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CDD12EF6-FAD3-42C7-8DFB-CB3EBEBAEC2A}" xr6:coauthVersionLast="47" xr6:coauthVersionMax="47" xr10:uidLastSave="{00000000-0000-0000-0000-000000000000}"/>
  <bookViews>
    <workbookView xWindow="-120" yWindow="-120" windowWidth="29040" windowHeight="15840" activeTab="8" xr2:uid="{12068EE1-156F-485D-8F68-FF376336AD61}"/>
  </bookViews>
  <sheets>
    <sheet name="C1" sheetId="1" r:id="rId1"/>
    <sheet name="П" sheetId="2" r:id="rId2"/>
    <sheet name="1" sheetId="3" r:id="rId3"/>
    <sheet name="1 РРЭ" sheetId="20" r:id="rId4"/>
    <sheet name="2" sheetId="5" r:id="rId5"/>
    <sheet name="3.1." sheetId="6" r:id="rId6"/>
    <sheet name="3.2." sheetId="7" r:id="rId7"/>
    <sheet name="3.2. РРЭ" sheetId="21" r:id="rId8"/>
    <sheet name="3.3." sheetId="10" r:id="rId9"/>
    <sheet name="4.1." sheetId="11" r:id="rId10"/>
    <sheet name="4.2." sheetId="12" r:id="rId11"/>
    <sheet name="4.3." sheetId="13" r:id="rId12"/>
    <sheet name="5.1." sheetId="14" r:id="rId13"/>
    <sheet name="5.2." sheetId="15" r:id="rId14"/>
    <sheet name="5.3." sheetId="16" r:id="rId15"/>
    <sheet name="6.1." sheetId="17" r:id="rId16"/>
    <sheet name="6.2." sheetId="18" r:id="rId17"/>
    <sheet name="6.3." sheetId="19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9" i="21" l="1"/>
  <c r="B188" i="21"/>
  <c r="B182" i="21"/>
  <c r="B176" i="21"/>
  <c r="B170" i="21"/>
  <c r="B164" i="21"/>
  <c r="B158" i="21"/>
  <c r="B152" i="21"/>
  <c r="B146" i="21"/>
  <c r="B140" i="21"/>
  <c r="B134" i="21"/>
  <c r="B128" i="21"/>
  <c r="B122" i="21"/>
  <c r="B116" i="21"/>
  <c r="B110" i="21"/>
  <c r="B104" i="21"/>
  <c r="B98" i="21"/>
  <c r="B92" i="21"/>
  <c r="B86" i="21"/>
  <c r="B80" i="21"/>
  <c r="B74" i="21"/>
  <c r="B68" i="21"/>
  <c r="B62" i="21"/>
  <c r="B56" i="21"/>
  <c r="B50" i="21"/>
  <c r="B44" i="21"/>
  <c r="B38" i="21"/>
  <c r="B32" i="21"/>
  <c r="B26" i="21"/>
  <c r="B20" i="21"/>
  <c r="AA18" i="21"/>
  <c r="T18" i="21"/>
  <c r="M18" i="21"/>
  <c r="F18" i="21"/>
  <c r="M16" i="21"/>
  <c r="B14" i="21"/>
  <c r="S13" i="21"/>
  <c r="N13" i="21"/>
  <c r="K19" i="21"/>
  <c r="X12" i="21"/>
  <c r="U12" i="21"/>
  <c r="P12" i="21"/>
  <c r="N12" i="21"/>
  <c r="I12" i="21"/>
  <c r="G12" i="21"/>
  <c r="P96" i="21"/>
  <c r="Z10" i="21"/>
  <c r="L10" i="21"/>
  <c r="W16" i="21"/>
  <c r="D8" i="21"/>
  <c r="B8" i="21"/>
  <c r="I43" i="20"/>
  <c r="I42" i="20"/>
  <c r="I41" i="20"/>
  <c r="I40" i="20"/>
  <c r="F28" i="20"/>
  <c r="G27" i="20"/>
  <c r="E22" i="20"/>
  <c r="G21" i="20"/>
  <c r="E16" i="20"/>
  <c r="G15" i="20"/>
  <c r="F14" i="20"/>
  <c r="G14" i="20"/>
  <c r="G25" i="20"/>
  <c r="F19" i="20"/>
  <c r="E25" i="20"/>
  <c r="D19" i="20"/>
  <c r="G24" i="20"/>
  <c r="P10" i="21" l="1"/>
  <c r="U13" i="21"/>
  <c r="M14" i="21"/>
  <c r="O16" i="21"/>
  <c r="R10" i="21"/>
  <c r="AA193" i="21"/>
  <c r="U193" i="21"/>
  <c r="O193" i="21"/>
  <c r="I193" i="21"/>
  <c r="V187" i="21"/>
  <c r="P187" i="21"/>
  <c r="J187" i="21"/>
  <c r="D187" i="21"/>
  <c r="W181" i="21"/>
  <c r="Q181" i="21"/>
  <c r="K181" i="21"/>
  <c r="E181" i="21"/>
  <c r="X175" i="21"/>
  <c r="R175" i="21"/>
  <c r="L175" i="21"/>
  <c r="F175" i="21"/>
  <c r="Y169" i="21"/>
  <c r="S169" i="21"/>
  <c r="M169" i="21"/>
  <c r="G169" i="21"/>
  <c r="Z193" i="21"/>
  <c r="T193" i="21"/>
  <c r="N193" i="21"/>
  <c r="H193" i="21"/>
  <c r="AA187" i="21"/>
  <c r="U187" i="21"/>
  <c r="O187" i="21"/>
  <c r="I187" i="21"/>
  <c r="V181" i="21"/>
  <c r="P181" i="21"/>
  <c r="J181" i="21"/>
  <c r="D181" i="21"/>
  <c r="W175" i="21"/>
  <c r="Q175" i="21"/>
  <c r="K175" i="21"/>
  <c r="E175" i="21"/>
  <c r="X169" i="21"/>
  <c r="R169" i="21"/>
  <c r="L169" i="21"/>
  <c r="F169" i="21"/>
  <c r="Y163" i="21"/>
  <c r="S163" i="21"/>
  <c r="M163" i="21"/>
  <c r="G163" i="21"/>
  <c r="Y193" i="21"/>
  <c r="S193" i="21"/>
  <c r="M193" i="21"/>
  <c r="G193" i="21"/>
  <c r="P193" i="21"/>
  <c r="D193" i="21"/>
  <c r="Z187" i="21"/>
  <c r="R187" i="21"/>
  <c r="H187" i="21"/>
  <c r="Z181" i="21"/>
  <c r="R181" i="21"/>
  <c r="H181" i="21"/>
  <c r="Y175" i="21"/>
  <c r="O175" i="21"/>
  <c r="G175" i="21"/>
  <c r="V169" i="21"/>
  <c r="N169" i="21"/>
  <c r="D169" i="21"/>
  <c r="X163" i="21"/>
  <c r="Q163" i="21"/>
  <c r="J163" i="21"/>
  <c r="X157" i="21"/>
  <c r="R157" i="21"/>
  <c r="L157" i="21"/>
  <c r="F157" i="21"/>
  <c r="X193" i="21"/>
  <c r="L193" i="21"/>
  <c r="Y187" i="21"/>
  <c r="Q187" i="21"/>
  <c r="G187" i="21"/>
  <c r="Y181" i="21"/>
  <c r="O181" i="21"/>
  <c r="G181" i="21"/>
  <c r="V175" i="21"/>
  <c r="N175" i="21"/>
  <c r="D175" i="21"/>
  <c r="U169" i="21"/>
  <c r="K169" i="21"/>
  <c r="W163" i="21"/>
  <c r="P163" i="21"/>
  <c r="I163" i="21"/>
  <c r="W193" i="21"/>
  <c r="K193" i="21"/>
  <c r="X187" i="21"/>
  <c r="N187" i="21"/>
  <c r="F187" i="21"/>
  <c r="X181" i="21"/>
  <c r="N181" i="21"/>
  <c r="F181" i="21"/>
  <c r="U175" i="21"/>
  <c r="M175" i="21"/>
  <c r="T169" i="21"/>
  <c r="J169" i="21"/>
  <c r="V163" i="21"/>
  <c r="O163" i="21"/>
  <c r="H163" i="21"/>
  <c r="V193" i="21"/>
  <c r="J193" i="21"/>
  <c r="W187" i="21"/>
  <c r="M187" i="21"/>
  <c r="E187" i="21"/>
  <c r="U181" i="21"/>
  <c r="M181" i="21"/>
  <c r="T175" i="21"/>
  <c r="J175" i="21"/>
  <c r="AA169" i="21"/>
  <c r="Q169" i="21"/>
  <c r="I169" i="21"/>
  <c r="U163" i="21"/>
  <c r="N163" i="21"/>
  <c r="F163" i="21"/>
  <c r="AA157" i="21"/>
  <c r="U157" i="21"/>
  <c r="O157" i="21"/>
  <c r="I157" i="21"/>
  <c r="V151" i="21"/>
  <c r="P151" i="21"/>
  <c r="J151" i="21"/>
  <c r="D151" i="21"/>
  <c r="W145" i="21"/>
  <c r="Q145" i="21"/>
  <c r="K145" i="21"/>
  <c r="E145" i="21"/>
  <c r="X139" i="21"/>
  <c r="R139" i="21"/>
  <c r="L139" i="21"/>
  <c r="F139" i="21"/>
  <c r="Y133" i="21"/>
  <c r="S133" i="21"/>
  <c r="M133" i="21"/>
  <c r="G133" i="21"/>
  <c r="R193" i="21"/>
  <c r="F193" i="21"/>
  <c r="T187" i="21"/>
  <c r="L187" i="21"/>
  <c r="Q193" i="21"/>
  <c r="I181" i="21"/>
  <c r="AA175" i="21"/>
  <c r="W169" i="21"/>
  <c r="AA163" i="21"/>
  <c r="E163" i="21"/>
  <c r="Z157" i="21"/>
  <c r="Q157" i="21"/>
  <c r="H157" i="21"/>
  <c r="X151" i="21"/>
  <c r="Q151" i="21"/>
  <c r="I151" i="21"/>
  <c r="AA145" i="21"/>
  <c r="T145" i="21"/>
  <c r="M145" i="21"/>
  <c r="F145" i="21"/>
  <c r="W139" i="21"/>
  <c r="P139" i="21"/>
  <c r="I139" i="21"/>
  <c r="AA133" i="21"/>
  <c r="T133" i="21"/>
  <c r="L133" i="21"/>
  <c r="E133" i="21"/>
  <c r="W127" i="21"/>
  <c r="Q127" i="21"/>
  <c r="K127" i="21"/>
  <c r="E127" i="21"/>
  <c r="X121" i="21"/>
  <c r="R121" i="21"/>
  <c r="L121" i="21"/>
  <c r="F121" i="21"/>
  <c r="Y115" i="21"/>
  <c r="S115" i="21"/>
  <c r="M115" i="21"/>
  <c r="G115" i="21"/>
  <c r="Z109" i="21"/>
  <c r="T109" i="21"/>
  <c r="N109" i="21"/>
  <c r="H109" i="21"/>
  <c r="AA103" i="21"/>
  <c r="U103" i="21"/>
  <c r="O103" i="21"/>
  <c r="I103" i="21"/>
  <c r="V97" i="21"/>
  <c r="P97" i="21"/>
  <c r="J97" i="21"/>
  <c r="D97" i="21"/>
  <c r="E193" i="21"/>
  <c r="Z175" i="21"/>
  <c r="P169" i="21"/>
  <c r="Z163" i="21"/>
  <c r="D163" i="21"/>
  <c r="Y157" i="21"/>
  <c r="P157" i="21"/>
  <c r="G157" i="21"/>
  <c r="W151" i="21"/>
  <c r="O151" i="21"/>
  <c r="H151" i="21"/>
  <c r="Z145" i="21"/>
  <c r="S145" i="21"/>
  <c r="L145" i="21"/>
  <c r="D145" i="21"/>
  <c r="V139" i="21"/>
  <c r="O139" i="21"/>
  <c r="H139" i="21"/>
  <c r="Z133" i="21"/>
  <c r="R133" i="21"/>
  <c r="K133" i="21"/>
  <c r="D133" i="21"/>
  <c r="V127" i="21"/>
  <c r="P127" i="21"/>
  <c r="J127" i="21"/>
  <c r="D127" i="21"/>
  <c r="W121" i="21"/>
  <c r="Q121" i="21"/>
  <c r="K121" i="21"/>
  <c r="E121" i="21"/>
  <c r="X115" i="21"/>
  <c r="R115" i="21"/>
  <c r="L115" i="21"/>
  <c r="F115" i="21"/>
  <c r="Y109" i="21"/>
  <c r="S109" i="21"/>
  <c r="M109" i="21"/>
  <c r="G109" i="21"/>
  <c r="Z103" i="21"/>
  <c r="T103" i="21"/>
  <c r="N103" i="21"/>
  <c r="H103" i="21"/>
  <c r="AA181" i="21"/>
  <c r="S175" i="21"/>
  <c r="O169" i="21"/>
  <c r="T163" i="21"/>
  <c r="W157" i="21"/>
  <c r="N157" i="21"/>
  <c r="E157" i="21"/>
  <c r="U151" i="21"/>
  <c r="N151" i="21"/>
  <c r="G151" i="21"/>
  <c r="Y145" i="21"/>
  <c r="R145" i="21"/>
  <c r="J145" i="21"/>
  <c r="U139" i="21"/>
  <c r="N139" i="21"/>
  <c r="G139" i="21"/>
  <c r="X133" i="21"/>
  <c r="Q133" i="21"/>
  <c r="J133" i="21"/>
  <c r="AA127" i="21"/>
  <c r="U127" i="21"/>
  <c r="O127" i="21"/>
  <c r="I127" i="21"/>
  <c r="V121" i="21"/>
  <c r="P121" i="21"/>
  <c r="J121" i="21"/>
  <c r="D121" i="21"/>
  <c r="W115" i="21"/>
  <c r="Q115" i="21"/>
  <c r="K115" i="21"/>
  <c r="E115" i="21"/>
  <c r="X109" i="21"/>
  <c r="R109" i="21"/>
  <c r="L109" i="21"/>
  <c r="F109" i="21"/>
  <c r="Y103" i="21"/>
  <c r="S103" i="21"/>
  <c r="M103" i="21"/>
  <c r="G103" i="21"/>
  <c r="Z97" i="21"/>
  <c r="T97" i="21"/>
  <c r="N97" i="21"/>
  <c r="H97" i="21"/>
  <c r="AA91" i="21"/>
  <c r="U91" i="21"/>
  <c r="O91" i="21"/>
  <c r="I91" i="21"/>
  <c r="V85" i="21"/>
  <c r="P85" i="21"/>
  <c r="J85" i="21"/>
  <c r="D85" i="21"/>
  <c r="W79" i="21"/>
  <c r="Q79" i="21"/>
  <c r="K79" i="21"/>
  <c r="E79" i="21"/>
  <c r="X73" i="21"/>
  <c r="R73" i="21"/>
  <c r="L73" i="21"/>
  <c r="F73" i="21"/>
  <c r="S187" i="21"/>
  <c r="T181" i="21"/>
  <c r="P175" i="21"/>
  <c r="H169" i="21"/>
  <c r="R163" i="21"/>
  <c r="V157" i="21"/>
  <c r="M157" i="21"/>
  <c r="D157" i="21"/>
  <c r="AA151" i="21"/>
  <c r="T151" i="21"/>
  <c r="M151" i="21"/>
  <c r="F151" i="21"/>
  <c r="X145" i="21"/>
  <c r="P145" i="21"/>
  <c r="I145" i="21"/>
  <c r="I140" i="21" s="1"/>
  <c r="AA139" i="21"/>
  <c r="T139" i="21"/>
  <c r="M139" i="21"/>
  <c r="E139" i="21"/>
  <c r="W133" i="21"/>
  <c r="P133" i="21"/>
  <c r="I133" i="21"/>
  <c r="Z127" i="21"/>
  <c r="T127" i="21"/>
  <c r="N127" i="21"/>
  <c r="H127" i="21"/>
  <c r="AA121" i="21"/>
  <c r="U121" i="21"/>
  <c r="O121" i="21"/>
  <c r="I121" i="21"/>
  <c r="V115" i="21"/>
  <c r="P115" i="21"/>
  <c r="J115" i="21"/>
  <c r="D115" i="21"/>
  <c r="W109" i="21"/>
  <c r="Q109" i="21"/>
  <c r="K109" i="21"/>
  <c r="E109" i="21"/>
  <c r="X103" i="21"/>
  <c r="R103" i="21"/>
  <c r="L103" i="21"/>
  <c r="F103" i="21"/>
  <c r="Y97" i="21"/>
  <c r="S97" i="21"/>
  <c r="M97" i="21"/>
  <c r="G97" i="21"/>
  <c r="Z91" i="21"/>
  <c r="T91" i="21"/>
  <c r="N91" i="21"/>
  <c r="H91" i="21"/>
  <c r="AA85" i="21"/>
  <c r="U85" i="21"/>
  <c r="O85" i="21"/>
  <c r="I85" i="21"/>
  <c r="V79" i="21"/>
  <c r="P79" i="21"/>
  <c r="J79" i="21"/>
  <c r="D79" i="21"/>
  <c r="W73" i="21"/>
  <c r="Q73" i="21"/>
  <c r="K73" i="21"/>
  <c r="E73" i="21"/>
  <c r="K187" i="21"/>
  <c r="S181" i="21"/>
  <c r="I175" i="21"/>
  <c r="E169" i="21"/>
  <c r="L163" i="21"/>
  <c r="T157" i="21"/>
  <c r="K157" i="21"/>
  <c r="Z151" i="21"/>
  <c r="S151" i="21"/>
  <c r="L151" i="21"/>
  <c r="E151" i="21"/>
  <c r="V145" i="21"/>
  <c r="O145" i="21"/>
  <c r="H145" i="21"/>
  <c r="Z139" i="21"/>
  <c r="S139" i="21"/>
  <c r="K139" i="21"/>
  <c r="D139" i="21"/>
  <c r="V133" i="21"/>
  <c r="O133" i="21"/>
  <c r="H133" i="21"/>
  <c r="Y127" i="21"/>
  <c r="S127" i="21"/>
  <c r="M127" i="21"/>
  <c r="G127" i="21"/>
  <c r="Z121" i="21"/>
  <c r="T121" i="21"/>
  <c r="N121" i="21"/>
  <c r="H121" i="21"/>
  <c r="AA115" i="21"/>
  <c r="U115" i="21"/>
  <c r="O115" i="21"/>
  <c r="I115" i="21"/>
  <c r="G145" i="21"/>
  <c r="Y139" i="21"/>
  <c r="R127" i="21"/>
  <c r="M121" i="21"/>
  <c r="H115" i="21"/>
  <c r="O109" i="21"/>
  <c r="V103" i="21"/>
  <c r="D103" i="21"/>
  <c r="L181" i="21"/>
  <c r="Q139" i="21"/>
  <c r="L127" i="21"/>
  <c r="G121" i="21"/>
  <c r="J109" i="21"/>
  <c r="Q103" i="21"/>
  <c r="U97" i="21"/>
  <c r="I97" i="21"/>
  <c r="W91" i="21"/>
  <c r="M91" i="21"/>
  <c r="E91" i="21"/>
  <c r="W85" i="21"/>
  <c r="M85" i="21"/>
  <c r="E85" i="21"/>
  <c r="U79" i="21"/>
  <c r="M79" i="21"/>
  <c r="T73" i="21"/>
  <c r="J73" i="21"/>
  <c r="V67" i="21"/>
  <c r="P67" i="21"/>
  <c r="J67" i="21"/>
  <c r="D67" i="21"/>
  <c r="W61" i="21"/>
  <c r="Q61" i="21"/>
  <c r="K61" i="21"/>
  <c r="E61" i="21"/>
  <c r="X55" i="21"/>
  <c r="R55" i="21"/>
  <c r="L55" i="21"/>
  <c r="F55" i="21"/>
  <c r="Y49" i="21"/>
  <c r="S49" i="21"/>
  <c r="M49" i="21"/>
  <c r="G49" i="21"/>
  <c r="Z43" i="21"/>
  <c r="T43" i="21"/>
  <c r="N43" i="21"/>
  <c r="H43" i="21"/>
  <c r="AA37" i="21"/>
  <c r="K163" i="21"/>
  <c r="S157" i="21"/>
  <c r="Y151" i="21"/>
  <c r="J139" i="21"/>
  <c r="U133" i="21"/>
  <c r="F127" i="21"/>
  <c r="AA109" i="21"/>
  <c r="I109" i="21"/>
  <c r="P103" i="21"/>
  <c r="R97" i="21"/>
  <c r="F97" i="21"/>
  <c r="V91" i="21"/>
  <c r="L91" i="21"/>
  <c r="D91" i="21"/>
  <c r="T85" i="21"/>
  <c r="L85" i="21"/>
  <c r="T79" i="21"/>
  <c r="L79" i="21"/>
  <c r="AA73" i="21"/>
  <c r="S73" i="21"/>
  <c r="I73" i="21"/>
  <c r="AA67" i="21"/>
  <c r="U67" i="21"/>
  <c r="O67" i="21"/>
  <c r="I67" i="21"/>
  <c r="V61" i="21"/>
  <c r="P61" i="21"/>
  <c r="J61" i="21"/>
  <c r="D61" i="21"/>
  <c r="W55" i="21"/>
  <c r="Q55" i="21"/>
  <c r="K55" i="21"/>
  <c r="E55" i="21"/>
  <c r="X49" i="21"/>
  <c r="R49" i="21"/>
  <c r="L49" i="21"/>
  <c r="F49" i="21"/>
  <c r="Y43" i="21"/>
  <c r="S43" i="21"/>
  <c r="M43" i="21"/>
  <c r="G43" i="21"/>
  <c r="Z37" i="21"/>
  <c r="T37" i="21"/>
  <c r="N37" i="21"/>
  <c r="H37" i="21"/>
  <c r="Z169" i="21"/>
  <c r="J157" i="21"/>
  <c r="R151" i="21"/>
  <c r="N133" i="21"/>
  <c r="Z115" i="21"/>
  <c r="V109" i="21"/>
  <c r="D109" i="21"/>
  <c r="K103" i="21"/>
  <c r="Q97" i="21"/>
  <c r="E97" i="21"/>
  <c r="S91" i="21"/>
  <c r="K91" i="21"/>
  <c r="S85" i="21"/>
  <c r="K85" i="21"/>
  <c r="AA79" i="21"/>
  <c r="S79" i="21"/>
  <c r="I79" i="21"/>
  <c r="Z73" i="21"/>
  <c r="P73" i="21"/>
  <c r="H73" i="21"/>
  <c r="Z67" i="21"/>
  <c r="T67" i="21"/>
  <c r="N67" i="21"/>
  <c r="H67" i="21"/>
  <c r="AA61" i="21"/>
  <c r="U61" i="21"/>
  <c r="O61" i="21"/>
  <c r="I61" i="21"/>
  <c r="V55" i="21"/>
  <c r="P55" i="21"/>
  <c r="J55" i="21"/>
  <c r="D55" i="21"/>
  <c r="W49" i="21"/>
  <c r="Q49" i="21"/>
  <c r="K49" i="21"/>
  <c r="E49" i="21"/>
  <c r="X43" i="21"/>
  <c r="R43" i="21"/>
  <c r="L43" i="21"/>
  <c r="F43" i="21"/>
  <c r="Y37" i="21"/>
  <c r="S37" i="21"/>
  <c r="M37" i="21"/>
  <c r="G37" i="21"/>
  <c r="Z31" i="21"/>
  <c r="T31" i="21"/>
  <c r="N31" i="21"/>
  <c r="H31" i="21"/>
  <c r="AA25" i="21"/>
  <c r="U25" i="21"/>
  <c r="O25" i="21"/>
  <c r="I25" i="21"/>
  <c r="V19" i="21"/>
  <c r="P19" i="21"/>
  <c r="J19" i="21"/>
  <c r="D19" i="21"/>
  <c r="W13" i="21"/>
  <c r="Q13" i="21"/>
  <c r="K13" i="21"/>
  <c r="E13" i="21"/>
  <c r="X37" i="21"/>
  <c r="R37" i="21"/>
  <c r="F37" i="21"/>
  <c r="K151" i="21"/>
  <c r="U145" i="21"/>
  <c r="F133" i="21"/>
  <c r="Y121" i="21"/>
  <c r="T115" i="21"/>
  <c r="U109" i="21"/>
  <c r="J103" i="21"/>
  <c r="AA97" i="21"/>
  <c r="O97" i="21"/>
  <c r="R91" i="21"/>
  <c r="J91" i="21"/>
  <c r="Z85" i="21"/>
  <c r="R85" i="21"/>
  <c r="H85" i="21"/>
  <c r="Z79" i="21"/>
  <c r="R79" i="21"/>
  <c r="H79" i="21"/>
  <c r="Y73" i="21"/>
  <c r="O73" i="21"/>
  <c r="G73" i="21"/>
  <c r="Y67" i="21"/>
  <c r="S67" i="21"/>
  <c r="M67" i="21"/>
  <c r="G67" i="21"/>
  <c r="Z61" i="21"/>
  <c r="T61" i="21"/>
  <c r="N61" i="21"/>
  <c r="H61" i="21"/>
  <c r="AA55" i="21"/>
  <c r="U55" i="21"/>
  <c r="O55" i="21"/>
  <c r="I55" i="21"/>
  <c r="V49" i="21"/>
  <c r="P49" i="21"/>
  <c r="J49" i="21"/>
  <c r="D49" i="21"/>
  <c r="W43" i="21"/>
  <c r="Q43" i="21"/>
  <c r="K43" i="21"/>
  <c r="E43" i="21"/>
  <c r="L37" i="21"/>
  <c r="H175" i="21"/>
  <c r="N145" i="21"/>
  <c r="X127" i="21"/>
  <c r="S121" i="21"/>
  <c r="N115" i="21"/>
  <c r="P109" i="21"/>
  <c r="L97" i="21"/>
  <c r="F91" i="21"/>
  <c r="Y85" i="21"/>
  <c r="X79" i="21"/>
  <c r="N73" i="21"/>
  <c r="W67" i="21"/>
  <c r="E67" i="21"/>
  <c r="M61" i="21"/>
  <c r="Y55" i="21"/>
  <c r="G55" i="21"/>
  <c r="O49" i="21"/>
  <c r="V43" i="21"/>
  <c r="D43" i="21"/>
  <c r="P37" i="21"/>
  <c r="D37" i="21"/>
  <c r="W31" i="21"/>
  <c r="P31" i="21"/>
  <c r="I31" i="21"/>
  <c r="Z25" i="21"/>
  <c r="S25" i="21"/>
  <c r="L25" i="21"/>
  <c r="E25" i="21"/>
  <c r="X19" i="21"/>
  <c r="Q19" i="21"/>
  <c r="I19" i="21"/>
  <c r="AA13" i="21"/>
  <c r="T13" i="21"/>
  <c r="M13" i="21"/>
  <c r="F13" i="21"/>
  <c r="W103" i="21"/>
  <c r="K97" i="21"/>
  <c r="Y91" i="21"/>
  <c r="X85" i="21"/>
  <c r="O79" i="21"/>
  <c r="M73" i="21"/>
  <c r="R67" i="21"/>
  <c r="L61" i="21"/>
  <c r="T55" i="21"/>
  <c r="N49" i="21"/>
  <c r="U43" i="21"/>
  <c r="O37" i="21"/>
  <c r="V31" i="21"/>
  <c r="O31" i="21"/>
  <c r="G31" i="21"/>
  <c r="Y25" i="21"/>
  <c r="R25" i="21"/>
  <c r="K25" i="21"/>
  <c r="D25" i="21"/>
  <c r="W19" i="21"/>
  <c r="O19" i="21"/>
  <c r="H19" i="21"/>
  <c r="E103" i="21"/>
  <c r="X91" i="21"/>
  <c r="Q85" i="21"/>
  <c r="N79" i="21"/>
  <c r="D73" i="21"/>
  <c r="Q67" i="21"/>
  <c r="Y61" i="21"/>
  <c r="G61" i="21"/>
  <c r="S55" i="21"/>
  <c r="AA49" i="21"/>
  <c r="I49" i="21"/>
  <c r="P43" i="21"/>
  <c r="W37" i="21"/>
  <c r="K37" i="21"/>
  <c r="U31" i="21"/>
  <c r="M31" i="21"/>
  <c r="F31" i="21"/>
  <c r="X25" i="21"/>
  <c r="Q25" i="21"/>
  <c r="J25" i="21"/>
  <c r="U19" i="21"/>
  <c r="N19" i="21"/>
  <c r="G19" i="21"/>
  <c r="Y13" i="21"/>
  <c r="R13" i="21"/>
  <c r="J13" i="21"/>
  <c r="X13" i="21"/>
  <c r="I13" i="21"/>
  <c r="O13" i="21"/>
  <c r="T25" i="21"/>
  <c r="Q91" i="21"/>
  <c r="N85" i="21"/>
  <c r="G79" i="21"/>
  <c r="L67" i="21"/>
  <c r="X61" i="21"/>
  <c r="F61" i="21"/>
  <c r="N55" i="21"/>
  <c r="Z49" i="21"/>
  <c r="H49" i="21"/>
  <c r="O43" i="21"/>
  <c r="V37" i="21"/>
  <c r="J37" i="21"/>
  <c r="AA31" i="21"/>
  <c r="S31" i="21"/>
  <c r="L31" i="21"/>
  <c r="E31" i="21"/>
  <c r="W25" i="21"/>
  <c r="P25" i="21"/>
  <c r="H25" i="21"/>
  <c r="AA19" i="21"/>
  <c r="T19" i="21"/>
  <c r="M19" i="21"/>
  <c r="F19" i="21"/>
  <c r="P13" i="21"/>
  <c r="X97" i="21"/>
  <c r="P91" i="21"/>
  <c r="G85" i="21"/>
  <c r="F79" i="21"/>
  <c r="V73" i="21"/>
  <c r="K67" i="21"/>
  <c r="S61" i="21"/>
  <c r="M55" i="21"/>
  <c r="U49" i="21"/>
  <c r="J43" i="21"/>
  <c r="U37" i="21"/>
  <c r="I37" i="21"/>
  <c r="Y31" i="21"/>
  <c r="R31" i="21"/>
  <c r="K31" i="21"/>
  <c r="D31" i="21"/>
  <c r="V25" i="21"/>
  <c r="N25" i="21"/>
  <c r="G25" i="21"/>
  <c r="Z19" i="21"/>
  <c r="S19" i="21"/>
  <c r="L19" i="21"/>
  <c r="E19" i="21"/>
  <c r="V13" i="21"/>
  <c r="H13" i="21"/>
  <c r="F25" i="21"/>
  <c r="W97" i="21"/>
  <c r="G91" i="21"/>
  <c r="F85" i="21"/>
  <c r="Y79" i="21"/>
  <c r="U73" i="21"/>
  <c r="X67" i="21"/>
  <c r="F67" i="21"/>
  <c r="R61" i="21"/>
  <c r="Z55" i="21"/>
  <c r="H55" i="21"/>
  <c r="T49" i="21"/>
  <c r="AA43" i="21"/>
  <c r="I43" i="21"/>
  <c r="Q37" i="21"/>
  <c r="E37" i="21"/>
  <c r="X31" i="21"/>
  <c r="Q31" i="21"/>
  <c r="J31" i="21"/>
  <c r="M25" i="21"/>
  <c r="Z13" i="21"/>
  <c r="R19" i="21"/>
  <c r="AA190" i="21"/>
  <c r="U190" i="21"/>
  <c r="O190" i="21"/>
  <c r="I190" i="21"/>
  <c r="V184" i="21"/>
  <c r="V182" i="21" s="1"/>
  <c r="P184" i="21"/>
  <c r="J184" i="21"/>
  <c r="D184" i="21"/>
  <c r="W178" i="21"/>
  <c r="Q178" i="21"/>
  <c r="K178" i="21"/>
  <c r="K176" i="21" s="1"/>
  <c r="E178" i="21"/>
  <c r="X172" i="21"/>
  <c r="R172" i="21"/>
  <c r="L172" i="21"/>
  <c r="F172" i="21"/>
  <c r="Z190" i="21"/>
  <c r="T190" i="21"/>
  <c r="N190" i="21"/>
  <c r="H190" i="21"/>
  <c r="AA184" i="21"/>
  <c r="U184" i="21"/>
  <c r="O184" i="21"/>
  <c r="I184" i="21"/>
  <c r="V178" i="21"/>
  <c r="P178" i="21"/>
  <c r="J178" i="21"/>
  <c r="D178" i="21"/>
  <c r="W172" i="21"/>
  <c r="Q172" i="21"/>
  <c r="K172" i="21"/>
  <c r="E172" i="21"/>
  <c r="X166" i="21"/>
  <c r="R166" i="21"/>
  <c r="L166" i="21"/>
  <c r="F166" i="21"/>
  <c r="Y160" i="21"/>
  <c r="S160" i="21"/>
  <c r="M160" i="21"/>
  <c r="G160" i="21"/>
  <c r="Y190" i="21"/>
  <c r="S190" i="21"/>
  <c r="M190" i="21"/>
  <c r="G190" i="21"/>
  <c r="P190" i="21"/>
  <c r="D190" i="21"/>
  <c r="T184" i="21"/>
  <c r="L184" i="21"/>
  <c r="T178" i="21"/>
  <c r="L178" i="21"/>
  <c r="AA172" i="21"/>
  <c r="S172" i="21"/>
  <c r="I172" i="21"/>
  <c r="Z166" i="21"/>
  <c r="S166" i="21"/>
  <c r="K166" i="21"/>
  <c r="D166" i="21"/>
  <c r="D164" i="21" s="1"/>
  <c r="V160" i="21"/>
  <c r="O160" i="21"/>
  <c r="O158" i="21" s="1"/>
  <c r="H160" i="21"/>
  <c r="X154" i="21"/>
  <c r="R154" i="21"/>
  <c r="L154" i="21"/>
  <c r="F154" i="21"/>
  <c r="X190" i="21"/>
  <c r="L190" i="21"/>
  <c r="S184" i="21"/>
  <c r="K184" i="21"/>
  <c r="AA178" i="21"/>
  <c r="S178" i="21"/>
  <c r="I178" i="21"/>
  <c r="Z172" i="21"/>
  <c r="P172" i="21"/>
  <c r="H172" i="21"/>
  <c r="Y166" i="21"/>
  <c r="Y164" i="21" s="1"/>
  <c r="Q166" i="21"/>
  <c r="J166" i="21"/>
  <c r="U160" i="21"/>
  <c r="N160" i="21"/>
  <c r="F160" i="21"/>
  <c r="W190" i="21"/>
  <c r="K190" i="21"/>
  <c r="Z184" i="21"/>
  <c r="Z182" i="21" s="1"/>
  <c r="R184" i="21"/>
  <c r="H184" i="21"/>
  <c r="Z178" i="21"/>
  <c r="R178" i="21"/>
  <c r="H178" i="21"/>
  <c r="Y172" i="21"/>
  <c r="Y170" i="21" s="1"/>
  <c r="O172" i="21"/>
  <c r="G172" i="21"/>
  <c r="W166" i="21"/>
  <c r="P166" i="21"/>
  <c r="P164" i="21" s="1"/>
  <c r="I166" i="21"/>
  <c r="V190" i="21"/>
  <c r="J190" i="21"/>
  <c r="Y184" i="21"/>
  <c r="Q184" i="21"/>
  <c r="G184" i="21"/>
  <c r="Y178" i="21"/>
  <c r="O178" i="21"/>
  <c r="G178" i="21"/>
  <c r="V172" i="21"/>
  <c r="N172" i="21"/>
  <c r="D172" i="21"/>
  <c r="V166" i="21"/>
  <c r="O166" i="21"/>
  <c r="H166" i="21"/>
  <c r="H164" i="21" s="1"/>
  <c r="Z160" i="21"/>
  <c r="R160" i="21"/>
  <c r="K160" i="21"/>
  <c r="D160" i="21"/>
  <c r="D158" i="21" s="1"/>
  <c r="AA154" i="21"/>
  <c r="U154" i="21"/>
  <c r="O154" i="21"/>
  <c r="I154" i="21"/>
  <c r="V148" i="21"/>
  <c r="V146" i="21" s="1"/>
  <c r="P148" i="21"/>
  <c r="J148" i="21"/>
  <c r="D148" i="21"/>
  <c r="W142" i="21"/>
  <c r="Q142" i="21"/>
  <c r="K142" i="21"/>
  <c r="K140" i="21" s="1"/>
  <c r="E142" i="21"/>
  <c r="X136" i="21"/>
  <c r="R136" i="21"/>
  <c r="L136" i="21"/>
  <c r="F136" i="21"/>
  <c r="Y130" i="21"/>
  <c r="Y128" i="21" s="1"/>
  <c r="S130" i="21"/>
  <c r="M130" i="21"/>
  <c r="R190" i="21"/>
  <c r="F190" i="21"/>
  <c r="X184" i="21"/>
  <c r="N184" i="21"/>
  <c r="F184" i="21"/>
  <c r="U172" i="21"/>
  <c r="T166" i="21"/>
  <c r="Q160" i="21"/>
  <c r="T154" i="21"/>
  <c r="K154" i="21"/>
  <c r="K152" i="21" s="1"/>
  <c r="U148" i="21"/>
  <c r="N148" i="21"/>
  <c r="N146" i="21" s="1"/>
  <c r="G148" i="21"/>
  <c r="Y142" i="21"/>
  <c r="R142" i="21"/>
  <c r="J142" i="21"/>
  <c r="U136" i="21"/>
  <c r="N136" i="21"/>
  <c r="G136" i="21"/>
  <c r="X130" i="21"/>
  <c r="Q130" i="21"/>
  <c r="J130" i="21"/>
  <c r="D130" i="21"/>
  <c r="W124" i="21"/>
  <c r="Q124" i="21"/>
  <c r="K124" i="21"/>
  <c r="E124" i="21"/>
  <c r="X118" i="21"/>
  <c r="X116" i="21" s="1"/>
  <c r="R118" i="21"/>
  <c r="R116" i="21" s="1"/>
  <c r="L118" i="21"/>
  <c r="F118" i="21"/>
  <c r="Y112" i="21"/>
  <c r="S112" i="21"/>
  <c r="M112" i="21"/>
  <c r="M110" i="21" s="1"/>
  <c r="G112" i="21"/>
  <c r="G110" i="21" s="1"/>
  <c r="Z106" i="21"/>
  <c r="T106" i="21"/>
  <c r="N106" i="21"/>
  <c r="H106" i="21"/>
  <c r="AA100" i="21"/>
  <c r="AA98" i="21" s="1"/>
  <c r="U100" i="21"/>
  <c r="U98" i="21" s="1"/>
  <c r="O100" i="21"/>
  <c r="I100" i="21"/>
  <c r="X178" i="21"/>
  <c r="T172" i="21"/>
  <c r="N166" i="21"/>
  <c r="P160" i="21"/>
  <c r="P158" i="21" s="1"/>
  <c r="S154" i="21"/>
  <c r="J154" i="21"/>
  <c r="AA148" i="21"/>
  <c r="T148" i="21"/>
  <c r="M148" i="21"/>
  <c r="F148" i="21"/>
  <c r="X142" i="21"/>
  <c r="X140" i="21" s="1"/>
  <c r="P142" i="21"/>
  <c r="I142" i="21"/>
  <c r="AA136" i="21"/>
  <c r="T136" i="21"/>
  <c r="T134" i="21" s="1"/>
  <c r="M136" i="21"/>
  <c r="E136" i="21"/>
  <c r="E134" i="21" s="1"/>
  <c r="W130" i="21"/>
  <c r="P130" i="21"/>
  <c r="I130" i="21"/>
  <c r="V124" i="21"/>
  <c r="V122" i="21" s="1"/>
  <c r="P124" i="21"/>
  <c r="P122" i="21" s="1"/>
  <c r="J124" i="21"/>
  <c r="D124" i="21"/>
  <c r="W118" i="21"/>
  <c r="Q118" i="21"/>
  <c r="K118" i="21"/>
  <c r="K116" i="21" s="1"/>
  <c r="E118" i="21"/>
  <c r="E116" i="21" s="1"/>
  <c r="X112" i="21"/>
  <c r="R112" i="21"/>
  <c r="L112" i="21"/>
  <c r="F112" i="21"/>
  <c r="Y106" i="21"/>
  <c r="Y104" i="21" s="1"/>
  <c r="S106" i="21"/>
  <c r="S104" i="21" s="1"/>
  <c r="M106" i="21"/>
  <c r="G106" i="21"/>
  <c r="Z100" i="21"/>
  <c r="T100" i="21"/>
  <c r="N100" i="21"/>
  <c r="N98" i="21" s="1"/>
  <c r="H100" i="21"/>
  <c r="H98" i="21" s="1"/>
  <c r="W184" i="21"/>
  <c r="W182" i="21" s="1"/>
  <c r="U178" i="21"/>
  <c r="M172" i="21"/>
  <c r="M166" i="21"/>
  <c r="AA160" i="21"/>
  <c r="L160" i="21"/>
  <c r="Z154" i="21"/>
  <c r="Z152" i="21" s="1"/>
  <c r="Q154" i="21"/>
  <c r="H154" i="21"/>
  <c r="Z148" i="21"/>
  <c r="S148" i="21"/>
  <c r="L148" i="21"/>
  <c r="E148" i="21"/>
  <c r="E146" i="21" s="1"/>
  <c r="V142" i="21"/>
  <c r="O142" i="21"/>
  <c r="H142" i="21"/>
  <c r="Z136" i="21"/>
  <c r="Z134" i="21" s="1"/>
  <c r="S136" i="21"/>
  <c r="S134" i="21" s="1"/>
  <c r="K136" i="21"/>
  <c r="K134" i="21" s="1"/>
  <c r="D136" i="21"/>
  <c r="V130" i="21"/>
  <c r="O130" i="21"/>
  <c r="H130" i="21"/>
  <c r="H128" i="21" s="1"/>
  <c r="AA124" i="21"/>
  <c r="U124" i="21"/>
  <c r="U122" i="21" s="1"/>
  <c r="O124" i="21"/>
  <c r="I124" i="21"/>
  <c r="V118" i="21"/>
  <c r="P118" i="21"/>
  <c r="J118" i="21"/>
  <c r="D118" i="21"/>
  <c r="D116" i="21" s="1"/>
  <c r="W112" i="21"/>
  <c r="Q112" i="21"/>
  <c r="K112" i="21"/>
  <c r="E112" i="21"/>
  <c r="X106" i="21"/>
  <c r="R106" i="21"/>
  <c r="R104" i="21" s="1"/>
  <c r="L106" i="21"/>
  <c r="F106" i="21"/>
  <c r="Y100" i="21"/>
  <c r="S100" i="21"/>
  <c r="M100" i="21"/>
  <c r="G100" i="21"/>
  <c r="G98" i="21" s="1"/>
  <c r="Z94" i="21"/>
  <c r="T94" i="21"/>
  <c r="N94" i="21"/>
  <c r="H94" i="21"/>
  <c r="AA88" i="21"/>
  <c r="U88" i="21"/>
  <c r="U86" i="21" s="1"/>
  <c r="O88" i="21"/>
  <c r="I88" i="21"/>
  <c r="V82" i="21"/>
  <c r="P82" i="21"/>
  <c r="J82" i="21"/>
  <c r="D82" i="21"/>
  <c r="D80" i="21" s="1"/>
  <c r="W76" i="21"/>
  <c r="Q76" i="21"/>
  <c r="K76" i="21"/>
  <c r="E76" i="21"/>
  <c r="X70" i="21"/>
  <c r="R70" i="21"/>
  <c r="R68" i="21" s="1"/>
  <c r="L70" i="21"/>
  <c r="F70" i="21"/>
  <c r="M184" i="21"/>
  <c r="N178" i="21"/>
  <c r="J172" i="21"/>
  <c r="G166" i="21"/>
  <c r="G164" i="21" s="1"/>
  <c r="X160" i="21"/>
  <c r="J160" i="21"/>
  <c r="Y154" i="21"/>
  <c r="P154" i="21"/>
  <c r="G154" i="21"/>
  <c r="Y148" i="21"/>
  <c r="Y146" i="21" s="1"/>
  <c r="R148" i="21"/>
  <c r="R146" i="21" s="1"/>
  <c r="K148" i="21"/>
  <c r="U142" i="21"/>
  <c r="N142" i="21"/>
  <c r="G142" i="21"/>
  <c r="Y136" i="21"/>
  <c r="Q136" i="21"/>
  <c r="J136" i="21"/>
  <c r="U130" i="21"/>
  <c r="N130" i="21"/>
  <c r="G130" i="21"/>
  <c r="Z124" i="21"/>
  <c r="Z122" i="21" s="1"/>
  <c r="T124" i="21"/>
  <c r="T122" i="21" s="1"/>
  <c r="N124" i="21"/>
  <c r="H124" i="21"/>
  <c r="AA118" i="21"/>
  <c r="U118" i="21"/>
  <c r="O118" i="21"/>
  <c r="O116" i="21" s="1"/>
  <c r="I118" i="21"/>
  <c r="I116" i="21" s="1"/>
  <c r="V112" i="21"/>
  <c r="P112" i="21"/>
  <c r="J112" i="21"/>
  <c r="D112" i="21"/>
  <c r="W106" i="21"/>
  <c r="W104" i="21" s="1"/>
  <c r="Q106" i="21"/>
  <c r="Q104" i="21" s="1"/>
  <c r="K106" i="21"/>
  <c r="E106" i="21"/>
  <c r="X100" i="21"/>
  <c r="R100" i="21"/>
  <c r="L100" i="21"/>
  <c r="L98" i="21" s="1"/>
  <c r="F100" i="21"/>
  <c r="F98" i="21" s="1"/>
  <c r="Y94" i="21"/>
  <c r="S94" i="21"/>
  <c r="M94" i="21"/>
  <c r="G94" i="21"/>
  <c r="Z88" i="21"/>
  <c r="Z86" i="21" s="1"/>
  <c r="T88" i="21"/>
  <c r="T86" i="21" s="1"/>
  <c r="N88" i="21"/>
  <c r="H88" i="21"/>
  <c r="AA82" i="21"/>
  <c r="U82" i="21"/>
  <c r="O82" i="21"/>
  <c r="O80" i="21" s="1"/>
  <c r="I82" i="21"/>
  <c r="I80" i="21" s="1"/>
  <c r="V76" i="21"/>
  <c r="P76" i="21"/>
  <c r="J76" i="21"/>
  <c r="D76" i="21"/>
  <c r="W70" i="21"/>
  <c r="W68" i="21" s="1"/>
  <c r="Q70" i="21"/>
  <c r="Q68" i="21" s="1"/>
  <c r="K70" i="21"/>
  <c r="Q190" i="21"/>
  <c r="E184" i="21"/>
  <c r="M178" i="21"/>
  <c r="M176" i="21" s="1"/>
  <c r="AA166" i="21"/>
  <c r="AA164" i="21" s="1"/>
  <c r="E166" i="21"/>
  <c r="W160" i="21"/>
  <c r="I160" i="21"/>
  <c r="W154" i="21"/>
  <c r="N154" i="21"/>
  <c r="E154" i="21"/>
  <c r="X148" i="21"/>
  <c r="Q148" i="21"/>
  <c r="I148" i="21"/>
  <c r="AA142" i="21"/>
  <c r="AA140" i="21" s="1"/>
  <c r="T142" i="21"/>
  <c r="T140" i="21" s="1"/>
  <c r="M142" i="21"/>
  <c r="F142" i="21"/>
  <c r="W136" i="21"/>
  <c r="P136" i="21"/>
  <c r="I136" i="21"/>
  <c r="I134" i="21" s="1"/>
  <c r="AA130" i="21"/>
  <c r="AA128" i="21" s="1"/>
  <c r="T130" i="21"/>
  <c r="L130" i="21"/>
  <c r="F130" i="21"/>
  <c r="Y124" i="21"/>
  <c r="S124" i="21"/>
  <c r="S122" i="21" s="1"/>
  <c r="M124" i="21"/>
  <c r="G124" i="21"/>
  <c r="G122" i="21" s="1"/>
  <c r="Z118" i="21"/>
  <c r="T118" i="21"/>
  <c r="N118" i="21"/>
  <c r="H118" i="21"/>
  <c r="H116" i="21" s="1"/>
  <c r="AA112" i="21"/>
  <c r="U112" i="21"/>
  <c r="U110" i="21" s="1"/>
  <c r="O112" i="21"/>
  <c r="I112" i="21"/>
  <c r="L142" i="21"/>
  <c r="Y118" i="21"/>
  <c r="T112" i="21"/>
  <c r="AA106" i="21"/>
  <c r="AA104" i="21" s="1"/>
  <c r="I106" i="21"/>
  <c r="P100" i="21"/>
  <c r="V154" i="21"/>
  <c r="D142" i="21"/>
  <c r="D140" i="21" s="1"/>
  <c r="V136" i="21"/>
  <c r="X124" i="21"/>
  <c r="X122" i="21" s="1"/>
  <c r="S118" i="21"/>
  <c r="N112" i="21"/>
  <c r="V106" i="21"/>
  <c r="D106" i="21"/>
  <c r="D104" i="21" s="1"/>
  <c r="K100" i="21"/>
  <c r="R94" i="21"/>
  <c r="J94" i="21"/>
  <c r="Y88" i="21"/>
  <c r="Q88" i="21"/>
  <c r="G88" i="21"/>
  <c r="G86" i="21" s="1"/>
  <c r="Y82" i="21"/>
  <c r="Q82" i="21"/>
  <c r="G82" i="21"/>
  <c r="G80" i="21" s="1"/>
  <c r="Y76" i="21"/>
  <c r="Y74" i="21" s="1"/>
  <c r="O76" i="21"/>
  <c r="G76" i="21"/>
  <c r="G74" i="21" s="1"/>
  <c r="V70" i="21"/>
  <c r="N70" i="21"/>
  <c r="N68" i="21" s="1"/>
  <c r="E70" i="21"/>
  <c r="V64" i="21"/>
  <c r="P64" i="21"/>
  <c r="J64" i="21"/>
  <c r="D64" i="21"/>
  <c r="W58" i="21"/>
  <c r="W56" i="21" s="1"/>
  <c r="Q58" i="21"/>
  <c r="Q56" i="21" s="1"/>
  <c r="K58" i="21"/>
  <c r="E58" i="21"/>
  <c r="X52" i="21"/>
  <c r="R52" i="21"/>
  <c r="L52" i="21"/>
  <c r="L50" i="21" s="1"/>
  <c r="F52" i="21"/>
  <c r="F50" i="21" s="1"/>
  <c r="Y46" i="21"/>
  <c r="S46" i="21"/>
  <c r="M46" i="21"/>
  <c r="G46" i="21"/>
  <c r="Z40" i="21"/>
  <c r="Z38" i="21" s="1"/>
  <c r="T40" i="21"/>
  <c r="T38" i="21" s="1"/>
  <c r="N40" i="21"/>
  <c r="H40" i="21"/>
  <c r="E190" i="21"/>
  <c r="E188" i="21" s="1"/>
  <c r="M154" i="21"/>
  <c r="O136" i="21"/>
  <c r="O134" i="21" s="1"/>
  <c r="Z130" i="21"/>
  <c r="R124" i="21"/>
  <c r="M118" i="21"/>
  <c r="H112" i="21"/>
  <c r="U106" i="21"/>
  <c r="U104" i="21" s="1"/>
  <c r="J100" i="21"/>
  <c r="J98" i="21" s="1"/>
  <c r="AA94" i="21"/>
  <c r="Q94" i="21"/>
  <c r="I94" i="21"/>
  <c r="X88" i="21"/>
  <c r="X86" i="21" s="1"/>
  <c r="P88" i="21"/>
  <c r="F88" i="21"/>
  <c r="F86" i="21" s="1"/>
  <c r="X82" i="21"/>
  <c r="N82" i="21"/>
  <c r="F82" i="21"/>
  <c r="X76" i="21"/>
  <c r="X74" i="21" s="1"/>
  <c r="N76" i="21"/>
  <c r="F76" i="21"/>
  <c r="F74" i="21" s="1"/>
  <c r="U70" i="21"/>
  <c r="M70" i="21"/>
  <c r="D70" i="21"/>
  <c r="AA64" i="21"/>
  <c r="AA62" i="21" s="1"/>
  <c r="U64" i="21"/>
  <c r="O64" i="21"/>
  <c r="O62" i="21" s="1"/>
  <c r="I64" i="21"/>
  <c r="V58" i="21"/>
  <c r="P58" i="21"/>
  <c r="J58" i="21"/>
  <c r="J56" i="21" s="1"/>
  <c r="D58" i="21"/>
  <c r="W52" i="21"/>
  <c r="W50" i="21" s="1"/>
  <c r="Q52" i="21"/>
  <c r="K52" i="21"/>
  <c r="E52" i="21"/>
  <c r="X46" i="21"/>
  <c r="X44" i="21" s="1"/>
  <c r="R46" i="21"/>
  <c r="L46" i="21"/>
  <c r="L44" i="21" s="1"/>
  <c r="F46" i="21"/>
  <c r="Y40" i="21"/>
  <c r="S40" i="21"/>
  <c r="M40" i="21"/>
  <c r="M38" i="21" s="1"/>
  <c r="G40" i="21"/>
  <c r="F178" i="21"/>
  <c r="F176" i="21" s="1"/>
  <c r="D154" i="21"/>
  <c r="D152" i="21" s="1"/>
  <c r="W148" i="21"/>
  <c r="H136" i="21"/>
  <c r="R130" i="21"/>
  <c r="R128" i="21" s="1"/>
  <c r="L124" i="21"/>
  <c r="G118" i="21"/>
  <c r="P106" i="21"/>
  <c r="W100" i="21"/>
  <c r="E100" i="21"/>
  <c r="X94" i="21"/>
  <c r="X92" i="21" s="1"/>
  <c r="P94" i="21"/>
  <c r="P92" i="21" s="1"/>
  <c r="F94" i="21"/>
  <c r="F92" i="21" s="1"/>
  <c r="W88" i="21"/>
  <c r="M88" i="21"/>
  <c r="E88" i="21"/>
  <c r="W82" i="21"/>
  <c r="M82" i="21"/>
  <c r="E82" i="21"/>
  <c r="U76" i="21"/>
  <c r="U74" i="21" s="1"/>
  <c r="M76" i="21"/>
  <c r="T70" i="21"/>
  <c r="J70" i="21"/>
  <c r="Z64" i="21"/>
  <c r="T64" i="21"/>
  <c r="T62" i="21" s="1"/>
  <c r="N64" i="21"/>
  <c r="H64" i="21"/>
  <c r="AA58" i="21"/>
  <c r="U58" i="21"/>
  <c r="U56" i="21" s="1"/>
  <c r="O58" i="21"/>
  <c r="I58" i="21"/>
  <c r="I56" i="21" s="1"/>
  <c r="V52" i="21"/>
  <c r="P52" i="21"/>
  <c r="J52" i="21"/>
  <c r="D52" i="21"/>
  <c r="D50" i="21" s="1"/>
  <c r="W46" i="21"/>
  <c r="Q46" i="21"/>
  <c r="Q44" i="21" s="1"/>
  <c r="K46" i="21"/>
  <c r="E46" i="21"/>
  <c r="X40" i="21"/>
  <c r="R40" i="21"/>
  <c r="R38" i="21" s="1"/>
  <c r="L40" i="21"/>
  <c r="F40" i="21"/>
  <c r="F38" i="21" s="1"/>
  <c r="Y34" i="21"/>
  <c r="S34" i="21"/>
  <c r="S32" i="21" s="1"/>
  <c r="M34" i="21"/>
  <c r="G34" i="21"/>
  <c r="G32" i="21" s="1"/>
  <c r="Z28" i="21"/>
  <c r="T28" i="21"/>
  <c r="T26" i="21" s="1"/>
  <c r="N28" i="21"/>
  <c r="H28" i="21"/>
  <c r="H26" i="21" s="1"/>
  <c r="AA22" i="21"/>
  <c r="U22" i="21"/>
  <c r="U20" i="21" s="1"/>
  <c r="O22" i="21"/>
  <c r="I22" i="21"/>
  <c r="I20" i="21" s="1"/>
  <c r="V16" i="21"/>
  <c r="P16" i="21"/>
  <c r="P14" i="21" s="1"/>
  <c r="J16" i="21"/>
  <c r="D16" i="21"/>
  <c r="D14" i="21" s="1"/>
  <c r="W10" i="21"/>
  <c r="Q10" i="21"/>
  <c r="Q8" i="21" s="1"/>
  <c r="K10" i="21"/>
  <c r="E10" i="21"/>
  <c r="E8" i="21" s="1"/>
  <c r="R34" i="21"/>
  <c r="L34" i="21"/>
  <c r="L32" i="21" s="1"/>
  <c r="T160" i="21"/>
  <c r="O148" i="21"/>
  <c r="O146" i="21" s="1"/>
  <c r="Z142" i="21"/>
  <c r="Z140" i="21" s="1"/>
  <c r="K130" i="21"/>
  <c r="F124" i="21"/>
  <c r="O106" i="21"/>
  <c r="O104" i="21" s="1"/>
  <c r="V100" i="21"/>
  <c r="D100" i="21"/>
  <c r="D98" i="21" s="1"/>
  <c r="W94" i="21"/>
  <c r="O94" i="21"/>
  <c r="E94" i="21"/>
  <c r="V88" i="21"/>
  <c r="L88" i="21"/>
  <c r="D88" i="21"/>
  <c r="D86" i="21" s="1"/>
  <c r="T82" i="21"/>
  <c r="L82" i="21"/>
  <c r="T76" i="21"/>
  <c r="L76" i="21"/>
  <c r="L74" i="21" s="1"/>
  <c r="AA70" i="21"/>
  <c r="S70" i="21"/>
  <c r="S68" i="21" s="1"/>
  <c r="I70" i="21"/>
  <c r="Y64" i="21"/>
  <c r="S64" i="21"/>
  <c r="M64" i="21"/>
  <c r="M62" i="21" s="1"/>
  <c r="G64" i="21"/>
  <c r="G62" i="21" s="1"/>
  <c r="Z58" i="21"/>
  <c r="T58" i="21"/>
  <c r="N58" i="21"/>
  <c r="H58" i="21"/>
  <c r="AA52" i="21"/>
  <c r="AA50" i="21" s="1"/>
  <c r="U52" i="21"/>
  <c r="U50" i="21" s="1"/>
  <c r="O52" i="21"/>
  <c r="I52" i="21"/>
  <c r="V46" i="21"/>
  <c r="P46" i="21"/>
  <c r="J46" i="21"/>
  <c r="J44" i="21" s="1"/>
  <c r="D46" i="21"/>
  <c r="D44" i="21" s="1"/>
  <c r="W40" i="21"/>
  <c r="Q40" i="21"/>
  <c r="K40" i="21"/>
  <c r="E40" i="21"/>
  <c r="X34" i="21"/>
  <c r="F34" i="21"/>
  <c r="F32" i="21" s="1"/>
  <c r="U166" i="21"/>
  <c r="E160" i="21"/>
  <c r="H148" i="21"/>
  <c r="S142" i="21"/>
  <c r="E130" i="21"/>
  <c r="E128" i="21" s="1"/>
  <c r="Z112" i="21"/>
  <c r="D94" i="21"/>
  <c r="D92" i="21" s="1"/>
  <c r="S82" i="21"/>
  <c r="R76" i="21"/>
  <c r="H70" i="21"/>
  <c r="Q64" i="21"/>
  <c r="Q62" i="21" s="1"/>
  <c r="Y58" i="21"/>
  <c r="G58" i="21"/>
  <c r="S52" i="21"/>
  <c r="S50" i="21" s="1"/>
  <c r="AA46" i="21"/>
  <c r="I46" i="21"/>
  <c r="P40" i="21"/>
  <c r="P38" i="21" s="1"/>
  <c r="U34" i="21"/>
  <c r="K34" i="21"/>
  <c r="K32" i="21" s="1"/>
  <c r="U28" i="21"/>
  <c r="U26" i="21" s="1"/>
  <c r="M28" i="21"/>
  <c r="M26" i="21" s="1"/>
  <c r="F28" i="21"/>
  <c r="X22" i="21"/>
  <c r="Q22" i="21"/>
  <c r="J22" i="21"/>
  <c r="J20" i="21" s="1"/>
  <c r="U16" i="21"/>
  <c r="U14" i="21" s="1"/>
  <c r="N16" i="21"/>
  <c r="G16" i="21"/>
  <c r="G14" i="21" s="1"/>
  <c r="S88" i="21"/>
  <c r="R82" i="21"/>
  <c r="I76" i="21"/>
  <c r="G70" i="21"/>
  <c r="L64" i="21"/>
  <c r="X58" i="21"/>
  <c r="F58" i="21"/>
  <c r="N52" i="21"/>
  <c r="Z46" i="21"/>
  <c r="Z44" i="21" s="1"/>
  <c r="H46" i="21"/>
  <c r="O40" i="21"/>
  <c r="T34" i="21"/>
  <c r="T32" i="21" s="1"/>
  <c r="J34" i="21"/>
  <c r="J32" i="21" s="1"/>
  <c r="AA28" i="21"/>
  <c r="AA26" i="21" s="1"/>
  <c r="S28" i="21"/>
  <c r="S26" i="21" s="1"/>
  <c r="L28" i="21"/>
  <c r="E28" i="21"/>
  <c r="W22" i="21"/>
  <c r="P22" i="21"/>
  <c r="P20" i="21" s="1"/>
  <c r="H22" i="21"/>
  <c r="H20" i="21" s="1"/>
  <c r="AA16" i="21"/>
  <c r="AA14" i="21" s="1"/>
  <c r="T16" i="21"/>
  <c r="T14" i="21" s="1"/>
  <c r="V94" i="21"/>
  <c r="R88" i="21"/>
  <c r="K82" i="21"/>
  <c r="H76" i="21"/>
  <c r="Z70" i="21"/>
  <c r="Z68" i="21" s="1"/>
  <c r="K64" i="21"/>
  <c r="S58" i="21"/>
  <c r="M52" i="21"/>
  <c r="U46" i="21"/>
  <c r="U44" i="21" s="1"/>
  <c r="J40" i="21"/>
  <c r="AA34" i="21"/>
  <c r="AA32" i="21" s="1"/>
  <c r="Q34" i="21"/>
  <c r="I34" i="21"/>
  <c r="Y28" i="21"/>
  <c r="Y26" i="21" s="1"/>
  <c r="R28" i="21"/>
  <c r="K28" i="21"/>
  <c r="D28" i="21"/>
  <c r="D26" i="21" s="1"/>
  <c r="V22" i="21"/>
  <c r="N22" i="21"/>
  <c r="N20" i="21" s="1"/>
  <c r="G22" i="21"/>
  <c r="Z16" i="21"/>
  <c r="Z14" i="21" s="1"/>
  <c r="S16" i="21"/>
  <c r="S14" i="21" s="1"/>
  <c r="L16" i="21"/>
  <c r="L14" i="21" s="1"/>
  <c r="E16" i="21"/>
  <c r="V10" i="21"/>
  <c r="O10" i="21"/>
  <c r="O8" i="21" s="1"/>
  <c r="H10" i="21"/>
  <c r="H8" i="21" s="1"/>
  <c r="R16" i="21"/>
  <c r="U10" i="21"/>
  <c r="U8" i="21" s="1"/>
  <c r="N10" i="21"/>
  <c r="N8" i="21" s="1"/>
  <c r="G10" i="21"/>
  <c r="T10" i="21"/>
  <c r="F10" i="21"/>
  <c r="F8" i="21" s="1"/>
  <c r="K22" i="21"/>
  <c r="K20" i="21" s="1"/>
  <c r="U94" i="21"/>
  <c r="U92" i="21" s="1"/>
  <c r="K88" i="21"/>
  <c r="H82" i="21"/>
  <c r="AA76" i="21"/>
  <c r="Y70" i="21"/>
  <c r="Y68" i="21" s="1"/>
  <c r="X64" i="21"/>
  <c r="F64" i="21"/>
  <c r="F62" i="21" s="1"/>
  <c r="R58" i="21"/>
  <c r="Z52" i="21"/>
  <c r="H52" i="21"/>
  <c r="T46" i="21"/>
  <c r="T44" i="21" s="1"/>
  <c r="AA40" i="21"/>
  <c r="I40" i="21"/>
  <c r="I38" i="21" s="1"/>
  <c r="Z34" i="21"/>
  <c r="P34" i="21"/>
  <c r="H34" i="21"/>
  <c r="H32" i="21" s="1"/>
  <c r="X28" i="21"/>
  <c r="X26" i="21" s="1"/>
  <c r="Q28" i="21"/>
  <c r="J28" i="21"/>
  <c r="J26" i="21" s="1"/>
  <c r="T22" i="21"/>
  <c r="M22" i="21"/>
  <c r="F22" i="21"/>
  <c r="Y16" i="21"/>
  <c r="Y14" i="21" s="1"/>
  <c r="K16" i="21"/>
  <c r="K14" i="21" s="1"/>
  <c r="J106" i="21"/>
  <c r="J104" i="21" s="1"/>
  <c r="Q100" i="21"/>
  <c r="Q98" i="21" s="1"/>
  <c r="L94" i="21"/>
  <c r="J88" i="21"/>
  <c r="Z76" i="21"/>
  <c r="Z74" i="21" s="1"/>
  <c r="P70" i="21"/>
  <c r="P68" i="21" s="1"/>
  <c r="W64" i="21"/>
  <c r="E64" i="21"/>
  <c r="E62" i="21" s="1"/>
  <c r="M58" i="21"/>
  <c r="Y52" i="21"/>
  <c r="G52" i="21"/>
  <c r="O46" i="21"/>
  <c r="V40" i="21"/>
  <c r="D40" i="21"/>
  <c r="D38" i="21" s="1"/>
  <c r="W34" i="21"/>
  <c r="O34" i="21"/>
  <c r="E34" i="21"/>
  <c r="E32" i="21" s="1"/>
  <c r="W28" i="21"/>
  <c r="P28" i="21"/>
  <c r="P26" i="21" s="1"/>
  <c r="I28" i="21"/>
  <c r="Z22" i="21"/>
  <c r="Z20" i="21" s="1"/>
  <c r="S22" i="21"/>
  <c r="L22" i="21"/>
  <c r="L20" i="21" s="1"/>
  <c r="E22" i="21"/>
  <c r="X16" i="21"/>
  <c r="X14" i="21" s="1"/>
  <c r="Q16" i="21"/>
  <c r="Q14" i="21" s="1"/>
  <c r="I16" i="21"/>
  <c r="I14" i="21" s="1"/>
  <c r="AA10" i="21"/>
  <c r="M10" i="21"/>
  <c r="K94" i="21"/>
  <c r="K92" i="21" s="1"/>
  <c r="Z82" i="21"/>
  <c r="S76" i="21"/>
  <c r="S74" i="21" s="1"/>
  <c r="O70" i="21"/>
  <c r="R64" i="21"/>
  <c r="L58" i="21"/>
  <c r="L56" i="21" s="1"/>
  <c r="T52" i="21"/>
  <c r="N46" i="21"/>
  <c r="U40" i="21"/>
  <c r="V34" i="21"/>
  <c r="N34" i="21"/>
  <c r="D34" i="21"/>
  <c r="D32" i="21" s="1"/>
  <c r="V28" i="21"/>
  <c r="V26" i="21" s="1"/>
  <c r="O28" i="21"/>
  <c r="O26" i="21" s="1"/>
  <c r="G28" i="21"/>
  <c r="Y22" i="21"/>
  <c r="R22" i="21"/>
  <c r="D22" i="21"/>
  <c r="D20" i="21" s="1"/>
  <c r="S10" i="21"/>
  <c r="G13" i="21"/>
  <c r="I32" i="21"/>
  <c r="Y80" i="21"/>
  <c r="P8" i="21"/>
  <c r="Y19" i="21"/>
  <c r="I10" i="21"/>
  <c r="I8" i="21" s="1"/>
  <c r="X10" i="21"/>
  <c r="X8" i="21" s="1"/>
  <c r="L13" i="21"/>
  <c r="F16" i="21"/>
  <c r="F14" i="21" s="1"/>
  <c r="X20" i="21"/>
  <c r="K26" i="21"/>
  <c r="O38" i="21"/>
  <c r="M50" i="21"/>
  <c r="F56" i="21"/>
  <c r="X56" i="21"/>
  <c r="R8" i="21"/>
  <c r="J10" i="21"/>
  <c r="J8" i="21" s="1"/>
  <c r="Y10" i="21"/>
  <c r="Y8" i="21" s="1"/>
  <c r="H16" i="21"/>
  <c r="R26" i="21"/>
  <c r="N50" i="21"/>
  <c r="G56" i="21"/>
  <c r="H24" i="21"/>
  <c r="P24" i="21"/>
  <c r="W24" i="21"/>
  <c r="W20" i="21" s="1"/>
  <c r="E30" i="21"/>
  <c r="E26" i="21" s="1"/>
  <c r="L30" i="21"/>
  <c r="L26" i="21" s="1"/>
  <c r="S30" i="21"/>
  <c r="AA30" i="21"/>
  <c r="H36" i="21"/>
  <c r="Q36" i="21"/>
  <c r="Q32" i="21" s="1"/>
  <c r="O42" i="21"/>
  <c r="H48" i="21"/>
  <c r="Z48" i="21"/>
  <c r="N54" i="21"/>
  <c r="F60" i="21"/>
  <c r="X60" i="21"/>
  <c r="L66" i="21"/>
  <c r="S72" i="21"/>
  <c r="U78" i="21"/>
  <c r="H80" i="21"/>
  <c r="T80" i="21"/>
  <c r="E90" i="21"/>
  <c r="O96" i="21"/>
  <c r="Y134" i="21"/>
  <c r="R12" i="21"/>
  <c r="G18" i="21"/>
  <c r="N18" i="21"/>
  <c r="N14" i="21" s="1"/>
  <c r="U18" i="21"/>
  <c r="J24" i="21"/>
  <c r="Q24" i="21"/>
  <c r="Q20" i="21" s="1"/>
  <c r="X24" i="21"/>
  <c r="F30" i="21"/>
  <c r="F26" i="21" s="1"/>
  <c r="M30" i="21"/>
  <c r="U30" i="21"/>
  <c r="I36" i="21"/>
  <c r="U36" i="21"/>
  <c r="P42" i="21"/>
  <c r="I48" i="21"/>
  <c r="AA48" i="21"/>
  <c r="S54" i="21"/>
  <c r="G60" i="21"/>
  <c r="Y60" i="21"/>
  <c r="Y56" i="21" s="1"/>
  <c r="Q66" i="21"/>
  <c r="G68" i="21"/>
  <c r="T72" i="21"/>
  <c r="E84" i="21"/>
  <c r="V86" i="21"/>
  <c r="L90" i="21"/>
  <c r="AA192" i="21"/>
  <c r="U192" i="21"/>
  <c r="O192" i="21"/>
  <c r="I192" i="21"/>
  <c r="V186" i="21"/>
  <c r="P186" i="21"/>
  <c r="J186" i="21"/>
  <c r="D186" i="21"/>
  <c r="W180" i="21"/>
  <c r="Q180" i="21"/>
  <c r="K180" i="21"/>
  <c r="E180" i="21"/>
  <c r="X174" i="21"/>
  <c r="R174" i="21"/>
  <c r="L174" i="21"/>
  <c r="F174" i="21"/>
  <c r="Y168" i="21"/>
  <c r="S168" i="21"/>
  <c r="M168" i="21"/>
  <c r="G168" i="21"/>
  <c r="Z192" i="21"/>
  <c r="T192" i="21"/>
  <c r="N192" i="21"/>
  <c r="H192" i="21"/>
  <c r="AA186" i="21"/>
  <c r="U186" i="21"/>
  <c r="O186" i="21"/>
  <c r="I186" i="21"/>
  <c r="V180" i="21"/>
  <c r="P180" i="21"/>
  <c r="J180" i="21"/>
  <c r="D180" i="21"/>
  <c r="W174" i="21"/>
  <c r="Q174" i="21"/>
  <c r="K174" i="21"/>
  <c r="E174" i="21"/>
  <c r="X168" i="21"/>
  <c r="R168" i="21"/>
  <c r="L168" i="21"/>
  <c r="F168" i="21"/>
  <c r="Y162" i="21"/>
  <c r="S162" i="21"/>
  <c r="M162" i="21"/>
  <c r="G162" i="21"/>
  <c r="Y192" i="21"/>
  <c r="S192" i="21"/>
  <c r="M192" i="21"/>
  <c r="G192" i="21"/>
  <c r="P192" i="21"/>
  <c r="D192" i="21"/>
  <c r="X186" i="21"/>
  <c r="N186" i="21"/>
  <c r="F186" i="21"/>
  <c r="X180" i="21"/>
  <c r="N180" i="21"/>
  <c r="F180" i="21"/>
  <c r="U174" i="21"/>
  <c r="U170" i="21" s="1"/>
  <c r="M174" i="21"/>
  <c r="T168" i="21"/>
  <c r="J168" i="21"/>
  <c r="AA162" i="21"/>
  <c r="T162" i="21"/>
  <c r="L162" i="21"/>
  <c r="E162" i="21"/>
  <c r="X156" i="21"/>
  <c r="R156" i="21"/>
  <c r="L156" i="21"/>
  <c r="F156" i="21"/>
  <c r="X192" i="21"/>
  <c r="X188" i="21" s="1"/>
  <c r="L192" i="21"/>
  <c r="W186" i="21"/>
  <c r="M186" i="21"/>
  <c r="E186" i="21"/>
  <c r="U180" i="21"/>
  <c r="M180" i="21"/>
  <c r="T174" i="21"/>
  <c r="J174" i="21"/>
  <c r="AA168" i="21"/>
  <c r="Q168" i="21"/>
  <c r="I168" i="21"/>
  <c r="Z162" i="21"/>
  <c r="R162" i="21"/>
  <c r="K162" i="21"/>
  <c r="D162" i="21"/>
  <c r="W192" i="21"/>
  <c r="K192" i="21"/>
  <c r="T186" i="21"/>
  <c r="L186" i="21"/>
  <c r="T180" i="21"/>
  <c r="L180" i="21"/>
  <c r="AA174" i="21"/>
  <c r="S174" i="21"/>
  <c r="I174" i="21"/>
  <c r="I170" i="21" s="1"/>
  <c r="Z168" i="21"/>
  <c r="P168" i="21"/>
  <c r="H168" i="21"/>
  <c r="X162" i="21"/>
  <c r="X158" i="21" s="1"/>
  <c r="Q162" i="21"/>
  <c r="Q158" i="21" s="1"/>
  <c r="J162" i="21"/>
  <c r="V192" i="21"/>
  <c r="J192" i="21"/>
  <c r="S186" i="21"/>
  <c r="K186" i="21"/>
  <c r="AA180" i="21"/>
  <c r="S180" i="21"/>
  <c r="I180" i="21"/>
  <c r="Z174" i="21"/>
  <c r="P174" i="21"/>
  <c r="H174" i="21"/>
  <c r="H170" i="21" s="1"/>
  <c r="W168" i="21"/>
  <c r="O168" i="21"/>
  <c r="E168" i="21"/>
  <c r="E164" i="21" s="1"/>
  <c r="W162" i="21"/>
  <c r="P162" i="21"/>
  <c r="I162" i="21"/>
  <c r="I158" i="21" s="1"/>
  <c r="AA156" i="21"/>
  <c r="U156" i="21"/>
  <c r="O156" i="21"/>
  <c r="I156" i="21"/>
  <c r="V150" i="21"/>
  <c r="P150" i="21"/>
  <c r="J150" i="21"/>
  <c r="D150" i="21"/>
  <c r="W144" i="21"/>
  <c r="Q144" i="21"/>
  <c r="K144" i="21"/>
  <c r="E144" i="21"/>
  <c r="X138" i="21"/>
  <c r="R138" i="21"/>
  <c r="L138" i="21"/>
  <c r="F138" i="21"/>
  <c r="Y132" i="21"/>
  <c r="S132" i="21"/>
  <c r="M132" i="21"/>
  <c r="G132" i="21"/>
  <c r="R192" i="21"/>
  <c r="F192" i="21"/>
  <c r="F188" i="21" s="1"/>
  <c r="Z186" i="21"/>
  <c r="R186" i="21"/>
  <c r="H186" i="21"/>
  <c r="H182" i="21" s="1"/>
  <c r="Q186" i="21"/>
  <c r="Q182" i="21" s="1"/>
  <c r="G180" i="21"/>
  <c r="Y174" i="21"/>
  <c r="U168" i="21"/>
  <c r="H162" i="21"/>
  <c r="W156" i="21"/>
  <c r="N156" i="21"/>
  <c r="E156" i="21"/>
  <c r="Z150" i="21"/>
  <c r="S150" i="21"/>
  <c r="L150" i="21"/>
  <c r="E150" i="21"/>
  <c r="V144" i="21"/>
  <c r="O144" i="21"/>
  <c r="H144" i="21"/>
  <c r="Z138" i="21"/>
  <c r="S138" i="21"/>
  <c r="K138" i="21"/>
  <c r="D138" i="21"/>
  <c r="V132" i="21"/>
  <c r="O132" i="21"/>
  <c r="H132" i="21"/>
  <c r="W126" i="21"/>
  <c r="Q126" i="21"/>
  <c r="K126" i="21"/>
  <c r="E126" i="21"/>
  <c r="X120" i="21"/>
  <c r="R120" i="21"/>
  <c r="L120" i="21"/>
  <c r="F120" i="21"/>
  <c r="Y114" i="21"/>
  <c r="S114" i="21"/>
  <c r="M114" i="21"/>
  <c r="G114" i="21"/>
  <c r="Z108" i="21"/>
  <c r="T108" i="21"/>
  <c r="N108" i="21"/>
  <c r="H108" i="21"/>
  <c r="AA102" i="21"/>
  <c r="U102" i="21"/>
  <c r="O102" i="21"/>
  <c r="I102" i="21"/>
  <c r="G186" i="21"/>
  <c r="Z180" i="21"/>
  <c r="V174" i="21"/>
  <c r="N168" i="21"/>
  <c r="F162" i="21"/>
  <c r="V156" i="21"/>
  <c r="M156" i="21"/>
  <c r="D156" i="21"/>
  <c r="Y150" i="21"/>
  <c r="R150" i="21"/>
  <c r="K150" i="21"/>
  <c r="U144" i="21"/>
  <c r="N144" i="21"/>
  <c r="G144" i="21"/>
  <c r="Y138" i="21"/>
  <c r="Q138" i="21"/>
  <c r="J138" i="21"/>
  <c r="U132" i="21"/>
  <c r="N132" i="21"/>
  <c r="F132" i="21"/>
  <c r="V126" i="21"/>
  <c r="P126" i="21"/>
  <c r="J126" i="21"/>
  <c r="D126" i="21"/>
  <c r="W120" i="21"/>
  <c r="Q120" i="21"/>
  <c r="K120" i="21"/>
  <c r="E120" i="21"/>
  <c r="X114" i="21"/>
  <c r="R114" i="21"/>
  <c r="L114" i="21"/>
  <c r="F114" i="21"/>
  <c r="Y108" i="21"/>
  <c r="S108" i="21"/>
  <c r="M108" i="21"/>
  <c r="G108" i="21"/>
  <c r="Z102" i="21"/>
  <c r="T102" i="21"/>
  <c r="N102" i="21"/>
  <c r="H102" i="21"/>
  <c r="Q192" i="21"/>
  <c r="Q188" i="21" s="1"/>
  <c r="Y180" i="21"/>
  <c r="O174" i="21"/>
  <c r="K168" i="21"/>
  <c r="K164" i="21" s="1"/>
  <c r="V162" i="21"/>
  <c r="T156" i="21"/>
  <c r="K156" i="21"/>
  <c r="X150" i="21"/>
  <c r="Q150" i="21"/>
  <c r="I150" i="21"/>
  <c r="AA144" i="21"/>
  <c r="T144" i="21"/>
  <c r="M144" i="21"/>
  <c r="F144" i="21"/>
  <c r="W138" i="21"/>
  <c r="P138" i="21"/>
  <c r="I138" i="21"/>
  <c r="AA132" i="21"/>
  <c r="T132" i="21"/>
  <c r="L132" i="21"/>
  <c r="E132" i="21"/>
  <c r="AA126" i="21"/>
  <c r="U126" i="21"/>
  <c r="O126" i="21"/>
  <c r="I126" i="21"/>
  <c r="V120" i="21"/>
  <c r="P120" i="21"/>
  <c r="J120" i="21"/>
  <c r="D120" i="21"/>
  <c r="W114" i="21"/>
  <c r="Q114" i="21"/>
  <c r="K114" i="21"/>
  <c r="E114" i="21"/>
  <c r="X108" i="21"/>
  <c r="R108" i="21"/>
  <c r="L108" i="21"/>
  <c r="F108" i="21"/>
  <c r="Y102" i="21"/>
  <c r="S102" i="21"/>
  <c r="M102" i="21"/>
  <c r="G102" i="21"/>
  <c r="Z96" i="21"/>
  <c r="T96" i="21"/>
  <c r="N96" i="21"/>
  <c r="H96" i="21"/>
  <c r="AA90" i="21"/>
  <c r="U90" i="21"/>
  <c r="O90" i="21"/>
  <c r="I90" i="21"/>
  <c r="V84" i="21"/>
  <c r="P84" i="21"/>
  <c r="J84" i="21"/>
  <c r="D84" i="21"/>
  <c r="W78" i="21"/>
  <c r="Q78" i="21"/>
  <c r="K78" i="21"/>
  <c r="E78" i="21"/>
  <c r="X72" i="21"/>
  <c r="R72" i="21"/>
  <c r="L72" i="21"/>
  <c r="F72" i="21"/>
  <c r="E192" i="21"/>
  <c r="R180" i="21"/>
  <c r="R176" i="21" s="1"/>
  <c r="N174" i="21"/>
  <c r="D168" i="21"/>
  <c r="U162" i="21"/>
  <c r="S156" i="21"/>
  <c r="J156" i="21"/>
  <c r="W150" i="21"/>
  <c r="O150" i="21"/>
  <c r="H150" i="21"/>
  <c r="Z144" i="21"/>
  <c r="S144" i="21"/>
  <c r="L144" i="21"/>
  <c r="D144" i="21"/>
  <c r="V138" i="21"/>
  <c r="O138" i="21"/>
  <c r="H138" i="21"/>
  <c r="Z132" i="21"/>
  <c r="R132" i="21"/>
  <c r="K132" i="21"/>
  <c r="D132" i="21"/>
  <c r="Z126" i="21"/>
  <c r="T126" i="21"/>
  <c r="N126" i="21"/>
  <c r="H126" i="21"/>
  <c r="AA120" i="21"/>
  <c r="U120" i="21"/>
  <c r="O120" i="21"/>
  <c r="I120" i="21"/>
  <c r="V114" i="21"/>
  <c r="P114" i="21"/>
  <c r="J114" i="21"/>
  <c r="D114" i="21"/>
  <c r="W108" i="21"/>
  <c r="Q108" i="21"/>
  <c r="K108" i="21"/>
  <c r="E108" i="21"/>
  <c r="X102" i="21"/>
  <c r="R102" i="21"/>
  <c r="L102" i="21"/>
  <c r="F102" i="21"/>
  <c r="Y96" i="21"/>
  <c r="S96" i="21"/>
  <c r="M96" i="21"/>
  <c r="G96" i="21"/>
  <c r="Z90" i="21"/>
  <c r="T90" i="21"/>
  <c r="N90" i="21"/>
  <c r="H90" i="21"/>
  <c r="AA84" i="21"/>
  <c r="U84" i="21"/>
  <c r="O84" i="21"/>
  <c r="I84" i="21"/>
  <c r="V78" i="21"/>
  <c r="P78" i="21"/>
  <c r="J78" i="21"/>
  <c r="D78" i="21"/>
  <c r="W72" i="21"/>
  <c r="Q72" i="21"/>
  <c r="K72" i="21"/>
  <c r="E72" i="21"/>
  <c r="O180" i="21"/>
  <c r="G174" i="21"/>
  <c r="O162" i="21"/>
  <c r="Z156" i="21"/>
  <c r="Q156" i="21"/>
  <c r="Q152" i="21" s="1"/>
  <c r="H156" i="21"/>
  <c r="U150" i="21"/>
  <c r="N150" i="21"/>
  <c r="G150" i="21"/>
  <c r="Y144" i="21"/>
  <c r="R144" i="21"/>
  <c r="R140" i="21" s="1"/>
  <c r="J144" i="21"/>
  <c r="U138" i="21"/>
  <c r="N138" i="21"/>
  <c r="G138" i="21"/>
  <c r="X132" i="21"/>
  <c r="Q132" i="21"/>
  <c r="J132" i="21"/>
  <c r="Y126" i="21"/>
  <c r="S126" i="21"/>
  <c r="M126" i="21"/>
  <c r="G126" i="21"/>
  <c r="Z120" i="21"/>
  <c r="T120" i="21"/>
  <c r="N120" i="21"/>
  <c r="H120" i="21"/>
  <c r="AA114" i="21"/>
  <c r="U114" i="21"/>
  <c r="O114" i="21"/>
  <c r="I114" i="21"/>
  <c r="D174" i="21"/>
  <c r="G156" i="21"/>
  <c r="T150" i="21"/>
  <c r="T146" i="21" s="1"/>
  <c r="E138" i="21"/>
  <c r="P132" i="21"/>
  <c r="F126" i="21"/>
  <c r="U108" i="21"/>
  <c r="J102" i="21"/>
  <c r="M150" i="21"/>
  <c r="X144" i="21"/>
  <c r="I132" i="21"/>
  <c r="Z114" i="21"/>
  <c r="P108" i="21"/>
  <c r="W102" i="21"/>
  <c r="E102" i="21"/>
  <c r="V96" i="21"/>
  <c r="L96" i="21"/>
  <c r="D96" i="21"/>
  <c r="S90" i="21"/>
  <c r="S86" i="21" s="1"/>
  <c r="K90" i="21"/>
  <c r="S84" i="21"/>
  <c r="K84" i="21"/>
  <c r="AA78" i="21"/>
  <c r="S78" i="21"/>
  <c r="I78" i="21"/>
  <c r="Z72" i="21"/>
  <c r="P72" i="21"/>
  <c r="H72" i="21"/>
  <c r="V66" i="21"/>
  <c r="P66" i="21"/>
  <c r="J66" i="21"/>
  <c r="D66" i="21"/>
  <c r="W60" i="21"/>
  <c r="Q60" i="21"/>
  <c r="K60" i="21"/>
  <c r="E60" i="21"/>
  <c r="X54" i="21"/>
  <c r="R54" i="21"/>
  <c r="L54" i="21"/>
  <c r="F54" i="21"/>
  <c r="Y48" i="21"/>
  <c r="S48" i="21"/>
  <c r="M48" i="21"/>
  <c r="G48" i="21"/>
  <c r="Z42" i="21"/>
  <c r="T42" i="21"/>
  <c r="N42" i="21"/>
  <c r="H42" i="21"/>
  <c r="H180" i="21"/>
  <c r="F150" i="21"/>
  <c r="F146" i="21" s="1"/>
  <c r="P144" i="21"/>
  <c r="Y120" i="21"/>
  <c r="T114" i="21"/>
  <c r="O108" i="21"/>
  <c r="V102" i="21"/>
  <c r="D102" i="21"/>
  <c r="U96" i="21"/>
  <c r="K96" i="21"/>
  <c r="R90" i="21"/>
  <c r="J90" i="21"/>
  <c r="Z84" i="21"/>
  <c r="Z80" i="21" s="1"/>
  <c r="R84" i="21"/>
  <c r="R80" i="21" s="1"/>
  <c r="H84" i="21"/>
  <c r="Z78" i="21"/>
  <c r="R78" i="21"/>
  <c r="R74" i="21" s="1"/>
  <c r="H78" i="21"/>
  <c r="Y72" i="21"/>
  <c r="O72" i="21"/>
  <c r="G72" i="21"/>
  <c r="AA66" i="21"/>
  <c r="U66" i="21"/>
  <c r="O66" i="21"/>
  <c r="I66" i="21"/>
  <c r="V60" i="21"/>
  <c r="P60" i="21"/>
  <c r="J60" i="21"/>
  <c r="D60" i="21"/>
  <c r="W54" i="21"/>
  <c r="Q54" i="21"/>
  <c r="K54" i="21"/>
  <c r="E54" i="21"/>
  <c r="X48" i="21"/>
  <c r="R48" i="21"/>
  <c r="L48" i="21"/>
  <c r="F48" i="21"/>
  <c r="Y42" i="21"/>
  <c r="S42" i="21"/>
  <c r="M42" i="21"/>
  <c r="G42" i="21"/>
  <c r="Z36" i="21"/>
  <c r="T36" i="21"/>
  <c r="N36" i="21"/>
  <c r="N162" i="21"/>
  <c r="I144" i="21"/>
  <c r="AA138" i="21"/>
  <c r="X126" i="21"/>
  <c r="S120" i="21"/>
  <c r="N114" i="21"/>
  <c r="J108" i="21"/>
  <c r="Q102" i="21"/>
  <c r="R96" i="21"/>
  <c r="J96" i="21"/>
  <c r="J92" i="21" s="1"/>
  <c r="Y90" i="21"/>
  <c r="Q90" i="21"/>
  <c r="G90" i="21"/>
  <c r="Y84" i="21"/>
  <c r="Q84" i="21"/>
  <c r="G84" i="21"/>
  <c r="Y78" i="21"/>
  <c r="O78" i="21"/>
  <c r="G78" i="21"/>
  <c r="V72" i="21"/>
  <c r="N72" i="21"/>
  <c r="D72" i="21"/>
  <c r="Z66" i="21"/>
  <c r="T66" i="21"/>
  <c r="N66" i="21"/>
  <c r="H66" i="21"/>
  <c r="AA60" i="21"/>
  <c r="U60" i="21"/>
  <c r="O60" i="21"/>
  <c r="I60" i="21"/>
  <c r="V54" i="21"/>
  <c r="P54" i="21"/>
  <c r="J54" i="21"/>
  <c r="D54" i="21"/>
  <c r="W48" i="21"/>
  <c r="Q48" i="21"/>
  <c r="K48" i="21"/>
  <c r="E48" i="21"/>
  <c r="X42" i="21"/>
  <c r="R42" i="21"/>
  <c r="L42" i="21"/>
  <c r="F42" i="21"/>
  <c r="Y36" i="21"/>
  <c r="S36" i="21"/>
  <c r="M36" i="21"/>
  <c r="G36" i="21"/>
  <c r="Z30" i="21"/>
  <c r="T30" i="21"/>
  <c r="N30" i="21"/>
  <c r="H30" i="21"/>
  <c r="AA24" i="21"/>
  <c r="U24" i="21"/>
  <c r="O24" i="21"/>
  <c r="I24" i="21"/>
  <c r="V18" i="21"/>
  <c r="P18" i="21"/>
  <c r="J18" i="21"/>
  <c r="D18" i="21"/>
  <c r="W12" i="21"/>
  <c r="Q12" i="21"/>
  <c r="K12" i="21"/>
  <c r="E12" i="21"/>
  <c r="X36" i="21"/>
  <c r="L36" i="21"/>
  <c r="Y186" i="21"/>
  <c r="Y182" i="21" s="1"/>
  <c r="V168" i="21"/>
  <c r="Y156" i="21"/>
  <c r="T138" i="21"/>
  <c r="R126" i="21"/>
  <c r="M120" i="21"/>
  <c r="H114" i="21"/>
  <c r="AA108" i="21"/>
  <c r="I108" i="21"/>
  <c r="P102" i="21"/>
  <c r="AA96" i="21"/>
  <c r="Q96" i="21"/>
  <c r="I96" i="21"/>
  <c r="X90" i="21"/>
  <c r="P90" i="21"/>
  <c r="F90" i="21"/>
  <c r="X84" i="21"/>
  <c r="N84" i="21"/>
  <c r="N80" i="21" s="1"/>
  <c r="F84" i="21"/>
  <c r="X78" i="21"/>
  <c r="N78" i="21"/>
  <c r="F78" i="21"/>
  <c r="U72" i="21"/>
  <c r="M72" i="21"/>
  <c r="M68" i="21" s="1"/>
  <c r="Y66" i="21"/>
  <c r="S66" i="21"/>
  <c r="M66" i="21"/>
  <c r="G66" i="21"/>
  <c r="Z60" i="21"/>
  <c r="T60" i="21"/>
  <c r="N60" i="21"/>
  <c r="H60" i="21"/>
  <c r="AA54" i="21"/>
  <c r="U54" i="21"/>
  <c r="O54" i="21"/>
  <c r="I54" i="21"/>
  <c r="V48" i="21"/>
  <c r="P48" i="21"/>
  <c r="J48" i="21"/>
  <c r="D48" i="21"/>
  <c r="W42" i="21"/>
  <c r="Q42" i="21"/>
  <c r="K42" i="21"/>
  <c r="E42" i="21"/>
  <c r="R36" i="21"/>
  <c r="F36" i="21"/>
  <c r="P156" i="21"/>
  <c r="P152" i="21" s="1"/>
  <c r="AA150" i="21"/>
  <c r="M138" i="21"/>
  <c r="M134" i="21" s="1"/>
  <c r="W132" i="21"/>
  <c r="L126" i="21"/>
  <c r="G120" i="21"/>
  <c r="Z12" i="21"/>
  <c r="Z8" i="21" s="1"/>
  <c r="H18" i="21"/>
  <c r="O18" i="21"/>
  <c r="W18" i="21"/>
  <c r="W14" i="21" s="1"/>
  <c r="D24" i="21"/>
  <c r="K24" i="21"/>
  <c r="R24" i="21"/>
  <c r="Y24" i="21"/>
  <c r="G30" i="21"/>
  <c r="O30" i="21"/>
  <c r="V30" i="21"/>
  <c r="J36" i="21"/>
  <c r="V36" i="21"/>
  <c r="V32" i="21" s="1"/>
  <c r="U42" i="21"/>
  <c r="U38" i="21" s="1"/>
  <c r="N48" i="21"/>
  <c r="T54" i="21"/>
  <c r="T50" i="21" s="1"/>
  <c r="L60" i="21"/>
  <c r="R66" i="21"/>
  <c r="H68" i="21"/>
  <c r="T68" i="21"/>
  <c r="AA72" i="21"/>
  <c r="L84" i="21"/>
  <c r="M90" i="21"/>
  <c r="W96" i="21"/>
  <c r="K102" i="21"/>
  <c r="D108" i="21"/>
  <c r="J12" i="21"/>
  <c r="Y12" i="21"/>
  <c r="L12" i="21"/>
  <c r="L8" i="21" s="1"/>
  <c r="S12" i="21"/>
  <c r="F12" i="21"/>
  <c r="M12" i="21"/>
  <c r="T12" i="21"/>
  <c r="AA12" i="21"/>
  <c r="I18" i="21"/>
  <c r="Q18" i="21"/>
  <c r="X18" i="21"/>
  <c r="E24" i="21"/>
  <c r="L24" i="21"/>
  <c r="S24" i="21"/>
  <c r="Z24" i="21"/>
  <c r="I30" i="21"/>
  <c r="P30" i="21"/>
  <c r="W30" i="21"/>
  <c r="W26" i="21" s="1"/>
  <c r="K36" i="21"/>
  <c r="W36" i="21"/>
  <c r="W32" i="21" s="1"/>
  <c r="D42" i="21"/>
  <c r="V42" i="21"/>
  <c r="O48" i="21"/>
  <c r="G54" i="21"/>
  <c r="Y54" i="21"/>
  <c r="M60" i="21"/>
  <c r="E66" i="21"/>
  <c r="W66" i="21"/>
  <c r="L78" i="21"/>
  <c r="K80" i="21"/>
  <c r="M84" i="21"/>
  <c r="V90" i="21"/>
  <c r="X96" i="21"/>
  <c r="V108" i="21"/>
  <c r="V104" i="21" s="1"/>
  <c r="Z110" i="21"/>
  <c r="G116" i="21"/>
  <c r="Y116" i="21"/>
  <c r="K18" i="21"/>
  <c r="R18" i="21"/>
  <c r="Y18" i="21"/>
  <c r="F24" i="21"/>
  <c r="M24" i="21"/>
  <c r="T24" i="21"/>
  <c r="J30" i="21"/>
  <c r="Q30" i="21"/>
  <c r="X30" i="21"/>
  <c r="D36" i="21"/>
  <c r="O36" i="21"/>
  <c r="O32" i="21" s="1"/>
  <c r="AA36" i="21"/>
  <c r="I42" i="21"/>
  <c r="AA42" i="21"/>
  <c r="T48" i="21"/>
  <c r="H54" i="21"/>
  <c r="Z54" i="21"/>
  <c r="R60" i="21"/>
  <c r="F66" i="21"/>
  <c r="X66" i="21"/>
  <c r="I72" i="21"/>
  <c r="M78" i="21"/>
  <c r="M74" i="21" s="1"/>
  <c r="L80" i="21"/>
  <c r="T84" i="21"/>
  <c r="W90" i="21"/>
  <c r="O92" i="21"/>
  <c r="E96" i="21"/>
  <c r="H12" i="21"/>
  <c r="O12" i="21"/>
  <c r="V12" i="21"/>
  <c r="V8" i="21" s="1"/>
  <c r="E18" i="21"/>
  <c r="E14" i="21" s="1"/>
  <c r="L18" i="21"/>
  <c r="S18" i="21"/>
  <c r="Z18" i="21"/>
  <c r="G24" i="21"/>
  <c r="N24" i="21"/>
  <c r="V24" i="21"/>
  <c r="V20" i="21" s="1"/>
  <c r="D30" i="21"/>
  <c r="K30" i="21"/>
  <c r="R30" i="21"/>
  <c r="Y30" i="21"/>
  <c r="E36" i="21"/>
  <c r="P36" i="21"/>
  <c r="P32" i="21" s="1"/>
  <c r="J42" i="21"/>
  <c r="U48" i="21"/>
  <c r="M54" i="21"/>
  <c r="S60" i="21"/>
  <c r="K66" i="21"/>
  <c r="J72" i="21"/>
  <c r="T78" i="21"/>
  <c r="M80" i="21"/>
  <c r="S80" i="21"/>
  <c r="W84" i="21"/>
  <c r="D90" i="21"/>
  <c r="V92" i="21"/>
  <c r="F96" i="21"/>
  <c r="H134" i="21"/>
  <c r="N134" i="21"/>
  <c r="H152" i="21"/>
  <c r="U134" i="21"/>
  <c r="J152" i="21"/>
  <c r="V152" i="21"/>
  <c r="G146" i="21"/>
  <c r="M146" i="21"/>
  <c r="S146" i="21"/>
  <c r="E152" i="21"/>
  <c r="W152" i="21"/>
  <c r="N170" i="21"/>
  <c r="T170" i="21"/>
  <c r="J140" i="21"/>
  <c r="P140" i="21"/>
  <c r="V140" i="21"/>
  <c r="H146" i="21"/>
  <c r="T158" i="21"/>
  <c r="K188" i="21"/>
  <c r="G134" i="21"/>
  <c r="U146" i="21"/>
  <c r="U164" i="21"/>
  <c r="E158" i="21"/>
  <c r="K158" i="21"/>
  <c r="W158" i="21"/>
  <c r="J164" i="21"/>
  <c r="O170" i="21"/>
  <c r="W188" i="21"/>
  <c r="Q164" i="21"/>
  <c r="E182" i="21"/>
  <c r="R188" i="21"/>
  <c r="H158" i="21"/>
  <c r="N158" i="21"/>
  <c r="G182" i="21"/>
  <c r="M182" i="21"/>
  <c r="U158" i="21"/>
  <c r="N164" i="21"/>
  <c r="T164" i="21"/>
  <c r="O176" i="21"/>
  <c r="U176" i="21"/>
  <c r="F22" i="20"/>
  <c r="D24" i="20"/>
  <c r="F25" i="20"/>
  <c r="E12" i="20"/>
  <c r="E15" i="20"/>
  <c r="G16" i="20"/>
  <c r="E18" i="20"/>
  <c r="G19" i="20"/>
  <c r="E21" i="20"/>
  <c r="G22" i="20"/>
  <c r="E24" i="20"/>
  <c r="E27" i="20"/>
  <c r="G28" i="20"/>
  <c r="F16" i="20"/>
  <c r="D18" i="20"/>
  <c r="D17" i="20" s="1"/>
  <c r="D38" i="20" s="1"/>
  <c r="I44" i="20" s="1"/>
  <c r="D11" i="20"/>
  <c r="D36" i="20" s="1"/>
  <c r="I36" i="20" s="1"/>
  <c r="F15" i="20"/>
  <c r="F18" i="20"/>
  <c r="D20" i="20"/>
  <c r="F21" i="20"/>
  <c r="F24" i="20"/>
  <c r="D26" i="20"/>
  <c r="F27" i="20"/>
  <c r="E14" i="20"/>
  <c r="G18" i="20"/>
  <c r="D25" i="20"/>
  <c r="E19" i="20"/>
  <c r="E28" i="20"/>
  <c r="M8" i="21" l="1"/>
  <c r="G50" i="21"/>
  <c r="X32" i="21"/>
  <c r="J68" i="21"/>
  <c r="W80" i="21"/>
  <c r="H110" i="21"/>
  <c r="M44" i="21"/>
  <c r="X50" i="21"/>
  <c r="J62" i="21"/>
  <c r="J74" i="21"/>
  <c r="AA80" i="21"/>
  <c r="M92" i="21"/>
  <c r="X98" i="21"/>
  <c r="J110" i="21"/>
  <c r="AA116" i="21"/>
  <c r="N128" i="21"/>
  <c r="N140" i="21"/>
  <c r="N176" i="21"/>
  <c r="E74" i="21"/>
  <c r="P80" i="21"/>
  <c r="H92" i="21"/>
  <c r="S98" i="21"/>
  <c r="E110" i="21"/>
  <c r="P116" i="21"/>
  <c r="AA158" i="21"/>
  <c r="J128" i="21"/>
  <c r="N182" i="21"/>
  <c r="D170" i="21"/>
  <c r="AA176" i="21"/>
  <c r="L152" i="21"/>
  <c r="AA170" i="21"/>
  <c r="P188" i="21"/>
  <c r="M158" i="21"/>
  <c r="X164" i="21"/>
  <c r="J176" i="21"/>
  <c r="AA182" i="21"/>
  <c r="L170" i="21"/>
  <c r="W176" i="21"/>
  <c r="O188" i="21"/>
  <c r="H14" i="21"/>
  <c r="R20" i="21"/>
  <c r="N32" i="21"/>
  <c r="R62" i="21"/>
  <c r="AA8" i="21"/>
  <c r="S20" i="21"/>
  <c r="Y50" i="21"/>
  <c r="J86" i="21"/>
  <c r="F20" i="21"/>
  <c r="H50" i="21"/>
  <c r="AA74" i="21"/>
  <c r="T8" i="21"/>
  <c r="G20" i="21"/>
  <c r="R86" i="21"/>
  <c r="I44" i="21"/>
  <c r="S140" i="21"/>
  <c r="E38" i="21"/>
  <c r="P44" i="21"/>
  <c r="H56" i="21"/>
  <c r="S62" i="21"/>
  <c r="T74" i="21"/>
  <c r="E92" i="21"/>
  <c r="F122" i="21"/>
  <c r="R32" i="21"/>
  <c r="J14" i="21"/>
  <c r="AA20" i="21"/>
  <c r="M32" i="21"/>
  <c r="X38" i="21"/>
  <c r="J50" i="21"/>
  <c r="AA56" i="21"/>
  <c r="E86" i="21"/>
  <c r="E98" i="21"/>
  <c r="S38" i="21"/>
  <c r="E50" i="21"/>
  <c r="P56" i="21"/>
  <c r="D68" i="21"/>
  <c r="F80" i="21"/>
  <c r="I92" i="21"/>
  <c r="M116" i="21"/>
  <c r="H38" i="21"/>
  <c r="S44" i="21"/>
  <c r="E56" i="21"/>
  <c r="P62" i="21"/>
  <c r="O74" i="21"/>
  <c r="Q86" i="21"/>
  <c r="L140" i="21"/>
  <c r="N116" i="21"/>
  <c r="Y122" i="21"/>
  <c r="P134" i="21"/>
  <c r="I146" i="21"/>
  <c r="P74" i="21"/>
  <c r="H86" i="21"/>
  <c r="S92" i="21"/>
  <c r="E104" i="21"/>
  <c r="P110" i="21"/>
  <c r="H122" i="21"/>
  <c r="U128" i="21"/>
  <c r="U140" i="21"/>
  <c r="Y152" i="21"/>
  <c r="K74" i="21"/>
  <c r="V80" i="21"/>
  <c r="N92" i="21"/>
  <c r="Y98" i="21"/>
  <c r="K110" i="21"/>
  <c r="V116" i="21"/>
  <c r="O128" i="21"/>
  <c r="H140" i="21"/>
  <c r="Z146" i="21"/>
  <c r="M164" i="21"/>
  <c r="T98" i="21"/>
  <c r="F110" i="21"/>
  <c r="Q116" i="21"/>
  <c r="I128" i="21"/>
  <c r="AA134" i="21"/>
  <c r="H104" i="21"/>
  <c r="S110" i="21"/>
  <c r="E122" i="21"/>
  <c r="Q128" i="21"/>
  <c r="T152" i="21"/>
  <c r="X182" i="21"/>
  <c r="F134" i="21"/>
  <c r="Q140" i="21"/>
  <c r="I152" i="21"/>
  <c r="R158" i="21"/>
  <c r="W164" i="21"/>
  <c r="Z176" i="21"/>
  <c r="F158" i="21"/>
  <c r="K182" i="21"/>
  <c r="R152" i="21"/>
  <c r="L176" i="21"/>
  <c r="G188" i="21"/>
  <c r="S158" i="21"/>
  <c r="E170" i="21"/>
  <c r="P176" i="21"/>
  <c r="H188" i="21"/>
  <c r="R170" i="21"/>
  <c r="D182" i="21"/>
  <c r="U188" i="21"/>
  <c r="Y20" i="21"/>
  <c r="O68" i="21"/>
  <c r="M56" i="21"/>
  <c r="L92" i="21"/>
  <c r="M20" i="21"/>
  <c r="Z50" i="21"/>
  <c r="G8" i="21"/>
  <c r="S56" i="21"/>
  <c r="L62" i="21"/>
  <c r="AA44" i="21"/>
  <c r="K38" i="21"/>
  <c r="V44" i="21"/>
  <c r="N56" i="21"/>
  <c r="Y62" i="21"/>
  <c r="K128" i="21"/>
  <c r="E44" i="21"/>
  <c r="P50" i="21"/>
  <c r="H62" i="21"/>
  <c r="M86" i="21"/>
  <c r="W98" i="21"/>
  <c r="W146" i="21"/>
  <c r="Y38" i="21"/>
  <c r="K50" i="21"/>
  <c r="V56" i="21"/>
  <c r="Q92" i="21"/>
  <c r="R122" i="21"/>
  <c r="N38" i="21"/>
  <c r="Y44" i="21"/>
  <c r="K56" i="21"/>
  <c r="V62" i="21"/>
  <c r="Y86" i="21"/>
  <c r="N110" i="21"/>
  <c r="P98" i="21"/>
  <c r="I110" i="21"/>
  <c r="T116" i="21"/>
  <c r="F128" i="21"/>
  <c r="W134" i="21"/>
  <c r="Q146" i="21"/>
  <c r="K68" i="21"/>
  <c r="V74" i="21"/>
  <c r="N86" i="21"/>
  <c r="Y92" i="21"/>
  <c r="K104" i="21"/>
  <c r="V110" i="21"/>
  <c r="N122" i="21"/>
  <c r="J134" i="21"/>
  <c r="K146" i="21"/>
  <c r="J158" i="21"/>
  <c r="F68" i="21"/>
  <c r="Q74" i="21"/>
  <c r="I86" i="21"/>
  <c r="T92" i="21"/>
  <c r="F104" i="21"/>
  <c r="Q110" i="21"/>
  <c r="I122" i="21"/>
  <c r="V128" i="21"/>
  <c r="O140" i="21"/>
  <c r="M170" i="21"/>
  <c r="Z98" i="21"/>
  <c r="L110" i="21"/>
  <c r="W116" i="21"/>
  <c r="P128" i="21"/>
  <c r="AA146" i="21"/>
  <c r="X176" i="21"/>
  <c r="N104" i="21"/>
  <c r="Y110" i="21"/>
  <c r="K122" i="21"/>
  <c r="X128" i="21"/>
  <c r="Y140" i="21"/>
  <c r="L134" i="21"/>
  <c r="W140" i="21"/>
  <c r="O152" i="21"/>
  <c r="Z158" i="21"/>
  <c r="V170" i="21"/>
  <c r="G170" i="21"/>
  <c r="P170" i="21"/>
  <c r="S182" i="21"/>
  <c r="X152" i="21"/>
  <c r="S164" i="21"/>
  <c r="T176" i="21"/>
  <c r="M188" i="21"/>
  <c r="Y158" i="21"/>
  <c r="K170" i="21"/>
  <c r="V176" i="21"/>
  <c r="N188" i="21"/>
  <c r="X170" i="21"/>
  <c r="J182" i="21"/>
  <c r="AA188" i="21"/>
  <c r="O14" i="21"/>
  <c r="G26" i="21"/>
  <c r="I26" i="21"/>
  <c r="T20" i="21"/>
  <c r="Z32" i="21"/>
  <c r="R56" i="21"/>
  <c r="K86" i="21"/>
  <c r="K62" i="21"/>
  <c r="H44" i="21"/>
  <c r="Q38" i="21"/>
  <c r="I50" i="21"/>
  <c r="T56" i="21"/>
  <c r="I68" i="21"/>
  <c r="W92" i="21"/>
  <c r="K8" i="21"/>
  <c r="V14" i="21"/>
  <c r="N26" i="21"/>
  <c r="Y32" i="21"/>
  <c r="K44" i="21"/>
  <c r="V50" i="21"/>
  <c r="N62" i="21"/>
  <c r="W86" i="21"/>
  <c r="P104" i="21"/>
  <c r="F44" i="21"/>
  <c r="Q50" i="21"/>
  <c r="I62" i="21"/>
  <c r="U68" i="21"/>
  <c r="X80" i="21"/>
  <c r="AA92" i="21"/>
  <c r="Z128" i="21"/>
  <c r="E68" i="21"/>
  <c r="S116" i="21"/>
  <c r="I104" i="21"/>
  <c r="O110" i="21"/>
  <c r="Z116" i="21"/>
  <c r="L128" i="21"/>
  <c r="F140" i="21"/>
  <c r="X146" i="21"/>
  <c r="Q134" i="21"/>
  <c r="L68" i="21"/>
  <c r="W74" i="21"/>
  <c r="O86" i="21"/>
  <c r="Z92" i="21"/>
  <c r="L104" i="21"/>
  <c r="W110" i="21"/>
  <c r="O122" i="21"/>
  <c r="D134" i="21"/>
  <c r="G104" i="21"/>
  <c r="R110" i="21"/>
  <c r="D122" i="21"/>
  <c r="W128" i="21"/>
  <c r="I98" i="21"/>
  <c r="T104" i="21"/>
  <c r="F116" i="21"/>
  <c r="Q122" i="21"/>
  <c r="R134" i="21"/>
  <c r="D146" i="21"/>
  <c r="U152" i="21"/>
  <c r="G176" i="21"/>
  <c r="J188" i="21"/>
  <c r="R182" i="21"/>
  <c r="Z170" i="21"/>
  <c r="L188" i="21"/>
  <c r="Z164" i="21"/>
  <c r="L182" i="21"/>
  <c r="S188" i="21"/>
  <c r="F164" i="21"/>
  <c r="Q170" i="21"/>
  <c r="I182" i="21"/>
  <c r="T188" i="21"/>
  <c r="E176" i="21"/>
  <c r="P182" i="21"/>
  <c r="N44" i="21"/>
  <c r="V38" i="21"/>
  <c r="W62" i="21"/>
  <c r="I74" i="21"/>
  <c r="W38" i="21"/>
  <c r="O50" i="21"/>
  <c r="Z56" i="21"/>
  <c r="E80" i="21"/>
  <c r="Q80" i="21"/>
  <c r="R92" i="21"/>
  <c r="T128" i="21"/>
  <c r="M140" i="21"/>
  <c r="M104" i="21"/>
  <c r="X110" i="21"/>
  <c r="J122" i="21"/>
  <c r="S152" i="21"/>
  <c r="O98" i="21"/>
  <c r="Z104" i="21"/>
  <c r="L116" i="21"/>
  <c r="W122" i="21"/>
  <c r="M128" i="21"/>
  <c r="X134" i="21"/>
  <c r="J146" i="21"/>
  <c r="AA152" i="21"/>
  <c r="O164" i="21"/>
  <c r="V188" i="21"/>
  <c r="I176" i="21"/>
  <c r="T182" i="21"/>
  <c r="Y188" i="21"/>
  <c r="L164" i="21"/>
  <c r="W170" i="21"/>
  <c r="O182" i="21"/>
  <c r="Z188" i="21"/>
  <c r="S8" i="21"/>
  <c r="E20" i="21"/>
  <c r="O44" i="21"/>
  <c r="Q26" i="21"/>
  <c r="AA38" i="21"/>
  <c r="X62" i="21"/>
  <c r="R14" i="21"/>
  <c r="J38" i="21"/>
  <c r="H74" i="21"/>
  <c r="U32" i="21"/>
  <c r="AA68" i="21"/>
  <c r="L86" i="21"/>
  <c r="V98" i="21"/>
  <c r="W8" i="21"/>
  <c r="O20" i="21"/>
  <c r="Z26" i="21"/>
  <c r="L38" i="21"/>
  <c r="W44" i="21"/>
  <c r="O56" i="21"/>
  <c r="Z62" i="21"/>
  <c r="L122" i="21"/>
  <c r="G38" i="21"/>
  <c r="R44" i="21"/>
  <c r="D56" i="21"/>
  <c r="U62" i="21"/>
  <c r="N74" i="21"/>
  <c r="P86" i="21"/>
  <c r="M152" i="21"/>
  <c r="G44" i="21"/>
  <c r="R50" i="21"/>
  <c r="D62" i="21"/>
  <c r="V68" i="21"/>
  <c r="K98" i="21"/>
  <c r="V134" i="21"/>
  <c r="T110" i="21"/>
  <c r="AA110" i="21"/>
  <c r="M122" i="21"/>
  <c r="N152" i="21"/>
  <c r="D74" i="21"/>
  <c r="U80" i="21"/>
  <c r="G92" i="21"/>
  <c r="R98" i="21"/>
  <c r="D110" i="21"/>
  <c r="U116" i="21"/>
  <c r="G128" i="21"/>
  <c r="G140" i="21"/>
  <c r="G152" i="21"/>
  <c r="J170" i="21"/>
  <c r="X68" i="21"/>
  <c r="J80" i="21"/>
  <c r="AA86" i="21"/>
  <c r="M98" i="21"/>
  <c r="X104" i="21"/>
  <c r="J116" i="21"/>
  <c r="AA122" i="21"/>
  <c r="L146" i="21"/>
  <c r="L158" i="21"/>
  <c r="D128" i="21"/>
  <c r="F182" i="21"/>
  <c r="S128" i="21"/>
  <c r="E140" i="21"/>
  <c r="P146" i="21"/>
  <c r="V164" i="21"/>
  <c r="Y176" i="21"/>
  <c r="I164" i="21"/>
  <c r="H176" i="21"/>
  <c r="S176" i="21"/>
  <c r="F152" i="21"/>
  <c r="V158" i="21"/>
  <c r="S170" i="21"/>
  <c r="D188" i="21"/>
  <c r="G158" i="21"/>
  <c r="R164" i="21"/>
  <c r="D176" i="21"/>
  <c r="U182" i="21"/>
  <c r="F170" i="21"/>
  <c r="Q176" i="21"/>
  <c r="I188" i="21"/>
  <c r="G26" i="20"/>
  <c r="G23" i="20" s="1"/>
  <c r="G39" i="20" s="1"/>
  <c r="I51" i="20" s="1"/>
  <c r="F26" i="20"/>
  <c r="F23" i="20" s="1"/>
  <c r="F39" i="20" s="1"/>
  <c r="I50" i="20" s="1"/>
  <c r="E26" i="20"/>
  <c r="E23" i="20" s="1"/>
  <c r="E39" i="20" s="1"/>
  <c r="I49" i="20" s="1"/>
  <c r="E11" i="20"/>
  <c r="E36" i="20" s="1"/>
  <c r="I37" i="20" s="1"/>
  <c r="F12" i="20"/>
  <c r="D23" i="20"/>
  <c r="D39" i="20" s="1"/>
  <c r="I48" i="20" s="1"/>
  <c r="G17" i="20"/>
  <c r="G38" i="20" s="1"/>
  <c r="I47" i="20" s="1"/>
  <c r="G20" i="20"/>
  <c r="F20" i="20"/>
  <c r="F17" i="20" s="1"/>
  <c r="F38" i="20" s="1"/>
  <c r="I46" i="20" s="1"/>
  <c r="E20" i="20"/>
  <c r="E17" i="20" s="1"/>
  <c r="E38" i="20" s="1"/>
  <c r="I45" i="20" s="1"/>
  <c r="G12" i="20" l="1"/>
  <c r="G11" i="20" s="1"/>
  <c r="G36" i="20" s="1"/>
  <c r="I39" i="20" s="1"/>
  <c r="F11" i="20"/>
  <c r="F36" i="20" s="1"/>
  <c r="I38" i="20" s="1"/>
  <c r="B723" i="19" l="1"/>
  <c r="B767" i="19"/>
  <c r="G782" i="19"/>
  <c r="E782" i="19"/>
  <c r="F782" i="19"/>
  <c r="AA769" i="19"/>
  <c r="Z769" i="19"/>
  <c r="Y769" i="19"/>
  <c r="X769" i="19"/>
  <c r="W769" i="19"/>
  <c r="V769" i="19"/>
  <c r="U769" i="19"/>
  <c r="T769" i="19"/>
  <c r="S769" i="19"/>
  <c r="R769" i="19"/>
  <c r="Q769" i="19"/>
  <c r="P769" i="19"/>
  <c r="O769" i="19"/>
  <c r="N769" i="19"/>
  <c r="M769" i="19"/>
  <c r="L769" i="19"/>
  <c r="K769" i="19"/>
  <c r="J769" i="19"/>
  <c r="I769" i="19"/>
  <c r="H769" i="19"/>
  <c r="G769" i="19"/>
  <c r="F769" i="19"/>
  <c r="E769" i="19"/>
  <c r="D769" i="19"/>
  <c r="AA767" i="19"/>
  <c r="Z767" i="19"/>
  <c r="Y767" i="19"/>
  <c r="X767" i="19"/>
  <c r="W767" i="19"/>
  <c r="V767" i="19"/>
  <c r="U767" i="19"/>
  <c r="T767" i="19"/>
  <c r="S767" i="19"/>
  <c r="R767" i="19"/>
  <c r="Q767" i="19"/>
  <c r="P767" i="19"/>
  <c r="O767" i="19"/>
  <c r="N767" i="19"/>
  <c r="M767" i="19"/>
  <c r="L767" i="19"/>
  <c r="K767" i="19"/>
  <c r="J767" i="19"/>
  <c r="I767" i="19"/>
  <c r="H767" i="19"/>
  <c r="G767" i="19"/>
  <c r="F767" i="19"/>
  <c r="E767" i="19"/>
  <c r="D767" i="19"/>
  <c r="AA765" i="19"/>
  <c r="Z765" i="19"/>
  <c r="Y765" i="19"/>
  <c r="X765" i="19"/>
  <c r="W765" i="19"/>
  <c r="V765" i="19"/>
  <c r="U765" i="19"/>
  <c r="T765" i="19"/>
  <c r="S765" i="19"/>
  <c r="R765" i="19"/>
  <c r="Q765" i="19"/>
  <c r="P765" i="19"/>
  <c r="O765" i="19"/>
  <c r="N765" i="19"/>
  <c r="M765" i="19"/>
  <c r="L765" i="19"/>
  <c r="K765" i="19"/>
  <c r="J765" i="19"/>
  <c r="I765" i="19"/>
  <c r="H765" i="19"/>
  <c r="G765" i="19"/>
  <c r="F765" i="19"/>
  <c r="E765" i="19"/>
  <c r="D765" i="19"/>
  <c r="AA763" i="19"/>
  <c r="Z763" i="19"/>
  <c r="Y763" i="19"/>
  <c r="X763" i="19"/>
  <c r="W763" i="19"/>
  <c r="V763" i="19"/>
  <c r="U763" i="19"/>
  <c r="T763" i="19"/>
  <c r="S763" i="19"/>
  <c r="R763" i="19"/>
  <c r="Q763" i="19"/>
  <c r="P763" i="19"/>
  <c r="O763" i="19"/>
  <c r="N763" i="19"/>
  <c r="M763" i="19"/>
  <c r="L763" i="19"/>
  <c r="K763" i="19"/>
  <c r="J763" i="19"/>
  <c r="I763" i="19"/>
  <c r="H763" i="19"/>
  <c r="G763" i="19"/>
  <c r="F763" i="19"/>
  <c r="E763" i="19"/>
  <c r="D763" i="19"/>
  <c r="AA761" i="19"/>
  <c r="Z761" i="19"/>
  <c r="Y761" i="19"/>
  <c r="X761" i="19"/>
  <c r="W761" i="19"/>
  <c r="V761" i="19"/>
  <c r="U761" i="19"/>
  <c r="T761" i="19"/>
  <c r="S761" i="19"/>
  <c r="R761" i="19"/>
  <c r="Q761" i="19"/>
  <c r="P761" i="19"/>
  <c r="O761" i="19"/>
  <c r="N761" i="19"/>
  <c r="M761" i="19"/>
  <c r="L761" i="19"/>
  <c r="K761" i="19"/>
  <c r="J761" i="19"/>
  <c r="I761" i="19"/>
  <c r="H761" i="19"/>
  <c r="G761" i="19"/>
  <c r="F761" i="19"/>
  <c r="E761" i="19"/>
  <c r="D761" i="19"/>
  <c r="AA759" i="19"/>
  <c r="Z759" i="19"/>
  <c r="Y759" i="19"/>
  <c r="X759" i="19"/>
  <c r="W759" i="19"/>
  <c r="V759" i="19"/>
  <c r="U759" i="19"/>
  <c r="T759" i="19"/>
  <c r="S759" i="19"/>
  <c r="R759" i="19"/>
  <c r="Q759" i="19"/>
  <c r="P759" i="19"/>
  <c r="O759" i="19"/>
  <c r="N759" i="19"/>
  <c r="M759" i="19"/>
  <c r="L759" i="19"/>
  <c r="K759" i="19"/>
  <c r="J759" i="19"/>
  <c r="I759" i="19"/>
  <c r="H759" i="19"/>
  <c r="G759" i="19"/>
  <c r="F759" i="19"/>
  <c r="E759" i="19"/>
  <c r="D759" i="19"/>
  <c r="B759" i="19"/>
  <c r="AA757" i="19"/>
  <c r="Z757" i="19"/>
  <c r="Y757" i="19"/>
  <c r="X757" i="19"/>
  <c r="W757" i="19"/>
  <c r="V757" i="19"/>
  <c r="U757" i="19"/>
  <c r="T757" i="19"/>
  <c r="S757" i="19"/>
  <c r="R757" i="19"/>
  <c r="Q757" i="19"/>
  <c r="P757" i="19"/>
  <c r="O757" i="19"/>
  <c r="N757" i="19"/>
  <c r="M757" i="19"/>
  <c r="L757" i="19"/>
  <c r="K757" i="19"/>
  <c r="J757" i="19"/>
  <c r="I757" i="19"/>
  <c r="H757" i="19"/>
  <c r="G757" i="19"/>
  <c r="F757" i="19"/>
  <c r="E757" i="19"/>
  <c r="D757" i="19"/>
  <c r="AA755" i="19"/>
  <c r="Z755" i="19"/>
  <c r="Y755" i="19"/>
  <c r="X755" i="19"/>
  <c r="W755" i="19"/>
  <c r="V755" i="19"/>
  <c r="U755" i="19"/>
  <c r="T755" i="19"/>
  <c r="S755" i="19"/>
  <c r="R755" i="19"/>
  <c r="Q755" i="19"/>
  <c r="P755" i="19"/>
  <c r="O755" i="19"/>
  <c r="N755" i="19"/>
  <c r="M755" i="19"/>
  <c r="L755" i="19"/>
  <c r="K755" i="19"/>
  <c r="J755" i="19"/>
  <c r="I755" i="19"/>
  <c r="H755" i="19"/>
  <c r="G755" i="19"/>
  <c r="F755" i="19"/>
  <c r="E755" i="19"/>
  <c r="D755" i="19"/>
  <c r="AA753" i="19"/>
  <c r="Z753" i="19"/>
  <c r="Y753" i="19"/>
  <c r="X753" i="19"/>
  <c r="W753" i="19"/>
  <c r="V753" i="19"/>
  <c r="U753" i="19"/>
  <c r="T753" i="19"/>
  <c r="S753" i="19"/>
  <c r="R753" i="19"/>
  <c r="Q753" i="19"/>
  <c r="P753" i="19"/>
  <c r="O753" i="19"/>
  <c r="N753" i="19"/>
  <c r="M753" i="19"/>
  <c r="L753" i="19"/>
  <c r="K753" i="19"/>
  <c r="J753" i="19"/>
  <c r="I753" i="19"/>
  <c r="H753" i="19"/>
  <c r="G753" i="19"/>
  <c r="F753" i="19"/>
  <c r="E753" i="19"/>
  <c r="D753" i="19"/>
  <c r="AA751" i="19"/>
  <c r="Z751" i="19"/>
  <c r="Y751" i="19"/>
  <c r="X751" i="19"/>
  <c r="W751" i="19"/>
  <c r="V751" i="19"/>
  <c r="U751" i="19"/>
  <c r="T751" i="19"/>
  <c r="S751" i="19"/>
  <c r="R751" i="19"/>
  <c r="Q751" i="19"/>
  <c r="P751" i="19"/>
  <c r="O751" i="19"/>
  <c r="N751" i="19"/>
  <c r="M751" i="19"/>
  <c r="L751" i="19"/>
  <c r="K751" i="19"/>
  <c r="J751" i="19"/>
  <c r="I751" i="19"/>
  <c r="H751" i="19"/>
  <c r="G751" i="19"/>
  <c r="F751" i="19"/>
  <c r="E751" i="19"/>
  <c r="D751" i="19"/>
  <c r="AA749" i="19"/>
  <c r="Z749" i="19"/>
  <c r="Y749" i="19"/>
  <c r="X749" i="19"/>
  <c r="W749" i="19"/>
  <c r="V749" i="19"/>
  <c r="U749" i="19"/>
  <c r="T749" i="19"/>
  <c r="S749" i="19"/>
  <c r="R749" i="19"/>
  <c r="Q749" i="19"/>
  <c r="P749" i="19"/>
  <c r="O749" i="19"/>
  <c r="N749" i="19"/>
  <c r="M749" i="19"/>
  <c r="L749" i="19"/>
  <c r="K749" i="19"/>
  <c r="J749" i="19"/>
  <c r="I749" i="19"/>
  <c r="H749" i="19"/>
  <c r="G749" i="19"/>
  <c r="F749" i="19"/>
  <c r="E749" i="19"/>
  <c r="D749" i="19"/>
  <c r="AA747" i="19"/>
  <c r="Z747" i="19"/>
  <c r="Y747" i="19"/>
  <c r="X747" i="19"/>
  <c r="W747" i="19"/>
  <c r="V747" i="19"/>
  <c r="U747" i="19"/>
  <c r="T747" i="19"/>
  <c r="S747" i="19"/>
  <c r="R747" i="19"/>
  <c r="Q747" i="19"/>
  <c r="P747" i="19"/>
  <c r="O747" i="19"/>
  <c r="N747" i="19"/>
  <c r="M747" i="19"/>
  <c r="L747" i="19"/>
  <c r="K747" i="19"/>
  <c r="J747" i="19"/>
  <c r="I747" i="19"/>
  <c r="H747" i="19"/>
  <c r="G747" i="19"/>
  <c r="F747" i="19"/>
  <c r="E747" i="19"/>
  <c r="D747" i="19"/>
  <c r="B747" i="19"/>
  <c r="AA745" i="19"/>
  <c r="Z745" i="19"/>
  <c r="Y745" i="19"/>
  <c r="X745" i="19"/>
  <c r="W745" i="19"/>
  <c r="V745" i="19"/>
  <c r="U745" i="19"/>
  <c r="T745" i="19"/>
  <c r="S745" i="19"/>
  <c r="R745" i="19"/>
  <c r="Q745" i="19"/>
  <c r="P745" i="19"/>
  <c r="O745" i="19"/>
  <c r="N745" i="19"/>
  <c r="M745" i="19"/>
  <c r="L745" i="19"/>
  <c r="K745" i="19"/>
  <c r="J745" i="19"/>
  <c r="I745" i="19"/>
  <c r="H745" i="19"/>
  <c r="G745" i="19"/>
  <c r="F745" i="19"/>
  <c r="E745" i="19"/>
  <c r="D745" i="19"/>
  <c r="AA743" i="19"/>
  <c r="Z743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AA741" i="19"/>
  <c r="Z741" i="19"/>
  <c r="Y741" i="19"/>
  <c r="X741" i="19"/>
  <c r="W741" i="19"/>
  <c r="V741" i="19"/>
  <c r="U741" i="19"/>
  <c r="T741" i="19"/>
  <c r="S741" i="19"/>
  <c r="R741" i="19"/>
  <c r="Q741" i="19"/>
  <c r="P741" i="19"/>
  <c r="O741" i="19"/>
  <c r="N741" i="19"/>
  <c r="M741" i="19"/>
  <c r="L741" i="19"/>
  <c r="K741" i="19"/>
  <c r="J741" i="19"/>
  <c r="I741" i="19"/>
  <c r="H741" i="19"/>
  <c r="G741" i="19"/>
  <c r="F741" i="19"/>
  <c r="E741" i="19"/>
  <c r="D741" i="19"/>
  <c r="AA739" i="19"/>
  <c r="Z739" i="19"/>
  <c r="Y739" i="19"/>
  <c r="X739" i="19"/>
  <c r="W739" i="19"/>
  <c r="V739" i="19"/>
  <c r="U739" i="19"/>
  <c r="T739" i="19"/>
  <c r="S739" i="19"/>
  <c r="R739" i="19"/>
  <c r="Q739" i="19"/>
  <c r="P739" i="19"/>
  <c r="O739" i="19"/>
  <c r="N739" i="19"/>
  <c r="M739" i="19"/>
  <c r="L739" i="19"/>
  <c r="K739" i="19"/>
  <c r="J739" i="19"/>
  <c r="I739" i="19"/>
  <c r="H739" i="19"/>
  <c r="G739" i="19"/>
  <c r="F739" i="19"/>
  <c r="E739" i="19"/>
  <c r="D739" i="19"/>
  <c r="AA737" i="19"/>
  <c r="Z737" i="19"/>
  <c r="Y737" i="19"/>
  <c r="X737" i="19"/>
  <c r="W737" i="19"/>
  <c r="V737" i="19"/>
  <c r="U737" i="19"/>
  <c r="T737" i="19"/>
  <c r="S737" i="19"/>
  <c r="R737" i="19"/>
  <c r="Q737" i="19"/>
  <c r="P737" i="19"/>
  <c r="O737" i="19"/>
  <c r="N737" i="19"/>
  <c r="M737" i="19"/>
  <c r="L737" i="19"/>
  <c r="K737" i="19"/>
  <c r="J737" i="19"/>
  <c r="I737" i="19"/>
  <c r="H737" i="19"/>
  <c r="G737" i="19"/>
  <c r="F737" i="19"/>
  <c r="E737" i="19"/>
  <c r="D737" i="19"/>
  <c r="AA735" i="19"/>
  <c r="Z735" i="19"/>
  <c r="Y735" i="19"/>
  <c r="X735" i="19"/>
  <c r="W735" i="19"/>
  <c r="V735" i="19"/>
  <c r="U735" i="19"/>
  <c r="T735" i="19"/>
  <c r="S735" i="19"/>
  <c r="R735" i="19"/>
  <c r="Q735" i="19"/>
  <c r="P735" i="19"/>
  <c r="O735" i="19"/>
  <c r="N735" i="19"/>
  <c r="M735" i="19"/>
  <c r="L735" i="19"/>
  <c r="K735" i="19"/>
  <c r="J735" i="19"/>
  <c r="I735" i="19"/>
  <c r="H735" i="19"/>
  <c r="G735" i="19"/>
  <c r="F735" i="19"/>
  <c r="E735" i="19"/>
  <c r="D735" i="19"/>
  <c r="B735" i="19"/>
  <c r="AA733" i="19"/>
  <c r="Z733" i="19"/>
  <c r="Y733" i="19"/>
  <c r="X733" i="19"/>
  <c r="W733" i="19"/>
  <c r="V733" i="19"/>
  <c r="U733" i="19"/>
  <c r="T733" i="19"/>
  <c r="S733" i="19"/>
  <c r="R733" i="19"/>
  <c r="Q733" i="19"/>
  <c r="P733" i="19"/>
  <c r="O733" i="19"/>
  <c r="N733" i="19"/>
  <c r="M733" i="19"/>
  <c r="L733" i="19"/>
  <c r="K733" i="19"/>
  <c r="J733" i="19"/>
  <c r="I733" i="19"/>
  <c r="H733" i="19"/>
  <c r="G733" i="19"/>
  <c r="F733" i="19"/>
  <c r="E733" i="19"/>
  <c r="D733" i="19"/>
  <c r="AA731" i="19"/>
  <c r="Z731" i="19"/>
  <c r="Y731" i="19"/>
  <c r="X731" i="19"/>
  <c r="W731" i="19"/>
  <c r="V731" i="19"/>
  <c r="U731" i="19"/>
  <c r="T731" i="19"/>
  <c r="S731" i="19"/>
  <c r="R731" i="19"/>
  <c r="Q731" i="19"/>
  <c r="P731" i="19"/>
  <c r="O731" i="19"/>
  <c r="N731" i="19"/>
  <c r="M731" i="19"/>
  <c r="L731" i="19"/>
  <c r="K731" i="19"/>
  <c r="J731" i="19"/>
  <c r="I731" i="19"/>
  <c r="H731" i="19"/>
  <c r="G731" i="19"/>
  <c r="F731" i="19"/>
  <c r="E731" i="19"/>
  <c r="D731" i="19"/>
  <c r="AA729" i="19"/>
  <c r="Z729" i="19"/>
  <c r="Y729" i="19"/>
  <c r="X729" i="19"/>
  <c r="W729" i="19"/>
  <c r="V729" i="19"/>
  <c r="U729" i="19"/>
  <c r="T729" i="19"/>
  <c r="S729" i="19"/>
  <c r="R729" i="19"/>
  <c r="Q729" i="19"/>
  <c r="P729" i="19"/>
  <c r="O729" i="19"/>
  <c r="N729" i="19"/>
  <c r="M729" i="19"/>
  <c r="L729" i="19"/>
  <c r="K729" i="19"/>
  <c r="J729" i="19"/>
  <c r="I729" i="19"/>
  <c r="H729" i="19"/>
  <c r="G729" i="19"/>
  <c r="F729" i="19"/>
  <c r="E729" i="19"/>
  <c r="D729" i="19"/>
  <c r="AA727" i="19"/>
  <c r="Z727" i="19"/>
  <c r="Y727" i="19"/>
  <c r="X727" i="19"/>
  <c r="W727" i="19"/>
  <c r="V727" i="19"/>
  <c r="U727" i="19"/>
  <c r="T727" i="19"/>
  <c r="S727" i="19"/>
  <c r="R727" i="19"/>
  <c r="Q727" i="19"/>
  <c r="P727" i="19"/>
  <c r="O727" i="19"/>
  <c r="N727" i="19"/>
  <c r="M727" i="19"/>
  <c r="L727" i="19"/>
  <c r="K727" i="19"/>
  <c r="J727" i="19"/>
  <c r="I727" i="19"/>
  <c r="H727" i="19"/>
  <c r="G727" i="19"/>
  <c r="F727" i="19"/>
  <c r="E727" i="19"/>
  <c r="D727" i="19"/>
  <c r="AA725" i="19"/>
  <c r="Z725" i="19"/>
  <c r="Y725" i="19"/>
  <c r="X725" i="19"/>
  <c r="W725" i="19"/>
  <c r="V725" i="19"/>
  <c r="U725" i="19"/>
  <c r="T725" i="19"/>
  <c r="S725" i="19"/>
  <c r="R725" i="19"/>
  <c r="Q725" i="19"/>
  <c r="P725" i="19"/>
  <c r="O725" i="19"/>
  <c r="N725" i="19"/>
  <c r="M725" i="19"/>
  <c r="L725" i="19"/>
  <c r="K725" i="19"/>
  <c r="J725" i="19"/>
  <c r="I725" i="19"/>
  <c r="H725" i="19"/>
  <c r="G725" i="19"/>
  <c r="F725" i="19"/>
  <c r="E725" i="19"/>
  <c r="D725" i="19"/>
  <c r="AA723" i="19"/>
  <c r="Z723" i="19"/>
  <c r="Y723" i="19"/>
  <c r="X723" i="19"/>
  <c r="W723" i="19"/>
  <c r="V723" i="19"/>
  <c r="U723" i="19"/>
  <c r="T723" i="19"/>
  <c r="S723" i="19"/>
  <c r="R723" i="19"/>
  <c r="Q723" i="19"/>
  <c r="P723" i="19"/>
  <c r="O723" i="19"/>
  <c r="N723" i="19"/>
  <c r="M723" i="19"/>
  <c r="L723" i="19"/>
  <c r="K723" i="19"/>
  <c r="J723" i="19"/>
  <c r="I723" i="19"/>
  <c r="H723" i="19"/>
  <c r="G723" i="19"/>
  <c r="F723" i="19"/>
  <c r="E723" i="19"/>
  <c r="D723" i="19"/>
  <c r="AA721" i="19"/>
  <c r="Z721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AA719" i="19"/>
  <c r="Z719" i="19"/>
  <c r="Y719" i="19"/>
  <c r="X719" i="19"/>
  <c r="W719" i="19"/>
  <c r="V719" i="19"/>
  <c r="U719" i="19"/>
  <c r="T719" i="19"/>
  <c r="S719" i="19"/>
  <c r="R719" i="19"/>
  <c r="Q719" i="19"/>
  <c r="P719" i="19"/>
  <c r="O719" i="19"/>
  <c r="N719" i="19"/>
  <c r="M719" i="19"/>
  <c r="L719" i="19"/>
  <c r="K719" i="19"/>
  <c r="J719" i="19"/>
  <c r="I719" i="19"/>
  <c r="H719" i="19"/>
  <c r="G719" i="19"/>
  <c r="F719" i="19"/>
  <c r="E719" i="19"/>
  <c r="D719" i="19"/>
  <c r="AA717" i="19"/>
  <c r="Z717" i="19"/>
  <c r="Y717" i="19"/>
  <c r="X717" i="19"/>
  <c r="W717" i="19"/>
  <c r="V717" i="19"/>
  <c r="U717" i="19"/>
  <c r="T717" i="19"/>
  <c r="S717" i="19"/>
  <c r="R717" i="19"/>
  <c r="Q717" i="19"/>
  <c r="P717" i="19"/>
  <c r="O717" i="19"/>
  <c r="N717" i="19"/>
  <c r="M717" i="19"/>
  <c r="L717" i="19"/>
  <c r="K717" i="19"/>
  <c r="J717" i="19"/>
  <c r="I717" i="19"/>
  <c r="H717" i="19"/>
  <c r="G717" i="19"/>
  <c r="F717" i="19"/>
  <c r="E717" i="19"/>
  <c r="D717" i="19"/>
  <c r="AA715" i="19"/>
  <c r="Z715" i="19"/>
  <c r="Y715" i="19"/>
  <c r="X715" i="19"/>
  <c r="W715" i="19"/>
  <c r="V715" i="19"/>
  <c r="U715" i="19"/>
  <c r="T715" i="19"/>
  <c r="S715" i="19"/>
  <c r="R715" i="19"/>
  <c r="Q715" i="19"/>
  <c r="P715" i="19"/>
  <c r="O715" i="19"/>
  <c r="N715" i="19"/>
  <c r="M715" i="19"/>
  <c r="L715" i="19"/>
  <c r="K715" i="19"/>
  <c r="J715" i="19"/>
  <c r="I715" i="19"/>
  <c r="H715" i="19"/>
  <c r="G715" i="19"/>
  <c r="F715" i="19"/>
  <c r="E715" i="19"/>
  <c r="D715" i="19"/>
  <c r="AA713" i="19"/>
  <c r="Z713" i="19"/>
  <c r="Y713" i="19"/>
  <c r="X713" i="19"/>
  <c r="W713" i="19"/>
  <c r="V713" i="19"/>
  <c r="U713" i="19"/>
  <c r="T713" i="19"/>
  <c r="S713" i="19"/>
  <c r="R713" i="19"/>
  <c r="Q713" i="19"/>
  <c r="P713" i="19"/>
  <c r="O713" i="19"/>
  <c r="N713" i="19"/>
  <c r="M713" i="19"/>
  <c r="L713" i="19"/>
  <c r="K713" i="19"/>
  <c r="J713" i="19"/>
  <c r="I713" i="19"/>
  <c r="H713" i="19"/>
  <c r="G713" i="19"/>
  <c r="F713" i="19"/>
  <c r="E713" i="19"/>
  <c r="D713" i="19"/>
  <c r="AA711" i="19"/>
  <c r="Z711" i="19"/>
  <c r="Y711" i="19"/>
  <c r="X711" i="19"/>
  <c r="W711" i="19"/>
  <c r="V711" i="19"/>
  <c r="U711" i="19"/>
  <c r="T711" i="19"/>
  <c r="S711" i="19"/>
  <c r="R711" i="19"/>
  <c r="Q711" i="19"/>
  <c r="P711" i="19"/>
  <c r="O711" i="19"/>
  <c r="N711" i="19"/>
  <c r="M711" i="19"/>
  <c r="L711" i="19"/>
  <c r="K711" i="19"/>
  <c r="J711" i="19"/>
  <c r="I711" i="19"/>
  <c r="H711" i="19"/>
  <c r="G711" i="19"/>
  <c r="F711" i="19"/>
  <c r="E711" i="19"/>
  <c r="D711" i="19"/>
  <c r="B711" i="19"/>
  <c r="AA709" i="19"/>
  <c r="Z709" i="19"/>
  <c r="Y709" i="19"/>
  <c r="X709" i="19"/>
  <c r="W709" i="19"/>
  <c r="V709" i="19"/>
  <c r="U709" i="19"/>
  <c r="T709" i="19"/>
  <c r="S709" i="19"/>
  <c r="R709" i="19"/>
  <c r="Q709" i="19"/>
  <c r="P709" i="19"/>
  <c r="O709" i="19"/>
  <c r="N709" i="19"/>
  <c r="M709" i="19"/>
  <c r="L709" i="19"/>
  <c r="K709" i="19"/>
  <c r="J709" i="19"/>
  <c r="I709" i="19"/>
  <c r="H709" i="19"/>
  <c r="G709" i="19"/>
  <c r="F709" i="19"/>
  <c r="E709" i="19"/>
  <c r="D709" i="19"/>
  <c r="AA703" i="19"/>
  <c r="Z703" i="19"/>
  <c r="Y703" i="19"/>
  <c r="X703" i="19"/>
  <c r="W703" i="19"/>
  <c r="V703" i="19"/>
  <c r="U703" i="19"/>
  <c r="T703" i="19"/>
  <c r="S703" i="19"/>
  <c r="R703" i="19"/>
  <c r="Q703" i="19"/>
  <c r="P703" i="19"/>
  <c r="O703" i="19"/>
  <c r="N703" i="19"/>
  <c r="M703" i="19"/>
  <c r="L703" i="19"/>
  <c r="K703" i="19"/>
  <c r="J703" i="19"/>
  <c r="I703" i="19"/>
  <c r="H703" i="19"/>
  <c r="G703" i="19"/>
  <c r="F703" i="19"/>
  <c r="E703" i="19"/>
  <c r="D703" i="19"/>
  <c r="AA701" i="19"/>
  <c r="Z701" i="19"/>
  <c r="Y701" i="19"/>
  <c r="X701" i="19"/>
  <c r="W701" i="19"/>
  <c r="V701" i="19"/>
  <c r="U701" i="19"/>
  <c r="T701" i="19"/>
  <c r="S701" i="19"/>
  <c r="R701" i="19"/>
  <c r="Q701" i="19"/>
  <c r="P701" i="19"/>
  <c r="O701" i="19"/>
  <c r="N701" i="19"/>
  <c r="M701" i="19"/>
  <c r="L701" i="19"/>
  <c r="K701" i="19"/>
  <c r="J701" i="19"/>
  <c r="I701" i="19"/>
  <c r="H701" i="19"/>
  <c r="G701" i="19"/>
  <c r="F701" i="19"/>
  <c r="E701" i="19"/>
  <c r="D701" i="19"/>
  <c r="AA699" i="19"/>
  <c r="Z699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AA697" i="19"/>
  <c r="Z697" i="19"/>
  <c r="Y697" i="19"/>
  <c r="X697" i="19"/>
  <c r="W697" i="19"/>
  <c r="V697" i="19"/>
  <c r="U697" i="19"/>
  <c r="T697" i="19"/>
  <c r="S697" i="19"/>
  <c r="R697" i="19"/>
  <c r="Q697" i="19"/>
  <c r="P697" i="19"/>
  <c r="O697" i="19"/>
  <c r="N697" i="19"/>
  <c r="M697" i="19"/>
  <c r="L697" i="19"/>
  <c r="K697" i="19"/>
  <c r="J697" i="19"/>
  <c r="I697" i="19"/>
  <c r="H697" i="19"/>
  <c r="G697" i="19"/>
  <c r="F697" i="19"/>
  <c r="E697" i="19"/>
  <c r="D697" i="19"/>
  <c r="AA695" i="19"/>
  <c r="Z695" i="19"/>
  <c r="Y695" i="19"/>
  <c r="X695" i="19"/>
  <c r="W695" i="19"/>
  <c r="V695" i="19"/>
  <c r="U695" i="19"/>
  <c r="T695" i="19"/>
  <c r="S695" i="19"/>
  <c r="R695" i="19"/>
  <c r="Q695" i="19"/>
  <c r="P695" i="19"/>
  <c r="O695" i="19"/>
  <c r="N695" i="19"/>
  <c r="M695" i="19"/>
  <c r="L695" i="19"/>
  <c r="K695" i="19"/>
  <c r="J695" i="19"/>
  <c r="I695" i="19"/>
  <c r="H695" i="19"/>
  <c r="G695" i="19"/>
  <c r="F695" i="19"/>
  <c r="E695" i="19"/>
  <c r="D695" i="19"/>
  <c r="B695" i="19"/>
  <c r="AA693" i="19"/>
  <c r="Z693" i="19"/>
  <c r="Y693" i="19"/>
  <c r="X693" i="19"/>
  <c r="W693" i="19"/>
  <c r="V693" i="19"/>
  <c r="U693" i="19"/>
  <c r="T693" i="19"/>
  <c r="S693" i="19"/>
  <c r="R693" i="19"/>
  <c r="Q693" i="19"/>
  <c r="P693" i="19"/>
  <c r="O693" i="19"/>
  <c r="N693" i="19"/>
  <c r="M693" i="19"/>
  <c r="L693" i="19"/>
  <c r="K693" i="19"/>
  <c r="J693" i="19"/>
  <c r="I693" i="19"/>
  <c r="H693" i="19"/>
  <c r="G693" i="19"/>
  <c r="F693" i="19"/>
  <c r="E693" i="19"/>
  <c r="D693" i="19"/>
  <c r="AA691" i="19"/>
  <c r="Z691" i="19"/>
  <c r="Y691" i="19"/>
  <c r="X691" i="19"/>
  <c r="W691" i="19"/>
  <c r="V691" i="19"/>
  <c r="U691" i="19"/>
  <c r="T691" i="19"/>
  <c r="S691" i="19"/>
  <c r="R691" i="19"/>
  <c r="Q691" i="19"/>
  <c r="P691" i="19"/>
  <c r="O691" i="19"/>
  <c r="N691" i="19"/>
  <c r="M691" i="19"/>
  <c r="L691" i="19"/>
  <c r="K691" i="19"/>
  <c r="J691" i="19"/>
  <c r="I691" i="19"/>
  <c r="H691" i="19"/>
  <c r="G691" i="19"/>
  <c r="F691" i="19"/>
  <c r="E691" i="19"/>
  <c r="D691" i="19"/>
  <c r="AA689" i="19"/>
  <c r="Z689" i="19"/>
  <c r="Y689" i="19"/>
  <c r="X689" i="19"/>
  <c r="W689" i="19"/>
  <c r="V689" i="19"/>
  <c r="U689" i="19"/>
  <c r="T689" i="19"/>
  <c r="S689" i="19"/>
  <c r="R689" i="19"/>
  <c r="Q689" i="19"/>
  <c r="P689" i="19"/>
  <c r="O689" i="19"/>
  <c r="N689" i="19"/>
  <c r="M689" i="19"/>
  <c r="L689" i="19"/>
  <c r="K689" i="19"/>
  <c r="J689" i="19"/>
  <c r="I689" i="19"/>
  <c r="H689" i="19"/>
  <c r="G689" i="19"/>
  <c r="F689" i="19"/>
  <c r="E689" i="19"/>
  <c r="D689" i="19"/>
  <c r="AA687" i="19"/>
  <c r="Z687" i="19"/>
  <c r="Y687" i="19"/>
  <c r="X687" i="19"/>
  <c r="W687" i="19"/>
  <c r="V687" i="19"/>
  <c r="U687" i="19"/>
  <c r="T687" i="19"/>
  <c r="S687" i="19"/>
  <c r="R687" i="19"/>
  <c r="Q687" i="19"/>
  <c r="P687" i="19"/>
  <c r="O687" i="19"/>
  <c r="N687" i="19"/>
  <c r="M687" i="19"/>
  <c r="L687" i="19"/>
  <c r="K687" i="19"/>
  <c r="J687" i="19"/>
  <c r="I687" i="19"/>
  <c r="H687" i="19"/>
  <c r="G687" i="19"/>
  <c r="F687" i="19"/>
  <c r="E687" i="19"/>
  <c r="D687" i="19"/>
  <c r="AA685" i="19"/>
  <c r="Z685" i="19"/>
  <c r="Y685" i="19"/>
  <c r="X685" i="19"/>
  <c r="W685" i="19"/>
  <c r="V685" i="19"/>
  <c r="U685" i="19"/>
  <c r="T685" i="19"/>
  <c r="S685" i="19"/>
  <c r="R685" i="19"/>
  <c r="Q685" i="19"/>
  <c r="P685" i="19"/>
  <c r="O685" i="19"/>
  <c r="N685" i="19"/>
  <c r="M685" i="19"/>
  <c r="L685" i="19"/>
  <c r="K685" i="19"/>
  <c r="J685" i="19"/>
  <c r="I685" i="19"/>
  <c r="H685" i="19"/>
  <c r="G685" i="19"/>
  <c r="F685" i="19"/>
  <c r="E685" i="19"/>
  <c r="D685" i="19"/>
  <c r="AA683" i="19"/>
  <c r="Z683" i="19"/>
  <c r="Y683" i="19"/>
  <c r="X683" i="19"/>
  <c r="W683" i="19"/>
  <c r="V683" i="19"/>
  <c r="U683" i="19"/>
  <c r="T683" i="19"/>
  <c r="S683" i="19"/>
  <c r="R683" i="19"/>
  <c r="Q683" i="19"/>
  <c r="P683" i="19"/>
  <c r="O683" i="19"/>
  <c r="N683" i="19"/>
  <c r="M683" i="19"/>
  <c r="L683" i="19"/>
  <c r="K683" i="19"/>
  <c r="J683" i="19"/>
  <c r="I683" i="19"/>
  <c r="H683" i="19"/>
  <c r="G683" i="19"/>
  <c r="F683" i="19"/>
  <c r="E683" i="19"/>
  <c r="D683" i="19"/>
  <c r="B683" i="19"/>
  <c r="AA681" i="19"/>
  <c r="Z681" i="19"/>
  <c r="Y681" i="19"/>
  <c r="X681" i="19"/>
  <c r="W681" i="19"/>
  <c r="V681" i="19"/>
  <c r="U681" i="19"/>
  <c r="T681" i="19"/>
  <c r="S681" i="19"/>
  <c r="R681" i="19"/>
  <c r="Q681" i="19"/>
  <c r="P681" i="19"/>
  <c r="O681" i="19"/>
  <c r="N681" i="19"/>
  <c r="M681" i="19"/>
  <c r="L681" i="19"/>
  <c r="K681" i="19"/>
  <c r="J681" i="19"/>
  <c r="I681" i="19"/>
  <c r="H681" i="19"/>
  <c r="G681" i="19"/>
  <c r="F681" i="19"/>
  <c r="E681" i="19"/>
  <c r="D681" i="19"/>
  <c r="AA679" i="19"/>
  <c r="Z679" i="19"/>
  <c r="Y679" i="19"/>
  <c r="X679" i="19"/>
  <c r="W679" i="19"/>
  <c r="V679" i="19"/>
  <c r="U679" i="19"/>
  <c r="T679" i="19"/>
  <c r="S679" i="19"/>
  <c r="R679" i="19"/>
  <c r="Q679" i="19"/>
  <c r="P679" i="19"/>
  <c r="O679" i="19"/>
  <c r="N679" i="19"/>
  <c r="M679" i="19"/>
  <c r="L679" i="19"/>
  <c r="K679" i="19"/>
  <c r="J679" i="19"/>
  <c r="I679" i="19"/>
  <c r="H679" i="19"/>
  <c r="G679" i="19"/>
  <c r="F679" i="19"/>
  <c r="E679" i="19"/>
  <c r="D679" i="19"/>
  <c r="AA677" i="19"/>
  <c r="Z677" i="19"/>
  <c r="Y677" i="19"/>
  <c r="X677" i="19"/>
  <c r="W677" i="19"/>
  <c r="V677" i="19"/>
  <c r="U677" i="19"/>
  <c r="T677" i="19"/>
  <c r="S677" i="19"/>
  <c r="R677" i="19"/>
  <c r="Q677" i="19"/>
  <c r="P677" i="19"/>
  <c r="O677" i="19"/>
  <c r="N677" i="19"/>
  <c r="M677" i="19"/>
  <c r="L677" i="19"/>
  <c r="K677" i="19"/>
  <c r="J677" i="19"/>
  <c r="I677" i="19"/>
  <c r="H677" i="19"/>
  <c r="G677" i="19"/>
  <c r="F677" i="19"/>
  <c r="E677" i="19"/>
  <c r="D677" i="19"/>
  <c r="AA675" i="19"/>
  <c r="Z675" i="19"/>
  <c r="Y675" i="19"/>
  <c r="X675" i="19"/>
  <c r="W675" i="19"/>
  <c r="V675" i="19"/>
  <c r="U675" i="19"/>
  <c r="T675" i="19"/>
  <c r="S675" i="19"/>
  <c r="R675" i="19"/>
  <c r="Q675" i="19"/>
  <c r="P675" i="19"/>
  <c r="O675" i="19"/>
  <c r="N675" i="19"/>
  <c r="M675" i="19"/>
  <c r="L675" i="19"/>
  <c r="K675" i="19"/>
  <c r="J675" i="19"/>
  <c r="I675" i="19"/>
  <c r="H675" i="19"/>
  <c r="G675" i="19"/>
  <c r="F675" i="19"/>
  <c r="E675" i="19"/>
  <c r="D675" i="19"/>
  <c r="AA673" i="19"/>
  <c r="Z673" i="19"/>
  <c r="Y673" i="19"/>
  <c r="X673" i="19"/>
  <c r="W673" i="19"/>
  <c r="V673" i="19"/>
  <c r="U673" i="19"/>
  <c r="T673" i="19"/>
  <c r="S673" i="19"/>
  <c r="R673" i="19"/>
  <c r="Q673" i="19"/>
  <c r="P673" i="19"/>
  <c r="O673" i="19"/>
  <c r="N673" i="19"/>
  <c r="M673" i="19"/>
  <c r="L673" i="19"/>
  <c r="K673" i="19"/>
  <c r="J673" i="19"/>
  <c r="I673" i="19"/>
  <c r="H673" i="19"/>
  <c r="G673" i="19"/>
  <c r="F673" i="19"/>
  <c r="E673" i="19"/>
  <c r="D673" i="19"/>
  <c r="AA671" i="19"/>
  <c r="Z671" i="19"/>
  <c r="Y671" i="19"/>
  <c r="X671" i="19"/>
  <c r="W671" i="19"/>
  <c r="V671" i="19"/>
  <c r="U671" i="19"/>
  <c r="T671" i="19"/>
  <c r="S671" i="19"/>
  <c r="R671" i="19"/>
  <c r="Q671" i="19"/>
  <c r="P671" i="19"/>
  <c r="O671" i="19"/>
  <c r="N671" i="19"/>
  <c r="M671" i="19"/>
  <c r="L671" i="19"/>
  <c r="K671" i="19"/>
  <c r="J671" i="19"/>
  <c r="I671" i="19"/>
  <c r="H671" i="19"/>
  <c r="G671" i="19"/>
  <c r="F671" i="19"/>
  <c r="E671" i="19"/>
  <c r="D671" i="19"/>
  <c r="B671" i="19"/>
  <c r="AA669" i="19"/>
  <c r="Z669" i="19"/>
  <c r="Y669" i="19"/>
  <c r="X669" i="19"/>
  <c r="W669" i="19"/>
  <c r="V669" i="19"/>
  <c r="U669" i="19"/>
  <c r="T669" i="19"/>
  <c r="S669" i="19"/>
  <c r="R669" i="19"/>
  <c r="Q669" i="19"/>
  <c r="P669" i="19"/>
  <c r="O669" i="19"/>
  <c r="N669" i="19"/>
  <c r="M669" i="19"/>
  <c r="L669" i="19"/>
  <c r="K669" i="19"/>
  <c r="J669" i="19"/>
  <c r="I669" i="19"/>
  <c r="H669" i="19"/>
  <c r="G669" i="19"/>
  <c r="F669" i="19"/>
  <c r="E669" i="19"/>
  <c r="D669" i="19"/>
  <c r="AA667" i="19"/>
  <c r="Z667" i="19"/>
  <c r="Y667" i="19"/>
  <c r="X667" i="19"/>
  <c r="W667" i="19"/>
  <c r="V667" i="19"/>
  <c r="U667" i="19"/>
  <c r="T667" i="19"/>
  <c r="S667" i="19"/>
  <c r="R667" i="19"/>
  <c r="Q667" i="19"/>
  <c r="P667" i="19"/>
  <c r="O667" i="19"/>
  <c r="N667" i="19"/>
  <c r="M667" i="19"/>
  <c r="L667" i="19"/>
  <c r="K667" i="19"/>
  <c r="J667" i="19"/>
  <c r="I667" i="19"/>
  <c r="H667" i="19"/>
  <c r="G667" i="19"/>
  <c r="F667" i="19"/>
  <c r="E667" i="19"/>
  <c r="D667" i="19"/>
  <c r="AA665" i="19"/>
  <c r="Z665" i="19"/>
  <c r="Y665" i="19"/>
  <c r="X665" i="19"/>
  <c r="W665" i="19"/>
  <c r="V665" i="19"/>
  <c r="U665" i="19"/>
  <c r="T665" i="19"/>
  <c r="S665" i="19"/>
  <c r="R665" i="19"/>
  <c r="Q665" i="19"/>
  <c r="P665" i="19"/>
  <c r="O665" i="19"/>
  <c r="N665" i="19"/>
  <c r="M665" i="19"/>
  <c r="L665" i="19"/>
  <c r="K665" i="19"/>
  <c r="J665" i="19"/>
  <c r="I665" i="19"/>
  <c r="H665" i="19"/>
  <c r="G665" i="19"/>
  <c r="F665" i="19"/>
  <c r="E665" i="19"/>
  <c r="D665" i="19"/>
  <c r="AA663" i="19"/>
  <c r="Z663" i="19"/>
  <c r="Y663" i="19"/>
  <c r="X663" i="19"/>
  <c r="W663" i="19"/>
  <c r="V663" i="19"/>
  <c r="U663" i="19"/>
  <c r="T663" i="19"/>
  <c r="S663" i="19"/>
  <c r="R663" i="19"/>
  <c r="Q663" i="19"/>
  <c r="P663" i="19"/>
  <c r="O663" i="19"/>
  <c r="N663" i="19"/>
  <c r="M663" i="19"/>
  <c r="L663" i="19"/>
  <c r="K663" i="19"/>
  <c r="J663" i="19"/>
  <c r="I663" i="19"/>
  <c r="H663" i="19"/>
  <c r="G663" i="19"/>
  <c r="F663" i="19"/>
  <c r="E663" i="19"/>
  <c r="D663" i="19"/>
  <c r="AA661" i="19"/>
  <c r="Z661" i="19"/>
  <c r="Y661" i="19"/>
  <c r="X661" i="19"/>
  <c r="W661" i="19"/>
  <c r="V661" i="19"/>
  <c r="U661" i="19"/>
  <c r="T661" i="19"/>
  <c r="S661" i="19"/>
  <c r="R661" i="19"/>
  <c r="Q661" i="19"/>
  <c r="P661" i="19"/>
  <c r="O661" i="19"/>
  <c r="N661" i="19"/>
  <c r="M661" i="19"/>
  <c r="L661" i="19"/>
  <c r="K661" i="19"/>
  <c r="J661" i="19"/>
  <c r="I661" i="19"/>
  <c r="H661" i="19"/>
  <c r="G661" i="19"/>
  <c r="F661" i="19"/>
  <c r="E661" i="19"/>
  <c r="D661" i="19"/>
  <c r="AA659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B659" i="19"/>
  <c r="AA657" i="19"/>
  <c r="Z657" i="19"/>
  <c r="Y657" i="19"/>
  <c r="X657" i="19"/>
  <c r="W657" i="19"/>
  <c r="V657" i="19"/>
  <c r="U657" i="19"/>
  <c r="T657" i="19"/>
  <c r="S657" i="19"/>
  <c r="R657" i="19"/>
  <c r="Q657" i="19"/>
  <c r="P657" i="19"/>
  <c r="O657" i="19"/>
  <c r="N657" i="19"/>
  <c r="M657" i="19"/>
  <c r="L657" i="19"/>
  <c r="K657" i="19"/>
  <c r="J657" i="19"/>
  <c r="I657" i="19"/>
  <c r="H657" i="19"/>
  <c r="G657" i="19"/>
  <c r="F657" i="19"/>
  <c r="E657" i="19"/>
  <c r="D657" i="19"/>
  <c r="AA655" i="19"/>
  <c r="Z655" i="19"/>
  <c r="Y655" i="19"/>
  <c r="X655" i="19"/>
  <c r="W655" i="19"/>
  <c r="V655" i="19"/>
  <c r="U655" i="19"/>
  <c r="T655" i="19"/>
  <c r="S655" i="19"/>
  <c r="R655" i="19"/>
  <c r="Q655" i="19"/>
  <c r="P655" i="19"/>
  <c r="O655" i="19"/>
  <c r="N655" i="19"/>
  <c r="M655" i="19"/>
  <c r="L655" i="19"/>
  <c r="K655" i="19"/>
  <c r="J655" i="19"/>
  <c r="I655" i="19"/>
  <c r="H655" i="19"/>
  <c r="G655" i="19"/>
  <c r="F655" i="19"/>
  <c r="E655" i="19"/>
  <c r="D655" i="19"/>
  <c r="AA653" i="19"/>
  <c r="Z653" i="19"/>
  <c r="Y653" i="19"/>
  <c r="X653" i="19"/>
  <c r="W653" i="19"/>
  <c r="V653" i="19"/>
  <c r="U653" i="19"/>
  <c r="T653" i="19"/>
  <c r="S653" i="19"/>
  <c r="R653" i="19"/>
  <c r="Q653" i="19"/>
  <c r="P653" i="19"/>
  <c r="O653" i="19"/>
  <c r="N653" i="19"/>
  <c r="M653" i="19"/>
  <c r="L653" i="19"/>
  <c r="K653" i="19"/>
  <c r="J653" i="19"/>
  <c r="I653" i="19"/>
  <c r="H653" i="19"/>
  <c r="G653" i="19"/>
  <c r="F653" i="19"/>
  <c r="E653" i="19"/>
  <c r="D653" i="19"/>
  <c r="AA651" i="19"/>
  <c r="Z651" i="19"/>
  <c r="Y651" i="19"/>
  <c r="X651" i="19"/>
  <c r="W651" i="19"/>
  <c r="V651" i="19"/>
  <c r="U651" i="19"/>
  <c r="T651" i="19"/>
  <c r="S651" i="19"/>
  <c r="R651" i="19"/>
  <c r="Q651" i="19"/>
  <c r="P651" i="19"/>
  <c r="O651" i="19"/>
  <c r="N651" i="19"/>
  <c r="M651" i="19"/>
  <c r="L651" i="19"/>
  <c r="K651" i="19"/>
  <c r="J651" i="19"/>
  <c r="I651" i="19"/>
  <c r="H651" i="19"/>
  <c r="G651" i="19"/>
  <c r="F651" i="19"/>
  <c r="E651" i="19"/>
  <c r="D651" i="19"/>
  <c r="AA649" i="19"/>
  <c r="Z649" i="19"/>
  <c r="Y649" i="19"/>
  <c r="X649" i="19"/>
  <c r="W649" i="19"/>
  <c r="V649" i="19"/>
  <c r="U649" i="19"/>
  <c r="T649" i="19"/>
  <c r="S649" i="19"/>
  <c r="R649" i="19"/>
  <c r="Q649" i="19"/>
  <c r="P649" i="19"/>
  <c r="O649" i="19"/>
  <c r="N649" i="19"/>
  <c r="M649" i="19"/>
  <c r="L649" i="19"/>
  <c r="K649" i="19"/>
  <c r="J649" i="19"/>
  <c r="I649" i="19"/>
  <c r="H649" i="19"/>
  <c r="G649" i="19"/>
  <c r="F649" i="19"/>
  <c r="E649" i="19"/>
  <c r="D649" i="19"/>
  <c r="AA647" i="19"/>
  <c r="Z647" i="19"/>
  <c r="Y647" i="19"/>
  <c r="X647" i="19"/>
  <c r="W647" i="19"/>
  <c r="V647" i="19"/>
  <c r="U647" i="19"/>
  <c r="T647" i="19"/>
  <c r="S647" i="19"/>
  <c r="R647" i="19"/>
  <c r="Q647" i="19"/>
  <c r="P647" i="19"/>
  <c r="O647" i="19"/>
  <c r="N647" i="19"/>
  <c r="M647" i="19"/>
  <c r="L647" i="19"/>
  <c r="K647" i="19"/>
  <c r="J647" i="19"/>
  <c r="I647" i="19"/>
  <c r="H647" i="19"/>
  <c r="G647" i="19"/>
  <c r="F647" i="19"/>
  <c r="E647" i="19"/>
  <c r="D647" i="19"/>
  <c r="B647" i="19"/>
  <c r="AA645" i="19"/>
  <c r="Z645" i="19"/>
  <c r="Y645" i="19"/>
  <c r="X645" i="19"/>
  <c r="W645" i="19"/>
  <c r="V645" i="19"/>
  <c r="U645" i="19"/>
  <c r="T645" i="19"/>
  <c r="S645" i="19"/>
  <c r="R645" i="19"/>
  <c r="Q645" i="19"/>
  <c r="P645" i="19"/>
  <c r="O645" i="19"/>
  <c r="N645" i="19"/>
  <c r="M645" i="19"/>
  <c r="L645" i="19"/>
  <c r="K645" i="19"/>
  <c r="J645" i="19"/>
  <c r="I645" i="19"/>
  <c r="H645" i="19"/>
  <c r="G645" i="19"/>
  <c r="F645" i="19"/>
  <c r="E645" i="19"/>
  <c r="D645" i="19"/>
  <c r="AA643" i="19"/>
  <c r="Z643" i="19"/>
  <c r="Y643" i="19"/>
  <c r="X643" i="19"/>
  <c r="W643" i="19"/>
  <c r="V643" i="19"/>
  <c r="U643" i="19"/>
  <c r="T643" i="19"/>
  <c r="S643" i="19"/>
  <c r="R643" i="19"/>
  <c r="Q643" i="19"/>
  <c r="P643" i="19"/>
  <c r="O643" i="19"/>
  <c r="N643" i="19"/>
  <c r="M643" i="19"/>
  <c r="L643" i="19"/>
  <c r="K643" i="19"/>
  <c r="J643" i="19"/>
  <c r="I643" i="19"/>
  <c r="H643" i="19"/>
  <c r="G643" i="19"/>
  <c r="F643" i="19"/>
  <c r="E643" i="19"/>
  <c r="D643" i="19"/>
  <c r="B619" i="19"/>
  <c r="B609" i="19"/>
  <c r="B604" i="19"/>
  <c r="B599" i="19"/>
  <c r="B594" i="19"/>
  <c r="B589" i="19"/>
  <c r="B584" i="19"/>
  <c r="B579" i="19"/>
  <c r="B574" i="19"/>
  <c r="B569" i="19"/>
  <c r="B564" i="19"/>
  <c r="B559" i="19"/>
  <c r="B554" i="19"/>
  <c r="B549" i="19"/>
  <c r="W546" i="19"/>
  <c r="B544" i="19"/>
  <c r="B539" i="19"/>
  <c r="E536" i="19"/>
  <c r="B534" i="19"/>
  <c r="X531" i="19"/>
  <c r="B529" i="19"/>
  <c r="U526" i="19"/>
  <c r="B524" i="19"/>
  <c r="V521" i="19"/>
  <c r="B519" i="19"/>
  <c r="B514" i="19"/>
  <c r="B509" i="19"/>
  <c r="G506" i="19"/>
  <c r="B504" i="19"/>
  <c r="W501" i="19"/>
  <c r="Q501" i="19"/>
  <c r="K501" i="19"/>
  <c r="E501" i="19"/>
  <c r="B499" i="19"/>
  <c r="X496" i="19"/>
  <c r="R496" i="19"/>
  <c r="L496" i="19"/>
  <c r="F496" i="19"/>
  <c r="B494" i="19"/>
  <c r="Y491" i="19"/>
  <c r="S491" i="19"/>
  <c r="M491" i="19"/>
  <c r="G491" i="19"/>
  <c r="B489" i="19"/>
  <c r="Z486" i="19"/>
  <c r="T486" i="19"/>
  <c r="N486" i="19"/>
  <c r="H486" i="19"/>
  <c r="O536" i="19"/>
  <c r="B484" i="19"/>
  <c r="B475" i="19"/>
  <c r="B470" i="19"/>
  <c r="B465" i="19"/>
  <c r="B460" i="19"/>
  <c r="B455" i="19"/>
  <c r="B450" i="19"/>
  <c r="B445" i="19"/>
  <c r="B440" i="19"/>
  <c r="B435" i="19"/>
  <c r="B430" i="19"/>
  <c r="B425" i="19"/>
  <c r="B420" i="19"/>
  <c r="B415" i="19"/>
  <c r="B410" i="19"/>
  <c r="B405" i="19"/>
  <c r="B400" i="19"/>
  <c r="B395" i="19"/>
  <c r="B390" i="19"/>
  <c r="B385" i="19"/>
  <c r="B380" i="19"/>
  <c r="B375" i="19"/>
  <c r="B370" i="19"/>
  <c r="B365" i="19"/>
  <c r="B360" i="19"/>
  <c r="B355" i="19"/>
  <c r="B350" i="19"/>
  <c r="B345" i="19"/>
  <c r="B340" i="19"/>
  <c r="B335" i="19"/>
  <c r="B330" i="19"/>
  <c r="Z332" i="19"/>
  <c r="B325" i="19"/>
  <c r="B316" i="19"/>
  <c r="B311" i="19"/>
  <c r="B306" i="19"/>
  <c r="B301" i="19"/>
  <c r="B296" i="19"/>
  <c r="B291" i="19"/>
  <c r="B286" i="19"/>
  <c r="B281" i="19"/>
  <c r="B276" i="19"/>
  <c r="B271" i="19"/>
  <c r="B266" i="19"/>
  <c r="B261" i="19"/>
  <c r="B256" i="19"/>
  <c r="B251" i="19"/>
  <c r="B246" i="19"/>
  <c r="B241" i="19"/>
  <c r="B236" i="19"/>
  <c r="B231" i="19"/>
  <c r="B226" i="19"/>
  <c r="B221" i="19"/>
  <c r="B216" i="19"/>
  <c r="B211" i="19"/>
  <c r="B206" i="19"/>
  <c r="B201" i="19"/>
  <c r="B196" i="19"/>
  <c r="B191" i="19"/>
  <c r="B186" i="19"/>
  <c r="B181" i="19"/>
  <c r="B176" i="19"/>
  <c r="B171" i="19"/>
  <c r="Z193" i="19"/>
  <c r="B166" i="19"/>
  <c r="B157" i="19"/>
  <c r="B152" i="19"/>
  <c r="B147" i="19"/>
  <c r="B142" i="19"/>
  <c r="B137" i="19"/>
  <c r="B132" i="19"/>
  <c r="B127" i="19"/>
  <c r="B122" i="19"/>
  <c r="B117" i="19"/>
  <c r="B112" i="19"/>
  <c r="B107" i="19"/>
  <c r="B102" i="19"/>
  <c r="B97" i="19"/>
  <c r="B92" i="19"/>
  <c r="B87" i="19"/>
  <c r="B82" i="19"/>
  <c r="B77" i="19"/>
  <c r="B72" i="19"/>
  <c r="B67" i="19"/>
  <c r="B62" i="19"/>
  <c r="B57" i="19"/>
  <c r="B52" i="19"/>
  <c r="B47" i="19"/>
  <c r="B42" i="19"/>
  <c r="B37" i="19"/>
  <c r="B32" i="19"/>
  <c r="B27" i="19"/>
  <c r="B22" i="19"/>
  <c r="AA19" i="19"/>
  <c r="V19" i="19"/>
  <c r="T19" i="19"/>
  <c r="O19" i="19"/>
  <c r="M19" i="19"/>
  <c r="H19" i="19"/>
  <c r="E19" i="19"/>
  <c r="B17" i="19"/>
  <c r="W14" i="19"/>
  <c r="U14" i="19"/>
  <c r="P14" i="19"/>
  <c r="N14" i="19"/>
  <c r="I14" i="19"/>
  <c r="F14" i="19"/>
  <c r="B12" i="19"/>
  <c r="G71" i="19"/>
  <c r="X9" i="19"/>
  <c r="W9" i="19"/>
  <c r="V9" i="19"/>
  <c r="U9" i="19"/>
  <c r="Q9" i="19"/>
  <c r="P9" i="19"/>
  <c r="O9" i="19"/>
  <c r="M9" i="19"/>
  <c r="J9" i="19"/>
  <c r="I9" i="19"/>
  <c r="G9" i="19"/>
  <c r="F9" i="19"/>
  <c r="E79" i="19"/>
  <c r="B7" i="19"/>
  <c r="E782" i="18"/>
  <c r="F782" i="18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B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B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B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B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B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B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B634" i="18"/>
  <c r="B629" i="18"/>
  <c r="B624" i="18"/>
  <c r="B619" i="18"/>
  <c r="B614" i="18"/>
  <c r="B609" i="18"/>
  <c r="B604" i="18"/>
  <c r="B599" i="18"/>
  <c r="B594" i="18"/>
  <c r="B589" i="18"/>
  <c r="B584" i="18"/>
  <c r="B579" i="18"/>
  <c r="B574" i="18"/>
  <c r="B569" i="18"/>
  <c r="B564" i="18"/>
  <c r="B559" i="18"/>
  <c r="B554" i="18"/>
  <c r="Y551" i="18"/>
  <c r="X551" i="18"/>
  <c r="Q551" i="18"/>
  <c r="N551" i="18"/>
  <c r="G551" i="18"/>
  <c r="F551" i="18"/>
  <c r="B549" i="18"/>
  <c r="AA546" i="18"/>
  <c r="Z546" i="18"/>
  <c r="S546" i="18"/>
  <c r="R546" i="18"/>
  <c r="I546" i="18"/>
  <c r="H546" i="18"/>
  <c r="B544" i="18"/>
  <c r="Z541" i="18"/>
  <c r="Y541" i="18"/>
  <c r="X541" i="18"/>
  <c r="T541" i="18"/>
  <c r="S541" i="18"/>
  <c r="R541" i="18"/>
  <c r="N541" i="18"/>
  <c r="M541" i="18"/>
  <c r="L541" i="18"/>
  <c r="H541" i="18"/>
  <c r="G541" i="18"/>
  <c r="F541" i="18"/>
  <c r="B539" i="18"/>
  <c r="AA536" i="18"/>
  <c r="Z536" i="18"/>
  <c r="Y536" i="18"/>
  <c r="W536" i="18"/>
  <c r="V536" i="18"/>
  <c r="U536" i="18"/>
  <c r="T536" i="18"/>
  <c r="S536" i="18"/>
  <c r="Q536" i="18"/>
  <c r="P536" i="18"/>
  <c r="O536" i="18"/>
  <c r="N536" i="18"/>
  <c r="M536" i="18"/>
  <c r="K536" i="18"/>
  <c r="J536" i="18"/>
  <c r="I536" i="18"/>
  <c r="H536" i="18"/>
  <c r="G536" i="18"/>
  <c r="E536" i="18"/>
  <c r="D536" i="18"/>
  <c r="B534" i="18"/>
  <c r="AA531" i="18"/>
  <c r="Z531" i="18"/>
  <c r="X531" i="18"/>
  <c r="W531" i="18"/>
  <c r="V531" i="18"/>
  <c r="U531" i="18"/>
  <c r="T531" i="18"/>
  <c r="R531" i="18"/>
  <c r="Q531" i="18"/>
  <c r="P531" i="18"/>
  <c r="O531" i="18"/>
  <c r="N531" i="18"/>
  <c r="L531" i="18"/>
  <c r="K531" i="18"/>
  <c r="J531" i="18"/>
  <c r="I531" i="18"/>
  <c r="H531" i="18"/>
  <c r="F531" i="18"/>
  <c r="E531" i="18"/>
  <c r="D531" i="18"/>
  <c r="B529" i="18"/>
  <c r="AA526" i="18"/>
  <c r="Y526" i="18"/>
  <c r="X526" i="18"/>
  <c r="W526" i="18"/>
  <c r="V526" i="18"/>
  <c r="U526" i="18"/>
  <c r="S526" i="18"/>
  <c r="R526" i="18"/>
  <c r="Q526" i="18"/>
  <c r="P526" i="18"/>
  <c r="O526" i="18"/>
  <c r="M526" i="18"/>
  <c r="L526" i="18"/>
  <c r="K526" i="18"/>
  <c r="J526" i="18"/>
  <c r="I526" i="18"/>
  <c r="G526" i="18"/>
  <c r="F526" i="18"/>
  <c r="E526" i="18"/>
  <c r="D526" i="18"/>
  <c r="B524" i="18"/>
  <c r="Z521" i="18"/>
  <c r="Y521" i="18"/>
  <c r="X521" i="18"/>
  <c r="W521" i="18"/>
  <c r="V521" i="18"/>
  <c r="T521" i="18"/>
  <c r="S521" i="18"/>
  <c r="R521" i="18"/>
  <c r="Q521" i="18"/>
  <c r="P521" i="18"/>
  <c r="N521" i="18"/>
  <c r="M521" i="18"/>
  <c r="L521" i="18"/>
  <c r="K521" i="18"/>
  <c r="J521" i="18"/>
  <c r="H521" i="18"/>
  <c r="G521" i="18"/>
  <c r="F521" i="18"/>
  <c r="E521" i="18"/>
  <c r="D521" i="18"/>
  <c r="B519" i="18"/>
  <c r="AA516" i="18"/>
  <c r="Z516" i="18"/>
  <c r="Y516" i="18"/>
  <c r="X516" i="18"/>
  <c r="W516" i="18"/>
  <c r="U516" i="18"/>
  <c r="T516" i="18"/>
  <c r="S516" i="18"/>
  <c r="R516" i="18"/>
  <c r="Q516" i="18"/>
  <c r="O516" i="18"/>
  <c r="N516" i="18"/>
  <c r="M516" i="18"/>
  <c r="L516" i="18"/>
  <c r="K516" i="18"/>
  <c r="I516" i="18"/>
  <c r="H516" i="18"/>
  <c r="G516" i="18"/>
  <c r="F516" i="18"/>
  <c r="E516" i="18"/>
  <c r="B514" i="18"/>
  <c r="AA511" i="18"/>
  <c r="Z511" i="18"/>
  <c r="Y511" i="18"/>
  <c r="X511" i="18"/>
  <c r="V511" i="18"/>
  <c r="U511" i="18"/>
  <c r="T511" i="18"/>
  <c r="S511" i="18"/>
  <c r="R511" i="18"/>
  <c r="P511" i="18"/>
  <c r="O511" i="18"/>
  <c r="N511" i="18"/>
  <c r="M511" i="18"/>
  <c r="L511" i="18"/>
  <c r="J511" i="18"/>
  <c r="I511" i="18"/>
  <c r="H511" i="18"/>
  <c r="G511" i="18"/>
  <c r="F511" i="18"/>
  <c r="D511" i="18"/>
  <c r="B509" i="18"/>
  <c r="AA506" i="18"/>
  <c r="Z506" i="18"/>
  <c r="Y506" i="18"/>
  <c r="W506" i="18"/>
  <c r="V506" i="18"/>
  <c r="U506" i="18"/>
  <c r="T506" i="18"/>
  <c r="S506" i="18"/>
  <c r="Q506" i="18"/>
  <c r="P506" i="18"/>
  <c r="O506" i="18"/>
  <c r="N506" i="18"/>
  <c r="M506" i="18"/>
  <c r="K506" i="18"/>
  <c r="J506" i="18"/>
  <c r="I506" i="18"/>
  <c r="H506" i="18"/>
  <c r="G506" i="18"/>
  <c r="E506" i="18"/>
  <c r="D506" i="18"/>
  <c r="B504" i="18"/>
  <c r="AA501" i="18"/>
  <c r="Z501" i="18"/>
  <c r="X501" i="18"/>
  <c r="W501" i="18"/>
  <c r="V501" i="18"/>
  <c r="U501" i="18"/>
  <c r="T501" i="18"/>
  <c r="R501" i="18"/>
  <c r="Q501" i="18"/>
  <c r="P501" i="18"/>
  <c r="O501" i="18"/>
  <c r="N501" i="18"/>
  <c r="L501" i="18"/>
  <c r="K501" i="18"/>
  <c r="J501" i="18"/>
  <c r="I501" i="18"/>
  <c r="H501" i="18"/>
  <c r="F501" i="18"/>
  <c r="E501" i="18"/>
  <c r="D501" i="18"/>
  <c r="B499" i="18"/>
  <c r="AA496" i="18"/>
  <c r="Y496" i="18"/>
  <c r="X496" i="18"/>
  <c r="W496" i="18"/>
  <c r="V496" i="18"/>
  <c r="U496" i="18"/>
  <c r="S496" i="18"/>
  <c r="R496" i="18"/>
  <c r="Q496" i="18"/>
  <c r="P496" i="18"/>
  <c r="O496" i="18"/>
  <c r="M496" i="18"/>
  <c r="L496" i="18"/>
  <c r="K496" i="18"/>
  <c r="J496" i="18"/>
  <c r="I496" i="18"/>
  <c r="G496" i="18"/>
  <c r="F496" i="18"/>
  <c r="E496" i="18"/>
  <c r="D496" i="18"/>
  <c r="B494" i="18"/>
  <c r="Z491" i="18"/>
  <c r="Y491" i="18"/>
  <c r="X491" i="18"/>
  <c r="W491" i="18"/>
  <c r="V491" i="18"/>
  <c r="T491" i="18"/>
  <c r="S491" i="18"/>
  <c r="R491" i="18"/>
  <c r="Q491" i="18"/>
  <c r="P491" i="18"/>
  <c r="N491" i="18"/>
  <c r="M491" i="18"/>
  <c r="L491" i="18"/>
  <c r="K491" i="18"/>
  <c r="J491" i="18"/>
  <c r="H491" i="18"/>
  <c r="G491" i="18"/>
  <c r="F491" i="18"/>
  <c r="E491" i="18"/>
  <c r="D491" i="18"/>
  <c r="B489" i="18"/>
  <c r="AA486" i="18"/>
  <c r="Z486" i="18"/>
  <c r="Y486" i="18"/>
  <c r="X486" i="18"/>
  <c r="W486" i="18"/>
  <c r="U486" i="18"/>
  <c r="T486" i="18"/>
  <c r="S486" i="18"/>
  <c r="R486" i="18"/>
  <c r="Q486" i="18"/>
  <c r="O486" i="18"/>
  <c r="N486" i="18"/>
  <c r="M486" i="18"/>
  <c r="L486" i="18"/>
  <c r="K486" i="18"/>
  <c r="I486" i="18"/>
  <c r="H486" i="18"/>
  <c r="G486" i="18"/>
  <c r="F486" i="18"/>
  <c r="E486" i="18"/>
  <c r="B484" i="18"/>
  <c r="B475" i="18"/>
  <c r="B470" i="18"/>
  <c r="B465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AA372" i="18"/>
  <c r="S372" i="18"/>
  <c r="L372" i="18"/>
  <c r="K372" i="18"/>
  <c r="E372" i="18"/>
  <c r="D372" i="18"/>
  <c r="B370" i="18"/>
  <c r="Z367" i="18"/>
  <c r="V367" i="18"/>
  <c r="T367" i="18"/>
  <c r="S367" i="18"/>
  <c r="N367" i="18"/>
  <c r="M367" i="18"/>
  <c r="L367" i="18"/>
  <c r="G367" i="18"/>
  <c r="F367" i="18"/>
  <c r="E367" i="18"/>
  <c r="B365" i="18"/>
  <c r="Y362" i="18"/>
  <c r="X362" i="18"/>
  <c r="W362" i="18"/>
  <c r="U362" i="18"/>
  <c r="R362" i="18"/>
  <c r="Q362" i="18"/>
  <c r="O362" i="18"/>
  <c r="N362" i="18"/>
  <c r="K362" i="18"/>
  <c r="I362" i="18"/>
  <c r="H362" i="18"/>
  <c r="G362" i="18"/>
  <c r="B360" i="18"/>
  <c r="Z357" i="18"/>
  <c r="Y357" i="18"/>
  <c r="X357" i="18"/>
  <c r="V357" i="18"/>
  <c r="S357" i="18"/>
  <c r="R357" i="18"/>
  <c r="P357" i="18"/>
  <c r="O357" i="18"/>
  <c r="L357" i="18"/>
  <c r="J357" i="18"/>
  <c r="I357" i="18"/>
  <c r="H357" i="18"/>
  <c r="D357" i="18"/>
  <c r="B355" i="18"/>
  <c r="AA352" i="18"/>
  <c r="Z352" i="18"/>
  <c r="Y352" i="18"/>
  <c r="W352" i="18"/>
  <c r="U352" i="18"/>
  <c r="T352" i="18"/>
  <c r="S352" i="18"/>
  <c r="Q352" i="18"/>
  <c r="P352" i="18"/>
  <c r="N352" i="18"/>
  <c r="M352" i="18"/>
  <c r="K352" i="18"/>
  <c r="J352" i="18"/>
  <c r="I352" i="18"/>
  <c r="G352" i="18"/>
  <c r="E352" i="18"/>
  <c r="D352" i="18"/>
  <c r="B350" i="18"/>
  <c r="AA347" i="18"/>
  <c r="Z347" i="18"/>
  <c r="X347" i="18"/>
  <c r="V347" i="18"/>
  <c r="U347" i="18"/>
  <c r="T347" i="18"/>
  <c r="R347" i="18"/>
  <c r="Q347" i="18"/>
  <c r="O347" i="18"/>
  <c r="N347" i="18"/>
  <c r="L347" i="18"/>
  <c r="K347" i="18"/>
  <c r="J347" i="18"/>
  <c r="H347" i="18"/>
  <c r="F347" i="18"/>
  <c r="E347" i="18"/>
  <c r="D347" i="18"/>
  <c r="B345" i="18"/>
  <c r="AA342" i="18"/>
  <c r="Z342" i="18"/>
  <c r="X342" i="18"/>
  <c r="W342" i="18"/>
  <c r="V342" i="18"/>
  <c r="U342" i="18"/>
  <c r="T342" i="18"/>
  <c r="R342" i="18"/>
  <c r="Q342" i="18"/>
  <c r="P342" i="18"/>
  <c r="O342" i="18"/>
  <c r="N342" i="18"/>
  <c r="L342" i="18"/>
  <c r="K342" i="18"/>
  <c r="J342" i="18"/>
  <c r="I342" i="18"/>
  <c r="H342" i="18"/>
  <c r="F342" i="18"/>
  <c r="E342" i="18"/>
  <c r="D342" i="18"/>
  <c r="B340" i="18"/>
  <c r="AA337" i="18"/>
  <c r="Y337" i="18"/>
  <c r="X337" i="18"/>
  <c r="W337" i="18"/>
  <c r="V337" i="18"/>
  <c r="U337" i="18"/>
  <c r="S337" i="18"/>
  <c r="R337" i="18"/>
  <c r="Q337" i="18"/>
  <c r="P337" i="18"/>
  <c r="O337" i="18"/>
  <c r="M337" i="18"/>
  <c r="L337" i="18"/>
  <c r="K337" i="18"/>
  <c r="J337" i="18"/>
  <c r="I337" i="18"/>
  <c r="G337" i="18"/>
  <c r="F337" i="18"/>
  <c r="E337" i="18"/>
  <c r="D337" i="18"/>
  <c r="B335" i="18"/>
  <c r="Z332" i="18"/>
  <c r="Y332" i="18"/>
  <c r="X332" i="18"/>
  <c r="W332" i="18"/>
  <c r="V332" i="18"/>
  <c r="T332" i="18"/>
  <c r="S332" i="18"/>
  <c r="R332" i="18"/>
  <c r="Q332" i="18"/>
  <c r="P332" i="18"/>
  <c r="N332" i="18"/>
  <c r="M332" i="18"/>
  <c r="L332" i="18"/>
  <c r="K332" i="18"/>
  <c r="J332" i="18"/>
  <c r="H332" i="18"/>
  <c r="G332" i="18"/>
  <c r="F332" i="18"/>
  <c r="E332" i="18"/>
  <c r="D332" i="18"/>
  <c r="B330" i="18"/>
  <c r="AA327" i="18"/>
  <c r="Z327" i="18"/>
  <c r="Y327" i="18"/>
  <c r="X327" i="18"/>
  <c r="W327" i="18"/>
  <c r="U327" i="18"/>
  <c r="T327" i="18"/>
  <c r="S327" i="18"/>
  <c r="R327" i="18"/>
  <c r="Q327" i="18"/>
  <c r="O327" i="18"/>
  <c r="N327" i="18"/>
  <c r="M327" i="18"/>
  <c r="L327" i="18"/>
  <c r="K327" i="18"/>
  <c r="I327" i="18"/>
  <c r="H327" i="18"/>
  <c r="G327" i="18"/>
  <c r="F327" i="18"/>
  <c r="E327" i="18"/>
  <c r="B325" i="18"/>
  <c r="B316" i="18"/>
  <c r="B311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B206" i="18"/>
  <c r="B201" i="18"/>
  <c r="B196" i="18"/>
  <c r="B191" i="18"/>
  <c r="B186" i="18"/>
  <c r="B181" i="18"/>
  <c r="B176" i="18"/>
  <c r="B171" i="18"/>
  <c r="O248" i="18"/>
  <c r="B166" i="18"/>
  <c r="B157" i="18"/>
  <c r="B152" i="18"/>
  <c r="B147" i="18"/>
  <c r="B142" i="18"/>
  <c r="B137" i="18"/>
  <c r="B132" i="18"/>
  <c r="B127" i="18"/>
  <c r="B122" i="18"/>
  <c r="B117" i="18"/>
  <c r="B112" i="18"/>
  <c r="B107" i="18"/>
  <c r="B102" i="18"/>
  <c r="B97" i="18"/>
  <c r="B92" i="18"/>
  <c r="B87" i="18"/>
  <c r="B82" i="18"/>
  <c r="B77" i="18"/>
  <c r="B72" i="18"/>
  <c r="B67" i="18"/>
  <c r="B62" i="18"/>
  <c r="B57" i="18"/>
  <c r="B52" i="18"/>
  <c r="B47" i="18"/>
  <c r="B42" i="18"/>
  <c r="B37" i="18"/>
  <c r="B32" i="18"/>
  <c r="B27" i="18"/>
  <c r="B22" i="18"/>
  <c r="B17" i="18"/>
  <c r="B12" i="18"/>
  <c r="Q101" i="18"/>
  <c r="Z99" i="18"/>
  <c r="D7" i="18"/>
  <c r="B7" i="18"/>
  <c r="B761" i="17"/>
  <c r="G782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B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B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B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B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B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B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B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B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B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B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B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B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B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B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B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B634" i="17"/>
  <c r="B629" i="17"/>
  <c r="B624" i="17"/>
  <c r="B619" i="17"/>
  <c r="B614" i="17"/>
  <c r="B609" i="17"/>
  <c r="B604" i="17"/>
  <c r="B599" i="17"/>
  <c r="B594" i="17"/>
  <c r="B589" i="17"/>
  <c r="B584" i="17"/>
  <c r="B579" i="17"/>
  <c r="B574" i="17"/>
  <c r="B569" i="17"/>
  <c r="B564" i="17"/>
  <c r="B559" i="17"/>
  <c r="B554" i="17"/>
  <c r="B549" i="17"/>
  <c r="B544" i="17"/>
  <c r="B539" i="17"/>
  <c r="B534" i="17"/>
  <c r="B529" i="17"/>
  <c r="B524" i="17"/>
  <c r="B519" i="17"/>
  <c r="B514" i="17"/>
  <c r="B509" i="17"/>
  <c r="B504" i="17"/>
  <c r="B499" i="17"/>
  <c r="B494" i="17"/>
  <c r="Y491" i="17"/>
  <c r="S491" i="17"/>
  <c r="M491" i="17"/>
  <c r="G491" i="17"/>
  <c r="B489" i="17"/>
  <c r="Z486" i="17"/>
  <c r="W486" i="17"/>
  <c r="T486" i="17"/>
  <c r="Q486" i="17"/>
  <c r="N486" i="17"/>
  <c r="K486" i="17"/>
  <c r="H486" i="17"/>
  <c r="E486" i="17"/>
  <c r="X636" i="17"/>
  <c r="B484" i="17"/>
  <c r="B475" i="17"/>
  <c r="B470" i="17"/>
  <c r="B465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B370" i="17"/>
  <c r="B365" i="17"/>
  <c r="B360" i="17"/>
  <c r="B355" i="17"/>
  <c r="B350" i="17"/>
  <c r="B345" i="17"/>
  <c r="B340" i="17"/>
  <c r="B335" i="17"/>
  <c r="B330" i="17"/>
  <c r="X477" i="17"/>
  <c r="B325" i="17"/>
  <c r="B316" i="17"/>
  <c r="B311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B196" i="17"/>
  <c r="B191" i="17"/>
  <c r="B186" i="17"/>
  <c r="B181" i="17"/>
  <c r="B176" i="17"/>
  <c r="B171" i="17"/>
  <c r="U218" i="17"/>
  <c r="B166" i="17"/>
  <c r="B157" i="17"/>
  <c r="B152" i="17"/>
  <c r="B147" i="17"/>
  <c r="B142" i="17"/>
  <c r="B137" i="17"/>
  <c r="Z136" i="17"/>
  <c r="T136" i="17"/>
  <c r="N136" i="17"/>
  <c r="H136" i="17"/>
  <c r="Z134" i="17"/>
  <c r="T134" i="17"/>
  <c r="N134" i="17"/>
  <c r="H134" i="17"/>
  <c r="N132" i="17"/>
  <c r="H132" i="17"/>
  <c r="Z132" i="17"/>
  <c r="T132" i="17"/>
  <c r="B132" i="17"/>
  <c r="AA131" i="17"/>
  <c r="U131" i="17"/>
  <c r="O131" i="17"/>
  <c r="I131" i="17"/>
  <c r="AA129" i="17"/>
  <c r="U129" i="17"/>
  <c r="O129" i="17"/>
  <c r="I129" i="17"/>
  <c r="U127" i="17"/>
  <c r="O127" i="17"/>
  <c r="I127" i="17"/>
  <c r="AA127" i="17"/>
  <c r="B127" i="17"/>
  <c r="V126" i="17"/>
  <c r="P126" i="17"/>
  <c r="J126" i="17"/>
  <c r="D126" i="17"/>
  <c r="V124" i="17"/>
  <c r="P124" i="17"/>
  <c r="J124" i="17"/>
  <c r="D124" i="17"/>
  <c r="V122" i="17"/>
  <c r="P122" i="17"/>
  <c r="J122" i="17"/>
  <c r="D122" i="17"/>
  <c r="B122" i="17"/>
  <c r="W121" i="17"/>
  <c r="Q121" i="17"/>
  <c r="K121" i="17"/>
  <c r="E121" i="17"/>
  <c r="W119" i="17"/>
  <c r="Q119" i="17"/>
  <c r="K119" i="17"/>
  <c r="E119" i="17"/>
  <c r="W117" i="17"/>
  <c r="Q117" i="17"/>
  <c r="K117" i="17"/>
  <c r="E117" i="17"/>
  <c r="B117" i="17"/>
  <c r="X116" i="17"/>
  <c r="R116" i="17"/>
  <c r="L116" i="17"/>
  <c r="F116" i="17"/>
  <c r="X114" i="17"/>
  <c r="R114" i="17"/>
  <c r="L114" i="17"/>
  <c r="F114" i="17"/>
  <c r="X112" i="17"/>
  <c r="R112" i="17"/>
  <c r="L112" i="17"/>
  <c r="F112" i="17"/>
  <c r="B112" i="17"/>
  <c r="Y111" i="17"/>
  <c r="S111" i="17"/>
  <c r="M111" i="17"/>
  <c r="G111" i="17"/>
  <c r="Y109" i="17"/>
  <c r="S109" i="17"/>
  <c r="M109" i="17"/>
  <c r="G109" i="17"/>
  <c r="Y107" i="17"/>
  <c r="G107" i="17"/>
  <c r="S107" i="17"/>
  <c r="M107" i="17"/>
  <c r="B107" i="17"/>
  <c r="Z106" i="17"/>
  <c r="T106" i="17"/>
  <c r="N106" i="17"/>
  <c r="H106" i="17"/>
  <c r="Z104" i="17"/>
  <c r="T104" i="17"/>
  <c r="N104" i="17"/>
  <c r="H104" i="17"/>
  <c r="N102" i="17"/>
  <c r="H102" i="17"/>
  <c r="Z102" i="17"/>
  <c r="T102" i="17"/>
  <c r="B102" i="17"/>
  <c r="AA101" i="17"/>
  <c r="U101" i="17"/>
  <c r="O101" i="17"/>
  <c r="I101" i="17"/>
  <c r="AA99" i="17"/>
  <c r="U99" i="17"/>
  <c r="O99" i="17"/>
  <c r="I99" i="17"/>
  <c r="U97" i="17"/>
  <c r="O97" i="17"/>
  <c r="I97" i="17"/>
  <c r="AA97" i="17"/>
  <c r="B97" i="17"/>
  <c r="V96" i="17"/>
  <c r="P96" i="17"/>
  <c r="J96" i="17"/>
  <c r="D96" i="17"/>
  <c r="V94" i="17"/>
  <c r="P94" i="17"/>
  <c r="J94" i="17"/>
  <c r="D94" i="17"/>
  <c r="V92" i="17"/>
  <c r="P92" i="17"/>
  <c r="J92" i="17"/>
  <c r="D92" i="17"/>
  <c r="B92" i="17"/>
  <c r="W91" i="17"/>
  <c r="Q91" i="17"/>
  <c r="K91" i="17"/>
  <c r="E91" i="17"/>
  <c r="W89" i="17"/>
  <c r="Q89" i="17"/>
  <c r="K89" i="17"/>
  <c r="E89" i="17"/>
  <c r="W87" i="17"/>
  <c r="Q87" i="17"/>
  <c r="K87" i="17"/>
  <c r="E87" i="17"/>
  <c r="B87" i="17"/>
  <c r="X86" i="17"/>
  <c r="R86" i="17"/>
  <c r="L86" i="17"/>
  <c r="F86" i="17"/>
  <c r="X84" i="17"/>
  <c r="R84" i="17"/>
  <c r="L84" i="17"/>
  <c r="F84" i="17"/>
  <c r="X82" i="17"/>
  <c r="R82" i="17"/>
  <c r="L82" i="17"/>
  <c r="F82" i="17"/>
  <c r="B82" i="17"/>
  <c r="Y81" i="17"/>
  <c r="S81" i="17"/>
  <c r="M81" i="17"/>
  <c r="G81" i="17"/>
  <c r="Y79" i="17"/>
  <c r="S79" i="17"/>
  <c r="M79" i="17"/>
  <c r="G79" i="17"/>
  <c r="Y77" i="17"/>
  <c r="G77" i="17"/>
  <c r="S77" i="17"/>
  <c r="M77" i="17"/>
  <c r="B77" i="17"/>
  <c r="Z76" i="17"/>
  <c r="T76" i="17"/>
  <c r="N76" i="17"/>
  <c r="H76" i="17"/>
  <c r="Z74" i="17"/>
  <c r="T74" i="17"/>
  <c r="N74" i="17"/>
  <c r="H74" i="17"/>
  <c r="N72" i="17"/>
  <c r="H72" i="17"/>
  <c r="Z72" i="17"/>
  <c r="T72" i="17"/>
  <c r="B72" i="17"/>
  <c r="AA71" i="17"/>
  <c r="U71" i="17"/>
  <c r="O71" i="17"/>
  <c r="I71" i="17"/>
  <c r="AA69" i="17"/>
  <c r="U69" i="17"/>
  <c r="O69" i="17"/>
  <c r="I69" i="17"/>
  <c r="U67" i="17"/>
  <c r="O67" i="17"/>
  <c r="I67" i="17"/>
  <c r="AA67" i="17"/>
  <c r="B67" i="17"/>
  <c r="V66" i="17"/>
  <c r="P66" i="17"/>
  <c r="J66" i="17"/>
  <c r="D66" i="17"/>
  <c r="V64" i="17"/>
  <c r="P64" i="17"/>
  <c r="J64" i="17"/>
  <c r="D64" i="17"/>
  <c r="V62" i="17"/>
  <c r="P62" i="17"/>
  <c r="J62" i="17"/>
  <c r="D62" i="17"/>
  <c r="B62" i="17"/>
  <c r="W61" i="17"/>
  <c r="Q61" i="17"/>
  <c r="K61" i="17"/>
  <c r="E61" i="17"/>
  <c r="W59" i="17"/>
  <c r="Q59" i="17"/>
  <c r="K59" i="17"/>
  <c r="E59" i="17"/>
  <c r="W57" i="17"/>
  <c r="Q57" i="17"/>
  <c r="K57" i="17"/>
  <c r="E57" i="17"/>
  <c r="B57" i="17"/>
  <c r="X56" i="17"/>
  <c r="R56" i="17"/>
  <c r="L56" i="17"/>
  <c r="F56" i="17"/>
  <c r="X54" i="17"/>
  <c r="R54" i="17"/>
  <c r="L54" i="17"/>
  <c r="F54" i="17"/>
  <c r="X52" i="17"/>
  <c r="R52" i="17"/>
  <c r="L52" i="17"/>
  <c r="F52" i="17"/>
  <c r="B52" i="17"/>
  <c r="Y51" i="17"/>
  <c r="S51" i="17"/>
  <c r="M51" i="17"/>
  <c r="G51" i="17"/>
  <c r="Y49" i="17"/>
  <c r="S49" i="17"/>
  <c r="M49" i="17"/>
  <c r="G49" i="17"/>
  <c r="Y47" i="17"/>
  <c r="G47" i="17"/>
  <c r="S47" i="17"/>
  <c r="M47" i="17"/>
  <c r="B47" i="17"/>
  <c r="Z46" i="17"/>
  <c r="T46" i="17"/>
  <c r="N46" i="17"/>
  <c r="H46" i="17"/>
  <c r="Z44" i="17"/>
  <c r="T44" i="17"/>
  <c r="N44" i="17"/>
  <c r="H44" i="17"/>
  <c r="N42" i="17"/>
  <c r="H42" i="17"/>
  <c r="Z42" i="17"/>
  <c r="T42" i="17"/>
  <c r="B42" i="17"/>
  <c r="AA41" i="17"/>
  <c r="U41" i="17"/>
  <c r="O41" i="17"/>
  <c r="I41" i="17"/>
  <c r="AA39" i="17"/>
  <c r="U39" i="17"/>
  <c r="O39" i="17"/>
  <c r="I39" i="17"/>
  <c r="U37" i="17"/>
  <c r="O37" i="17"/>
  <c r="I37" i="17"/>
  <c r="AA37" i="17"/>
  <c r="B37" i="17"/>
  <c r="V36" i="17"/>
  <c r="P36" i="17"/>
  <c r="J36" i="17"/>
  <c r="D36" i="17"/>
  <c r="V34" i="17"/>
  <c r="P34" i="17"/>
  <c r="J34" i="17"/>
  <c r="D34" i="17"/>
  <c r="V32" i="17"/>
  <c r="P32" i="17"/>
  <c r="J32" i="17"/>
  <c r="D32" i="17"/>
  <c r="B32" i="17"/>
  <c r="W31" i="17"/>
  <c r="Q31" i="17"/>
  <c r="K31" i="17"/>
  <c r="E31" i="17"/>
  <c r="W29" i="17"/>
  <c r="Q29" i="17"/>
  <c r="K29" i="17"/>
  <c r="E29" i="17"/>
  <c r="W27" i="17"/>
  <c r="Q27" i="17"/>
  <c r="K27" i="17"/>
  <c r="E27" i="17"/>
  <c r="B27" i="17"/>
  <c r="Z26" i="17"/>
  <c r="X26" i="17"/>
  <c r="T26" i="17"/>
  <c r="R26" i="17"/>
  <c r="N26" i="17"/>
  <c r="L26" i="17"/>
  <c r="H26" i="17"/>
  <c r="F26" i="17"/>
  <c r="X22" i="17"/>
  <c r="X24" i="17"/>
  <c r="R24" i="17"/>
  <c r="L24" i="17"/>
  <c r="F24" i="17"/>
  <c r="F22" i="17" s="1"/>
  <c r="R22" i="17"/>
  <c r="L22" i="17"/>
  <c r="B22" i="17"/>
  <c r="AA21" i="17"/>
  <c r="Y21" i="17"/>
  <c r="U21" i="17"/>
  <c r="S21" i="17"/>
  <c r="O21" i="17"/>
  <c r="M21" i="17"/>
  <c r="I21" i="17"/>
  <c r="G21" i="17"/>
  <c r="AA19" i="17"/>
  <c r="Y19" i="17"/>
  <c r="U19" i="17"/>
  <c r="S19" i="17"/>
  <c r="O19" i="17"/>
  <c r="M19" i="17"/>
  <c r="I19" i="17"/>
  <c r="G19" i="17"/>
  <c r="S17" i="17"/>
  <c r="M17" i="17"/>
  <c r="AA17" i="17"/>
  <c r="Y17" i="17"/>
  <c r="U17" i="17"/>
  <c r="O17" i="17"/>
  <c r="I17" i="17"/>
  <c r="G17" i="17"/>
  <c r="B17" i="17"/>
  <c r="Z16" i="17"/>
  <c r="V16" i="17"/>
  <c r="T16" i="17"/>
  <c r="P16" i="17"/>
  <c r="N16" i="17"/>
  <c r="J16" i="17"/>
  <c r="H16" i="17"/>
  <c r="D16" i="17"/>
  <c r="Z14" i="17"/>
  <c r="V14" i="17"/>
  <c r="T14" i="17"/>
  <c r="P14" i="17"/>
  <c r="N14" i="17"/>
  <c r="J14" i="17"/>
  <c r="H14" i="17"/>
  <c r="D14" i="17"/>
  <c r="T12" i="17"/>
  <c r="N12" i="17"/>
  <c r="Z12" i="17"/>
  <c r="V12" i="17"/>
  <c r="P12" i="17"/>
  <c r="J12" i="17"/>
  <c r="H12" i="17"/>
  <c r="D12" i="17"/>
  <c r="B12" i="17"/>
  <c r="AA11" i="17"/>
  <c r="W11" i="17"/>
  <c r="U11" i="17"/>
  <c r="Q11" i="17"/>
  <c r="O11" i="17"/>
  <c r="K11" i="17"/>
  <c r="I11" i="17"/>
  <c r="E11" i="17"/>
  <c r="N220" i="17"/>
  <c r="O7" i="17"/>
  <c r="AA9" i="17"/>
  <c r="AA7" i="17" s="1"/>
  <c r="W9" i="17"/>
  <c r="U9" i="17"/>
  <c r="U7" i="17" s="1"/>
  <c r="Q9" i="17"/>
  <c r="O9" i="17"/>
  <c r="K9" i="17"/>
  <c r="I9" i="17"/>
  <c r="I7" i="17" s="1"/>
  <c r="E9" i="17"/>
  <c r="Y159" i="17"/>
  <c r="W7" i="17"/>
  <c r="Q7" i="17"/>
  <c r="K7" i="17"/>
  <c r="E7" i="17"/>
  <c r="D7" i="17"/>
  <c r="B7" i="17"/>
  <c r="B767" i="16"/>
  <c r="G782" i="16"/>
  <c r="G781" i="16" s="1"/>
  <c r="F782" i="16"/>
  <c r="F781" i="16" s="1"/>
  <c r="E782" i="16"/>
  <c r="E781" i="16" s="1"/>
  <c r="D781" i="16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B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B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B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B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B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B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B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B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B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B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B634" i="16"/>
  <c r="B629" i="16"/>
  <c r="B624" i="16"/>
  <c r="B619" i="16"/>
  <c r="B614" i="16"/>
  <c r="B609" i="16"/>
  <c r="B604" i="16"/>
  <c r="B599" i="16"/>
  <c r="B594" i="16"/>
  <c r="B589" i="16"/>
  <c r="B584" i="16"/>
  <c r="B579" i="16"/>
  <c r="B574" i="16"/>
  <c r="B569" i="16"/>
  <c r="B564" i="16"/>
  <c r="B559" i="16"/>
  <c r="B554" i="16"/>
  <c r="B549" i="16"/>
  <c r="B544" i="16"/>
  <c r="B539" i="16"/>
  <c r="B534" i="16"/>
  <c r="B529" i="16"/>
  <c r="B524" i="16"/>
  <c r="B519" i="16"/>
  <c r="B514" i="16"/>
  <c r="B509" i="16"/>
  <c r="B504" i="16"/>
  <c r="B499" i="16"/>
  <c r="B494" i="16"/>
  <c r="B489" i="16"/>
  <c r="Y636" i="16"/>
  <c r="B484" i="16"/>
  <c r="B475" i="16"/>
  <c r="B470" i="16"/>
  <c r="B465" i="16"/>
  <c r="B460" i="16"/>
  <c r="B455" i="16"/>
  <c r="B450" i="16"/>
  <c r="B445" i="16"/>
  <c r="B440" i="16"/>
  <c r="B435" i="16"/>
  <c r="B430" i="16"/>
  <c r="B425" i="16"/>
  <c r="B420" i="16"/>
  <c r="B415" i="16"/>
  <c r="B410" i="16"/>
  <c r="B405" i="16"/>
  <c r="B400" i="16"/>
  <c r="B395" i="16"/>
  <c r="B390" i="16"/>
  <c r="B385" i="16"/>
  <c r="B380" i="16"/>
  <c r="B375" i="16"/>
  <c r="B370" i="16"/>
  <c r="B365" i="16"/>
  <c r="B360" i="16"/>
  <c r="B355" i="16"/>
  <c r="B350" i="16"/>
  <c r="B345" i="16"/>
  <c r="Z342" i="16"/>
  <c r="U342" i="16"/>
  <c r="R342" i="16"/>
  <c r="M342" i="16"/>
  <c r="H342" i="16"/>
  <c r="B340" i="16"/>
  <c r="AA337" i="16"/>
  <c r="V337" i="16"/>
  <c r="S337" i="16"/>
  <c r="N337" i="16"/>
  <c r="I337" i="16"/>
  <c r="D337" i="16"/>
  <c r="B335" i="16"/>
  <c r="W332" i="16"/>
  <c r="T332" i="16"/>
  <c r="O332" i="16"/>
  <c r="J332" i="16"/>
  <c r="E332" i="16"/>
  <c r="B330" i="16"/>
  <c r="X327" i="16"/>
  <c r="U327" i="16"/>
  <c r="P327" i="16"/>
  <c r="K327" i="16"/>
  <c r="F327" i="16"/>
  <c r="F442" i="16"/>
  <c r="B325" i="16"/>
  <c r="B316" i="16"/>
  <c r="B311" i="16"/>
  <c r="B306" i="16"/>
  <c r="B301" i="16"/>
  <c r="B296" i="16"/>
  <c r="B291" i="16"/>
  <c r="B286" i="16"/>
  <c r="B281" i="16"/>
  <c r="B276" i="16"/>
  <c r="B271" i="16"/>
  <c r="B266" i="16"/>
  <c r="B261" i="16"/>
  <c r="B256" i="16"/>
  <c r="B251" i="16"/>
  <c r="B246" i="16"/>
  <c r="B241" i="16"/>
  <c r="B236" i="16"/>
  <c r="B231" i="16"/>
  <c r="B226" i="16"/>
  <c r="B221" i="16"/>
  <c r="B216" i="16"/>
  <c r="B211" i="16"/>
  <c r="B206" i="16"/>
  <c r="B201" i="16"/>
  <c r="B196" i="16"/>
  <c r="B191" i="16"/>
  <c r="B186" i="16"/>
  <c r="B181" i="16"/>
  <c r="B176" i="16"/>
  <c r="B171" i="16"/>
  <c r="X318" i="16"/>
  <c r="B166" i="16"/>
  <c r="B157" i="16"/>
  <c r="B152" i="16"/>
  <c r="B147" i="16"/>
  <c r="B142" i="16"/>
  <c r="B137" i="16"/>
  <c r="B132" i="16"/>
  <c r="B127" i="16"/>
  <c r="B122" i="16"/>
  <c r="B117" i="16"/>
  <c r="B112" i="16"/>
  <c r="B107" i="16"/>
  <c r="B102" i="16"/>
  <c r="Z101" i="16"/>
  <c r="H101" i="16"/>
  <c r="B97" i="16"/>
  <c r="R96" i="16"/>
  <c r="L96" i="16"/>
  <c r="B92" i="16"/>
  <c r="AA91" i="16"/>
  <c r="U91" i="16"/>
  <c r="Q91" i="16"/>
  <c r="K91" i="16"/>
  <c r="I91" i="16"/>
  <c r="E89" i="16"/>
  <c r="B87" i="16"/>
  <c r="V86" i="16"/>
  <c r="T86" i="16"/>
  <c r="R86" i="16"/>
  <c r="L86" i="16"/>
  <c r="K86" i="16"/>
  <c r="J86" i="16"/>
  <c r="D86" i="16"/>
  <c r="X84" i="16"/>
  <c r="R84" i="16"/>
  <c r="P84" i="16"/>
  <c r="J84" i="16"/>
  <c r="J82" i="16" s="1"/>
  <c r="F84" i="16"/>
  <c r="R82" i="16"/>
  <c r="B82" i="16"/>
  <c r="X81" i="16"/>
  <c r="W81" i="16"/>
  <c r="U81" i="16"/>
  <c r="O81" i="16"/>
  <c r="M81" i="16"/>
  <c r="L81" i="16"/>
  <c r="L77" i="16" s="1"/>
  <c r="F81" i="16"/>
  <c r="E81" i="16"/>
  <c r="AA79" i="16"/>
  <c r="U79" i="16"/>
  <c r="R79" i="16"/>
  <c r="L79" i="16"/>
  <c r="I79" i="16"/>
  <c r="U77" i="16"/>
  <c r="B77" i="16"/>
  <c r="X76" i="16"/>
  <c r="W76" i="16"/>
  <c r="V76" i="16"/>
  <c r="T76" i="16"/>
  <c r="Q76" i="16"/>
  <c r="P76" i="16"/>
  <c r="N76" i="16"/>
  <c r="M76" i="16"/>
  <c r="J76" i="16"/>
  <c r="H76" i="16"/>
  <c r="G76" i="16"/>
  <c r="F76" i="16"/>
  <c r="Y74" i="16"/>
  <c r="W74" i="16"/>
  <c r="R74" i="16"/>
  <c r="P74" i="16"/>
  <c r="K74" i="16"/>
  <c r="J74" i="16"/>
  <c r="H74" i="16"/>
  <c r="D74" i="16"/>
  <c r="W72" i="16"/>
  <c r="P72" i="16"/>
  <c r="J72" i="16"/>
  <c r="H72" i="16"/>
  <c r="B72" i="16"/>
  <c r="Z71" i="16"/>
  <c r="Y71" i="16"/>
  <c r="X71" i="16"/>
  <c r="W71" i="16"/>
  <c r="S71" i="16"/>
  <c r="R71" i="16"/>
  <c r="Q71" i="16"/>
  <c r="O71" i="16"/>
  <c r="L71" i="16"/>
  <c r="K71" i="16"/>
  <c r="I71" i="16"/>
  <c r="H71" i="16"/>
  <c r="E71" i="16"/>
  <c r="AA69" i="16"/>
  <c r="Z69" i="16"/>
  <c r="Z67" i="16" s="1"/>
  <c r="Y69" i="16"/>
  <c r="Y67" i="16" s="1"/>
  <c r="U69" i="16"/>
  <c r="T69" i="16"/>
  <c r="S69" i="16"/>
  <c r="R69" i="16"/>
  <c r="N69" i="16"/>
  <c r="M69" i="16"/>
  <c r="L69" i="16"/>
  <c r="K69" i="16"/>
  <c r="G69" i="16"/>
  <c r="F69" i="16"/>
  <c r="E69" i="16"/>
  <c r="S67" i="16"/>
  <c r="R67" i="16"/>
  <c r="L67" i="16"/>
  <c r="K67" i="16"/>
  <c r="E67" i="16"/>
  <c r="B67" i="16"/>
  <c r="AA66" i="16"/>
  <c r="Z66" i="16"/>
  <c r="Y66" i="16"/>
  <c r="X66" i="16"/>
  <c r="U66" i="16"/>
  <c r="T66" i="16"/>
  <c r="S66" i="16"/>
  <c r="R66" i="16"/>
  <c r="P66" i="16"/>
  <c r="N66" i="16"/>
  <c r="M66" i="16"/>
  <c r="L66" i="16"/>
  <c r="J66" i="16"/>
  <c r="I66" i="16"/>
  <c r="G66" i="16"/>
  <c r="F66" i="16"/>
  <c r="D66" i="16"/>
  <c r="AA64" i="16"/>
  <c r="AA62" i="16" s="1"/>
  <c r="Z64" i="16"/>
  <c r="Z62" i="16" s="1"/>
  <c r="V64" i="16"/>
  <c r="U64" i="16"/>
  <c r="T64" i="16"/>
  <c r="S64" i="16"/>
  <c r="O64" i="16"/>
  <c r="N64" i="16"/>
  <c r="M64" i="16"/>
  <c r="L64" i="16"/>
  <c r="H64" i="16"/>
  <c r="G64" i="16"/>
  <c r="F64" i="16"/>
  <c r="D64" i="16"/>
  <c r="T62" i="16"/>
  <c r="S62" i="16"/>
  <c r="M62" i="16"/>
  <c r="L62" i="16"/>
  <c r="F62" i="16"/>
  <c r="D62" i="16"/>
  <c r="U62" i="16"/>
  <c r="N62" i="16"/>
  <c r="G62" i="16"/>
  <c r="B62" i="16"/>
  <c r="AA61" i="16"/>
  <c r="Z61" i="16"/>
  <c r="Y61" i="16"/>
  <c r="V61" i="16"/>
  <c r="U61" i="16"/>
  <c r="T61" i="16"/>
  <c r="S61" i="16"/>
  <c r="Q61" i="16"/>
  <c r="O61" i="16"/>
  <c r="N61" i="16"/>
  <c r="M61" i="16"/>
  <c r="K61" i="16"/>
  <c r="J61" i="16"/>
  <c r="J57" i="16" s="1"/>
  <c r="H61" i="16"/>
  <c r="G61" i="16"/>
  <c r="E61" i="16"/>
  <c r="D61" i="16"/>
  <c r="AA59" i="16"/>
  <c r="AA57" i="16" s="1"/>
  <c r="W59" i="16"/>
  <c r="V59" i="16"/>
  <c r="U59" i="16"/>
  <c r="T59" i="16"/>
  <c r="Q59" i="16"/>
  <c r="P59" i="16"/>
  <c r="O59" i="16"/>
  <c r="N59" i="16"/>
  <c r="M59" i="16"/>
  <c r="J59" i="16"/>
  <c r="I59" i="16"/>
  <c r="H59" i="16"/>
  <c r="G59" i="16"/>
  <c r="E59" i="16"/>
  <c r="U57" i="16"/>
  <c r="T57" i="16"/>
  <c r="Q57" i="16"/>
  <c r="N57" i="16"/>
  <c r="M57" i="16"/>
  <c r="G57" i="16"/>
  <c r="E57" i="16"/>
  <c r="V57" i="16"/>
  <c r="O57" i="16"/>
  <c r="H57" i="16"/>
  <c r="B57" i="16"/>
  <c r="AA56" i="16"/>
  <c r="Z56" i="16"/>
  <c r="Z52" i="16" s="1"/>
  <c r="W56" i="16"/>
  <c r="V56" i="16"/>
  <c r="U56" i="16"/>
  <c r="T56" i="16"/>
  <c r="R56" i="16"/>
  <c r="P56" i="16"/>
  <c r="O56" i="16"/>
  <c r="N56" i="16"/>
  <c r="L56" i="16"/>
  <c r="K56" i="16"/>
  <c r="K52" i="16" s="1"/>
  <c r="I56" i="16"/>
  <c r="H56" i="16"/>
  <c r="F56" i="16"/>
  <c r="E56" i="16"/>
  <c r="D56" i="16"/>
  <c r="D52" i="16" s="1"/>
  <c r="Z54" i="16"/>
  <c r="X54" i="16"/>
  <c r="W54" i="16"/>
  <c r="V54" i="16"/>
  <c r="U54" i="16"/>
  <c r="R54" i="16"/>
  <c r="Q54" i="16"/>
  <c r="P54" i="16"/>
  <c r="O54" i="16"/>
  <c r="N54" i="16"/>
  <c r="K54" i="16"/>
  <c r="J54" i="16"/>
  <c r="I54" i="16"/>
  <c r="H54" i="16"/>
  <c r="F54" i="16"/>
  <c r="D54" i="16"/>
  <c r="V52" i="16"/>
  <c r="U52" i="16"/>
  <c r="R52" i="16"/>
  <c r="O52" i="16"/>
  <c r="N52" i="16"/>
  <c r="H52" i="16"/>
  <c r="F52" i="16"/>
  <c r="W52" i="16"/>
  <c r="P52" i="16"/>
  <c r="I52" i="16"/>
  <c r="B52" i="16"/>
  <c r="AA51" i="16"/>
  <c r="AA47" i="16" s="1"/>
  <c r="X51" i="16"/>
  <c r="W51" i="16"/>
  <c r="V51" i="16"/>
  <c r="U51" i="16"/>
  <c r="S51" i="16"/>
  <c r="Q51" i="16"/>
  <c r="P51" i="16"/>
  <c r="O51" i="16"/>
  <c r="M51" i="16"/>
  <c r="L51" i="16"/>
  <c r="L47" i="16" s="1"/>
  <c r="J51" i="16"/>
  <c r="I51" i="16"/>
  <c r="G51" i="16"/>
  <c r="F51" i="16"/>
  <c r="E51" i="16"/>
  <c r="E47" i="16" s="1"/>
  <c r="AA49" i="16"/>
  <c r="Y49" i="16"/>
  <c r="X49" i="16"/>
  <c r="W49" i="16"/>
  <c r="V49" i="16"/>
  <c r="S49" i="16"/>
  <c r="R49" i="16"/>
  <c r="Q49" i="16"/>
  <c r="P49" i="16"/>
  <c r="O49" i="16"/>
  <c r="L49" i="16"/>
  <c r="K49" i="16"/>
  <c r="J49" i="16"/>
  <c r="I49" i="16"/>
  <c r="G49" i="16"/>
  <c r="E49" i="16"/>
  <c r="D49" i="16"/>
  <c r="W47" i="16"/>
  <c r="V47" i="16"/>
  <c r="S47" i="16"/>
  <c r="P47" i="16"/>
  <c r="O47" i="16"/>
  <c r="I47" i="16"/>
  <c r="G47" i="16"/>
  <c r="X47" i="16"/>
  <c r="Q47" i="16"/>
  <c r="J47" i="16"/>
  <c r="B47" i="16"/>
  <c r="Y46" i="16"/>
  <c r="X46" i="16"/>
  <c r="W46" i="16"/>
  <c r="V46" i="16"/>
  <c r="T46" i="16"/>
  <c r="R46" i="16"/>
  <c r="Q46" i="16"/>
  <c r="P46" i="16"/>
  <c r="N46" i="16"/>
  <c r="M46" i="16"/>
  <c r="M42" i="16" s="1"/>
  <c r="K46" i="16"/>
  <c r="J46" i="16"/>
  <c r="H46" i="16"/>
  <c r="G46" i="16"/>
  <c r="F46" i="16"/>
  <c r="F42" i="16" s="1"/>
  <c r="D46" i="16"/>
  <c r="Z44" i="16"/>
  <c r="Y44" i="16"/>
  <c r="X44" i="16"/>
  <c r="W44" i="16"/>
  <c r="T44" i="16"/>
  <c r="S44" i="16"/>
  <c r="R44" i="16"/>
  <c r="Q44" i="16"/>
  <c r="P44" i="16"/>
  <c r="M44" i="16"/>
  <c r="L44" i="16"/>
  <c r="K44" i="16"/>
  <c r="J44" i="16"/>
  <c r="H44" i="16"/>
  <c r="F44" i="16"/>
  <c r="E44" i="16"/>
  <c r="D44" i="16"/>
  <c r="X42" i="16"/>
  <c r="W42" i="16"/>
  <c r="T42" i="16"/>
  <c r="Q42" i="16"/>
  <c r="P42" i="16"/>
  <c r="J42" i="16"/>
  <c r="H42" i="16"/>
  <c r="Y42" i="16"/>
  <c r="R42" i="16"/>
  <c r="K42" i="16"/>
  <c r="D42" i="16"/>
  <c r="B42" i="16"/>
  <c r="AA41" i="16"/>
  <c r="Z41" i="16"/>
  <c r="Y41" i="16"/>
  <c r="X41" i="16"/>
  <c r="W41" i="16"/>
  <c r="U41" i="16"/>
  <c r="T41" i="16"/>
  <c r="S41" i="16"/>
  <c r="R41" i="16"/>
  <c r="Q41" i="16"/>
  <c r="O41" i="16"/>
  <c r="N41" i="16"/>
  <c r="M41" i="16"/>
  <c r="L41" i="16"/>
  <c r="K41" i="16"/>
  <c r="I41" i="16"/>
  <c r="H41" i="16"/>
  <c r="G41" i="16"/>
  <c r="F41" i="16"/>
  <c r="E41" i="16"/>
  <c r="AA39" i="16"/>
  <c r="Z39" i="16"/>
  <c r="Y39" i="16"/>
  <c r="X39" i="16"/>
  <c r="W39" i="16"/>
  <c r="U39" i="16"/>
  <c r="T39" i="16"/>
  <c r="S39" i="16"/>
  <c r="R39" i="16"/>
  <c r="Q39" i="16"/>
  <c r="O39" i="16"/>
  <c r="N39" i="16"/>
  <c r="M39" i="16"/>
  <c r="L39" i="16"/>
  <c r="K39" i="16"/>
  <c r="I39" i="16"/>
  <c r="H39" i="16"/>
  <c r="G39" i="16"/>
  <c r="F39" i="16"/>
  <c r="E39" i="16"/>
  <c r="AA37" i="16"/>
  <c r="Z37" i="16"/>
  <c r="Y37" i="16"/>
  <c r="X37" i="16"/>
  <c r="W37" i="16"/>
  <c r="U37" i="16"/>
  <c r="T37" i="16"/>
  <c r="S37" i="16"/>
  <c r="R37" i="16"/>
  <c r="Q37" i="16"/>
  <c r="O37" i="16"/>
  <c r="N37" i="16"/>
  <c r="M37" i="16"/>
  <c r="L37" i="16"/>
  <c r="K37" i="16"/>
  <c r="I37" i="16"/>
  <c r="H37" i="16"/>
  <c r="G37" i="16"/>
  <c r="F37" i="16"/>
  <c r="E37" i="16"/>
  <c r="B37" i="16"/>
  <c r="AA36" i="16"/>
  <c r="Z36" i="16"/>
  <c r="Y36" i="16"/>
  <c r="X36" i="16"/>
  <c r="V36" i="16"/>
  <c r="U36" i="16"/>
  <c r="T36" i="16"/>
  <c r="S36" i="16"/>
  <c r="R36" i="16"/>
  <c r="P36" i="16"/>
  <c r="O36" i="16"/>
  <c r="N36" i="16"/>
  <c r="M36" i="16"/>
  <c r="L36" i="16"/>
  <c r="J36" i="16"/>
  <c r="I36" i="16"/>
  <c r="H36" i="16"/>
  <c r="G36" i="16"/>
  <c r="F36" i="16"/>
  <c r="D36" i="16"/>
  <c r="AA34" i="16"/>
  <c r="Z34" i="16"/>
  <c r="Y34" i="16"/>
  <c r="X34" i="16"/>
  <c r="V34" i="16"/>
  <c r="U34" i="16"/>
  <c r="T34" i="16"/>
  <c r="S34" i="16"/>
  <c r="R34" i="16"/>
  <c r="P34" i="16"/>
  <c r="O34" i="16"/>
  <c r="N34" i="16"/>
  <c r="M34" i="16"/>
  <c r="L34" i="16"/>
  <c r="J34" i="16"/>
  <c r="I34" i="16"/>
  <c r="H34" i="16"/>
  <c r="G34" i="16"/>
  <c r="F34" i="16"/>
  <c r="D34" i="16"/>
  <c r="AA32" i="16"/>
  <c r="Z32" i="16"/>
  <c r="Y32" i="16"/>
  <c r="X32" i="16"/>
  <c r="V32" i="16"/>
  <c r="U32" i="16"/>
  <c r="T32" i="16"/>
  <c r="S32" i="16"/>
  <c r="R32" i="16"/>
  <c r="P32" i="16"/>
  <c r="O32" i="16"/>
  <c r="N32" i="16"/>
  <c r="M32" i="16"/>
  <c r="L32" i="16"/>
  <c r="J32" i="16"/>
  <c r="I32" i="16"/>
  <c r="H32" i="16"/>
  <c r="G32" i="16"/>
  <c r="F32" i="16"/>
  <c r="D32" i="16"/>
  <c r="B32" i="16"/>
  <c r="AA31" i="16"/>
  <c r="Z31" i="16"/>
  <c r="Y31" i="16"/>
  <c r="W31" i="16"/>
  <c r="V31" i="16"/>
  <c r="U31" i="16"/>
  <c r="T31" i="16"/>
  <c r="S31" i="16"/>
  <c r="Q31" i="16"/>
  <c r="P31" i="16"/>
  <c r="O31" i="16"/>
  <c r="N31" i="16"/>
  <c r="M31" i="16"/>
  <c r="K31" i="16"/>
  <c r="J31" i="16"/>
  <c r="I31" i="16"/>
  <c r="H31" i="16"/>
  <c r="G31" i="16"/>
  <c r="E31" i="16"/>
  <c r="D31" i="16"/>
  <c r="AA29" i="16"/>
  <c r="Z29" i="16"/>
  <c r="Y29" i="16"/>
  <c r="W29" i="16"/>
  <c r="V29" i="16"/>
  <c r="U29" i="16"/>
  <c r="T29" i="16"/>
  <c r="S29" i="16"/>
  <c r="Q29" i="16"/>
  <c r="P29" i="16"/>
  <c r="O29" i="16"/>
  <c r="N29" i="16"/>
  <c r="M29" i="16"/>
  <c r="K29" i="16"/>
  <c r="J29" i="16"/>
  <c r="I29" i="16"/>
  <c r="H29" i="16"/>
  <c r="G29" i="16"/>
  <c r="E29" i="16"/>
  <c r="D29" i="16"/>
  <c r="AA27" i="16"/>
  <c r="Z27" i="16"/>
  <c r="Y27" i="16"/>
  <c r="W27" i="16"/>
  <c r="V27" i="16"/>
  <c r="U27" i="16"/>
  <c r="T27" i="16"/>
  <c r="S27" i="16"/>
  <c r="Q27" i="16"/>
  <c r="P27" i="16"/>
  <c r="O27" i="16"/>
  <c r="N27" i="16"/>
  <c r="M27" i="16"/>
  <c r="K27" i="16"/>
  <c r="J27" i="16"/>
  <c r="I27" i="16"/>
  <c r="H27" i="16"/>
  <c r="G27" i="16"/>
  <c r="E27" i="16"/>
  <c r="D27" i="16"/>
  <c r="B27" i="16"/>
  <c r="AA26" i="16"/>
  <c r="Z26" i="16"/>
  <c r="X26" i="16"/>
  <c r="W26" i="16"/>
  <c r="V26" i="16"/>
  <c r="U26" i="16"/>
  <c r="T26" i="16"/>
  <c r="R26" i="16"/>
  <c r="Q26" i="16"/>
  <c r="P26" i="16"/>
  <c r="O26" i="16"/>
  <c r="N26" i="16"/>
  <c r="L26" i="16"/>
  <c r="K26" i="16"/>
  <c r="J26" i="16"/>
  <c r="I26" i="16"/>
  <c r="H26" i="16"/>
  <c r="F26" i="16"/>
  <c r="E26" i="16"/>
  <c r="D26" i="16"/>
  <c r="AA24" i="16"/>
  <c r="Z24" i="16"/>
  <c r="X24" i="16"/>
  <c r="W24" i="16"/>
  <c r="V24" i="16"/>
  <c r="U24" i="16"/>
  <c r="T24" i="16"/>
  <c r="R24" i="16"/>
  <c r="Q24" i="16"/>
  <c r="P24" i="16"/>
  <c r="O24" i="16"/>
  <c r="N24" i="16"/>
  <c r="L24" i="16"/>
  <c r="K24" i="16"/>
  <c r="J24" i="16"/>
  <c r="I24" i="16"/>
  <c r="H24" i="16"/>
  <c r="F24" i="16"/>
  <c r="E24" i="16"/>
  <c r="D24" i="16"/>
  <c r="AA22" i="16"/>
  <c r="Z22" i="16"/>
  <c r="X22" i="16"/>
  <c r="W22" i="16"/>
  <c r="V22" i="16"/>
  <c r="U22" i="16"/>
  <c r="T22" i="16"/>
  <c r="R22" i="16"/>
  <c r="Q22" i="16"/>
  <c r="P22" i="16"/>
  <c r="O22" i="16"/>
  <c r="N22" i="16"/>
  <c r="L22" i="16"/>
  <c r="K22" i="16"/>
  <c r="J22" i="16"/>
  <c r="I22" i="16"/>
  <c r="H22" i="16"/>
  <c r="F22" i="16"/>
  <c r="E22" i="16"/>
  <c r="D22" i="16"/>
  <c r="B22" i="16"/>
  <c r="AA21" i="16"/>
  <c r="Y21" i="16"/>
  <c r="X21" i="16"/>
  <c r="W21" i="16"/>
  <c r="V21" i="16"/>
  <c r="U21" i="16"/>
  <c r="S21" i="16"/>
  <c r="R21" i="16"/>
  <c r="Q21" i="16"/>
  <c r="P21" i="16"/>
  <c r="O21" i="16"/>
  <c r="M21" i="16"/>
  <c r="L21" i="16"/>
  <c r="K21" i="16"/>
  <c r="J21" i="16"/>
  <c r="I21" i="16"/>
  <c r="G21" i="16"/>
  <c r="F21" i="16"/>
  <c r="E21" i="16"/>
  <c r="D21" i="16"/>
  <c r="AA19" i="16"/>
  <c r="Y19" i="16"/>
  <c r="X19" i="16"/>
  <c r="W19" i="16"/>
  <c r="V19" i="16"/>
  <c r="U19" i="16"/>
  <c r="S19" i="16"/>
  <c r="R19" i="16"/>
  <c r="Q19" i="16"/>
  <c r="P19" i="16"/>
  <c r="O19" i="16"/>
  <c r="M19" i="16"/>
  <c r="L19" i="16"/>
  <c r="K19" i="16"/>
  <c r="J19" i="16"/>
  <c r="I19" i="16"/>
  <c r="G19" i="16"/>
  <c r="F19" i="16"/>
  <c r="E19" i="16"/>
  <c r="D19" i="16"/>
  <c r="AA17" i="16"/>
  <c r="Y17" i="16"/>
  <c r="X17" i="16"/>
  <c r="W17" i="16"/>
  <c r="V17" i="16"/>
  <c r="U17" i="16"/>
  <c r="S17" i="16"/>
  <c r="R17" i="16"/>
  <c r="Q17" i="16"/>
  <c r="P17" i="16"/>
  <c r="O17" i="16"/>
  <c r="M17" i="16"/>
  <c r="L17" i="16"/>
  <c r="K17" i="16"/>
  <c r="J17" i="16"/>
  <c r="I17" i="16"/>
  <c r="G17" i="16"/>
  <c r="F17" i="16"/>
  <c r="E17" i="16"/>
  <c r="D17" i="16"/>
  <c r="B17" i="16"/>
  <c r="Z16" i="16"/>
  <c r="Y16" i="16"/>
  <c r="X16" i="16"/>
  <c r="W16" i="16"/>
  <c r="V16" i="16"/>
  <c r="T16" i="16"/>
  <c r="S16" i="16"/>
  <c r="R16" i="16"/>
  <c r="Q16" i="16"/>
  <c r="P16" i="16"/>
  <c r="N16" i="16"/>
  <c r="M16" i="16"/>
  <c r="L16" i="16"/>
  <c r="K16" i="16"/>
  <c r="J16" i="16"/>
  <c r="H16" i="16"/>
  <c r="G16" i="16"/>
  <c r="F16" i="16"/>
  <c r="E16" i="16"/>
  <c r="D16" i="16"/>
  <c r="Z14" i="16"/>
  <c r="Y14" i="16"/>
  <c r="X14" i="16"/>
  <c r="W14" i="16"/>
  <c r="V14" i="16"/>
  <c r="T14" i="16"/>
  <c r="S14" i="16"/>
  <c r="R14" i="16"/>
  <c r="Q14" i="16"/>
  <c r="P14" i="16"/>
  <c r="N14" i="16"/>
  <c r="M14" i="16"/>
  <c r="L14" i="16"/>
  <c r="K14" i="16"/>
  <c r="J14" i="16"/>
  <c r="H14" i="16"/>
  <c r="G14" i="16"/>
  <c r="F14" i="16"/>
  <c r="E14" i="16"/>
  <c r="D14" i="16"/>
  <c r="Z12" i="16"/>
  <c r="Y12" i="16"/>
  <c r="X12" i="16"/>
  <c r="W12" i="16"/>
  <c r="V12" i="16"/>
  <c r="T12" i="16"/>
  <c r="S12" i="16"/>
  <c r="R12" i="16"/>
  <c r="Q12" i="16"/>
  <c r="P12" i="16"/>
  <c r="N12" i="16"/>
  <c r="M12" i="16"/>
  <c r="L12" i="16"/>
  <c r="K12" i="16"/>
  <c r="J12" i="16"/>
  <c r="H12" i="16"/>
  <c r="G12" i="16"/>
  <c r="F12" i="16"/>
  <c r="E12" i="16"/>
  <c r="D12" i="16"/>
  <c r="B12" i="16"/>
  <c r="AA11" i="16"/>
  <c r="Z11" i="16"/>
  <c r="Y11" i="16"/>
  <c r="X11" i="16"/>
  <c r="W11" i="16"/>
  <c r="U11" i="16"/>
  <c r="T11" i="16"/>
  <c r="S11" i="16"/>
  <c r="R11" i="16"/>
  <c r="Q11" i="16"/>
  <c r="O11" i="16"/>
  <c r="N11" i="16"/>
  <c r="M11" i="16"/>
  <c r="L11" i="16"/>
  <c r="K11" i="16"/>
  <c r="I11" i="16"/>
  <c r="H11" i="16"/>
  <c r="G11" i="16"/>
  <c r="F11" i="16"/>
  <c r="E11" i="16"/>
  <c r="AA9" i="16"/>
  <c r="Z9" i="16"/>
  <c r="Y9" i="16"/>
  <c r="X9" i="16"/>
  <c r="W9" i="16"/>
  <c r="U9" i="16"/>
  <c r="T9" i="16"/>
  <c r="S9" i="16"/>
  <c r="R9" i="16"/>
  <c r="Q9" i="16"/>
  <c r="O9" i="16"/>
  <c r="N9" i="16"/>
  <c r="M9" i="16"/>
  <c r="L9" i="16"/>
  <c r="K9" i="16"/>
  <c r="I9" i="16"/>
  <c r="H9" i="16"/>
  <c r="G9" i="16"/>
  <c r="F9" i="16"/>
  <c r="E9" i="16"/>
  <c r="AA7" i="16"/>
  <c r="Z7" i="16"/>
  <c r="Y7" i="16"/>
  <c r="X7" i="16"/>
  <c r="W7" i="16"/>
  <c r="U7" i="16"/>
  <c r="T7" i="16"/>
  <c r="S7" i="16"/>
  <c r="R7" i="16"/>
  <c r="Q7" i="16"/>
  <c r="O7" i="16"/>
  <c r="N7" i="16"/>
  <c r="M7" i="16"/>
  <c r="L7" i="16"/>
  <c r="K7" i="16"/>
  <c r="I7" i="16"/>
  <c r="H7" i="16"/>
  <c r="G7" i="16"/>
  <c r="F7" i="16"/>
  <c r="E7" i="16"/>
  <c r="D7" i="16"/>
  <c r="B7" i="16"/>
  <c r="B761" i="15"/>
  <c r="G782" i="15"/>
  <c r="G781" i="15" s="1"/>
  <c r="E782" i="15"/>
  <c r="E781" i="15" s="1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B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B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B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B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B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B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B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B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B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B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B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B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B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B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B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B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B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B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B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B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B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B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B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B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B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B634" i="15"/>
  <c r="B629" i="15"/>
  <c r="B624" i="15"/>
  <c r="B619" i="15"/>
  <c r="B614" i="15"/>
  <c r="B609" i="15"/>
  <c r="B604" i="15"/>
  <c r="B599" i="15"/>
  <c r="B594" i="15"/>
  <c r="B589" i="15"/>
  <c r="B584" i="15"/>
  <c r="B579" i="15"/>
  <c r="B574" i="15"/>
  <c r="B569" i="15"/>
  <c r="B564" i="15"/>
  <c r="B559" i="15"/>
  <c r="B554" i="15"/>
  <c r="B549" i="15"/>
  <c r="B544" i="15"/>
  <c r="B539" i="15"/>
  <c r="B534" i="15"/>
  <c r="B529" i="15"/>
  <c r="B524" i="15"/>
  <c r="Z521" i="15"/>
  <c r="T521" i="15"/>
  <c r="N521" i="15"/>
  <c r="H521" i="15"/>
  <c r="B519" i="15"/>
  <c r="AA516" i="15"/>
  <c r="U516" i="15"/>
  <c r="O516" i="15"/>
  <c r="I516" i="15"/>
  <c r="B514" i="15"/>
  <c r="X511" i="15"/>
  <c r="V511" i="15"/>
  <c r="R511" i="15"/>
  <c r="P511" i="15"/>
  <c r="L511" i="15"/>
  <c r="J511" i="15"/>
  <c r="F511" i="15"/>
  <c r="D511" i="15"/>
  <c r="B509" i="15"/>
  <c r="Y506" i="15"/>
  <c r="W506" i="15"/>
  <c r="S506" i="15"/>
  <c r="Q506" i="15"/>
  <c r="M506" i="15"/>
  <c r="K506" i="15"/>
  <c r="G506" i="15"/>
  <c r="E506" i="15"/>
  <c r="B504" i="15"/>
  <c r="Z501" i="15"/>
  <c r="X501" i="15"/>
  <c r="T501" i="15"/>
  <c r="R501" i="15"/>
  <c r="N501" i="15"/>
  <c r="L501" i="15"/>
  <c r="H501" i="15"/>
  <c r="F501" i="15"/>
  <c r="B499" i="15"/>
  <c r="AA496" i="15"/>
  <c r="Y496" i="15"/>
  <c r="V496" i="15"/>
  <c r="U496" i="15"/>
  <c r="S496" i="15"/>
  <c r="P496" i="15"/>
  <c r="O496" i="15"/>
  <c r="M496" i="15"/>
  <c r="J496" i="15"/>
  <c r="I496" i="15"/>
  <c r="G496" i="15"/>
  <c r="D496" i="15"/>
  <c r="B494" i="15"/>
  <c r="Z491" i="15"/>
  <c r="W491" i="15"/>
  <c r="V491" i="15"/>
  <c r="T491" i="15"/>
  <c r="Q491" i="15"/>
  <c r="P491" i="15"/>
  <c r="N491" i="15"/>
  <c r="K491" i="15"/>
  <c r="J491" i="15"/>
  <c r="H491" i="15"/>
  <c r="E491" i="15"/>
  <c r="D491" i="15"/>
  <c r="B489" i="15"/>
  <c r="AA486" i="15"/>
  <c r="X486" i="15"/>
  <c r="W486" i="15"/>
  <c r="U486" i="15"/>
  <c r="R486" i="15"/>
  <c r="Q486" i="15"/>
  <c r="O486" i="15"/>
  <c r="L486" i="15"/>
  <c r="K486" i="15"/>
  <c r="I486" i="15"/>
  <c r="F486" i="15"/>
  <c r="E486" i="15"/>
  <c r="Y636" i="15"/>
  <c r="B484" i="15"/>
  <c r="B475" i="15"/>
  <c r="B470" i="15"/>
  <c r="B465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B385" i="15"/>
  <c r="B380" i="15"/>
  <c r="B375" i="15"/>
  <c r="B370" i="15"/>
  <c r="B365" i="15"/>
  <c r="B360" i="15"/>
  <c r="B355" i="15"/>
  <c r="B350" i="15"/>
  <c r="B345" i="15"/>
  <c r="P342" i="15"/>
  <c r="D342" i="15"/>
  <c r="B340" i="15"/>
  <c r="V337" i="15"/>
  <c r="N337" i="15"/>
  <c r="D337" i="15"/>
  <c r="B335" i="15"/>
  <c r="W332" i="15"/>
  <c r="O332" i="15"/>
  <c r="J332" i="15"/>
  <c r="E332" i="15"/>
  <c r="B330" i="15"/>
  <c r="X327" i="15"/>
  <c r="S327" i="15"/>
  <c r="P327" i="15"/>
  <c r="K327" i="15"/>
  <c r="F327" i="15"/>
  <c r="E382" i="15"/>
  <c r="B325" i="15"/>
  <c r="B316" i="15"/>
  <c r="B311" i="15"/>
  <c r="B306" i="15"/>
  <c r="B301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B236" i="15"/>
  <c r="B231" i="15"/>
  <c r="B226" i="15"/>
  <c r="B221" i="15"/>
  <c r="B216" i="15"/>
  <c r="B211" i="15"/>
  <c r="B206" i="15"/>
  <c r="B201" i="15"/>
  <c r="B196" i="15"/>
  <c r="B191" i="15"/>
  <c r="B186" i="15"/>
  <c r="B181" i="15"/>
  <c r="B176" i="15"/>
  <c r="B171" i="15"/>
  <c r="T318" i="15"/>
  <c r="B166" i="15"/>
  <c r="B157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B62" i="15"/>
  <c r="B57" i="15"/>
  <c r="B52" i="15"/>
  <c r="B47" i="15"/>
  <c r="B42" i="15"/>
  <c r="B37" i="15"/>
  <c r="B32" i="15"/>
  <c r="B27" i="15"/>
  <c r="B22" i="15"/>
  <c r="B17" i="15"/>
  <c r="B12" i="15"/>
  <c r="E11" i="15"/>
  <c r="L379" i="15"/>
  <c r="X159" i="15"/>
  <c r="D7" i="15"/>
  <c r="B7" i="15"/>
  <c r="B767" i="14"/>
  <c r="G782" i="14"/>
  <c r="G781" i="14" s="1"/>
  <c r="F782" i="14"/>
  <c r="F781" i="14" s="1"/>
  <c r="E782" i="14"/>
  <c r="E781" i="14" s="1"/>
  <c r="D781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B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B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B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B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B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B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B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B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B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B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B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B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B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B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B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B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B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B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B634" i="14"/>
  <c r="B629" i="14"/>
  <c r="B624" i="14"/>
  <c r="B619" i="14"/>
  <c r="B614" i="14"/>
  <c r="B609" i="14"/>
  <c r="B604" i="14"/>
  <c r="B599" i="14"/>
  <c r="B594" i="14"/>
  <c r="B589" i="14"/>
  <c r="B584" i="14"/>
  <c r="B579" i="14"/>
  <c r="B574" i="14"/>
  <c r="B569" i="14"/>
  <c r="B564" i="14"/>
  <c r="B559" i="14"/>
  <c r="B554" i="14"/>
  <c r="B549" i="14"/>
  <c r="B544" i="14"/>
  <c r="B539" i="14"/>
  <c r="B534" i="14"/>
  <c r="B529" i="14"/>
  <c r="B524" i="14"/>
  <c r="B519" i="14"/>
  <c r="B514" i="14"/>
  <c r="B509" i="14"/>
  <c r="V506" i="14"/>
  <c r="Q506" i="14"/>
  <c r="P506" i="14"/>
  <c r="K506" i="14"/>
  <c r="J506" i="14"/>
  <c r="E506" i="14"/>
  <c r="D506" i="14"/>
  <c r="B504" i="14"/>
  <c r="X501" i="14"/>
  <c r="W501" i="14"/>
  <c r="R501" i="14"/>
  <c r="Q501" i="14"/>
  <c r="L501" i="14"/>
  <c r="K501" i="14"/>
  <c r="F501" i="14"/>
  <c r="E501" i="14"/>
  <c r="B499" i="14"/>
  <c r="Y496" i="14"/>
  <c r="X496" i="14"/>
  <c r="S496" i="14"/>
  <c r="R496" i="14"/>
  <c r="M496" i="14"/>
  <c r="L496" i="14"/>
  <c r="G496" i="14"/>
  <c r="F496" i="14"/>
  <c r="B494" i="14"/>
  <c r="Z491" i="14"/>
  <c r="Y491" i="14"/>
  <c r="T491" i="14"/>
  <c r="S491" i="14"/>
  <c r="N491" i="14"/>
  <c r="M491" i="14"/>
  <c r="H491" i="14"/>
  <c r="G491" i="14"/>
  <c r="B489" i="14"/>
  <c r="AA486" i="14"/>
  <c r="Z486" i="14"/>
  <c r="U486" i="14"/>
  <c r="T486" i="14"/>
  <c r="O486" i="14"/>
  <c r="N486" i="14"/>
  <c r="I486" i="14"/>
  <c r="H486" i="14"/>
  <c r="V636" i="14"/>
  <c r="B484" i="14"/>
  <c r="B475" i="14"/>
  <c r="B470" i="14"/>
  <c r="B465" i="14"/>
  <c r="B460" i="14"/>
  <c r="B455" i="14"/>
  <c r="B450" i="14"/>
  <c r="B445" i="14"/>
  <c r="B440" i="14"/>
  <c r="B435" i="14"/>
  <c r="B430" i="14"/>
  <c r="B425" i="14"/>
  <c r="B420" i="14"/>
  <c r="B415" i="14"/>
  <c r="B410" i="14"/>
  <c r="B405" i="14"/>
  <c r="B400" i="14"/>
  <c r="B395" i="14"/>
  <c r="B390" i="14"/>
  <c r="B385" i="14"/>
  <c r="B380" i="14"/>
  <c r="B375" i="14"/>
  <c r="B370" i="14"/>
  <c r="B365" i="14"/>
  <c r="B360" i="14"/>
  <c r="B355" i="14"/>
  <c r="B350" i="14"/>
  <c r="B345" i="14"/>
  <c r="B340" i="14"/>
  <c r="B335" i="14"/>
  <c r="B330" i="14"/>
  <c r="AA327" i="14"/>
  <c r="Y327" i="14"/>
  <c r="U327" i="14"/>
  <c r="S327" i="14"/>
  <c r="O327" i="14"/>
  <c r="M327" i="14"/>
  <c r="I327" i="14"/>
  <c r="G327" i="14"/>
  <c r="J477" i="14"/>
  <c r="B325" i="14"/>
  <c r="B316" i="14"/>
  <c r="B311" i="14"/>
  <c r="B306" i="14"/>
  <c r="B301" i="14"/>
  <c r="B296" i="14"/>
  <c r="B291" i="14"/>
  <c r="B286" i="14"/>
  <c r="B281" i="14"/>
  <c r="B276" i="14"/>
  <c r="B271" i="14"/>
  <c r="B266" i="14"/>
  <c r="B261" i="14"/>
  <c r="B256" i="14"/>
  <c r="B251" i="14"/>
  <c r="B246" i="14"/>
  <c r="B241" i="14"/>
  <c r="B236" i="14"/>
  <c r="B231" i="14"/>
  <c r="B226" i="14"/>
  <c r="B221" i="14"/>
  <c r="B216" i="14"/>
  <c r="B211" i="14"/>
  <c r="B206" i="14"/>
  <c r="B201" i="14"/>
  <c r="B196" i="14"/>
  <c r="B191" i="14"/>
  <c r="B186" i="14"/>
  <c r="B181" i="14"/>
  <c r="B176" i="14"/>
  <c r="B171" i="14"/>
  <c r="X318" i="14"/>
  <c r="B166" i="14"/>
  <c r="B157" i="14"/>
  <c r="B152" i="14"/>
  <c r="B147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B67" i="14"/>
  <c r="B62" i="14"/>
  <c r="B57" i="14"/>
  <c r="Z56" i="14"/>
  <c r="T56" i="14"/>
  <c r="N56" i="14"/>
  <c r="H56" i="14"/>
  <c r="B52" i="14"/>
  <c r="AA51" i="14"/>
  <c r="U51" i="14"/>
  <c r="O51" i="14"/>
  <c r="I51" i="14"/>
  <c r="AA49" i="14"/>
  <c r="U49" i="14"/>
  <c r="O49" i="14"/>
  <c r="I49" i="14"/>
  <c r="AA47" i="14"/>
  <c r="U47" i="14"/>
  <c r="O47" i="14"/>
  <c r="I47" i="14"/>
  <c r="B47" i="14"/>
  <c r="V46" i="14"/>
  <c r="P46" i="14"/>
  <c r="J46" i="14"/>
  <c r="D46" i="14"/>
  <c r="V44" i="14"/>
  <c r="P44" i="14"/>
  <c r="J44" i="14"/>
  <c r="D44" i="14"/>
  <c r="V42" i="14"/>
  <c r="P42" i="14"/>
  <c r="J42" i="14"/>
  <c r="D42" i="14"/>
  <c r="B42" i="14"/>
  <c r="W41" i="14"/>
  <c r="Q41" i="14"/>
  <c r="K41" i="14"/>
  <c r="E41" i="14"/>
  <c r="W39" i="14"/>
  <c r="Q39" i="14"/>
  <c r="K39" i="14"/>
  <c r="E39" i="14"/>
  <c r="W37" i="14"/>
  <c r="Q37" i="14"/>
  <c r="K37" i="14"/>
  <c r="E37" i="14"/>
  <c r="B37" i="14"/>
  <c r="Y36" i="14"/>
  <c r="X36" i="14"/>
  <c r="V36" i="14"/>
  <c r="S36" i="14"/>
  <c r="R36" i="14"/>
  <c r="P36" i="14"/>
  <c r="M36" i="14"/>
  <c r="L36" i="14"/>
  <c r="J36" i="14"/>
  <c r="G36" i="14"/>
  <c r="F36" i="14"/>
  <c r="D36" i="14"/>
  <c r="X34" i="14"/>
  <c r="R34" i="14"/>
  <c r="L34" i="14"/>
  <c r="F34" i="14"/>
  <c r="X32" i="14"/>
  <c r="R32" i="14"/>
  <c r="L32" i="14"/>
  <c r="F32" i="14"/>
  <c r="B32" i="14"/>
  <c r="Z31" i="14"/>
  <c r="Y31" i="14"/>
  <c r="W31" i="14"/>
  <c r="T31" i="14"/>
  <c r="S31" i="14"/>
  <c r="Q31" i="14"/>
  <c r="N31" i="14"/>
  <c r="M31" i="14"/>
  <c r="K31" i="14"/>
  <c r="H31" i="14"/>
  <c r="G31" i="14"/>
  <c r="E31" i="14"/>
  <c r="Z29" i="14"/>
  <c r="Y29" i="14"/>
  <c r="W29" i="14"/>
  <c r="T29" i="14"/>
  <c r="S29" i="14"/>
  <c r="Q29" i="14"/>
  <c r="N29" i="14"/>
  <c r="M29" i="14"/>
  <c r="K29" i="14"/>
  <c r="H29" i="14"/>
  <c r="G29" i="14"/>
  <c r="E29" i="14"/>
  <c r="Z27" i="14"/>
  <c r="Y27" i="14"/>
  <c r="W27" i="14"/>
  <c r="T27" i="14"/>
  <c r="S27" i="14"/>
  <c r="Q27" i="14"/>
  <c r="N27" i="14"/>
  <c r="M27" i="14"/>
  <c r="K27" i="14"/>
  <c r="H27" i="14"/>
  <c r="G27" i="14"/>
  <c r="E27" i="14"/>
  <c r="B27" i="14"/>
  <c r="AA26" i="14"/>
  <c r="Z26" i="14"/>
  <c r="X26" i="14"/>
  <c r="U26" i="14"/>
  <c r="T26" i="14"/>
  <c r="R26" i="14"/>
  <c r="O26" i="14"/>
  <c r="N26" i="14"/>
  <c r="L26" i="14"/>
  <c r="I26" i="14"/>
  <c r="H26" i="14"/>
  <c r="F26" i="14"/>
  <c r="AA24" i="14"/>
  <c r="Z24" i="14"/>
  <c r="X24" i="14"/>
  <c r="U24" i="14"/>
  <c r="T24" i="14"/>
  <c r="R24" i="14"/>
  <c r="O24" i="14"/>
  <c r="N24" i="14"/>
  <c r="L24" i="14"/>
  <c r="I24" i="14"/>
  <c r="H24" i="14"/>
  <c r="F24" i="14"/>
  <c r="AA22" i="14"/>
  <c r="Z22" i="14"/>
  <c r="X22" i="14"/>
  <c r="U22" i="14"/>
  <c r="T22" i="14"/>
  <c r="R22" i="14"/>
  <c r="O22" i="14"/>
  <c r="N22" i="14"/>
  <c r="L22" i="14"/>
  <c r="I22" i="14"/>
  <c r="H22" i="14"/>
  <c r="F22" i="14"/>
  <c r="B22" i="14"/>
  <c r="AA21" i="14"/>
  <c r="Y21" i="14"/>
  <c r="V21" i="14"/>
  <c r="U21" i="14"/>
  <c r="S21" i="14"/>
  <c r="P21" i="14"/>
  <c r="O21" i="14"/>
  <c r="M21" i="14"/>
  <c r="J21" i="14"/>
  <c r="I21" i="14"/>
  <c r="G21" i="14"/>
  <c r="D21" i="14"/>
  <c r="AA19" i="14"/>
  <c r="Y19" i="14"/>
  <c r="V19" i="14"/>
  <c r="U19" i="14"/>
  <c r="S19" i="14"/>
  <c r="P19" i="14"/>
  <c r="O19" i="14"/>
  <c r="M19" i="14"/>
  <c r="J19" i="14"/>
  <c r="I19" i="14"/>
  <c r="G19" i="14"/>
  <c r="D19" i="14"/>
  <c r="AA17" i="14"/>
  <c r="Y17" i="14"/>
  <c r="V17" i="14"/>
  <c r="U17" i="14"/>
  <c r="S17" i="14"/>
  <c r="P17" i="14"/>
  <c r="O17" i="14"/>
  <c r="M17" i="14"/>
  <c r="J17" i="14"/>
  <c r="I17" i="14"/>
  <c r="G17" i="14"/>
  <c r="D17" i="14"/>
  <c r="B17" i="14"/>
  <c r="Z16" i="14"/>
  <c r="W16" i="14"/>
  <c r="V16" i="14"/>
  <c r="T16" i="14"/>
  <c r="Q16" i="14"/>
  <c r="P16" i="14"/>
  <c r="N16" i="14"/>
  <c r="K16" i="14"/>
  <c r="J16" i="14"/>
  <c r="H16" i="14"/>
  <c r="E16" i="14"/>
  <c r="D16" i="14"/>
  <c r="Z14" i="14"/>
  <c r="W14" i="14"/>
  <c r="V14" i="14"/>
  <c r="T14" i="14"/>
  <c r="Q14" i="14"/>
  <c r="P14" i="14"/>
  <c r="N14" i="14"/>
  <c r="K14" i="14"/>
  <c r="J14" i="14"/>
  <c r="H14" i="14"/>
  <c r="E14" i="14"/>
  <c r="D14" i="14"/>
  <c r="Z12" i="14"/>
  <c r="W12" i="14"/>
  <c r="V12" i="14"/>
  <c r="T12" i="14"/>
  <c r="Q12" i="14"/>
  <c r="P12" i="14"/>
  <c r="N12" i="14"/>
  <c r="K12" i="14"/>
  <c r="J12" i="14"/>
  <c r="H12" i="14"/>
  <c r="E12" i="14"/>
  <c r="D12" i="14"/>
  <c r="B12" i="14"/>
  <c r="AA11" i="14"/>
  <c r="X11" i="14"/>
  <c r="W11" i="14"/>
  <c r="U11" i="14"/>
  <c r="R11" i="14"/>
  <c r="Q11" i="14"/>
  <c r="O11" i="14"/>
  <c r="L11" i="14"/>
  <c r="K11" i="14"/>
  <c r="I11" i="14"/>
  <c r="F11" i="14"/>
  <c r="E11" i="14"/>
  <c r="P479" i="14"/>
  <c r="AA9" i="14"/>
  <c r="X9" i="14"/>
  <c r="W9" i="14"/>
  <c r="U9" i="14"/>
  <c r="R9" i="14"/>
  <c r="Q9" i="14"/>
  <c r="O9" i="14"/>
  <c r="L9" i="14"/>
  <c r="K9" i="14"/>
  <c r="I9" i="14"/>
  <c r="F9" i="14"/>
  <c r="E9" i="14"/>
  <c r="Y159" i="14"/>
  <c r="AA7" i="14"/>
  <c r="X7" i="14"/>
  <c r="W7" i="14"/>
  <c r="U7" i="14"/>
  <c r="R7" i="14"/>
  <c r="Q7" i="14"/>
  <c r="O7" i="14"/>
  <c r="L7" i="14"/>
  <c r="K7" i="14"/>
  <c r="I7" i="14"/>
  <c r="F7" i="14"/>
  <c r="E7" i="14"/>
  <c r="D7" i="14"/>
  <c r="B7" i="14"/>
  <c r="F644" i="13"/>
  <c r="E644" i="13"/>
  <c r="G644" i="13"/>
  <c r="B634" i="13"/>
  <c r="B629" i="13"/>
  <c r="B624" i="13"/>
  <c r="B619" i="13"/>
  <c r="B614" i="13"/>
  <c r="B609" i="13"/>
  <c r="B604" i="13"/>
  <c r="B599" i="13"/>
  <c r="B594" i="13"/>
  <c r="B589" i="13"/>
  <c r="B584" i="13"/>
  <c r="B579" i="13"/>
  <c r="B574" i="13"/>
  <c r="B569" i="13"/>
  <c r="B564" i="13"/>
  <c r="B559" i="13"/>
  <c r="B554" i="13"/>
  <c r="B549" i="13"/>
  <c r="B544" i="13"/>
  <c r="B539" i="13"/>
  <c r="B534" i="13"/>
  <c r="B529" i="13"/>
  <c r="B524" i="13"/>
  <c r="B519" i="13"/>
  <c r="B514" i="13"/>
  <c r="B509" i="13"/>
  <c r="B504" i="13"/>
  <c r="B499" i="13"/>
  <c r="B494" i="13"/>
  <c r="B489" i="13"/>
  <c r="S566" i="13"/>
  <c r="B484" i="13"/>
  <c r="B475" i="13"/>
  <c r="B470" i="13"/>
  <c r="B465" i="13"/>
  <c r="B460" i="13"/>
  <c r="B455" i="13"/>
  <c r="B450" i="13"/>
  <c r="B445" i="13"/>
  <c r="B440" i="13"/>
  <c r="B435" i="13"/>
  <c r="B430" i="13"/>
  <c r="B425" i="13"/>
  <c r="B420" i="13"/>
  <c r="B415" i="13"/>
  <c r="B410" i="13"/>
  <c r="B405" i="13"/>
  <c r="B400" i="13"/>
  <c r="B395" i="13"/>
  <c r="B390" i="13"/>
  <c r="B385" i="13"/>
  <c r="B380" i="13"/>
  <c r="B375" i="13"/>
  <c r="B370" i="13"/>
  <c r="B365" i="13"/>
  <c r="B360" i="13"/>
  <c r="B355" i="13"/>
  <c r="B350" i="13"/>
  <c r="B345" i="13"/>
  <c r="P342" i="13"/>
  <c r="J342" i="13"/>
  <c r="D342" i="13"/>
  <c r="B340" i="13"/>
  <c r="W337" i="13"/>
  <c r="V337" i="13"/>
  <c r="Q337" i="13"/>
  <c r="P337" i="13"/>
  <c r="K337" i="13"/>
  <c r="J337" i="13"/>
  <c r="E337" i="13"/>
  <c r="D337" i="13"/>
  <c r="B335" i="13"/>
  <c r="X332" i="13"/>
  <c r="W332" i="13"/>
  <c r="R332" i="13"/>
  <c r="Q332" i="13"/>
  <c r="L332" i="13"/>
  <c r="K332" i="13"/>
  <c r="F332" i="13"/>
  <c r="E332" i="13"/>
  <c r="B330" i="13"/>
  <c r="Y327" i="13"/>
  <c r="X327" i="13"/>
  <c r="W327" i="13"/>
  <c r="S327" i="13"/>
  <c r="R327" i="13"/>
  <c r="Q327" i="13"/>
  <c r="M327" i="13"/>
  <c r="L327" i="13"/>
  <c r="K327" i="13"/>
  <c r="G327" i="13"/>
  <c r="F327" i="13"/>
  <c r="E327" i="13"/>
  <c r="Z477" i="13"/>
  <c r="B325" i="13"/>
  <c r="B316" i="13"/>
  <c r="B311" i="13"/>
  <c r="B306" i="13"/>
  <c r="B301" i="13"/>
  <c r="B296" i="13"/>
  <c r="B291" i="13"/>
  <c r="B286" i="13"/>
  <c r="B281" i="13"/>
  <c r="B276" i="13"/>
  <c r="B271" i="13"/>
  <c r="B266" i="13"/>
  <c r="B261" i="13"/>
  <c r="B256" i="13"/>
  <c r="B251" i="13"/>
  <c r="B246" i="13"/>
  <c r="B241" i="13"/>
  <c r="B236" i="13"/>
  <c r="B231" i="13"/>
  <c r="B226" i="13"/>
  <c r="AA223" i="13"/>
  <c r="Z223" i="13"/>
  <c r="U223" i="13"/>
  <c r="T223" i="13"/>
  <c r="O223" i="13"/>
  <c r="N223" i="13"/>
  <c r="I223" i="13"/>
  <c r="H223" i="13"/>
  <c r="B221" i="13"/>
  <c r="AA218" i="13"/>
  <c r="V218" i="13"/>
  <c r="U218" i="13"/>
  <c r="P218" i="13"/>
  <c r="O218" i="13"/>
  <c r="J218" i="13"/>
  <c r="I218" i="13"/>
  <c r="D218" i="13"/>
  <c r="B216" i="13"/>
  <c r="W213" i="13"/>
  <c r="V213" i="13"/>
  <c r="Q213" i="13"/>
  <c r="P213" i="13"/>
  <c r="K213" i="13"/>
  <c r="J213" i="13"/>
  <c r="E213" i="13"/>
  <c r="D213" i="13"/>
  <c r="B211" i="13"/>
  <c r="X208" i="13"/>
  <c r="W208" i="13"/>
  <c r="R208" i="13"/>
  <c r="Q208" i="13"/>
  <c r="L208" i="13"/>
  <c r="K208" i="13"/>
  <c r="F208" i="13"/>
  <c r="E208" i="13"/>
  <c r="B206" i="13"/>
  <c r="Y203" i="13"/>
  <c r="X203" i="13"/>
  <c r="S203" i="13"/>
  <c r="R203" i="13"/>
  <c r="M203" i="13"/>
  <c r="L203" i="13"/>
  <c r="G203" i="13"/>
  <c r="F203" i="13"/>
  <c r="B201" i="13"/>
  <c r="Z198" i="13"/>
  <c r="Y198" i="13"/>
  <c r="W198" i="13"/>
  <c r="T198" i="13"/>
  <c r="S198" i="13"/>
  <c r="Q198" i="13"/>
  <c r="N198" i="13"/>
  <c r="M198" i="13"/>
  <c r="K198" i="13"/>
  <c r="H198" i="13"/>
  <c r="G198" i="13"/>
  <c r="E198" i="13"/>
  <c r="B196" i="13"/>
  <c r="AA193" i="13"/>
  <c r="Z193" i="13"/>
  <c r="Y193" i="13"/>
  <c r="X193" i="13"/>
  <c r="U193" i="13"/>
  <c r="T193" i="13"/>
  <c r="S193" i="13"/>
  <c r="R193" i="13"/>
  <c r="O193" i="13"/>
  <c r="N193" i="13"/>
  <c r="M193" i="13"/>
  <c r="L193" i="13"/>
  <c r="I193" i="13"/>
  <c r="H193" i="13"/>
  <c r="G193" i="13"/>
  <c r="F193" i="13"/>
  <c r="B191" i="13"/>
  <c r="AA188" i="13"/>
  <c r="Z188" i="13"/>
  <c r="Y188" i="13"/>
  <c r="V188" i="13"/>
  <c r="U188" i="13"/>
  <c r="T188" i="13"/>
  <c r="S188" i="13"/>
  <c r="P188" i="13"/>
  <c r="O188" i="13"/>
  <c r="N188" i="13"/>
  <c r="M188" i="13"/>
  <c r="J188" i="13"/>
  <c r="I188" i="13"/>
  <c r="H188" i="13"/>
  <c r="G188" i="13"/>
  <c r="D188" i="13"/>
  <c r="B186" i="13"/>
  <c r="AA183" i="13"/>
  <c r="Z183" i="13"/>
  <c r="W183" i="13"/>
  <c r="V183" i="13"/>
  <c r="U183" i="13"/>
  <c r="T183" i="13"/>
  <c r="Q183" i="13"/>
  <c r="P183" i="13"/>
  <c r="O183" i="13"/>
  <c r="N183" i="13"/>
  <c r="K183" i="13"/>
  <c r="J183" i="13"/>
  <c r="I183" i="13"/>
  <c r="H183" i="13"/>
  <c r="E183" i="13"/>
  <c r="D183" i="13"/>
  <c r="B181" i="13"/>
  <c r="AA178" i="13"/>
  <c r="X178" i="13"/>
  <c r="W178" i="13"/>
  <c r="V178" i="13"/>
  <c r="U178" i="13"/>
  <c r="R178" i="13"/>
  <c r="Q178" i="13"/>
  <c r="P178" i="13"/>
  <c r="O178" i="13"/>
  <c r="L178" i="13"/>
  <c r="K178" i="13"/>
  <c r="J178" i="13"/>
  <c r="I178" i="13"/>
  <c r="F178" i="13"/>
  <c r="E178" i="13"/>
  <c r="D178" i="13"/>
  <c r="B176" i="13"/>
  <c r="Y173" i="13"/>
  <c r="X173" i="13"/>
  <c r="W173" i="13"/>
  <c r="V173" i="13"/>
  <c r="S173" i="13"/>
  <c r="R173" i="13"/>
  <c r="Q173" i="13"/>
  <c r="P173" i="13"/>
  <c r="M173" i="13"/>
  <c r="L173" i="13"/>
  <c r="K173" i="13"/>
  <c r="J173" i="13"/>
  <c r="G173" i="13"/>
  <c r="F173" i="13"/>
  <c r="E173" i="13"/>
  <c r="D173" i="13"/>
  <c r="B171" i="13"/>
  <c r="Z168" i="13"/>
  <c r="Y168" i="13"/>
  <c r="X168" i="13"/>
  <c r="W168" i="13"/>
  <c r="T168" i="13"/>
  <c r="S168" i="13"/>
  <c r="R168" i="13"/>
  <c r="Q168" i="13"/>
  <c r="N168" i="13"/>
  <c r="M168" i="13"/>
  <c r="L168" i="13"/>
  <c r="K168" i="13"/>
  <c r="H168" i="13"/>
  <c r="G168" i="13"/>
  <c r="F168" i="13"/>
  <c r="E168" i="13"/>
  <c r="AA318" i="13"/>
  <c r="B166" i="13"/>
  <c r="B157" i="13"/>
  <c r="B152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G76" i="13"/>
  <c r="B72" i="13"/>
  <c r="AA71" i="13"/>
  <c r="Z71" i="13"/>
  <c r="U71" i="13"/>
  <c r="T71" i="13"/>
  <c r="O71" i="13"/>
  <c r="N71" i="13"/>
  <c r="I71" i="13"/>
  <c r="H71" i="13"/>
  <c r="AA69" i="13"/>
  <c r="Z69" i="13"/>
  <c r="U69" i="13"/>
  <c r="T69" i="13"/>
  <c r="O69" i="13"/>
  <c r="N69" i="13"/>
  <c r="I69" i="13"/>
  <c r="H69" i="13"/>
  <c r="AA67" i="13"/>
  <c r="Z67" i="13"/>
  <c r="U67" i="13"/>
  <c r="T67" i="13"/>
  <c r="O67" i="13"/>
  <c r="N67" i="13"/>
  <c r="I67" i="13"/>
  <c r="H67" i="13"/>
  <c r="B67" i="13"/>
  <c r="AA66" i="13"/>
  <c r="V66" i="13"/>
  <c r="U66" i="13"/>
  <c r="P66" i="13"/>
  <c r="O66" i="13"/>
  <c r="J66" i="13"/>
  <c r="I66" i="13"/>
  <c r="D66" i="13"/>
  <c r="AA64" i="13"/>
  <c r="V64" i="13"/>
  <c r="U64" i="13"/>
  <c r="P64" i="13"/>
  <c r="O64" i="13"/>
  <c r="J64" i="13"/>
  <c r="I64" i="13"/>
  <c r="D64" i="13"/>
  <c r="AA62" i="13"/>
  <c r="V62" i="13"/>
  <c r="U62" i="13"/>
  <c r="P62" i="13"/>
  <c r="O62" i="13"/>
  <c r="J62" i="13"/>
  <c r="I62" i="13"/>
  <c r="D62" i="13"/>
  <c r="B62" i="13"/>
  <c r="W61" i="13"/>
  <c r="V61" i="13"/>
  <c r="Q61" i="13"/>
  <c r="P61" i="13"/>
  <c r="K61" i="13"/>
  <c r="J61" i="13"/>
  <c r="E61" i="13"/>
  <c r="D61" i="13"/>
  <c r="W59" i="13"/>
  <c r="V59" i="13"/>
  <c r="Q59" i="13"/>
  <c r="P59" i="13"/>
  <c r="K59" i="13"/>
  <c r="J59" i="13"/>
  <c r="E59" i="13"/>
  <c r="D59" i="13"/>
  <c r="W57" i="13"/>
  <c r="V57" i="13"/>
  <c r="Q57" i="13"/>
  <c r="P57" i="13"/>
  <c r="K57" i="13"/>
  <c r="J57" i="13"/>
  <c r="E57" i="13"/>
  <c r="D57" i="13"/>
  <c r="B57" i="13"/>
  <c r="X56" i="13"/>
  <c r="W56" i="13"/>
  <c r="R56" i="13"/>
  <c r="Q56" i="13"/>
  <c r="L56" i="13"/>
  <c r="K56" i="13"/>
  <c r="F56" i="13"/>
  <c r="E56" i="13"/>
  <c r="X54" i="13"/>
  <c r="W54" i="13"/>
  <c r="R54" i="13"/>
  <c r="Q54" i="13"/>
  <c r="L54" i="13"/>
  <c r="K54" i="13"/>
  <c r="F54" i="13"/>
  <c r="E54" i="13"/>
  <c r="X52" i="13"/>
  <c r="W52" i="13"/>
  <c r="R52" i="13"/>
  <c r="Q52" i="13"/>
  <c r="L52" i="13"/>
  <c r="K52" i="13"/>
  <c r="F52" i="13"/>
  <c r="E52" i="13"/>
  <c r="B52" i="13"/>
  <c r="Y51" i="13"/>
  <c r="X51" i="13"/>
  <c r="S51" i="13"/>
  <c r="R51" i="13"/>
  <c r="M51" i="13"/>
  <c r="L51" i="13"/>
  <c r="G51" i="13"/>
  <c r="F51" i="13"/>
  <c r="Y49" i="13"/>
  <c r="X49" i="13"/>
  <c r="S49" i="13"/>
  <c r="R49" i="13"/>
  <c r="M49" i="13"/>
  <c r="L49" i="13"/>
  <c r="G49" i="13"/>
  <c r="F49" i="13"/>
  <c r="Y47" i="13"/>
  <c r="X47" i="13"/>
  <c r="S47" i="13"/>
  <c r="R47" i="13"/>
  <c r="M47" i="13"/>
  <c r="L47" i="13"/>
  <c r="G47" i="13"/>
  <c r="F47" i="13"/>
  <c r="B47" i="13"/>
  <c r="Z46" i="13"/>
  <c r="Y46" i="13"/>
  <c r="T46" i="13"/>
  <c r="S46" i="13"/>
  <c r="N46" i="13"/>
  <c r="M46" i="13"/>
  <c r="H46" i="13"/>
  <c r="G46" i="13"/>
  <c r="Z44" i="13"/>
  <c r="Y44" i="13"/>
  <c r="T44" i="13"/>
  <c r="S44" i="13"/>
  <c r="N44" i="13"/>
  <c r="M44" i="13"/>
  <c r="H44" i="13"/>
  <c r="G44" i="13"/>
  <c r="Z42" i="13"/>
  <c r="Y42" i="13"/>
  <c r="T42" i="13"/>
  <c r="S42" i="13"/>
  <c r="N42" i="13"/>
  <c r="M42" i="13"/>
  <c r="H42" i="13"/>
  <c r="G42" i="13"/>
  <c r="B42" i="13"/>
  <c r="AA41" i="13"/>
  <c r="Z41" i="13"/>
  <c r="U41" i="13"/>
  <c r="T41" i="13"/>
  <c r="O41" i="13"/>
  <c r="N41" i="13"/>
  <c r="I41" i="13"/>
  <c r="H41" i="13"/>
  <c r="AA39" i="13"/>
  <c r="Z39" i="13"/>
  <c r="U39" i="13"/>
  <c r="T39" i="13"/>
  <c r="O39" i="13"/>
  <c r="N39" i="13"/>
  <c r="I39" i="13"/>
  <c r="H39" i="13"/>
  <c r="AA37" i="13"/>
  <c r="Z37" i="13"/>
  <c r="U37" i="13"/>
  <c r="T37" i="13"/>
  <c r="O37" i="13"/>
  <c r="N37" i="13"/>
  <c r="I37" i="13"/>
  <c r="H37" i="13"/>
  <c r="B37" i="13"/>
  <c r="AA36" i="13"/>
  <c r="V36" i="13"/>
  <c r="U36" i="13"/>
  <c r="P36" i="13"/>
  <c r="O36" i="13"/>
  <c r="J36" i="13"/>
  <c r="I36" i="13"/>
  <c r="D36" i="13"/>
  <c r="AA34" i="13"/>
  <c r="V34" i="13"/>
  <c r="U34" i="13"/>
  <c r="P34" i="13"/>
  <c r="O34" i="13"/>
  <c r="J34" i="13"/>
  <c r="I34" i="13"/>
  <c r="D34" i="13"/>
  <c r="AA32" i="13"/>
  <c r="V32" i="13"/>
  <c r="U32" i="13"/>
  <c r="P32" i="13"/>
  <c r="O32" i="13"/>
  <c r="J32" i="13"/>
  <c r="I32" i="13"/>
  <c r="D32" i="13"/>
  <c r="B32" i="13"/>
  <c r="W31" i="13"/>
  <c r="V31" i="13"/>
  <c r="Q31" i="13"/>
  <c r="P31" i="13"/>
  <c r="K31" i="13"/>
  <c r="J31" i="13"/>
  <c r="E31" i="13"/>
  <c r="D31" i="13"/>
  <c r="W29" i="13"/>
  <c r="V29" i="13"/>
  <c r="Q29" i="13"/>
  <c r="P29" i="13"/>
  <c r="K29" i="13"/>
  <c r="J29" i="13"/>
  <c r="E29" i="13"/>
  <c r="D29" i="13"/>
  <c r="W27" i="13"/>
  <c r="V27" i="13"/>
  <c r="Q27" i="13"/>
  <c r="P27" i="13"/>
  <c r="K27" i="13"/>
  <c r="J27" i="13"/>
  <c r="E27" i="13"/>
  <c r="D27" i="13"/>
  <c r="B27" i="13"/>
  <c r="X26" i="13"/>
  <c r="W26" i="13"/>
  <c r="R26" i="13"/>
  <c r="Q26" i="13"/>
  <c r="L26" i="13"/>
  <c r="K26" i="13"/>
  <c r="F26" i="13"/>
  <c r="E26" i="13"/>
  <c r="X24" i="13"/>
  <c r="W24" i="13"/>
  <c r="R24" i="13"/>
  <c r="Q24" i="13"/>
  <c r="L24" i="13"/>
  <c r="K24" i="13"/>
  <c r="F24" i="13"/>
  <c r="E24" i="13"/>
  <c r="X22" i="13"/>
  <c r="W22" i="13"/>
  <c r="R22" i="13"/>
  <c r="Q22" i="13"/>
  <c r="L22" i="13"/>
  <c r="K22" i="13"/>
  <c r="F22" i="13"/>
  <c r="E22" i="13"/>
  <c r="B22" i="13"/>
  <c r="Y21" i="13"/>
  <c r="X21" i="13"/>
  <c r="S21" i="13"/>
  <c r="R21" i="13"/>
  <c r="M21" i="13"/>
  <c r="L21" i="13"/>
  <c r="G21" i="13"/>
  <c r="F21" i="13"/>
  <c r="Y19" i="13"/>
  <c r="Y17" i="13" s="1"/>
  <c r="X19" i="13"/>
  <c r="S19" i="13"/>
  <c r="S17" i="13" s="1"/>
  <c r="R19" i="13"/>
  <c r="M19" i="13"/>
  <c r="L19" i="13"/>
  <c r="G19" i="13"/>
  <c r="G17" i="13" s="1"/>
  <c r="F19" i="13"/>
  <c r="X17" i="13"/>
  <c r="L17" i="13"/>
  <c r="F17" i="13"/>
  <c r="R17" i="13"/>
  <c r="M17" i="13"/>
  <c r="B17" i="13"/>
  <c r="Z16" i="13"/>
  <c r="Y16" i="13"/>
  <c r="X16" i="13"/>
  <c r="W16" i="13"/>
  <c r="T16" i="13"/>
  <c r="S16" i="13"/>
  <c r="R16" i="13"/>
  <c r="Q16" i="13"/>
  <c r="N16" i="13"/>
  <c r="M16" i="13"/>
  <c r="L16" i="13"/>
  <c r="K16" i="13"/>
  <c r="H16" i="13"/>
  <c r="G16" i="13"/>
  <c r="F16" i="13"/>
  <c r="E16" i="13"/>
  <c r="Z14" i="13"/>
  <c r="Y14" i="13"/>
  <c r="T14" i="13"/>
  <c r="S14" i="13"/>
  <c r="S12" i="13" s="1"/>
  <c r="N14" i="13"/>
  <c r="M14" i="13"/>
  <c r="M12" i="13" s="1"/>
  <c r="H14" i="13"/>
  <c r="G14" i="13"/>
  <c r="Z12" i="13"/>
  <c r="T12" i="13"/>
  <c r="N12" i="13"/>
  <c r="H12" i="13"/>
  <c r="Y12" i="13"/>
  <c r="G12" i="13"/>
  <c r="B12" i="13"/>
  <c r="AA11" i="13"/>
  <c r="Z11" i="13"/>
  <c r="Y11" i="13"/>
  <c r="X11" i="13"/>
  <c r="U11" i="13"/>
  <c r="T11" i="13"/>
  <c r="S11" i="13"/>
  <c r="R11" i="13"/>
  <c r="O11" i="13"/>
  <c r="N11" i="13"/>
  <c r="M11" i="13"/>
  <c r="L11" i="13"/>
  <c r="I11" i="13"/>
  <c r="H11" i="13"/>
  <c r="G11" i="13"/>
  <c r="F11" i="13"/>
  <c r="M568" i="13"/>
  <c r="AA9" i="13"/>
  <c r="Z9" i="13"/>
  <c r="Z7" i="13" s="1"/>
  <c r="Y9" i="13"/>
  <c r="X9" i="13"/>
  <c r="U9" i="13"/>
  <c r="T9" i="13"/>
  <c r="T7" i="13" s="1"/>
  <c r="S9" i="13"/>
  <c r="R9" i="13"/>
  <c r="O9" i="13"/>
  <c r="N9" i="13"/>
  <c r="N7" i="13" s="1"/>
  <c r="M9" i="13"/>
  <c r="L9" i="13"/>
  <c r="I9" i="13"/>
  <c r="H9" i="13"/>
  <c r="H7" i="13" s="1"/>
  <c r="G9" i="13"/>
  <c r="F9" i="13"/>
  <c r="V159" i="13"/>
  <c r="U7" i="13"/>
  <c r="O7" i="13"/>
  <c r="AA7" i="13"/>
  <c r="Y7" i="13"/>
  <c r="X7" i="13"/>
  <c r="S7" i="13"/>
  <c r="R7" i="13"/>
  <c r="M7" i="13"/>
  <c r="L7" i="13"/>
  <c r="I7" i="13"/>
  <c r="G7" i="13"/>
  <c r="F7" i="13"/>
  <c r="D7" i="13"/>
  <c r="B7" i="13"/>
  <c r="B599" i="12"/>
  <c r="G644" i="12"/>
  <c r="F644" i="12"/>
  <c r="E644" i="12"/>
  <c r="B629" i="12"/>
  <c r="B604" i="12"/>
  <c r="B574" i="12"/>
  <c r="B569" i="12"/>
  <c r="B564" i="12"/>
  <c r="B559" i="12"/>
  <c r="B549" i="12"/>
  <c r="B544" i="12"/>
  <c r="B539" i="12"/>
  <c r="B534" i="12"/>
  <c r="B529" i="12"/>
  <c r="B524" i="12"/>
  <c r="B519" i="12"/>
  <c r="B514" i="12"/>
  <c r="B509" i="12"/>
  <c r="B504" i="12"/>
  <c r="B499" i="12"/>
  <c r="B494" i="12"/>
  <c r="B489" i="12"/>
  <c r="AA486" i="12"/>
  <c r="U486" i="12"/>
  <c r="O486" i="12"/>
  <c r="I486" i="12"/>
  <c r="AA636" i="12"/>
  <c r="B484" i="12"/>
  <c r="B475" i="12"/>
  <c r="B470" i="12"/>
  <c r="B465" i="12"/>
  <c r="B460" i="12"/>
  <c r="B455" i="12"/>
  <c r="B450" i="12"/>
  <c r="B445" i="12"/>
  <c r="B440" i="12"/>
  <c r="B435" i="12"/>
  <c r="B430" i="12"/>
  <c r="B425" i="12"/>
  <c r="B420" i="12"/>
  <c r="B415" i="12"/>
  <c r="B410" i="12"/>
  <c r="B405" i="12"/>
  <c r="B400" i="12"/>
  <c r="B395" i="12"/>
  <c r="B390" i="12"/>
  <c r="B385" i="12"/>
  <c r="B380" i="12"/>
  <c r="B375" i="12"/>
  <c r="B370" i="12"/>
  <c r="B365" i="12"/>
  <c r="B360" i="12"/>
  <c r="B355" i="12"/>
  <c r="B350" i="12"/>
  <c r="B345" i="12"/>
  <c r="B340" i="12"/>
  <c r="B335" i="12"/>
  <c r="B330" i="12"/>
  <c r="Z477" i="12"/>
  <c r="B325" i="12"/>
  <c r="B316" i="12"/>
  <c r="B311" i="12"/>
  <c r="B306" i="12"/>
  <c r="B301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AA188" i="12"/>
  <c r="Y188" i="12"/>
  <c r="U188" i="12"/>
  <c r="S188" i="12"/>
  <c r="O188" i="12"/>
  <c r="M188" i="12"/>
  <c r="I188" i="12"/>
  <c r="G188" i="12"/>
  <c r="B186" i="12"/>
  <c r="Z183" i="12"/>
  <c r="V183" i="12"/>
  <c r="T183" i="12"/>
  <c r="P183" i="12"/>
  <c r="N183" i="12"/>
  <c r="J183" i="12"/>
  <c r="H183" i="12"/>
  <c r="D183" i="12"/>
  <c r="B181" i="12"/>
  <c r="AA178" i="12"/>
  <c r="X178" i="12"/>
  <c r="W178" i="12"/>
  <c r="U178" i="12"/>
  <c r="R178" i="12"/>
  <c r="Q178" i="12"/>
  <c r="O178" i="12"/>
  <c r="L178" i="12"/>
  <c r="K178" i="12"/>
  <c r="I178" i="12"/>
  <c r="F178" i="12"/>
  <c r="E178" i="12"/>
  <c r="B176" i="12"/>
  <c r="Y173" i="12"/>
  <c r="X173" i="12"/>
  <c r="V173" i="12"/>
  <c r="S173" i="12"/>
  <c r="R173" i="12"/>
  <c r="P173" i="12"/>
  <c r="M173" i="12"/>
  <c r="L173" i="12"/>
  <c r="J173" i="12"/>
  <c r="G173" i="12"/>
  <c r="F173" i="12"/>
  <c r="D173" i="12"/>
  <c r="B171" i="12"/>
  <c r="Z168" i="12"/>
  <c r="Y168" i="12"/>
  <c r="X168" i="12"/>
  <c r="W168" i="12"/>
  <c r="T168" i="12"/>
  <c r="S168" i="12"/>
  <c r="R168" i="12"/>
  <c r="Q168" i="12"/>
  <c r="N168" i="12"/>
  <c r="M168" i="12"/>
  <c r="L168" i="12"/>
  <c r="K168" i="12"/>
  <c r="H168" i="12"/>
  <c r="G168" i="12"/>
  <c r="F168" i="12"/>
  <c r="E168" i="12"/>
  <c r="AA318" i="12"/>
  <c r="B166" i="12"/>
  <c r="B157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B42" i="12"/>
  <c r="B37" i="12"/>
  <c r="AA36" i="12"/>
  <c r="Y36" i="12"/>
  <c r="U36" i="12"/>
  <c r="S36" i="12"/>
  <c r="O36" i="12"/>
  <c r="M36" i="12"/>
  <c r="I36" i="12"/>
  <c r="G36" i="12"/>
  <c r="B32" i="12"/>
  <c r="Z31" i="12"/>
  <c r="V31" i="12"/>
  <c r="T31" i="12"/>
  <c r="P31" i="12"/>
  <c r="N31" i="12"/>
  <c r="J31" i="12"/>
  <c r="H31" i="12"/>
  <c r="D31" i="12"/>
  <c r="Z29" i="12"/>
  <c r="V29" i="12"/>
  <c r="T29" i="12"/>
  <c r="P29" i="12"/>
  <c r="N29" i="12"/>
  <c r="J29" i="12"/>
  <c r="H29" i="12"/>
  <c r="D29" i="12"/>
  <c r="Z27" i="12"/>
  <c r="V27" i="12"/>
  <c r="T27" i="12"/>
  <c r="P27" i="12"/>
  <c r="N27" i="12"/>
  <c r="J27" i="12"/>
  <c r="H27" i="12"/>
  <c r="D27" i="12"/>
  <c r="B27" i="12"/>
  <c r="AA26" i="12"/>
  <c r="W26" i="12"/>
  <c r="U26" i="12"/>
  <c r="Q26" i="12"/>
  <c r="O26" i="12"/>
  <c r="K26" i="12"/>
  <c r="I26" i="12"/>
  <c r="E26" i="12"/>
  <c r="AA24" i="12"/>
  <c r="W24" i="12"/>
  <c r="U24" i="12"/>
  <c r="Q24" i="12"/>
  <c r="O24" i="12"/>
  <c r="K24" i="12"/>
  <c r="I24" i="12"/>
  <c r="E24" i="12"/>
  <c r="AA22" i="12"/>
  <c r="W22" i="12"/>
  <c r="U22" i="12"/>
  <c r="Q22" i="12"/>
  <c r="O22" i="12"/>
  <c r="K22" i="12"/>
  <c r="I22" i="12"/>
  <c r="E22" i="12"/>
  <c r="B22" i="12"/>
  <c r="X21" i="12"/>
  <c r="V21" i="12"/>
  <c r="R21" i="12"/>
  <c r="P21" i="12"/>
  <c r="L21" i="12"/>
  <c r="J21" i="12"/>
  <c r="F21" i="12"/>
  <c r="D21" i="12"/>
  <c r="X19" i="12"/>
  <c r="V19" i="12"/>
  <c r="R19" i="12"/>
  <c r="P19" i="12"/>
  <c r="L19" i="12"/>
  <c r="J19" i="12"/>
  <c r="F19" i="12"/>
  <c r="D19" i="12"/>
  <c r="X17" i="12"/>
  <c r="V17" i="12"/>
  <c r="R17" i="12"/>
  <c r="P17" i="12"/>
  <c r="L17" i="12"/>
  <c r="J17" i="12"/>
  <c r="F17" i="12"/>
  <c r="D17" i="12"/>
  <c r="B17" i="12"/>
  <c r="Z16" i="12"/>
  <c r="Y16" i="12"/>
  <c r="W16" i="12"/>
  <c r="T16" i="12"/>
  <c r="S16" i="12"/>
  <c r="Q16" i="12"/>
  <c r="N16" i="12"/>
  <c r="M16" i="12"/>
  <c r="K16" i="12"/>
  <c r="H16" i="12"/>
  <c r="G16" i="12"/>
  <c r="E16" i="12"/>
  <c r="Y14" i="12"/>
  <c r="W14" i="12"/>
  <c r="S14" i="12"/>
  <c r="Q14" i="12"/>
  <c r="M14" i="12"/>
  <c r="K14" i="12"/>
  <c r="G14" i="12"/>
  <c r="E14" i="12"/>
  <c r="Y12" i="12"/>
  <c r="W12" i="12"/>
  <c r="S12" i="12"/>
  <c r="Q12" i="12"/>
  <c r="M12" i="12"/>
  <c r="K12" i="12"/>
  <c r="G12" i="12"/>
  <c r="E12" i="12"/>
  <c r="B12" i="12"/>
  <c r="AA11" i="12"/>
  <c r="Z11" i="12"/>
  <c r="Z7" i="12" s="1"/>
  <c r="X11" i="12"/>
  <c r="U11" i="12"/>
  <c r="T11" i="12"/>
  <c r="R11" i="12"/>
  <c r="O11" i="12"/>
  <c r="N11" i="12"/>
  <c r="N7" i="12" s="1"/>
  <c r="L11" i="12"/>
  <c r="I11" i="12"/>
  <c r="H11" i="12"/>
  <c r="F11" i="12"/>
  <c r="N638" i="12"/>
  <c r="AA9" i="12"/>
  <c r="Z9" i="12"/>
  <c r="X9" i="12"/>
  <c r="U9" i="12"/>
  <c r="T9" i="12"/>
  <c r="R9" i="12"/>
  <c r="O9" i="12"/>
  <c r="N9" i="12"/>
  <c r="L9" i="12"/>
  <c r="I9" i="12"/>
  <c r="H9" i="12"/>
  <c r="F9" i="12"/>
  <c r="V159" i="12"/>
  <c r="T7" i="12"/>
  <c r="H7" i="12"/>
  <c r="AA7" i="12"/>
  <c r="X7" i="12"/>
  <c r="U7" i="12"/>
  <c r="R7" i="12"/>
  <c r="O7" i="12"/>
  <c r="L7" i="12"/>
  <c r="I7" i="12"/>
  <c r="F7" i="12"/>
  <c r="D7" i="12"/>
  <c r="B7" i="12"/>
  <c r="F644" i="11"/>
  <c r="G644" i="11"/>
  <c r="B629" i="11"/>
  <c r="B619" i="11"/>
  <c r="B609" i="11"/>
  <c r="B604" i="11"/>
  <c r="B599" i="11"/>
  <c r="B594" i="11"/>
  <c r="B589" i="11"/>
  <c r="B584" i="11"/>
  <c r="B579" i="11"/>
  <c r="B574" i="11"/>
  <c r="B569" i="11"/>
  <c r="B564" i="11"/>
  <c r="B559" i="11"/>
  <c r="B554" i="11"/>
  <c r="B549" i="11"/>
  <c r="B544" i="11"/>
  <c r="B539" i="11"/>
  <c r="B534" i="11"/>
  <c r="B529" i="11"/>
  <c r="B524" i="11"/>
  <c r="B519" i="11"/>
  <c r="B514" i="11"/>
  <c r="B509" i="11"/>
  <c r="B504" i="11"/>
  <c r="B499" i="11"/>
  <c r="X496" i="11"/>
  <c r="R496" i="11"/>
  <c r="L496" i="11"/>
  <c r="F496" i="11"/>
  <c r="B494" i="11"/>
  <c r="Y491" i="11"/>
  <c r="S491" i="11"/>
  <c r="M491" i="11"/>
  <c r="G491" i="11"/>
  <c r="B489" i="11"/>
  <c r="Z486" i="11"/>
  <c r="X486" i="11"/>
  <c r="W486" i="11"/>
  <c r="T486" i="11"/>
  <c r="R486" i="11"/>
  <c r="Q486" i="11"/>
  <c r="N486" i="11"/>
  <c r="L486" i="11"/>
  <c r="K486" i="11"/>
  <c r="H486" i="11"/>
  <c r="F486" i="11"/>
  <c r="E486" i="11"/>
  <c r="B484" i="11"/>
  <c r="B475" i="11"/>
  <c r="B470" i="11"/>
  <c r="B465" i="11"/>
  <c r="B460" i="11"/>
  <c r="B455" i="11"/>
  <c r="B450" i="11"/>
  <c r="B445" i="11"/>
  <c r="B440" i="11"/>
  <c r="B435" i="11"/>
  <c r="B430" i="11"/>
  <c r="B425" i="11"/>
  <c r="B420" i="11"/>
  <c r="B415" i="11"/>
  <c r="B410" i="11"/>
  <c r="B405" i="11"/>
  <c r="B400" i="11"/>
  <c r="B395" i="11"/>
  <c r="B390" i="11"/>
  <c r="B385" i="11"/>
  <c r="B380" i="11"/>
  <c r="B375" i="11"/>
  <c r="B370" i="11"/>
  <c r="B365" i="11"/>
  <c r="B360" i="11"/>
  <c r="B355" i="11"/>
  <c r="B350" i="11"/>
  <c r="B345" i="11"/>
  <c r="B340" i="11"/>
  <c r="B335" i="11"/>
  <c r="Z332" i="11"/>
  <c r="Y332" i="11"/>
  <c r="T332" i="11"/>
  <c r="S332" i="11"/>
  <c r="N332" i="11"/>
  <c r="M332" i="11"/>
  <c r="H332" i="11"/>
  <c r="G332" i="11"/>
  <c r="B330" i="11"/>
  <c r="AA327" i="11"/>
  <c r="Z327" i="11"/>
  <c r="U327" i="11"/>
  <c r="T327" i="11"/>
  <c r="O327" i="11"/>
  <c r="N327" i="11"/>
  <c r="I327" i="11"/>
  <c r="H327" i="11"/>
  <c r="V477" i="11"/>
  <c r="B325" i="11"/>
  <c r="B316" i="11"/>
  <c r="B311" i="11"/>
  <c r="B306" i="11"/>
  <c r="B301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B171" i="11"/>
  <c r="W318" i="11"/>
  <c r="B166" i="11"/>
  <c r="B157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B12" i="11"/>
  <c r="K41" i="11"/>
  <c r="P39" i="11"/>
  <c r="D7" i="11"/>
  <c r="B7" i="11"/>
  <c r="F644" i="10"/>
  <c r="F643" i="10" s="1"/>
  <c r="E644" i="10"/>
  <c r="E643" i="10" s="1"/>
  <c r="D643" i="10"/>
  <c r="B634" i="10"/>
  <c r="B629" i="10"/>
  <c r="B624" i="10"/>
  <c r="B619" i="10"/>
  <c r="B614" i="10"/>
  <c r="B609" i="10"/>
  <c r="B604" i="10"/>
  <c r="B599" i="10"/>
  <c r="B594" i="10"/>
  <c r="B589" i="10"/>
  <c r="B584" i="10"/>
  <c r="B579" i="10"/>
  <c r="B574" i="10"/>
  <c r="B569" i="10"/>
  <c r="B564" i="10"/>
  <c r="B559" i="10"/>
  <c r="B554" i="10"/>
  <c r="B549" i="10"/>
  <c r="B544" i="10"/>
  <c r="B539" i="10"/>
  <c r="B534" i="10"/>
  <c r="B529" i="10"/>
  <c r="B524" i="10"/>
  <c r="B519" i="10"/>
  <c r="B514" i="10"/>
  <c r="B509" i="10"/>
  <c r="B504" i="10"/>
  <c r="B499" i="10"/>
  <c r="B494" i="10"/>
  <c r="B489" i="10"/>
  <c r="Z486" i="10"/>
  <c r="T486" i="10"/>
  <c r="R486" i="10"/>
  <c r="N486" i="10"/>
  <c r="L486" i="10"/>
  <c r="H486" i="10"/>
  <c r="F486" i="10"/>
  <c r="V636" i="10"/>
  <c r="B484" i="10"/>
  <c r="B475" i="10"/>
  <c r="B470" i="10"/>
  <c r="B465" i="10"/>
  <c r="B460" i="10"/>
  <c r="B455" i="10"/>
  <c r="B450" i="10"/>
  <c r="B445" i="10"/>
  <c r="B440" i="10"/>
  <c r="B435" i="10"/>
  <c r="B430" i="10"/>
  <c r="B425" i="10"/>
  <c r="B420" i="10"/>
  <c r="B415" i="10"/>
  <c r="B410" i="10"/>
  <c r="B405" i="10"/>
  <c r="B400" i="10"/>
  <c r="B395" i="10"/>
  <c r="B390" i="10"/>
  <c r="B385" i="10"/>
  <c r="B380" i="10"/>
  <c r="B375" i="10"/>
  <c r="B370" i="10"/>
  <c r="B365" i="10"/>
  <c r="B360" i="10"/>
  <c r="B355" i="10"/>
  <c r="B350" i="10"/>
  <c r="B345" i="10"/>
  <c r="B340" i="10"/>
  <c r="B335" i="10"/>
  <c r="B330" i="10"/>
  <c r="W477" i="10"/>
  <c r="B325" i="10"/>
  <c r="B316" i="10"/>
  <c r="B311" i="10"/>
  <c r="B306" i="10"/>
  <c r="B301" i="10"/>
  <c r="B296" i="10"/>
  <c r="B291" i="10"/>
  <c r="B286" i="10"/>
  <c r="B281" i="10"/>
  <c r="B276" i="10"/>
  <c r="B271" i="10"/>
  <c r="B266" i="10"/>
  <c r="B261" i="10"/>
  <c r="B256" i="10"/>
  <c r="B251" i="10"/>
  <c r="B246" i="10"/>
  <c r="B241" i="10"/>
  <c r="B236" i="10"/>
  <c r="B231" i="10"/>
  <c r="B226" i="10"/>
  <c r="B221" i="10"/>
  <c r="B216" i="10"/>
  <c r="B211" i="10"/>
  <c r="B206" i="10"/>
  <c r="B201" i="10"/>
  <c r="B196" i="10"/>
  <c r="B191" i="10"/>
  <c r="B186" i="10"/>
  <c r="B181" i="10"/>
  <c r="B176" i="10"/>
  <c r="B171" i="10"/>
  <c r="X31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V16" i="10"/>
  <c r="P16" i="10"/>
  <c r="J16" i="10"/>
  <c r="D16" i="10"/>
  <c r="B12" i="10"/>
  <c r="W11" i="10"/>
  <c r="Q11" i="10"/>
  <c r="K11" i="10"/>
  <c r="E11" i="10"/>
  <c r="V638" i="10"/>
  <c r="W9" i="10"/>
  <c r="Q9" i="10"/>
  <c r="K9" i="10"/>
  <c r="E9" i="10"/>
  <c r="Y159" i="10"/>
  <c r="W7" i="10"/>
  <c r="Q7" i="10"/>
  <c r="K7" i="10"/>
  <c r="E7" i="10"/>
  <c r="D7" i="10"/>
  <c r="B7" i="10"/>
  <c r="G644" i="7"/>
  <c r="G643" i="7" s="1"/>
  <c r="F644" i="7"/>
  <c r="F643" i="7" s="1"/>
  <c r="E644" i="7"/>
  <c r="E643" i="7" s="1"/>
  <c r="D643" i="7"/>
  <c r="B634" i="7"/>
  <c r="B629" i="7"/>
  <c r="B624" i="7"/>
  <c r="B619" i="7"/>
  <c r="B614" i="7"/>
  <c r="B609" i="7"/>
  <c r="B604" i="7"/>
  <c r="B599" i="7"/>
  <c r="B594" i="7"/>
  <c r="B589" i="7"/>
  <c r="B584" i="7"/>
  <c r="B579" i="7"/>
  <c r="B574" i="7"/>
  <c r="B569" i="7"/>
  <c r="B564" i="7"/>
  <c r="B559" i="7"/>
  <c r="B554" i="7"/>
  <c r="B549" i="7"/>
  <c r="B544" i="7"/>
  <c r="B539" i="7"/>
  <c r="B534" i="7"/>
  <c r="B529" i="7"/>
  <c r="B524" i="7"/>
  <c r="B519" i="7"/>
  <c r="B514" i="7"/>
  <c r="B509" i="7"/>
  <c r="B504" i="7"/>
  <c r="B499" i="7"/>
  <c r="B494" i="7"/>
  <c r="B489" i="7"/>
  <c r="T566" i="7"/>
  <c r="B484" i="7"/>
  <c r="B475" i="7"/>
  <c r="B470" i="7"/>
  <c r="B465" i="7"/>
  <c r="B460" i="7"/>
  <c r="B455" i="7"/>
  <c r="B450" i="7"/>
  <c r="B445" i="7"/>
  <c r="B440" i="7"/>
  <c r="B435" i="7"/>
  <c r="B430" i="7"/>
  <c r="B425" i="7"/>
  <c r="B420" i="7"/>
  <c r="B415" i="7"/>
  <c r="B410" i="7"/>
  <c r="B405" i="7"/>
  <c r="B400" i="7"/>
  <c r="B395" i="7"/>
  <c r="B390" i="7"/>
  <c r="B385" i="7"/>
  <c r="B380" i="7"/>
  <c r="B375" i="7"/>
  <c r="B370" i="7"/>
  <c r="B365" i="7"/>
  <c r="B360" i="7"/>
  <c r="B355" i="7"/>
  <c r="B350" i="7"/>
  <c r="B345" i="7"/>
  <c r="B340" i="7"/>
  <c r="B335" i="7"/>
  <c r="V332" i="7"/>
  <c r="P332" i="7"/>
  <c r="J332" i="7"/>
  <c r="D332" i="7"/>
  <c r="B330" i="7"/>
  <c r="W327" i="7"/>
  <c r="Q327" i="7"/>
  <c r="O327" i="7"/>
  <c r="K327" i="7"/>
  <c r="I327" i="7"/>
  <c r="E327" i="7"/>
  <c r="Y477" i="7"/>
  <c r="B325" i="7"/>
  <c r="B316" i="7"/>
  <c r="B311" i="7"/>
  <c r="B306" i="7"/>
  <c r="B301" i="7"/>
  <c r="B296" i="7"/>
  <c r="B291" i="7"/>
  <c r="B286" i="7"/>
  <c r="B281" i="7"/>
  <c r="B276" i="7"/>
  <c r="B271" i="7"/>
  <c r="B266" i="7"/>
  <c r="B261" i="7"/>
  <c r="B256" i="7"/>
  <c r="B251" i="7"/>
  <c r="B246" i="7"/>
  <c r="B241" i="7"/>
  <c r="B236" i="7"/>
  <c r="B231" i="7"/>
  <c r="B226" i="7"/>
  <c r="B221" i="7"/>
  <c r="B216" i="7"/>
  <c r="B211" i="7"/>
  <c r="B206" i="7"/>
  <c r="B201" i="7"/>
  <c r="B196" i="7"/>
  <c r="B191" i="7"/>
  <c r="B186" i="7"/>
  <c r="B181" i="7"/>
  <c r="B176" i="7"/>
  <c r="B171" i="7"/>
  <c r="Z318" i="7"/>
  <c r="B166" i="7"/>
  <c r="B157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B62" i="7"/>
  <c r="B57" i="7"/>
  <c r="B52" i="7"/>
  <c r="B47" i="7"/>
  <c r="B42" i="7"/>
  <c r="B37" i="7"/>
  <c r="B32" i="7"/>
  <c r="B27" i="7"/>
  <c r="P26" i="7"/>
  <c r="J26" i="7"/>
  <c r="D26" i="7"/>
  <c r="B22" i="7"/>
  <c r="AA21" i="7"/>
  <c r="W21" i="7"/>
  <c r="U21" i="7"/>
  <c r="Q21" i="7"/>
  <c r="O21" i="7"/>
  <c r="K21" i="7"/>
  <c r="I21" i="7"/>
  <c r="E21" i="7"/>
  <c r="W19" i="7"/>
  <c r="Q19" i="7"/>
  <c r="K19" i="7"/>
  <c r="E19" i="7"/>
  <c r="W17" i="7"/>
  <c r="Q17" i="7"/>
  <c r="K17" i="7"/>
  <c r="E17" i="7"/>
  <c r="B17" i="7"/>
  <c r="X16" i="7"/>
  <c r="V16" i="7"/>
  <c r="R16" i="7"/>
  <c r="P16" i="7"/>
  <c r="L16" i="7"/>
  <c r="J16" i="7"/>
  <c r="F16" i="7"/>
  <c r="D16" i="7"/>
  <c r="X14" i="7"/>
  <c r="V14" i="7"/>
  <c r="R14" i="7"/>
  <c r="P14" i="7"/>
  <c r="L14" i="7"/>
  <c r="J14" i="7"/>
  <c r="F14" i="7"/>
  <c r="D14" i="7"/>
  <c r="X12" i="7"/>
  <c r="V12" i="7"/>
  <c r="R12" i="7"/>
  <c r="P12" i="7"/>
  <c r="L12" i="7"/>
  <c r="J12" i="7"/>
  <c r="F12" i="7"/>
  <c r="D12" i="7"/>
  <c r="B12" i="7"/>
  <c r="Z11" i="7"/>
  <c r="Y11" i="7"/>
  <c r="W11" i="7"/>
  <c r="T11" i="7"/>
  <c r="S11" i="7"/>
  <c r="Q11" i="7"/>
  <c r="N11" i="7"/>
  <c r="M11" i="7"/>
  <c r="K11" i="7"/>
  <c r="H11" i="7"/>
  <c r="G11" i="7"/>
  <c r="E11" i="7"/>
  <c r="Y9" i="7"/>
  <c r="W9" i="7"/>
  <c r="S9" i="7"/>
  <c r="Q9" i="7"/>
  <c r="M9" i="7"/>
  <c r="K9" i="7"/>
  <c r="G9" i="7"/>
  <c r="E9" i="7"/>
  <c r="AA159" i="7"/>
  <c r="Y7" i="7"/>
  <c r="W7" i="7"/>
  <c r="S7" i="7"/>
  <c r="Q7" i="7"/>
  <c r="M7" i="7"/>
  <c r="K7" i="7"/>
  <c r="G7" i="7"/>
  <c r="E7" i="7"/>
  <c r="D7" i="7"/>
  <c r="B7" i="7"/>
  <c r="B634" i="6"/>
  <c r="G644" i="6"/>
  <c r="F644" i="6"/>
  <c r="F643" i="6" s="1"/>
  <c r="E644" i="6"/>
  <c r="E643" i="6" s="1"/>
  <c r="G643" i="6"/>
  <c r="D643" i="6"/>
  <c r="B624" i="6"/>
  <c r="B614" i="6"/>
  <c r="B609" i="6"/>
  <c r="B599" i="6"/>
  <c r="B594" i="6"/>
  <c r="B589" i="6"/>
  <c r="B584" i="6"/>
  <c r="B579" i="6"/>
  <c r="B574" i="6"/>
  <c r="B569" i="6"/>
  <c r="B564" i="6"/>
  <c r="B559" i="6"/>
  <c r="B554" i="6"/>
  <c r="B549" i="6"/>
  <c r="B544" i="6"/>
  <c r="B539" i="6"/>
  <c r="B534" i="6"/>
  <c r="B529" i="6"/>
  <c r="B524" i="6"/>
  <c r="B519" i="6"/>
  <c r="B514" i="6"/>
  <c r="B509" i="6"/>
  <c r="B504" i="6"/>
  <c r="B499" i="6"/>
  <c r="B494" i="6"/>
  <c r="B489" i="6"/>
  <c r="AA636" i="6"/>
  <c r="B484" i="6"/>
  <c r="B475" i="6"/>
  <c r="B470" i="6"/>
  <c r="B465" i="6"/>
  <c r="B460" i="6"/>
  <c r="B455" i="6"/>
  <c r="B450" i="6"/>
  <c r="B445" i="6"/>
  <c r="B440" i="6"/>
  <c r="AA437" i="6"/>
  <c r="U437" i="6"/>
  <c r="O437" i="6"/>
  <c r="I437" i="6"/>
  <c r="B435" i="6"/>
  <c r="V432" i="6"/>
  <c r="P432" i="6"/>
  <c r="J432" i="6"/>
  <c r="D432" i="6"/>
  <c r="B430" i="6"/>
  <c r="W427" i="6"/>
  <c r="Q427" i="6"/>
  <c r="K427" i="6"/>
  <c r="E427" i="6"/>
  <c r="B425" i="6"/>
  <c r="X422" i="6"/>
  <c r="R422" i="6"/>
  <c r="L422" i="6"/>
  <c r="F422" i="6"/>
  <c r="B420" i="6"/>
  <c r="Y417" i="6"/>
  <c r="S417" i="6"/>
  <c r="M417" i="6"/>
  <c r="G417" i="6"/>
  <c r="B415" i="6"/>
  <c r="Z412" i="6"/>
  <c r="T412" i="6"/>
  <c r="N412" i="6"/>
  <c r="H412" i="6"/>
  <c r="B410" i="6"/>
  <c r="AA407" i="6"/>
  <c r="U407" i="6"/>
  <c r="O407" i="6"/>
  <c r="I407" i="6"/>
  <c r="B405" i="6"/>
  <c r="V402" i="6"/>
  <c r="P402" i="6"/>
  <c r="J402" i="6"/>
  <c r="D402" i="6"/>
  <c r="B400" i="6"/>
  <c r="W397" i="6"/>
  <c r="Q397" i="6"/>
  <c r="K397" i="6"/>
  <c r="E397" i="6"/>
  <c r="B395" i="6"/>
  <c r="X392" i="6"/>
  <c r="R392" i="6"/>
  <c r="L392" i="6"/>
  <c r="F392" i="6"/>
  <c r="B390" i="6"/>
  <c r="Y387" i="6"/>
  <c r="S387" i="6"/>
  <c r="M387" i="6"/>
  <c r="G387" i="6"/>
  <c r="B385" i="6"/>
  <c r="Z382" i="6"/>
  <c r="T382" i="6"/>
  <c r="N382" i="6"/>
  <c r="H382" i="6"/>
  <c r="B380" i="6"/>
  <c r="AA377" i="6"/>
  <c r="U377" i="6"/>
  <c r="O377" i="6"/>
  <c r="I377" i="6"/>
  <c r="B375" i="6"/>
  <c r="V372" i="6"/>
  <c r="P372" i="6"/>
  <c r="J372" i="6"/>
  <c r="D372" i="6"/>
  <c r="B370" i="6"/>
  <c r="W367" i="6"/>
  <c r="Q367" i="6"/>
  <c r="K367" i="6"/>
  <c r="E367" i="6"/>
  <c r="B365" i="6"/>
  <c r="X362" i="6"/>
  <c r="R362" i="6"/>
  <c r="L362" i="6"/>
  <c r="F362" i="6"/>
  <c r="B360" i="6"/>
  <c r="Y357" i="6"/>
  <c r="S357" i="6"/>
  <c r="M357" i="6"/>
  <c r="G357" i="6"/>
  <c r="B355" i="6"/>
  <c r="Z352" i="6"/>
  <c r="T352" i="6"/>
  <c r="N352" i="6"/>
  <c r="H352" i="6"/>
  <c r="B350" i="6"/>
  <c r="AA347" i="6"/>
  <c r="Y347" i="6"/>
  <c r="U347" i="6"/>
  <c r="S347" i="6"/>
  <c r="O347" i="6"/>
  <c r="M347" i="6"/>
  <c r="I347" i="6"/>
  <c r="G347" i="6"/>
  <c r="B345" i="6"/>
  <c r="Z342" i="6"/>
  <c r="V342" i="6"/>
  <c r="T342" i="6"/>
  <c r="P342" i="6"/>
  <c r="N342" i="6"/>
  <c r="J342" i="6"/>
  <c r="H342" i="6"/>
  <c r="D342" i="6"/>
  <c r="B340" i="6"/>
  <c r="AA337" i="6"/>
  <c r="W337" i="6"/>
  <c r="U337" i="6"/>
  <c r="Q337" i="6"/>
  <c r="O337" i="6"/>
  <c r="K337" i="6"/>
  <c r="I337" i="6"/>
  <c r="E337" i="6"/>
  <c r="B335" i="6"/>
  <c r="Z332" i="6"/>
  <c r="Y332" i="6"/>
  <c r="X332" i="6"/>
  <c r="W332" i="6"/>
  <c r="V332" i="6"/>
  <c r="T332" i="6"/>
  <c r="S332" i="6"/>
  <c r="R332" i="6"/>
  <c r="Q332" i="6"/>
  <c r="P332" i="6"/>
  <c r="N332" i="6"/>
  <c r="M332" i="6"/>
  <c r="L332" i="6"/>
  <c r="K332" i="6"/>
  <c r="J332" i="6"/>
  <c r="H332" i="6"/>
  <c r="G332" i="6"/>
  <c r="F332" i="6"/>
  <c r="E332" i="6"/>
  <c r="D332" i="6"/>
  <c r="B330" i="6"/>
  <c r="AA327" i="6"/>
  <c r="Z327" i="6"/>
  <c r="Y327" i="6"/>
  <c r="X327" i="6"/>
  <c r="W327" i="6"/>
  <c r="U327" i="6"/>
  <c r="T327" i="6"/>
  <c r="S327" i="6"/>
  <c r="R327" i="6"/>
  <c r="Q327" i="6"/>
  <c r="O327" i="6"/>
  <c r="N327" i="6"/>
  <c r="M327" i="6"/>
  <c r="L327" i="6"/>
  <c r="K327" i="6"/>
  <c r="I327" i="6"/>
  <c r="H327" i="6"/>
  <c r="G327" i="6"/>
  <c r="F327" i="6"/>
  <c r="E327" i="6"/>
  <c r="V477" i="6"/>
  <c r="B325" i="6"/>
  <c r="Z318" i="6"/>
  <c r="T318" i="6"/>
  <c r="N318" i="6"/>
  <c r="H318" i="6"/>
  <c r="B316" i="6"/>
  <c r="AA313" i="6"/>
  <c r="U313" i="6"/>
  <c r="O313" i="6"/>
  <c r="I313" i="6"/>
  <c r="B311" i="6"/>
  <c r="V308" i="6"/>
  <c r="P308" i="6"/>
  <c r="J308" i="6"/>
  <c r="D308" i="6"/>
  <c r="B306" i="6"/>
  <c r="W303" i="6"/>
  <c r="Q303" i="6"/>
  <c r="K303" i="6"/>
  <c r="E303" i="6"/>
  <c r="B301" i="6"/>
  <c r="X298" i="6"/>
  <c r="R298" i="6"/>
  <c r="L298" i="6"/>
  <c r="F298" i="6"/>
  <c r="B296" i="6"/>
  <c r="Y293" i="6"/>
  <c r="S293" i="6"/>
  <c r="M293" i="6"/>
  <c r="G293" i="6"/>
  <c r="B291" i="6"/>
  <c r="Z288" i="6"/>
  <c r="T288" i="6"/>
  <c r="N288" i="6"/>
  <c r="H288" i="6"/>
  <c r="B286" i="6"/>
  <c r="AA283" i="6"/>
  <c r="U283" i="6"/>
  <c r="O283" i="6"/>
  <c r="I283" i="6"/>
  <c r="B281" i="6"/>
  <c r="V278" i="6"/>
  <c r="P278" i="6"/>
  <c r="J278" i="6"/>
  <c r="D278" i="6"/>
  <c r="B276" i="6"/>
  <c r="W273" i="6"/>
  <c r="Q273" i="6"/>
  <c r="K273" i="6"/>
  <c r="E273" i="6"/>
  <c r="B271" i="6"/>
  <c r="X268" i="6"/>
  <c r="R268" i="6"/>
  <c r="L268" i="6"/>
  <c r="F268" i="6"/>
  <c r="B266" i="6"/>
  <c r="Y263" i="6"/>
  <c r="S263" i="6"/>
  <c r="M263" i="6"/>
  <c r="G263" i="6"/>
  <c r="B261" i="6"/>
  <c r="Z258" i="6"/>
  <c r="T258" i="6"/>
  <c r="N258" i="6"/>
  <c r="H258" i="6"/>
  <c r="B256" i="6"/>
  <c r="AA253" i="6"/>
  <c r="U253" i="6"/>
  <c r="O253" i="6"/>
  <c r="I253" i="6"/>
  <c r="B251" i="6"/>
  <c r="V248" i="6"/>
  <c r="P248" i="6"/>
  <c r="J248" i="6"/>
  <c r="D248" i="6"/>
  <c r="B246" i="6"/>
  <c r="W243" i="6"/>
  <c r="Q243" i="6"/>
  <c r="K243" i="6"/>
  <c r="E243" i="6"/>
  <c r="B241" i="6"/>
  <c r="X238" i="6"/>
  <c r="R238" i="6"/>
  <c r="L238" i="6"/>
  <c r="F238" i="6"/>
  <c r="B236" i="6"/>
  <c r="Y233" i="6"/>
  <c r="S233" i="6"/>
  <c r="M233" i="6"/>
  <c r="G233" i="6"/>
  <c r="B231" i="6"/>
  <c r="Z228" i="6"/>
  <c r="T228" i="6"/>
  <c r="N228" i="6"/>
  <c r="H228" i="6"/>
  <c r="B226" i="6"/>
  <c r="AA223" i="6"/>
  <c r="U223" i="6"/>
  <c r="O223" i="6"/>
  <c r="I223" i="6"/>
  <c r="B221" i="6"/>
  <c r="V218" i="6"/>
  <c r="P218" i="6"/>
  <c r="J218" i="6"/>
  <c r="D218" i="6"/>
  <c r="B216" i="6"/>
  <c r="W213" i="6"/>
  <c r="Q213" i="6"/>
  <c r="K213" i="6"/>
  <c r="E213" i="6"/>
  <c r="B211" i="6"/>
  <c r="X208" i="6"/>
  <c r="R208" i="6"/>
  <c r="L208" i="6"/>
  <c r="F208" i="6"/>
  <c r="B206" i="6"/>
  <c r="Y203" i="6"/>
  <c r="S203" i="6"/>
  <c r="M203" i="6"/>
  <c r="G203" i="6"/>
  <c r="B201" i="6"/>
  <c r="Z198" i="6"/>
  <c r="T198" i="6"/>
  <c r="N198" i="6"/>
  <c r="H198" i="6"/>
  <c r="B196" i="6"/>
  <c r="AA193" i="6"/>
  <c r="U193" i="6"/>
  <c r="O193" i="6"/>
  <c r="I193" i="6"/>
  <c r="B191" i="6"/>
  <c r="V188" i="6"/>
  <c r="P188" i="6"/>
  <c r="J188" i="6"/>
  <c r="D188" i="6"/>
  <c r="B186" i="6"/>
  <c r="W183" i="6"/>
  <c r="Q183" i="6"/>
  <c r="K183" i="6"/>
  <c r="E183" i="6"/>
  <c r="B181" i="6"/>
  <c r="X178" i="6"/>
  <c r="R178" i="6"/>
  <c r="L178" i="6"/>
  <c r="F178" i="6"/>
  <c r="B176" i="6"/>
  <c r="Y173" i="6"/>
  <c r="S173" i="6"/>
  <c r="M173" i="6"/>
  <c r="G173" i="6"/>
  <c r="B171" i="6"/>
  <c r="Z168" i="6"/>
  <c r="T168" i="6"/>
  <c r="N168" i="6"/>
  <c r="H168" i="6"/>
  <c r="W318" i="6"/>
  <c r="B166" i="6"/>
  <c r="B157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J434" i="6"/>
  <c r="U159" i="6"/>
  <c r="D7" i="6"/>
  <c r="B7" i="6"/>
  <c r="F94" i="5"/>
  <c r="D91" i="5"/>
  <c r="F89" i="5"/>
  <c r="G89" i="5"/>
  <c r="G83" i="5"/>
  <c r="F78" i="5"/>
  <c r="D75" i="5"/>
  <c r="F73" i="5"/>
  <c r="G73" i="5"/>
  <c r="G66" i="5"/>
  <c r="F61" i="5"/>
  <c r="D58" i="5"/>
  <c r="F55" i="5"/>
  <c r="G55" i="5"/>
  <c r="G50" i="5"/>
  <c r="F45" i="5"/>
  <c r="F43" i="5"/>
  <c r="D42" i="5"/>
  <c r="F38" i="5"/>
  <c r="G38" i="5"/>
  <c r="F35" i="5"/>
  <c r="F91" i="5" s="1"/>
  <c r="D63" i="5"/>
  <c r="G33" i="5"/>
  <c r="G30" i="5"/>
  <c r="F27" i="5"/>
  <c r="F25" i="5"/>
  <c r="D80" i="5"/>
  <c r="F22" i="5"/>
  <c r="G22" i="5"/>
  <c r="F19" i="5"/>
  <c r="F75" i="5" s="1"/>
  <c r="D47" i="5"/>
  <c r="G17" i="5"/>
  <c r="G92" i="5"/>
  <c r="F81" i="5"/>
  <c r="E81" i="5"/>
  <c r="D87" i="5"/>
  <c r="G14" i="5"/>
  <c r="F25" i="3"/>
  <c r="G25" i="3"/>
  <c r="D24" i="3"/>
  <c r="E24" i="3" s="1"/>
  <c r="G20" i="3"/>
  <c r="E15" i="3"/>
  <c r="G14" i="3"/>
  <c r="G10" i="2"/>
  <c r="F9" i="2"/>
  <c r="G9" i="2"/>
  <c r="N27" i="1"/>
  <c r="N10" i="1"/>
  <c r="O1" i="1"/>
  <c r="A1" i="3"/>
  <c r="N7" i="1" l="1"/>
  <c r="D12" i="3" s="1"/>
  <c r="O191" i="6"/>
  <c r="A1" i="5"/>
  <c r="V246" i="6"/>
  <c r="L360" i="6"/>
  <c r="G70" i="5"/>
  <c r="G42" i="5"/>
  <c r="N196" i="6"/>
  <c r="W241" i="6"/>
  <c r="G86" i="5"/>
  <c r="G58" i="5"/>
  <c r="Y385" i="6"/>
  <c r="J430" i="6"/>
  <c r="F15" i="3"/>
  <c r="E10" i="2"/>
  <c r="E14" i="3"/>
  <c r="G15" i="3"/>
  <c r="E20" i="3"/>
  <c r="G24" i="3"/>
  <c r="E14" i="5"/>
  <c r="E17" i="5"/>
  <c r="E20" i="5"/>
  <c r="G24" i="5"/>
  <c r="G27" i="5"/>
  <c r="E30" i="5"/>
  <c r="G31" i="5"/>
  <c r="E33" i="5"/>
  <c r="E36" i="5"/>
  <c r="G45" i="5"/>
  <c r="G48" i="5"/>
  <c r="E50" i="5"/>
  <c r="E53" i="5"/>
  <c r="G61" i="5"/>
  <c r="G64" i="5"/>
  <c r="E66" i="5"/>
  <c r="E71" i="5"/>
  <c r="G78" i="5"/>
  <c r="G81" i="5"/>
  <c r="E83" i="5"/>
  <c r="E87" i="5"/>
  <c r="G94" i="5"/>
  <c r="G9" i="6"/>
  <c r="M9" i="6"/>
  <c r="M7" i="6" s="1"/>
  <c r="S9" i="6"/>
  <c r="S7" i="6" s="1"/>
  <c r="Y9" i="6"/>
  <c r="G11" i="6"/>
  <c r="M11" i="6"/>
  <c r="S11" i="6"/>
  <c r="Y11" i="6"/>
  <c r="F14" i="6"/>
  <c r="F12" i="6" s="1"/>
  <c r="L14" i="6"/>
  <c r="R14" i="6"/>
  <c r="X14" i="6"/>
  <c r="F16" i="6"/>
  <c r="L16" i="6"/>
  <c r="R16" i="6"/>
  <c r="X16" i="6"/>
  <c r="E19" i="6"/>
  <c r="K19" i="6"/>
  <c r="Q19" i="6"/>
  <c r="W19" i="6"/>
  <c r="W17" i="6" s="1"/>
  <c r="E21" i="6"/>
  <c r="K21" i="6"/>
  <c r="Q21" i="6"/>
  <c r="W21" i="6"/>
  <c r="D24" i="6"/>
  <c r="J24" i="6"/>
  <c r="J22" i="6" s="1"/>
  <c r="P24" i="6"/>
  <c r="P22" i="6" s="1"/>
  <c r="V24" i="6"/>
  <c r="D26" i="6"/>
  <c r="J26" i="6"/>
  <c r="P26" i="6"/>
  <c r="V26" i="6"/>
  <c r="I29" i="6"/>
  <c r="O29" i="6"/>
  <c r="W29" i="6"/>
  <c r="G31" i="6"/>
  <c r="Q31" i="6"/>
  <c r="Y31" i="6"/>
  <c r="J34" i="6"/>
  <c r="V36" i="6"/>
  <c r="I39" i="6"/>
  <c r="I37" i="6" s="1"/>
  <c r="U41" i="6"/>
  <c r="N46" i="6"/>
  <c r="G51" i="6"/>
  <c r="X54" i="6"/>
  <c r="X52" i="6" s="1"/>
  <c r="Q59" i="6"/>
  <c r="Q57" i="6" s="1"/>
  <c r="J64" i="6"/>
  <c r="J62" i="6" s="1"/>
  <c r="V66" i="6"/>
  <c r="I69" i="6"/>
  <c r="I67" i="6" s="1"/>
  <c r="U71" i="6"/>
  <c r="N76" i="6"/>
  <c r="G81" i="6"/>
  <c r="X84" i="6"/>
  <c r="X82" i="6" s="1"/>
  <c r="Q89" i="6"/>
  <c r="J94" i="6"/>
  <c r="J92" i="6" s="1"/>
  <c r="V96" i="6"/>
  <c r="I99" i="6"/>
  <c r="I97" i="6" s="1"/>
  <c r="U101" i="6"/>
  <c r="N106" i="6"/>
  <c r="G111" i="6"/>
  <c r="X114" i="6"/>
  <c r="X112" i="6" s="1"/>
  <c r="Q119" i="6"/>
  <c r="Q117" i="6" s="1"/>
  <c r="J124" i="6"/>
  <c r="J122" i="6" s="1"/>
  <c r="V126" i="6"/>
  <c r="I129" i="6"/>
  <c r="I127" i="6" s="1"/>
  <c r="U131" i="6"/>
  <c r="N136" i="6"/>
  <c r="G141" i="6"/>
  <c r="X144" i="6"/>
  <c r="X142" i="6" s="1"/>
  <c r="Q149" i="6"/>
  <c r="Q147" i="6" s="1"/>
  <c r="J154" i="6"/>
  <c r="J152" i="6" s="1"/>
  <c r="V156" i="6"/>
  <c r="I159" i="6"/>
  <c r="I157" i="6" s="1"/>
  <c r="U161" i="6"/>
  <c r="U157" i="6" s="1"/>
  <c r="H170" i="6"/>
  <c r="H166" i="6" s="1"/>
  <c r="W185" i="6"/>
  <c r="W181" i="6" s="1"/>
  <c r="P190" i="6"/>
  <c r="P186" i="6" s="1"/>
  <c r="O195" i="6"/>
  <c r="H200" i="6"/>
  <c r="H196" i="6" s="1"/>
  <c r="W215" i="6"/>
  <c r="W211" i="6" s="1"/>
  <c r="P220" i="6"/>
  <c r="P216" i="6" s="1"/>
  <c r="O225" i="6"/>
  <c r="O221" i="6" s="1"/>
  <c r="H230" i="6"/>
  <c r="H226" i="6" s="1"/>
  <c r="W245" i="6"/>
  <c r="P250" i="6"/>
  <c r="P246" i="6" s="1"/>
  <c r="O255" i="6"/>
  <c r="O251" i="6" s="1"/>
  <c r="H260" i="6"/>
  <c r="H256" i="6" s="1"/>
  <c r="W275" i="6"/>
  <c r="W271" i="6" s="1"/>
  <c r="P280" i="6"/>
  <c r="P276" i="6" s="1"/>
  <c r="O285" i="6"/>
  <c r="O281" i="6" s="1"/>
  <c r="H290" i="6"/>
  <c r="H286" i="6" s="1"/>
  <c r="W305" i="6"/>
  <c r="W301" i="6" s="1"/>
  <c r="P310" i="6"/>
  <c r="P306" i="6" s="1"/>
  <c r="O315" i="6"/>
  <c r="O311" i="6" s="1"/>
  <c r="H320" i="6"/>
  <c r="H316" i="6" s="1"/>
  <c r="G329" i="6"/>
  <c r="G325" i="6" s="1"/>
  <c r="L334" i="6"/>
  <c r="L330" i="6" s="1"/>
  <c r="Q339" i="6"/>
  <c r="Q335" i="6" s="1"/>
  <c r="V344" i="6"/>
  <c r="V340" i="6" s="1"/>
  <c r="Z354" i="6"/>
  <c r="Z350" i="6" s="1"/>
  <c r="S359" i="6"/>
  <c r="S355" i="6" s="1"/>
  <c r="L364" i="6"/>
  <c r="E369" i="6"/>
  <c r="E365" i="6" s="1"/>
  <c r="Z384" i="6"/>
  <c r="Z380" i="6" s="1"/>
  <c r="S389" i="6"/>
  <c r="S385" i="6" s="1"/>
  <c r="L394" i="6"/>
  <c r="L390" i="6" s="1"/>
  <c r="E399" i="6"/>
  <c r="E395" i="6" s="1"/>
  <c r="Z414" i="6"/>
  <c r="Z410" i="6" s="1"/>
  <c r="S419" i="6"/>
  <c r="S415" i="6" s="1"/>
  <c r="L424" i="6"/>
  <c r="L420" i="6" s="1"/>
  <c r="E429" i="6"/>
  <c r="E425" i="6" s="1"/>
  <c r="F14" i="5"/>
  <c r="D16" i="5"/>
  <c r="F17" i="5"/>
  <c r="F20" i="5"/>
  <c r="D25" i="5"/>
  <c r="F30" i="5"/>
  <c r="F36" i="5"/>
  <c r="D43" i="5"/>
  <c r="F47" i="5"/>
  <c r="F50" i="5"/>
  <c r="D52" i="5"/>
  <c r="F53" i="5"/>
  <c r="D59" i="5"/>
  <c r="F63" i="5"/>
  <c r="F66" i="5"/>
  <c r="D70" i="5"/>
  <c r="F71" i="5"/>
  <c r="D76" i="5"/>
  <c r="F83" i="5"/>
  <c r="F87" i="5"/>
  <c r="D92" i="5"/>
  <c r="H9" i="6"/>
  <c r="N9" i="6"/>
  <c r="T9" i="6"/>
  <c r="T7" i="6" s="1"/>
  <c r="Z9" i="6"/>
  <c r="Z7" i="6" s="1"/>
  <c r="H11" i="6"/>
  <c r="N11" i="6"/>
  <c r="T11" i="6"/>
  <c r="Z11" i="6"/>
  <c r="G14" i="6"/>
  <c r="G12" i="6" s="1"/>
  <c r="M14" i="6"/>
  <c r="M12" i="6" s="1"/>
  <c r="S14" i="6"/>
  <c r="Y14" i="6"/>
  <c r="G16" i="6"/>
  <c r="M16" i="6"/>
  <c r="S16" i="6"/>
  <c r="Y16" i="6"/>
  <c r="F19" i="6"/>
  <c r="L19" i="6"/>
  <c r="R19" i="6"/>
  <c r="X19" i="6"/>
  <c r="F21" i="6"/>
  <c r="L21" i="6"/>
  <c r="R21" i="6"/>
  <c r="X21" i="6"/>
  <c r="E24" i="6"/>
  <c r="K24" i="6"/>
  <c r="Q24" i="6"/>
  <c r="Q22" i="6" s="1"/>
  <c r="W24" i="6"/>
  <c r="W22" i="6" s="1"/>
  <c r="E26" i="6"/>
  <c r="K26" i="6"/>
  <c r="Q26" i="6"/>
  <c r="W26" i="6"/>
  <c r="D29" i="6"/>
  <c r="J29" i="6"/>
  <c r="J27" i="6" s="1"/>
  <c r="P29" i="6"/>
  <c r="X29" i="6"/>
  <c r="J31" i="6"/>
  <c r="R31" i="6"/>
  <c r="P34" i="6"/>
  <c r="P32" i="6" s="1"/>
  <c r="O39" i="6"/>
  <c r="AA41" i="6"/>
  <c r="H44" i="6"/>
  <c r="T46" i="6"/>
  <c r="M51" i="6"/>
  <c r="F56" i="6"/>
  <c r="W59" i="6"/>
  <c r="P64" i="6"/>
  <c r="O69" i="6"/>
  <c r="AA71" i="6"/>
  <c r="H74" i="6"/>
  <c r="T76" i="6"/>
  <c r="M81" i="6"/>
  <c r="F86" i="6"/>
  <c r="W89" i="6"/>
  <c r="P94" i="6"/>
  <c r="O99" i="6"/>
  <c r="AA101" i="6"/>
  <c r="H104" i="6"/>
  <c r="T106" i="6"/>
  <c r="M111" i="6"/>
  <c r="F116" i="6"/>
  <c r="W119" i="6"/>
  <c r="P124" i="6"/>
  <c r="O129" i="6"/>
  <c r="AA131" i="6"/>
  <c r="H134" i="6"/>
  <c r="T136" i="6"/>
  <c r="M141" i="6"/>
  <c r="F146" i="6"/>
  <c r="W149" i="6"/>
  <c r="P154" i="6"/>
  <c r="O159" i="6"/>
  <c r="AA161" i="6"/>
  <c r="N170" i="6"/>
  <c r="N166" i="6" s="1"/>
  <c r="G175" i="6"/>
  <c r="G171" i="6" s="1"/>
  <c r="V190" i="6"/>
  <c r="V186" i="6" s="1"/>
  <c r="U195" i="6"/>
  <c r="U191" i="6" s="1"/>
  <c r="N200" i="6"/>
  <c r="G205" i="6"/>
  <c r="G201" i="6" s="1"/>
  <c r="V220" i="6"/>
  <c r="V216" i="6" s="1"/>
  <c r="U225" i="6"/>
  <c r="U221" i="6" s="1"/>
  <c r="N230" i="6"/>
  <c r="N226" i="6" s="1"/>
  <c r="G235" i="6"/>
  <c r="G231" i="6" s="1"/>
  <c r="V250" i="6"/>
  <c r="U255" i="6"/>
  <c r="U251" i="6" s="1"/>
  <c r="N260" i="6"/>
  <c r="N256" i="6" s="1"/>
  <c r="G265" i="6"/>
  <c r="G261" i="6" s="1"/>
  <c r="V280" i="6"/>
  <c r="V276" i="6" s="1"/>
  <c r="U285" i="6"/>
  <c r="U281" i="6" s="1"/>
  <c r="N290" i="6"/>
  <c r="N286" i="6" s="1"/>
  <c r="G295" i="6"/>
  <c r="G291" i="6" s="1"/>
  <c r="V310" i="6"/>
  <c r="V306" i="6" s="1"/>
  <c r="U315" i="6"/>
  <c r="U311" i="6" s="1"/>
  <c r="N320" i="6"/>
  <c r="N316" i="6" s="1"/>
  <c r="M329" i="6"/>
  <c r="M325" i="6" s="1"/>
  <c r="R334" i="6"/>
  <c r="R330" i="6" s="1"/>
  <c r="W339" i="6"/>
  <c r="W335" i="6" s="1"/>
  <c r="Y359" i="6"/>
  <c r="Y355" i="6" s="1"/>
  <c r="R364" i="6"/>
  <c r="R360" i="6" s="1"/>
  <c r="K369" i="6"/>
  <c r="K365" i="6" s="1"/>
  <c r="D374" i="6"/>
  <c r="D370" i="6" s="1"/>
  <c r="Y389" i="6"/>
  <c r="R394" i="6"/>
  <c r="R390" i="6" s="1"/>
  <c r="K399" i="6"/>
  <c r="K395" i="6" s="1"/>
  <c r="D404" i="6"/>
  <c r="D400" i="6" s="1"/>
  <c r="Y419" i="6"/>
  <c r="Y415" i="6" s="1"/>
  <c r="R424" i="6"/>
  <c r="R420" i="6" s="1"/>
  <c r="K429" i="6"/>
  <c r="K425" i="6" s="1"/>
  <c r="D434" i="6"/>
  <c r="D430" i="6" s="1"/>
  <c r="F24" i="3"/>
  <c r="F10" i="2"/>
  <c r="F14" i="3"/>
  <c r="D19" i="3"/>
  <c r="F20" i="3"/>
  <c r="F33" i="5"/>
  <c r="D86" i="5"/>
  <c r="E9" i="2"/>
  <c r="E25" i="3"/>
  <c r="E19" i="5"/>
  <c r="G20" i="5"/>
  <c r="E22" i="5"/>
  <c r="E25" i="5"/>
  <c r="E35" i="5"/>
  <c r="G36" i="5"/>
  <c r="E38" i="5"/>
  <c r="E43" i="5"/>
  <c r="G53" i="5"/>
  <c r="E55" i="5"/>
  <c r="E59" i="5"/>
  <c r="G71" i="5"/>
  <c r="E73" i="5"/>
  <c r="E76" i="5"/>
  <c r="G87" i="5"/>
  <c r="E89" i="5"/>
  <c r="E92" i="5"/>
  <c r="I9" i="6"/>
  <c r="I7" i="6" s="1"/>
  <c r="O9" i="6"/>
  <c r="O7" i="6" s="1"/>
  <c r="U9" i="6"/>
  <c r="AA9" i="6"/>
  <c r="I11" i="6"/>
  <c r="O11" i="6"/>
  <c r="U11" i="6"/>
  <c r="AA11" i="6"/>
  <c r="H14" i="6"/>
  <c r="N14" i="6"/>
  <c r="T14" i="6"/>
  <c r="Z14" i="6"/>
  <c r="H16" i="6"/>
  <c r="N16" i="6"/>
  <c r="T16" i="6"/>
  <c r="Z16" i="6"/>
  <c r="G19" i="6"/>
  <c r="M19" i="6"/>
  <c r="S19" i="6"/>
  <c r="S17" i="6" s="1"/>
  <c r="Y19" i="6"/>
  <c r="Y17" i="6" s="1"/>
  <c r="G21" i="6"/>
  <c r="M21" i="6"/>
  <c r="S21" i="6"/>
  <c r="Y21" i="6"/>
  <c r="F24" i="6"/>
  <c r="F22" i="6" s="1"/>
  <c r="L24" i="6"/>
  <c r="L22" i="6" s="1"/>
  <c r="R24" i="6"/>
  <c r="X24" i="6"/>
  <c r="F26" i="6"/>
  <c r="L26" i="6"/>
  <c r="R26" i="6"/>
  <c r="X26" i="6"/>
  <c r="E29" i="6"/>
  <c r="K29" i="6"/>
  <c r="Q29" i="6"/>
  <c r="Y29" i="6"/>
  <c r="Y27" i="6" s="1"/>
  <c r="K31" i="6"/>
  <c r="S31" i="6"/>
  <c r="V34" i="6"/>
  <c r="V32" i="6" s="1"/>
  <c r="U39" i="6"/>
  <c r="U37" i="6" s="1"/>
  <c r="N44" i="6"/>
  <c r="N42" i="6" s="1"/>
  <c r="Z46" i="6"/>
  <c r="G49" i="6"/>
  <c r="G47" i="6" s="1"/>
  <c r="S51" i="6"/>
  <c r="L56" i="6"/>
  <c r="E61" i="6"/>
  <c r="V64" i="6"/>
  <c r="V62" i="6" s="1"/>
  <c r="U69" i="6"/>
  <c r="U67" i="6" s="1"/>
  <c r="N74" i="6"/>
  <c r="N72" i="6" s="1"/>
  <c r="Z76" i="6"/>
  <c r="G79" i="6"/>
  <c r="G77" i="6" s="1"/>
  <c r="S81" i="6"/>
  <c r="L86" i="6"/>
  <c r="E91" i="6"/>
  <c r="V94" i="6"/>
  <c r="V92" i="6" s="1"/>
  <c r="U99" i="6"/>
  <c r="U97" i="6" s="1"/>
  <c r="N104" i="6"/>
  <c r="N102" i="6" s="1"/>
  <c r="Z106" i="6"/>
  <c r="G109" i="6"/>
  <c r="G107" i="6" s="1"/>
  <c r="S111" i="6"/>
  <c r="L116" i="6"/>
  <c r="E121" i="6"/>
  <c r="V124" i="6"/>
  <c r="V122" i="6" s="1"/>
  <c r="U129" i="6"/>
  <c r="U127" i="6" s="1"/>
  <c r="N134" i="6"/>
  <c r="Z136" i="6"/>
  <c r="G139" i="6"/>
  <c r="G137" i="6" s="1"/>
  <c r="S141" i="6"/>
  <c r="L146" i="6"/>
  <c r="E151" i="6"/>
  <c r="V154" i="6"/>
  <c r="V152" i="6" s="1"/>
  <c r="T170" i="6"/>
  <c r="T166" i="6" s="1"/>
  <c r="M175" i="6"/>
  <c r="M171" i="6" s="1"/>
  <c r="F180" i="6"/>
  <c r="F176" i="6" s="1"/>
  <c r="AA195" i="6"/>
  <c r="AA191" i="6" s="1"/>
  <c r="T200" i="6"/>
  <c r="T196" i="6" s="1"/>
  <c r="M205" i="6"/>
  <c r="M201" i="6" s="1"/>
  <c r="F210" i="6"/>
  <c r="F206" i="6" s="1"/>
  <c r="AA225" i="6"/>
  <c r="AA221" i="6" s="1"/>
  <c r="T230" i="6"/>
  <c r="T226" i="6" s="1"/>
  <c r="M235" i="6"/>
  <c r="M231" i="6" s="1"/>
  <c r="F240" i="6"/>
  <c r="F236" i="6" s="1"/>
  <c r="AA255" i="6"/>
  <c r="AA251" i="6" s="1"/>
  <c r="T260" i="6"/>
  <c r="T256" i="6" s="1"/>
  <c r="M265" i="6"/>
  <c r="M261" i="6" s="1"/>
  <c r="F270" i="6"/>
  <c r="F266" i="6" s="1"/>
  <c r="AA285" i="6"/>
  <c r="AA281" i="6" s="1"/>
  <c r="T290" i="6"/>
  <c r="T286" i="6" s="1"/>
  <c r="M295" i="6"/>
  <c r="M291" i="6" s="1"/>
  <c r="F300" i="6"/>
  <c r="F296" i="6" s="1"/>
  <c r="AA315" i="6"/>
  <c r="AA311" i="6" s="1"/>
  <c r="T320" i="6"/>
  <c r="T316" i="6" s="1"/>
  <c r="S329" i="6"/>
  <c r="S325" i="6" s="1"/>
  <c r="X334" i="6"/>
  <c r="X330" i="6" s="1"/>
  <c r="I349" i="6"/>
  <c r="I345" i="6" s="1"/>
  <c r="X364" i="6"/>
  <c r="X360" i="6" s="1"/>
  <c r="Q369" i="6"/>
  <c r="Q365" i="6" s="1"/>
  <c r="J374" i="6"/>
  <c r="J370" i="6" s="1"/>
  <c r="I379" i="6"/>
  <c r="I375" i="6" s="1"/>
  <c r="X394" i="6"/>
  <c r="X390" i="6" s="1"/>
  <c r="Q399" i="6"/>
  <c r="Q395" i="6" s="1"/>
  <c r="J404" i="6"/>
  <c r="J400" i="6" s="1"/>
  <c r="I409" i="6"/>
  <c r="I405" i="6" s="1"/>
  <c r="X424" i="6"/>
  <c r="X420" i="6" s="1"/>
  <c r="Q429" i="6"/>
  <c r="Q425" i="6" s="1"/>
  <c r="D48" i="5"/>
  <c r="F59" i="5"/>
  <c r="D81" i="5"/>
  <c r="F92" i="5"/>
  <c r="X159" i="6"/>
  <c r="R159" i="6"/>
  <c r="L159" i="6"/>
  <c r="F159" i="6"/>
  <c r="Y154" i="6"/>
  <c r="S154" i="6"/>
  <c r="M154" i="6"/>
  <c r="G154" i="6"/>
  <c r="Z149" i="6"/>
  <c r="T149" i="6"/>
  <c r="N149" i="6"/>
  <c r="H149" i="6"/>
  <c r="AA144" i="6"/>
  <c r="U144" i="6"/>
  <c r="O144" i="6"/>
  <c r="I144" i="6"/>
  <c r="V139" i="6"/>
  <c r="P139" i="6"/>
  <c r="J139" i="6"/>
  <c r="D139" i="6"/>
  <c r="W134" i="6"/>
  <c r="Q134" i="6"/>
  <c r="K134" i="6"/>
  <c r="E134" i="6"/>
  <c r="X129" i="6"/>
  <c r="R129" i="6"/>
  <c r="L129" i="6"/>
  <c r="F129" i="6"/>
  <c r="Y124" i="6"/>
  <c r="S124" i="6"/>
  <c r="M124" i="6"/>
  <c r="G124" i="6"/>
  <c r="Z119" i="6"/>
  <c r="T119" i="6"/>
  <c r="N119" i="6"/>
  <c r="H119" i="6"/>
  <c r="AA114" i="6"/>
  <c r="U114" i="6"/>
  <c r="O114" i="6"/>
  <c r="I114" i="6"/>
  <c r="V109" i="6"/>
  <c r="P109" i="6"/>
  <c r="J109" i="6"/>
  <c r="D109" i="6"/>
  <c r="W104" i="6"/>
  <c r="Q104" i="6"/>
  <c r="K104" i="6"/>
  <c r="E104" i="6"/>
  <c r="X99" i="6"/>
  <c r="R99" i="6"/>
  <c r="L99" i="6"/>
  <c r="F99" i="6"/>
  <c r="Y94" i="6"/>
  <c r="S94" i="6"/>
  <c r="M94" i="6"/>
  <c r="G94" i="6"/>
  <c r="Z89" i="6"/>
  <c r="T89" i="6"/>
  <c r="N89" i="6"/>
  <c r="H89" i="6"/>
  <c r="AA84" i="6"/>
  <c r="U84" i="6"/>
  <c r="O84" i="6"/>
  <c r="I84" i="6"/>
  <c r="V79" i="6"/>
  <c r="P79" i="6"/>
  <c r="J79" i="6"/>
  <c r="D79" i="6"/>
  <c r="W74" i="6"/>
  <c r="Q74" i="6"/>
  <c r="K74" i="6"/>
  <c r="E74" i="6"/>
  <c r="X69" i="6"/>
  <c r="R69" i="6"/>
  <c r="L69" i="6"/>
  <c r="F69" i="6"/>
  <c r="Y64" i="6"/>
  <c r="S64" i="6"/>
  <c r="M64" i="6"/>
  <c r="G64" i="6"/>
  <c r="Z59" i="6"/>
  <c r="T59" i="6"/>
  <c r="N59" i="6"/>
  <c r="H59" i="6"/>
  <c r="AA54" i="6"/>
  <c r="U54" i="6"/>
  <c r="O54" i="6"/>
  <c r="I54" i="6"/>
  <c r="V49" i="6"/>
  <c r="P49" i="6"/>
  <c r="J49" i="6"/>
  <c r="D49" i="6"/>
  <c r="W44" i="6"/>
  <c r="Q44" i="6"/>
  <c r="K44" i="6"/>
  <c r="E44" i="6"/>
  <c r="X39" i="6"/>
  <c r="R39" i="6"/>
  <c r="L39" i="6"/>
  <c r="F39" i="6"/>
  <c r="Y34" i="6"/>
  <c r="S34" i="6"/>
  <c r="M34" i="6"/>
  <c r="G34" i="6"/>
  <c r="Z29" i="6"/>
  <c r="T29" i="6"/>
  <c r="W159" i="6"/>
  <c r="Q159" i="6"/>
  <c r="K159" i="6"/>
  <c r="E159" i="6"/>
  <c r="X154" i="6"/>
  <c r="R154" i="6"/>
  <c r="L154" i="6"/>
  <c r="F154" i="6"/>
  <c r="Y149" i="6"/>
  <c r="S149" i="6"/>
  <c r="M149" i="6"/>
  <c r="G149" i="6"/>
  <c r="Z144" i="6"/>
  <c r="T144" i="6"/>
  <c r="N144" i="6"/>
  <c r="H144" i="6"/>
  <c r="AA139" i="6"/>
  <c r="U139" i="6"/>
  <c r="O139" i="6"/>
  <c r="I139" i="6"/>
  <c r="V134" i="6"/>
  <c r="P134" i="6"/>
  <c r="J134" i="6"/>
  <c r="D134" i="6"/>
  <c r="W129" i="6"/>
  <c r="Q129" i="6"/>
  <c r="K129" i="6"/>
  <c r="E129" i="6"/>
  <c r="X124" i="6"/>
  <c r="R124" i="6"/>
  <c r="L124" i="6"/>
  <c r="F124" i="6"/>
  <c r="Y119" i="6"/>
  <c r="S119" i="6"/>
  <c r="M119" i="6"/>
  <c r="G119" i="6"/>
  <c r="Z114" i="6"/>
  <c r="T114" i="6"/>
  <c r="N114" i="6"/>
  <c r="H114" i="6"/>
  <c r="AA109" i="6"/>
  <c r="U109" i="6"/>
  <c r="O109" i="6"/>
  <c r="I109" i="6"/>
  <c r="V104" i="6"/>
  <c r="P104" i="6"/>
  <c r="J104" i="6"/>
  <c r="D104" i="6"/>
  <c r="W99" i="6"/>
  <c r="Q99" i="6"/>
  <c r="K99" i="6"/>
  <c r="E99" i="6"/>
  <c r="X94" i="6"/>
  <c r="R94" i="6"/>
  <c r="L94" i="6"/>
  <c r="F94" i="6"/>
  <c r="Y89" i="6"/>
  <c r="S89" i="6"/>
  <c r="M89" i="6"/>
  <c r="G89" i="6"/>
  <c r="Z84" i="6"/>
  <c r="T84" i="6"/>
  <c r="N84" i="6"/>
  <c r="H84" i="6"/>
  <c r="AA79" i="6"/>
  <c r="U79" i="6"/>
  <c r="O79" i="6"/>
  <c r="I79" i="6"/>
  <c r="V74" i="6"/>
  <c r="P74" i="6"/>
  <c r="J74" i="6"/>
  <c r="D74" i="6"/>
  <c r="W69" i="6"/>
  <c r="Q69" i="6"/>
  <c r="K69" i="6"/>
  <c r="E69" i="6"/>
  <c r="X64" i="6"/>
  <c r="R64" i="6"/>
  <c r="L64" i="6"/>
  <c r="F64" i="6"/>
  <c r="Y59" i="6"/>
  <c r="S59" i="6"/>
  <c r="M59" i="6"/>
  <c r="G59" i="6"/>
  <c r="Z54" i="6"/>
  <c r="T54" i="6"/>
  <c r="N54" i="6"/>
  <c r="H54" i="6"/>
  <c r="AA49" i="6"/>
  <c r="U49" i="6"/>
  <c r="O49" i="6"/>
  <c r="I49" i="6"/>
  <c r="V44" i="6"/>
  <c r="P44" i="6"/>
  <c r="J44" i="6"/>
  <c r="D44" i="6"/>
  <c r="W39" i="6"/>
  <c r="Q39" i="6"/>
  <c r="K39" i="6"/>
  <c r="E39" i="6"/>
  <c r="X34" i="6"/>
  <c r="R34" i="6"/>
  <c r="L34" i="6"/>
  <c r="F34" i="6"/>
  <c r="V159" i="6"/>
  <c r="P159" i="6"/>
  <c r="J159" i="6"/>
  <c r="D159" i="6"/>
  <c r="W154" i="6"/>
  <c r="Q154" i="6"/>
  <c r="K154" i="6"/>
  <c r="E154" i="6"/>
  <c r="X149" i="6"/>
  <c r="R149" i="6"/>
  <c r="L149" i="6"/>
  <c r="F149" i="6"/>
  <c r="Y144" i="6"/>
  <c r="S144" i="6"/>
  <c r="M144" i="6"/>
  <c r="G144" i="6"/>
  <c r="Z139" i="6"/>
  <c r="T139" i="6"/>
  <c r="N139" i="6"/>
  <c r="H139" i="6"/>
  <c r="AA134" i="6"/>
  <c r="U134" i="6"/>
  <c r="O134" i="6"/>
  <c r="I134" i="6"/>
  <c r="V129" i="6"/>
  <c r="P129" i="6"/>
  <c r="J129" i="6"/>
  <c r="D129" i="6"/>
  <c r="W124" i="6"/>
  <c r="Q124" i="6"/>
  <c r="K124" i="6"/>
  <c r="E124" i="6"/>
  <c r="X119" i="6"/>
  <c r="R119" i="6"/>
  <c r="L119" i="6"/>
  <c r="F119" i="6"/>
  <c r="Y114" i="6"/>
  <c r="S114" i="6"/>
  <c r="M114" i="6"/>
  <c r="G114" i="6"/>
  <c r="Z109" i="6"/>
  <c r="T109" i="6"/>
  <c r="N109" i="6"/>
  <c r="H109" i="6"/>
  <c r="AA104" i="6"/>
  <c r="U104" i="6"/>
  <c r="O104" i="6"/>
  <c r="I104" i="6"/>
  <c r="V99" i="6"/>
  <c r="P99" i="6"/>
  <c r="J99" i="6"/>
  <c r="D99" i="6"/>
  <c r="W94" i="6"/>
  <c r="Q94" i="6"/>
  <c r="K94" i="6"/>
  <c r="E94" i="6"/>
  <c r="X89" i="6"/>
  <c r="R89" i="6"/>
  <c r="L89" i="6"/>
  <c r="F89" i="6"/>
  <c r="Y84" i="6"/>
  <c r="S84" i="6"/>
  <c r="M84" i="6"/>
  <c r="G84" i="6"/>
  <c r="Z79" i="6"/>
  <c r="T79" i="6"/>
  <c r="N79" i="6"/>
  <c r="H79" i="6"/>
  <c r="AA74" i="6"/>
  <c r="U74" i="6"/>
  <c r="O74" i="6"/>
  <c r="I74" i="6"/>
  <c r="V69" i="6"/>
  <c r="P69" i="6"/>
  <c r="J69" i="6"/>
  <c r="D69" i="6"/>
  <c r="W64" i="6"/>
  <c r="Q64" i="6"/>
  <c r="K64" i="6"/>
  <c r="E64" i="6"/>
  <c r="X59" i="6"/>
  <c r="R59" i="6"/>
  <c r="L59" i="6"/>
  <c r="F59" i="6"/>
  <c r="Y54" i="6"/>
  <c r="S54" i="6"/>
  <c r="M54" i="6"/>
  <c r="G54" i="6"/>
  <c r="Z49" i="6"/>
  <c r="T49" i="6"/>
  <c r="N49" i="6"/>
  <c r="H49" i="6"/>
  <c r="AA44" i="6"/>
  <c r="U44" i="6"/>
  <c r="O44" i="6"/>
  <c r="I44" i="6"/>
  <c r="V39" i="6"/>
  <c r="P39" i="6"/>
  <c r="J39" i="6"/>
  <c r="D39" i="6"/>
  <c r="W34" i="6"/>
  <c r="Q34" i="6"/>
  <c r="K34" i="6"/>
  <c r="E34" i="6"/>
  <c r="Z159" i="6"/>
  <c r="T159" i="6"/>
  <c r="N159" i="6"/>
  <c r="H159" i="6"/>
  <c r="AA154" i="6"/>
  <c r="U154" i="6"/>
  <c r="O154" i="6"/>
  <c r="I154" i="6"/>
  <c r="V149" i="6"/>
  <c r="P149" i="6"/>
  <c r="J149" i="6"/>
  <c r="D149" i="6"/>
  <c r="W144" i="6"/>
  <c r="Q144" i="6"/>
  <c r="K144" i="6"/>
  <c r="E144" i="6"/>
  <c r="X139" i="6"/>
  <c r="R139" i="6"/>
  <c r="L139" i="6"/>
  <c r="F139" i="6"/>
  <c r="Y134" i="6"/>
  <c r="S134" i="6"/>
  <c r="M134" i="6"/>
  <c r="G134" i="6"/>
  <c r="Z129" i="6"/>
  <c r="T129" i="6"/>
  <c r="N129" i="6"/>
  <c r="H129" i="6"/>
  <c r="AA124" i="6"/>
  <c r="U124" i="6"/>
  <c r="O124" i="6"/>
  <c r="I124" i="6"/>
  <c r="V119" i="6"/>
  <c r="P119" i="6"/>
  <c r="J119" i="6"/>
  <c r="D119" i="6"/>
  <c r="W114" i="6"/>
  <c r="Q114" i="6"/>
  <c r="K114" i="6"/>
  <c r="E114" i="6"/>
  <c r="X109" i="6"/>
  <c r="R109" i="6"/>
  <c r="L109" i="6"/>
  <c r="F109" i="6"/>
  <c r="Y104" i="6"/>
  <c r="S104" i="6"/>
  <c r="M104" i="6"/>
  <c r="G104" i="6"/>
  <c r="Z99" i="6"/>
  <c r="T99" i="6"/>
  <c r="N99" i="6"/>
  <c r="H99" i="6"/>
  <c r="AA94" i="6"/>
  <c r="U94" i="6"/>
  <c r="O94" i="6"/>
  <c r="I94" i="6"/>
  <c r="V89" i="6"/>
  <c r="P89" i="6"/>
  <c r="J89" i="6"/>
  <c r="D89" i="6"/>
  <c r="W84" i="6"/>
  <c r="Q84" i="6"/>
  <c r="K84" i="6"/>
  <c r="E84" i="6"/>
  <c r="X79" i="6"/>
  <c r="R79" i="6"/>
  <c r="L79" i="6"/>
  <c r="F79" i="6"/>
  <c r="Y74" i="6"/>
  <c r="S74" i="6"/>
  <c r="M74" i="6"/>
  <c r="G74" i="6"/>
  <c r="Z69" i="6"/>
  <c r="T69" i="6"/>
  <c r="N69" i="6"/>
  <c r="H69" i="6"/>
  <c r="AA64" i="6"/>
  <c r="U64" i="6"/>
  <c r="O64" i="6"/>
  <c r="I64" i="6"/>
  <c r="V59" i="6"/>
  <c r="P59" i="6"/>
  <c r="J59" i="6"/>
  <c r="D59" i="6"/>
  <c r="W54" i="6"/>
  <c r="Q54" i="6"/>
  <c r="K54" i="6"/>
  <c r="E54" i="6"/>
  <c r="X49" i="6"/>
  <c r="R49" i="6"/>
  <c r="L49" i="6"/>
  <c r="F49" i="6"/>
  <c r="Y44" i="6"/>
  <c r="S44" i="6"/>
  <c r="M44" i="6"/>
  <c r="G44" i="6"/>
  <c r="Z39" i="6"/>
  <c r="T39" i="6"/>
  <c r="N39" i="6"/>
  <c r="H39" i="6"/>
  <c r="AA34" i="6"/>
  <c r="U34" i="6"/>
  <c r="O34" i="6"/>
  <c r="I34" i="6"/>
  <c r="Y159" i="6"/>
  <c r="S159" i="6"/>
  <c r="M159" i="6"/>
  <c r="G159" i="6"/>
  <c r="Z154" i="6"/>
  <c r="T154" i="6"/>
  <c r="N154" i="6"/>
  <c r="H154" i="6"/>
  <c r="AA149" i="6"/>
  <c r="U149" i="6"/>
  <c r="O149" i="6"/>
  <c r="I149" i="6"/>
  <c r="V144" i="6"/>
  <c r="P144" i="6"/>
  <c r="J144" i="6"/>
  <c r="D144" i="6"/>
  <c r="W139" i="6"/>
  <c r="Q139" i="6"/>
  <c r="K139" i="6"/>
  <c r="E139" i="6"/>
  <c r="X134" i="6"/>
  <c r="R134" i="6"/>
  <c r="L134" i="6"/>
  <c r="F134" i="6"/>
  <c r="Y129" i="6"/>
  <c r="S129" i="6"/>
  <c r="M129" i="6"/>
  <c r="G129" i="6"/>
  <c r="Z124" i="6"/>
  <c r="T124" i="6"/>
  <c r="N124" i="6"/>
  <c r="H124" i="6"/>
  <c r="AA119" i="6"/>
  <c r="U119" i="6"/>
  <c r="O119" i="6"/>
  <c r="I119" i="6"/>
  <c r="V114" i="6"/>
  <c r="P114" i="6"/>
  <c r="J114" i="6"/>
  <c r="D114" i="6"/>
  <c r="W109" i="6"/>
  <c r="Q109" i="6"/>
  <c r="K109" i="6"/>
  <c r="E109" i="6"/>
  <c r="X104" i="6"/>
  <c r="R104" i="6"/>
  <c r="L104" i="6"/>
  <c r="F104" i="6"/>
  <c r="Y99" i="6"/>
  <c r="S99" i="6"/>
  <c r="M99" i="6"/>
  <c r="G99" i="6"/>
  <c r="Z94" i="6"/>
  <c r="T94" i="6"/>
  <c r="N94" i="6"/>
  <c r="H94" i="6"/>
  <c r="AA89" i="6"/>
  <c r="U89" i="6"/>
  <c r="O89" i="6"/>
  <c r="I89" i="6"/>
  <c r="V84" i="6"/>
  <c r="P84" i="6"/>
  <c r="J84" i="6"/>
  <c r="D84" i="6"/>
  <c r="W79" i="6"/>
  <c r="Q79" i="6"/>
  <c r="K79" i="6"/>
  <c r="E79" i="6"/>
  <c r="X74" i="6"/>
  <c r="R74" i="6"/>
  <c r="L74" i="6"/>
  <c r="F74" i="6"/>
  <c r="Y69" i="6"/>
  <c r="S69" i="6"/>
  <c r="M69" i="6"/>
  <c r="G69" i="6"/>
  <c r="Z64" i="6"/>
  <c r="T64" i="6"/>
  <c r="N64" i="6"/>
  <c r="H64" i="6"/>
  <c r="AA59" i="6"/>
  <c r="U59" i="6"/>
  <c r="O59" i="6"/>
  <c r="I59" i="6"/>
  <c r="V54" i="6"/>
  <c r="P54" i="6"/>
  <c r="J54" i="6"/>
  <c r="D54" i="6"/>
  <c r="W49" i="6"/>
  <c r="Q49" i="6"/>
  <c r="K49" i="6"/>
  <c r="E49" i="6"/>
  <c r="X44" i="6"/>
  <c r="R44" i="6"/>
  <c r="L44" i="6"/>
  <c r="F44" i="6"/>
  <c r="Y39" i="6"/>
  <c r="S39" i="6"/>
  <c r="M39" i="6"/>
  <c r="G39" i="6"/>
  <c r="Z34" i="6"/>
  <c r="T34" i="6"/>
  <c r="N34" i="6"/>
  <c r="H34" i="6"/>
  <c r="AA29" i="6"/>
  <c r="U29" i="6"/>
  <c r="J9" i="6"/>
  <c r="P9" i="6"/>
  <c r="V9" i="6"/>
  <c r="AA638" i="6"/>
  <c r="U638" i="6"/>
  <c r="O638" i="6"/>
  <c r="I638" i="6"/>
  <c r="V633" i="6"/>
  <c r="P633" i="6"/>
  <c r="J633" i="6"/>
  <c r="D633" i="6"/>
  <c r="W628" i="6"/>
  <c r="Q628" i="6"/>
  <c r="K628" i="6"/>
  <c r="E628" i="6"/>
  <c r="X623" i="6"/>
  <c r="R623" i="6"/>
  <c r="L623" i="6"/>
  <c r="F623" i="6"/>
  <c r="Y618" i="6"/>
  <c r="S618" i="6"/>
  <c r="M618" i="6"/>
  <c r="G618" i="6"/>
  <c r="Z613" i="6"/>
  <c r="T613" i="6"/>
  <c r="N613" i="6"/>
  <c r="H613" i="6"/>
  <c r="AA608" i="6"/>
  <c r="U608" i="6"/>
  <c r="O608" i="6"/>
  <c r="I608" i="6"/>
  <c r="V603" i="6"/>
  <c r="P603" i="6"/>
  <c r="J603" i="6"/>
  <c r="D603" i="6"/>
  <c r="W598" i="6"/>
  <c r="Q598" i="6"/>
  <c r="K598" i="6"/>
  <c r="E598" i="6"/>
  <c r="X593" i="6"/>
  <c r="R593" i="6"/>
  <c r="L593" i="6"/>
  <c r="F593" i="6"/>
  <c r="Y588" i="6"/>
  <c r="S588" i="6"/>
  <c r="M588" i="6"/>
  <c r="G588" i="6"/>
  <c r="Z583" i="6"/>
  <c r="T583" i="6"/>
  <c r="N583" i="6"/>
  <c r="H583" i="6"/>
  <c r="AA578" i="6"/>
  <c r="U578" i="6"/>
  <c r="O578" i="6"/>
  <c r="I578" i="6"/>
  <c r="V573" i="6"/>
  <c r="P573" i="6"/>
  <c r="J573" i="6"/>
  <c r="D573" i="6"/>
  <c r="W568" i="6"/>
  <c r="Q568" i="6"/>
  <c r="K568" i="6"/>
  <c r="E568" i="6"/>
  <c r="X563" i="6"/>
  <c r="R563" i="6"/>
  <c r="L563" i="6"/>
  <c r="F563" i="6"/>
  <c r="Y558" i="6"/>
  <c r="S558" i="6"/>
  <c r="M558" i="6"/>
  <c r="G558" i="6"/>
  <c r="Z553" i="6"/>
  <c r="T553" i="6"/>
  <c r="N553" i="6"/>
  <c r="H553" i="6"/>
  <c r="AA548" i="6"/>
  <c r="U548" i="6"/>
  <c r="O548" i="6"/>
  <c r="I548" i="6"/>
  <c r="V543" i="6"/>
  <c r="P543" i="6"/>
  <c r="J543" i="6"/>
  <c r="D543" i="6"/>
  <c r="W538" i="6"/>
  <c r="Q538" i="6"/>
  <c r="K538" i="6"/>
  <c r="E538" i="6"/>
  <c r="X533" i="6"/>
  <c r="R533" i="6"/>
  <c r="L533" i="6"/>
  <c r="F533" i="6"/>
  <c r="Y528" i="6"/>
  <c r="S528" i="6"/>
  <c r="M528" i="6"/>
  <c r="G528" i="6"/>
  <c r="Z523" i="6"/>
  <c r="T523" i="6"/>
  <c r="N523" i="6"/>
  <c r="H523" i="6"/>
  <c r="AA518" i="6"/>
  <c r="U518" i="6"/>
  <c r="O518" i="6"/>
  <c r="I518" i="6"/>
  <c r="V513" i="6"/>
  <c r="P513" i="6"/>
  <c r="J513" i="6"/>
  <c r="D513" i="6"/>
  <c r="W508" i="6"/>
  <c r="Q508" i="6"/>
  <c r="K508" i="6"/>
  <c r="E508" i="6"/>
  <c r="X503" i="6"/>
  <c r="R503" i="6"/>
  <c r="L503" i="6"/>
  <c r="F503" i="6"/>
  <c r="Y498" i="6"/>
  <c r="S498" i="6"/>
  <c r="M498" i="6"/>
  <c r="G498" i="6"/>
  <c r="Z493" i="6"/>
  <c r="T493" i="6"/>
  <c r="N493" i="6"/>
  <c r="H493" i="6"/>
  <c r="AA488" i="6"/>
  <c r="U488" i="6"/>
  <c r="O488" i="6"/>
  <c r="I488" i="6"/>
  <c r="V479" i="6"/>
  <c r="P479" i="6"/>
  <c r="J479" i="6"/>
  <c r="D479" i="6"/>
  <c r="W474" i="6"/>
  <c r="Q474" i="6"/>
  <c r="K474" i="6"/>
  <c r="E474" i="6"/>
  <c r="X469" i="6"/>
  <c r="R469" i="6"/>
  <c r="L469" i="6"/>
  <c r="F469" i="6"/>
  <c r="Y464" i="6"/>
  <c r="S464" i="6"/>
  <c r="M464" i="6"/>
  <c r="G464" i="6"/>
  <c r="Z459" i="6"/>
  <c r="T459" i="6"/>
  <c r="N459" i="6"/>
  <c r="H459" i="6"/>
  <c r="AA454" i="6"/>
  <c r="U454" i="6"/>
  <c r="O454" i="6"/>
  <c r="I454" i="6"/>
  <c r="V449" i="6"/>
  <c r="P449" i="6"/>
  <c r="J449" i="6"/>
  <c r="D449" i="6"/>
  <c r="W444" i="6"/>
  <c r="Q444" i="6"/>
  <c r="K444" i="6"/>
  <c r="E444" i="6"/>
  <c r="X439" i="6"/>
  <c r="R439" i="6"/>
  <c r="L439" i="6"/>
  <c r="F439" i="6"/>
  <c r="Y434" i="6"/>
  <c r="S434" i="6"/>
  <c r="M434" i="6"/>
  <c r="G434" i="6"/>
  <c r="Z429" i="6"/>
  <c r="T429" i="6"/>
  <c r="N429" i="6"/>
  <c r="H429" i="6"/>
  <c r="AA424" i="6"/>
  <c r="U424" i="6"/>
  <c r="O424" i="6"/>
  <c r="I424" i="6"/>
  <c r="V419" i="6"/>
  <c r="P419" i="6"/>
  <c r="J419" i="6"/>
  <c r="D419" i="6"/>
  <c r="W414" i="6"/>
  <c r="Q414" i="6"/>
  <c r="K414" i="6"/>
  <c r="E414" i="6"/>
  <c r="X409" i="6"/>
  <c r="R409" i="6"/>
  <c r="L409" i="6"/>
  <c r="F409" i="6"/>
  <c r="Y404" i="6"/>
  <c r="S404" i="6"/>
  <c r="M404" i="6"/>
  <c r="G404" i="6"/>
  <c r="Z399" i="6"/>
  <c r="T399" i="6"/>
  <c r="N399" i="6"/>
  <c r="H399" i="6"/>
  <c r="AA394" i="6"/>
  <c r="U394" i="6"/>
  <c r="O394" i="6"/>
  <c r="I394" i="6"/>
  <c r="V389" i="6"/>
  <c r="P389" i="6"/>
  <c r="J389" i="6"/>
  <c r="D389" i="6"/>
  <c r="W384" i="6"/>
  <c r="Q384" i="6"/>
  <c r="K384" i="6"/>
  <c r="E384" i="6"/>
  <c r="X379" i="6"/>
  <c r="R379" i="6"/>
  <c r="L379" i="6"/>
  <c r="F379" i="6"/>
  <c r="Y374" i="6"/>
  <c r="S374" i="6"/>
  <c r="M374" i="6"/>
  <c r="G374" i="6"/>
  <c r="Z369" i="6"/>
  <c r="T369" i="6"/>
  <c r="N369" i="6"/>
  <c r="H369" i="6"/>
  <c r="AA364" i="6"/>
  <c r="U364" i="6"/>
  <c r="O364" i="6"/>
  <c r="I364" i="6"/>
  <c r="V359" i="6"/>
  <c r="P359" i="6"/>
  <c r="J359" i="6"/>
  <c r="D359" i="6"/>
  <c r="W354" i="6"/>
  <c r="Q354" i="6"/>
  <c r="K354" i="6"/>
  <c r="E354" i="6"/>
  <c r="X349" i="6"/>
  <c r="R349" i="6"/>
  <c r="L349" i="6"/>
  <c r="F349" i="6"/>
  <c r="Y344" i="6"/>
  <c r="S344" i="6"/>
  <c r="M344" i="6"/>
  <c r="G344" i="6"/>
  <c r="Z339" i="6"/>
  <c r="T339" i="6"/>
  <c r="N339" i="6"/>
  <c r="H339" i="6"/>
  <c r="AA334" i="6"/>
  <c r="U334" i="6"/>
  <c r="O334" i="6"/>
  <c r="I334" i="6"/>
  <c r="V329" i="6"/>
  <c r="P329" i="6"/>
  <c r="J329" i="6"/>
  <c r="D329" i="6"/>
  <c r="D325" i="6" s="1"/>
  <c r="W320" i="6"/>
  <c r="W316" i="6" s="1"/>
  <c r="Q320" i="6"/>
  <c r="K320" i="6"/>
  <c r="E320" i="6"/>
  <c r="X315" i="6"/>
  <c r="R315" i="6"/>
  <c r="L315" i="6"/>
  <c r="F315" i="6"/>
  <c r="Y310" i="6"/>
  <c r="S310" i="6"/>
  <c r="M310" i="6"/>
  <c r="G310" i="6"/>
  <c r="Z305" i="6"/>
  <c r="T305" i="6"/>
  <c r="N305" i="6"/>
  <c r="H305" i="6"/>
  <c r="AA300" i="6"/>
  <c r="U300" i="6"/>
  <c r="O300" i="6"/>
  <c r="I300" i="6"/>
  <c r="V295" i="6"/>
  <c r="P295" i="6"/>
  <c r="J295" i="6"/>
  <c r="D295" i="6"/>
  <c r="W290" i="6"/>
  <c r="Q290" i="6"/>
  <c r="K290" i="6"/>
  <c r="E290" i="6"/>
  <c r="X285" i="6"/>
  <c r="R285" i="6"/>
  <c r="L285" i="6"/>
  <c r="F285" i="6"/>
  <c r="Y280" i="6"/>
  <c r="S280" i="6"/>
  <c r="M280" i="6"/>
  <c r="G280" i="6"/>
  <c r="Z275" i="6"/>
  <c r="T275" i="6"/>
  <c r="N275" i="6"/>
  <c r="H275" i="6"/>
  <c r="AA270" i="6"/>
  <c r="U270" i="6"/>
  <c r="O270" i="6"/>
  <c r="I270" i="6"/>
  <c r="V265" i="6"/>
  <c r="P265" i="6"/>
  <c r="J265" i="6"/>
  <c r="D265" i="6"/>
  <c r="W260" i="6"/>
  <c r="Q260" i="6"/>
  <c r="K260" i="6"/>
  <c r="E260" i="6"/>
  <c r="X255" i="6"/>
  <c r="R255" i="6"/>
  <c r="L255" i="6"/>
  <c r="F255" i="6"/>
  <c r="Y250" i="6"/>
  <c r="S250" i="6"/>
  <c r="M250" i="6"/>
  <c r="G250" i="6"/>
  <c r="Z245" i="6"/>
  <c r="T245" i="6"/>
  <c r="N245" i="6"/>
  <c r="H245" i="6"/>
  <c r="AA240" i="6"/>
  <c r="U240" i="6"/>
  <c r="O240" i="6"/>
  <c r="I240" i="6"/>
  <c r="V235" i="6"/>
  <c r="P235" i="6"/>
  <c r="J235" i="6"/>
  <c r="D235" i="6"/>
  <c r="W230" i="6"/>
  <c r="Q230" i="6"/>
  <c r="K230" i="6"/>
  <c r="E230" i="6"/>
  <c r="X225" i="6"/>
  <c r="R225" i="6"/>
  <c r="L225" i="6"/>
  <c r="F225" i="6"/>
  <c r="Y220" i="6"/>
  <c r="S220" i="6"/>
  <c r="M220" i="6"/>
  <c r="G220" i="6"/>
  <c r="Z215" i="6"/>
  <c r="T215" i="6"/>
  <c r="N215" i="6"/>
  <c r="H215" i="6"/>
  <c r="AA210" i="6"/>
  <c r="U210" i="6"/>
  <c r="O210" i="6"/>
  <c r="I210" i="6"/>
  <c r="V205" i="6"/>
  <c r="P205" i="6"/>
  <c r="J205" i="6"/>
  <c r="D205" i="6"/>
  <c r="W200" i="6"/>
  <c r="Q200" i="6"/>
  <c r="K200" i="6"/>
  <c r="E200" i="6"/>
  <c r="X195" i="6"/>
  <c r="R195" i="6"/>
  <c r="L195" i="6"/>
  <c r="F195" i="6"/>
  <c r="Y190" i="6"/>
  <c r="S190" i="6"/>
  <c r="M190" i="6"/>
  <c r="G190" i="6"/>
  <c r="Z185" i="6"/>
  <c r="T185" i="6"/>
  <c r="N185" i="6"/>
  <c r="H185" i="6"/>
  <c r="AA180" i="6"/>
  <c r="U180" i="6"/>
  <c r="O180" i="6"/>
  <c r="I180" i="6"/>
  <c r="V175" i="6"/>
  <c r="P175" i="6"/>
  <c r="J175" i="6"/>
  <c r="D175" i="6"/>
  <c r="W170" i="6"/>
  <c r="Q170" i="6"/>
  <c r="K170" i="6"/>
  <c r="E170" i="6"/>
  <c r="X161" i="6"/>
  <c r="R161" i="6"/>
  <c r="L161" i="6"/>
  <c r="F161" i="6"/>
  <c r="Y156" i="6"/>
  <c r="S156" i="6"/>
  <c r="M156" i="6"/>
  <c r="G156" i="6"/>
  <c r="Z151" i="6"/>
  <c r="T151" i="6"/>
  <c r="N151" i="6"/>
  <c r="H151" i="6"/>
  <c r="AA146" i="6"/>
  <c r="U146" i="6"/>
  <c r="O146" i="6"/>
  <c r="I146" i="6"/>
  <c r="V141" i="6"/>
  <c r="P141" i="6"/>
  <c r="J141" i="6"/>
  <c r="D141" i="6"/>
  <c r="W136" i="6"/>
  <c r="Q136" i="6"/>
  <c r="K136" i="6"/>
  <c r="E136" i="6"/>
  <c r="X131" i="6"/>
  <c r="R131" i="6"/>
  <c r="L131" i="6"/>
  <c r="F131" i="6"/>
  <c r="Y126" i="6"/>
  <c r="S126" i="6"/>
  <c r="M126" i="6"/>
  <c r="G126" i="6"/>
  <c r="Z121" i="6"/>
  <c r="T121" i="6"/>
  <c r="N121" i="6"/>
  <c r="H121" i="6"/>
  <c r="AA116" i="6"/>
  <c r="U116" i="6"/>
  <c r="O116" i="6"/>
  <c r="I116" i="6"/>
  <c r="V111" i="6"/>
  <c r="P111" i="6"/>
  <c r="J111" i="6"/>
  <c r="D111" i="6"/>
  <c r="W106" i="6"/>
  <c r="Q106" i="6"/>
  <c r="K106" i="6"/>
  <c r="E106" i="6"/>
  <c r="X101" i="6"/>
  <c r="R101" i="6"/>
  <c r="L101" i="6"/>
  <c r="F101" i="6"/>
  <c r="Y96" i="6"/>
  <c r="S96" i="6"/>
  <c r="M96" i="6"/>
  <c r="G96" i="6"/>
  <c r="Z91" i="6"/>
  <c r="T91" i="6"/>
  <c r="N91" i="6"/>
  <c r="H91" i="6"/>
  <c r="AA86" i="6"/>
  <c r="U86" i="6"/>
  <c r="O86" i="6"/>
  <c r="I86" i="6"/>
  <c r="V81" i="6"/>
  <c r="P81" i="6"/>
  <c r="J81" i="6"/>
  <c r="D81" i="6"/>
  <c r="W76" i="6"/>
  <c r="Q76" i="6"/>
  <c r="K76" i="6"/>
  <c r="E76" i="6"/>
  <c r="X71" i="6"/>
  <c r="R71" i="6"/>
  <c r="L71" i="6"/>
  <c r="F71" i="6"/>
  <c r="Y66" i="6"/>
  <c r="S66" i="6"/>
  <c r="M66" i="6"/>
  <c r="G66" i="6"/>
  <c r="Z61" i="6"/>
  <c r="T61" i="6"/>
  <c r="N61" i="6"/>
  <c r="H61" i="6"/>
  <c r="AA56" i="6"/>
  <c r="U56" i="6"/>
  <c r="O56" i="6"/>
  <c r="I56" i="6"/>
  <c r="V51" i="6"/>
  <c r="P51" i="6"/>
  <c r="J51" i="6"/>
  <c r="D51" i="6"/>
  <c r="W46" i="6"/>
  <c r="Q46" i="6"/>
  <c r="K46" i="6"/>
  <c r="E46" i="6"/>
  <c r="X41" i="6"/>
  <c r="R41" i="6"/>
  <c r="L41" i="6"/>
  <c r="F41" i="6"/>
  <c r="Y36" i="6"/>
  <c r="S36" i="6"/>
  <c r="M36" i="6"/>
  <c r="G36" i="6"/>
  <c r="Z31" i="6"/>
  <c r="T31" i="6"/>
  <c r="N31" i="6"/>
  <c r="H31" i="6"/>
  <c r="Z638" i="6"/>
  <c r="T638" i="6"/>
  <c r="N638" i="6"/>
  <c r="H638" i="6"/>
  <c r="AA633" i="6"/>
  <c r="U633" i="6"/>
  <c r="O633" i="6"/>
  <c r="I633" i="6"/>
  <c r="V628" i="6"/>
  <c r="P628" i="6"/>
  <c r="J628" i="6"/>
  <c r="D628" i="6"/>
  <c r="W623" i="6"/>
  <c r="Q623" i="6"/>
  <c r="K623" i="6"/>
  <c r="E623" i="6"/>
  <c r="X618" i="6"/>
  <c r="R618" i="6"/>
  <c r="L618" i="6"/>
  <c r="F618" i="6"/>
  <c r="Y613" i="6"/>
  <c r="S613" i="6"/>
  <c r="M613" i="6"/>
  <c r="G613" i="6"/>
  <c r="Z608" i="6"/>
  <c r="T608" i="6"/>
  <c r="N608" i="6"/>
  <c r="H608" i="6"/>
  <c r="AA603" i="6"/>
  <c r="U603" i="6"/>
  <c r="O603" i="6"/>
  <c r="I603" i="6"/>
  <c r="V598" i="6"/>
  <c r="P598" i="6"/>
  <c r="J598" i="6"/>
  <c r="D598" i="6"/>
  <c r="W593" i="6"/>
  <c r="Q593" i="6"/>
  <c r="K593" i="6"/>
  <c r="E593" i="6"/>
  <c r="X588" i="6"/>
  <c r="R588" i="6"/>
  <c r="L588" i="6"/>
  <c r="F588" i="6"/>
  <c r="Y583" i="6"/>
  <c r="S583" i="6"/>
  <c r="M583" i="6"/>
  <c r="G583" i="6"/>
  <c r="Z578" i="6"/>
  <c r="T578" i="6"/>
  <c r="N578" i="6"/>
  <c r="H578" i="6"/>
  <c r="AA573" i="6"/>
  <c r="U573" i="6"/>
  <c r="O573" i="6"/>
  <c r="I573" i="6"/>
  <c r="V568" i="6"/>
  <c r="P568" i="6"/>
  <c r="J568" i="6"/>
  <c r="D568" i="6"/>
  <c r="W563" i="6"/>
  <c r="Q563" i="6"/>
  <c r="K563" i="6"/>
  <c r="E563" i="6"/>
  <c r="X558" i="6"/>
  <c r="R558" i="6"/>
  <c r="L558" i="6"/>
  <c r="F558" i="6"/>
  <c r="Y553" i="6"/>
  <c r="S553" i="6"/>
  <c r="M553" i="6"/>
  <c r="G553" i="6"/>
  <c r="Z548" i="6"/>
  <c r="T548" i="6"/>
  <c r="N548" i="6"/>
  <c r="H548" i="6"/>
  <c r="AA543" i="6"/>
  <c r="U543" i="6"/>
  <c r="O543" i="6"/>
  <c r="I543" i="6"/>
  <c r="V538" i="6"/>
  <c r="P538" i="6"/>
  <c r="J538" i="6"/>
  <c r="D538" i="6"/>
  <c r="W533" i="6"/>
  <c r="Q533" i="6"/>
  <c r="K533" i="6"/>
  <c r="E533" i="6"/>
  <c r="X528" i="6"/>
  <c r="R528" i="6"/>
  <c r="L528" i="6"/>
  <c r="F528" i="6"/>
  <c r="Y523" i="6"/>
  <c r="S523" i="6"/>
  <c r="M523" i="6"/>
  <c r="G523" i="6"/>
  <c r="Z518" i="6"/>
  <c r="T518" i="6"/>
  <c r="N518" i="6"/>
  <c r="H518" i="6"/>
  <c r="AA513" i="6"/>
  <c r="U513" i="6"/>
  <c r="O513" i="6"/>
  <c r="I513" i="6"/>
  <c r="V508" i="6"/>
  <c r="P508" i="6"/>
  <c r="J508" i="6"/>
  <c r="D508" i="6"/>
  <c r="W503" i="6"/>
  <c r="Q503" i="6"/>
  <c r="K503" i="6"/>
  <c r="E503" i="6"/>
  <c r="X498" i="6"/>
  <c r="R498" i="6"/>
  <c r="L498" i="6"/>
  <c r="F498" i="6"/>
  <c r="Y493" i="6"/>
  <c r="S493" i="6"/>
  <c r="M493" i="6"/>
  <c r="G493" i="6"/>
  <c r="Z488" i="6"/>
  <c r="T488" i="6"/>
  <c r="N488" i="6"/>
  <c r="H488" i="6"/>
  <c r="AA479" i="6"/>
  <c r="U479" i="6"/>
  <c r="O479" i="6"/>
  <c r="I479" i="6"/>
  <c r="V474" i="6"/>
  <c r="P474" i="6"/>
  <c r="J474" i="6"/>
  <c r="D474" i="6"/>
  <c r="W469" i="6"/>
  <c r="Q469" i="6"/>
  <c r="K469" i="6"/>
  <c r="E469" i="6"/>
  <c r="X464" i="6"/>
  <c r="R464" i="6"/>
  <c r="L464" i="6"/>
  <c r="F464" i="6"/>
  <c r="Y459" i="6"/>
  <c r="S459" i="6"/>
  <c r="M459" i="6"/>
  <c r="G459" i="6"/>
  <c r="Z454" i="6"/>
  <c r="T454" i="6"/>
  <c r="N454" i="6"/>
  <c r="H454" i="6"/>
  <c r="AA449" i="6"/>
  <c r="U449" i="6"/>
  <c r="O449" i="6"/>
  <c r="I449" i="6"/>
  <c r="V444" i="6"/>
  <c r="P444" i="6"/>
  <c r="J444" i="6"/>
  <c r="D444" i="6"/>
  <c r="W439" i="6"/>
  <c r="Q439" i="6"/>
  <c r="K439" i="6"/>
  <c r="E439" i="6"/>
  <c r="X434" i="6"/>
  <c r="R434" i="6"/>
  <c r="L434" i="6"/>
  <c r="F434" i="6"/>
  <c r="Y429" i="6"/>
  <c r="S429" i="6"/>
  <c r="M429" i="6"/>
  <c r="G429" i="6"/>
  <c r="Z424" i="6"/>
  <c r="T424" i="6"/>
  <c r="N424" i="6"/>
  <c r="H424" i="6"/>
  <c r="AA419" i="6"/>
  <c r="U419" i="6"/>
  <c r="O419" i="6"/>
  <c r="I419" i="6"/>
  <c r="V414" i="6"/>
  <c r="P414" i="6"/>
  <c r="J414" i="6"/>
  <c r="D414" i="6"/>
  <c r="W409" i="6"/>
  <c r="Q409" i="6"/>
  <c r="K409" i="6"/>
  <c r="E409" i="6"/>
  <c r="X404" i="6"/>
  <c r="R404" i="6"/>
  <c r="L404" i="6"/>
  <c r="F404" i="6"/>
  <c r="Y399" i="6"/>
  <c r="S399" i="6"/>
  <c r="M399" i="6"/>
  <c r="G399" i="6"/>
  <c r="Z394" i="6"/>
  <c r="T394" i="6"/>
  <c r="N394" i="6"/>
  <c r="H394" i="6"/>
  <c r="AA389" i="6"/>
  <c r="U389" i="6"/>
  <c r="O389" i="6"/>
  <c r="I389" i="6"/>
  <c r="V384" i="6"/>
  <c r="P384" i="6"/>
  <c r="J384" i="6"/>
  <c r="D384" i="6"/>
  <c r="W379" i="6"/>
  <c r="Q379" i="6"/>
  <c r="K379" i="6"/>
  <c r="E379" i="6"/>
  <c r="X374" i="6"/>
  <c r="R374" i="6"/>
  <c r="L374" i="6"/>
  <c r="F374" i="6"/>
  <c r="Y369" i="6"/>
  <c r="S369" i="6"/>
  <c r="M369" i="6"/>
  <c r="G369" i="6"/>
  <c r="Z364" i="6"/>
  <c r="T364" i="6"/>
  <c r="N364" i="6"/>
  <c r="H364" i="6"/>
  <c r="AA359" i="6"/>
  <c r="U359" i="6"/>
  <c r="O359" i="6"/>
  <c r="I359" i="6"/>
  <c r="V354" i="6"/>
  <c r="P354" i="6"/>
  <c r="J354" i="6"/>
  <c r="D354" i="6"/>
  <c r="W349" i="6"/>
  <c r="Q349" i="6"/>
  <c r="K349" i="6"/>
  <c r="E349" i="6"/>
  <c r="X344" i="6"/>
  <c r="R344" i="6"/>
  <c r="L344" i="6"/>
  <c r="F344" i="6"/>
  <c r="Y339" i="6"/>
  <c r="S339" i="6"/>
  <c r="M339" i="6"/>
  <c r="G339" i="6"/>
  <c r="Z334" i="6"/>
  <c r="Z330" i="6" s="1"/>
  <c r="T334" i="6"/>
  <c r="T330" i="6" s="1"/>
  <c r="N334" i="6"/>
  <c r="N330" i="6" s="1"/>
  <c r="H334" i="6"/>
  <c r="H330" i="6" s="1"/>
  <c r="AA329" i="6"/>
  <c r="AA325" i="6" s="1"/>
  <c r="U329" i="6"/>
  <c r="U325" i="6" s="1"/>
  <c r="O329" i="6"/>
  <c r="O325" i="6" s="1"/>
  <c r="I329" i="6"/>
  <c r="I325" i="6" s="1"/>
  <c r="V320" i="6"/>
  <c r="P320" i="6"/>
  <c r="J320" i="6"/>
  <c r="D320" i="6"/>
  <c r="W315" i="6"/>
  <c r="Q315" i="6"/>
  <c r="K315" i="6"/>
  <c r="E315" i="6"/>
  <c r="X310" i="6"/>
  <c r="R310" i="6"/>
  <c r="L310" i="6"/>
  <c r="F310" i="6"/>
  <c r="Y305" i="6"/>
  <c r="S305" i="6"/>
  <c r="M305" i="6"/>
  <c r="G305" i="6"/>
  <c r="Z300" i="6"/>
  <c r="T300" i="6"/>
  <c r="N300" i="6"/>
  <c r="H300" i="6"/>
  <c r="AA295" i="6"/>
  <c r="U295" i="6"/>
  <c r="O295" i="6"/>
  <c r="I295" i="6"/>
  <c r="V290" i="6"/>
  <c r="P290" i="6"/>
  <c r="J290" i="6"/>
  <c r="D290" i="6"/>
  <c r="W285" i="6"/>
  <c r="Q285" i="6"/>
  <c r="K285" i="6"/>
  <c r="E285" i="6"/>
  <c r="X280" i="6"/>
  <c r="R280" i="6"/>
  <c r="L280" i="6"/>
  <c r="F280" i="6"/>
  <c r="Y275" i="6"/>
  <c r="S275" i="6"/>
  <c r="M275" i="6"/>
  <c r="G275" i="6"/>
  <c r="Z270" i="6"/>
  <c r="T270" i="6"/>
  <c r="N270" i="6"/>
  <c r="H270" i="6"/>
  <c r="AA265" i="6"/>
  <c r="U265" i="6"/>
  <c r="O265" i="6"/>
  <c r="I265" i="6"/>
  <c r="V260" i="6"/>
  <c r="P260" i="6"/>
  <c r="J260" i="6"/>
  <c r="D260" i="6"/>
  <c r="W255" i="6"/>
  <c r="Q255" i="6"/>
  <c r="K255" i="6"/>
  <c r="E255" i="6"/>
  <c r="X250" i="6"/>
  <c r="R250" i="6"/>
  <c r="L250" i="6"/>
  <c r="F250" i="6"/>
  <c r="Y245" i="6"/>
  <c r="S245" i="6"/>
  <c r="M245" i="6"/>
  <c r="G245" i="6"/>
  <c r="Z240" i="6"/>
  <c r="T240" i="6"/>
  <c r="N240" i="6"/>
  <c r="H240" i="6"/>
  <c r="AA235" i="6"/>
  <c r="U235" i="6"/>
  <c r="O235" i="6"/>
  <c r="I235" i="6"/>
  <c r="V230" i="6"/>
  <c r="P230" i="6"/>
  <c r="J230" i="6"/>
  <c r="D230" i="6"/>
  <c r="W225" i="6"/>
  <c r="Q225" i="6"/>
  <c r="K225" i="6"/>
  <c r="E225" i="6"/>
  <c r="X220" i="6"/>
  <c r="R220" i="6"/>
  <c r="L220" i="6"/>
  <c r="F220" i="6"/>
  <c r="Y215" i="6"/>
  <c r="S215" i="6"/>
  <c r="M215" i="6"/>
  <c r="G215" i="6"/>
  <c r="Z210" i="6"/>
  <c r="T210" i="6"/>
  <c r="N210" i="6"/>
  <c r="H210" i="6"/>
  <c r="AA205" i="6"/>
  <c r="U205" i="6"/>
  <c r="O205" i="6"/>
  <c r="I205" i="6"/>
  <c r="V200" i="6"/>
  <c r="P200" i="6"/>
  <c r="J200" i="6"/>
  <c r="D200" i="6"/>
  <c r="W195" i="6"/>
  <c r="Q195" i="6"/>
  <c r="K195" i="6"/>
  <c r="E195" i="6"/>
  <c r="X190" i="6"/>
  <c r="R190" i="6"/>
  <c r="L190" i="6"/>
  <c r="F190" i="6"/>
  <c r="Y185" i="6"/>
  <c r="S185" i="6"/>
  <c r="M185" i="6"/>
  <c r="G185" i="6"/>
  <c r="Z180" i="6"/>
  <c r="T180" i="6"/>
  <c r="N180" i="6"/>
  <c r="H180" i="6"/>
  <c r="AA175" i="6"/>
  <c r="U175" i="6"/>
  <c r="O175" i="6"/>
  <c r="I175" i="6"/>
  <c r="V170" i="6"/>
  <c r="P170" i="6"/>
  <c r="J170" i="6"/>
  <c r="D170" i="6"/>
  <c r="D166" i="6" s="1"/>
  <c r="W161" i="6"/>
  <c r="Q161" i="6"/>
  <c r="K161" i="6"/>
  <c r="E161" i="6"/>
  <c r="X156" i="6"/>
  <c r="R156" i="6"/>
  <c r="L156" i="6"/>
  <c r="F156" i="6"/>
  <c r="Y151" i="6"/>
  <c r="S151" i="6"/>
  <c r="M151" i="6"/>
  <c r="G151" i="6"/>
  <c r="Z146" i="6"/>
  <c r="T146" i="6"/>
  <c r="N146" i="6"/>
  <c r="H146" i="6"/>
  <c r="AA141" i="6"/>
  <c r="U141" i="6"/>
  <c r="O141" i="6"/>
  <c r="I141" i="6"/>
  <c r="V136" i="6"/>
  <c r="P136" i="6"/>
  <c r="J136" i="6"/>
  <c r="D136" i="6"/>
  <c r="W131" i="6"/>
  <c r="Q131" i="6"/>
  <c r="K131" i="6"/>
  <c r="E131" i="6"/>
  <c r="X126" i="6"/>
  <c r="R126" i="6"/>
  <c r="L126" i="6"/>
  <c r="F126" i="6"/>
  <c r="Y121" i="6"/>
  <c r="S121" i="6"/>
  <c r="M121" i="6"/>
  <c r="G121" i="6"/>
  <c r="Z116" i="6"/>
  <c r="T116" i="6"/>
  <c r="N116" i="6"/>
  <c r="H116" i="6"/>
  <c r="AA111" i="6"/>
  <c r="U111" i="6"/>
  <c r="O111" i="6"/>
  <c r="I111" i="6"/>
  <c r="V106" i="6"/>
  <c r="P106" i="6"/>
  <c r="J106" i="6"/>
  <c r="D106" i="6"/>
  <c r="W101" i="6"/>
  <c r="Q101" i="6"/>
  <c r="K101" i="6"/>
  <c r="E101" i="6"/>
  <c r="X96" i="6"/>
  <c r="R96" i="6"/>
  <c r="L96" i="6"/>
  <c r="F96" i="6"/>
  <c r="Y91" i="6"/>
  <c r="S91" i="6"/>
  <c r="M91" i="6"/>
  <c r="G91" i="6"/>
  <c r="Z86" i="6"/>
  <c r="T86" i="6"/>
  <c r="N86" i="6"/>
  <c r="H86" i="6"/>
  <c r="AA81" i="6"/>
  <c r="U81" i="6"/>
  <c r="O81" i="6"/>
  <c r="I81" i="6"/>
  <c r="V76" i="6"/>
  <c r="P76" i="6"/>
  <c r="J76" i="6"/>
  <c r="D76" i="6"/>
  <c r="W71" i="6"/>
  <c r="Q71" i="6"/>
  <c r="K71" i="6"/>
  <c r="E71" i="6"/>
  <c r="X66" i="6"/>
  <c r="R66" i="6"/>
  <c r="L66" i="6"/>
  <c r="F66" i="6"/>
  <c r="Y61" i="6"/>
  <c r="S61" i="6"/>
  <c r="M61" i="6"/>
  <c r="G61" i="6"/>
  <c r="Z56" i="6"/>
  <c r="T56" i="6"/>
  <c r="N56" i="6"/>
  <c r="H56" i="6"/>
  <c r="AA51" i="6"/>
  <c r="U51" i="6"/>
  <c r="O51" i="6"/>
  <c r="I51" i="6"/>
  <c r="V46" i="6"/>
  <c r="P46" i="6"/>
  <c r="J46" i="6"/>
  <c r="D46" i="6"/>
  <c r="W41" i="6"/>
  <c r="Q41" i="6"/>
  <c r="K41" i="6"/>
  <c r="E41" i="6"/>
  <c r="X36" i="6"/>
  <c r="R36" i="6"/>
  <c r="L36" i="6"/>
  <c r="F36" i="6"/>
  <c r="Y638" i="6"/>
  <c r="S638" i="6"/>
  <c r="M638" i="6"/>
  <c r="G638" i="6"/>
  <c r="Z633" i="6"/>
  <c r="T633" i="6"/>
  <c r="N633" i="6"/>
  <c r="H633" i="6"/>
  <c r="AA628" i="6"/>
  <c r="U628" i="6"/>
  <c r="O628" i="6"/>
  <c r="I628" i="6"/>
  <c r="V623" i="6"/>
  <c r="P623" i="6"/>
  <c r="J623" i="6"/>
  <c r="D623" i="6"/>
  <c r="W618" i="6"/>
  <c r="Q618" i="6"/>
  <c r="K618" i="6"/>
  <c r="E618" i="6"/>
  <c r="X613" i="6"/>
  <c r="R613" i="6"/>
  <c r="L613" i="6"/>
  <c r="F613" i="6"/>
  <c r="Y608" i="6"/>
  <c r="S608" i="6"/>
  <c r="M608" i="6"/>
  <c r="G608" i="6"/>
  <c r="Z603" i="6"/>
  <c r="T603" i="6"/>
  <c r="N603" i="6"/>
  <c r="H603" i="6"/>
  <c r="AA598" i="6"/>
  <c r="U598" i="6"/>
  <c r="O598" i="6"/>
  <c r="I598" i="6"/>
  <c r="V593" i="6"/>
  <c r="P593" i="6"/>
  <c r="J593" i="6"/>
  <c r="D593" i="6"/>
  <c r="W588" i="6"/>
  <c r="Q588" i="6"/>
  <c r="K588" i="6"/>
  <c r="E588" i="6"/>
  <c r="X583" i="6"/>
  <c r="R583" i="6"/>
  <c r="L583" i="6"/>
  <c r="F583" i="6"/>
  <c r="Y578" i="6"/>
  <c r="S578" i="6"/>
  <c r="M578" i="6"/>
  <c r="G578" i="6"/>
  <c r="Z573" i="6"/>
  <c r="T573" i="6"/>
  <c r="N573" i="6"/>
  <c r="H573" i="6"/>
  <c r="AA568" i="6"/>
  <c r="U568" i="6"/>
  <c r="O568" i="6"/>
  <c r="I568" i="6"/>
  <c r="V563" i="6"/>
  <c r="P563" i="6"/>
  <c r="J563" i="6"/>
  <c r="D563" i="6"/>
  <c r="W558" i="6"/>
  <c r="Q558" i="6"/>
  <c r="K558" i="6"/>
  <c r="E558" i="6"/>
  <c r="X553" i="6"/>
  <c r="R553" i="6"/>
  <c r="L553" i="6"/>
  <c r="F553" i="6"/>
  <c r="Y548" i="6"/>
  <c r="S548" i="6"/>
  <c r="M548" i="6"/>
  <c r="G548" i="6"/>
  <c r="Z543" i="6"/>
  <c r="T543" i="6"/>
  <c r="N543" i="6"/>
  <c r="H543" i="6"/>
  <c r="AA538" i="6"/>
  <c r="U538" i="6"/>
  <c r="O538" i="6"/>
  <c r="I538" i="6"/>
  <c r="V533" i="6"/>
  <c r="P533" i="6"/>
  <c r="J533" i="6"/>
  <c r="D533" i="6"/>
  <c r="W528" i="6"/>
  <c r="Q528" i="6"/>
  <c r="K528" i="6"/>
  <c r="E528" i="6"/>
  <c r="X523" i="6"/>
  <c r="R523" i="6"/>
  <c r="L523" i="6"/>
  <c r="F523" i="6"/>
  <c r="Y518" i="6"/>
  <c r="S518" i="6"/>
  <c r="M518" i="6"/>
  <c r="G518" i="6"/>
  <c r="Z513" i="6"/>
  <c r="T513" i="6"/>
  <c r="N513" i="6"/>
  <c r="H513" i="6"/>
  <c r="AA508" i="6"/>
  <c r="U508" i="6"/>
  <c r="O508" i="6"/>
  <c r="I508" i="6"/>
  <c r="V503" i="6"/>
  <c r="P503" i="6"/>
  <c r="J503" i="6"/>
  <c r="D503" i="6"/>
  <c r="W498" i="6"/>
  <c r="Q498" i="6"/>
  <c r="K498" i="6"/>
  <c r="E498" i="6"/>
  <c r="X493" i="6"/>
  <c r="R493" i="6"/>
  <c r="L493" i="6"/>
  <c r="F493" i="6"/>
  <c r="Y488" i="6"/>
  <c r="S488" i="6"/>
  <c r="M488" i="6"/>
  <c r="G488" i="6"/>
  <c r="Z479" i="6"/>
  <c r="T479" i="6"/>
  <c r="N479" i="6"/>
  <c r="H479" i="6"/>
  <c r="AA474" i="6"/>
  <c r="U474" i="6"/>
  <c r="O474" i="6"/>
  <c r="I474" i="6"/>
  <c r="V469" i="6"/>
  <c r="P469" i="6"/>
  <c r="J469" i="6"/>
  <c r="D469" i="6"/>
  <c r="W464" i="6"/>
  <c r="Q464" i="6"/>
  <c r="K464" i="6"/>
  <c r="E464" i="6"/>
  <c r="X459" i="6"/>
  <c r="R459" i="6"/>
  <c r="L459" i="6"/>
  <c r="F459" i="6"/>
  <c r="Y454" i="6"/>
  <c r="S454" i="6"/>
  <c r="M454" i="6"/>
  <c r="G454" i="6"/>
  <c r="Z449" i="6"/>
  <c r="T449" i="6"/>
  <c r="N449" i="6"/>
  <c r="H449" i="6"/>
  <c r="AA444" i="6"/>
  <c r="U444" i="6"/>
  <c r="O444" i="6"/>
  <c r="I444" i="6"/>
  <c r="V439" i="6"/>
  <c r="P439" i="6"/>
  <c r="J439" i="6"/>
  <c r="D439" i="6"/>
  <c r="W434" i="6"/>
  <c r="Q434" i="6"/>
  <c r="K434" i="6"/>
  <c r="E434" i="6"/>
  <c r="X429" i="6"/>
  <c r="R429" i="6"/>
  <c r="L429" i="6"/>
  <c r="F429" i="6"/>
  <c r="Y424" i="6"/>
  <c r="S424" i="6"/>
  <c r="M424" i="6"/>
  <c r="G424" i="6"/>
  <c r="Z419" i="6"/>
  <c r="T419" i="6"/>
  <c r="N419" i="6"/>
  <c r="H419" i="6"/>
  <c r="AA414" i="6"/>
  <c r="U414" i="6"/>
  <c r="O414" i="6"/>
  <c r="I414" i="6"/>
  <c r="V409" i="6"/>
  <c r="P409" i="6"/>
  <c r="J409" i="6"/>
  <c r="D409" i="6"/>
  <c r="W404" i="6"/>
  <c r="Q404" i="6"/>
  <c r="K404" i="6"/>
  <c r="E404" i="6"/>
  <c r="X399" i="6"/>
  <c r="R399" i="6"/>
  <c r="L399" i="6"/>
  <c r="F399" i="6"/>
  <c r="Y394" i="6"/>
  <c r="S394" i="6"/>
  <c r="M394" i="6"/>
  <c r="G394" i="6"/>
  <c r="Z389" i="6"/>
  <c r="T389" i="6"/>
  <c r="N389" i="6"/>
  <c r="H389" i="6"/>
  <c r="AA384" i="6"/>
  <c r="U384" i="6"/>
  <c r="O384" i="6"/>
  <c r="I384" i="6"/>
  <c r="V379" i="6"/>
  <c r="P379" i="6"/>
  <c r="J379" i="6"/>
  <c r="D379" i="6"/>
  <c r="W374" i="6"/>
  <c r="Q374" i="6"/>
  <c r="K374" i="6"/>
  <c r="E374" i="6"/>
  <c r="X369" i="6"/>
  <c r="R369" i="6"/>
  <c r="L369" i="6"/>
  <c r="F369" i="6"/>
  <c r="Y364" i="6"/>
  <c r="S364" i="6"/>
  <c r="M364" i="6"/>
  <c r="G364" i="6"/>
  <c r="Z359" i="6"/>
  <c r="T359" i="6"/>
  <c r="N359" i="6"/>
  <c r="H359" i="6"/>
  <c r="AA354" i="6"/>
  <c r="U354" i="6"/>
  <c r="O354" i="6"/>
  <c r="I354" i="6"/>
  <c r="V349" i="6"/>
  <c r="P349" i="6"/>
  <c r="J349" i="6"/>
  <c r="D349" i="6"/>
  <c r="W344" i="6"/>
  <c r="Q344" i="6"/>
  <c r="K344" i="6"/>
  <c r="E344" i="6"/>
  <c r="X339" i="6"/>
  <c r="R339" i="6"/>
  <c r="L339" i="6"/>
  <c r="F339" i="6"/>
  <c r="Y334" i="6"/>
  <c r="Y330" i="6" s="1"/>
  <c r="S334" i="6"/>
  <c r="S330" i="6" s="1"/>
  <c r="M334" i="6"/>
  <c r="M330" i="6" s="1"/>
  <c r="G334" i="6"/>
  <c r="G330" i="6" s="1"/>
  <c r="Z329" i="6"/>
  <c r="Z325" i="6" s="1"/>
  <c r="T329" i="6"/>
  <c r="T325" i="6" s="1"/>
  <c r="N329" i="6"/>
  <c r="N325" i="6" s="1"/>
  <c r="H329" i="6"/>
  <c r="H325" i="6" s="1"/>
  <c r="AA320" i="6"/>
  <c r="U320" i="6"/>
  <c r="O320" i="6"/>
  <c r="I320" i="6"/>
  <c r="V315" i="6"/>
  <c r="P315" i="6"/>
  <c r="J315" i="6"/>
  <c r="D315" i="6"/>
  <c r="W310" i="6"/>
  <c r="Q310" i="6"/>
  <c r="K310" i="6"/>
  <c r="E310" i="6"/>
  <c r="X305" i="6"/>
  <c r="R305" i="6"/>
  <c r="L305" i="6"/>
  <c r="F305" i="6"/>
  <c r="Y300" i="6"/>
  <c r="S300" i="6"/>
  <c r="M300" i="6"/>
  <c r="G300" i="6"/>
  <c r="Z295" i="6"/>
  <c r="T295" i="6"/>
  <c r="N295" i="6"/>
  <c r="H295" i="6"/>
  <c r="AA290" i="6"/>
  <c r="U290" i="6"/>
  <c r="O290" i="6"/>
  <c r="I290" i="6"/>
  <c r="V285" i="6"/>
  <c r="P285" i="6"/>
  <c r="J285" i="6"/>
  <c r="D285" i="6"/>
  <c r="W280" i="6"/>
  <c r="Q280" i="6"/>
  <c r="K280" i="6"/>
  <c r="E280" i="6"/>
  <c r="X275" i="6"/>
  <c r="R275" i="6"/>
  <c r="L275" i="6"/>
  <c r="F275" i="6"/>
  <c r="Y270" i="6"/>
  <c r="S270" i="6"/>
  <c r="M270" i="6"/>
  <c r="G270" i="6"/>
  <c r="Z265" i="6"/>
  <c r="T265" i="6"/>
  <c r="N265" i="6"/>
  <c r="H265" i="6"/>
  <c r="AA260" i="6"/>
  <c r="U260" i="6"/>
  <c r="O260" i="6"/>
  <c r="I260" i="6"/>
  <c r="V255" i="6"/>
  <c r="P255" i="6"/>
  <c r="J255" i="6"/>
  <c r="D255" i="6"/>
  <c r="W250" i="6"/>
  <c r="Q250" i="6"/>
  <c r="K250" i="6"/>
  <c r="E250" i="6"/>
  <c r="X245" i="6"/>
  <c r="R245" i="6"/>
  <c r="L245" i="6"/>
  <c r="F245" i="6"/>
  <c r="Y240" i="6"/>
  <c r="S240" i="6"/>
  <c r="M240" i="6"/>
  <c r="G240" i="6"/>
  <c r="Z235" i="6"/>
  <c r="T235" i="6"/>
  <c r="N235" i="6"/>
  <c r="H235" i="6"/>
  <c r="AA230" i="6"/>
  <c r="U230" i="6"/>
  <c r="O230" i="6"/>
  <c r="I230" i="6"/>
  <c r="V225" i="6"/>
  <c r="P225" i="6"/>
  <c r="J225" i="6"/>
  <c r="D225" i="6"/>
  <c r="W220" i="6"/>
  <c r="Q220" i="6"/>
  <c r="K220" i="6"/>
  <c r="E220" i="6"/>
  <c r="X215" i="6"/>
  <c r="R215" i="6"/>
  <c r="L215" i="6"/>
  <c r="F215" i="6"/>
  <c r="Y210" i="6"/>
  <c r="S210" i="6"/>
  <c r="M210" i="6"/>
  <c r="G210" i="6"/>
  <c r="Z205" i="6"/>
  <c r="T205" i="6"/>
  <c r="N205" i="6"/>
  <c r="H205" i="6"/>
  <c r="AA200" i="6"/>
  <c r="U200" i="6"/>
  <c r="O200" i="6"/>
  <c r="I200" i="6"/>
  <c r="V195" i="6"/>
  <c r="P195" i="6"/>
  <c r="J195" i="6"/>
  <c r="D195" i="6"/>
  <c r="W190" i="6"/>
  <c r="Q190" i="6"/>
  <c r="K190" i="6"/>
  <c r="E190" i="6"/>
  <c r="X185" i="6"/>
  <c r="R185" i="6"/>
  <c r="L185" i="6"/>
  <c r="F185" i="6"/>
  <c r="Y180" i="6"/>
  <c r="S180" i="6"/>
  <c r="M180" i="6"/>
  <c r="G180" i="6"/>
  <c r="Z175" i="6"/>
  <c r="T175" i="6"/>
  <c r="N175" i="6"/>
  <c r="H175" i="6"/>
  <c r="AA170" i="6"/>
  <c r="U170" i="6"/>
  <c r="O170" i="6"/>
  <c r="I170" i="6"/>
  <c r="V161" i="6"/>
  <c r="P161" i="6"/>
  <c r="J161" i="6"/>
  <c r="D161" i="6"/>
  <c r="W156" i="6"/>
  <c r="Q156" i="6"/>
  <c r="K156" i="6"/>
  <c r="E156" i="6"/>
  <c r="X151" i="6"/>
  <c r="R151" i="6"/>
  <c r="L151" i="6"/>
  <c r="F151" i="6"/>
  <c r="Y146" i="6"/>
  <c r="S146" i="6"/>
  <c r="M146" i="6"/>
  <c r="G146" i="6"/>
  <c r="Z141" i="6"/>
  <c r="T141" i="6"/>
  <c r="N141" i="6"/>
  <c r="H141" i="6"/>
  <c r="AA136" i="6"/>
  <c r="U136" i="6"/>
  <c r="O136" i="6"/>
  <c r="I136" i="6"/>
  <c r="V131" i="6"/>
  <c r="P131" i="6"/>
  <c r="J131" i="6"/>
  <c r="D131" i="6"/>
  <c r="W126" i="6"/>
  <c r="Q126" i="6"/>
  <c r="K126" i="6"/>
  <c r="E126" i="6"/>
  <c r="X121" i="6"/>
  <c r="R121" i="6"/>
  <c r="L121" i="6"/>
  <c r="F121" i="6"/>
  <c r="Y116" i="6"/>
  <c r="S116" i="6"/>
  <c r="M116" i="6"/>
  <c r="G116" i="6"/>
  <c r="Z111" i="6"/>
  <c r="T111" i="6"/>
  <c r="N111" i="6"/>
  <c r="H111" i="6"/>
  <c r="AA106" i="6"/>
  <c r="U106" i="6"/>
  <c r="O106" i="6"/>
  <c r="I106" i="6"/>
  <c r="V101" i="6"/>
  <c r="P101" i="6"/>
  <c r="J101" i="6"/>
  <c r="D101" i="6"/>
  <c r="W96" i="6"/>
  <c r="Q96" i="6"/>
  <c r="K96" i="6"/>
  <c r="E96" i="6"/>
  <c r="X91" i="6"/>
  <c r="R91" i="6"/>
  <c r="L91" i="6"/>
  <c r="F91" i="6"/>
  <c r="Y86" i="6"/>
  <c r="S86" i="6"/>
  <c r="M86" i="6"/>
  <c r="G86" i="6"/>
  <c r="Z81" i="6"/>
  <c r="T81" i="6"/>
  <c r="N81" i="6"/>
  <c r="H81" i="6"/>
  <c r="AA76" i="6"/>
  <c r="U76" i="6"/>
  <c r="O76" i="6"/>
  <c r="I76" i="6"/>
  <c r="V71" i="6"/>
  <c r="P71" i="6"/>
  <c r="J71" i="6"/>
  <c r="D71" i="6"/>
  <c r="W66" i="6"/>
  <c r="Q66" i="6"/>
  <c r="K66" i="6"/>
  <c r="E66" i="6"/>
  <c r="X61" i="6"/>
  <c r="R61" i="6"/>
  <c r="L61" i="6"/>
  <c r="F61" i="6"/>
  <c r="Y56" i="6"/>
  <c r="S56" i="6"/>
  <c r="M56" i="6"/>
  <c r="G56" i="6"/>
  <c r="Z51" i="6"/>
  <c r="T51" i="6"/>
  <c r="N51" i="6"/>
  <c r="H51" i="6"/>
  <c r="AA46" i="6"/>
  <c r="U46" i="6"/>
  <c r="O46" i="6"/>
  <c r="I46" i="6"/>
  <c r="V41" i="6"/>
  <c r="P41" i="6"/>
  <c r="J41" i="6"/>
  <c r="D41" i="6"/>
  <c r="W36" i="6"/>
  <c r="Q36" i="6"/>
  <c r="K36" i="6"/>
  <c r="E36" i="6"/>
  <c r="X638" i="6"/>
  <c r="R638" i="6"/>
  <c r="L638" i="6"/>
  <c r="F638" i="6"/>
  <c r="Y633" i="6"/>
  <c r="S633" i="6"/>
  <c r="M633" i="6"/>
  <c r="G633" i="6"/>
  <c r="Z628" i="6"/>
  <c r="T628" i="6"/>
  <c r="N628" i="6"/>
  <c r="H628" i="6"/>
  <c r="AA623" i="6"/>
  <c r="U623" i="6"/>
  <c r="O623" i="6"/>
  <c r="I623" i="6"/>
  <c r="V618" i="6"/>
  <c r="P618" i="6"/>
  <c r="J618" i="6"/>
  <c r="D618" i="6"/>
  <c r="W613" i="6"/>
  <c r="Q613" i="6"/>
  <c r="K613" i="6"/>
  <c r="E613" i="6"/>
  <c r="X608" i="6"/>
  <c r="R608" i="6"/>
  <c r="L608" i="6"/>
  <c r="F608" i="6"/>
  <c r="Y603" i="6"/>
  <c r="S603" i="6"/>
  <c r="M603" i="6"/>
  <c r="G603" i="6"/>
  <c r="Z598" i="6"/>
  <c r="T598" i="6"/>
  <c r="N598" i="6"/>
  <c r="H598" i="6"/>
  <c r="AA593" i="6"/>
  <c r="U593" i="6"/>
  <c r="O593" i="6"/>
  <c r="I593" i="6"/>
  <c r="V588" i="6"/>
  <c r="P588" i="6"/>
  <c r="J588" i="6"/>
  <c r="D588" i="6"/>
  <c r="W583" i="6"/>
  <c r="Q583" i="6"/>
  <c r="K583" i="6"/>
  <c r="E583" i="6"/>
  <c r="X578" i="6"/>
  <c r="R578" i="6"/>
  <c r="L578" i="6"/>
  <c r="F578" i="6"/>
  <c r="Y573" i="6"/>
  <c r="S573" i="6"/>
  <c r="M573" i="6"/>
  <c r="G573" i="6"/>
  <c r="Z568" i="6"/>
  <c r="T568" i="6"/>
  <c r="N568" i="6"/>
  <c r="H568" i="6"/>
  <c r="AA563" i="6"/>
  <c r="U563" i="6"/>
  <c r="O563" i="6"/>
  <c r="I563" i="6"/>
  <c r="V558" i="6"/>
  <c r="P558" i="6"/>
  <c r="J558" i="6"/>
  <c r="D558" i="6"/>
  <c r="W553" i="6"/>
  <c r="Q553" i="6"/>
  <c r="K553" i="6"/>
  <c r="E553" i="6"/>
  <c r="X548" i="6"/>
  <c r="R548" i="6"/>
  <c r="L548" i="6"/>
  <c r="F548" i="6"/>
  <c r="Y543" i="6"/>
  <c r="S543" i="6"/>
  <c r="M543" i="6"/>
  <c r="G543" i="6"/>
  <c r="Z538" i="6"/>
  <c r="T538" i="6"/>
  <c r="N538" i="6"/>
  <c r="H538" i="6"/>
  <c r="AA533" i="6"/>
  <c r="U533" i="6"/>
  <c r="O533" i="6"/>
  <c r="I533" i="6"/>
  <c r="V528" i="6"/>
  <c r="P528" i="6"/>
  <c r="J528" i="6"/>
  <c r="D528" i="6"/>
  <c r="W523" i="6"/>
  <c r="Q523" i="6"/>
  <c r="K523" i="6"/>
  <c r="E523" i="6"/>
  <c r="X518" i="6"/>
  <c r="R518" i="6"/>
  <c r="L518" i="6"/>
  <c r="F518" i="6"/>
  <c r="Y513" i="6"/>
  <c r="S513" i="6"/>
  <c r="M513" i="6"/>
  <c r="G513" i="6"/>
  <c r="Z508" i="6"/>
  <c r="T508" i="6"/>
  <c r="N508" i="6"/>
  <c r="H508" i="6"/>
  <c r="AA503" i="6"/>
  <c r="U503" i="6"/>
  <c r="O503" i="6"/>
  <c r="I503" i="6"/>
  <c r="V498" i="6"/>
  <c r="P498" i="6"/>
  <c r="J498" i="6"/>
  <c r="D498" i="6"/>
  <c r="W493" i="6"/>
  <c r="Q493" i="6"/>
  <c r="K493" i="6"/>
  <c r="E493" i="6"/>
  <c r="X488" i="6"/>
  <c r="R488" i="6"/>
  <c r="L488" i="6"/>
  <c r="F488" i="6"/>
  <c r="Y479" i="6"/>
  <c r="S479" i="6"/>
  <c r="M479" i="6"/>
  <c r="G479" i="6"/>
  <c r="Z474" i="6"/>
  <c r="T474" i="6"/>
  <c r="N474" i="6"/>
  <c r="H474" i="6"/>
  <c r="AA469" i="6"/>
  <c r="U469" i="6"/>
  <c r="O469" i="6"/>
  <c r="I469" i="6"/>
  <c r="V464" i="6"/>
  <c r="P464" i="6"/>
  <c r="J464" i="6"/>
  <c r="D464" i="6"/>
  <c r="W459" i="6"/>
  <c r="Q459" i="6"/>
  <c r="K459" i="6"/>
  <c r="E459" i="6"/>
  <c r="X454" i="6"/>
  <c r="R454" i="6"/>
  <c r="L454" i="6"/>
  <c r="F454" i="6"/>
  <c r="Y449" i="6"/>
  <c r="S449" i="6"/>
  <c r="M449" i="6"/>
  <c r="G449" i="6"/>
  <c r="Z444" i="6"/>
  <c r="T444" i="6"/>
  <c r="N444" i="6"/>
  <c r="H444" i="6"/>
  <c r="AA439" i="6"/>
  <c r="AA435" i="6" s="1"/>
  <c r="U439" i="6"/>
  <c r="U435" i="6" s="1"/>
  <c r="O439" i="6"/>
  <c r="O435" i="6" s="1"/>
  <c r="I439" i="6"/>
  <c r="I435" i="6" s="1"/>
  <c r="W638" i="6"/>
  <c r="Q638" i="6"/>
  <c r="K638" i="6"/>
  <c r="E638" i="6"/>
  <c r="X633" i="6"/>
  <c r="R633" i="6"/>
  <c r="L633" i="6"/>
  <c r="F633" i="6"/>
  <c r="Y628" i="6"/>
  <c r="S628" i="6"/>
  <c r="M628" i="6"/>
  <c r="G628" i="6"/>
  <c r="Z623" i="6"/>
  <c r="T623" i="6"/>
  <c r="N623" i="6"/>
  <c r="H623" i="6"/>
  <c r="AA618" i="6"/>
  <c r="U618" i="6"/>
  <c r="O618" i="6"/>
  <c r="I618" i="6"/>
  <c r="V613" i="6"/>
  <c r="P613" i="6"/>
  <c r="J613" i="6"/>
  <c r="D613" i="6"/>
  <c r="W608" i="6"/>
  <c r="Q608" i="6"/>
  <c r="K608" i="6"/>
  <c r="E608" i="6"/>
  <c r="X603" i="6"/>
  <c r="R603" i="6"/>
  <c r="L603" i="6"/>
  <c r="F603" i="6"/>
  <c r="Y598" i="6"/>
  <c r="S598" i="6"/>
  <c r="M598" i="6"/>
  <c r="G598" i="6"/>
  <c r="Z593" i="6"/>
  <c r="T593" i="6"/>
  <c r="N593" i="6"/>
  <c r="H593" i="6"/>
  <c r="AA588" i="6"/>
  <c r="U588" i="6"/>
  <c r="O588" i="6"/>
  <c r="I588" i="6"/>
  <c r="V583" i="6"/>
  <c r="P583" i="6"/>
  <c r="J583" i="6"/>
  <c r="D583" i="6"/>
  <c r="W578" i="6"/>
  <c r="Q578" i="6"/>
  <c r="K578" i="6"/>
  <c r="E578" i="6"/>
  <c r="X573" i="6"/>
  <c r="R573" i="6"/>
  <c r="L573" i="6"/>
  <c r="F573" i="6"/>
  <c r="Y568" i="6"/>
  <c r="S568" i="6"/>
  <c r="M568" i="6"/>
  <c r="G568" i="6"/>
  <c r="Z563" i="6"/>
  <c r="T563" i="6"/>
  <c r="N563" i="6"/>
  <c r="H563" i="6"/>
  <c r="AA558" i="6"/>
  <c r="U558" i="6"/>
  <c r="O558" i="6"/>
  <c r="I558" i="6"/>
  <c r="V553" i="6"/>
  <c r="P553" i="6"/>
  <c r="J553" i="6"/>
  <c r="D553" i="6"/>
  <c r="W548" i="6"/>
  <c r="Q548" i="6"/>
  <c r="K548" i="6"/>
  <c r="E548" i="6"/>
  <c r="X543" i="6"/>
  <c r="R543" i="6"/>
  <c r="L543" i="6"/>
  <c r="F543" i="6"/>
  <c r="Y538" i="6"/>
  <c r="S538" i="6"/>
  <c r="M538" i="6"/>
  <c r="G538" i="6"/>
  <c r="Z533" i="6"/>
  <c r="T533" i="6"/>
  <c r="N533" i="6"/>
  <c r="H533" i="6"/>
  <c r="AA528" i="6"/>
  <c r="U528" i="6"/>
  <c r="O528" i="6"/>
  <c r="I528" i="6"/>
  <c r="V523" i="6"/>
  <c r="P523" i="6"/>
  <c r="J523" i="6"/>
  <c r="D523" i="6"/>
  <c r="W518" i="6"/>
  <c r="Q518" i="6"/>
  <c r="K518" i="6"/>
  <c r="E518" i="6"/>
  <c r="X513" i="6"/>
  <c r="R513" i="6"/>
  <c r="L513" i="6"/>
  <c r="F513" i="6"/>
  <c r="Y508" i="6"/>
  <c r="S508" i="6"/>
  <c r="M508" i="6"/>
  <c r="G508" i="6"/>
  <c r="Z503" i="6"/>
  <c r="T503" i="6"/>
  <c r="N503" i="6"/>
  <c r="H503" i="6"/>
  <c r="AA498" i="6"/>
  <c r="U498" i="6"/>
  <c r="O498" i="6"/>
  <c r="I498" i="6"/>
  <c r="V493" i="6"/>
  <c r="P493" i="6"/>
  <c r="J493" i="6"/>
  <c r="D493" i="6"/>
  <c r="W488" i="6"/>
  <c r="Q488" i="6"/>
  <c r="K488" i="6"/>
  <c r="E488" i="6"/>
  <c r="X479" i="6"/>
  <c r="R479" i="6"/>
  <c r="L479" i="6"/>
  <c r="F479" i="6"/>
  <c r="Y474" i="6"/>
  <c r="S474" i="6"/>
  <c r="M474" i="6"/>
  <c r="G474" i="6"/>
  <c r="Z469" i="6"/>
  <c r="T469" i="6"/>
  <c r="N469" i="6"/>
  <c r="H469" i="6"/>
  <c r="AA464" i="6"/>
  <c r="U464" i="6"/>
  <c r="O464" i="6"/>
  <c r="I464" i="6"/>
  <c r="V459" i="6"/>
  <c r="P459" i="6"/>
  <c r="J459" i="6"/>
  <c r="D459" i="6"/>
  <c r="W454" i="6"/>
  <c r="Q454" i="6"/>
  <c r="K454" i="6"/>
  <c r="E454" i="6"/>
  <c r="X449" i="6"/>
  <c r="R449" i="6"/>
  <c r="L449" i="6"/>
  <c r="F449" i="6"/>
  <c r="Y444" i="6"/>
  <c r="S444" i="6"/>
  <c r="M444" i="6"/>
  <c r="G444" i="6"/>
  <c r="Z439" i="6"/>
  <c r="T439" i="6"/>
  <c r="N439" i="6"/>
  <c r="H439" i="6"/>
  <c r="AA434" i="6"/>
  <c r="U434" i="6"/>
  <c r="O434" i="6"/>
  <c r="I434" i="6"/>
  <c r="V429" i="6"/>
  <c r="P429" i="6"/>
  <c r="J429" i="6"/>
  <c r="D429" i="6"/>
  <c r="W424" i="6"/>
  <c r="Q424" i="6"/>
  <c r="K424" i="6"/>
  <c r="E424" i="6"/>
  <c r="X419" i="6"/>
  <c r="R419" i="6"/>
  <c r="L419" i="6"/>
  <c r="F419" i="6"/>
  <c r="Y414" i="6"/>
  <c r="S414" i="6"/>
  <c r="M414" i="6"/>
  <c r="G414" i="6"/>
  <c r="Z409" i="6"/>
  <c r="T409" i="6"/>
  <c r="N409" i="6"/>
  <c r="H409" i="6"/>
  <c r="AA404" i="6"/>
  <c r="U404" i="6"/>
  <c r="O404" i="6"/>
  <c r="I404" i="6"/>
  <c r="V399" i="6"/>
  <c r="P399" i="6"/>
  <c r="J399" i="6"/>
  <c r="D399" i="6"/>
  <c r="W394" i="6"/>
  <c r="Q394" i="6"/>
  <c r="K394" i="6"/>
  <c r="E394" i="6"/>
  <c r="X389" i="6"/>
  <c r="R389" i="6"/>
  <c r="L389" i="6"/>
  <c r="F389" i="6"/>
  <c r="Y384" i="6"/>
  <c r="S384" i="6"/>
  <c r="M384" i="6"/>
  <c r="G384" i="6"/>
  <c r="Z379" i="6"/>
  <c r="T379" i="6"/>
  <c r="N379" i="6"/>
  <c r="H379" i="6"/>
  <c r="AA374" i="6"/>
  <c r="U374" i="6"/>
  <c r="O374" i="6"/>
  <c r="I374" i="6"/>
  <c r="V369" i="6"/>
  <c r="P369" i="6"/>
  <c r="J369" i="6"/>
  <c r="D369" i="6"/>
  <c r="W364" i="6"/>
  <c r="Q364" i="6"/>
  <c r="K364" i="6"/>
  <c r="E364" i="6"/>
  <c r="X359" i="6"/>
  <c r="R359" i="6"/>
  <c r="L359" i="6"/>
  <c r="F359" i="6"/>
  <c r="Y354" i="6"/>
  <c r="S354" i="6"/>
  <c r="M354" i="6"/>
  <c r="G354" i="6"/>
  <c r="Z349" i="6"/>
  <c r="T349" i="6"/>
  <c r="N349" i="6"/>
  <c r="H349" i="6"/>
  <c r="AA344" i="6"/>
  <c r="U344" i="6"/>
  <c r="O344" i="6"/>
  <c r="I344" i="6"/>
  <c r="V339" i="6"/>
  <c r="P339" i="6"/>
  <c r="J339" i="6"/>
  <c r="D339" i="6"/>
  <c r="W334" i="6"/>
  <c r="W330" i="6" s="1"/>
  <c r="Q334" i="6"/>
  <c r="Q330" i="6" s="1"/>
  <c r="K334" i="6"/>
  <c r="K330" i="6" s="1"/>
  <c r="E334" i="6"/>
  <c r="E330" i="6" s="1"/>
  <c r="X329" i="6"/>
  <c r="X325" i="6" s="1"/>
  <c r="R329" i="6"/>
  <c r="R325" i="6" s="1"/>
  <c r="L329" i="6"/>
  <c r="L325" i="6" s="1"/>
  <c r="F329" i="6"/>
  <c r="F325" i="6" s="1"/>
  <c r="Y320" i="6"/>
  <c r="S320" i="6"/>
  <c r="M320" i="6"/>
  <c r="G320" i="6"/>
  <c r="Z315" i="6"/>
  <c r="T315" i="6"/>
  <c r="N315" i="6"/>
  <c r="H315" i="6"/>
  <c r="AA310" i="6"/>
  <c r="U310" i="6"/>
  <c r="O310" i="6"/>
  <c r="I310" i="6"/>
  <c r="V305" i="6"/>
  <c r="P305" i="6"/>
  <c r="J305" i="6"/>
  <c r="D305" i="6"/>
  <c r="W300" i="6"/>
  <c r="Q300" i="6"/>
  <c r="K300" i="6"/>
  <c r="E300" i="6"/>
  <c r="X295" i="6"/>
  <c r="R295" i="6"/>
  <c r="L295" i="6"/>
  <c r="F295" i="6"/>
  <c r="Y290" i="6"/>
  <c r="S290" i="6"/>
  <c r="M290" i="6"/>
  <c r="G290" i="6"/>
  <c r="Z285" i="6"/>
  <c r="T285" i="6"/>
  <c r="N285" i="6"/>
  <c r="H285" i="6"/>
  <c r="AA280" i="6"/>
  <c r="U280" i="6"/>
  <c r="O280" i="6"/>
  <c r="I280" i="6"/>
  <c r="V275" i="6"/>
  <c r="P275" i="6"/>
  <c r="J275" i="6"/>
  <c r="D275" i="6"/>
  <c r="W270" i="6"/>
  <c r="Q270" i="6"/>
  <c r="K270" i="6"/>
  <c r="E270" i="6"/>
  <c r="X265" i="6"/>
  <c r="R265" i="6"/>
  <c r="L265" i="6"/>
  <c r="F265" i="6"/>
  <c r="Y260" i="6"/>
  <c r="S260" i="6"/>
  <c r="M260" i="6"/>
  <c r="G260" i="6"/>
  <c r="Z255" i="6"/>
  <c r="T255" i="6"/>
  <c r="N255" i="6"/>
  <c r="H255" i="6"/>
  <c r="AA250" i="6"/>
  <c r="U250" i="6"/>
  <c r="O250" i="6"/>
  <c r="I250" i="6"/>
  <c r="V245" i="6"/>
  <c r="P245" i="6"/>
  <c r="J245" i="6"/>
  <c r="D245" i="6"/>
  <c r="W240" i="6"/>
  <c r="Q240" i="6"/>
  <c r="K240" i="6"/>
  <c r="E240" i="6"/>
  <c r="X235" i="6"/>
  <c r="R235" i="6"/>
  <c r="L235" i="6"/>
  <c r="F235" i="6"/>
  <c r="Y230" i="6"/>
  <c r="S230" i="6"/>
  <c r="M230" i="6"/>
  <c r="G230" i="6"/>
  <c r="Z225" i="6"/>
  <c r="T225" i="6"/>
  <c r="N225" i="6"/>
  <c r="H225" i="6"/>
  <c r="AA220" i="6"/>
  <c r="U220" i="6"/>
  <c r="O220" i="6"/>
  <c r="I220" i="6"/>
  <c r="V215" i="6"/>
  <c r="P215" i="6"/>
  <c r="J215" i="6"/>
  <c r="D215" i="6"/>
  <c r="W210" i="6"/>
  <c r="Q210" i="6"/>
  <c r="K210" i="6"/>
  <c r="E210" i="6"/>
  <c r="X205" i="6"/>
  <c r="R205" i="6"/>
  <c r="L205" i="6"/>
  <c r="F205" i="6"/>
  <c r="Y200" i="6"/>
  <c r="S200" i="6"/>
  <c r="M200" i="6"/>
  <c r="G200" i="6"/>
  <c r="Z195" i="6"/>
  <c r="T195" i="6"/>
  <c r="N195" i="6"/>
  <c r="H195" i="6"/>
  <c r="AA190" i="6"/>
  <c r="U190" i="6"/>
  <c r="O190" i="6"/>
  <c r="I190" i="6"/>
  <c r="V185" i="6"/>
  <c r="P185" i="6"/>
  <c r="J185" i="6"/>
  <c r="D185" i="6"/>
  <c r="W180" i="6"/>
  <c r="Q180" i="6"/>
  <c r="K180" i="6"/>
  <c r="E180" i="6"/>
  <c r="X175" i="6"/>
  <c r="R175" i="6"/>
  <c r="L175" i="6"/>
  <c r="F175" i="6"/>
  <c r="Y170" i="6"/>
  <c r="S170" i="6"/>
  <c r="M170" i="6"/>
  <c r="G170" i="6"/>
  <c r="Z161" i="6"/>
  <c r="T161" i="6"/>
  <c r="N161" i="6"/>
  <c r="H161" i="6"/>
  <c r="AA156" i="6"/>
  <c r="U156" i="6"/>
  <c r="O156" i="6"/>
  <c r="I156" i="6"/>
  <c r="V151" i="6"/>
  <c r="P151" i="6"/>
  <c r="J151" i="6"/>
  <c r="D151" i="6"/>
  <c r="W146" i="6"/>
  <c r="Q146" i="6"/>
  <c r="K146" i="6"/>
  <c r="E146" i="6"/>
  <c r="X141" i="6"/>
  <c r="R141" i="6"/>
  <c r="L141" i="6"/>
  <c r="F141" i="6"/>
  <c r="Y136" i="6"/>
  <c r="S136" i="6"/>
  <c r="M136" i="6"/>
  <c r="G136" i="6"/>
  <c r="Z131" i="6"/>
  <c r="T131" i="6"/>
  <c r="N131" i="6"/>
  <c r="H131" i="6"/>
  <c r="AA126" i="6"/>
  <c r="U126" i="6"/>
  <c r="O126" i="6"/>
  <c r="I126" i="6"/>
  <c r="V121" i="6"/>
  <c r="P121" i="6"/>
  <c r="J121" i="6"/>
  <c r="D121" i="6"/>
  <c r="W116" i="6"/>
  <c r="Q116" i="6"/>
  <c r="K116" i="6"/>
  <c r="E116" i="6"/>
  <c r="X111" i="6"/>
  <c r="R111" i="6"/>
  <c r="L111" i="6"/>
  <c r="F111" i="6"/>
  <c r="Y106" i="6"/>
  <c r="S106" i="6"/>
  <c r="M106" i="6"/>
  <c r="G106" i="6"/>
  <c r="Z101" i="6"/>
  <c r="T101" i="6"/>
  <c r="N101" i="6"/>
  <c r="H101" i="6"/>
  <c r="AA96" i="6"/>
  <c r="U96" i="6"/>
  <c r="O96" i="6"/>
  <c r="I96" i="6"/>
  <c r="V91" i="6"/>
  <c r="P91" i="6"/>
  <c r="J91" i="6"/>
  <c r="D91" i="6"/>
  <c r="W86" i="6"/>
  <c r="Q86" i="6"/>
  <c r="K86" i="6"/>
  <c r="E86" i="6"/>
  <c r="X81" i="6"/>
  <c r="R81" i="6"/>
  <c r="L81" i="6"/>
  <c r="F81" i="6"/>
  <c r="Y76" i="6"/>
  <c r="S76" i="6"/>
  <c r="M76" i="6"/>
  <c r="G76" i="6"/>
  <c r="Z71" i="6"/>
  <c r="T71" i="6"/>
  <c r="N71" i="6"/>
  <c r="H71" i="6"/>
  <c r="AA66" i="6"/>
  <c r="U66" i="6"/>
  <c r="O66" i="6"/>
  <c r="I66" i="6"/>
  <c r="V61" i="6"/>
  <c r="P61" i="6"/>
  <c r="J61" i="6"/>
  <c r="D61" i="6"/>
  <c r="W56" i="6"/>
  <c r="Q56" i="6"/>
  <c r="K56" i="6"/>
  <c r="E56" i="6"/>
  <c r="X51" i="6"/>
  <c r="R51" i="6"/>
  <c r="L51" i="6"/>
  <c r="F51" i="6"/>
  <c r="Y46" i="6"/>
  <c r="S46" i="6"/>
  <c r="M46" i="6"/>
  <c r="G46" i="6"/>
  <c r="Z41" i="6"/>
  <c r="T41" i="6"/>
  <c r="N41" i="6"/>
  <c r="H41" i="6"/>
  <c r="AA36" i="6"/>
  <c r="U36" i="6"/>
  <c r="O36" i="6"/>
  <c r="I36" i="6"/>
  <c r="V638" i="6"/>
  <c r="P638" i="6"/>
  <c r="J638" i="6"/>
  <c r="D638" i="6"/>
  <c r="W633" i="6"/>
  <c r="Q633" i="6"/>
  <c r="K633" i="6"/>
  <c r="E633" i="6"/>
  <c r="X628" i="6"/>
  <c r="R628" i="6"/>
  <c r="L628" i="6"/>
  <c r="F628" i="6"/>
  <c r="Y623" i="6"/>
  <c r="S623" i="6"/>
  <c r="M623" i="6"/>
  <c r="G623" i="6"/>
  <c r="Z618" i="6"/>
  <c r="T618" i="6"/>
  <c r="N618" i="6"/>
  <c r="H618" i="6"/>
  <c r="AA613" i="6"/>
  <c r="U613" i="6"/>
  <c r="O613" i="6"/>
  <c r="I613" i="6"/>
  <c r="V608" i="6"/>
  <c r="P608" i="6"/>
  <c r="J608" i="6"/>
  <c r="D608" i="6"/>
  <c r="W603" i="6"/>
  <c r="Q603" i="6"/>
  <c r="K603" i="6"/>
  <c r="E603" i="6"/>
  <c r="X598" i="6"/>
  <c r="R598" i="6"/>
  <c r="L598" i="6"/>
  <c r="F598" i="6"/>
  <c r="Y593" i="6"/>
  <c r="S593" i="6"/>
  <c r="M593" i="6"/>
  <c r="G593" i="6"/>
  <c r="Z588" i="6"/>
  <c r="T588" i="6"/>
  <c r="N588" i="6"/>
  <c r="H588" i="6"/>
  <c r="AA583" i="6"/>
  <c r="U583" i="6"/>
  <c r="O583" i="6"/>
  <c r="I583" i="6"/>
  <c r="V578" i="6"/>
  <c r="P578" i="6"/>
  <c r="J578" i="6"/>
  <c r="D578" i="6"/>
  <c r="W573" i="6"/>
  <c r="Q573" i="6"/>
  <c r="K573" i="6"/>
  <c r="E573" i="6"/>
  <c r="X568" i="6"/>
  <c r="R568" i="6"/>
  <c r="L568" i="6"/>
  <c r="F568" i="6"/>
  <c r="Y563" i="6"/>
  <c r="S563" i="6"/>
  <c r="M563" i="6"/>
  <c r="G563" i="6"/>
  <c r="Z558" i="6"/>
  <c r="T558" i="6"/>
  <c r="N558" i="6"/>
  <c r="H558" i="6"/>
  <c r="AA553" i="6"/>
  <c r="U553" i="6"/>
  <c r="O553" i="6"/>
  <c r="I553" i="6"/>
  <c r="V548" i="6"/>
  <c r="P548" i="6"/>
  <c r="J548" i="6"/>
  <c r="D548" i="6"/>
  <c r="W543" i="6"/>
  <c r="Q543" i="6"/>
  <c r="K543" i="6"/>
  <c r="E543" i="6"/>
  <c r="X538" i="6"/>
  <c r="R538" i="6"/>
  <c r="L538" i="6"/>
  <c r="F538" i="6"/>
  <c r="Y533" i="6"/>
  <c r="S533" i="6"/>
  <c r="M533" i="6"/>
  <c r="G533" i="6"/>
  <c r="Z528" i="6"/>
  <c r="T528" i="6"/>
  <c r="N528" i="6"/>
  <c r="H528" i="6"/>
  <c r="AA523" i="6"/>
  <c r="U523" i="6"/>
  <c r="O523" i="6"/>
  <c r="I523" i="6"/>
  <c r="V518" i="6"/>
  <c r="P518" i="6"/>
  <c r="J518" i="6"/>
  <c r="D518" i="6"/>
  <c r="W513" i="6"/>
  <c r="Q513" i="6"/>
  <c r="K513" i="6"/>
  <c r="E513" i="6"/>
  <c r="X508" i="6"/>
  <c r="R508" i="6"/>
  <c r="L508" i="6"/>
  <c r="F508" i="6"/>
  <c r="Y503" i="6"/>
  <c r="S503" i="6"/>
  <c r="M503" i="6"/>
  <c r="G503" i="6"/>
  <c r="Z498" i="6"/>
  <c r="T498" i="6"/>
  <c r="N498" i="6"/>
  <c r="H498" i="6"/>
  <c r="AA493" i="6"/>
  <c r="U493" i="6"/>
  <c r="O493" i="6"/>
  <c r="I493" i="6"/>
  <c r="V488" i="6"/>
  <c r="P488" i="6"/>
  <c r="J488" i="6"/>
  <c r="D488" i="6"/>
  <c r="D484" i="6" s="1"/>
  <c r="W479" i="6"/>
  <c r="Q479" i="6"/>
  <c r="K479" i="6"/>
  <c r="E479" i="6"/>
  <c r="X474" i="6"/>
  <c r="R474" i="6"/>
  <c r="L474" i="6"/>
  <c r="F474" i="6"/>
  <c r="Y469" i="6"/>
  <c r="S469" i="6"/>
  <c r="M469" i="6"/>
  <c r="G469" i="6"/>
  <c r="Z464" i="6"/>
  <c r="T464" i="6"/>
  <c r="N464" i="6"/>
  <c r="H464" i="6"/>
  <c r="AA459" i="6"/>
  <c r="U459" i="6"/>
  <c r="O459" i="6"/>
  <c r="I459" i="6"/>
  <c r="V454" i="6"/>
  <c r="P454" i="6"/>
  <c r="J454" i="6"/>
  <c r="D454" i="6"/>
  <c r="W449" i="6"/>
  <c r="Q449" i="6"/>
  <c r="K449" i="6"/>
  <c r="E449" i="6"/>
  <c r="X444" i="6"/>
  <c r="R444" i="6"/>
  <c r="L444" i="6"/>
  <c r="F444" i="6"/>
  <c r="Y439" i="6"/>
  <c r="S439" i="6"/>
  <c r="M439" i="6"/>
  <c r="G439" i="6"/>
  <c r="Z434" i="6"/>
  <c r="T434" i="6"/>
  <c r="N434" i="6"/>
  <c r="H434" i="6"/>
  <c r="AA429" i="6"/>
  <c r="U429" i="6"/>
  <c r="O429" i="6"/>
  <c r="I429" i="6"/>
  <c r="V424" i="6"/>
  <c r="P424" i="6"/>
  <c r="J424" i="6"/>
  <c r="D424" i="6"/>
  <c r="W419" i="6"/>
  <c r="Q419" i="6"/>
  <c r="K419" i="6"/>
  <c r="E419" i="6"/>
  <c r="X414" i="6"/>
  <c r="R414" i="6"/>
  <c r="L414" i="6"/>
  <c r="F414" i="6"/>
  <c r="Y409" i="6"/>
  <c r="S409" i="6"/>
  <c r="M409" i="6"/>
  <c r="G409" i="6"/>
  <c r="Z404" i="6"/>
  <c r="T404" i="6"/>
  <c r="N404" i="6"/>
  <c r="H404" i="6"/>
  <c r="AA399" i="6"/>
  <c r="U399" i="6"/>
  <c r="O399" i="6"/>
  <c r="I399" i="6"/>
  <c r="V394" i="6"/>
  <c r="P394" i="6"/>
  <c r="J394" i="6"/>
  <c r="D394" i="6"/>
  <c r="W389" i="6"/>
  <c r="Q389" i="6"/>
  <c r="K389" i="6"/>
  <c r="E389" i="6"/>
  <c r="X384" i="6"/>
  <c r="R384" i="6"/>
  <c r="L384" i="6"/>
  <c r="F384" i="6"/>
  <c r="Y379" i="6"/>
  <c r="S379" i="6"/>
  <c r="M379" i="6"/>
  <c r="G379" i="6"/>
  <c r="Z374" i="6"/>
  <c r="T374" i="6"/>
  <c r="N374" i="6"/>
  <c r="H374" i="6"/>
  <c r="AA369" i="6"/>
  <c r="U369" i="6"/>
  <c r="O369" i="6"/>
  <c r="I369" i="6"/>
  <c r="V364" i="6"/>
  <c r="P364" i="6"/>
  <c r="J364" i="6"/>
  <c r="D364" i="6"/>
  <c r="W359" i="6"/>
  <c r="Q359" i="6"/>
  <c r="K359" i="6"/>
  <c r="E359" i="6"/>
  <c r="X354" i="6"/>
  <c r="R354" i="6"/>
  <c r="L354" i="6"/>
  <c r="F354" i="6"/>
  <c r="Y349" i="6"/>
  <c r="Y345" i="6" s="1"/>
  <c r="S349" i="6"/>
  <c r="S345" i="6" s="1"/>
  <c r="M349" i="6"/>
  <c r="M345" i="6" s="1"/>
  <c r="G349" i="6"/>
  <c r="G345" i="6" s="1"/>
  <c r="Z344" i="6"/>
  <c r="Z340" i="6" s="1"/>
  <c r="T344" i="6"/>
  <c r="T340" i="6" s="1"/>
  <c r="N344" i="6"/>
  <c r="N340" i="6" s="1"/>
  <c r="H344" i="6"/>
  <c r="H340" i="6" s="1"/>
  <c r="AA339" i="6"/>
  <c r="AA335" i="6" s="1"/>
  <c r="U339" i="6"/>
  <c r="U335" i="6" s="1"/>
  <c r="O339" i="6"/>
  <c r="O335" i="6" s="1"/>
  <c r="I339" i="6"/>
  <c r="I335" i="6" s="1"/>
  <c r="V334" i="6"/>
  <c r="V330" i="6" s="1"/>
  <c r="P334" i="6"/>
  <c r="P330" i="6" s="1"/>
  <c r="J334" i="6"/>
  <c r="J330" i="6" s="1"/>
  <c r="D334" i="6"/>
  <c r="D330" i="6" s="1"/>
  <c r="W329" i="6"/>
  <c r="W325" i="6" s="1"/>
  <c r="Q329" i="6"/>
  <c r="Q325" i="6" s="1"/>
  <c r="K329" i="6"/>
  <c r="K325" i="6" s="1"/>
  <c r="E329" i="6"/>
  <c r="E325" i="6" s="1"/>
  <c r="X320" i="6"/>
  <c r="R320" i="6"/>
  <c r="L320" i="6"/>
  <c r="F320" i="6"/>
  <c r="Y315" i="6"/>
  <c r="S315" i="6"/>
  <c r="M315" i="6"/>
  <c r="G315" i="6"/>
  <c r="Z310" i="6"/>
  <c r="T310" i="6"/>
  <c r="N310" i="6"/>
  <c r="H310" i="6"/>
  <c r="AA305" i="6"/>
  <c r="U305" i="6"/>
  <c r="O305" i="6"/>
  <c r="I305" i="6"/>
  <c r="V300" i="6"/>
  <c r="P300" i="6"/>
  <c r="J300" i="6"/>
  <c r="D300" i="6"/>
  <c r="W295" i="6"/>
  <c r="Q295" i="6"/>
  <c r="K295" i="6"/>
  <c r="E295" i="6"/>
  <c r="X290" i="6"/>
  <c r="R290" i="6"/>
  <c r="L290" i="6"/>
  <c r="F290" i="6"/>
  <c r="Y285" i="6"/>
  <c r="S285" i="6"/>
  <c r="M285" i="6"/>
  <c r="G285" i="6"/>
  <c r="Z280" i="6"/>
  <c r="T280" i="6"/>
  <c r="N280" i="6"/>
  <c r="H280" i="6"/>
  <c r="AA275" i="6"/>
  <c r="U275" i="6"/>
  <c r="O275" i="6"/>
  <c r="I275" i="6"/>
  <c r="V270" i="6"/>
  <c r="P270" i="6"/>
  <c r="J270" i="6"/>
  <c r="D270" i="6"/>
  <c r="W265" i="6"/>
  <c r="Q265" i="6"/>
  <c r="K265" i="6"/>
  <c r="E265" i="6"/>
  <c r="X260" i="6"/>
  <c r="R260" i="6"/>
  <c r="L260" i="6"/>
  <c r="F260" i="6"/>
  <c r="Y255" i="6"/>
  <c r="S255" i="6"/>
  <c r="M255" i="6"/>
  <c r="G255" i="6"/>
  <c r="Z250" i="6"/>
  <c r="T250" i="6"/>
  <c r="N250" i="6"/>
  <c r="H250" i="6"/>
  <c r="AA245" i="6"/>
  <c r="U245" i="6"/>
  <c r="O245" i="6"/>
  <c r="I245" i="6"/>
  <c r="V240" i="6"/>
  <c r="P240" i="6"/>
  <c r="J240" i="6"/>
  <c r="D240" i="6"/>
  <c r="W235" i="6"/>
  <c r="Q235" i="6"/>
  <c r="K235" i="6"/>
  <c r="E235" i="6"/>
  <c r="X230" i="6"/>
  <c r="R230" i="6"/>
  <c r="L230" i="6"/>
  <c r="F230" i="6"/>
  <c r="Y225" i="6"/>
  <c r="S225" i="6"/>
  <c r="M225" i="6"/>
  <c r="G225" i="6"/>
  <c r="Z220" i="6"/>
  <c r="T220" i="6"/>
  <c r="N220" i="6"/>
  <c r="H220" i="6"/>
  <c r="AA215" i="6"/>
  <c r="U215" i="6"/>
  <c r="O215" i="6"/>
  <c r="I215" i="6"/>
  <c r="V210" i="6"/>
  <c r="P210" i="6"/>
  <c r="J210" i="6"/>
  <c r="D210" i="6"/>
  <c r="W205" i="6"/>
  <c r="Q205" i="6"/>
  <c r="K205" i="6"/>
  <c r="E205" i="6"/>
  <c r="X200" i="6"/>
  <c r="R200" i="6"/>
  <c r="L200" i="6"/>
  <c r="F200" i="6"/>
  <c r="Y195" i="6"/>
  <c r="S195" i="6"/>
  <c r="M195" i="6"/>
  <c r="G195" i="6"/>
  <c r="Z190" i="6"/>
  <c r="T190" i="6"/>
  <c r="N190" i="6"/>
  <c r="H190" i="6"/>
  <c r="AA185" i="6"/>
  <c r="U185" i="6"/>
  <c r="O185" i="6"/>
  <c r="I185" i="6"/>
  <c r="V180" i="6"/>
  <c r="P180" i="6"/>
  <c r="J180" i="6"/>
  <c r="D180" i="6"/>
  <c r="W175" i="6"/>
  <c r="Q175" i="6"/>
  <c r="K175" i="6"/>
  <c r="E175" i="6"/>
  <c r="X170" i="6"/>
  <c r="R170" i="6"/>
  <c r="L170" i="6"/>
  <c r="F170" i="6"/>
  <c r="Y161" i="6"/>
  <c r="S161" i="6"/>
  <c r="M161" i="6"/>
  <c r="G161" i="6"/>
  <c r="Z156" i="6"/>
  <c r="T156" i="6"/>
  <c r="N156" i="6"/>
  <c r="H156" i="6"/>
  <c r="AA151" i="6"/>
  <c r="U151" i="6"/>
  <c r="O151" i="6"/>
  <c r="I151" i="6"/>
  <c r="V146" i="6"/>
  <c r="P146" i="6"/>
  <c r="J146" i="6"/>
  <c r="D146" i="6"/>
  <c r="W141" i="6"/>
  <c r="Q141" i="6"/>
  <c r="K141" i="6"/>
  <c r="E141" i="6"/>
  <c r="X136" i="6"/>
  <c r="R136" i="6"/>
  <c r="L136" i="6"/>
  <c r="F136" i="6"/>
  <c r="Y131" i="6"/>
  <c r="S131" i="6"/>
  <c r="M131" i="6"/>
  <c r="G131" i="6"/>
  <c r="Z126" i="6"/>
  <c r="T126" i="6"/>
  <c r="N126" i="6"/>
  <c r="H126" i="6"/>
  <c r="AA121" i="6"/>
  <c r="U121" i="6"/>
  <c r="O121" i="6"/>
  <c r="I121" i="6"/>
  <c r="V116" i="6"/>
  <c r="P116" i="6"/>
  <c r="J116" i="6"/>
  <c r="D116" i="6"/>
  <c r="W111" i="6"/>
  <c r="Q111" i="6"/>
  <c r="K111" i="6"/>
  <c r="E111" i="6"/>
  <c r="X106" i="6"/>
  <c r="R106" i="6"/>
  <c r="L106" i="6"/>
  <c r="F106" i="6"/>
  <c r="Y101" i="6"/>
  <c r="S101" i="6"/>
  <c r="M101" i="6"/>
  <c r="G101" i="6"/>
  <c r="Z96" i="6"/>
  <c r="T96" i="6"/>
  <c r="N96" i="6"/>
  <c r="H96" i="6"/>
  <c r="AA91" i="6"/>
  <c r="U91" i="6"/>
  <c r="O91" i="6"/>
  <c r="I91" i="6"/>
  <c r="V86" i="6"/>
  <c r="P86" i="6"/>
  <c r="J86" i="6"/>
  <c r="D86" i="6"/>
  <c r="W81" i="6"/>
  <c r="Q81" i="6"/>
  <c r="K81" i="6"/>
  <c r="E81" i="6"/>
  <c r="X76" i="6"/>
  <c r="R76" i="6"/>
  <c r="L76" i="6"/>
  <c r="F76" i="6"/>
  <c r="Y71" i="6"/>
  <c r="S71" i="6"/>
  <c r="M71" i="6"/>
  <c r="G71" i="6"/>
  <c r="Z66" i="6"/>
  <c r="T66" i="6"/>
  <c r="N66" i="6"/>
  <c r="H66" i="6"/>
  <c r="AA61" i="6"/>
  <c r="U61" i="6"/>
  <c r="O61" i="6"/>
  <c r="I61" i="6"/>
  <c r="V56" i="6"/>
  <c r="P56" i="6"/>
  <c r="J56" i="6"/>
  <c r="D56" i="6"/>
  <c r="W51" i="6"/>
  <c r="Q51" i="6"/>
  <c r="K51" i="6"/>
  <c r="E51" i="6"/>
  <c r="X46" i="6"/>
  <c r="R46" i="6"/>
  <c r="L46" i="6"/>
  <c r="F46" i="6"/>
  <c r="Y41" i="6"/>
  <c r="S41" i="6"/>
  <c r="M41" i="6"/>
  <c r="G41" i="6"/>
  <c r="Z36" i="6"/>
  <c r="T36" i="6"/>
  <c r="N36" i="6"/>
  <c r="H36" i="6"/>
  <c r="AA31" i="6"/>
  <c r="U31" i="6"/>
  <c r="O31" i="6"/>
  <c r="I31" i="6"/>
  <c r="J11" i="6"/>
  <c r="P11" i="6"/>
  <c r="V11" i="6"/>
  <c r="I14" i="6"/>
  <c r="O14" i="6"/>
  <c r="U14" i="6"/>
  <c r="AA14" i="6"/>
  <c r="AA12" i="6" s="1"/>
  <c r="I16" i="6"/>
  <c r="O16" i="6"/>
  <c r="U16" i="6"/>
  <c r="AA16" i="6"/>
  <c r="H19" i="6"/>
  <c r="N19" i="6"/>
  <c r="N17" i="6" s="1"/>
  <c r="T19" i="6"/>
  <c r="T17" i="6" s="1"/>
  <c r="Z19" i="6"/>
  <c r="H21" i="6"/>
  <c r="N21" i="6"/>
  <c r="T21" i="6"/>
  <c r="Z21" i="6"/>
  <c r="G24" i="6"/>
  <c r="G22" i="6" s="1"/>
  <c r="M24" i="6"/>
  <c r="S24" i="6"/>
  <c r="Y24" i="6"/>
  <c r="G26" i="6"/>
  <c r="M26" i="6"/>
  <c r="S26" i="6"/>
  <c r="Y26" i="6"/>
  <c r="F29" i="6"/>
  <c r="F27" i="6" s="1"/>
  <c r="L29" i="6"/>
  <c r="R29" i="6"/>
  <c r="R27" i="6" s="1"/>
  <c r="D31" i="6"/>
  <c r="L31" i="6"/>
  <c r="V31" i="6"/>
  <c r="D36" i="6"/>
  <c r="AA39" i="6"/>
  <c r="AA37" i="6" s="1"/>
  <c r="T44" i="6"/>
  <c r="T42" i="6" s="1"/>
  <c r="M49" i="6"/>
  <c r="M47" i="6" s="1"/>
  <c r="Y51" i="6"/>
  <c r="F54" i="6"/>
  <c r="F52" i="6" s="1"/>
  <c r="R56" i="6"/>
  <c r="K61" i="6"/>
  <c r="D66" i="6"/>
  <c r="AA69" i="6"/>
  <c r="AA67" i="6" s="1"/>
  <c r="T74" i="6"/>
  <c r="T72" i="6" s="1"/>
  <c r="M79" i="6"/>
  <c r="M77" i="6" s="1"/>
  <c r="Y81" i="6"/>
  <c r="F84" i="6"/>
  <c r="F82" i="6" s="1"/>
  <c r="R86" i="6"/>
  <c r="K91" i="6"/>
  <c r="D96" i="6"/>
  <c r="AA99" i="6"/>
  <c r="AA97" i="6" s="1"/>
  <c r="T104" i="6"/>
  <c r="T102" i="6" s="1"/>
  <c r="M109" i="6"/>
  <c r="M107" i="6" s="1"/>
  <c r="Y111" i="6"/>
  <c r="F114" i="6"/>
  <c r="F112" i="6" s="1"/>
  <c r="R116" i="6"/>
  <c r="K121" i="6"/>
  <c r="D126" i="6"/>
  <c r="AA129" i="6"/>
  <c r="AA127" i="6" s="1"/>
  <c r="T134" i="6"/>
  <c r="T132" i="6" s="1"/>
  <c r="M139" i="6"/>
  <c r="M137" i="6" s="1"/>
  <c r="Y141" i="6"/>
  <c r="F144" i="6"/>
  <c r="F142" i="6" s="1"/>
  <c r="R146" i="6"/>
  <c r="K151" i="6"/>
  <c r="D156" i="6"/>
  <c r="AA159" i="6"/>
  <c r="AA157" i="6" s="1"/>
  <c r="Z170" i="6"/>
  <c r="Z166" i="6" s="1"/>
  <c r="S175" i="6"/>
  <c r="S171" i="6" s="1"/>
  <c r="L180" i="6"/>
  <c r="L176" i="6" s="1"/>
  <c r="E185" i="6"/>
  <c r="E181" i="6" s="1"/>
  <c r="Z200" i="6"/>
  <c r="Z196" i="6" s="1"/>
  <c r="S205" i="6"/>
  <c r="S201" i="6" s="1"/>
  <c r="L210" i="6"/>
  <c r="L206" i="6" s="1"/>
  <c r="E215" i="6"/>
  <c r="E211" i="6" s="1"/>
  <c r="Z230" i="6"/>
  <c r="Z226" i="6" s="1"/>
  <c r="S235" i="6"/>
  <c r="S231" i="6" s="1"/>
  <c r="L240" i="6"/>
  <c r="L236" i="6" s="1"/>
  <c r="E245" i="6"/>
  <c r="E241" i="6" s="1"/>
  <c r="Z260" i="6"/>
  <c r="Z256" i="6" s="1"/>
  <c r="S265" i="6"/>
  <c r="S261" i="6" s="1"/>
  <c r="L270" i="6"/>
  <c r="L266" i="6" s="1"/>
  <c r="E275" i="6"/>
  <c r="E271" i="6" s="1"/>
  <c r="Z290" i="6"/>
  <c r="Z286" i="6" s="1"/>
  <c r="S295" i="6"/>
  <c r="S291" i="6" s="1"/>
  <c r="L300" i="6"/>
  <c r="L296" i="6" s="1"/>
  <c r="E305" i="6"/>
  <c r="E301" i="6" s="1"/>
  <c r="Z320" i="6"/>
  <c r="Z316" i="6" s="1"/>
  <c r="V475" i="6"/>
  <c r="Y329" i="6"/>
  <c r="Y325" i="6" s="1"/>
  <c r="D344" i="6"/>
  <c r="D340" i="6" s="1"/>
  <c r="O349" i="6"/>
  <c r="O345" i="6" s="1"/>
  <c r="H354" i="6"/>
  <c r="H350" i="6" s="1"/>
  <c r="W369" i="6"/>
  <c r="W365" i="6" s="1"/>
  <c r="P374" i="6"/>
  <c r="P370" i="6" s="1"/>
  <c r="O379" i="6"/>
  <c r="O375" i="6" s="1"/>
  <c r="H384" i="6"/>
  <c r="H380" i="6" s="1"/>
  <c r="W399" i="6"/>
  <c r="W395" i="6" s="1"/>
  <c r="P404" i="6"/>
  <c r="P400" i="6" s="1"/>
  <c r="O409" i="6"/>
  <c r="O405" i="6" s="1"/>
  <c r="H414" i="6"/>
  <c r="H410" i="6" s="1"/>
  <c r="W429" i="6"/>
  <c r="W425" i="6" s="1"/>
  <c r="P434" i="6"/>
  <c r="P430" i="6" s="1"/>
  <c r="D31" i="5"/>
  <c r="D64" i="5"/>
  <c r="F76" i="5"/>
  <c r="A1" i="2"/>
  <c r="G19" i="5"/>
  <c r="E24" i="5"/>
  <c r="G25" i="5"/>
  <c r="E27" i="5"/>
  <c r="E31" i="5"/>
  <c r="G35" i="5"/>
  <c r="G43" i="5"/>
  <c r="E45" i="5"/>
  <c r="E48" i="5"/>
  <c r="G59" i="5"/>
  <c r="E61" i="5"/>
  <c r="E64" i="5"/>
  <c r="G76" i="5"/>
  <c r="E78" i="5"/>
  <c r="E94" i="5"/>
  <c r="E9" i="6"/>
  <c r="K9" i="6"/>
  <c r="Q9" i="6"/>
  <c r="Q7" i="6" s="1"/>
  <c r="W9" i="6"/>
  <c r="W7" i="6" s="1"/>
  <c r="E11" i="6"/>
  <c r="K11" i="6"/>
  <c r="Q11" i="6"/>
  <c r="W11" i="6"/>
  <c r="D14" i="6"/>
  <c r="D12" i="6" s="1"/>
  <c r="J14" i="6"/>
  <c r="J12" i="6" s="1"/>
  <c r="P14" i="6"/>
  <c r="V14" i="6"/>
  <c r="D16" i="6"/>
  <c r="J16" i="6"/>
  <c r="P16" i="6"/>
  <c r="V16" i="6"/>
  <c r="I19" i="6"/>
  <c r="O19" i="6"/>
  <c r="U19" i="6"/>
  <c r="AA19" i="6"/>
  <c r="I21" i="6"/>
  <c r="O21" i="6"/>
  <c r="U21" i="6"/>
  <c r="AA21" i="6"/>
  <c r="H24" i="6"/>
  <c r="N24" i="6"/>
  <c r="T24" i="6"/>
  <c r="T22" i="6" s="1"/>
  <c r="Z24" i="6"/>
  <c r="Z22" i="6" s="1"/>
  <c r="H26" i="6"/>
  <c r="N26" i="6"/>
  <c r="T26" i="6"/>
  <c r="Z26" i="6"/>
  <c r="G29" i="6"/>
  <c r="G27" i="6" s="1"/>
  <c r="M29" i="6"/>
  <c r="M27" i="6" s="1"/>
  <c r="S29" i="6"/>
  <c r="S27" i="6" s="1"/>
  <c r="E31" i="6"/>
  <c r="M31" i="6"/>
  <c r="W31" i="6"/>
  <c r="J36" i="6"/>
  <c r="I41" i="6"/>
  <c r="Z44" i="6"/>
  <c r="Z42" i="6" s="1"/>
  <c r="S49" i="6"/>
  <c r="S47" i="6" s="1"/>
  <c r="L54" i="6"/>
  <c r="L52" i="6" s="1"/>
  <c r="X56" i="6"/>
  <c r="E59" i="6"/>
  <c r="E57" i="6" s="1"/>
  <c r="Q61" i="6"/>
  <c r="J66" i="6"/>
  <c r="I71" i="6"/>
  <c r="Z74" i="6"/>
  <c r="Z72" i="6" s="1"/>
  <c r="S79" i="6"/>
  <c r="S77" i="6" s="1"/>
  <c r="L84" i="6"/>
  <c r="L82" i="6" s="1"/>
  <c r="X86" i="6"/>
  <c r="E89" i="6"/>
  <c r="E87" i="6" s="1"/>
  <c r="Q91" i="6"/>
  <c r="Q87" i="6" s="1"/>
  <c r="J96" i="6"/>
  <c r="I101" i="6"/>
  <c r="Z104" i="6"/>
  <c r="Z102" i="6" s="1"/>
  <c r="S109" i="6"/>
  <c r="S107" i="6" s="1"/>
  <c r="L114" i="6"/>
  <c r="L112" i="6" s="1"/>
  <c r="X116" i="6"/>
  <c r="E119" i="6"/>
  <c r="E117" i="6" s="1"/>
  <c r="Q121" i="6"/>
  <c r="J126" i="6"/>
  <c r="I131" i="6"/>
  <c r="Z134" i="6"/>
  <c r="Z132" i="6" s="1"/>
  <c r="S139" i="6"/>
  <c r="S137" i="6" s="1"/>
  <c r="L144" i="6"/>
  <c r="L142" i="6" s="1"/>
  <c r="X146" i="6"/>
  <c r="E149" i="6"/>
  <c r="E147" i="6" s="1"/>
  <c r="Q151" i="6"/>
  <c r="J156" i="6"/>
  <c r="I161" i="6"/>
  <c r="Y175" i="6"/>
  <c r="Y171" i="6" s="1"/>
  <c r="R180" i="6"/>
  <c r="R176" i="6" s="1"/>
  <c r="K185" i="6"/>
  <c r="K181" i="6" s="1"/>
  <c r="D190" i="6"/>
  <c r="D186" i="6" s="1"/>
  <c r="Y205" i="6"/>
  <c r="Y201" i="6" s="1"/>
  <c r="R210" i="6"/>
  <c r="R206" i="6" s="1"/>
  <c r="K215" i="6"/>
  <c r="K211" i="6" s="1"/>
  <c r="D220" i="6"/>
  <c r="D216" i="6" s="1"/>
  <c r="Y235" i="6"/>
  <c r="Y231" i="6" s="1"/>
  <c r="R240" i="6"/>
  <c r="R236" i="6" s="1"/>
  <c r="K245" i="6"/>
  <c r="K241" i="6" s="1"/>
  <c r="D250" i="6"/>
  <c r="D246" i="6" s="1"/>
  <c r="Y265" i="6"/>
  <c r="Y261" i="6" s="1"/>
  <c r="R270" i="6"/>
  <c r="R266" i="6" s="1"/>
  <c r="K275" i="6"/>
  <c r="K271" i="6" s="1"/>
  <c r="D280" i="6"/>
  <c r="D276" i="6" s="1"/>
  <c r="Y295" i="6"/>
  <c r="Y291" i="6" s="1"/>
  <c r="R300" i="6"/>
  <c r="R296" i="6" s="1"/>
  <c r="K305" i="6"/>
  <c r="K301" i="6" s="1"/>
  <c r="D310" i="6"/>
  <c r="D306" i="6" s="1"/>
  <c r="E339" i="6"/>
  <c r="E335" i="6" s="1"/>
  <c r="J344" i="6"/>
  <c r="J340" i="6" s="1"/>
  <c r="U349" i="6"/>
  <c r="U345" i="6" s="1"/>
  <c r="N354" i="6"/>
  <c r="N350" i="6" s="1"/>
  <c r="G359" i="6"/>
  <c r="G355" i="6" s="1"/>
  <c r="V374" i="6"/>
  <c r="V370" i="6" s="1"/>
  <c r="U379" i="6"/>
  <c r="U375" i="6" s="1"/>
  <c r="N384" i="6"/>
  <c r="N380" i="6" s="1"/>
  <c r="G389" i="6"/>
  <c r="G385" i="6" s="1"/>
  <c r="V404" i="6"/>
  <c r="V400" i="6" s="1"/>
  <c r="U409" i="6"/>
  <c r="U405" i="6" s="1"/>
  <c r="N414" i="6"/>
  <c r="N410" i="6" s="1"/>
  <c r="G419" i="6"/>
  <c r="G415" i="6" s="1"/>
  <c r="V434" i="6"/>
  <c r="V430" i="6" s="1"/>
  <c r="D20" i="5"/>
  <c r="F24" i="5"/>
  <c r="F31" i="5"/>
  <c r="D36" i="5"/>
  <c r="F48" i="5"/>
  <c r="D53" i="5"/>
  <c r="F64" i="5"/>
  <c r="D71" i="5"/>
  <c r="F9" i="6"/>
  <c r="L9" i="6"/>
  <c r="R9" i="6"/>
  <c r="X9" i="6"/>
  <c r="X7" i="6" s="1"/>
  <c r="F11" i="6"/>
  <c r="L11" i="6"/>
  <c r="R11" i="6"/>
  <c r="X11" i="6"/>
  <c r="E14" i="6"/>
  <c r="K14" i="6"/>
  <c r="K12" i="6" s="1"/>
  <c r="Q14" i="6"/>
  <c r="Q12" i="6" s="1"/>
  <c r="W14" i="6"/>
  <c r="E16" i="6"/>
  <c r="K16" i="6"/>
  <c r="Q16" i="6"/>
  <c r="W16" i="6"/>
  <c r="D19" i="6"/>
  <c r="D17" i="6" s="1"/>
  <c r="J19" i="6"/>
  <c r="P19" i="6"/>
  <c r="V19" i="6"/>
  <c r="D21" i="6"/>
  <c r="J21" i="6"/>
  <c r="P21" i="6"/>
  <c r="V21" i="6"/>
  <c r="I24" i="6"/>
  <c r="O24" i="6"/>
  <c r="U24" i="6"/>
  <c r="AA24" i="6"/>
  <c r="AA22" i="6" s="1"/>
  <c r="I26" i="6"/>
  <c r="O26" i="6"/>
  <c r="U26" i="6"/>
  <c r="AA26" i="6"/>
  <c r="H29" i="6"/>
  <c r="H27" i="6" s="1"/>
  <c r="N29" i="6"/>
  <c r="N27" i="6" s="1"/>
  <c r="V29" i="6"/>
  <c r="V27" i="6" s="1"/>
  <c r="F31" i="6"/>
  <c r="P31" i="6"/>
  <c r="X31" i="6"/>
  <c r="D34" i="6"/>
  <c r="D32" i="6" s="1"/>
  <c r="P36" i="6"/>
  <c r="O41" i="6"/>
  <c r="H46" i="6"/>
  <c r="Y49" i="6"/>
  <c r="Y47" i="6" s="1"/>
  <c r="R54" i="6"/>
  <c r="R52" i="6" s="1"/>
  <c r="K59" i="6"/>
  <c r="K57" i="6" s="1"/>
  <c r="W61" i="6"/>
  <c r="D64" i="6"/>
  <c r="D62" i="6" s="1"/>
  <c r="P66" i="6"/>
  <c r="O71" i="6"/>
  <c r="H76" i="6"/>
  <c r="Y79" i="6"/>
  <c r="R84" i="6"/>
  <c r="R82" i="6" s="1"/>
  <c r="K89" i="6"/>
  <c r="K87" i="6" s="1"/>
  <c r="W91" i="6"/>
  <c r="D94" i="6"/>
  <c r="D92" i="6" s="1"/>
  <c r="P96" i="6"/>
  <c r="O101" i="6"/>
  <c r="H106" i="6"/>
  <c r="Y109" i="6"/>
  <c r="Y107" i="6" s="1"/>
  <c r="R114" i="6"/>
  <c r="K119" i="6"/>
  <c r="K117" i="6" s="1"/>
  <c r="W121" i="6"/>
  <c r="D124" i="6"/>
  <c r="P126" i="6"/>
  <c r="O131" i="6"/>
  <c r="H136" i="6"/>
  <c r="Y139" i="6"/>
  <c r="Y137" i="6" s="1"/>
  <c r="R144" i="6"/>
  <c r="K149" i="6"/>
  <c r="K147" i="6" s="1"/>
  <c r="W151" i="6"/>
  <c r="D154" i="6"/>
  <c r="D152" i="6" s="1"/>
  <c r="P156" i="6"/>
  <c r="O161" i="6"/>
  <c r="X180" i="6"/>
  <c r="X176" i="6" s="1"/>
  <c r="Q185" i="6"/>
  <c r="Q181" i="6" s="1"/>
  <c r="J190" i="6"/>
  <c r="J186" i="6" s="1"/>
  <c r="I195" i="6"/>
  <c r="I191" i="6" s="1"/>
  <c r="X210" i="6"/>
  <c r="X206" i="6" s="1"/>
  <c r="Q215" i="6"/>
  <c r="Q211" i="6" s="1"/>
  <c r="J220" i="6"/>
  <c r="J216" i="6" s="1"/>
  <c r="I225" i="6"/>
  <c r="I221" i="6" s="1"/>
  <c r="X240" i="6"/>
  <c r="X236" i="6" s="1"/>
  <c r="Q245" i="6"/>
  <c r="Q241" i="6" s="1"/>
  <c r="J250" i="6"/>
  <c r="J246" i="6" s="1"/>
  <c r="I255" i="6"/>
  <c r="I251" i="6" s="1"/>
  <c r="X270" i="6"/>
  <c r="X266" i="6" s="1"/>
  <c r="Q275" i="6"/>
  <c r="Q271" i="6" s="1"/>
  <c r="J280" i="6"/>
  <c r="J276" i="6" s="1"/>
  <c r="I285" i="6"/>
  <c r="I281" i="6" s="1"/>
  <c r="X300" i="6"/>
  <c r="X296" i="6" s="1"/>
  <c r="Q305" i="6"/>
  <c r="Q301" i="6" s="1"/>
  <c r="J310" i="6"/>
  <c r="J306" i="6" s="1"/>
  <c r="I315" i="6"/>
  <c r="I311" i="6" s="1"/>
  <c r="F334" i="6"/>
  <c r="F330" i="6" s="1"/>
  <c r="K339" i="6"/>
  <c r="K335" i="6" s="1"/>
  <c r="P344" i="6"/>
  <c r="P340" i="6" s="1"/>
  <c r="AA349" i="6"/>
  <c r="AA345" i="6" s="1"/>
  <c r="T354" i="6"/>
  <c r="T350" i="6" s="1"/>
  <c r="M359" i="6"/>
  <c r="M355" i="6" s="1"/>
  <c r="F364" i="6"/>
  <c r="F360" i="6" s="1"/>
  <c r="AA379" i="6"/>
  <c r="AA375" i="6" s="1"/>
  <c r="T384" i="6"/>
  <c r="T380" i="6" s="1"/>
  <c r="M389" i="6"/>
  <c r="M385" i="6" s="1"/>
  <c r="F394" i="6"/>
  <c r="F390" i="6" s="1"/>
  <c r="AA409" i="6"/>
  <c r="AA405" i="6" s="1"/>
  <c r="T414" i="6"/>
  <c r="T410" i="6" s="1"/>
  <c r="M419" i="6"/>
  <c r="M415" i="6" s="1"/>
  <c r="F424" i="6"/>
  <c r="F420" i="6" s="1"/>
  <c r="AA634" i="6"/>
  <c r="F168" i="6"/>
  <c r="F166" i="6" s="1"/>
  <c r="L168" i="6"/>
  <c r="L166" i="6" s="1"/>
  <c r="R168" i="6"/>
  <c r="R166" i="6" s="1"/>
  <c r="X168" i="6"/>
  <c r="X166" i="6" s="1"/>
  <c r="E173" i="6"/>
  <c r="E171" i="6" s="1"/>
  <c r="K173" i="6"/>
  <c r="K171" i="6" s="1"/>
  <c r="Q173" i="6"/>
  <c r="Q171" i="6" s="1"/>
  <c r="W173" i="6"/>
  <c r="W171" i="6" s="1"/>
  <c r="D178" i="6"/>
  <c r="D176" i="6" s="1"/>
  <c r="J178" i="6"/>
  <c r="J176" i="6" s="1"/>
  <c r="P178" i="6"/>
  <c r="P176" i="6" s="1"/>
  <c r="V178" i="6"/>
  <c r="V176" i="6" s="1"/>
  <c r="I183" i="6"/>
  <c r="I181" i="6" s="1"/>
  <c r="O183" i="6"/>
  <c r="O181" i="6" s="1"/>
  <c r="U183" i="6"/>
  <c r="U181" i="6" s="1"/>
  <c r="AA183" i="6"/>
  <c r="AA181" i="6" s="1"/>
  <c r="H188" i="6"/>
  <c r="H186" i="6" s="1"/>
  <c r="N188" i="6"/>
  <c r="N186" i="6" s="1"/>
  <c r="T188" i="6"/>
  <c r="T186" i="6" s="1"/>
  <c r="Z188" i="6"/>
  <c r="Z186" i="6" s="1"/>
  <c r="G193" i="6"/>
  <c r="G191" i="6" s="1"/>
  <c r="M193" i="6"/>
  <c r="M191" i="6" s="1"/>
  <c r="S193" i="6"/>
  <c r="S191" i="6" s="1"/>
  <c r="Y193" i="6"/>
  <c r="Y191" i="6" s="1"/>
  <c r="F198" i="6"/>
  <c r="F196" i="6" s="1"/>
  <c r="L198" i="6"/>
  <c r="L196" i="6" s="1"/>
  <c r="R198" i="6"/>
  <c r="R196" i="6" s="1"/>
  <c r="X198" i="6"/>
  <c r="X196" i="6" s="1"/>
  <c r="E203" i="6"/>
  <c r="E201" i="6" s="1"/>
  <c r="K203" i="6"/>
  <c r="K201" i="6" s="1"/>
  <c r="Q203" i="6"/>
  <c r="Q201" i="6" s="1"/>
  <c r="W203" i="6"/>
  <c r="W201" i="6" s="1"/>
  <c r="D208" i="6"/>
  <c r="D206" i="6" s="1"/>
  <c r="J208" i="6"/>
  <c r="J206" i="6" s="1"/>
  <c r="P208" i="6"/>
  <c r="P206" i="6" s="1"/>
  <c r="V208" i="6"/>
  <c r="V206" i="6" s="1"/>
  <c r="I213" i="6"/>
  <c r="I211" i="6" s="1"/>
  <c r="O213" i="6"/>
  <c r="O211" i="6" s="1"/>
  <c r="U213" i="6"/>
  <c r="U211" i="6" s="1"/>
  <c r="AA213" i="6"/>
  <c r="AA211" i="6" s="1"/>
  <c r="H218" i="6"/>
  <c r="H216" i="6" s="1"/>
  <c r="N218" i="6"/>
  <c r="N216" i="6" s="1"/>
  <c r="T218" i="6"/>
  <c r="T216" i="6" s="1"/>
  <c r="Z218" i="6"/>
  <c r="Z216" i="6" s="1"/>
  <c r="G223" i="6"/>
  <c r="G221" i="6" s="1"/>
  <c r="M223" i="6"/>
  <c r="M221" i="6" s="1"/>
  <c r="S223" i="6"/>
  <c r="S221" i="6" s="1"/>
  <c r="Y223" i="6"/>
  <c r="Y221" i="6" s="1"/>
  <c r="F228" i="6"/>
  <c r="F226" i="6" s="1"/>
  <c r="L228" i="6"/>
  <c r="L226" i="6" s="1"/>
  <c r="R228" i="6"/>
  <c r="R226" i="6" s="1"/>
  <c r="X228" i="6"/>
  <c r="X226" i="6" s="1"/>
  <c r="E233" i="6"/>
  <c r="E231" i="6" s="1"/>
  <c r="K233" i="6"/>
  <c r="K231" i="6" s="1"/>
  <c r="Q233" i="6"/>
  <c r="Q231" i="6" s="1"/>
  <c r="W233" i="6"/>
  <c r="W231" i="6" s="1"/>
  <c r="D238" i="6"/>
  <c r="D236" i="6" s="1"/>
  <c r="J238" i="6"/>
  <c r="J236" i="6" s="1"/>
  <c r="P238" i="6"/>
  <c r="P236" i="6" s="1"/>
  <c r="V238" i="6"/>
  <c r="V236" i="6" s="1"/>
  <c r="I243" i="6"/>
  <c r="I241" i="6" s="1"/>
  <c r="O243" i="6"/>
  <c r="O241" i="6" s="1"/>
  <c r="U243" i="6"/>
  <c r="U241" i="6" s="1"/>
  <c r="AA243" i="6"/>
  <c r="AA241" i="6" s="1"/>
  <c r="H248" i="6"/>
  <c r="H246" i="6" s="1"/>
  <c r="N248" i="6"/>
  <c r="N246" i="6" s="1"/>
  <c r="T248" i="6"/>
  <c r="T246" i="6" s="1"/>
  <c r="Z248" i="6"/>
  <c r="Z246" i="6" s="1"/>
  <c r="G253" i="6"/>
  <c r="G251" i="6" s="1"/>
  <c r="M253" i="6"/>
  <c r="M251" i="6" s="1"/>
  <c r="S253" i="6"/>
  <c r="S251" i="6" s="1"/>
  <c r="Y253" i="6"/>
  <c r="Y251" i="6" s="1"/>
  <c r="F258" i="6"/>
  <c r="F256" i="6" s="1"/>
  <c r="L258" i="6"/>
  <c r="L256" i="6" s="1"/>
  <c r="R258" i="6"/>
  <c r="R256" i="6" s="1"/>
  <c r="X258" i="6"/>
  <c r="X256" i="6" s="1"/>
  <c r="E263" i="6"/>
  <c r="E261" i="6" s="1"/>
  <c r="K263" i="6"/>
  <c r="K261" i="6" s="1"/>
  <c r="Q263" i="6"/>
  <c r="Q261" i="6" s="1"/>
  <c r="W263" i="6"/>
  <c r="W261" i="6" s="1"/>
  <c r="D268" i="6"/>
  <c r="D266" i="6" s="1"/>
  <c r="J268" i="6"/>
  <c r="J266" i="6" s="1"/>
  <c r="P268" i="6"/>
  <c r="P266" i="6" s="1"/>
  <c r="V268" i="6"/>
  <c r="V266" i="6" s="1"/>
  <c r="I273" i="6"/>
  <c r="I271" i="6" s="1"/>
  <c r="O273" i="6"/>
  <c r="O271" i="6" s="1"/>
  <c r="U273" i="6"/>
  <c r="U271" i="6" s="1"/>
  <c r="AA273" i="6"/>
  <c r="AA271" i="6" s="1"/>
  <c r="H278" i="6"/>
  <c r="H276" i="6" s="1"/>
  <c r="N278" i="6"/>
  <c r="N276" i="6" s="1"/>
  <c r="T278" i="6"/>
  <c r="T276" i="6" s="1"/>
  <c r="Z278" i="6"/>
  <c r="Z276" i="6" s="1"/>
  <c r="G283" i="6"/>
  <c r="G281" i="6" s="1"/>
  <c r="M283" i="6"/>
  <c r="M281" i="6" s="1"/>
  <c r="S283" i="6"/>
  <c r="S281" i="6" s="1"/>
  <c r="Y283" i="6"/>
  <c r="Y281" i="6" s="1"/>
  <c r="F288" i="6"/>
  <c r="F286" i="6" s="1"/>
  <c r="L288" i="6"/>
  <c r="L286" i="6" s="1"/>
  <c r="R288" i="6"/>
  <c r="R286" i="6" s="1"/>
  <c r="X288" i="6"/>
  <c r="X286" i="6" s="1"/>
  <c r="E293" i="6"/>
  <c r="E291" i="6" s="1"/>
  <c r="K293" i="6"/>
  <c r="K291" i="6" s="1"/>
  <c r="Q293" i="6"/>
  <c r="Q291" i="6" s="1"/>
  <c r="W293" i="6"/>
  <c r="W291" i="6" s="1"/>
  <c r="D298" i="6"/>
  <c r="D296" i="6" s="1"/>
  <c r="J298" i="6"/>
  <c r="J296" i="6" s="1"/>
  <c r="P298" i="6"/>
  <c r="P296" i="6" s="1"/>
  <c r="V298" i="6"/>
  <c r="V296" i="6" s="1"/>
  <c r="I303" i="6"/>
  <c r="I301" i="6" s="1"/>
  <c r="O303" i="6"/>
  <c r="O301" i="6" s="1"/>
  <c r="U303" i="6"/>
  <c r="U301" i="6" s="1"/>
  <c r="AA303" i="6"/>
  <c r="AA301" i="6" s="1"/>
  <c r="H308" i="6"/>
  <c r="H306" i="6" s="1"/>
  <c r="N308" i="6"/>
  <c r="N306" i="6" s="1"/>
  <c r="T308" i="6"/>
  <c r="T306" i="6" s="1"/>
  <c r="Z308" i="6"/>
  <c r="Z306" i="6" s="1"/>
  <c r="G313" i="6"/>
  <c r="G311" i="6" s="1"/>
  <c r="M313" i="6"/>
  <c r="M311" i="6" s="1"/>
  <c r="S313" i="6"/>
  <c r="S311" i="6" s="1"/>
  <c r="Y313" i="6"/>
  <c r="Y311" i="6" s="1"/>
  <c r="F318" i="6"/>
  <c r="F316" i="6" s="1"/>
  <c r="L318" i="6"/>
  <c r="L316" i="6" s="1"/>
  <c r="R318" i="6"/>
  <c r="R316" i="6" s="1"/>
  <c r="X318" i="6"/>
  <c r="X316" i="6" s="1"/>
  <c r="F352" i="6"/>
  <c r="F350" i="6" s="1"/>
  <c r="L352" i="6"/>
  <c r="L350" i="6" s="1"/>
  <c r="R352" i="6"/>
  <c r="R350" i="6" s="1"/>
  <c r="X352" i="6"/>
  <c r="X350" i="6" s="1"/>
  <c r="E357" i="6"/>
  <c r="E355" i="6" s="1"/>
  <c r="K357" i="6"/>
  <c r="K355" i="6" s="1"/>
  <c r="Q357" i="6"/>
  <c r="Q355" i="6" s="1"/>
  <c r="W357" i="6"/>
  <c r="W355" i="6" s="1"/>
  <c r="D362" i="6"/>
  <c r="D360" i="6" s="1"/>
  <c r="J362" i="6"/>
  <c r="J360" i="6" s="1"/>
  <c r="P362" i="6"/>
  <c r="P360" i="6" s="1"/>
  <c r="V362" i="6"/>
  <c r="V360" i="6" s="1"/>
  <c r="I367" i="6"/>
  <c r="I365" i="6" s="1"/>
  <c r="O367" i="6"/>
  <c r="O365" i="6" s="1"/>
  <c r="U367" i="6"/>
  <c r="U365" i="6" s="1"/>
  <c r="AA367" i="6"/>
  <c r="AA365" i="6" s="1"/>
  <c r="H372" i="6"/>
  <c r="H370" i="6" s="1"/>
  <c r="N372" i="6"/>
  <c r="N370" i="6" s="1"/>
  <c r="T372" i="6"/>
  <c r="T370" i="6" s="1"/>
  <c r="Z372" i="6"/>
  <c r="Z370" i="6" s="1"/>
  <c r="G377" i="6"/>
  <c r="G375" i="6" s="1"/>
  <c r="M377" i="6"/>
  <c r="M375" i="6" s="1"/>
  <c r="S377" i="6"/>
  <c r="S375" i="6" s="1"/>
  <c r="Y377" i="6"/>
  <c r="Y375" i="6" s="1"/>
  <c r="F382" i="6"/>
  <c r="F380" i="6" s="1"/>
  <c r="L382" i="6"/>
  <c r="L380" i="6" s="1"/>
  <c r="R382" i="6"/>
  <c r="R380" i="6" s="1"/>
  <c r="X382" i="6"/>
  <c r="X380" i="6" s="1"/>
  <c r="E387" i="6"/>
  <c r="E385" i="6" s="1"/>
  <c r="K387" i="6"/>
  <c r="K385" i="6" s="1"/>
  <c r="Q387" i="6"/>
  <c r="Q385" i="6" s="1"/>
  <c r="W387" i="6"/>
  <c r="W385" i="6" s="1"/>
  <c r="D392" i="6"/>
  <c r="D390" i="6" s="1"/>
  <c r="J392" i="6"/>
  <c r="J390" i="6" s="1"/>
  <c r="P392" i="6"/>
  <c r="P390" i="6" s="1"/>
  <c r="V392" i="6"/>
  <c r="V390" i="6" s="1"/>
  <c r="I397" i="6"/>
  <c r="I395" i="6" s="1"/>
  <c r="O397" i="6"/>
  <c r="O395" i="6" s="1"/>
  <c r="U397" i="6"/>
  <c r="U395" i="6" s="1"/>
  <c r="AA397" i="6"/>
  <c r="AA395" i="6" s="1"/>
  <c r="H402" i="6"/>
  <c r="H400" i="6" s="1"/>
  <c r="N402" i="6"/>
  <c r="N400" i="6" s="1"/>
  <c r="T402" i="6"/>
  <c r="T400" i="6" s="1"/>
  <c r="Z402" i="6"/>
  <c r="Z400" i="6" s="1"/>
  <c r="G407" i="6"/>
  <c r="G405" i="6" s="1"/>
  <c r="M407" i="6"/>
  <c r="M405" i="6" s="1"/>
  <c r="S407" i="6"/>
  <c r="S405" i="6" s="1"/>
  <c r="Y407" i="6"/>
  <c r="Y405" i="6" s="1"/>
  <c r="F412" i="6"/>
  <c r="F410" i="6" s="1"/>
  <c r="L412" i="6"/>
  <c r="L410" i="6" s="1"/>
  <c r="R412" i="6"/>
  <c r="R410" i="6" s="1"/>
  <c r="X412" i="6"/>
  <c r="X410" i="6" s="1"/>
  <c r="E417" i="6"/>
  <c r="E415" i="6" s="1"/>
  <c r="K417" i="6"/>
  <c r="K415" i="6" s="1"/>
  <c r="Q417" i="6"/>
  <c r="Q415" i="6" s="1"/>
  <c r="W417" i="6"/>
  <c r="W415" i="6" s="1"/>
  <c r="D422" i="6"/>
  <c r="D420" i="6" s="1"/>
  <c r="J422" i="6"/>
  <c r="J420" i="6" s="1"/>
  <c r="P422" i="6"/>
  <c r="P420" i="6" s="1"/>
  <c r="V422" i="6"/>
  <c r="V420" i="6" s="1"/>
  <c r="I427" i="6"/>
  <c r="I425" i="6" s="1"/>
  <c r="O427" i="6"/>
  <c r="O425" i="6" s="1"/>
  <c r="U427" i="6"/>
  <c r="U425" i="6" s="1"/>
  <c r="AA427" i="6"/>
  <c r="AA425" i="6" s="1"/>
  <c r="H432" i="6"/>
  <c r="H430" i="6" s="1"/>
  <c r="N432" i="6"/>
  <c r="N430" i="6" s="1"/>
  <c r="T432" i="6"/>
  <c r="T430" i="6" s="1"/>
  <c r="Z432" i="6"/>
  <c r="Z430" i="6" s="1"/>
  <c r="G437" i="6"/>
  <c r="G435" i="6" s="1"/>
  <c r="M437" i="6"/>
  <c r="M435" i="6" s="1"/>
  <c r="S437" i="6"/>
  <c r="S435" i="6" s="1"/>
  <c r="Y437" i="6"/>
  <c r="Y435" i="6" s="1"/>
  <c r="F442" i="6"/>
  <c r="F440" i="6" s="1"/>
  <c r="L442" i="6"/>
  <c r="L440" i="6" s="1"/>
  <c r="R442" i="6"/>
  <c r="R440" i="6" s="1"/>
  <c r="X442" i="6"/>
  <c r="X440" i="6" s="1"/>
  <c r="E447" i="6"/>
  <c r="E445" i="6" s="1"/>
  <c r="K447" i="6"/>
  <c r="K445" i="6" s="1"/>
  <c r="Q447" i="6"/>
  <c r="Q445" i="6" s="1"/>
  <c r="W447" i="6"/>
  <c r="W445" i="6" s="1"/>
  <c r="D452" i="6"/>
  <c r="D450" i="6" s="1"/>
  <c r="J452" i="6"/>
  <c r="J450" i="6" s="1"/>
  <c r="P452" i="6"/>
  <c r="P450" i="6" s="1"/>
  <c r="V452" i="6"/>
  <c r="V450" i="6" s="1"/>
  <c r="I457" i="6"/>
  <c r="I455" i="6" s="1"/>
  <c r="O457" i="6"/>
  <c r="O455" i="6" s="1"/>
  <c r="U457" i="6"/>
  <c r="U455" i="6" s="1"/>
  <c r="AA457" i="6"/>
  <c r="AA455" i="6" s="1"/>
  <c r="H462" i="6"/>
  <c r="H460" i="6" s="1"/>
  <c r="N462" i="6"/>
  <c r="N460" i="6" s="1"/>
  <c r="T462" i="6"/>
  <c r="T460" i="6" s="1"/>
  <c r="Z462" i="6"/>
  <c r="Z460" i="6" s="1"/>
  <c r="G467" i="6"/>
  <c r="G465" i="6" s="1"/>
  <c r="M467" i="6"/>
  <c r="M465" i="6" s="1"/>
  <c r="S467" i="6"/>
  <c r="S465" i="6" s="1"/>
  <c r="Y467" i="6"/>
  <c r="Y465" i="6" s="1"/>
  <c r="F472" i="6"/>
  <c r="F470" i="6" s="1"/>
  <c r="L472" i="6"/>
  <c r="L470" i="6" s="1"/>
  <c r="R472" i="6"/>
  <c r="R470" i="6" s="1"/>
  <c r="X472" i="6"/>
  <c r="X470" i="6" s="1"/>
  <c r="E477" i="6"/>
  <c r="E475" i="6" s="1"/>
  <c r="K477" i="6"/>
  <c r="K475" i="6" s="1"/>
  <c r="Q477" i="6"/>
  <c r="Q475" i="6" s="1"/>
  <c r="W477" i="6"/>
  <c r="W475" i="6" s="1"/>
  <c r="J486" i="6"/>
  <c r="J484" i="6" s="1"/>
  <c r="P486" i="6"/>
  <c r="P484" i="6" s="1"/>
  <c r="V486" i="6"/>
  <c r="V484" i="6" s="1"/>
  <c r="I491" i="6"/>
  <c r="I489" i="6" s="1"/>
  <c r="O491" i="6"/>
  <c r="O489" i="6" s="1"/>
  <c r="U491" i="6"/>
  <c r="U489" i="6" s="1"/>
  <c r="AA491" i="6"/>
  <c r="AA489" i="6" s="1"/>
  <c r="H496" i="6"/>
  <c r="H494" i="6" s="1"/>
  <c r="N496" i="6"/>
  <c r="N494" i="6" s="1"/>
  <c r="T496" i="6"/>
  <c r="T494" i="6" s="1"/>
  <c r="Z496" i="6"/>
  <c r="Z494" i="6" s="1"/>
  <c r="G501" i="6"/>
  <c r="G499" i="6" s="1"/>
  <c r="M501" i="6"/>
  <c r="M499" i="6" s="1"/>
  <c r="S501" i="6"/>
  <c r="S499" i="6" s="1"/>
  <c r="Y501" i="6"/>
  <c r="Y499" i="6" s="1"/>
  <c r="F506" i="6"/>
  <c r="F504" i="6" s="1"/>
  <c r="L506" i="6"/>
  <c r="L504" i="6" s="1"/>
  <c r="R506" i="6"/>
  <c r="R504" i="6" s="1"/>
  <c r="X506" i="6"/>
  <c r="X504" i="6" s="1"/>
  <c r="E511" i="6"/>
  <c r="E509" i="6" s="1"/>
  <c r="K511" i="6"/>
  <c r="K509" i="6" s="1"/>
  <c r="Q511" i="6"/>
  <c r="Q509" i="6" s="1"/>
  <c r="W511" i="6"/>
  <c r="W509" i="6" s="1"/>
  <c r="D516" i="6"/>
  <c r="D514" i="6" s="1"/>
  <c r="J516" i="6"/>
  <c r="J514" i="6" s="1"/>
  <c r="P516" i="6"/>
  <c r="P514" i="6" s="1"/>
  <c r="V516" i="6"/>
  <c r="V514" i="6" s="1"/>
  <c r="I521" i="6"/>
  <c r="I519" i="6" s="1"/>
  <c r="O521" i="6"/>
  <c r="O519" i="6" s="1"/>
  <c r="U521" i="6"/>
  <c r="U519" i="6" s="1"/>
  <c r="AA521" i="6"/>
  <c r="AA519" i="6" s="1"/>
  <c r="H526" i="6"/>
  <c r="H524" i="6" s="1"/>
  <c r="N526" i="6"/>
  <c r="N524" i="6" s="1"/>
  <c r="T526" i="6"/>
  <c r="T524" i="6" s="1"/>
  <c r="Z526" i="6"/>
  <c r="Z524" i="6" s="1"/>
  <c r="G531" i="6"/>
  <c r="G529" i="6" s="1"/>
  <c r="M531" i="6"/>
  <c r="M529" i="6" s="1"/>
  <c r="S531" i="6"/>
  <c r="S529" i="6" s="1"/>
  <c r="Y531" i="6"/>
  <c r="Y529" i="6" s="1"/>
  <c r="F536" i="6"/>
  <c r="F534" i="6" s="1"/>
  <c r="L536" i="6"/>
  <c r="L534" i="6" s="1"/>
  <c r="R536" i="6"/>
  <c r="R534" i="6" s="1"/>
  <c r="X536" i="6"/>
  <c r="X534" i="6" s="1"/>
  <c r="E541" i="6"/>
  <c r="E539" i="6" s="1"/>
  <c r="K541" i="6"/>
  <c r="K539" i="6" s="1"/>
  <c r="Q541" i="6"/>
  <c r="Q539" i="6" s="1"/>
  <c r="W541" i="6"/>
  <c r="W539" i="6" s="1"/>
  <c r="D546" i="6"/>
  <c r="D544" i="6" s="1"/>
  <c r="J546" i="6"/>
  <c r="J544" i="6" s="1"/>
  <c r="P546" i="6"/>
  <c r="P544" i="6" s="1"/>
  <c r="V546" i="6"/>
  <c r="V544" i="6" s="1"/>
  <c r="I551" i="6"/>
  <c r="I549" i="6" s="1"/>
  <c r="O551" i="6"/>
  <c r="O549" i="6" s="1"/>
  <c r="U551" i="6"/>
  <c r="U549" i="6" s="1"/>
  <c r="AA551" i="6"/>
  <c r="AA549" i="6" s="1"/>
  <c r="H556" i="6"/>
  <c r="H554" i="6" s="1"/>
  <c r="N556" i="6"/>
  <c r="N554" i="6" s="1"/>
  <c r="T556" i="6"/>
  <c r="T554" i="6" s="1"/>
  <c r="Z556" i="6"/>
  <c r="Z554" i="6" s="1"/>
  <c r="G561" i="6"/>
  <c r="G559" i="6" s="1"/>
  <c r="M561" i="6"/>
  <c r="M559" i="6" s="1"/>
  <c r="S561" i="6"/>
  <c r="S559" i="6" s="1"/>
  <c r="Y561" i="6"/>
  <c r="Y559" i="6" s="1"/>
  <c r="F566" i="6"/>
  <c r="F564" i="6" s="1"/>
  <c r="L566" i="6"/>
  <c r="L564" i="6" s="1"/>
  <c r="R566" i="6"/>
  <c r="R564" i="6" s="1"/>
  <c r="X566" i="6"/>
  <c r="X564" i="6" s="1"/>
  <c r="E571" i="6"/>
  <c r="E569" i="6" s="1"/>
  <c r="K571" i="6"/>
  <c r="K569" i="6" s="1"/>
  <c r="Q571" i="6"/>
  <c r="Q569" i="6" s="1"/>
  <c r="W571" i="6"/>
  <c r="W569" i="6" s="1"/>
  <c r="D576" i="6"/>
  <c r="D574" i="6" s="1"/>
  <c r="J576" i="6"/>
  <c r="J574" i="6" s="1"/>
  <c r="P576" i="6"/>
  <c r="P574" i="6" s="1"/>
  <c r="V576" i="6"/>
  <c r="V574" i="6" s="1"/>
  <c r="I581" i="6"/>
  <c r="I579" i="6" s="1"/>
  <c r="O581" i="6"/>
  <c r="O579" i="6" s="1"/>
  <c r="U581" i="6"/>
  <c r="U579" i="6" s="1"/>
  <c r="AA581" i="6"/>
  <c r="AA579" i="6" s="1"/>
  <c r="H586" i="6"/>
  <c r="H584" i="6" s="1"/>
  <c r="N586" i="6"/>
  <c r="N584" i="6" s="1"/>
  <c r="T586" i="6"/>
  <c r="T584" i="6" s="1"/>
  <c r="Z586" i="6"/>
  <c r="Z584" i="6" s="1"/>
  <c r="G591" i="6"/>
  <c r="G589" i="6" s="1"/>
  <c r="M591" i="6"/>
  <c r="M589" i="6" s="1"/>
  <c r="S591" i="6"/>
  <c r="S589" i="6" s="1"/>
  <c r="Y591" i="6"/>
  <c r="Y589" i="6" s="1"/>
  <c r="F596" i="6"/>
  <c r="F594" i="6" s="1"/>
  <c r="L596" i="6"/>
  <c r="L594" i="6" s="1"/>
  <c r="R596" i="6"/>
  <c r="R594" i="6" s="1"/>
  <c r="X596" i="6"/>
  <c r="X594" i="6" s="1"/>
  <c r="E601" i="6"/>
  <c r="E599" i="6" s="1"/>
  <c r="K601" i="6"/>
  <c r="K599" i="6" s="1"/>
  <c r="Q601" i="6"/>
  <c r="Q599" i="6" s="1"/>
  <c r="W601" i="6"/>
  <c r="W599" i="6" s="1"/>
  <c r="D606" i="6"/>
  <c r="D604" i="6" s="1"/>
  <c r="J606" i="6"/>
  <c r="J604" i="6" s="1"/>
  <c r="P606" i="6"/>
  <c r="P604" i="6" s="1"/>
  <c r="V606" i="6"/>
  <c r="V604" i="6" s="1"/>
  <c r="I611" i="6"/>
  <c r="I609" i="6" s="1"/>
  <c r="O611" i="6"/>
  <c r="O609" i="6" s="1"/>
  <c r="U611" i="6"/>
  <c r="U609" i="6" s="1"/>
  <c r="AA611" i="6"/>
  <c r="AA609" i="6" s="1"/>
  <c r="H616" i="6"/>
  <c r="H614" i="6" s="1"/>
  <c r="N616" i="6"/>
  <c r="N614" i="6" s="1"/>
  <c r="T616" i="6"/>
  <c r="T614" i="6" s="1"/>
  <c r="Z616" i="6"/>
  <c r="Z614" i="6" s="1"/>
  <c r="G621" i="6"/>
  <c r="G619" i="6" s="1"/>
  <c r="M621" i="6"/>
  <c r="M619" i="6" s="1"/>
  <c r="S621" i="6"/>
  <c r="S619" i="6" s="1"/>
  <c r="Y621" i="6"/>
  <c r="Y619" i="6" s="1"/>
  <c r="F626" i="6"/>
  <c r="F624" i="6" s="1"/>
  <c r="L626" i="6"/>
  <c r="L624" i="6" s="1"/>
  <c r="R626" i="6"/>
  <c r="R624" i="6" s="1"/>
  <c r="X626" i="6"/>
  <c r="X624" i="6" s="1"/>
  <c r="E631" i="6"/>
  <c r="E629" i="6" s="1"/>
  <c r="K631" i="6"/>
  <c r="K629" i="6" s="1"/>
  <c r="Q631" i="6"/>
  <c r="Q629" i="6" s="1"/>
  <c r="W631" i="6"/>
  <c r="W629" i="6" s="1"/>
  <c r="D636" i="6"/>
  <c r="D634" i="6" s="1"/>
  <c r="J636" i="6"/>
  <c r="J634" i="6" s="1"/>
  <c r="P636" i="6"/>
  <c r="P634" i="6" s="1"/>
  <c r="V636" i="6"/>
  <c r="V634" i="6" s="1"/>
  <c r="J9" i="7"/>
  <c r="P9" i="7"/>
  <c r="V9" i="7"/>
  <c r="V7" i="7" s="1"/>
  <c r="Y638" i="7"/>
  <c r="S638" i="7"/>
  <c r="M638" i="7"/>
  <c r="G638" i="7"/>
  <c r="Z633" i="7"/>
  <c r="T633" i="7"/>
  <c r="N633" i="7"/>
  <c r="H633" i="7"/>
  <c r="AA628" i="7"/>
  <c r="U628" i="7"/>
  <c r="O628" i="7"/>
  <c r="I628" i="7"/>
  <c r="V623" i="7"/>
  <c r="P623" i="7"/>
  <c r="J623" i="7"/>
  <c r="D623" i="7"/>
  <c r="W618" i="7"/>
  <c r="Q618" i="7"/>
  <c r="K618" i="7"/>
  <c r="E618" i="7"/>
  <c r="X613" i="7"/>
  <c r="R613" i="7"/>
  <c r="L613" i="7"/>
  <c r="F613" i="7"/>
  <c r="Y608" i="7"/>
  <c r="S608" i="7"/>
  <c r="M608" i="7"/>
  <c r="G608" i="7"/>
  <c r="Z603" i="7"/>
  <c r="T603" i="7"/>
  <c r="N603" i="7"/>
  <c r="H603" i="7"/>
  <c r="AA598" i="7"/>
  <c r="U598" i="7"/>
  <c r="O598" i="7"/>
  <c r="I598" i="7"/>
  <c r="V593" i="7"/>
  <c r="P593" i="7"/>
  <c r="J593" i="7"/>
  <c r="D593" i="7"/>
  <c r="W588" i="7"/>
  <c r="Q588" i="7"/>
  <c r="K588" i="7"/>
  <c r="E588" i="7"/>
  <c r="X583" i="7"/>
  <c r="R583" i="7"/>
  <c r="L583" i="7"/>
  <c r="F583" i="7"/>
  <c r="Y578" i="7"/>
  <c r="S578" i="7"/>
  <c r="M578" i="7"/>
  <c r="G578" i="7"/>
  <c r="Z573" i="7"/>
  <c r="T573" i="7"/>
  <c r="N573" i="7"/>
  <c r="H573" i="7"/>
  <c r="AA568" i="7"/>
  <c r="U568" i="7"/>
  <c r="O568" i="7"/>
  <c r="I568" i="7"/>
  <c r="V563" i="7"/>
  <c r="X638" i="7"/>
  <c r="R638" i="7"/>
  <c r="L638" i="7"/>
  <c r="F638" i="7"/>
  <c r="Y633" i="7"/>
  <c r="S633" i="7"/>
  <c r="M633" i="7"/>
  <c r="G633" i="7"/>
  <c r="Z628" i="7"/>
  <c r="T628" i="7"/>
  <c r="N628" i="7"/>
  <c r="H628" i="7"/>
  <c r="AA623" i="7"/>
  <c r="U623" i="7"/>
  <c r="O623" i="7"/>
  <c r="I623" i="7"/>
  <c r="V618" i="7"/>
  <c r="P618" i="7"/>
  <c r="J618" i="7"/>
  <c r="D618" i="7"/>
  <c r="W613" i="7"/>
  <c r="Q613" i="7"/>
  <c r="K613" i="7"/>
  <c r="E613" i="7"/>
  <c r="X608" i="7"/>
  <c r="R608" i="7"/>
  <c r="L608" i="7"/>
  <c r="F608" i="7"/>
  <c r="Y603" i="7"/>
  <c r="S603" i="7"/>
  <c r="M603" i="7"/>
  <c r="G603" i="7"/>
  <c r="Z598" i="7"/>
  <c r="T598" i="7"/>
  <c r="N598" i="7"/>
  <c r="H598" i="7"/>
  <c r="AA593" i="7"/>
  <c r="U593" i="7"/>
  <c r="O593" i="7"/>
  <c r="I593" i="7"/>
  <c r="V588" i="7"/>
  <c r="P588" i="7"/>
  <c r="J588" i="7"/>
  <c r="D588" i="7"/>
  <c r="W583" i="7"/>
  <c r="Q583" i="7"/>
  <c r="K583" i="7"/>
  <c r="E583" i="7"/>
  <c r="X578" i="7"/>
  <c r="R578" i="7"/>
  <c r="L578" i="7"/>
  <c r="F578" i="7"/>
  <c r="Y573" i="7"/>
  <c r="S573" i="7"/>
  <c r="M573" i="7"/>
  <c r="G573" i="7"/>
  <c r="W638" i="7"/>
  <c r="Q638" i="7"/>
  <c r="K638" i="7"/>
  <c r="E638" i="7"/>
  <c r="X633" i="7"/>
  <c r="R633" i="7"/>
  <c r="L633" i="7"/>
  <c r="F633" i="7"/>
  <c r="Y628" i="7"/>
  <c r="S628" i="7"/>
  <c r="M628" i="7"/>
  <c r="G628" i="7"/>
  <c r="Z623" i="7"/>
  <c r="T623" i="7"/>
  <c r="N623" i="7"/>
  <c r="H623" i="7"/>
  <c r="AA618" i="7"/>
  <c r="U618" i="7"/>
  <c r="O618" i="7"/>
  <c r="I618" i="7"/>
  <c r="V613" i="7"/>
  <c r="P613" i="7"/>
  <c r="J613" i="7"/>
  <c r="D613" i="7"/>
  <c r="W608" i="7"/>
  <c r="Q608" i="7"/>
  <c r="K608" i="7"/>
  <c r="E608" i="7"/>
  <c r="X603" i="7"/>
  <c r="R603" i="7"/>
  <c r="L603" i="7"/>
  <c r="F603" i="7"/>
  <c r="Y598" i="7"/>
  <c r="S598" i="7"/>
  <c r="M598" i="7"/>
  <c r="G598" i="7"/>
  <c r="Z593" i="7"/>
  <c r="T593" i="7"/>
  <c r="N593" i="7"/>
  <c r="H593" i="7"/>
  <c r="AA588" i="7"/>
  <c r="U588" i="7"/>
  <c r="O588" i="7"/>
  <c r="I588" i="7"/>
  <c r="V583" i="7"/>
  <c r="P583" i="7"/>
  <c r="J583" i="7"/>
  <c r="D583" i="7"/>
  <c r="W578" i="7"/>
  <c r="Q578" i="7"/>
  <c r="K578" i="7"/>
  <c r="E578" i="7"/>
  <c r="X573" i="7"/>
  <c r="R573" i="7"/>
  <c r="L573" i="7"/>
  <c r="F573" i="7"/>
  <c r="V638" i="7"/>
  <c r="P638" i="7"/>
  <c r="J638" i="7"/>
  <c r="D638" i="7"/>
  <c r="W633" i="7"/>
  <c r="Q633" i="7"/>
  <c r="K633" i="7"/>
  <c r="E633" i="7"/>
  <c r="X628" i="7"/>
  <c r="R628" i="7"/>
  <c r="L628" i="7"/>
  <c r="F628" i="7"/>
  <c r="Y623" i="7"/>
  <c r="S623" i="7"/>
  <c r="M623" i="7"/>
  <c r="G623" i="7"/>
  <c r="Z618" i="7"/>
  <c r="T618" i="7"/>
  <c r="N618" i="7"/>
  <c r="H618" i="7"/>
  <c r="AA613" i="7"/>
  <c r="U613" i="7"/>
  <c r="O613" i="7"/>
  <c r="I613" i="7"/>
  <c r="V608" i="7"/>
  <c r="P608" i="7"/>
  <c r="J608" i="7"/>
  <c r="D608" i="7"/>
  <c r="W603" i="7"/>
  <c r="Q603" i="7"/>
  <c r="K603" i="7"/>
  <c r="E603" i="7"/>
  <c r="X598" i="7"/>
  <c r="R598" i="7"/>
  <c r="L598" i="7"/>
  <c r="F598" i="7"/>
  <c r="Y593" i="7"/>
  <c r="S593" i="7"/>
  <c r="M593" i="7"/>
  <c r="G593" i="7"/>
  <c r="Z588" i="7"/>
  <c r="T588" i="7"/>
  <c r="N588" i="7"/>
  <c r="H588" i="7"/>
  <c r="AA583" i="7"/>
  <c r="U583" i="7"/>
  <c r="O583" i="7"/>
  <c r="I583" i="7"/>
  <c r="V578" i="7"/>
  <c r="P578" i="7"/>
  <c r="J578" i="7"/>
  <c r="D578" i="7"/>
  <c r="W573" i="7"/>
  <c r="Q573" i="7"/>
  <c r="K573" i="7"/>
  <c r="E573" i="7"/>
  <c r="X568" i="7"/>
  <c r="R568" i="7"/>
  <c r="L568" i="7"/>
  <c r="F568" i="7"/>
  <c r="AA638" i="7"/>
  <c r="U638" i="7"/>
  <c r="O638" i="7"/>
  <c r="I638" i="7"/>
  <c r="V633" i="7"/>
  <c r="P633" i="7"/>
  <c r="J633" i="7"/>
  <c r="D633" i="7"/>
  <c r="W628" i="7"/>
  <c r="Q628" i="7"/>
  <c r="K628" i="7"/>
  <c r="E628" i="7"/>
  <c r="X623" i="7"/>
  <c r="R623" i="7"/>
  <c r="L623" i="7"/>
  <c r="F623" i="7"/>
  <c r="Y618" i="7"/>
  <c r="S618" i="7"/>
  <c r="M618" i="7"/>
  <c r="G618" i="7"/>
  <c r="Z613" i="7"/>
  <c r="T613" i="7"/>
  <c r="N613" i="7"/>
  <c r="H613" i="7"/>
  <c r="AA608" i="7"/>
  <c r="U608" i="7"/>
  <c r="O608" i="7"/>
  <c r="I608" i="7"/>
  <c r="V603" i="7"/>
  <c r="P603" i="7"/>
  <c r="J603" i="7"/>
  <c r="D603" i="7"/>
  <c r="W598" i="7"/>
  <c r="Q598" i="7"/>
  <c r="K598" i="7"/>
  <c r="E598" i="7"/>
  <c r="X593" i="7"/>
  <c r="R593" i="7"/>
  <c r="L593" i="7"/>
  <c r="F593" i="7"/>
  <c r="Y588" i="7"/>
  <c r="S588" i="7"/>
  <c r="M588" i="7"/>
  <c r="G588" i="7"/>
  <c r="Z583" i="7"/>
  <c r="T583" i="7"/>
  <c r="N583" i="7"/>
  <c r="H583" i="7"/>
  <c r="AA578" i="7"/>
  <c r="U578" i="7"/>
  <c r="O578" i="7"/>
  <c r="I578" i="7"/>
  <c r="V573" i="7"/>
  <c r="P573" i="7"/>
  <c r="J573" i="7"/>
  <c r="D573" i="7"/>
  <c r="W568" i="7"/>
  <c r="Q568" i="7"/>
  <c r="K568" i="7"/>
  <c r="E568" i="7"/>
  <c r="Z638" i="7"/>
  <c r="T638" i="7"/>
  <c r="N638" i="7"/>
  <c r="H638" i="7"/>
  <c r="AA633" i="7"/>
  <c r="U633" i="7"/>
  <c r="O633" i="7"/>
  <c r="I633" i="7"/>
  <c r="V628" i="7"/>
  <c r="P628" i="7"/>
  <c r="J628" i="7"/>
  <c r="D628" i="7"/>
  <c r="W623" i="7"/>
  <c r="Q623" i="7"/>
  <c r="K623" i="7"/>
  <c r="E623" i="7"/>
  <c r="X618" i="7"/>
  <c r="R618" i="7"/>
  <c r="L618" i="7"/>
  <c r="F618" i="7"/>
  <c r="Y613" i="7"/>
  <c r="S613" i="7"/>
  <c r="M613" i="7"/>
  <c r="G613" i="7"/>
  <c r="Z608" i="7"/>
  <c r="T608" i="7"/>
  <c r="N608" i="7"/>
  <c r="H608" i="7"/>
  <c r="AA603" i="7"/>
  <c r="U603" i="7"/>
  <c r="O603" i="7"/>
  <c r="I603" i="7"/>
  <c r="V598" i="7"/>
  <c r="P598" i="7"/>
  <c r="J598" i="7"/>
  <c r="D598" i="7"/>
  <c r="W593" i="7"/>
  <c r="Q593" i="7"/>
  <c r="K593" i="7"/>
  <c r="E593" i="7"/>
  <c r="X588" i="7"/>
  <c r="R588" i="7"/>
  <c r="L588" i="7"/>
  <c r="F588" i="7"/>
  <c r="Y583" i="7"/>
  <c r="S583" i="7"/>
  <c r="M583" i="7"/>
  <c r="G583" i="7"/>
  <c r="Z578" i="7"/>
  <c r="T578" i="7"/>
  <c r="N578" i="7"/>
  <c r="H578" i="7"/>
  <c r="AA573" i="7"/>
  <c r="U573" i="7"/>
  <c r="O573" i="7"/>
  <c r="I573" i="7"/>
  <c r="V568" i="7"/>
  <c r="P568" i="7"/>
  <c r="J568" i="7"/>
  <c r="D568" i="7"/>
  <c r="W563" i="7"/>
  <c r="Q563" i="7"/>
  <c r="K563" i="7"/>
  <c r="J11" i="7"/>
  <c r="P11" i="7"/>
  <c r="V11" i="7"/>
  <c r="I14" i="7"/>
  <c r="O14" i="7"/>
  <c r="U14" i="7"/>
  <c r="AA14" i="7"/>
  <c r="AA12" i="7" s="1"/>
  <c r="I16" i="7"/>
  <c r="O16" i="7"/>
  <c r="U16" i="7"/>
  <c r="AA16" i="7"/>
  <c r="H19" i="7"/>
  <c r="N19" i="7"/>
  <c r="N17" i="7" s="1"/>
  <c r="T19" i="7"/>
  <c r="T17" i="7" s="1"/>
  <c r="Z19" i="7"/>
  <c r="H21" i="7"/>
  <c r="N21" i="7"/>
  <c r="T21" i="7"/>
  <c r="Z21" i="7"/>
  <c r="G24" i="7"/>
  <c r="G22" i="7" s="1"/>
  <c r="M24" i="7"/>
  <c r="S24" i="7"/>
  <c r="Y24" i="7"/>
  <c r="G26" i="7"/>
  <c r="M26" i="7"/>
  <c r="S26" i="7"/>
  <c r="Y26" i="7"/>
  <c r="F29" i="7"/>
  <c r="L29" i="7"/>
  <c r="R29" i="7"/>
  <c r="X29" i="7"/>
  <c r="X27" i="7" s="1"/>
  <c r="F31" i="7"/>
  <c r="L31" i="7"/>
  <c r="R31" i="7"/>
  <c r="X31" i="7"/>
  <c r="E34" i="7"/>
  <c r="K34" i="7"/>
  <c r="K32" i="7" s="1"/>
  <c r="Q34" i="7"/>
  <c r="Q32" i="7" s="1"/>
  <c r="W34" i="7"/>
  <c r="E36" i="7"/>
  <c r="K36" i="7"/>
  <c r="Q36" i="7"/>
  <c r="W36" i="7"/>
  <c r="D39" i="7"/>
  <c r="D37" i="7" s="1"/>
  <c r="J39" i="7"/>
  <c r="P39" i="7"/>
  <c r="V39" i="7"/>
  <c r="D41" i="7"/>
  <c r="J41" i="7"/>
  <c r="P41" i="7"/>
  <c r="V41" i="7"/>
  <c r="I44" i="7"/>
  <c r="O44" i="7"/>
  <c r="U44" i="7"/>
  <c r="AA44" i="7"/>
  <c r="AA42" i="7" s="1"/>
  <c r="I46" i="7"/>
  <c r="O46" i="7"/>
  <c r="U46" i="7"/>
  <c r="AA46" i="7"/>
  <c r="H49" i="7"/>
  <c r="N49" i="7"/>
  <c r="N47" i="7" s="1"/>
  <c r="T49" i="7"/>
  <c r="T47" i="7" s="1"/>
  <c r="Z49" i="7"/>
  <c r="H51" i="7"/>
  <c r="N51" i="7"/>
  <c r="T51" i="7"/>
  <c r="Z51" i="7"/>
  <c r="G54" i="7"/>
  <c r="G52" i="7" s="1"/>
  <c r="M54" i="7"/>
  <c r="S54" i="7"/>
  <c r="Y54" i="7"/>
  <c r="G56" i="7"/>
  <c r="M56" i="7"/>
  <c r="S56" i="7"/>
  <c r="Y56" i="7"/>
  <c r="F59" i="7"/>
  <c r="L59" i="7"/>
  <c r="R59" i="7"/>
  <c r="X59" i="7"/>
  <c r="X57" i="7" s="1"/>
  <c r="F61" i="7"/>
  <c r="L61" i="7"/>
  <c r="R61" i="7"/>
  <c r="X61" i="7"/>
  <c r="E64" i="7"/>
  <c r="K64" i="7"/>
  <c r="K62" i="7" s="1"/>
  <c r="Q64" i="7"/>
  <c r="Q62" i="7" s="1"/>
  <c r="W64" i="7"/>
  <c r="E66" i="7"/>
  <c r="K66" i="7"/>
  <c r="Q66" i="7"/>
  <c r="W66" i="7"/>
  <c r="D69" i="7"/>
  <c r="D67" i="7" s="1"/>
  <c r="J69" i="7"/>
  <c r="P69" i="7"/>
  <c r="V69" i="7"/>
  <c r="D71" i="7"/>
  <c r="J71" i="7"/>
  <c r="P71" i="7"/>
  <c r="V71" i="7"/>
  <c r="I74" i="7"/>
  <c r="O74" i="7"/>
  <c r="U74" i="7"/>
  <c r="AA74" i="7"/>
  <c r="AA72" i="7" s="1"/>
  <c r="I76" i="7"/>
  <c r="O76" i="7"/>
  <c r="U76" i="7"/>
  <c r="AA76" i="7"/>
  <c r="H79" i="7"/>
  <c r="N79" i="7"/>
  <c r="N77" i="7" s="1"/>
  <c r="T79" i="7"/>
  <c r="T77" i="7" s="1"/>
  <c r="Z79" i="7"/>
  <c r="H81" i="7"/>
  <c r="N81" i="7"/>
  <c r="T81" i="7"/>
  <c r="Z81" i="7"/>
  <c r="G84" i="7"/>
  <c r="G82" i="7" s="1"/>
  <c r="M84" i="7"/>
  <c r="S84" i="7"/>
  <c r="Y84" i="7"/>
  <c r="G86" i="7"/>
  <c r="M86" i="7"/>
  <c r="S86" i="7"/>
  <c r="Y86" i="7"/>
  <c r="F89" i="7"/>
  <c r="L89" i="7"/>
  <c r="R89" i="7"/>
  <c r="X89" i="7"/>
  <c r="X87" i="7" s="1"/>
  <c r="F91" i="7"/>
  <c r="L91" i="7"/>
  <c r="R91" i="7"/>
  <c r="X91" i="7"/>
  <c r="E94" i="7"/>
  <c r="K94" i="7"/>
  <c r="K92" i="7" s="1"/>
  <c r="Q94" i="7"/>
  <c r="Q92" i="7" s="1"/>
  <c r="W94" i="7"/>
  <c r="E96" i="7"/>
  <c r="K96" i="7"/>
  <c r="Q96" i="7"/>
  <c r="W96" i="7"/>
  <c r="D99" i="7"/>
  <c r="D97" i="7" s="1"/>
  <c r="J99" i="7"/>
  <c r="P99" i="7"/>
  <c r="V99" i="7"/>
  <c r="D101" i="7"/>
  <c r="J101" i="7"/>
  <c r="P101" i="7"/>
  <c r="V101" i="7"/>
  <c r="I104" i="7"/>
  <c r="O104" i="7"/>
  <c r="U104" i="7"/>
  <c r="AA104" i="7"/>
  <c r="AA102" i="7" s="1"/>
  <c r="I106" i="7"/>
  <c r="O106" i="7"/>
  <c r="U106" i="7"/>
  <c r="AA106" i="7"/>
  <c r="H109" i="7"/>
  <c r="N109" i="7"/>
  <c r="N107" i="7" s="1"/>
  <c r="T109" i="7"/>
  <c r="T107" i="7" s="1"/>
  <c r="Z109" i="7"/>
  <c r="H111" i="7"/>
  <c r="N111" i="7"/>
  <c r="T111" i="7"/>
  <c r="Z111" i="7"/>
  <c r="G114" i="7"/>
  <c r="G112" i="7" s="1"/>
  <c r="M114" i="7"/>
  <c r="S114" i="7"/>
  <c r="Y114" i="7"/>
  <c r="G116" i="7"/>
  <c r="M116" i="7"/>
  <c r="S116" i="7"/>
  <c r="Y116" i="7"/>
  <c r="F119" i="7"/>
  <c r="L119" i="7"/>
  <c r="R119" i="7"/>
  <c r="X119" i="7"/>
  <c r="X117" i="7" s="1"/>
  <c r="F121" i="7"/>
  <c r="L121" i="7"/>
  <c r="R121" i="7"/>
  <c r="X121" i="7"/>
  <c r="E124" i="7"/>
  <c r="K124" i="7"/>
  <c r="K122" i="7" s="1"/>
  <c r="Q124" i="7"/>
  <c r="Q122" i="7" s="1"/>
  <c r="W124" i="7"/>
  <c r="E126" i="7"/>
  <c r="K126" i="7"/>
  <c r="Q126" i="7"/>
  <c r="W126" i="7"/>
  <c r="D129" i="7"/>
  <c r="D127" i="7" s="1"/>
  <c r="J129" i="7"/>
  <c r="P129" i="7"/>
  <c r="V129" i="7"/>
  <c r="D131" i="7"/>
  <c r="J131" i="7"/>
  <c r="P131" i="7"/>
  <c r="V131" i="7"/>
  <c r="I134" i="7"/>
  <c r="O134" i="7"/>
  <c r="U134" i="7"/>
  <c r="AA134" i="7"/>
  <c r="AA132" i="7" s="1"/>
  <c r="I136" i="7"/>
  <c r="O136" i="7"/>
  <c r="U136" i="7"/>
  <c r="AA136" i="7"/>
  <c r="H139" i="7"/>
  <c r="N139" i="7"/>
  <c r="N137" i="7" s="1"/>
  <c r="T139" i="7"/>
  <c r="T137" i="7" s="1"/>
  <c r="Z139" i="7"/>
  <c r="H141" i="7"/>
  <c r="N141" i="7"/>
  <c r="T141" i="7"/>
  <c r="Z141" i="7"/>
  <c r="G144" i="7"/>
  <c r="G142" i="7" s="1"/>
  <c r="M144" i="7"/>
  <c r="S144" i="7"/>
  <c r="Y144" i="7"/>
  <c r="G146" i="7"/>
  <c r="M146" i="7"/>
  <c r="S146" i="7"/>
  <c r="Y146" i="7"/>
  <c r="F149" i="7"/>
  <c r="L149" i="7"/>
  <c r="R149" i="7"/>
  <c r="X149" i="7"/>
  <c r="X147" i="7" s="1"/>
  <c r="F151" i="7"/>
  <c r="L151" i="7"/>
  <c r="R151" i="7"/>
  <c r="X151" i="7"/>
  <c r="E154" i="7"/>
  <c r="K154" i="7"/>
  <c r="K152" i="7" s="1"/>
  <c r="Q154" i="7"/>
  <c r="Q152" i="7" s="1"/>
  <c r="W154" i="7"/>
  <c r="E156" i="7"/>
  <c r="K156" i="7"/>
  <c r="Q156" i="7"/>
  <c r="W156" i="7"/>
  <c r="D159" i="7"/>
  <c r="D157" i="7" s="1"/>
  <c r="J159" i="7"/>
  <c r="P159" i="7"/>
  <c r="V159" i="7"/>
  <c r="D161" i="7"/>
  <c r="J161" i="7"/>
  <c r="P161" i="7"/>
  <c r="V161" i="7"/>
  <c r="I168" i="7"/>
  <c r="O168" i="7"/>
  <c r="U168" i="7"/>
  <c r="AA168" i="7"/>
  <c r="AA166" i="7" s="1"/>
  <c r="I170" i="7"/>
  <c r="O170" i="7"/>
  <c r="U170" i="7"/>
  <c r="AA170" i="7"/>
  <c r="H173" i="7"/>
  <c r="N173" i="7"/>
  <c r="N171" i="7" s="1"/>
  <c r="T173" i="7"/>
  <c r="T171" i="7" s="1"/>
  <c r="Z173" i="7"/>
  <c r="H175" i="7"/>
  <c r="N175" i="7"/>
  <c r="T175" i="7"/>
  <c r="Z175" i="7"/>
  <c r="G178" i="7"/>
  <c r="G176" i="7" s="1"/>
  <c r="M178" i="7"/>
  <c r="S178" i="7"/>
  <c r="Y178" i="7"/>
  <c r="G180" i="7"/>
  <c r="M180" i="7"/>
  <c r="S180" i="7"/>
  <c r="Y180" i="7"/>
  <c r="F183" i="7"/>
  <c r="L183" i="7"/>
  <c r="R183" i="7"/>
  <c r="X183" i="7"/>
  <c r="X181" i="7" s="1"/>
  <c r="F185" i="7"/>
  <c r="L185" i="7"/>
  <c r="R185" i="7"/>
  <c r="X185" i="7"/>
  <c r="E188" i="7"/>
  <c r="K188" i="7"/>
  <c r="K186" i="7" s="1"/>
  <c r="Q188" i="7"/>
  <c r="Q186" i="7" s="1"/>
  <c r="W188" i="7"/>
  <c r="E190" i="7"/>
  <c r="K190" i="7"/>
  <c r="Q190" i="7"/>
  <c r="W190" i="7"/>
  <c r="D193" i="7"/>
  <c r="D191" i="7" s="1"/>
  <c r="J193" i="7"/>
  <c r="P193" i="7"/>
  <c r="V193" i="7"/>
  <c r="D195" i="7"/>
  <c r="J195" i="7"/>
  <c r="P195" i="7"/>
  <c r="V195" i="7"/>
  <c r="I198" i="7"/>
  <c r="O198" i="7"/>
  <c r="U198" i="7"/>
  <c r="AA198" i="7"/>
  <c r="AA196" i="7" s="1"/>
  <c r="I200" i="7"/>
  <c r="O200" i="7"/>
  <c r="U200" i="7"/>
  <c r="AA200" i="7"/>
  <c r="H203" i="7"/>
  <c r="N203" i="7"/>
  <c r="N201" i="7" s="1"/>
  <c r="T203" i="7"/>
  <c r="T201" i="7" s="1"/>
  <c r="Z203" i="7"/>
  <c r="H205" i="7"/>
  <c r="N205" i="7"/>
  <c r="T205" i="7"/>
  <c r="Z205" i="7"/>
  <c r="G208" i="7"/>
  <c r="G206" i="7" s="1"/>
  <c r="M208" i="7"/>
  <c r="S208" i="7"/>
  <c r="Y208" i="7"/>
  <c r="G210" i="7"/>
  <c r="M210" i="7"/>
  <c r="S210" i="7"/>
  <c r="Y210" i="7"/>
  <c r="F213" i="7"/>
  <c r="L213" i="7"/>
  <c r="R213" i="7"/>
  <c r="X213" i="7"/>
  <c r="X211" i="7" s="1"/>
  <c r="F215" i="7"/>
  <c r="L215" i="7"/>
  <c r="R215" i="7"/>
  <c r="X215" i="7"/>
  <c r="E218" i="7"/>
  <c r="K218" i="7"/>
  <c r="K216" i="7" s="1"/>
  <c r="Q218" i="7"/>
  <c r="Q216" i="7" s="1"/>
  <c r="W218" i="7"/>
  <c r="E220" i="7"/>
  <c r="K220" i="7"/>
  <c r="Q220" i="7"/>
  <c r="W220" i="7"/>
  <c r="D223" i="7"/>
  <c r="D221" i="7" s="1"/>
  <c r="J223" i="7"/>
  <c r="P223" i="7"/>
  <c r="V223" i="7"/>
  <c r="D225" i="7"/>
  <c r="J225" i="7"/>
  <c r="P225" i="7"/>
  <c r="V225" i="7"/>
  <c r="I228" i="7"/>
  <c r="O228" i="7"/>
  <c r="U228" i="7"/>
  <c r="AA228" i="7"/>
  <c r="AA226" i="7" s="1"/>
  <c r="I230" i="7"/>
  <c r="O230" i="7"/>
  <c r="U230" i="7"/>
  <c r="AA230" i="7"/>
  <c r="H233" i="7"/>
  <c r="N233" i="7"/>
  <c r="N231" i="7" s="1"/>
  <c r="T233" i="7"/>
  <c r="T231" i="7" s="1"/>
  <c r="Z233" i="7"/>
  <c r="H235" i="7"/>
  <c r="N235" i="7"/>
  <c r="T235" i="7"/>
  <c r="Z235" i="7"/>
  <c r="G238" i="7"/>
  <c r="G236" i="7" s="1"/>
  <c r="M238" i="7"/>
  <c r="S238" i="7"/>
  <c r="Y238" i="7"/>
  <c r="G240" i="7"/>
  <c r="M240" i="7"/>
  <c r="S240" i="7"/>
  <c r="Y240" i="7"/>
  <c r="F243" i="7"/>
  <c r="L243" i="7"/>
  <c r="R243" i="7"/>
  <c r="X243" i="7"/>
  <c r="X241" i="7" s="1"/>
  <c r="F245" i="7"/>
  <c r="L245" i="7"/>
  <c r="R245" i="7"/>
  <c r="X245" i="7"/>
  <c r="E248" i="7"/>
  <c r="K248" i="7"/>
  <c r="K246" i="7" s="1"/>
  <c r="Q248" i="7"/>
  <c r="Q246" i="7" s="1"/>
  <c r="W248" i="7"/>
  <c r="E250" i="7"/>
  <c r="K250" i="7"/>
  <c r="Q250" i="7"/>
  <c r="W250" i="7"/>
  <c r="D253" i="7"/>
  <c r="D251" i="7" s="1"/>
  <c r="J253" i="7"/>
  <c r="P253" i="7"/>
  <c r="V253" i="7"/>
  <c r="D255" i="7"/>
  <c r="J255" i="7"/>
  <c r="P255" i="7"/>
  <c r="V255" i="7"/>
  <c r="I258" i="7"/>
  <c r="O258" i="7"/>
  <c r="U258" i="7"/>
  <c r="AA258" i="7"/>
  <c r="AA256" i="7" s="1"/>
  <c r="I260" i="7"/>
  <c r="O260" i="7"/>
  <c r="U260" i="7"/>
  <c r="AA260" i="7"/>
  <c r="H263" i="7"/>
  <c r="N263" i="7"/>
  <c r="N261" i="7" s="1"/>
  <c r="T263" i="7"/>
  <c r="T261" i="7" s="1"/>
  <c r="Z263" i="7"/>
  <c r="H265" i="7"/>
  <c r="N265" i="7"/>
  <c r="T265" i="7"/>
  <c r="Z265" i="7"/>
  <c r="G268" i="7"/>
  <c r="G266" i="7" s="1"/>
  <c r="M268" i="7"/>
  <c r="S268" i="7"/>
  <c r="Y268" i="7"/>
  <c r="G270" i="7"/>
  <c r="M270" i="7"/>
  <c r="S270" i="7"/>
  <c r="Y270" i="7"/>
  <c r="F273" i="7"/>
  <c r="L273" i="7"/>
  <c r="R273" i="7"/>
  <c r="X273" i="7"/>
  <c r="X271" i="7" s="1"/>
  <c r="F275" i="7"/>
  <c r="L275" i="7"/>
  <c r="R275" i="7"/>
  <c r="X275" i="7"/>
  <c r="E278" i="7"/>
  <c r="K278" i="7"/>
  <c r="K276" i="7" s="1"/>
  <c r="Q278" i="7"/>
  <c r="Q276" i="7" s="1"/>
  <c r="W278" i="7"/>
  <c r="E280" i="7"/>
  <c r="K280" i="7"/>
  <c r="Q280" i="7"/>
  <c r="W280" i="7"/>
  <c r="D283" i="7"/>
  <c r="D281" i="7" s="1"/>
  <c r="J283" i="7"/>
  <c r="P283" i="7"/>
  <c r="V283" i="7"/>
  <c r="D285" i="7"/>
  <c r="J285" i="7"/>
  <c r="P285" i="7"/>
  <c r="V285" i="7"/>
  <c r="I288" i="7"/>
  <c r="O288" i="7"/>
  <c r="U288" i="7"/>
  <c r="AA288" i="7"/>
  <c r="AA286" i="7" s="1"/>
  <c r="I290" i="7"/>
  <c r="O290" i="7"/>
  <c r="U290" i="7"/>
  <c r="AA290" i="7"/>
  <c r="H293" i="7"/>
  <c r="N293" i="7"/>
  <c r="N291" i="7" s="1"/>
  <c r="T293" i="7"/>
  <c r="T291" i="7" s="1"/>
  <c r="Z293" i="7"/>
  <c r="H295" i="7"/>
  <c r="N295" i="7"/>
  <c r="T295" i="7"/>
  <c r="Z295" i="7"/>
  <c r="G298" i="7"/>
  <c r="G296" i="7" s="1"/>
  <c r="M298" i="7"/>
  <c r="S298" i="7"/>
  <c r="Y298" i="7"/>
  <c r="G300" i="7"/>
  <c r="M300" i="7"/>
  <c r="S300" i="7"/>
  <c r="Y300" i="7"/>
  <c r="F303" i="7"/>
  <c r="L303" i="7"/>
  <c r="R303" i="7"/>
  <c r="X303" i="7"/>
  <c r="X301" i="7" s="1"/>
  <c r="F305" i="7"/>
  <c r="L305" i="7"/>
  <c r="R305" i="7"/>
  <c r="X305" i="7"/>
  <c r="E308" i="7"/>
  <c r="K308" i="7"/>
  <c r="K306" i="7" s="1"/>
  <c r="Q308" i="7"/>
  <c r="Q306" i="7" s="1"/>
  <c r="W308" i="7"/>
  <c r="E310" i="7"/>
  <c r="K310" i="7"/>
  <c r="Q310" i="7"/>
  <c r="W310" i="7"/>
  <c r="D313" i="7"/>
  <c r="D311" i="7" s="1"/>
  <c r="J313" i="7"/>
  <c r="P313" i="7"/>
  <c r="V313" i="7"/>
  <c r="D315" i="7"/>
  <c r="J315" i="7"/>
  <c r="P315" i="7"/>
  <c r="V315" i="7"/>
  <c r="I318" i="7"/>
  <c r="O318" i="7"/>
  <c r="U318" i="7"/>
  <c r="AA318" i="7"/>
  <c r="AA316" i="7" s="1"/>
  <c r="I320" i="7"/>
  <c r="O320" i="7"/>
  <c r="U320" i="7"/>
  <c r="AA320" i="7"/>
  <c r="H327" i="7"/>
  <c r="N327" i="7"/>
  <c r="N325" i="7" s="1"/>
  <c r="T327" i="7"/>
  <c r="T325" i="7" s="1"/>
  <c r="Z327" i="7"/>
  <c r="H329" i="7"/>
  <c r="N329" i="7"/>
  <c r="T329" i="7"/>
  <c r="Z329" i="7"/>
  <c r="G332" i="7"/>
  <c r="G330" i="7" s="1"/>
  <c r="M332" i="7"/>
  <c r="S332" i="7"/>
  <c r="Y332" i="7"/>
  <c r="G334" i="7"/>
  <c r="M334" i="7"/>
  <c r="S334" i="7"/>
  <c r="Y334" i="7"/>
  <c r="F337" i="7"/>
  <c r="L337" i="7"/>
  <c r="R337" i="7"/>
  <c r="X337" i="7"/>
  <c r="X335" i="7" s="1"/>
  <c r="F339" i="7"/>
  <c r="L339" i="7"/>
  <c r="R339" i="7"/>
  <c r="X339" i="7"/>
  <c r="E342" i="7"/>
  <c r="K342" i="7"/>
  <c r="K340" i="7" s="1"/>
  <c r="Q342" i="7"/>
  <c r="Q340" i="7" s="1"/>
  <c r="W342" i="7"/>
  <c r="E344" i="7"/>
  <c r="K344" i="7"/>
  <c r="Q344" i="7"/>
  <c r="W344" i="7"/>
  <c r="D347" i="7"/>
  <c r="D345" i="7" s="1"/>
  <c r="J347" i="7"/>
  <c r="P347" i="7"/>
  <c r="V347" i="7"/>
  <c r="D349" i="7"/>
  <c r="J349" i="7"/>
  <c r="P349" i="7"/>
  <c r="V349" i="7"/>
  <c r="I352" i="7"/>
  <c r="O352" i="7"/>
  <c r="U352" i="7"/>
  <c r="AA352" i="7"/>
  <c r="AA350" i="7" s="1"/>
  <c r="I354" i="7"/>
  <c r="O354" i="7"/>
  <c r="U354" i="7"/>
  <c r="AA354" i="7"/>
  <c r="H357" i="7"/>
  <c r="N357" i="7"/>
  <c r="N355" i="7" s="1"/>
  <c r="T357" i="7"/>
  <c r="T355" i="7" s="1"/>
  <c r="Z357" i="7"/>
  <c r="H359" i="7"/>
  <c r="N359" i="7"/>
  <c r="T359" i="7"/>
  <c r="Z359" i="7"/>
  <c r="G362" i="7"/>
  <c r="G360" i="7" s="1"/>
  <c r="M362" i="7"/>
  <c r="S362" i="7"/>
  <c r="Y362" i="7"/>
  <c r="G364" i="7"/>
  <c r="M364" i="7"/>
  <c r="S364" i="7"/>
  <c r="Y364" i="7"/>
  <c r="F367" i="7"/>
  <c r="L367" i="7"/>
  <c r="R367" i="7"/>
  <c r="X367" i="7"/>
  <c r="X365" i="7" s="1"/>
  <c r="F369" i="7"/>
  <c r="L369" i="7"/>
  <c r="R369" i="7"/>
  <c r="X369" i="7"/>
  <c r="E372" i="7"/>
  <c r="K372" i="7"/>
  <c r="K370" i="7" s="1"/>
  <c r="Q372" i="7"/>
  <c r="Q370" i="7" s="1"/>
  <c r="W372" i="7"/>
  <c r="E374" i="7"/>
  <c r="K374" i="7"/>
  <c r="Q374" i="7"/>
  <c r="W374" i="7"/>
  <c r="D377" i="7"/>
  <c r="D375" i="7" s="1"/>
  <c r="J377" i="7"/>
  <c r="P377" i="7"/>
  <c r="V377" i="7"/>
  <c r="D379" i="7"/>
  <c r="J379" i="7"/>
  <c r="P379" i="7"/>
  <c r="V379" i="7"/>
  <c r="I382" i="7"/>
  <c r="O382" i="7"/>
  <c r="U382" i="7"/>
  <c r="AA382" i="7"/>
  <c r="AA380" i="7" s="1"/>
  <c r="I384" i="7"/>
  <c r="O384" i="7"/>
  <c r="U384" i="7"/>
  <c r="AA384" i="7"/>
  <c r="H387" i="7"/>
  <c r="N387" i="7"/>
  <c r="N385" i="7" s="1"/>
  <c r="T387" i="7"/>
  <c r="T385" i="7" s="1"/>
  <c r="Z387" i="7"/>
  <c r="H389" i="7"/>
  <c r="N389" i="7"/>
  <c r="T389" i="7"/>
  <c r="Z389" i="7"/>
  <c r="G392" i="7"/>
  <c r="G390" i="7" s="1"/>
  <c r="M392" i="7"/>
  <c r="S392" i="7"/>
  <c r="Y392" i="7"/>
  <c r="G394" i="7"/>
  <c r="M394" i="7"/>
  <c r="S394" i="7"/>
  <c r="Y394" i="7"/>
  <c r="F397" i="7"/>
  <c r="L397" i="7"/>
  <c r="R397" i="7"/>
  <c r="X397" i="7"/>
  <c r="X395" i="7" s="1"/>
  <c r="F399" i="7"/>
  <c r="L399" i="7"/>
  <c r="R399" i="7"/>
  <c r="X399" i="7"/>
  <c r="E402" i="7"/>
  <c r="K402" i="7"/>
  <c r="K400" i="7" s="1"/>
  <c r="Q402" i="7"/>
  <c r="Q400" i="7" s="1"/>
  <c r="W402" i="7"/>
  <c r="E404" i="7"/>
  <c r="K404" i="7"/>
  <c r="Q404" i="7"/>
  <c r="W404" i="7"/>
  <c r="D407" i="7"/>
  <c r="D405" i="7" s="1"/>
  <c r="J407" i="7"/>
  <c r="P407" i="7"/>
  <c r="V407" i="7"/>
  <c r="D409" i="7"/>
  <c r="J409" i="7"/>
  <c r="P409" i="7"/>
  <c r="V409" i="7"/>
  <c r="I412" i="7"/>
  <c r="O412" i="7"/>
  <c r="U412" i="7"/>
  <c r="AA412" i="7"/>
  <c r="AA410" i="7" s="1"/>
  <c r="I414" i="7"/>
  <c r="O414" i="7"/>
  <c r="U414" i="7"/>
  <c r="AA414" i="7"/>
  <c r="H417" i="7"/>
  <c r="N417" i="7"/>
  <c r="N415" i="7" s="1"/>
  <c r="T417" i="7"/>
  <c r="T415" i="7" s="1"/>
  <c r="Z417" i="7"/>
  <c r="H419" i="7"/>
  <c r="N419" i="7"/>
  <c r="T419" i="7"/>
  <c r="Z419" i="7"/>
  <c r="G422" i="7"/>
  <c r="G420" i="7" s="1"/>
  <c r="M422" i="7"/>
  <c r="S422" i="7"/>
  <c r="Y422" i="7"/>
  <c r="G424" i="7"/>
  <c r="M424" i="7"/>
  <c r="S424" i="7"/>
  <c r="Y424" i="7"/>
  <c r="F427" i="7"/>
  <c r="L427" i="7"/>
  <c r="R427" i="7"/>
  <c r="X427" i="7"/>
  <c r="X425" i="7" s="1"/>
  <c r="F429" i="7"/>
  <c r="L429" i="7"/>
  <c r="R429" i="7"/>
  <c r="X429" i="7"/>
  <c r="E432" i="7"/>
  <c r="K432" i="7"/>
  <c r="K430" i="7" s="1"/>
  <c r="Q432" i="7"/>
  <c r="Q430" i="7" s="1"/>
  <c r="W432" i="7"/>
  <c r="E434" i="7"/>
  <c r="K434" i="7"/>
  <c r="Q434" i="7"/>
  <c r="W434" i="7"/>
  <c r="D437" i="7"/>
  <c r="D435" i="7" s="1"/>
  <c r="J437" i="7"/>
  <c r="P437" i="7"/>
  <c r="V437" i="7"/>
  <c r="D439" i="7"/>
  <c r="J439" i="7"/>
  <c r="P439" i="7"/>
  <c r="V439" i="7"/>
  <c r="I442" i="7"/>
  <c r="O442" i="7"/>
  <c r="U442" i="7"/>
  <c r="AA442" i="7"/>
  <c r="AA440" i="7" s="1"/>
  <c r="I444" i="7"/>
  <c r="O444" i="7"/>
  <c r="U444" i="7"/>
  <c r="AA444" i="7"/>
  <c r="H447" i="7"/>
  <c r="N447" i="7"/>
  <c r="N445" i="7" s="1"/>
  <c r="T447" i="7"/>
  <c r="T445" i="7" s="1"/>
  <c r="Z447" i="7"/>
  <c r="H449" i="7"/>
  <c r="N449" i="7"/>
  <c r="T449" i="7"/>
  <c r="Z449" i="7"/>
  <c r="G452" i="7"/>
  <c r="G450" i="7" s="1"/>
  <c r="M452" i="7"/>
  <c r="S452" i="7"/>
  <c r="Y452" i="7"/>
  <c r="G454" i="7"/>
  <c r="M454" i="7"/>
  <c r="S454" i="7"/>
  <c r="Y454" i="7"/>
  <c r="F457" i="7"/>
  <c r="L457" i="7"/>
  <c r="R457" i="7"/>
  <c r="X457" i="7"/>
  <c r="X455" i="7" s="1"/>
  <c r="F459" i="7"/>
  <c r="L459" i="7"/>
  <c r="R459" i="7"/>
  <c r="X459" i="7"/>
  <c r="E462" i="7"/>
  <c r="K462" i="7"/>
  <c r="K460" i="7" s="1"/>
  <c r="Q462" i="7"/>
  <c r="Q460" i="7" s="1"/>
  <c r="W462" i="7"/>
  <c r="E464" i="7"/>
  <c r="K464" i="7"/>
  <c r="Q464" i="7"/>
  <c r="W464" i="7"/>
  <c r="D467" i="7"/>
  <c r="D465" i="7" s="1"/>
  <c r="J467" i="7"/>
  <c r="P467" i="7"/>
  <c r="V467" i="7"/>
  <c r="D469" i="7"/>
  <c r="J469" i="7"/>
  <c r="P469" i="7"/>
  <c r="V469" i="7"/>
  <c r="I472" i="7"/>
  <c r="O472" i="7"/>
  <c r="U472" i="7"/>
  <c r="AA472" i="7"/>
  <c r="AA470" i="7" s="1"/>
  <c r="I474" i="7"/>
  <c r="O474" i="7"/>
  <c r="U474" i="7"/>
  <c r="AA474" i="7"/>
  <c r="H477" i="7"/>
  <c r="N477" i="7"/>
  <c r="N475" i="7" s="1"/>
  <c r="T477" i="7"/>
  <c r="T475" i="7" s="1"/>
  <c r="Z477" i="7"/>
  <c r="H479" i="7"/>
  <c r="N479" i="7"/>
  <c r="T479" i="7"/>
  <c r="Z479" i="7"/>
  <c r="G486" i="7"/>
  <c r="G484" i="7" s="1"/>
  <c r="M486" i="7"/>
  <c r="S486" i="7"/>
  <c r="Y486" i="7"/>
  <c r="G488" i="7"/>
  <c r="M488" i="7"/>
  <c r="S488" i="7"/>
  <c r="Y488" i="7"/>
  <c r="F491" i="7"/>
  <c r="L491" i="7"/>
  <c r="R491" i="7"/>
  <c r="X491" i="7"/>
  <c r="X489" i="7" s="1"/>
  <c r="F493" i="7"/>
  <c r="L493" i="7"/>
  <c r="R493" i="7"/>
  <c r="X493" i="7"/>
  <c r="E496" i="7"/>
  <c r="K496" i="7"/>
  <c r="K494" i="7" s="1"/>
  <c r="Q496" i="7"/>
  <c r="Q494" i="7" s="1"/>
  <c r="W496" i="7"/>
  <c r="E498" i="7"/>
  <c r="K498" i="7"/>
  <c r="Q498" i="7"/>
  <c r="W498" i="7"/>
  <c r="D501" i="7"/>
  <c r="D499" i="7" s="1"/>
  <c r="J501" i="7"/>
  <c r="P501" i="7"/>
  <c r="V501" i="7"/>
  <c r="D503" i="7"/>
  <c r="J503" i="7"/>
  <c r="P503" i="7"/>
  <c r="V503" i="7"/>
  <c r="I506" i="7"/>
  <c r="O506" i="7"/>
  <c r="U506" i="7"/>
  <c r="AA506" i="7"/>
  <c r="AA504" i="7" s="1"/>
  <c r="I508" i="7"/>
  <c r="O508" i="7"/>
  <c r="U508" i="7"/>
  <c r="AA508" i="7"/>
  <c r="H511" i="7"/>
  <c r="N511" i="7"/>
  <c r="N509" i="7" s="1"/>
  <c r="T511" i="7"/>
  <c r="T509" i="7" s="1"/>
  <c r="Z511" i="7"/>
  <c r="H513" i="7"/>
  <c r="N513" i="7"/>
  <c r="T513" i="7"/>
  <c r="Z513" i="7"/>
  <c r="G516" i="7"/>
  <c r="G514" i="7" s="1"/>
  <c r="M516" i="7"/>
  <c r="S516" i="7"/>
  <c r="Y516" i="7"/>
  <c r="G518" i="7"/>
  <c r="M518" i="7"/>
  <c r="S518" i="7"/>
  <c r="Y518" i="7"/>
  <c r="F521" i="7"/>
  <c r="L521" i="7"/>
  <c r="R521" i="7"/>
  <c r="X521" i="7"/>
  <c r="X519" i="7" s="1"/>
  <c r="F523" i="7"/>
  <c r="L523" i="7"/>
  <c r="R523" i="7"/>
  <c r="X523" i="7"/>
  <c r="E526" i="7"/>
  <c r="K526" i="7"/>
  <c r="K524" i="7" s="1"/>
  <c r="Q526" i="7"/>
  <c r="Q524" i="7" s="1"/>
  <c r="W526" i="7"/>
  <c r="E528" i="7"/>
  <c r="K528" i="7"/>
  <c r="Q528" i="7"/>
  <c r="W528" i="7"/>
  <c r="D531" i="7"/>
  <c r="D529" i="7" s="1"/>
  <c r="J531" i="7"/>
  <c r="P531" i="7"/>
  <c r="V531" i="7"/>
  <c r="D533" i="7"/>
  <c r="J533" i="7"/>
  <c r="P533" i="7"/>
  <c r="V533" i="7"/>
  <c r="I536" i="7"/>
  <c r="O536" i="7"/>
  <c r="U536" i="7"/>
  <c r="AA536" i="7"/>
  <c r="AA534" i="7" s="1"/>
  <c r="I538" i="7"/>
  <c r="O538" i="7"/>
  <c r="U538" i="7"/>
  <c r="AA538" i="7"/>
  <c r="H541" i="7"/>
  <c r="N541" i="7"/>
  <c r="N539" i="7" s="1"/>
  <c r="T541" i="7"/>
  <c r="T539" i="7" s="1"/>
  <c r="Z541" i="7"/>
  <c r="H543" i="7"/>
  <c r="N543" i="7"/>
  <c r="T543" i="7"/>
  <c r="Z543" i="7"/>
  <c r="G546" i="7"/>
  <c r="G544" i="7" s="1"/>
  <c r="M546" i="7"/>
  <c r="S546" i="7"/>
  <c r="Y546" i="7"/>
  <c r="G548" i="7"/>
  <c r="M548" i="7"/>
  <c r="S548" i="7"/>
  <c r="Y548" i="7"/>
  <c r="F551" i="7"/>
  <c r="L551" i="7"/>
  <c r="R551" i="7"/>
  <c r="X551" i="7"/>
  <c r="X549" i="7" s="1"/>
  <c r="F553" i="7"/>
  <c r="L553" i="7"/>
  <c r="R553" i="7"/>
  <c r="X553" i="7"/>
  <c r="E556" i="7"/>
  <c r="K556" i="7"/>
  <c r="K554" i="7" s="1"/>
  <c r="Q556" i="7"/>
  <c r="Q554" i="7" s="1"/>
  <c r="W556" i="7"/>
  <c r="E558" i="7"/>
  <c r="K558" i="7"/>
  <c r="Q558" i="7"/>
  <c r="W558" i="7"/>
  <c r="D561" i="7"/>
  <c r="D559" i="7" s="1"/>
  <c r="J561" i="7"/>
  <c r="P561" i="7"/>
  <c r="V561" i="7"/>
  <c r="V559" i="7" s="1"/>
  <c r="D563" i="7"/>
  <c r="J563" i="7"/>
  <c r="R563" i="7"/>
  <c r="Z563" i="7"/>
  <c r="N566" i="7"/>
  <c r="H568" i="7"/>
  <c r="Z568" i="7"/>
  <c r="G168" i="6"/>
  <c r="G166" i="6" s="1"/>
  <c r="M168" i="6"/>
  <c r="M166" i="6" s="1"/>
  <c r="S168" i="6"/>
  <c r="S166" i="6" s="1"/>
  <c r="Y168" i="6"/>
  <c r="Y166" i="6" s="1"/>
  <c r="F173" i="6"/>
  <c r="F171" i="6" s="1"/>
  <c r="L173" i="6"/>
  <c r="L171" i="6" s="1"/>
  <c r="R173" i="6"/>
  <c r="R171" i="6" s="1"/>
  <c r="X173" i="6"/>
  <c r="X171" i="6" s="1"/>
  <c r="E178" i="6"/>
  <c r="E176" i="6" s="1"/>
  <c r="K178" i="6"/>
  <c r="K176" i="6" s="1"/>
  <c r="Q178" i="6"/>
  <c r="Q176" i="6" s="1"/>
  <c r="W178" i="6"/>
  <c r="W176" i="6" s="1"/>
  <c r="D183" i="6"/>
  <c r="D181" i="6" s="1"/>
  <c r="J183" i="6"/>
  <c r="J181" i="6" s="1"/>
  <c r="P183" i="6"/>
  <c r="P181" i="6" s="1"/>
  <c r="V183" i="6"/>
  <c r="V181" i="6" s="1"/>
  <c r="I188" i="6"/>
  <c r="I186" i="6" s="1"/>
  <c r="O188" i="6"/>
  <c r="O186" i="6" s="1"/>
  <c r="U188" i="6"/>
  <c r="U186" i="6" s="1"/>
  <c r="AA188" i="6"/>
  <c r="AA186" i="6" s="1"/>
  <c r="H193" i="6"/>
  <c r="H191" i="6" s="1"/>
  <c r="N193" i="6"/>
  <c r="N191" i="6" s="1"/>
  <c r="T193" i="6"/>
  <c r="T191" i="6" s="1"/>
  <c r="Z193" i="6"/>
  <c r="Z191" i="6" s="1"/>
  <c r="G198" i="6"/>
  <c r="G196" i="6" s="1"/>
  <c r="M198" i="6"/>
  <c r="M196" i="6" s="1"/>
  <c r="S198" i="6"/>
  <c r="S196" i="6" s="1"/>
  <c r="Y198" i="6"/>
  <c r="Y196" i="6" s="1"/>
  <c r="F203" i="6"/>
  <c r="F201" i="6" s="1"/>
  <c r="L203" i="6"/>
  <c r="L201" i="6" s="1"/>
  <c r="R203" i="6"/>
  <c r="R201" i="6" s="1"/>
  <c r="X203" i="6"/>
  <c r="X201" i="6" s="1"/>
  <c r="E208" i="6"/>
  <c r="E206" i="6" s="1"/>
  <c r="K208" i="6"/>
  <c r="K206" i="6" s="1"/>
  <c r="Q208" i="6"/>
  <c r="Q206" i="6" s="1"/>
  <c r="W208" i="6"/>
  <c r="W206" i="6" s="1"/>
  <c r="D213" i="6"/>
  <c r="D211" i="6" s="1"/>
  <c r="J213" i="6"/>
  <c r="J211" i="6" s="1"/>
  <c r="P213" i="6"/>
  <c r="P211" i="6" s="1"/>
  <c r="V213" i="6"/>
  <c r="V211" i="6" s="1"/>
  <c r="I218" i="6"/>
  <c r="I216" i="6" s="1"/>
  <c r="O218" i="6"/>
  <c r="O216" i="6" s="1"/>
  <c r="U218" i="6"/>
  <c r="U216" i="6" s="1"/>
  <c r="AA218" i="6"/>
  <c r="AA216" i="6" s="1"/>
  <c r="H223" i="6"/>
  <c r="H221" i="6" s="1"/>
  <c r="N223" i="6"/>
  <c r="N221" i="6" s="1"/>
  <c r="T223" i="6"/>
  <c r="T221" i="6" s="1"/>
  <c r="Z223" i="6"/>
  <c r="Z221" i="6" s="1"/>
  <c r="G228" i="6"/>
  <c r="G226" i="6" s="1"/>
  <c r="M228" i="6"/>
  <c r="M226" i="6" s="1"/>
  <c r="S228" i="6"/>
  <c r="S226" i="6" s="1"/>
  <c r="Y228" i="6"/>
  <c r="Y226" i="6" s="1"/>
  <c r="F233" i="6"/>
  <c r="F231" i="6" s="1"/>
  <c r="L233" i="6"/>
  <c r="L231" i="6" s="1"/>
  <c r="R233" i="6"/>
  <c r="R231" i="6" s="1"/>
  <c r="X233" i="6"/>
  <c r="X231" i="6" s="1"/>
  <c r="E238" i="6"/>
  <c r="E236" i="6" s="1"/>
  <c r="K238" i="6"/>
  <c r="K236" i="6" s="1"/>
  <c r="Q238" i="6"/>
  <c r="Q236" i="6" s="1"/>
  <c r="W238" i="6"/>
  <c r="W236" i="6" s="1"/>
  <c r="D243" i="6"/>
  <c r="D241" i="6" s="1"/>
  <c r="J243" i="6"/>
  <c r="J241" i="6" s="1"/>
  <c r="P243" i="6"/>
  <c r="P241" i="6" s="1"/>
  <c r="V243" i="6"/>
  <c r="V241" i="6" s="1"/>
  <c r="I248" i="6"/>
  <c r="I246" i="6" s="1"/>
  <c r="O248" i="6"/>
  <c r="O246" i="6" s="1"/>
  <c r="U248" i="6"/>
  <c r="U246" i="6" s="1"/>
  <c r="AA248" i="6"/>
  <c r="AA246" i="6" s="1"/>
  <c r="H253" i="6"/>
  <c r="H251" i="6" s="1"/>
  <c r="N253" i="6"/>
  <c r="N251" i="6" s="1"/>
  <c r="T253" i="6"/>
  <c r="T251" i="6" s="1"/>
  <c r="Z253" i="6"/>
  <c r="Z251" i="6" s="1"/>
  <c r="G258" i="6"/>
  <c r="G256" i="6" s="1"/>
  <c r="M258" i="6"/>
  <c r="M256" i="6" s="1"/>
  <c r="S258" i="6"/>
  <c r="S256" i="6" s="1"/>
  <c r="Y258" i="6"/>
  <c r="Y256" i="6" s="1"/>
  <c r="F263" i="6"/>
  <c r="F261" i="6" s="1"/>
  <c r="L263" i="6"/>
  <c r="L261" i="6" s="1"/>
  <c r="R263" i="6"/>
  <c r="R261" i="6" s="1"/>
  <c r="X263" i="6"/>
  <c r="X261" i="6" s="1"/>
  <c r="E268" i="6"/>
  <c r="E266" i="6" s="1"/>
  <c r="K268" i="6"/>
  <c r="K266" i="6" s="1"/>
  <c r="Q268" i="6"/>
  <c r="Q266" i="6" s="1"/>
  <c r="W268" i="6"/>
  <c r="W266" i="6" s="1"/>
  <c r="D273" i="6"/>
  <c r="D271" i="6" s="1"/>
  <c r="J273" i="6"/>
  <c r="J271" i="6" s="1"/>
  <c r="P273" i="6"/>
  <c r="P271" i="6" s="1"/>
  <c r="V273" i="6"/>
  <c r="V271" i="6" s="1"/>
  <c r="I278" i="6"/>
  <c r="I276" i="6" s="1"/>
  <c r="O278" i="6"/>
  <c r="O276" i="6" s="1"/>
  <c r="U278" i="6"/>
  <c r="U276" i="6" s="1"/>
  <c r="AA278" i="6"/>
  <c r="AA276" i="6" s="1"/>
  <c r="H283" i="6"/>
  <c r="H281" i="6" s="1"/>
  <c r="N283" i="6"/>
  <c r="N281" i="6" s="1"/>
  <c r="T283" i="6"/>
  <c r="T281" i="6" s="1"/>
  <c r="Z283" i="6"/>
  <c r="Z281" i="6" s="1"/>
  <c r="G288" i="6"/>
  <c r="G286" i="6" s="1"/>
  <c r="M288" i="6"/>
  <c r="M286" i="6" s="1"/>
  <c r="S288" i="6"/>
  <c r="S286" i="6" s="1"/>
  <c r="Y288" i="6"/>
  <c r="Y286" i="6" s="1"/>
  <c r="F293" i="6"/>
  <c r="F291" i="6" s="1"/>
  <c r="L293" i="6"/>
  <c r="L291" i="6" s="1"/>
  <c r="R293" i="6"/>
  <c r="R291" i="6" s="1"/>
  <c r="X293" i="6"/>
  <c r="X291" i="6" s="1"/>
  <c r="E298" i="6"/>
  <c r="E296" i="6" s="1"/>
  <c r="K298" i="6"/>
  <c r="K296" i="6" s="1"/>
  <c r="Q298" i="6"/>
  <c r="Q296" i="6" s="1"/>
  <c r="W298" i="6"/>
  <c r="W296" i="6" s="1"/>
  <c r="D303" i="6"/>
  <c r="D301" i="6" s="1"/>
  <c r="J303" i="6"/>
  <c r="J301" i="6" s="1"/>
  <c r="P303" i="6"/>
  <c r="P301" i="6" s="1"/>
  <c r="V303" i="6"/>
  <c r="V301" i="6" s="1"/>
  <c r="I308" i="6"/>
  <c r="I306" i="6" s="1"/>
  <c r="O308" i="6"/>
  <c r="O306" i="6" s="1"/>
  <c r="U308" i="6"/>
  <c r="U306" i="6" s="1"/>
  <c r="AA308" i="6"/>
  <c r="AA306" i="6" s="1"/>
  <c r="H313" i="6"/>
  <c r="H311" i="6" s="1"/>
  <c r="N313" i="6"/>
  <c r="N311" i="6" s="1"/>
  <c r="T313" i="6"/>
  <c r="T311" i="6" s="1"/>
  <c r="Z313" i="6"/>
  <c r="Z311" i="6" s="1"/>
  <c r="G318" i="6"/>
  <c r="G316" i="6" s="1"/>
  <c r="M318" i="6"/>
  <c r="M316" i="6" s="1"/>
  <c r="S318" i="6"/>
  <c r="S316" i="6" s="1"/>
  <c r="Y318" i="6"/>
  <c r="Y316" i="6" s="1"/>
  <c r="D337" i="6"/>
  <c r="D335" i="6" s="1"/>
  <c r="J337" i="6"/>
  <c r="J335" i="6" s="1"/>
  <c r="P337" i="6"/>
  <c r="P335" i="6" s="1"/>
  <c r="V337" i="6"/>
  <c r="V335" i="6" s="1"/>
  <c r="I342" i="6"/>
  <c r="I340" i="6" s="1"/>
  <c r="O342" i="6"/>
  <c r="O340" i="6" s="1"/>
  <c r="U342" i="6"/>
  <c r="U340" i="6" s="1"/>
  <c r="AA342" i="6"/>
  <c r="AA340" i="6" s="1"/>
  <c r="H347" i="6"/>
  <c r="H345" i="6" s="1"/>
  <c r="N347" i="6"/>
  <c r="N345" i="6" s="1"/>
  <c r="T347" i="6"/>
  <c r="T345" i="6" s="1"/>
  <c r="Z347" i="6"/>
  <c r="Z345" i="6" s="1"/>
  <c r="G352" i="6"/>
  <c r="G350" i="6" s="1"/>
  <c r="M352" i="6"/>
  <c r="M350" i="6" s="1"/>
  <c r="S352" i="6"/>
  <c r="S350" i="6" s="1"/>
  <c r="Y352" i="6"/>
  <c r="Y350" i="6" s="1"/>
  <c r="F357" i="6"/>
  <c r="F355" i="6" s="1"/>
  <c r="L357" i="6"/>
  <c r="L355" i="6" s="1"/>
  <c r="R357" i="6"/>
  <c r="R355" i="6" s="1"/>
  <c r="X357" i="6"/>
  <c r="X355" i="6" s="1"/>
  <c r="E362" i="6"/>
  <c r="E360" i="6" s="1"/>
  <c r="K362" i="6"/>
  <c r="K360" i="6" s="1"/>
  <c r="Q362" i="6"/>
  <c r="Q360" i="6" s="1"/>
  <c r="W362" i="6"/>
  <c r="W360" i="6" s="1"/>
  <c r="D367" i="6"/>
  <c r="D365" i="6" s="1"/>
  <c r="J367" i="6"/>
  <c r="J365" i="6" s="1"/>
  <c r="P367" i="6"/>
  <c r="P365" i="6" s="1"/>
  <c r="V367" i="6"/>
  <c r="V365" i="6" s="1"/>
  <c r="I372" i="6"/>
  <c r="I370" i="6" s="1"/>
  <c r="O372" i="6"/>
  <c r="O370" i="6" s="1"/>
  <c r="U372" i="6"/>
  <c r="U370" i="6" s="1"/>
  <c r="AA372" i="6"/>
  <c r="AA370" i="6" s="1"/>
  <c r="H377" i="6"/>
  <c r="H375" i="6" s="1"/>
  <c r="N377" i="6"/>
  <c r="N375" i="6" s="1"/>
  <c r="T377" i="6"/>
  <c r="T375" i="6" s="1"/>
  <c r="Z377" i="6"/>
  <c r="Z375" i="6" s="1"/>
  <c r="G382" i="6"/>
  <c r="G380" i="6" s="1"/>
  <c r="M382" i="6"/>
  <c r="M380" i="6" s="1"/>
  <c r="S382" i="6"/>
  <c r="S380" i="6" s="1"/>
  <c r="Y382" i="6"/>
  <c r="Y380" i="6" s="1"/>
  <c r="F387" i="6"/>
  <c r="F385" i="6" s="1"/>
  <c r="L387" i="6"/>
  <c r="L385" i="6" s="1"/>
  <c r="R387" i="6"/>
  <c r="R385" i="6" s="1"/>
  <c r="X387" i="6"/>
  <c r="X385" i="6" s="1"/>
  <c r="E392" i="6"/>
  <c r="E390" i="6" s="1"/>
  <c r="K392" i="6"/>
  <c r="K390" i="6" s="1"/>
  <c r="Q392" i="6"/>
  <c r="Q390" i="6" s="1"/>
  <c r="W392" i="6"/>
  <c r="W390" i="6" s="1"/>
  <c r="D397" i="6"/>
  <c r="D395" i="6" s="1"/>
  <c r="J397" i="6"/>
  <c r="J395" i="6" s="1"/>
  <c r="P397" i="6"/>
  <c r="P395" i="6" s="1"/>
  <c r="V397" i="6"/>
  <c r="V395" i="6" s="1"/>
  <c r="I402" i="6"/>
  <c r="I400" i="6" s="1"/>
  <c r="O402" i="6"/>
  <c r="O400" i="6" s="1"/>
  <c r="U402" i="6"/>
  <c r="U400" i="6" s="1"/>
  <c r="AA402" i="6"/>
  <c r="AA400" i="6" s="1"/>
  <c r="H407" i="6"/>
  <c r="H405" i="6" s="1"/>
  <c r="N407" i="6"/>
  <c r="N405" i="6" s="1"/>
  <c r="T407" i="6"/>
  <c r="T405" i="6" s="1"/>
  <c r="Z407" i="6"/>
  <c r="Z405" i="6" s="1"/>
  <c r="G412" i="6"/>
  <c r="G410" i="6" s="1"/>
  <c r="M412" i="6"/>
  <c r="M410" i="6" s="1"/>
  <c r="S412" i="6"/>
  <c r="S410" i="6" s="1"/>
  <c r="Y412" i="6"/>
  <c r="Y410" i="6" s="1"/>
  <c r="F417" i="6"/>
  <c r="F415" i="6" s="1"/>
  <c r="L417" i="6"/>
  <c r="L415" i="6" s="1"/>
  <c r="R417" i="6"/>
  <c r="R415" i="6" s="1"/>
  <c r="X417" i="6"/>
  <c r="X415" i="6" s="1"/>
  <c r="E422" i="6"/>
  <c r="E420" i="6" s="1"/>
  <c r="K422" i="6"/>
  <c r="K420" i="6" s="1"/>
  <c r="Q422" i="6"/>
  <c r="Q420" i="6" s="1"/>
  <c r="W422" i="6"/>
  <c r="W420" i="6" s="1"/>
  <c r="D427" i="6"/>
  <c r="D425" i="6" s="1"/>
  <c r="J427" i="6"/>
  <c r="J425" i="6" s="1"/>
  <c r="P427" i="6"/>
  <c r="P425" i="6" s="1"/>
  <c r="V427" i="6"/>
  <c r="V425" i="6" s="1"/>
  <c r="I432" i="6"/>
  <c r="I430" i="6" s="1"/>
  <c r="O432" i="6"/>
  <c r="O430" i="6" s="1"/>
  <c r="U432" i="6"/>
  <c r="U430" i="6" s="1"/>
  <c r="AA432" i="6"/>
  <c r="AA430" i="6" s="1"/>
  <c r="H437" i="6"/>
  <c r="H435" i="6" s="1"/>
  <c r="N437" i="6"/>
  <c r="N435" i="6" s="1"/>
  <c r="T437" i="6"/>
  <c r="T435" i="6" s="1"/>
  <c r="Z437" i="6"/>
  <c r="Z435" i="6" s="1"/>
  <c r="G442" i="6"/>
  <c r="G440" i="6" s="1"/>
  <c r="M442" i="6"/>
  <c r="M440" i="6" s="1"/>
  <c r="S442" i="6"/>
  <c r="S440" i="6" s="1"/>
  <c r="Y442" i="6"/>
  <c r="Y440" i="6" s="1"/>
  <c r="F447" i="6"/>
  <c r="F445" i="6" s="1"/>
  <c r="L447" i="6"/>
  <c r="L445" i="6" s="1"/>
  <c r="R447" i="6"/>
  <c r="R445" i="6" s="1"/>
  <c r="X447" i="6"/>
  <c r="X445" i="6" s="1"/>
  <c r="E452" i="6"/>
  <c r="E450" i="6" s="1"/>
  <c r="K452" i="6"/>
  <c r="K450" i="6" s="1"/>
  <c r="Q452" i="6"/>
  <c r="Q450" i="6" s="1"/>
  <c r="W452" i="6"/>
  <c r="W450" i="6" s="1"/>
  <c r="D457" i="6"/>
  <c r="D455" i="6" s="1"/>
  <c r="J457" i="6"/>
  <c r="J455" i="6" s="1"/>
  <c r="P457" i="6"/>
  <c r="P455" i="6" s="1"/>
  <c r="V457" i="6"/>
  <c r="V455" i="6" s="1"/>
  <c r="I462" i="6"/>
  <c r="I460" i="6" s="1"/>
  <c r="O462" i="6"/>
  <c r="O460" i="6" s="1"/>
  <c r="U462" i="6"/>
  <c r="U460" i="6" s="1"/>
  <c r="AA462" i="6"/>
  <c r="AA460" i="6" s="1"/>
  <c r="H467" i="6"/>
  <c r="H465" i="6" s="1"/>
  <c r="N467" i="6"/>
  <c r="N465" i="6" s="1"/>
  <c r="T467" i="6"/>
  <c r="T465" i="6" s="1"/>
  <c r="Z467" i="6"/>
  <c r="Z465" i="6" s="1"/>
  <c r="G472" i="6"/>
  <c r="G470" i="6" s="1"/>
  <c r="M472" i="6"/>
  <c r="M470" i="6" s="1"/>
  <c r="S472" i="6"/>
  <c r="S470" i="6" s="1"/>
  <c r="Y472" i="6"/>
  <c r="Y470" i="6" s="1"/>
  <c r="F477" i="6"/>
  <c r="F475" i="6" s="1"/>
  <c r="L477" i="6"/>
  <c r="L475" i="6" s="1"/>
  <c r="R477" i="6"/>
  <c r="R475" i="6" s="1"/>
  <c r="X477" i="6"/>
  <c r="X475" i="6" s="1"/>
  <c r="E486" i="6"/>
  <c r="E484" i="6" s="1"/>
  <c r="K486" i="6"/>
  <c r="K484" i="6" s="1"/>
  <c r="Q486" i="6"/>
  <c r="Q484" i="6" s="1"/>
  <c r="W486" i="6"/>
  <c r="W484" i="6" s="1"/>
  <c r="D491" i="6"/>
  <c r="D489" i="6" s="1"/>
  <c r="J491" i="6"/>
  <c r="J489" i="6" s="1"/>
  <c r="P491" i="6"/>
  <c r="P489" i="6" s="1"/>
  <c r="V491" i="6"/>
  <c r="V489" i="6" s="1"/>
  <c r="I496" i="6"/>
  <c r="I494" i="6" s="1"/>
  <c r="O496" i="6"/>
  <c r="O494" i="6" s="1"/>
  <c r="U496" i="6"/>
  <c r="U494" i="6" s="1"/>
  <c r="AA496" i="6"/>
  <c r="AA494" i="6" s="1"/>
  <c r="H501" i="6"/>
  <c r="H499" i="6" s="1"/>
  <c r="N501" i="6"/>
  <c r="N499" i="6" s="1"/>
  <c r="T501" i="6"/>
  <c r="T499" i="6" s="1"/>
  <c r="Z501" i="6"/>
  <c r="Z499" i="6" s="1"/>
  <c r="G506" i="6"/>
  <c r="G504" i="6" s="1"/>
  <c r="M506" i="6"/>
  <c r="M504" i="6" s="1"/>
  <c r="S506" i="6"/>
  <c r="S504" i="6" s="1"/>
  <c r="Y506" i="6"/>
  <c r="Y504" i="6" s="1"/>
  <c r="F511" i="6"/>
  <c r="F509" i="6" s="1"/>
  <c r="L511" i="6"/>
  <c r="L509" i="6" s="1"/>
  <c r="R511" i="6"/>
  <c r="R509" i="6" s="1"/>
  <c r="X511" i="6"/>
  <c r="X509" i="6" s="1"/>
  <c r="E516" i="6"/>
  <c r="E514" i="6" s="1"/>
  <c r="K516" i="6"/>
  <c r="K514" i="6" s="1"/>
  <c r="Q516" i="6"/>
  <c r="Q514" i="6" s="1"/>
  <c r="W516" i="6"/>
  <c r="W514" i="6" s="1"/>
  <c r="D521" i="6"/>
  <c r="D519" i="6" s="1"/>
  <c r="J521" i="6"/>
  <c r="J519" i="6" s="1"/>
  <c r="P521" i="6"/>
  <c r="P519" i="6" s="1"/>
  <c r="V521" i="6"/>
  <c r="V519" i="6" s="1"/>
  <c r="I526" i="6"/>
  <c r="I524" i="6" s="1"/>
  <c r="O526" i="6"/>
  <c r="O524" i="6" s="1"/>
  <c r="U526" i="6"/>
  <c r="U524" i="6" s="1"/>
  <c r="AA526" i="6"/>
  <c r="AA524" i="6" s="1"/>
  <c r="H531" i="6"/>
  <c r="H529" i="6" s="1"/>
  <c r="N531" i="6"/>
  <c r="N529" i="6" s="1"/>
  <c r="T531" i="6"/>
  <c r="T529" i="6" s="1"/>
  <c r="Z531" i="6"/>
  <c r="Z529" i="6" s="1"/>
  <c r="G536" i="6"/>
  <c r="G534" i="6" s="1"/>
  <c r="M536" i="6"/>
  <c r="M534" i="6" s="1"/>
  <c r="S536" i="6"/>
  <c r="S534" i="6" s="1"/>
  <c r="Y536" i="6"/>
  <c r="Y534" i="6" s="1"/>
  <c r="F541" i="6"/>
  <c r="F539" i="6" s="1"/>
  <c r="L541" i="6"/>
  <c r="L539" i="6" s="1"/>
  <c r="R541" i="6"/>
  <c r="R539" i="6" s="1"/>
  <c r="X541" i="6"/>
  <c r="X539" i="6" s="1"/>
  <c r="E546" i="6"/>
  <c r="E544" i="6" s="1"/>
  <c r="K546" i="6"/>
  <c r="K544" i="6" s="1"/>
  <c r="Q546" i="6"/>
  <c r="Q544" i="6" s="1"/>
  <c r="W546" i="6"/>
  <c r="W544" i="6" s="1"/>
  <c r="D551" i="6"/>
  <c r="D549" i="6" s="1"/>
  <c r="J551" i="6"/>
  <c r="J549" i="6" s="1"/>
  <c r="P551" i="6"/>
  <c r="P549" i="6" s="1"/>
  <c r="V551" i="6"/>
  <c r="V549" i="6" s="1"/>
  <c r="I556" i="6"/>
  <c r="I554" i="6" s="1"/>
  <c r="O556" i="6"/>
  <c r="O554" i="6" s="1"/>
  <c r="U556" i="6"/>
  <c r="U554" i="6" s="1"/>
  <c r="AA556" i="6"/>
  <c r="AA554" i="6" s="1"/>
  <c r="H561" i="6"/>
  <c r="H559" i="6" s="1"/>
  <c r="N561" i="6"/>
  <c r="N559" i="6" s="1"/>
  <c r="T561" i="6"/>
  <c r="T559" i="6" s="1"/>
  <c r="Z561" i="6"/>
  <c r="Z559" i="6" s="1"/>
  <c r="G566" i="6"/>
  <c r="G564" i="6" s="1"/>
  <c r="M566" i="6"/>
  <c r="M564" i="6" s="1"/>
  <c r="S566" i="6"/>
  <c r="S564" i="6" s="1"/>
  <c r="Y566" i="6"/>
  <c r="Y564" i="6" s="1"/>
  <c r="F571" i="6"/>
  <c r="F569" i="6" s="1"/>
  <c r="L571" i="6"/>
  <c r="L569" i="6" s="1"/>
  <c r="R571" i="6"/>
  <c r="R569" i="6" s="1"/>
  <c r="X571" i="6"/>
  <c r="X569" i="6" s="1"/>
  <c r="E576" i="6"/>
  <c r="E574" i="6" s="1"/>
  <c r="K576" i="6"/>
  <c r="K574" i="6" s="1"/>
  <c r="Q576" i="6"/>
  <c r="Q574" i="6" s="1"/>
  <c r="W576" i="6"/>
  <c r="W574" i="6" s="1"/>
  <c r="D581" i="6"/>
  <c r="D579" i="6" s="1"/>
  <c r="J581" i="6"/>
  <c r="J579" i="6" s="1"/>
  <c r="P581" i="6"/>
  <c r="P579" i="6" s="1"/>
  <c r="V581" i="6"/>
  <c r="V579" i="6" s="1"/>
  <c r="I586" i="6"/>
  <c r="I584" i="6" s="1"/>
  <c r="O586" i="6"/>
  <c r="O584" i="6" s="1"/>
  <c r="U586" i="6"/>
  <c r="U584" i="6" s="1"/>
  <c r="AA586" i="6"/>
  <c r="AA584" i="6" s="1"/>
  <c r="H591" i="6"/>
  <c r="H589" i="6" s="1"/>
  <c r="N591" i="6"/>
  <c r="N589" i="6" s="1"/>
  <c r="T591" i="6"/>
  <c r="T589" i="6" s="1"/>
  <c r="Z591" i="6"/>
  <c r="Z589" i="6" s="1"/>
  <c r="G596" i="6"/>
  <c r="G594" i="6" s="1"/>
  <c r="M596" i="6"/>
  <c r="M594" i="6" s="1"/>
  <c r="S596" i="6"/>
  <c r="S594" i="6" s="1"/>
  <c r="Y596" i="6"/>
  <c r="Y594" i="6" s="1"/>
  <c r="F601" i="6"/>
  <c r="F599" i="6" s="1"/>
  <c r="L601" i="6"/>
  <c r="L599" i="6" s="1"/>
  <c r="R601" i="6"/>
  <c r="R599" i="6" s="1"/>
  <c r="X601" i="6"/>
  <c r="X599" i="6" s="1"/>
  <c r="E606" i="6"/>
  <c r="E604" i="6" s="1"/>
  <c r="K606" i="6"/>
  <c r="K604" i="6" s="1"/>
  <c r="Q606" i="6"/>
  <c r="Q604" i="6" s="1"/>
  <c r="W606" i="6"/>
  <c r="W604" i="6" s="1"/>
  <c r="D611" i="6"/>
  <c r="D609" i="6" s="1"/>
  <c r="J611" i="6"/>
  <c r="J609" i="6" s="1"/>
  <c r="P611" i="6"/>
  <c r="P609" i="6" s="1"/>
  <c r="V611" i="6"/>
  <c r="V609" i="6" s="1"/>
  <c r="I616" i="6"/>
  <c r="I614" i="6" s="1"/>
  <c r="O616" i="6"/>
  <c r="O614" i="6" s="1"/>
  <c r="U616" i="6"/>
  <c r="U614" i="6" s="1"/>
  <c r="AA616" i="6"/>
  <c r="AA614" i="6" s="1"/>
  <c r="H621" i="6"/>
  <c r="H619" i="6" s="1"/>
  <c r="N621" i="6"/>
  <c r="N619" i="6" s="1"/>
  <c r="T621" i="6"/>
  <c r="T619" i="6" s="1"/>
  <c r="Z621" i="6"/>
  <c r="Z619" i="6" s="1"/>
  <c r="G626" i="6"/>
  <c r="G624" i="6" s="1"/>
  <c r="M626" i="6"/>
  <c r="M624" i="6" s="1"/>
  <c r="S626" i="6"/>
  <c r="S624" i="6" s="1"/>
  <c r="Y626" i="6"/>
  <c r="Y624" i="6" s="1"/>
  <c r="F631" i="6"/>
  <c r="F629" i="6" s="1"/>
  <c r="L631" i="6"/>
  <c r="L629" i="6" s="1"/>
  <c r="R631" i="6"/>
  <c r="R629" i="6" s="1"/>
  <c r="X631" i="6"/>
  <c r="X629" i="6" s="1"/>
  <c r="E636" i="6"/>
  <c r="E634" i="6" s="1"/>
  <c r="K636" i="6"/>
  <c r="K634" i="6" s="1"/>
  <c r="Q636" i="6"/>
  <c r="Q634" i="6" s="1"/>
  <c r="W636" i="6"/>
  <c r="W634" i="6" s="1"/>
  <c r="I19" i="7"/>
  <c r="I17" i="7" s="1"/>
  <c r="O19" i="7"/>
  <c r="O17" i="7" s="1"/>
  <c r="U19" i="7"/>
  <c r="U17" i="7" s="1"/>
  <c r="AA19" i="7"/>
  <c r="AA17" i="7" s="1"/>
  <c r="H24" i="7"/>
  <c r="N24" i="7"/>
  <c r="T24" i="7"/>
  <c r="Z24" i="7"/>
  <c r="Z22" i="7" s="1"/>
  <c r="H26" i="7"/>
  <c r="N26" i="7"/>
  <c r="T26" i="7"/>
  <c r="Z26" i="7"/>
  <c r="G29" i="7"/>
  <c r="M29" i="7"/>
  <c r="M27" i="7" s="1"/>
  <c r="S29" i="7"/>
  <c r="S27" i="7" s="1"/>
  <c r="Y29" i="7"/>
  <c r="G31" i="7"/>
  <c r="M31" i="7"/>
  <c r="S31" i="7"/>
  <c r="Y31" i="7"/>
  <c r="F34" i="7"/>
  <c r="F32" i="7" s="1"/>
  <c r="L34" i="7"/>
  <c r="R34" i="7"/>
  <c r="X34" i="7"/>
  <c r="F36" i="7"/>
  <c r="L36" i="7"/>
  <c r="R36" i="7"/>
  <c r="X36" i="7"/>
  <c r="E39" i="7"/>
  <c r="K39" i="7"/>
  <c r="Q39" i="7"/>
  <c r="W39" i="7"/>
  <c r="W37" i="7" s="1"/>
  <c r="E41" i="7"/>
  <c r="K41" i="7"/>
  <c r="Q41" i="7"/>
  <c r="W41" i="7"/>
  <c r="D44" i="7"/>
  <c r="J44" i="7"/>
  <c r="J42" i="7" s="1"/>
  <c r="P44" i="7"/>
  <c r="P42" i="7" s="1"/>
  <c r="V44" i="7"/>
  <c r="D46" i="7"/>
  <c r="J46" i="7"/>
  <c r="P46" i="7"/>
  <c r="V46" i="7"/>
  <c r="I49" i="7"/>
  <c r="I47" i="7" s="1"/>
  <c r="O49" i="7"/>
  <c r="U49" i="7"/>
  <c r="AA49" i="7"/>
  <c r="I51" i="7"/>
  <c r="O51" i="7"/>
  <c r="U51" i="7"/>
  <c r="AA51" i="7"/>
  <c r="H54" i="7"/>
  <c r="N54" i="7"/>
  <c r="T54" i="7"/>
  <c r="Z54" i="7"/>
  <c r="Z52" i="7" s="1"/>
  <c r="H56" i="7"/>
  <c r="N56" i="7"/>
  <c r="T56" i="7"/>
  <c r="Z56" i="7"/>
  <c r="G59" i="7"/>
  <c r="M59" i="7"/>
  <c r="M57" i="7" s="1"/>
  <c r="S59" i="7"/>
  <c r="S57" i="7" s="1"/>
  <c r="Y59" i="7"/>
  <c r="G61" i="7"/>
  <c r="M61" i="7"/>
  <c r="S61" i="7"/>
  <c r="Y61" i="7"/>
  <c r="F64" i="7"/>
  <c r="F62" i="7" s="1"/>
  <c r="L64" i="7"/>
  <c r="R64" i="7"/>
  <c r="X64" i="7"/>
  <c r="F66" i="7"/>
  <c r="L66" i="7"/>
  <c r="R66" i="7"/>
  <c r="X66" i="7"/>
  <c r="E69" i="7"/>
  <c r="K69" i="7"/>
  <c r="Q69" i="7"/>
  <c r="W69" i="7"/>
  <c r="W67" i="7" s="1"/>
  <c r="E71" i="7"/>
  <c r="K71" i="7"/>
  <c r="Q71" i="7"/>
  <c r="W71" i="7"/>
  <c r="D74" i="7"/>
  <c r="J74" i="7"/>
  <c r="J72" i="7" s="1"/>
  <c r="P74" i="7"/>
  <c r="P72" i="7" s="1"/>
  <c r="V74" i="7"/>
  <c r="D76" i="7"/>
  <c r="J76" i="7"/>
  <c r="P76" i="7"/>
  <c r="V76" i="7"/>
  <c r="I79" i="7"/>
  <c r="I77" i="7" s="1"/>
  <c r="O79" i="7"/>
  <c r="U79" i="7"/>
  <c r="AA79" i="7"/>
  <c r="I81" i="7"/>
  <c r="O81" i="7"/>
  <c r="U81" i="7"/>
  <c r="AA81" i="7"/>
  <c r="H84" i="7"/>
  <c r="N84" i="7"/>
  <c r="T84" i="7"/>
  <c r="Z84" i="7"/>
  <c r="Z82" i="7" s="1"/>
  <c r="H86" i="7"/>
  <c r="N86" i="7"/>
  <c r="T86" i="7"/>
  <c r="Z86" i="7"/>
  <c r="G89" i="7"/>
  <c r="M89" i="7"/>
  <c r="M87" i="7" s="1"/>
  <c r="S89" i="7"/>
  <c r="S87" i="7" s="1"/>
  <c r="Y89" i="7"/>
  <c r="G91" i="7"/>
  <c r="M91" i="7"/>
  <c r="S91" i="7"/>
  <c r="Y91" i="7"/>
  <c r="F94" i="7"/>
  <c r="F92" i="7" s="1"/>
  <c r="L94" i="7"/>
  <c r="R94" i="7"/>
  <c r="X94" i="7"/>
  <c r="F96" i="7"/>
  <c r="L96" i="7"/>
  <c r="R96" i="7"/>
  <c r="X96" i="7"/>
  <c r="E99" i="7"/>
  <c r="K99" i="7"/>
  <c r="Q99" i="7"/>
  <c r="W99" i="7"/>
  <c r="W97" i="7" s="1"/>
  <c r="E101" i="7"/>
  <c r="K101" i="7"/>
  <c r="Q101" i="7"/>
  <c r="W101" i="7"/>
  <c r="D104" i="7"/>
  <c r="J104" i="7"/>
  <c r="J102" i="7" s="1"/>
  <c r="P104" i="7"/>
  <c r="P102" i="7" s="1"/>
  <c r="V104" i="7"/>
  <c r="D106" i="7"/>
  <c r="J106" i="7"/>
  <c r="P106" i="7"/>
  <c r="V106" i="7"/>
  <c r="I109" i="7"/>
  <c r="I107" i="7" s="1"/>
  <c r="O109" i="7"/>
  <c r="U109" i="7"/>
  <c r="AA109" i="7"/>
  <c r="I111" i="7"/>
  <c r="O111" i="7"/>
  <c r="U111" i="7"/>
  <c r="AA111" i="7"/>
  <c r="H114" i="7"/>
  <c r="N114" i="7"/>
  <c r="T114" i="7"/>
  <c r="Z114" i="7"/>
  <c r="Z112" i="7" s="1"/>
  <c r="H116" i="7"/>
  <c r="N116" i="7"/>
  <c r="T116" i="7"/>
  <c r="Z116" i="7"/>
  <c r="G119" i="7"/>
  <c r="M119" i="7"/>
  <c r="M117" i="7" s="1"/>
  <c r="S119" i="7"/>
  <c r="S117" i="7" s="1"/>
  <c r="Y119" i="7"/>
  <c r="G121" i="7"/>
  <c r="M121" i="7"/>
  <c r="S121" i="7"/>
  <c r="Y121" i="7"/>
  <c r="F124" i="7"/>
  <c r="F122" i="7" s="1"/>
  <c r="L124" i="7"/>
  <c r="R124" i="7"/>
  <c r="X124" i="7"/>
  <c r="F126" i="7"/>
  <c r="L126" i="7"/>
  <c r="R126" i="7"/>
  <c r="X126" i="7"/>
  <c r="E129" i="7"/>
  <c r="K129" i="7"/>
  <c r="Q129" i="7"/>
  <c r="W129" i="7"/>
  <c r="W127" i="7" s="1"/>
  <c r="E131" i="7"/>
  <c r="K131" i="7"/>
  <c r="Q131" i="7"/>
  <c r="W131" i="7"/>
  <c r="D134" i="7"/>
  <c r="J134" i="7"/>
  <c r="J132" i="7" s="1"/>
  <c r="P134" i="7"/>
  <c r="P132" i="7" s="1"/>
  <c r="V134" i="7"/>
  <c r="D136" i="7"/>
  <c r="J136" i="7"/>
  <c r="P136" i="7"/>
  <c r="V136" i="7"/>
  <c r="I139" i="7"/>
  <c r="I137" i="7" s="1"/>
  <c r="O139" i="7"/>
  <c r="U139" i="7"/>
  <c r="AA139" i="7"/>
  <c r="I141" i="7"/>
  <c r="O141" i="7"/>
  <c r="U141" i="7"/>
  <c r="AA141" i="7"/>
  <c r="H144" i="7"/>
  <c r="N144" i="7"/>
  <c r="T144" i="7"/>
  <c r="Z144" i="7"/>
  <c r="Z142" i="7" s="1"/>
  <c r="H146" i="7"/>
  <c r="N146" i="7"/>
  <c r="T146" i="7"/>
  <c r="Z146" i="7"/>
  <c r="G149" i="7"/>
  <c r="M149" i="7"/>
  <c r="M147" i="7" s="1"/>
  <c r="S149" i="7"/>
  <c r="S147" i="7" s="1"/>
  <c r="Y149" i="7"/>
  <c r="G151" i="7"/>
  <c r="M151" i="7"/>
  <c r="S151" i="7"/>
  <c r="Y151" i="7"/>
  <c r="F154" i="7"/>
  <c r="F152" i="7" s="1"/>
  <c r="L154" i="7"/>
  <c r="R154" i="7"/>
  <c r="X154" i="7"/>
  <c r="F156" i="7"/>
  <c r="L156" i="7"/>
  <c r="R156" i="7"/>
  <c r="X156" i="7"/>
  <c r="E159" i="7"/>
  <c r="K159" i="7"/>
  <c r="Q159" i="7"/>
  <c r="W159" i="7"/>
  <c r="W157" i="7" s="1"/>
  <c r="E161" i="7"/>
  <c r="K161" i="7"/>
  <c r="Q161" i="7"/>
  <c r="W161" i="7"/>
  <c r="J168" i="7"/>
  <c r="P168" i="7"/>
  <c r="P166" i="7" s="1"/>
  <c r="V168" i="7"/>
  <c r="V166" i="7" s="1"/>
  <c r="D170" i="7"/>
  <c r="D166" i="7" s="1"/>
  <c r="J170" i="7"/>
  <c r="P170" i="7"/>
  <c r="V170" i="7"/>
  <c r="I173" i="7"/>
  <c r="I171" i="7" s="1"/>
  <c r="O173" i="7"/>
  <c r="O171" i="7" s="1"/>
  <c r="U173" i="7"/>
  <c r="AA173" i="7"/>
  <c r="I175" i="7"/>
  <c r="O175" i="7"/>
  <c r="U175" i="7"/>
  <c r="AA175" i="7"/>
  <c r="H178" i="7"/>
  <c r="N178" i="7"/>
  <c r="T178" i="7"/>
  <c r="Z178" i="7"/>
  <c r="H180" i="7"/>
  <c r="N180" i="7"/>
  <c r="T180" i="7"/>
  <c r="Z180" i="7"/>
  <c r="G183" i="7"/>
  <c r="M183" i="7"/>
  <c r="S183" i="7"/>
  <c r="S181" i="7" s="1"/>
  <c r="Y183" i="7"/>
  <c r="Y181" i="7" s="1"/>
  <c r="G185" i="7"/>
  <c r="M185" i="7"/>
  <c r="S185" i="7"/>
  <c r="Y185" i="7"/>
  <c r="F188" i="7"/>
  <c r="F186" i="7" s="1"/>
  <c r="L188" i="7"/>
  <c r="L186" i="7" s="1"/>
  <c r="R188" i="7"/>
  <c r="X188" i="7"/>
  <c r="F190" i="7"/>
  <c r="L190" i="7"/>
  <c r="R190" i="7"/>
  <c r="X190" i="7"/>
  <c r="E193" i="7"/>
  <c r="K193" i="7"/>
  <c r="Q193" i="7"/>
  <c r="W193" i="7"/>
  <c r="E195" i="7"/>
  <c r="K195" i="7"/>
  <c r="Q195" i="7"/>
  <c r="W195" i="7"/>
  <c r="D198" i="7"/>
  <c r="J198" i="7"/>
  <c r="P198" i="7"/>
  <c r="P196" i="7" s="1"/>
  <c r="V198" i="7"/>
  <c r="V196" i="7" s="1"/>
  <c r="D200" i="7"/>
  <c r="J200" i="7"/>
  <c r="P200" i="7"/>
  <c r="V200" i="7"/>
  <c r="I203" i="7"/>
  <c r="I201" i="7" s="1"/>
  <c r="O203" i="7"/>
  <c r="O201" i="7" s="1"/>
  <c r="U203" i="7"/>
  <c r="AA203" i="7"/>
  <c r="I205" i="7"/>
  <c r="O205" i="7"/>
  <c r="U205" i="7"/>
  <c r="AA205" i="7"/>
  <c r="H208" i="7"/>
  <c r="N208" i="7"/>
  <c r="T208" i="7"/>
  <c r="Z208" i="7"/>
  <c r="H210" i="7"/>
  <c r="N210" i="7"/>
  <c r="T210" i="7"/>
  <c r="Z210" i="7"/>
  <c r="G213" i="7"/>
  <c r="M213" i="7"/>
  <c r="S213" i="7"/>
  <c r="S211" i="7" s="1"/>
  <c r="Y213" i="7"/>
  <c r="Y211" i="7" s="1"/>
  <c r="G215" i="7"/>
  <c r="M215" i="7"/>
  <c r="S215" i="7"/>
  <c r="Y215" i="7"/>
  <c r="F218" i="7"/>
  <c r="F216" i="7" s="1"/>
  <c r="L218" i="7"/>
  <c r="L216" i="7" s="1"/>
  <c r="R218" i="7"/>
  <c r="X218" i="7"/>
  <c r="F220" i="7"/>
  <c r="L220" i="7"/>
  <c r="R220" i="7"/>
  <c r="X220" i="7"/>
  <c r="E223" i="7"/>
  <c r="K223" i="7"/>
  <c r="Q223" i="7"/>
  <c r="W223" i="7"/>
  <c r="E225" i="7"/>
  <c r="K225" i="7"/>
  <c r="Q225" i="7"/>
  <c r="W225" i="7"/>
  <c r="D228" i="7"/>
  <c r="J228" i="7"/>
  <c r="P228" i="7"/>
  <c r="P226" i="7" s="1"/>
  <c r="V228" i="7"/>
  <c r="V226" i="7" s="1"/>
  <c r="D230" i="7"/>
  <c r="J230" i="7"/>
  <c r="P230" i="7"/>
  <c r="V230" i="7"/>
  <c r="I233" i="7"/>
  <c r="I231" i="7" s="1"/>
  <c r="O233" i="7"/>
  <c r="O231" i="7" s="1"/>
  <c r="U233" i="7"/>
  <c r="AA233" i="7"/>
  <c r="I235" i="7"/>
  <c r="O235" i="7"/>
  <c r="U235" i="7"/>
  <c r="AA235" i="7"/>
  <c r="H238" i="7"/>
  <c r="N238" i="7"/>
  <c r="T238" i="7"/>
  <c r="Z238" i="7"/>
  <c r="H240" i="7"/>
  <c r="N240" i="7"/>
  <c r="T240" i="7"/>
  <c r="Z240" i="7"/>
  <c r="G243" i="7"/>
  <c r="M243" i="7"/>
  <c r="S243" i="7"/>
  <c r="S241" i="7" s="1"/>
  <c r="Y243" i="7"/>
  <c r="Y241" i="7" s="1"/>
  <c r="G245" i="7"/>
  <c r="M245" i="7"/>
  <c r="S245" i="7"/>
  <c r="Y245" i="7"/>
  <c r="F248" i="7"/>
  <c r="F246" i="7" s="1"/>
  <c r="L248" i="7"/>
  <c r="L246" i="7" s="1"/>
  <c r="R248" i="7"/>
  <c r="X248" i="7"/>
  <c r="F250" i="7"/>
  <c r="L250" i="7"/>
  <c r="R250" i="7"/>
  <c r="X250" i="7"/>
  <c r="E253" i="7"/>
  <c r="K253" i="7"/>
  <c r="Q253" i="7"/>
  <c r="W253" i="7"/>
  <c r="E255" i="7"/>
  <c r="K255" i="7"/>
  <c r="Q255" i="7"/>
  <c r="W255" i="7"/>
  <c r="D258" i="7"/>
  <c r="J258" i="7"/>
  <c r="P258" i="7"/>
  <c r="P256" i="7" s="1"/>
  <c r="V258" i="7"/>
  <c r="V256" i="7" s="1"/>
  <c r="D260" i="7"/>
  <c r="J260" i="7"/>
  <c r="P260" i="7"/>
  <c r="V260" i="7"/>
  <c r="I263" i="7"/>
  <c r="I261" i="7" s="1"/>
  <c r="O263" i="7"/>
  <c r="O261" i="7" s="1"/>
  <c r="U263" i="7"/>
  <c r="AA263" i="7"/>
  <c r="I265" i="7"/>
  <c r="O265" i="7"/>
  <c r="U265" i="7"/>
  <c r="AA265" i="7"/>
  <c r="H268" i="7"/>
  <c r="N268" i="7"/>
  <c r="T268" i="7"/>
  <c r="Z268" i="7"/>
  <c r="H270" i="7"/>
  <c r="N270" i="7"/>
  <c r="T270" i="7"/>
  <c r="Z270" i="7"/>
  <c r="G273" i="7"/>
  <c r="M273" i="7"/>
  <c r="S273" i="7"/>
  <c r="S271" i="7" s="1"/>
  <c r="Y273" i="7"/>
  <c r="Y271" i="7" s="1"/>
  <c r="G275" i="7"/>
  <c r="M275" i="7"/>
  <c r="S275" i="7"/>
  <c r="Y275" i="7"/>
  <c r="F278" i="7"/>
  <c r="F276" i="7" s="1"/>
  <c r="L278" i="7"/>
  <c r="L276" i="7" s="1"/>
  <c r="R278" i="7"/>
  <c r="X278" i="7"/>
  <c r="F280" i="7"/>
  <c r="L280" i="7"/>
  <c r="R280" i="7"/>
  <c r="X280" i="7"/>
  <c r="E283" i="7"/>
  <c r="K283" i="7"/>
  <c r="Q283" i="7"/>
  <c r="W283" i="7"/>
  <c r="E285" i="7"/>
  <c r="K285" i="7"/>
  <c r="Q285" i="7"/>
  <c r="W285" i="7"/>
  <c r="D288" i="7"/>
  <c r="J288" i="7"/>
  <c r="P288" i="7"/>
  <c r="P286" i="7" s="1"/>
  <c r="V288" i="7"/>
  <c r="V286" i="7" s="1"/>
  <c r="D290" i="7"/>
  <c r="J290" i="7"/>
  <c r="P290" i="7"/>
  <c r="V290" i="7"/>
  <c r="I293" i="7"/>
  <c r="I291" i="7" s="1"/>
  <c r="O293" i="7"/>
  <c r="O291" i="7" s="1"/>
  <c r="U293" i="7"/>
  <c r="AA293" i="7"/>
  <c r="I295" i="7"/>
  <c r="O295" i="7"/>
  <c r="U295" i="7"/>
  <c r="AA295" i="7"/>
  <c r="H298" i="7"/>
  <c r="N298" i="7"/>
  <c r="T298" i="7"/>
  <c r="Z298" i="7"/>
  <c r="H300" i="7"/>
  <c r="N300" i="7"/>
  <c r="T300" i="7"/>
  <c r="Z300" i="7"/>
  <c r="G303" i="7"/>
  <c r="M303" i="7"/>
  <c r="S303" i="7"/>
  <c r="S301" i="7" s="1"/>
  <c r="Y303" i="7"/>
  <c r="Y301" i="7" s="1"/>
  <c r="G305" i="7"/>
  <c r="M305" i="7"/>
  <c r="S305" i="7"/>
  <c r="Y305" i="7"/>
  <c r="F308" i="7"/>
  <c r="F306" i="7" s="1"/>
  <c r="L308" i="7"/>
  <c r="L306" i="7" s="1"/>
  <c r="R308" i="7"/>
  <c r="X308" i="7"/>
  <c r="F310" i="7"/>
  <c r="L310" i="7"/>
  <c r="R310" i="7"/>
  <c r="X310" i="7"/>
  <c r="E313" i="7"/>
  <c r="K313" i="7"/>
  <c r="Q313" i="7"/>
  <c r="W313" i="7"/>
  <c r="E315" i="7"/>
  <c r="K315" i="7"/>
  <c r="Q315" i="7"/>
  <c r="W315" i="7"/>
  <c r="D318" i="7"/>
  <c r="J318" i="7"/>
  <c r="P318" i="7"/>
  <c r="P316" i="7" s="1"/>
  <c r="V318" i="7"/>
  <c r="V316" i="7" s="1"/>
  <c r="D320" i="7"/>
  <c r="J320" i="7"/>
  <c r="P320" i="7"/>
  <c r="V320" i="7"/>
  <c r="U327" i="7"/>
  <c r="U325" i="7" s="1"/>
  <c r="AA327" i="7"/>
  <c r="AA325" i="7" s="1"/>
  <c r="I329" i="7"/>
  <c r="I325" i="7" s="1"/>
  <c r="O329" i="7"/>
  <c r="O325" i="7" s="1"/>
  <c r="U329" i="7"/>
  <c r="AA329" i="7"/>
  <c r="H332" i="7"/>
  <c r="H330" i="7" s="1"/>
  <c r="N332" i="7"/>
  <c r="N330" i="7" s="1"/>
  <c r="T332" i="7"/>
  <c r="Z332" i="7"/>
  <c r="H334" i="7"/>
  <c r="N334" i="7"/>
  <c r="T334" i="7"/>
  <c r="Z334" i="7"/>
  <c r="G337" i="7"/>
  <c r="M337" i="7"/>
  <c r="S337" i="7"/>
  <c r="Y337" i="7"/>
  <c r="G339" i="7"/>
  <c r="M339" i="7"/>
  <c r="S339" i="7"/>
  <c r="Y339" i="7"/>
  <c r="F342" i="7"/>
  <c r="L342" i="7"/>
  <c r="R342" i="7"/>
  <c r="R340" i="7" s="1"/>
  <c r="X342" i="7"/>
  <c r="X340" i="7" s="1"/>
  <c r="F344" i="7"/>
  <c r="L344" i="7"/>
  <c r="R344" i="7"/>
  <c r="X344" i="7"/>
  <c r="E347" i="7"/>
  <c r="E345" i="7" s="1"/>
  <c r="K347" i="7"/>
  <c r="K345" i="7" s="1"/>
  <c r="Q347" i="7"/>
  <c r="W347" i="7"/>
  <c r="E349" i="7"/>
  <c r="K349" i="7"/>
  <c r="Q349" i="7"/>
  <c r="W349" i="7"/>
  <c r="D352" i="7"/>
  <c r="J352" i="7"/>
  <c r="P352" i="7"/>
  <c r="V352" i="7"/>
  <c r="D354" i="7"/>
  <c r="J354" i="7"/>
  <c r="P354" i="7"/>
  <c r="V354" i="7"/>
  <c r="I357" i="7"/>
  <c r="O357" i="7"/>
  <c r="U357" i="7"/>
  <c r="U355" i="7" s="1"/>
  <c r="AA357" i="7"/>
  <c r="AA355" i="7" s="1"/>
  <c r="I359" i="7"/>
  <c r="O359" i="7"/>
  <c r="U359" i="7"/>
  <c r="AA359" i="7"/>
  <c r="H362" i="7"/>
  <c r="H360" i="7" s="1"/>
  <c r="N362" i="7"/>
  <c r="N360" i="7" s="1"/>
  <c r="T362" i="7"/>
  <c r="Z362" i="7"/>
  <c r="H364" i="7"/>
  <c r="N364" i="7"/>
  <c r="T364" i="7"/>
  <c r="Z364" i="7"/>
  <c r="G367" i="7"/>
  <c r="M367" i="7"/>
  <c r="S367" i="7"/>
  <c r="Y367" i="7"/>
  <c r="G369" i="7"/>
  <c r="M369" i="7"/>
  <c r="S369" i="7"/>
  <c r="Y369" i="7"/>
  <c r="F372" i="7"/>
  <c r="L372" i="7"/>
  <c r="R372" i="7"/>
  <c r="R370" i="7" s="1"/>
  <c r="X372" i="7"/>
  <c r="X370" i="7" s="1"/>
  <c r="F374" i="7"/>
  <c r="L374" i="7"/>
  <c r="R374" i="7"/>
  <c r="X374" i="7"/>
  <c r="E377" i="7"/>
  <c r="E375" i="7" s="1"/>
  <c r="K377" i="7"/>
  <c r="K375" i="7" s="1"/>
  <c r="Q377" i="7"/>
  <c r="W377" i="7"/>
  <c r="E379" i="7"/>
  <c r="K379" i="7"/>
  <c r="Q379" i="7"/>
  <c r="W379" i="7"/>
  <c r="D382" i="7"/>
  <c r="J382" i="7"/>
  <c r="P382" i="7"/>
  <c r="V382" i="7"/>
  <c r="D384" i="7"/>
  <c r="J384" i="7"/>
  <c r="P384" i="7"/>
  <c r="V384" i="7"/>
  <c r="I387" i="7"/>
  <c r="O387" i="7"/>
  <c r="U387" i="7"/>
  <c r="U385" i="7" s="1"/>
  <c r="AA387" i="7"/>
  <c r="AA385" i="7" s="1"/>
  <c r="I389" i="7"/>
  <c r="O389" i="7"/>
  <c r="U389" i="7"/>
  <c r="AA389" i="7"/>
  <c r="H392" i="7"/>
  <c r="H390" i="7" s="1"/>
  <c r="N392" i="7"/>
  <c r="N390" i="7" s="1"/>
  <c r="T392" i="7"/>
  <c r="Z392" i="7"/>
  <c r="H394" i="7"/>
  <c r="N394" i="7"/>
  <c r="T394" i="7"/>
  <c r="Z394" i="7"/>
  <c r="G397" i="7"/>
  <c r="M397" i="7"/>
  <c r="S397" i="7"/>
  <c r="Y397" i="7"/>
  <c r="G399" i="7"/>
  <c r="M399" i="7"/>
  <c r="S399" i="7"/>
  <c r="Y399" i="7"/>
  <c r="F402" i="7"/>
  <c r="L402" i="7"/>
  <c r="R402" i="7"/>
  <c r="R400" i="7" s="1"/>
  <c r="X402" i="7"/>
  <c r="X400" i="7" s="1"/>
  <c r="F404" i="7"/>
  <c r="L404" i="7"/>
  <c r="R404" i="7"/>
  <c r="X404" i="7"/>
  <c r="E407" i="7"/>
  <c r="E405" i="7" s="1"/>
  <c r="K407" i="7"/>
  <c r="K405" i="7" s="1"/>
  <c r="Q407" i="7"/>
  <c r="W407" i="7"/>
  <c r="E409" i="7"/>
  <c r="K409" i="7"/>
  <c r="Q409" i="7"/>
  <c r="W409" i="7"/>
  <c r="D412" i="7"/>
  <c r="J412" i="7"/>
  <c r="P412" i="7"/>
  <c r="V412" i="7"/>
  <c r="D414" i="7"/>
  <c r="J414" i="7"/>
  <c r="P414" i="7"/>
  <c r="V414" i="7"/>
  <c r="I417" i="7"/>
  <c r="O417" i="7"/>
  <c r="U417" i="7"/>
  <c r="U415" i="7" s="1"/>
  <c r="AA417" i="7"/>
  <c r="AA415" i="7" s="1"/>
  <c r="I419" i="7"/>
  <c r="O419" i="7"/>
  <c r="U419" i="7"/>
  <c r="AA419" i="7"/>
  <c r="H422" i="7"/>
  <c r="H420" i="7" s="1"/>
  <c r="N422" i="7"/>
  <c r="N420" i="7" s="1"/>
  <c r="T422" i="7"/>
  <c r="Z422" i="7"/>
  <c r="H424" i="7"/>
  <c r="N424" i="7"/>
  <c r="T424" i="7"/>
  <c r="Z424" i="7"/>
  <c r="G427" i="7"/>
  <c r="M427" i="7"/>
  <c r="S427" i="7"/>
  <c r="Y427" i="7"/>
  <c r="G429" i="7"/>
  <c r="M429" i="7"/>
  <c r="S429" i="7"/>
  <c r="Y429" i="7"/>
  <c r="F432" i="7"/>
  <c r="L432" i="7"/>
  <c r="R432" i="7"/>
  <c r="R430" i="7" s="1"/>
  <c r="X432" i="7"/>
  <c r="X430" i="7" s="1"/>
  <c r="F434" i="7"/>
  <c r="L434" i="7"/>
  <c r="R434" i="7"/>
  <c r="X434" i="7"/>
  <c r="E437" i="7"/>
  <c r="E435" i="7" s="1"/>
  <c r="K437" i="7"/>
  <c r="K435" i="7" s="1"/>
  <c r="Q437" i="7"/>
  <c r="W437" i="7"/>
  <c r="E439" i="7"/>
  <c r="K439" i="7"/>
  <c r="Q439" i="7"/>
  <c r="W439" i="7"/>
  <c r="D442" i="7"/>
  <c r="J442" i="7"/>
  <c r="P442" i="7"/>
  <c r="V442" i="7"/>
  <c r="D444" i="7"/>
  <c r="J444" i="7"/>
  <c r="P444" i="7"/>
  <c r="V444" i="7"/>
  <c r="I447" i="7"/>
  <c r="O447" i="7"/>
  <c r="U447" i="7"/>
  <c r="U445" i="7" s="1"/>
  <c r="AA447" i="7"/>
  <c r="AA445" i="7" s="1"/>
  <c r="I449" i="7"/>
  <c r="O449" i="7"/>
  <c r="U449" i="7"/>
  <c r="AA449" i="7"/>
  <c r="H452" i="7"/>
  <c r="H450" i="7" s="1"/>
  <c r="N452" i="7"/>
  <c r="N450" i="7" s="1"/>
  <c r="T452" i="7"/>
  <c r="Z452" i="7"/>
  <c r="H454" i="7"/>
  <c r="N454" i="7"/>
  <c r="T454" i="7"/>
  <c r="Z454" i="7"/>
  <c r="G457" i="7"/>
  <c r="M457" i="7"/>
  <c r="S457" i="7"/>
  <c r="Y457" i="7"/>
  <c r="G459" i="7"/>
  <c r="M459" i="7"/>
  <c r="S459" i="7"/>
  <c r="Y459" i="7"/>
  <c r="F462" i="7"/>
  <c r="L462" i="7"/>
  <c r="R462" i="7"/>
  <c r="R460" i="7" s="1"/>
  <c r="X462" i="7"/>
  <c r="X460" i="7" s="1"/>
  <c r="F464" i="7"/>
  <c r="L464" i="7"/>
  <c r="R464" i="7"/>
  <c r="X464" i="7"/>
  <c r="E467" i="7"/>
  <c r="E465" i="7" s="1"/>
  <c r="K467" i="7"/>
  <c r="K465" i="7" s="1"/>
  <c r="Q467" i="7"/>
  <c r="W467" i="7"/>
  <c r="E469" i="7"/>
  <c r="K469" i="7"/>
  <c r="Q469" i="7"/>
  <c r="W469" i="7"/>
  <c r="D472" i="7"/>
  <c r="J472" i="7"/>
  <c r="P472" i="7"/>
  <c r="V472" i="7"/>
  <c r="D474" i="7"/>
  <c r="J474" i="7"/>
  <c r="P474" i="7"/>
  <c r="V474" i="7"/>
  <c r="I477" i="7"/>
  <c r="O477" i="7"/>
  <c r="U477" i="7"/>
  <c r="U475" i="7" s="1"/>
  <c r="AA477" i="7"/>
  <c r="AA475" i="7" s="1"/>
  <c r="I479" i="7"/>
  <c r="O479" i="7"/>
  <c r="U479" i="7"/>
  <c r="AA479" i="7"/>
  <c r="H486" i="7"/>
  <c r="H484" i="7" s="1"/>
  <c r="N486" i="7"/>
  <c r="N484" i="7" s="1"/>
  <c r="T486" i="7"/>
  <c r="Z486" i="7"/>
  <c r="H488" i="7"/>
  <c r="N488" i="7"/>
  <c r="T488" i="7"/>
  <c r="Z488" i="7"/>
  <c r="G491" i="7"/>
  <c r="M491" i="7"/>
  <c r="S491" i="7"/>
  <c r="Y491" i="7"/>
  <c r="G493" i="7"/>
  <c r="M493" i="7"/>
  <c r="S493" i="7"/>
  <c r="Y493" i="7"/>
  <c r="F496" i="7"/>
  <c r="L496" i="7"/>
  <c r="R496" i="7"/>
  <c r="R494" i="7" s="1"/>
  <c r="X496" i="7"/>
  <c r="X494" i="7" s="1"/>
  <c r="F498" i="7"/>
  <c r="L498" i="7"/>
  <c r="R498" i="7"/>
  <c r="X498" i="7"/>
  <c r="E501" i="7"/>
  <c r="E499" i="7" s="1"/>
  <c r="K501" i="7"/>
  <c r="K499" i="7" s="1"/>
  <c r="Q501" i="7"/>
  <c r="W501" i="7"/>
  <c r="E503" i="7"/>
  <c r="K503" i="7"/>
  <c r="Q503" i="7"/>
  <c r="W503" i="7"/>
  <c r="D506" i="7"/>
  <c r="J506" i="7"/>
  <c r="P506" i="7"/>
  <c r="V506" i="7"/>
  <c r="D508" i="7"/>
  <c r="J508" i="7"/>
  <c r="P508" i="7"/>
  <c r="V508" i="7"/>
  <c r="I511" i="7"/>
  <c r="O511" i="7"/>
  <c r="U511" i="7"/>
  <c r="U509" i="7" s="1"/>
  <c r="AA511" i="7"/>
  <c r="AA509" i="7" s="1"/>
  <c r="I513" i="7"/>
  <c r="O513" i="7"/>
  <c r="U513" i="7"/>
  <c r="AA513" i="7"/>
  <c r="H516" i="7"/>
  <c r="H514" i="7" s="1"/>
  <c r="N516" i="7"/>
  <c r="N514" i="7" s="1"/>
  <c r="T516" i="7"/>
  <c r="Z516" i="7"/>
  <c r="H518" i="7"/>
  <c r="N518" i="7"/>
  <c r="T518" i="7"/>
  <c r="Z518" i="7"/>
  <c r="G521" i="7"/>
  <c r="M521" i="7"/>
  <c r="S521" i="7"/>
  <c r="Y521" i="7"/>
  <c r="G523" i="7"/>
  <c r="M523" i="7"/>
  <c r="S523" i="7"/>
  <c r="Y523" i="7"/>
  <c r="F526" i="7"/>
  <c r="L526" i="7"/>
  <c r="R526" i="7"/>
  <c r="R524" i="7" s="1"/>
  <c r="X526" i="7"/>
  <c r="X524" i="7" s="1"/>
  <c r="F528" i="7"/>
  <c r="L528" i="7"/>
  <c r="R528" i="7"/>
  <c r="X528" i="7"/>
  <c r="E531" i="7"/>
  <c r="E529" i="7" s="1"/>
  <c r="K531" i="7"/>
  <c r="K529" i="7" s="1"/>
  <c r="Q531" i="7"/>
  <c r="W531" i="7"/>
  <c r="E533" i="7"/>
  <c r="K533" i="7"/>
  <c r="Q533" i="7"/>
  <c r="W533" i="7"/>
  <c r="D536" i="7"/>
  <c r="J536" i="7"/>
  <c r="P536" i="7"/>
  <c r="V536" i="7"/>
  <c r="D538" i="7"/>
  <c r="J538" i="7"/>
  <c r="P538" i="7"/>
  <c r="V538" i="7"/>
  <c r="I541" i="7"/>
  <c r="O541" i="7"/>
  <c r="U541" i="7"/>
  <c r="U539" i="7" s="1"/>
  <c r="AA541" i="7"/>
  <c r="AA539" i="7" s="1"/>
  <c r="I543" i="7"/>
  <c r="O543" i="7"/>
  <c r="U543" i="7"/>
  <c r="AA543" i="7"/>
  <c r="H546" i="7"/>
  <c r="H544" i="7" s="1"/>
  <c r="N546" i="7"/>
  <c r="N544" i="7" s="1"/>
  <c r="T546" i="7"/>
  <c r="Z546" i="7"/>
  <c r="H548" i="7"/>
  <c r="N548" i="7"/>
  <c r="T548" i="7"/>
  <c r="Z548" i="7"/>
  <c r="G551" i="7"/>
  <c r="M551" i="7"/>
  <c r="S551" i="7"/>
  <c r="Y551" i="7"/>
  <c r="G553" i="7"/>
  <c r="M553" i="7"/>
  <c r="S553" i="7"/>
  <c r="Y553" i="7"/>
  <c r="F556" i="7"/>
  <c r="L556" i="7"/>
  <c r="R556" i="7"/>
  <c r="R554" i="7" s="1"/>
  <c r="X556" i="7"/>
  <c r="X554" i="7" s="1"/>
  <c r="F558" i="7"/>
  <c r="L558" i="7"/>
  <c r="R558" i="7"/>
  <c r="X558" i="7"/>
  <c r="E561" i="7"/>
  <c r="E559" i="7" s="1"/>
  <c r="K561" i="7"/>
  <c r="K559" i="7" s="1"/>
  <c r="Q561" i="7"/>
  <c r="Q559" i="7" s="1"/>
  <c r="W561" i="7"/>
  <c r="W559" i="7" s="1"/>
  <c r="E563" i="7"/>
  <c r="L563" i="7"/>
  <c r="S563" i="7"/>
  <c r="AA563" i="7"/>
  <c r="S566" i="7"/>
  <c r="M568" i="7"/>
  <c r="H442" i="6"/>
  <c r="H440" i="6" s="1"/>
  <c r="N442" i="6"/>
  <c r="N440" i="6" s="1"/>
  <c r="T442" i="6"/>
  <c r="T440" i="6" s="1"/>
  <c r="Z442" i="6"/>
  <c r="Z440" i="6" s="1"/>
  <c r="G447" i="6"/>
  <c r="G445" i="6" s="1"/>
  <c r="M447" i="6"/>
  <c r="M445" i="6" s="1"/>
  <c r="S447" i="6"/>
  <c r="S445" i="6" s="1"/>
  <c r="Y447" i="6"/>
  <c r="Y445" i="6" s="1"/>
  <c r="F452" i="6"/>
  <c r="F450" i="6" s="1"/>
  <c r="L452" i="6"/>
  <c r="L450" i="6" s="1"/>
  <c r="R452" i="6"/>
  <c r="R450" i="6" s="1"/>
  <c r="X452" i="6"/>
  <c r="X450" i="6" s="1"/>
  <c r="E457" i="6"/>
  <c r="E455" i="6" s="1"/>
  <c r="K457" i="6"/>
  <c r="K455" i="6" s="1"/>
  <c r="Q457" i="6"/>
  <c r="Q455" i="6" s="1"/>
  <c r="W457" i="6"/>
  <c r="W455" i="6" s="1"/>
  <c r="D462" i="6"/>
  <c r="D460" i="6" s="1"/>
  <c r="J462" i="6"/>
  <c r="J460" i="6" s="1"/>
  <c r="P462" i="6"/>
  <c r="P460" i="6" s="1"/>
  <c r="V462" i="6"/>
  <c r="V460" i="6" s="1"/>
  <c r="I467" i="6"/>
  <c r="I465" i="6" s="1"/>
  <c r="O467" i="6"/>
  <c r="O465" i="6" s="1"/>
  <c r="U467" i="6"/>
  <c r="U465" i="6" s="1"/>
  <c r="AA467" i="6"/>
  <c r="AA465" i="6" s="1"/>
  <c r="H472" i="6"/>
  <c r="H470" i="6" s="1"/>
  <c r="N472" i="6"/>
  <c r="N470" i="6" s="1"/>
  <c r="T472" i="6"/>
  <c r="T470" i="6" s="1"/>
  <c r="Z472" i="6"/>
  <c r="Z470" i="6" s="1"/>
  <c r="G477" i="6"/>
  <c r="G475" i="6" s="1"/>
  <c r="M477" i="6"/>
  <c r="M475" i="6" s="1"/>
  <c r="S477" i="6"/>
  <c r="S475" i="6" s="1"/>
  <c r="Y477" i="6"/>
  <c r="Y475" i="6" s="1"/>
  <c r="F486" i="6"/>
  <c r="F484" i="6" s="1"/>
  <c r="L486" i="6"/>
  <c r="L484" i="6" s="1"/>
  <c r="R486" i="6"/>
  <c r="R484" i="6" s="1"/>
  <c r="X486" i="6"/>
  <c r="X484" i="6" s="1"/>
  <c r="E491" i="6"/>
  <c r="E489" i="6" s="1"/>
  <c r="K491" i="6"/>
  <c r="K489" i="6" s="1"/>
  <c r="Q491" i="6"/>
  <c r="Q489" i="6" s="1"/>
  <c r="W491" i="6"/>
  <c r="W489" i="6" s="1"/>
  <c r="D496" i="6"/>
  <c r="D494" i="6" s="1"/>
  <c r="J496" i="6"/>
  <c r="J494" i="6" s="1"/>
  <c r="P496" i="6"/>
  <c r="P494" i="6" s="1"/>
  <c r="V496" i="6"/>
  <c r="V494" i="6" s="1"/>
  <c r="I501" i="6"/>
  <c r="I499" i="6" s="1"/>
  <c r="O501" i="6"/>
  <c r="O499" i="6" s="1"/>
  <c r="U501" i="6"/>
  <c r="U499" i="6" s="1"/>
  <c r="AA501" i="6"/>
  <c r="AA499" i="6" s="1"/>
  <c r="H506" i="6"/>
  <c r="H504" i="6" s="1"/>
  <c r="N506" i="6"/>
  <c r="N504" i="6" s="1"/>
  <c r="T506" i="6"/>
  <c r="T504" i="6" s="1"/>
  <c r="Z506" i="6"/>
  <c r="Z504" i="6" s="1"/>
  <c r="G511" i="6"/>
  <c r="G509" i="6" s="1"/>
  <c r="M511" i="6"/>
  <c r="M509" i="6" s="1"/>
  <c r="S511" i="6"/>
  <c r="S509" i="6" s="1"/>
  <c r="Y511" i="6"/>
  <c r="Y509" i="6" s="1"/>
  <c r="F516" i="6"/>
  <c r="F514" i="6" s="1"/>
  <c r="L516" i="6"/>
  <c r="L514" i="6" s="1"/>
  <c r="R516" i="6"/>
  <c r="R514" i="6" s="1"/>
  <c r="X516" i="6"/>
  <c r="X514" i="6" s="1"/>
  <c r="E521" i="6"/>
  <c r="E519" i="6" s="1"/>
  <c r="K521" i="6"/>
  <c r="K519" i="6" s="1"/>
  <c r="Q521" i="6"/>
  <c r="Q519" i="6" s="1"/>
  <c r="W521" i="6"/>
  <c r="W519" i="6" s="1"/>
  <c r="D526" i="6"/>
  <c r="D524" i="6" s="1"/>
  <c r="J526" i="6"/>
  <c r="J524" i="6" s="1"/>
  <c r="P526" i="6"/>
  <c r="P524" i="6" s="1"/>
  <c r="V526" i="6"/>
  <c r="V524" i="6" s="1"/>
  <c r="I531" i="6"/>
  <c r="I529" i="6" s="1"/>
  <c r="O531" i="6"/>
  <c r="O529" i="6" s="1"/>
  <c r="U531" i="6"/>
  <c r="U529" i="6" s="1"/>
  <c r="AA531" i="6"/>
  <c r="AA529" i="6" s="1"/>
  <c r="H536" i="6"/>
  <c r="H534" i="6" s="1"/>
  <c r="N536" i="6"/>
  <c r="N534" i="6" s="1"/>
  <c r="T536" i="6"/>
  <c r="T534" i="6" s="1"/>
  <c r="Z536" i="6"/>
  <c r="Z534" i="6" s="1"/>
  <c r="G541" i="6"/>
  <c r="G539" i="6" s="1"/>
  <c r="M541" i="6"/>
  <c r="M539" i="6" s="1"/>
  <c r="S541" i="6"/>
  <c r="S539" i="6" s="1"/>
  <c r="Y541" i="6"/>
  <c r="Y539" i="6" s="1"/>
  <c r="F546" i="6"/>
  <c r="F544" i="6" s="1"/>
  <c r="L546" i="6"/>
  <c r="L544" i="6" s="1"/>
  <c r="R546" i="6"/>
  <c r="R544" i="6" s="1"/>
  <c r="X546" i="6"/>
  <c r="X544" i="6" s="1"/>
  <c r="E551" i="6"/>
  <c r="E549" i="6" s="1"/>
  <c r="K551" i="6"/>
  <c r="K549" i="6" s="1"/>
  <c r="Q551" i="6"/>
  <c r="Q549" i="6" s="1"/>
  <c r="W551" i="6"/>
  <c r="W549" i="6" s="1"/>
  <c r="D556" i="6"/>
  <c r="D554" i="6" s="1"/>
  <c r="J556" i="6"/>
  <c r="J554" i="6" s="1"/>
  <c r="P556" i="6"/>
  <c r="P554" i="6" s="1"/>
  <c r="V556" i="6"/>
  <c r="V554" i="6" s="1"/>
  <c r="I561" i="6"/>
  <c r="I559" i="6" s="1"/>
  <c r="O561" i="6"/>
  <c r="O559" i="6" s="1"/>
  <c r="U561" i="6"/>
  <c r="U559" i="6" s="1"/>
  <c r="AA561" i="6"/>
  <c r="AA559" i="6" s="1"/>
  <c r="H566" i="6"/>
  <c r="H564" i="6" s="1"/>
  <c r="N566" i="6"/>
  <c r="N564" i="6" s="1"/>
  <c r="T566" i="6"/>
  <c r="T564" i="6" s="1"/>
  <c r="Z566" i="6"/>
  <c r="Z564" i="6" s="1"/>
  <c r="G571" i="6"/>
  <c r="G569" i="6" s="1"/>
  <c r="M571" i="6"/>
  <c r="M569" i="6" s="1"/>
  <c r="S571" i="6"/>
  <c r="S569" i="6" s="1"/>
  <c r="Y571" i="6"/>
  <c r="Y569" i="6" s="1"/>
  <c r="F576" i="6"/>
  <c r="F574" i="6" s="1"/>
  <c r="L576" i="6"/>
  <c r="L574" i="6" s="1"/>
  <c r="R576" i="6"/>
  <c r="R574" i="6" s="1"/>
  <c r="X576" i="6"/>
  <c r="X574" i="6" s="1"/>
  <c r="E581" i="6"/>
  <c r="E579" i="6" s="1"/>
  <c r="K581" i="6"/>
  <c r="K579" i="6" s="1"/>
  <c r="Q581" i="6"/>
  <c r="Q579" i="6" s="1"/>
  <c r="W581" i="6"/>
  <c r="W579" i="6" s="1"/>
  <c r="D586" i="6"/>
  <c r="D584" i="6" s="1"/>
  <c r="J586" i="6"/>
  <c r="J584" i="6" s="1"/>
  <c r="P586" i="6"/>
  <c r="P584" i="6" s="1"/>
  <c r="V586" i="6"/>
  <c r="V584" i="6" s="1"/>
  <c r="I591" i="6"/>
  <c r="I589" i="6" s="1"/>
  <c r="O591" i="6"/>
  <c r="O589" i="6" s="1"/>
  <c r="U591" i="6"/>
  <c r="U589" i="6" s="1"/>
  <c r="AA591" i="6"/>
  <c r="AA589" i="6" s="1"/>
  <c r="H596" i="6"/>
  <c r="H594" i="6" s="1"/>
  <c r="N596" i="6"/>
  <c r="N594" i="6" s="1"/>
  <c r="T596" i="6"/>
  <c r="T594" i="6" s="1"/>
  <c r="Z596" i="6"/>
  <c r="Z594" i="6" s="1"/>
  <c r="G601" i="6"/>
  <c r="G599" i="6" s="1"/>
  <c r="M601" i="6"/>
  <c r="M599" i="6" s="1"/>
  <c r="S601" i="6"/>
  <c r="S599" i="6" s="1"/>
  <c r="Y601" i="6"/>
  <c r="Y599" i="6" s="1"/>
  <c r="F606" i="6"/>
  <c r="F604" i="6" s="1"/>
  <c r="L606" i="6"/>
  <c r="L604" i="6" s="1"/>
  <c r="R606" i="6"/>
  <c r="R604" i="6" s="1"/>
  <c r="X606" i="6"/>
  <c r="X604" i="6" s="1"/>
  <c r="E611" i="6"/>
  <c r="E609" i="6" s="1"/>
  <c r="K611" i="6"/>
  <c r="K609" i="6" s="1"/>
  <c r="Q611" i="6"/>
  <c r="Q609" i="6" s="1"/>
  <c r="W611" i="6"/>
  <c r="W609" i="6" s="1"/>
  <c r="D616" i="6"/>
  <c r="D614" i="6" s="1"/>
  <c r="J616" i="6"/>
  <c r="J614" i="6" s="1"/>
  <c r="P616" i="6"/>
  <c r="P614" i="6" s="1"/>
  <c r="V616" i="6"/>
  <c r="V614" i="6" s="1"/>
  <c r="B619" i="6"/>
  <c r="I621" i="6"/>
  <c r="I619" i="6" s="1"/>
  <c r="O621" i="6"/>
  <c r="O619" i="6" s="1"/>
  <c r="U621" i="6"/>
  <c r="U619" i="6" s="1"/>
  <c r="AA621" i="6"/>
  <c r="AA619" i="6" s="1"/>
  <c r="H626" i="6"/>
  <c r="H624" i="6" s="1"/>
  <c r="N626" i="6"/>
  <c r="N624" i="6" s="1"/>
  <c r="T626" i="6"/>
  <c r="T624" i="6" s="1"/>
  <c r="Z626" i="6"/>
  <c r="Z624" i="6" s="1"/>
  <c r="G631" i="6"/>
  <c r="G629" i="6" s="1"/>
  <c r="M631" i="6"/>
  <c r="M629" i="6" s="1"/>
  <c r="S631" i="6"/>
  <c r="S629" i="6" s="1"/>
  <c r="Y631" i="6"/>
  <c r="Y629" i="6" s="1"/>
  <c r="F636" i="6"/>
  <c r="F634" i="6" s="1"/>
  <c r="L636" i="6"/>
  <c r="L634" i="6" s="1"/>
  <c r="R636" i="6"/>
  <c r="R634" i="6" s="1"/>
  <c r="X636" i="6"/>
  <c r="X634" i="6" s="1"/>
  <c r="F9" i="7"/>
  <c r="L9" i="7"/>
  <c r="R9" i="7"/>
  <c r="R7" i="7" s="1"/>
  <c r="X9" i="7"/>
  <c r="X7" i="7" s="1"/>
  <c r="F11" i="7"/>
  <c r="L11" i="7"/>
  <c r="R11" i="7"/>
  <c r="X11" i="7"/>
  <c r="E14" i="7"/>
  <c r="E12" i="7" s="1"/>
  <c r="K14" i="7"/>
  <c r="K12" i="7" s="1"/>
  <c r="Q14" i="7"/>
  <c r="W14" i="7"/>
  <c r="E16" i="7"/>
  <c r="K16" i="7"/>
  <c r="Q16" i="7"/>
  <c r="W16" i="7"/>
  <c r="D19" i="7"/>
  <c r="J19" i="7"/>
  <c r="P19" i="7"/>
  <c r="V19" i="7"/>
  <c r="D21" i="7"/>
  <c r="J21" i="7"/>
  <c r="P21" i="7"/>
  <c r="V21" i="7"/>
  <c r="I24" i="7"/>
  <c r="O24" i="7"/>
  <c r="U24" i="7"/>
  <c r="U22" i="7" s="1"/>
  <c r="AA24" i="7"/>
  <c r="AA22" i="7" s="1"/>
  <c r="I26" i="7"/>
  <c r="O26" i="7"/>
  <c r="U26" i="7"/>
  <c r="AA26" i="7"/>
  <c r="H29" i="7"/>
  <c r="H27" i="7" s="1"/>
  <c r="N29" i="7"/>
  <c r="N27" i="7" s="1"/>
  <c r="T29" i="7"/>
  <c r="Z29" i="7"/>
  <c r="H31" i="7"/>
  <c r="N31" i="7"/>
  <c r="T31" i="7"/>
  <c r="Z31" i="7"/>
  <c r="G34" i="7"/>
  <c r="M34" i="7"/>
  <c r="S34" i="7"/>
  <c r="Y34" i="7"/>
  <c r="G36" i="7"/>
  <c r="M36" i="7"/>
  <c r="S36" i="7"/>
  <c r="Y36" i="7"/>
  <c r="F39" i="7"/>
  <c r="L39" i="7"/>
  <c r="R39" i="7"/>
  <c r="R37" i="7" s="1"/>
  <c r="X39" i="7"/>
  <c r="X37" i="7" s="1"/>
  <c r="F41" i="7"/>
  <c r="L41" i="7"/>
  <c r="R41" i="7"/>
  <c r="X41" i="7"/>
  <c r="E44" i="7"/>
  <c r="E42" i="7" s="1"/>
  <c r="K44" i="7"/>
  <c r="K42" i="7" s="1"/>
  <c r="Q44" i="7"/>
  <c r="W44" i="7"/>
  <c r="E46" i="7"/>
  <c r="K46" i="7"/>
  <c r="Q46" i="7"/>
  <c r="W46" i="7"/>
  <c r="D49" i="7"/>
  <c r="J49" i="7"/>
  <c r="P49" i="7"/>
  <c r="V49" i="7"/>
  <c r="D51" i="7"/>
  <c r="J51" i="7"/>
  <c r="P51" i="7"/>
  <c r="V51" i="7"/>
  <c r="I54" i="7"/>
  <c r="O54" i="7"/>
  <c r="U54" i="7"/>
  <c r="U52" i="7" s="1"/>
  <c r="AA54" i="7"/>
  <c r="AA52" i="7" s="1"/>
  <c r="I56" i="7"/>
  <c r="O56" i="7"/>
  <c r="U56" i="7"/>
  <c r="AA56" i="7"/>
  <c r="H59" i="7"/>
  <c r="H57" i="7" s="1"/>
  <c r="N59" i="7"/>
  <c r="N57" i="7" s="1"/>
  <c r="T59" i="7"/>
  <c r="Z59" i="7"/>
  <c r="H61" i="7"/>
  <c r="N61" i="7"/>
  <c r="T61" i="7"/>
  <c r="Z61" i="7"/>
  <c r="G64" i="7"/>
  <c r="M64" i="7"/>
  <c r="S64" i="7"/>
  <c r="Y64" i="7"/>
  <c r="G66" i="7"/>
  <c r="M66" i="7"/>
  <c r="S66" i="7"/>
  <c r="Y66" i="7"/>
  <c r="F69" i="7"/>
  <c r="L69" i="7"/>
  <c r="R69" i="7"/>
  <c r="R67" i="7" s="1"/>
  <c r="X69" i="7"/>
  <c r="X67" i="7" s="1"/>
  <c r="F71" i="7"/>
  <c r="L71" i="7"/>
  <c r="R71" i="7"/>
  <c r="X71" i="7"/>
  <c r="E74" i="7"/>
  <c r="E72" i="7" s="1"/>
  <c r="K74" i="7"/>
  <c r="K72" i="7" s="1"/>
  <c r="Q74" i="7"/>
  <c r="W74" i="7"/>
  <c r="E76" i="7"/>
  <c r="K76" i="7"/>
  <c r="Q76" i="7"/>
  <c r="W76" i="7"/>
  <c r="D79" i="7"/>
  <c r="J79" i="7"/>
  <c r="P79" i="7"/>
  <c r="V79" i="7"/>
  <c r="D81" i="7"/>
  <c r="J81" i="7"/>
  <c r="P81" i="7"/>
  <c r="V81" i="7"/>
  <c r="I84" i="7"/>
  <c r="O84" i="7"/>
  <c r="U84" i="7"/>
  <c r="U82" i="7" s="1"/>
  <c r="AA84" i="7"/>
  <c r="AA82" i="7" s="1"/>
  <c r="I86" i="7"/>
  <c r="O86" i="7"/>
  <c r="U86" i="7"/>
  <c r="AA86" i="7"/>
  <c r="H89" i="7"/>
  <c r="H87" i="7" s="1"/>
  <c r="N89" i="7"/>
  <c r="N87" i="7" s="1"/>
  <c r="T89" i="7"/>
  <c r="Z89" i="7"/>
  <c r="H91" i="7"/>
  <c r="N91" i="7"/>
  <c r="T91" i="7"/>
  <c r="Z91" i="7"/>
  <c r="G94" i="7"/>
  <c r="M94" i="7"/>
  <c r="S94" i="7"/>
  <c r="Y94" i="7"/>
  <c r="G96" i="7"/>
  <c r="M96" i="7"/>
  <c r="S96" i="7"/>
  <c r="Y96" i="7"/>
  <c r="F99" i="7"/>
  <c r="L99" i="7"/>
  <c r="R99" i="7"/>
  <c r="R97" i="7" s="1"/>
  <c r="X99" i="7"/>
  <c r="X97" i="7" s="1"/>
  <c r="F101" i="7"/>
  <c r="L101" i="7"/>
  <c r="R101" i="7"/>
  <c r="X101" i="7"/>
  <c r="E104" i="7"/>
  <c r="E102" i="7" s="1"/>
  <c r="K104" i="7"/>
  <c r="K102" i="7" s="1"/>
  <c r="Q104" i="7"/>
  <c r="W104" i="7"/>
  <c r="E106" i="7"/>
  <c r="K106" i="7"/>
  <c r="Q106" i="7"/>
  <c r="W106" i="7"/>
  <c r="D109" i="7"/>
  <c r="J109" i="7"/>
  <c r="P109" i="7"/>
  <c r="V109" i="7"/>
  <c r="D111" i="7"/>
  <c r="J111" i="7"/>
  <c r="P111" i="7"/>
  <c r="V111" i="7"/>
  <c r="I114" i="7"/>
  <c r="O114" i="7"/>
  <c r="U114" i="7"/>
  <c r="U112" i="7" s="1"/>
  <c r="AA114" i="7"/>
  <c r="AA112" i="7" s="1"/>
  <c r="I116" i="7"/>
  <c r="O116" i="7"/>
  <c r="U116" i="7"/>
  <c r="AA116" i="7"/>
  <c r="H119" i="7"/>
  <c r="H117" i="7" s="1"/>
  <c r="N119" i="7"/>
  <c r="N117" i="7" s="1"/>
  <c r="T119" i="7"/>
  <c r="Z119" i="7"/>
  <c r="H121" i="7"/>
  <c r="N121" i="7"/>
  <c r="T121" i="7"/>
  <c r="Z121" i="7"/>
  <c r="G124" i="7"/>
  <c r="M124" i="7"/>
  <c r="S124" i="7"/>
  <c r="Y124" i="7"/>
  <c r="G126" i="7"/>
  <c r="M126" i="7"/>
  <c r="S126" i="7"/>
  <c r="Y126" i="7"/>
  <c r="F129" i="7"/>
  <c r="L129" i="7"/>
  <c r="R129" i="7"/>
  <c r="R127" i="7" s="1"/>
  <c r="X129" i="7"/>
  <c r="X127" i="7" s="1"/>
  <c r="F131" i="7"/>
  <c r="L131" i="7"/>
  <c r="R131" i="7"/>
  <c r="X131" i="7"/>
  <c r="E134" i="7"/>
  <c r="E132" i="7" s="1"/>
  <c r="K134" i="7"/>
  <c r="K132" i="7" s="1"/>
  <c r="Q134" i="7"/>
  <c r="W134" i="7"/>
  <c r="E136" i="7"/>
  <c r="K136" i="7"/>
  <c r="Q136" i="7"/>
  <c r="W136" i="7"/>
  <c r="D139" i="7"/>
  <c r="J139" i="7"/>
  <c r="P139" i="7"/>
  <c r="V139" i="7"/>
  <c r="D141" i="7"/>
  <c r="J141" i="7"/>
  <c r="P141" i="7"/>
  <c r="V141" i="7"/>
  <c r="I144" i="7"/>
  <c r="O144" i="7"/>
  <c r="U144" i="7"/>
  <c r="U142" i="7" s="1"/>
  <c r="AA144" i="7"/>
  <c r="AA142" i="7" s="1"/>
  <c r="I146" i="7"/>
  <c r="O146" i="7"/>
  <c r="U146" i="7"/>
  <c r="AA146" i="7"/>
  <c r="H149" i="7"/>
  <c r="H147" i="7" s="1"/>
  <c r="N149" i="7"/>
  <c r="N147" i="7" s="1"/>
  <c r="T149" i="7"/>
  <c r="Z149" i="7"/>
  <c r="H151" i="7"/>
  <c r="N151" i="7"/>
  <c r="T151" i="7"/>
  <c r="Z151" i="7"/>
  <c r="G154" i="7"/>
  <c r="M154" i="7"/>
  <c r="S154" i="7"/>
  <c r="Y154" i="7"/>
  <c r="G156" i="7"/>
  <c r="M156" i="7"/>
  <c r="S156" i="7"/>
  <c r="Y156" i="7"/>
  <c r="F159" i="7"/>
  <c r="L159" i="7"/>
  <c r="R159" i="7"/>
  <c r="R157" i="7" s="1"/>
  <c r="X159" i="7"/>
  <c r="X157" i="7" s="1"/>
  <c r="F161" i="7"/>
  <c r="L161" i="7"/>
  <c r="R161" i="7"/>
  <c r="X161" i="7"/>
  <c r="E168" i="7"/>
  <c r="E166" i="7" s="1"/>
  <c r="K168" i="7"/>
  <c r="K166" i="7" s="1"/>
  <c r="Q168" i="7"/>
  <c r="W168" i="7"/>
  <c r="E170" i="7"/>
  <c r="K170" i="7"/>
  <c r="Q170" i="7"/>
  <c r="W170" i="7"/>
  <c r="D173" i="7"/>
  <c r="J173" i="7"/>
  <c r="P173" i="7"/>
  <c r="V173" i="7"/>
  <c r="D175" i="7"/>
  <c r="J175" i="7"/>
  <c r="P175" i="7"/>
  <c r="V175" i="7"/>
  <c r="I178" i="7"/>
  <c r="O178" i="7"/>
  <c r="U178" i="7"/>
  <c r="U176" i="7" s="1"/>
  <c r="AA178" i="7"/>
  <c r="AA176" i="7" s="1"/>
  <c r="I180" i="7"/>
  <c r="O180" i="7"/>
  <c r="U180" i="7"/>
  <c r="AA180" i="7"/>
  <c r="H183" i="7"/>
  <c r="H181" i="7" s="1"/>
  <c r="N183" i="7"/>
  <c r="N181" i="7" s="1"/>
  <c r="T183" i="7"/>
  <c r="Z183" i="7"/>
  <c r="H185" i="7"/>
  <c r="N185" i="7"/>
  <c r="T185" i="7"/>
  <c r="Z185" i="7"/>
  <c r="G188" i="7"/>
  <c r="M188" i="7"/>
  <c r="S188" i="7"/>
  <c r="Y188" i="7"/>
  <c r="G190" i="7"/>
  <c r="M190" i="7"/>
  <c r="S190" i="7"/>
  <c r="Y190" i="7"/>
  <c r="F193" i="7"/>
  <c r="L193" i="7"/>
  <c r="R193" i="7"/>
  <c r="R191" i="7" s="1"/>
  <c r="X193" i="7"/>
  <c r="X191" i="7" s="1"/>
  <c r="F195" i="7"/>
  <c r="L195" i="7"/>
  <c r="R195" i="7"/>
  <c r="X195" i="7"/>
  <c r="E198" i="7"/>
  <c r="E196" i="7" s="1"/>
  <c r="K198" i="7"/>
  <c r="K196" i="7" s="1"/>
  <c r="Q198" i="7"/>
  <c r="W198" i="7"/>
  <c r="E200" i="7"/>
  <c r="K200" i="7"/>
  <c r="Q200" i="7"/>
  <c r="W200" i="7"/>
  <c r="D203" i="7"/>
  <c r="J203" i="7"/>
  <c r="P203" i="7"/>
  <c r="V203" i="7"/>
  <c r="D205" i="7"/>
  <c r="J205" i="7"/>
  <c r="P205" i="7"/>
  <c r="V205" i="7"/>
  <c r="I208" i="7"/>
  <c r="O208" i="7"/>
  <c r="U208" i="7"/>
  <c r="U206" i="7" s="1"/>
  <c r="AA208" i="7"/>
  <c r="AA206" i="7" s="1"/>
  <c r="I210" i="7"/>
  <c r="O210" i="7"/>
  <c r="U210" i="7"/>
  <c r="AA210" i="7"/>
  <c r="H213" i="7"/>
  <c r="H211" i="7" s="1"/>
  <c r="N213" i="7"/>
  <c r="N211" i="7" s="1"/>
  <c r="T213" i="7"/>
  <c r="Z213" i="7"/>
  <c r="H215" i="7"/>
  <c r="N215" i="7"/>
  <c r="T215" i="7"/>
  <c r="Z215" i="7"/>
  <c r="G218" i="7"/>
  <c r="M218" i="7"/>
  <c r="S218" i="7"/>
  <c r="Y218" i="7"/>
  <c r="G220" i="7"/>
  <c r="M220" i="7"/>
  <c r="S220" i="7"/>
  <c r="Y220" i="7"/>
  <c r="F223" i="7"/>
  <c r="L223" i="7"/>
  <c r="R223" i="7"/>
  <c r="R221" i="7" s="1"/>
  <c r="X223" i="7"/>
  <c r="X221" i="7" s="1"/>
  <c r="F225" i="7"/>
  <c r="L225" i="7"/>
  <c r="R225" i="7"/>
  <c r="X225" i="7"/>
  <c r="E228" i="7"/>
  <c r="E226" i="7" s="1"/>
  <c r="K228" i="7"/>
  <c r="K226" i="7" s="1"/>
  <c r="Q228" i="7"/>
  <c r="W228" i="7"/>
  <c r="E230" i="7"/>
  <c r="K230" i="7"/>
  <c r="Q230" i="7"/>
  <c r="W230" i="7"/>
  <c r="D233" i="7"/>
  <c r="J233" i="7"/>
  <c r="P233" i="7"/>
  <c r="V233" i="7"/>
  <c r="D235" i="7"/>
  <c r="J235" i="7"/>
  <c r="P235" i="7"/>
  <c r="V235" i="7"/>
  <c r="I238" i="7"/>
  <c r="O238" i="7"/>
  <c r="U238" i="7"/>
  <c r="U236" i="7" s="1"/>
  <c r="AA238" i="7"/>
  <c r="AA236" i="7" s="1"/>
  <c r="I240" i="7"/>
  <c r="O240" i="7"/>
  <c r="U240" i="7"/>
  <c r="AA240" i="7"/>
  <c r="H243" i="7"/>
  <c r="H241" i="7" s="1"/>
  <c r="N243" i="7"/>
  <c r="N241" i="7" s="1"/>
  <c r="T243" i="7"/>
  <c r="Z243" i="7"/>
  <c r="H245" i="7"/>
  <c r="N245" i="7"/>
  <c r="T245" i="7"/>
  <c r="Z245" i="7"/>
  <c r="G248" i="7"/>
  <c r="M248" i="7"/>
  <c r="S248" i="7"/>
  <c r="Y248" i="7"/>
  <c r="G250" i="7"/>
  <c r="M250" i="7"/>
  <c r="S250" i="7"/>
  <c r="Y250" i="7"/>
  <c r="F253" i="7"/>
  <c r="L253" i="7"/>
  <c r="R253" i="7"/>
  <c r="R251" i="7" s="1"/>
  <c r="X253" i="7"/>
  <c r="X251" i="7" s="1"/>
  <c r="F255" i="7"/>
  <c r="L255" i="7"/>
  <c r="R255" i="7"/>
  <c r="X255" i="7"/>
  <c r="E258" i="7"/>
  <c r="E256" i="7" s="1"/>
  <c r="K258" i="7"/>
  <c r="K256" i="7" s="1"/>
  <c r="Q258" i="7"/>
  <c r="W258" i="7"/>
  <c r="E260" i="7"/>
  <c r="K260" i="7"/>
  <c r="Q260" i="7"/>
  <c r="W260" i="7"/>
  <c r="D263" i="7"/>
  <c r="J263" i="7"/>
  <c r="P263" i="7"/>
  <c r="V263" i="7"/>
  <c r="D265" i="7"/>
  <c r="J265" i="7"/>
  <c r="P265" i="7"/>
  <c r="V265" i="7"/>
  <c r="I268" i="7"/>
  <c r="O268" i="7"/>
  <c r="U268" i="7"/>
  <c r="U266" i="7" s="1"/>
  <c r="AA268" i="7"/>
  <c r="AA266" i="7" s="1"/>
  <c r="I270" i="7"/>
  <c r="O270" i="7"/>
  <c r="U270" i="7"/>
  <c r="AA270" i="7"/>
  <c r="H273" i="7"/>
  <c r="H271" i="7" s="1"/>
  <c r="N273" i="7"/>
  <c r="N271" i="7" s="1"/>
  <c r="T273" i="7"/>
  <c r="Z273" i="7"/>
  <c r="H275" i="7"/>
  <c r="N275" i="7"/>
  <c r="T275" i="7"/>
  <c r="Z275" i="7"/>
  <c r="G278" i="7"/>
  <c r="M278" i="7"/>
  <c r="S278" i="7"/>
  <c r="Y278" i="7"/>
  <c r="G280" i="7"/>
  <c r="M280" i="7"/>
  <c r="S280" i="7"/>
  <c r="Y280" i="7"/>
  <c r="F283" i="7"/>
  <c r="L283" i="7"/>
  <c r="R283" i="7"/>
  <c r="R281" i="7" s="1"/>
  <c r="X283" i="7"/>
  <c r="X281" i="7" s="1"/>
  <c r="F285" i="7"/>
  <c r="L285" i="7"/>
  <c r="R285" i="7"/>
  <c r="X285" i="7"/>
  <c r="E288" i="7"/>
  <c r="E286" i="7" s="1"/>
  <c r="K288" i="7"/>
  <c r="K286" i="7" s="1"/>
  <c r="Q288" i="7"/>
  <c r="W288" i="7"/>
  <c r="E290" i="7"/>
  <c r="K290" i="7"/>
  <c r="Q290" i="7"/>
  <c r="W290" i="7"/>
  <c r="D293" i="7"/>
  <c r="J293" i="7"/>
  <c r="P293" i="7"/>
  <c r="V293" i="7"/>
  <c r="D295" i="7"/>
  <c r="J295" i="7"/>
  <c r="P295" i="7"/>
  <c r="V295" i="7"/>
  <c r="I298" i="7"/>
  <c r="O298" i="7"/>
  <c r="U298" i="7"/>
  <c r="U296" i="7" s="1"/>
  <c r="AA298" i="7"/>
  <c r="AA296" i="7" s="1"/>
  <c r="I300" i="7"/>
  <c r="O300" i="7"/>
  <c r="U300" i="7"/>
  <c r="AA300" i="7"/>
  <c r="H303" i="7"/>
  <c r="H301" i="7" s="1"/>
  <c r="N303" i="7"/>
  <c r="N301" i="7" s="1"/>
  <c r="T303" i="7"/>
  <c r="Z303" i="7"/>
  <c r="H305" i="7"/>
  <c r="N305" i="7"/>
  <c r="T305" i="7"/>
  <c r="Z305" i="7"/>
  <c r="G308" i="7"/>
  <c r="M308" i="7"/>
  <c r="S308" i="7"/>
  <c r="Y308" i="7"/>
  <c r="G310" i="7"/>
  <c r="M310" i="7"/>
  <c r="S310" i="7"/>
  <c r="Y310" i="7"/>
  <c r="F313" i="7"/>
  <c r="L313" i="7"/>
  <c r="R313" i="7"/>
  <c r="R311" i="7" s="1"/>
  <c r="X313" i="7"/>
  <c r="X311" i="7" s="1"/>
  <c r="F315" i="7"/>
  <c r="L315" i="7"/>
  <c r="R315" i="7"/>
  <c r="X315" i="7"/>
  <c r="E318" i="7"/>
  <c r="E316" i="7" s="1"/>
  <c r="K318" i="7"/>
  <c r="K316" i="7" s="1"/>
  <c r="Q318" i="7"/>
  <c r="W318" i="7"/>
  <c r="E320" i="7"/>
  <c r="K320" i="7"/>
  <c r="Q320" i="7"/>
  <c r="W320" i="7"/>
  <c r="J327" i="7"/>
  <c r="P327" i="7"/>
  <c r="V327" i="7"/>
  <c r="D329" i="7"/>
  <c r="D325" i="7" s="1"/>
  <c r="J329" i="7"/>
  <c r="P329" i="7"/>
  <c r="V329" i="7"/>
  <c r="I332" i="7"/>
  <c r="O332" i="7"/>
  <c r="U332" i="7"/>
  <c r="AA332" i="7"/>
  <c r="AA330" i="7" s="1"/>
  <c r="I334" i="7"/>
  <c r="O334" i="7"/>
  <c r="U334" i="7"/>
  <c r="AA334" i="7"/>
  <c r="H337" i="7"/>
  <c r="N337" i="7"/>
  <c r="N335" i="7" s="1"/>
  <c r="T337" i="7"/>
  <c r="T335" i="7" s="1"/>
  <c r="Z337" i="7"/>
  <c r="H339" i="7"/>
  <c r="N339" i="7"/>
  <c r="T339" i="7"/>
  <c r="Z339" i="7"/>
  <c r="G342" i="7"/>
  <c r="G340" i="7" s="1"/>
  <c r="M342" i="7"/>
  <c r="S342" i="7"/>
  <c r="Y342" i="7"/>
  <c r="G344" i="7"/>
  <c r="M344" i="7"/>
  <c r="S344" i="7"/>
  <c r="Y344" i="7"/>
  <c r="F347" i="7"/>
  <c r="L347" i="7"/>
  <c r="R347" i="7"/>
  <c r="X347" i="7"/>
  <c r="X345" i="7" s="1"/>
  <c r="F349" i="7"/>
  <c r="L349" i="7"/>
  <c r="R349" i="7"/>
  <c r="X349" i="7"/>
  <c r="E352" i="7"/>
  <c r="K352" i="7"/>
  <c r="K350" i="7" s="1"/>
  <c r="Q352" i="7"/>
  <c r="Q350" i="7" s="1"/>
  <c r="W352" i="7"/>
  <c r="E354" i="7"/>
  <c r="K354" i="7"/>
  <c r="Q354" i="7"/>
  <c r="W354" i="7"/>
  <c r="D357" i="7"/>
  <c r="D355" i="7" s="1"/>
  <c r="J357" i="7"/>
  <c r="P357" i="7"/>
  <c r="V357" i="7"/>
  <c r="D359" i="7"/>
  <c r="J359" i="7"/>
  <c r="P359" i="7"/>
  <c r="V359" i="7"/>
  <c r="I362" i="7"/>
  <c r="O362" i="7"/>
  <c r="U362" i="7"/>
  <c r="AA362" i="7"/>
  <c r="AA360" i="7" s="1"/>
  <c r="I364" i="7"/>
  <c r="O364" i="7"/>
  <c r="U364" i="7"/>
  <c r="AA364" i="7"/>
  <c r="H367" i="7"/>
  <c r="N367" i="7"/>
  <c r="N365" i="7" s="1"/>
  <c r="T367" i="7"/>
  <c r="T365" i="7" s="1"/>
  <c r="Z367" i="7"/>
  <c r="H369" i="7"/>
  <c r="N369" i="7"/>
  <c r="T369" i="7"/>
  <c r="Z369" i="7"/>
  <c r="G372" i="7"/>
  <c r="G370" i="7" s="1"/>
  <c r="M372" i="7"/>
  <c r="S372" i="7"/>
  <c r="Y372" i="7"/>
  <c r="G374" i="7"/>
  <c r="M374" i="7"/>
  <c r="S374" i="7"/>
  <c r="Y374" i="7"/>
  <c r="F377" i="7"/>
  <c r="L377" i="7"/>
  <c r="R377" i="7"/>
  <c r="X377" i="7"/>
  <c r="X375" i="7" s="1"/>
  <c r="F379" i="7"/>
  <c r="L379" i="7"/>
  <c r="R379" i="7"/>
  <c r="X379" i="7"/>
  <c r="E382" i="7"/>
  <c r="K382" i="7"/>
  <c r="K380" i="7" s="1"/>
  <c r="Q382" i="7"/>
  <c r="Q380" i="7" s="1"/>
  <c r="W382" i="7"/>
  <c r="E384" i="7"/>
  <c r="K384" i="7"/>
  <c r="Q384" i="7"/>
  <c r="W384" i="7"/>
  <c r="D387" i="7"/>
  <c r="D385" i="7" s="1"/>
  <c r="J387" i="7"/>
  <c r="P387" i="7"/>
  <c r="V387" i="7"/>
  <c r="D389" i="7"/>
  <c r="J389" i="7"/>
  <c r="P389" i="7"/>
  <c r="V389" i="7"/>
  <c r="I392" i="7"/>
  <c r="O392" i="7"/>
  <c r="U392" i="7"/>
  <c r="AA392" i="7"/>
  <c r="AA390" i="7" s="1"/>
  <c r="I394" i="7"/>
  <c r="O394" i="7"/>
  <c r="U394" i="7"/>
  <c r="AA394" i="7"/>
  <c r="H397" i="7"/>
  <c r="N397" i="7"/>
  <c r="N395" i="7" s="1"/>
  <c r="T397" i="7"/>
  <c r="T395" i="7" s="1"/>
  <c r="Z397" i="7"/>
  <c r="H399" i="7"/>
  <c r="N399" i="7"/>
  <c r="T399" i="7"/>
  <c r="Z399" i="7"/>
  <c r="G402" i="7"/>
  <c r="G400" i="7" s="1"/>
  <c r="M402" i="7"/>
  <c r="S402" i="7"/>
  <c r="Y402" i="7"/>
  <c r="G404" i="7"/>
  <c r="M404" i="7"/>
  <c r="S404" i="7"/>
  <c r="Y404" i="7"/>
  <c r="F407" i="7"/>
  <c r="L407" i="7"/>
  <c r="R407" i="7"/>
  <c r="X407" i="7"/>
  <c r="X405" i="7" s="1"/>
  <c r="F409" i="7"/>
  <c r="L409" i="7"/>
  <c r="R409" i="7"/>
  <c r="X409" i="7"/>
  <c r="E412" i="7"/>
  <c r="K412" i="7"/>
  <c r="K410" i="7" s="1"/>
  <c r="Q412" i="7"/>
  <c r="Q410" i="7" s="1"/>
  <c r="W412" i="7"/>
  <c r="E414" i="7"/>
  <c r="K414" i="7"/>
  <c r="Q414" i="7"/>
  <c r="W414" i="7"/>
  <c r="D417" i="7"/>
  <c r="D415" i="7" s="1"/>
  <c r="J417" i="7"/>
  <c r="P417" i="7"/>
  <c r="V417" i="7"/>
  <c r="D419" i="7"/>
  <c r="J419" i="7"/>
  <c r="P419" i="7"/>
  <c r="V419" i="7"/>
  <c r="I422" i="7"/>
  <c r="O422" i="7"/>
  <c r="U422" i="7"/>
  <c r="AA422" i="7"/>
  <c r="AA420" i="7" s="1"/>
  <c r="I424" i="7"/>
  <c r="O424" i="7"/>
  <c r="U424" i="7"/>
  <c r="AA424" i="7"/>
  <c r="H427" i="7"/>
  <c r="N427" i="7"/>
  <c r="N425" i="7" s="1"/>
  <c r="T427" i="7"/>
  <c r="T425" i="7" s="1"/>
  <c r="Z427" i="7"/>
  <c r="H429" i="7"/>
  <c r="N429" i="7"/>
  <c r="T429" i="7"/>
  <c r="Z429" i="7"/>
  <c r="G432" i="7"/>
  <c r="G430" i="7" s="1"/>
  <c r="M432" i="7"/>
  <c r="S432" i="7"/>
  <c r="Y432" i="7"/>
  <c r="G434" i="7"/>
  <c r="M434" i="7"/>
  <c r="S434" i="7"/>
  <c r="Y434" i="7"/>
  <c r="F437" i="7"/>
  <c r="L437" i="7"/>
  <c r="R437" i="7"/>
  <c r="X437" i="7"/>
  <c r="X435" i="7" s="1"/>
  <c r="F439" i="7"/>
  <c r="L439" i="7"/>
  <c r="R439" i="7"/>
  <c r="X439" i="7"/>
  <c r="E442" i="7"/>
  <c r="K442" i="7"/>
  <c r="K440" i="7" s="1"/>
  <c r="Q442" i="7"/>
  <c r="Q440" i="7" s="1"/>
  <c r="W442" i="7"/>
  <c r="E444" i="7"/>
  <c r="K444" i="7"/>
  <c r="Q444" i="7"/>
  <c r="W444" i="7"/>
  <c r="D447" i="7"/>
  <c r="D445" i="7" s="1"/>
  <c r="J447" i="7"/>
  <c r="P447" i="7"/>
  <c r="V447" i="7"/>
  <c r="D449" i="7"/>
  <c r="J449" i="7"/>
  <c r="P449" i="7"/>
  <c r="V449" i="7"/>
  <c r="I452" i="7"/>
  <c r="O452" i="7"/>
  <c r="U452" i="7"/>
  <c r="AA452" i="7"/>
  <c r="AA450" i="7" s="1"/>
  <c r="I454" i="7"/>
  <c r="O454" i="7"/>
  <c r="U454" i="7"/>
  <c r="AA454" i="7"/>
  <c r="H457" i="7"/>
  <c r="N457" i="7"/>
  <c r="N455" i="7" s="1"/>
  <c r="T457" i="7"/>
  <c r="T455" i="7" s="1"/>
  <c r="Z457" i="7"/>
  <c r="H459" i="7"/>
  <c r="N459" i="7"/>
  <c r="T459" i="7"/>
  <c r="Z459" i="7"/>
  <c r="G462" i="7"/>
  <c r="G460" i="7" s="1"/>
  <c r="M462" i="7"/>
  <c r="S462" i="7"/>
  <c r="Y462" i="7"/>
  <c r="G464" i="7"/>
  <c r="M464" i="7"/>
  <c r="S464" i="7"/>
  <c r="Y464" i="7"/>
  <c r="F467" i="7"/>
  <c r="L467" i="7"/>
  <c r="R467" i="7"/>
  <c r="X467" i="7"/>
  <c r="X465" i="7" s="1"/>
  <c r="F469" i="7"/>
  <c r="L469" i="7"/>
  <c r="R469" i="7"/>
  <c r="X469" i="7"/>
  <c r="E472" i="7"/>
  <c r="K472" i="7"/>
  <c r="K470" i="7" s="1"/>
  <c r="Q472" i="7"/>
  <c r="Q470" i="7" s="1"/>
  <c r="W472" i="7"/>
  <c r="E474" i="7"/>
  <c r="K474" i="7"/>
  <c r="Q474" i="7"/>
  <c r="W474" i="7"/>
  <c r="D477" i="7"/>
  <c r="D475" i="7" s="1"/>
  <c r="J477" i="7"/>
  <c r="P477" i="7"/>
  <c r="V477" i="7"/>
  <c r="D479" i="7"/>
  <c r="J479" i="7"/>
  <c r="P479" i="7"/>
  <c r="V479" i="7"/>
  <c r="I486" i="7"/>
  <c r="O486" i="7"/>
  <c r="U486" i="7"/>
  <c r="AA486" i="7"/>
  <c r="AA484" i="7" s="1"/>
  <c r="I488" i="7"/>
  <c r="O488" i="7"/>
  <c r="U488" i="7"/>
  <c r="AA488" i="7"/>
  <c r="H491" i="7"/>
  <c r="N491" i="7"/>
  <c r="N489" i="7" s="1"/>
  <c r="T491" i="7"/>
  <c r="T489" i="7" s="1"/>
  <c r="Z491" i="7"/>
  <c r="H493" i="7"/>
  <c r="N493" i="7"/>
  <c r="T493" i="7"/>
  <c r="Z493" i="7"/>
  <c r="G496" i="7"/>
  <c r="G494" i="7" s="1"/>
  <c r="M496" i="7"/>
  <c r="S496" i="7"/>
  <c r="Y496" i="7"/>
  <c r="G498" i="7"/>
  <c r="M498" i="7"/>
  <c r="S498" i="7"/>
  <c r="Y498" i="7"/>
  <c r="F501" i="7"/>
  <c r="L501" i="7"/>
  <c r="R501" i="7"/>
  <c r="X501" i="7"/>
  <c r="X499" i="7" s="1"/>
  <c r="F503" i="7"/>
  <c r="L503" i="7"/>
  <c r="R503" i="7"/>
  <c r="X503" i="7"/>
  <c r="E506" i="7"/>
  <c r="K506" i="7"/>
  <c r="K504" i="7" s="1"/>
  <c r="Q506" i="7"/>
  <c r="Q504" i="7" s="1"/>
  <c r="W506" i="7"/>
  <c r="E508" i="7"/>
  <c r="K508" i="7"/>
  <c r="Q508" i="7"/>
  <c r="W508" i="7"/>
  <c r="D511" i="7"/>
  <c r="D509" i="7" s="1"/>
  <c r="J511" i="7"/>
  <c r="P511" i="7"/>
  <c r="V511" i="7"/>
  <c r="D513" i="7"/>
  <c r="J513" i="7"/>
  <c r="P513" i="7"/>
  <c r="V513" i="7"/>
  <c r="I516" i="7"/>
  <c r="O516" i="7"/>
  <c r="U516" i="7"/>
  <c r="AA516" i="7"/>
  <c r="AA514" i="7" s="1"/>
  <c r="I518" i="7"/>
  <c r="O518" i="7"/>
  <c r="U518" i="7"/>
  <c r="AA518" i="7"/>
  <c r="H521" i="7"/>
  <c r="N521" i="7"/>
  <c r="N519" i="7" s="1"/>
  <c r="T521" i="7"/>
  <c r="T519" i="7" s="1"/>
  <c r="Z521" i="7"/>
  <c r="H523" i="7"/>
  <c r="N523" i="7"/>
  <c r="T523" i="7"/>
  <c r="Z523" i="7"/>
  <c r="G526" i="7"/>
  <c r="G524" i="7" s="1"/>
  <c r="M526" i="7"/>
  <c r="S526" i="7"/>
  <c r="Y526" i="7"/>
  <c r="G528" i="7"/>
  <c r="M528" i="7"/>
  <c r="S528" i="7"/>
  <c r="Y528" i="7"/>
  <c r="F531" i="7"/>
  <c r="L531" i="7"/>
  <c r="R531" i="7"/>
  <c r="X531" i="7"/>
  <c r="X529" i="7" s="1"/>
  <c r="F533" i="7"/>
  <c r="L533" i="7"/>
  <c r="R533" i="7"/>
  <c r="X533" i="7"/>
  <c r="E536" i="7"/>
  <c r="K536" i="7"/>
  <c r="K534" i="7" s="1"/>
  <c r="Q536" i="7"/>
  <c r="Q534" i="7" s="1"/>
  <c r="W536" i="7"/>
  <c r="E538" i="7"/>
  <c r="K538" i="7"/>
  <c r="Q538" i="7"/>
  <c r="W538" i="7"/>
  <c r="D541" i="7"/>
  <c r="D539" i="7" s="1"/>
  <c r="J541" i="7"/>
  <c r="P541" i="7"/>
  <c r="V541" i="7"/>
  <c r="D543" i="7"/>
  <c r="J543" i="7"/>
  <c r="P543" i="7"/>
  <c r="V543" i="7"/>
  <c r="I546" i="7"/>
  <c r="O546" i="7"/>
  <c r="U546" i="7"/>
  <c r="AA546" i="7"/>
  <c r="AA544" i="7" s="1"/>
  <c r="I548" i="7"/>
  <c r="O548" i="7"/>
  <c r="U548" i="7"/>
  <c r="AA548" i="7"/>
  <c r="H551" i="7"/>
  <c r="N551" i="7"/>
  <c r="N549" i="7" s="1"/>
  <c r="T551" i="7"/>
  <c r="T549" i="7" s="1"/>
  <c r="Z551" i="7"/>
  <c r="H553" i="7"/>
  <c r="N553" i="7"/>
  <c r="T553" i="7"/>
  <c r="Z553" i="7"/>
  <c r="G556" i="7"/>
  <c r="G554" i="7" s="1"/>
  <c r="M556" i="7"/>
  <c r="S556" i="7"/>
  <c r="Y556" i="7"/>
  <c r="G558" i="7"/>
  <c r="M558" i="7"/>
  <c r="S558" i="7"/>
  <c r="Y558" i="7"/>
  <c r="F561" i="7"/>
  <c r="L561" i="7"/>
  <c r="L559" i="7" s="1"/>
  <c r="R561" i="7"/>
  <c r="R559" i="7" s="1"/>
  <c r="X561" i="7"/>
  <c r="F563" i="7"/>
  <c r="M563" i="7"/>
  <c r="T563" i="7"/>
  <c r="N568" i="7"/>
  <c r="I168" i="6"/>
  <c r="I166" i="6" s="1"/>
  <c r="O168" i="6"/>
  <c r="O166" i="6" s="1"/>
  <c r="U168" i="6"/>
  <c r="U166" i="6" s="1"/>
  <c r="AA168" i="6"/>
  <c r="AA166" i="6" s="1"/>
  <c r="H173" i="6"/>
  <c r="H171" i="6" s="1"/>
  <c r="N173" i="6"/>
  <c r="N171" i="6" s="1"/>
  <c r="T173" i="6"/>
  <c r="T171" i="6" s="1"/>
  <c r="Z173" i="6"/>
  <c r="Z171" i="6" s="1"/>
  <c r="G178" i="6"/>
  <c r="G176" i="6" s="1"/>
  <c r="M178" i="6"/>
  <c r="M176" i="6" s="1"/>
  <c r="S178" i="6"/>
  <c r="S176" i="6" s="1"/>
  <c r="Y178" i="6"/>
  <c r="Y176" i="6" s="1"/>
  <c r="F183" i="6"/>
  <c r="F181" i="6" s="1"/>
  <c r="L183" i="6"/>
  <c r="L181" i="6" s="1"/>
  <c r="R183" i="6"/>
  <c r="R181" i="6" s="1"/>
  <c r="X183" i="6"/>
  <c r="X181" i="6" s="1"/>
  <c r="E188" i="6"/>
  <c r="E186" i="6" s="1"/>
  <c r="K188" i="6"/>
  <c r="K186" i="6" s="1"/>
  <c r="Q188" i="6"/>
  <c r="Q186" i="6" s="1"/>
  <c r="W188" i="6"/>
  <c r="W186" i="6" s="1"/>
  <c r="D193" i="6"/>
  <c r="D191" i="6" s="1"/>
  <c r="J193" i="6"/>
  <c r="J191" i="6" s="1"/>
  <c r="P193" i="6"/>
  <c r="P191" i="6" s="1"/>
  <c r="V193" i="6"/>
  <c r="V191" i="6" s="1"/>
  <c r="I198" i="6"/>
  <c r="I196" i="6" s="1"/>
  <c r="O198" i="6"/>
  <c r="O196" i="6" s="1"/>
  <c r="U198" i="6"/>
  <c r="U196" i="6" s="1"/>
  <c r="AA198" i="6"/>
  <c r="AA196" i="6" s="1"/>
  <c r="H203" i="6"/>
  <c r="H201" i="6" s="1"/>
  <c r="N203" i="6"/>
  <c r="N201" i="6" s="1"/>
  <c r="T203" i="6"/>
  <c r="T201" i="6" s="1"/>
  <c r="Z203" i="6"/>
  <c r="Z201" i="6" s="1"/>
  <c r="G208" i="6"/>
  <c r="G206" i="6" s="1"/>
  <c r="M208" i="6"/>
  <c r="M206" i="6" s="1"/>
  <c r="S208" i="6"/>
  <c r="S206" i="6" s="1"/>
  <c r="Y208" i="6"/>
  <c r="Y206" i="6" s="1"/>
  <c r="F213" i="6"/>
  <c r="F211" i="6" s="1"/>
  <c r="L213" i="6"/>
  <c r="L211" i="6" s="1"/>
  <c r="R213" i="6"/>
  <c r="R211" i="6" s="1"/>
  <c r="X213" i="6"/>
  <c r="X211" i="6" s="1"/>
  <c r="E218" i="6"/>
  <c r="E216" i="6" s="1"/>
  <c r="K218" i="6"/>
  <c r="K216" i="6" s="1"/>
  <c r="Q218" i="6"/>
  <c r="Q216" i="6" s="1"/>
  <c r="W218" i="6"/>
  <c r="W216" i="6" s="1"/>
  <c r="D223" i="6"/>
  <c r="D221" i="6" s="1"/>
  <c r="J223" i="6"/>
  <c r="J221" i="6" s="1"/>
  <c r="P223" i="6"/>
  <c r="P221" i="6" s="1"/>
  <c r="V223" i="6"/>
  <c r="V221" i="6" s="1"/>
  <c r="I228" i="6"/>
  <c r="I226" i="6" s="1"/>
  <c r="O228" i="6"/>
  <c r="O226" i="6" s="1"/>
  <c r="U228" i="6"/>
  <c r="U226" i="6" s="1"/>
  <c r="AA228" i="6"/>
  <c r="AA226" i="6" s="1"/>
  <c r="H233" i="6"/>
  <c r="H231" i="6" s="1"/>
  <c r="N233" i="6"/>
  <c r="N231" i="6" s="1"/>
  <c r="T233" i="6"/>
  <c r="T231" i="6" s="1"/>
  <c r="Z233" i="6"/>
  <c r="Z231" i="6" s="1"/>
  <c r="G238" i="6"/>
  <c r="G236" i="6" s="1"/>
  <c r="M238" i="6"/>
  <c r="M236" i="6" s="1"/>
  <c r="S238" i="6"/>
  <c r="S236" i="6" s="1"/>
  <c r="Y238" i="6"/>
  <c r="Y236" i="6" s="1"/>
  <c r="F243" i="6"/>
  <c r="F241" i="6" s="1"/>
  <c r="L243" i="6"/>
  <c r="L241" i="6" s="1"/>
  <c r="R243" i="6"/>
  <c r="R241" i="6" s="1"/>
  <c r="X243" i="6"/>
  <c r="X241" i="6" s="1"/>
  <c r="E248" i="6"/>
  <c r="E246" i="6" s="1"/>
  <c r="K248" i="6"/>
  <c r="K246" i="6" s="1"/>
  <c r="Q248" i="6"/>
  <c r="Q246" i="6" s="1"/>
  <c r="W248" i="6"/>
  <c r="W246" i="6" s="1"/>
  <c r="D253" i="6"/>
  <c r="D251" i="6" s="1"/>
  <c r="J253" i="6"/>
  <c r="J251" i="6" s="1"/>
  <c r="P253" i="6"/>
  <c r="P251" i="6" s="1"/>
  <c r="V253" i="6"/>
  <c r="V251" i="6" s="1"/>
  <c r="I258" i="6"/>
  <c r="I256" i="6" s="1"/>
  <c r="O258" i="6"/>
  <c r="O256" i="6" s="1"/>
  <c r="U258" i="6"/>
  <c r="U256" i="6" s="1"/>
  <c r="AA258" i="6"/>
  <c r="AA256" i="6" s="1"/>
  <c r="H263" i="6"/>
  <c r="H261" i="6" s="1"/>
  <c r="N263" i="6"/>
  <c r="N261" i="6" s="1"/>
  <c r="T263" i="6"/>
  <c r="T261" i="6" s="1"/>
  <c r="Z263" i="6"/>
  <c r="Z261" i="6" s="1"/>
  <c r="G268" i="6"/>
  <c r="G266" i="6" s="1"/>
  <c r="M268" i="6"/>
  <c r="M266" i="6" s="1"/>
  <c r="S268" i="6"/>
  <c r="S266" i="6" s="1"/>
  <c r="Y268" i="6"/>
  <c r="Y266" i="6" s="1"/>
  <c r="F273" i="6"/>
  <c r="F271" i="6" s="1"/>
  <c r="L273" i="6"/>
  <c r="L271" i="6" s="1"/>
  <c r="R273" i="6"/>
  <c r="R271" i="6" s="1"/>
  <c r="X273" i="6"/>
  <c r="X271" i="6" s="1"/>
  <c r="E278" i="6"/>
  <c r="E276" i="6" s="1"/>
  <c r="K278" i="6"/>
  <c r="K276" i="6" s="1"/>
  <c r="Q278" i="6"/>
  <c r="Q276" i="6" s="1"/>
  <c r="W278" i="6"/>
  <c r="W276" i="6" s="1"/>
  <c r="D283" i="6"/>
  <c r="D281" i="6" s="1"/>
  <c r="J283" i="6"/>
  <c r="J281" i="6" s="1"/>
  <c r="P283" i="6"/>
  <c r="P281" i="6" s="1"/>
  <c r="V283" i="6"/>
  <c r="V281" i="6" s="1"/>
  <c r="I288" i="6"/>
  <c r="I286" i="6" s="1"/>
  <c r="O288" i="6"/>
  <c r="O286" i="6" s="1"/>
  <c r="U288" i="6"/>
  <c r="U286" i="6" s="1"/>
  <c r="AA288" i="6"/>
  <c r="AA286" i="6" s="1"/>
  <c r="H293" i="6"/>
  <c r="H291" i="6" s="1"/>
  <c r="N293" i="6"/>
  <c r="N291" i="6" s="1"/>
  <c r="T293" i="6"/>
  <c r="T291" i="6" s="1"/>
  <c r="Z293" i="6"/>
  <c r="Z291" i="6" s="1"/>
  <c r="G298" i="6"/>
  <c r="G296" i="6" s="1"/>
  <c r="M298" i="6"/>
  <c r="M296" i="6" s="1"/>
  <c r="S298" i="6"/>
  <c r="S296" i="6" s="1"/>
  <c r="Y298" i="6"/>
  <c r="Y296" i="6" s="1"/>
  <c r="F303" i="6"/>
  <c r="F301" i="6" s="1"/>
  <c r="L303" i="6"/>
  <c r="L301" i="6" s="1"/>
  <c r="R303" i="6"/>
  <c r="R301" i="6" s="1"/>
  <c r="X303" i="6"/>
  <c r="X301" i="6" s="1"/>
  <c r="E308" i="6"/>
  <c r="E306" i="6" s="1"/>
  <c r="K308" i="6"/>
  <c r="K306" i="6" s="1"/>
  <c r="Q308" i="6"/>
  <c r="Q306" i="6" s="1"/>
  <c r="W308" i="6"/>
  <c r="W306" i="6" s="1"/>
  <c r="D313" i="6"/>
  <c r="D311" i="6" s="1"/>
  <c r="J313" i="6"/>
  <c r="J311" i="6" s="1"/>
  <c r="P313" i="6"/>
  <c r="P311" i="6" s="1"/>
  <c r="V313" i="6"/>
  <c r="V311" i="6" s="1"/>
  <c r="I318" i="6"/>
  <c r="I316" i="6" s="1"/>
  <c r="O318" i="6"/>
  <c r="O316" i="6" s="1"/>
  <c r="U318" i="6"/>
  <c r="U316" i="6" s="1"/>
  <c r="AA318" i="6"/>
  <c r="AA316" i="6" s="1"/>
  <c r="F337" i="6"/>
  <c r="F335" i="6" s="1"/>
  <c r="L337" i="6"/>
  <c r="L335" i="6" s="1"/>
  <c r="R337" i="6"/>
  <c r="R335" i="6" s="1"/>
  <c r="X337" i="6"/>
  <c r="X335" i="6" s="1"/>
  <c r="E342" i="6"/>
  <c r="E340" i="6" s="1"/>
  <c r="K342" i="6"/>
  <c r="K340" i="6" s="1"/>
  <c r="Q342" i="6"/>
  <c r="Q340" i="6" s="1"/>
  <c r="W342" i="6"/>
  <c r="W340" i="6" s="1"/>
  <c r="D347" i="6"/>
  <c r="D345" i="6" s="1"/>
  <c r="J347" i="6"/>
  <c r="J345" i="6" s="1"/>
  <c r="P347" i="6"/>
  <c r="P345" i="6" s="1"/>
  <c r="V347" i="6"/>
  <c r="V345" i="6" s="1"/>
  <c r="I352" i="6"/>
  <c r="I350" i="6" s="1"/>
  <c r="O352" i="6"/>
  <c r="O350" i="6" s="1"/>
  <c r="U352" i="6"/>
  <c r="U350" i="6" s="1"/>
  <c r="AA352" i="6"/>
  <c r="AA350" i="6" s="1"/>
  <c r="H357" i="6"/>
  <c r="H355" i="6" s="1"/>
  <c r="N357" i="6"/>
  <c r="N355" i="6" s="1"/>
  <c r="T357" i="6"/>
  <c r="T355" i="6" s="1"/>
  <c r="Z357" i="6"/>
  <c r="Z355" i="6" s="1"/>
  <c r="G362" i="6"/>
  <c r="G360" i="6" s="1"/>
  <c r="M362" i="6"/>
  <c r="M360" i="6" s="1"/>
  <c r="S362" i="6"/>
  <c r="S360" i="6" s="1"/>
  <c r="Y362" i="6"/>
  <c r="Y360" i="6" s="1"/>
  <c r="F367" i="6"/>
  <c r="F365" i="6" s="1"/>
  <c r="L367" i="6"/>
  <c r="L365" i="6" s="1"/>
  <c r="R367" i="6"/>
  <c r="R365" i="6" s="1"/>
  <c r="X367" i="6"/>
  <c r="X365" i="6" s="1"/>
  <c r="E372" i="6"/>
  <c r="E370" i="6" s="1"/>
  <c r="K372" i="6"/>
  <c r="K370" i="6" s="1"/>
  <c r="Q372" i="6"/>
  <c r="Q370" i="6" s="1"/>
  <c r="W372" i="6"/>
  <c r="W370" i="6" s="1"/>
  <c r="D377" i="6"/>
  <c r="D375" i="6" s="1"/>
  <c r="J377" i="6"/>
  <c r="J375" i="6" s="1"/>
  <c r="P377" i="6"/>
  <c r="P375" i="6" s="1"/>
  <c r="V377" i="6"/>
  <c r="V375" i="6" s="1"/>
  <c r="I382" i="6"/>
  <c r="I380" i="6" s="1"/>
  <c r="O382" i="6"/>
  <c r="O380" i="6" s="1"/>
  <c r="U382" i="6"/>
  <c r="U380" i="6" s="1"/>
  <c r="AA382" i="6"/>
  <c r="AA380" i="6" s="1"/>
  <c r="H387" i="6"/>
  <c r="H385" i="6" s="1"/>
  <c r="N387" i="6"/>
  <c r="N385" i="6" s="1"/>
  <c r="T387" i="6"/>
  <c r="T385" i="6" s="1"/>
  <c r="Z387" i="6"/>
  <c r="Z385" i="6" s="1"/>
  <c r="G392" i="6"/>
  <c r="G390" i="6" s="1"/>
  <c r="M392" i="6"/>
  <c r="M390" i="6" s="1"/>
  <c r="S392" i="6"/>
  <c r="S390" i="6" s="1"/>
  <c r="Y392" i="6"/>
  <c r="Y390" i="6" s="1"/>
  <c r="F397" i="6"/>
  <c r="F395" i="6" s="1"/>
  <c r="L397" i="6"/>
  <c r="L395" i="6" s="1"/>
  <c r="R397" i="6"/>
  <c r="R395" i="6" s="1"/>
  <c r="X397" i="6"/>
  <c r="X395" i="6" s="1"/>
  <c r="E402" i="6"/>
  <c r="E400" i="6" s="1"/>
  <c r="K402" i="6"/>
  <c r="K400" i="6" s="1"/>
  <c r="Q402" i="6"/>
  <c r="Q400" i="6" s="1"/>
  <c r="W402" i="6"/>
  <c r="W400" i="6" s="1"/>
  <c r="D407" i="6"/>
  <c r="D405" i="6" s="1"/>
  <c r="J407" i="6"/>
  <c r="J405" i="6" s="1"/>
  <c r="P407" i="6"/>
  <c r="P405" i="6" s="1"/>
  <c r="V407" i="6"/>
  <c r="V405" i="6" s="1"/>
  <c r="I412" i="6"/>
  <c r="I410" i="6" s="1"/>
  <c r="O412" i="6"/>
  <c r="O410" i="6" s="1"/>
  <c r="U412" i="6"/>
  <c r="U410" i="6" s="1"/>
  <c r="AA412" i="6"/>
  <c r="AA410" i="6" s="1"/>
  <c r="H417" i="6"/>
  <c r="H415" i="6" s="1"/>
  <c r="N417" i="6"/>
  <c r="N415" i="6" s="1"/>
  <c r="T417" i="6"/>
  <c r="T415" i="6" s="1"/>
  <c r="Z417" i="6"/>
  <c r="Z415" i="6" s="1"/>
  <c r="G422" i="6"/>
  <c r="G420" i="6" s="1"/>
  <c r="M422" i="6"/>
  <c r="M420" i="6" s="1"/>
  <c r="S422" i="6"/>
  <c r="S420" i="6" s="1"/>
  <c r="Y422" i="6"/>
  <c r="Y420" i="6" s="1"/>
  <c r="F427" i="6"/>
  <c r="F425" i="6" s="1"/>
  <c r="L427" i="6"/>
  <c r="L425" i="6" s="1"/>
  <c r="R427" i="6"/>
  <c r="R425" i="6" s="1"/>
  <c r="X427" i="6"/>
  <c r="X425" i="6" s="1"/>
  <c r="E432" i="6"/>
  <c r="E430" i="6" s="1"/>
  <c r="K432" i="6"/>
  <c r="K430" i="6" s="1"/>
  <c r="Q432" i="6"/>
  <c r="Q430" i="6" s="1"/>
  <c r="W432" i="6"/>
  <c r="W430" i="6" s="1"/>
  <c r="D437" i="6"/>
  <c r="D435" i="6" s="1"/>
  <c r="J437" i="6"/>
  <c r="J435" i="6" s="1"/>
  <c r="P437" i="6"/>
  <c r="P435" i="6" s="1"/>
  <c r="V437" i="6"/>
  <c r="V435" i="6" s="1"/>
  <c r="I442" i="6"/>
  <c r="I440" i="6" s="1"/>
  <c r="O442" i="6"/>
  <c r="O440" i="6" s="1"/>
  <c r="U442" i="6"/>
  <c r="U440" i="6" s="1"/>
  <c r="AA442" i="6"/>
  <c r="AA440" i="6" s="1"/>
  <c r="H447" i="6"/>
  <c r="H445" i="6" s="1"/>
  <c r="N447" i="6"/>
  <c r="N445" i="6" s="1"/>
  <c r="T447" i="6"/>
  <c r="T445" i="6" s="1"/>
  <c r="Z447" i="6"/>
  <c r="Z445" i="6" s="1"/>
  <c r="G452" i="6"/>
  <c r="G450" i="6" s="1"/>
  <c r="M452" i="6"/>
  <c r="M450" i="6" s="1"/>
  <c r="S452" i="6"/>
  <c r="S450" i="6" s="1"/>
  <c r="Y452" i="6"/>
  <c r="Y450" i="6" s="1"/>
  <c r="F457" i="6"/>
  <c r="F455" i="6" s="1"/>
  <c r="L457" i="6"/>
  <c r="L455" i="6" s="1"/>
  <c r="R457" i="6"/>
  <c r="R455" i="6" s="1"/>
  <c r="X457" i="6"/>
  <c r="X455" i="6" s="1"/>
  <c r="E462" i="6"/>
  <c r="E460" i="6" s="1"/>
  <c r="K462" i="6"/>
  <c r="K460" i="6" s="1"/>
  <c r="Q462" i="6"/>
  <c r="Q460" i="6" s="1"/>
  <c r="W462" i="6"/>
  <c r="W460" i="6" s="1"/>
  <c r="D467" i="6"/>
  <c r="D465" i="6" s="1"/>
  <c r="J467" i="6"/>
  <c r="J465" i="6" s="1"/>
  <c r="P467" i="6"/>
  <c r="P465" i="6" s="1"/>
  <c r="V467" i="6"/>
  <c r="V465" i="6" s="1"/>
  <c r="I472" i="6"/>
  <c r="I470" i="6" s="1"/>
  <c r="O472" i="6"/>
  <c r="O470" i="6" s="1"/>
  <c r="U472" i="6"/>
  <c r="U470" i="6" s="1"/>
  <c r="AA472" i="6"/>
  <c r="AA470" i="6" s="1"/>
  <c r="H477" i="6"/>
  <c r="H475" i="6" s="1"/>
  <c r="N477" i="6"/>
  <c r="N475" i="6" s="1"/>
  <c r="T477" i="6"/>
  <c r="T475" i="6" s="1"/>
  <c r="Z477" i="6"/>
  <c r="Z475" i="6" s="1"/>
  <c r="G486" i="6"/>
  <c r="G484" i="6" s="1"/>
  <c r="M486" i="6"/>
  <c r="M484" i="6" s="1"/>
  <c r="S486" i="6"/>
  <c r="S484" i="6" s="1"/>
  <c r="Y486" i="6"/>
  <c r="Y484" i="6" s="1"/>
  <c r="F491" i="6"/>
  <c r="F489" i="6" s="1"/>
  <c r="L491" i="6"/>
  <c r="L489" i="6" s="1"/>
  <c r="R491" i="6"/>
  <c r="R489" i="6" s="1"/>
  <c r="X491" i="6"/>
  <c r="X489" i="6" s="1"/>
  <c r="E496" i="6"/>
  <c r="E494" i="6" s="1"/>
  <c r="K496" i="6"/>
  <c r="K494" i="6" s="1"/>
  <c r="Q496" i="6"/>
  <c r="Q494" i="6" s="1"/>
  <c r="W496" i="6"/>
  <c r="W494" i="6" s="1"/>
  <c r="D501" i="6"/>
  <c r="D499" i="6" s="1"/>
  <c r="J501" i="6"/>
  <c r="J499" i="6" s="1"/>
  <c r="P501" i="6"/>
  <c r="P499" i="6" s="1"/>
  <c r="V501" i="6"/>
  <c r="V499" i="6" s="1"/>
  <c r="I506" i="6"/>
  <c r="I504" i="6" s="1"/>
  <c r="O506" i="6"/>
  <c r="O504" i="6" s="1"/>
  <c r="U506" i="6"/>
  <c r="U504" i="6" s="1"/>
  <c r="AA506" i="6"/>
  <c r="AA504" i="6" s="1"/>
  <c r="H511" i="6"/>
  <c r="H509" i="6" s="1"/>
  <c r="N511" i="6"/>
  <c r="N509" i="6" s="1"/>
  <c r="T511" i="6"/>
  <c r="T509" i="6" s="1"/>
  <c r="Z511" i="6"/>
  <c r="Z509" i="6" s="1"/>
  <c r="G516" i="6"/>
  <c r="G514" i="6" s="1"/>
  <c r="M516" i="6"/>
  <c r="M514" i="6" s="1"/>
  <c r="S516" i="6"/>
  <c r="S514" i="6" s="1"/>
  <c r="Y516" i="6"/>
  <c r="Y514" i="6" s="1"/>
  <c r="F521" i="6"/>
  <c r="F519" i="6" s="1"/>
  <c r="L521" i="6"/>
  <c r="L519" i="6" s="1"/>
  <c r="R521" i="6"/>
  <c r="R519" i="6" s="1"/>
  <c r="X521" i="6"/>
  <c r="X519" i="6" s="1"/>
  <c r="E526" i="6"/>
  <c r="E524" i="6" s="1"/>
  <c r="K526" i="6"/>
  <c r="K524" i="6" s="1"/>
  <c r="Q526" i="6"/>
  <c r="Q524" i="6" s="1"/>
  <c r="W526" i="6"/>
  <c r="W524" i="6" s="1"/>
  <c r="D531" i="6"/>
  <c r="D529" i="6" s="1"/>
  <c r="J531" i="6"/>
  <c r="J529" i="6" s="1"/>
  <c r="P531" i="6"/>
  <c r="P529" i="6" s="1"/>
  <c r="V531" i="6"/>
  <c r="V529" i="6" s="1"/>
  <c r="I536" i="6"/>
  <c r="I534" i="6" s="1"/>
  <c r="O536" i="6"/>
  <c r="O534" i="6" s="1"/>
  <c r="U536" i="6"/>
  <c r="U534" i="6" s="1"/>
  <c r="AA536" i="6"/>
  <c r="AA534" i="6" s="1"/>
  <c r="H541" i="6"/>
  <c r="H539" i="6" s="1"/>
  <c r="N541" i="6"/>
  <c r="N539" i="6" s="1"/>
  <c r="T541" i="6"/>
  <c r="T539" i="6" s="1"/>
  <c r="Z541" i="6"/>
  <c r="Z539" i="6" s="1"/>
  <c r="G546" i="6"/>
  <c r="G544" i="6" s="1"/>
  <c r="M546" i="6"/>
  <c r="M544" i="6" s="1"/>
  <c r="S546" i="6"/>
  <c r="S544" i="6" s="1"/>
  <c r="Y546" i="6"/>
  <c r="Y544" i="6" s="1"/>
  <c r="F551" i="6"/>
  <c r="F549" i="6" s="1"/>
  <c r="L551" i="6"/>
  <c r="L549" i="6" s="1"/>
  <c r="R551" i="6"/>
  <c r="R549" i="6" s="1"/>
  <c r="X551" i="6"/>
  <c r="X549" i="6" s="1"/>
  <c r="E556" i="6"/>
  <c r="E554" i="6" s="1"/>
  <c r="K556" i="6"/>
  <c r="K554" i="6" s="1"/>
  <c r="Q556" i="6"/>
  <c r="Q554" i="6" s="1"/>
  <c r="W556" i="6"/>
  <c r="W554" i="6" s="1"/>
  <c r="D561" i="6"/>
  <c r="D559" i="6" s="1"/>
  <c r="J561" i="6"/>
  <c r="J559" i="6" s="1"/>
  <c r="P561" i="6"/>
  <c r="P559" i="6" s="1"/>
  <c r="V561" i="6"/>
  <c r="V559" i="6" s="1"/>
  <c r="I566" i="6"/>
  <c r="I564" i="6" s="1"/>
  <c r="O566" i="6"/>
  <c r="O564" i="6" s="1"/>
  <c r="U566" i="6"/>
  <c r="U564" i="6" s="1"/>
  <c r="AA566" i="6"/>
  <c r="AA564" i="6" s="1"/>
  <c r="H571" i="6"/>
  <c r="H569" i="6" s="1"/>
  <c r="N571" i="6"/>
  <c r="N569" i="6" s="1"/>
  <c r="T571" i="6"/>
  <c r="T569" i="6" s="1"/>
  <c r="Z571" i="6"/>
  <c r="Z569" i="6" s="1"/>
  <c r="G576" i="6"/>
  <c r="G574" i="6" s="1"/>
  <c r="M576" i="6"/>
  <c r="M574" i="6" s="1"/>
  <c r="S576" i="6"/>
  <c r="S574" i="6" s="1"/>
  <c r="Y576" i="6"/>
  <c r="Y574" i="6" s="1"/>
  <c r="F581" i="6"/>
  <c r="F579" i="6" s="1"/>
  <c r="L581" i="6"/>
  <c r="L579" i="6" s="1"/>
  <c r="R581" i="6"/>
  <c r="R579" i="6" s="1"/>
  <c r="X581" i="6"/>
  <c r="X579" i="6" s="1"/>
  <c r="E586" i="6"/>
  <c r="E584" i="6" s="1"/>
  <c r="K586" i="6"/>
  <c r="K584" i="6" s="1"/>
  <c r="Q586" i="6"/>
  <c r="Q584" i="6" s="1"/>
  <c r="W586" i="6"/>
  <c r="W584" i="6" s="1"/>
  <c r="D591" i="6"/>
  <c r="D589" i="6" s="1"/>
  <c r="J591" i="6"/>
  <c r="J589" i="6" s="1"/>
  <c r="P591" i="6"/>
  <c r="P589" i="6" s="1"/>
  <c r="V591" i="6"/>
  <c r="V589" i="6" s="1"/>
  <c r="I596" i="6"/>
  <c r="I594" i="6" s="1"/>
  <c r="O596" i="6"/>
  <c r="O594" i="6" s="1"/>
  <c r="U596" i="6"/>
  <c r="U594" i="6" s="1"/>
  <c r="AA596" i="6"/>
  <c r="AA594" i="6" s="1"/>
  <c r="H601" i="6"/>
  <c r="H599" i="6" s="1"/>
  <c r="N601" i="6"/>
  <c r="N599" i="6" s="1"/>
  <c r="T601" i="6"/>
  <c r="T599" i="6" s="1"/>
  <c r="Z601" i="6"/>
  <c r="Z599" i="6" s="1"/>
  <c r="G606" i="6"/>
  <c r="G604" i="6" s="1"/>
  <c r="M606" i="6"/>
  <c r="M604" i="6" s="1"/>
  <c r="S606" i="6"/>
  <c r="S604" i="6" s="1"/>
  <c r="Y606" i="6"/>
  <c r="Y604" i="6" s="1"/>
  <c r="F611" i="6"/>
  <c r="F609" i="6" s="1"/>
  <c r="L611" i="6"/>
  <c r="L609" i="6" s="1"/>
  <c r="R611" i="6"/>
  <c r="R609" i="6" s="1"/>
  <c r="X611" i="6"/>
  <c r="X609" i="6" s="1"/>
  <c r="E616" i="6"/>
  <c r="E614" i="6" s="1"/>
  <c r="K616" i="6"/>
  <c r="K614" i="6" s="1"/>
  <c r="Q616" i="6"/>
  <c r="Q614" i="6" s="1"/>
  <c r="W616" i="6"/>
  <c r="W614" i="6" s="1"/>
  <c r="D621" i="6"/>
  <c r="D619" i="6" s="1"/>
  <c r="J621" i="6"/>
  <c r="J619" i="6" s="1"/>
  <c r="P621" i="6"/>
  <c r="P619" i="6" s="1"/>
  <c r="V621" i="6"/>
  <c r="V619" i="6" s="1"/>
  <c r="I626" i="6"/>
  <c r="I624" i="6" s="1"/>
  <c r="O626" i="6"/>
  <c r="O624" i="6" s="1"/>
  <c r="U626" i="6"/>
  <c r="U624" i="6" s="1"/>
  <c r="AA626" i="6"/>
  <c r="AA624" i="6" s="1"/>
  <c r="H631" i="6"/>
  <c r="H629" i="6" s="1"/>
  <c r="N631" i="6"/>
  <c r="N629" i="6" s="1"/>
  <c r="T631" i="6"/>
  <c r="T629" i="6" s="1"/>
  <c r="Z631" i="6"/>
  <c r="Z629" i="6" s="1"/>
  <c r="G636" i="6"/>
  <c r="G634" i="6" s="1"/>
  <c r="M636" i="6"/>
  <c r="M634" i="6" s="1"/>
  <c r="S636" i="6"/>
  <c r="S634" i="6" s="1"/>
  <c r="Y636" i="6"/>
  <c r="Y634" i="6" s="1"/>
  <c r="D24" i="7"/>
  <c r="D22" i="7" s="1"/>
  <c r="J24" i="7"/>
  <c r="J22" i="7" s="1"/>
  <c r="P24" i="7"/>
  <c r="P22" i="7" s="1"/>
  <c r="V24" i="7"/>
  <c r="V22" i="7" s="1"/>
  <c r="V26" i="7"/>
  <c r="I29" i="7"/>
  <c r="O29" i="7"/>
  <c r="U29" i="7"/>
  <c r="AA29" i="7"/>
  <c r="AA27" i="7" s="1"/>
  <c r="I31" i="7"/>
  <c r="O31" i="7"/>
  <c r="U31" i="7"/>
  <c r="AA31" i="7"/>
  <c r="H34" i="7"/>
  <c r="N34" i="7"/>
  <c r="N32" i="7" s="1"/>
  <c r="T34" i="7"/>
  <c r="T32" i="7" s="1"/>
  <c r="Z34" i="7"/>
  <c r="H36" i="7"/>
  <c r="N36" i="7"/>
  <c r="T36" i="7"/>
  <c r="Z36" i="7"/>
  <c r="G39" i="7"/>
  <c r="G37" i="7" s="1"/>
  <c r="M39" i="7"/>
  <c r="S39" i="7"/>
  <c r="Y39" i="7"/>
  <c r="G41" i="7"/>
  <c r="M41" i="7"/>
  <c r="S41" i="7"/>
  <c r="Y41" i="7"/>
  <c r="F44" i="7"/>
  <c r="L44" i="7"/>
  <c r="R44" i="7"/>
  <c r="X44" i="7"/>
  <c r="X42" i="7" s="1"/>
  <c r="F46" i="7"/>
  <c r="L46" i="7"/>
  <c r="R46" i="7"/>
  <c r="X46" i="7"/>
  <c r="E49" i="7"/>
  <c r="K49" i="7"/>
  <c r="K47" i="7" s="1"/>
  <c r="Q49" i="7"/>
  <c r="Q47" i="7" s="1"/>
  <c r="W49" i="7"/>
  <c r="E51" i="7"/>
  <c r="K51" i="7"/>
  <c r="Q51" i="7"/>
  <c r="W51" i="7"/>
  <c r="D54" i="7"/>
  <c r="D52" i="7" s="1"/>
  <c r="J54" i="7"/>
  <c r="P54" i="7"/>
  <c r="V54" i="7"/>
  <c r="D56" i="7"/>
  <c r="J56" i="7"/>
  <c r="P56" i="7"/>
  <c r="V56" i="7"/>
  <c r="I59" i="7"/>
  <c r="O59" i="7"/>
  <c r="U59" i="7"/>
  <c r="AA59" i="7"/>
  <c r="AA57" i="7" s="1"/>
  <c r="I61" i="7"/>
  <c r="O61" i="7"/>
  <c r="U61" i="7"/>
  <c r="AA61" i="7"/>
  <c r="H64" i="7"/>
  <c r="N64" i="7"/>
  <c r="N62" i="7" s="1"/>
  <c r="T64" i="7"/>
  <c r="T62" i="7" s="1"/>
  <c r="Z64" i="7"/>
  <c r="H66" i="7"/>
  <c r="N66" i="7"/>
  <c r="T66" i="7"/>
  <c r="Z66" i="7"/>
  <c r="G69" i="7"/>
  <c r="G67" i="7" s="1"/>
  <c r="M69" i="7"/>
  <c r="S69" i="7"/>
  <c r="Y69" i="7"/>
  <c r="G71" i="7"/>
  <c r="M71" i="7"/>
  <c r="S71" i="7"/>
  <c r="Y71" i="7"/>
  <c r="F74" i="7"/>
  <c r="L74" i="7"/>
  <c r="R74" i="7"/>
  <c r="X74" i="7"/>
  <c r="X72" i="7" s="1"/>
  <c r="F76" i="7"/>
  <c r="L76" i="7"/>
  <c r="R76" i="7"/>
  <c r="X76" i="7"/>
  <c r="E79" i="7"/>
  <c r="K79" i="7"/>
  <c r="K77" i="7" s="1"/>
  <c r="Q79" i="7"/>
  <c r="Q77" i="7" s="1"/>
  <c r="W79" i="7"/>
  <c r="E81" i="7"/>
  <c r="K81" i="7"/>
  <c r="Q81" i="7"/>
  <c r="W81" i="7"/>
  <c r="D84" i="7"/>
  <c r="D82" i="7" s="1"/>
  <c r="J84" i="7"/>
  <c r="P84" i="7"/>
  <c r="V84" i="7"/>
  <c r="D86" i="7"/>
  <c r="J86" i="7"/>
  <c r="P86" i="7"/>
  <c r="V86" i="7"/>
  <c r="I89" i="7"/>
  <c r="O89" i="7"/>
  <c r="U89" i="7"/>
  <c r="AA89" i="7"/>
  <c r="AA87" i="7" s="1"/>
  <c r="I91" i="7"/>
  <c r="O91" i="7"/>
  <c r="U91" i="7"/>
  <c r="AA91" i="7"/>
  <c r="H94" i="7"/>
  <c r="N94" i="7"/>
  <c r="N92" i="7" s="1"/>
  <c r="T94" i="7"/>
  <c r="T92" i="7" s="1"/>
  <c r="Z94" i="7"/>
  <c r="H96" i="7"/>
  <c r="N96" i="7"/>
  <c r="T96" i="7"/>
  <c r="Z96" i="7"/>
  <c r="G99" i="7"/>
  <c r="G97" i="7" s="1"/>
  <c r="M99" i="7"/>
  <c r="S99" i="7"/>
  <c r="Y99" i="7"/>
  <c r="G101" i="7"/>
  <c r="M101" i="7"/>
  <c r="S101" i="7"/>
  <c r="Y101" i="7"/>
  <c r="F104" i="7"/>
  <c r="L104" i="7"/>
  <c r="R104" i="7"/>
  <c r="X104" i="7"/>
  <c r="X102" i="7" s="1"/>
  <c r="F106" i="7"/>
  <c r="L106" i="7"/>
  <c r="R106" i="7"/>
  <c r="X106" i="7"/>
  <c r="E109" i="7"/>
  <c r="K109" i="7"/>
  <c r="K107" i="7" s="1"/>
  <c r="Q109" i="7"/>
  <c r="Q107" i="7" s="1"/>
  <c r="W109" i="7"/>
  <c r="E111" i="7"/>
  <c r="K111" i="7"/>
  <c r="Q111" i="7"/>
  <c r="W111" i="7"/>
  <c r="D114" i="7"/>
  <c r="D112" i="7" s="1"/>
  <c r="J114" i="7"/>
  <c r="P114" i="7"/>
  <c r="V114" i="7"/>
  <c r="D116" i="7"/>
  <c r="J116" i="7"/>
  <c r="P116" i="7"/>
  <c r="V116" i="7"/>
  <c r="I119" i="7"/>
  <c r="O119" i="7"/>
  <c r="U119" i="7"/>
  <c r="AA119" i="7"/>
  <c r="AA117" i="7" s="1"/>
  <c r="I121" i="7"/>
  <c r="O121" i="7"/>
  <c r="U121" i="7"/>
  <c r="AA121" i="7"/>
  <c r="H124" i="7"/>
  <c r="N124" i="7"/>
  <c r="N122" i="7" s="1"/>
  <c r="T124" i="7"/>
  <c r="T122" i="7" s="1"/>
  <c r="Z124" i="7"/>
  <c r="H126" i="7"/>
  <c r="N126" i="7"/>
  <c r="T126" i="7"/>
  <c r="Z126" i="7"/>
  <c r="G129" i="7"/>
  <c r="G127" i="7" s="1"/>
  <c r="M129" i="7"/>
  <c r="S129" i="7"/>
  <c r="Y129" i="7"/>
  <c r="G131" i="7"/>
  <c r="M131" i="7"/>
  <c r="S131" i="7"/>
  <c r="Y131" i="7"/>
  <c r="F134" i="7"/>
  <c r="L134" i="7"/>
  <c r="R134" i="7"/>
  <c r="X134" i="7"/>
  <c r="X132" i="7" s="1"/>
  <c r="F136" i="7"/>
  <c r="L136" i="7"/>
  <c r="R136" i="7"/>
  <c r="X136" i="7"/>
  <c r="E139" i="7"/>
  <c r="K139" i="7"/>
  <c r="K137" i="7" s="1"/>
  <c r="Q139" i="7"/>
  <c r="Q137" i="7" s="1"/>
  <c r="W139" i="7"/>
  <c r="E141" i="7"/>
  <c r="K141" i="7"/>
  <c r="Q141" i="7"/>
  <c r="W141" i="7"/>
  <c r="D144" i="7"/>
  <c r="D142" i="7" s="1"/>
  <c r="J144" i="7"/>
  <c r="P144" i="7"/>
  <c r="V144" i="7"/>
  <c r="D146" i="7"/>
  <c r="J146" i="7"/>
  <c r="P146" i="7"/>
  <c r="V146" i="7"/>
  <c r="I149" i="7"/>
  <c r="O149" i="7"/>
  <c r="U149" i="7"/>
  <c r="AA149" i="7"/>
  <c r="AA147" i="7" s="1"/>
  <c r="I151" i="7"/>
  <c r="O151" i="7"/>
  <c r="U151" i="7"/>
  <c r="AA151" i="7"/>
  <c r="H154" i="7"/>
  <c r="N154" i="7"/>
  <c r="N152" i="7" s="1"/>
  <c r="T154" i="7"/>
  <c r="T152" i="7" s="1"/>
  <c r="Z154" i="7"/>
  <c r="H156" i="7"/>
  <c r="N156" i="7"/>
  <c r="T156" i="7"/>
  <c r="Z156" i="7"/>
  <c r="G159" i="7"/>
  <c r="G157" i="7" s="1"/>
  <c r="M159" i="7"/>
  <c r="S159" i="7"/>
  <c r="Y159" i="7"/>
  <c r="G161" i="7"/>
  <c r="M161" i="7"/>
  <c r="S161" i="7"/>
  <c r="Y161" i="7"/>
  <c r="F168" i="7"/>
  <c r="L168" i="7"/>
  <c r="R168" i="7"/>
  <c r="X168" i="7"/>
  <c r="X166" i="7" s="1"/>
  <c r="F170" i="7"/>
  <c r="L170" i="7"/>
  <c r="R170" i="7"/>
  <c r="X170" i="7"/>
  <c r="E173" i="7"/>
  <c r="K173" i="7"/>
  <c r="K171" i="7" s="1"/>
  <c r="Q173" i="7"/>
  <c r="Q171" i="7" s="1"/>
  <c r="W173" i="7"/>
  <c r="E175" i="7"/>
  <c r="K175" i="7"/>
  <c r="Q175" i="7"/>
  <c r="W175" i="7"/>
  <c r="D178" i="7"/>
  <c r="D176" i="7" s="1"/>
  <c r="J178" i="7"/>
  <c r="P178" i="7"/>
  <c r="V178" i="7"/>
  <c r="D180" i="7"/>
  <c r="J180" i="7"/>
  <c r="P180" i="7"/>
  <c r="V180" i="7"/>
  <c r="I183" i="7"/>
  <c r="O183" i="7"/>
  <c r="U183" i="7"/>
  <c r="AA183" i="7"/>
  <c r="AA181" i="7" s="1"/>
  <c r="I185" i="7"/>
  <c r="O185" i="7"/>
  <c r="U185" i="7"/>
  <c r="AA185" i="7"/>
  <c r="H188" i="7"/>
  <c r="N188" i="7"/>
  <c r="N186" i="7" s="1"/>
  <c r="T188" i="7"/>
  <c r="T186" i="7" s="1"/>
  <c r="Z188" i="7"/>
  <c r="H190" i="7"/>
  <c r="N190" i="7"/>
  <c r="T190" i="7"/>
  <c r="Z190" i="7"/>
  <c r="G193" i="7"/>
  <c r="G191" i="7" s="1"/>
  <c r="M193" i="7"/>
  <c r="S193" i="7"/>
  <c r="Y193" i="7"/>
  <c r="G195" i="7"/>
  <c r="M195" i="7"/>
  <c r="S195" i="7"/>
  <c r="Y195" i="7"/>
  <c r="F198" i="7"/>
  <c r="L198" i="7"/>
  <c r="R198" i="7"/>
  <c r="X198" i="7"/>
  <c r="X196" i="7" s="1"/>
  <c r="F200" i="7"/>
  <c r="L200" i="7"/>
  <c r="R200" i="7"/>
  <c r="X200" i="7"/>
  <c r="E203" i="7"/>
  <c r="K203" i="7"/>
  <c r="K201" i="7" s="1"/>
  <c r="Q203" i="7"/>
  <c r="Q201" i="7" s="1"/>
  <c r="W203" i="7"/>
  <c r="E205" i="7"/>
  <c r="K205" i="7"/>
  <c r="Q205" i="7"/>
  <c r="W205" i="7"/>
  <c r="D208" i="7"/>
  <c r="D206" i="7" s="1"/>
  <c r="J208" i="7"/>
  <c r="P208" i="7"/>
  <c r="V208" i="7"/>
  <c r="D210" i="7"/>
  <c r="J210" i="7"/>
  <c r="P210" i="7"/>
  <c r="V210" i="7"/>
  <c r="I213" i="7"/>
  <c r="O213" i="7"/>
  <c r="U213" i="7"/>
  <c r="AA213" i="7"/>
  <c r="AA211" i="7" s="1"/>
  <c r="I215" i="7"/>
  <c r="O215" i="7"/>
  <c r="U215" i="7"/>
  <c r="AA215" i="7"/>
  <c r="H218" i="7"/>
  <c r="N218" i="7"/>
  <c r="N216" i="7" s="1"/>
  <c r="T218" i="7"/>
  <c r="T216" i="7" s="1"/>
  <c r="Z218" i="7"/>
  <c r="H220" i="7"/>
  <c r="N220" i="7"/>
  <c r="T220" i="7"/>
  <c r="Z220" i="7"/>
  <c r="G223" i="7"/>
  <c r="G221" i="7" s="1"/>
  <c r="M223" i="7"/>
  <c r="S223" i="7"/>
  <c r="Y223" i="7"/>
  <c r="G225" i="7"/>
  <c r="M225" i="7"/>
  <c r="S225" i="7"/>
  <c r="Y225" i="7"/>
  <c r="F228" i="7"/>
  <c r="L228" i="7"/>
  <c r="R228" i="7"/>
  <c r="X228" i="7"/>
  <c r="X226" i="7" s="1"/>
  <c r="F230" i="7"/>
  <c r="L230" i="7"/>
  <c r="R230" i="7"/>
  <c r="X230" i="7"/>
  <c r="E233" i="7"/>
  <c r="K233" i="7"/>
  <c r="K231" i="7" s="1"/>
  <c r="Q233" i="7"/>
  <c r="Q231" i="7" s="1"/>
  <c r="W233" i="7"/>
  <c r="E235" i="7"/>
  <c r="K235" i="7"/>
  <c r="Q235" i="7"/>
  <c r="W235" i="7"/>
  <c r="D238" i="7"/>
  <c r="D236" i="7" s="1"/>
  <c r="J238" i="7"/>
  <c r="P238" i="7"/>
  <c r="V238" i="7"/>
  <c r="D240" i="7"/>
  <c r="J240" i="7"/>
  <c r="P240" i="7"/>
  <c r="V240" i="7"/>
  <c r="I243" i="7"/>
  <c r="O243" i="7"/>
  <c r="U243" i="7"/>
  <c r="AA243" i="7"/>
  <c r="AA241" i="7" s="1"/>
  <c r="I245" i="7"/>
  <c r="O245" i="7"/>
  <c r="U245" i="7"/>
  <c r="AA245" i="7"/>
  <c r="H248" i="7"/>
  <c r="N248" i="7"/>
  <c r="N246" i="7" s="1"/>
  <c r="T248" i="7"/>
  <c r="T246" i="7" s="1"/>
  <c r="Z248" i="7"/>
  <c r="H250" i="7"/>
  <c r="N250" i="7"/>
  <c r="T250" i="7"/>
  <c r="Z250" i="7"/>
  <c r="G253" i="7"/>
  <c r="G251" i="7" s="1"/>
  <c r="M253" i="7"/>
  <c r="S253" i="7"/>
  <c r="Y253" i="7"/>
  <c r="G255" i="7"/>
  <c r="M255" i="7"/>
  <c r="S255" i="7"/>
  <c r="Y255" i="7"/>
  <c r="F258" i="7"/>
  <c r="L258" i="7"/>
  <c r="R258" i="7"/>
  <c r="X258" i="7"/>
  <c r="X256" i="7" s="1"/>
  <c r="F260" i="7"/>
  <c r="L260" i="7"/>
  <c r="R260" i="7"/>
  <c r="X260" i="7"/>
  <c r="E263" i="7"/>
  <c r="K263" i="7"/>
  <c r="K261" i="7" s="1"/>
  <c r="Q263" i="7"/>
  <c r="Q261" i="7" s="1"/>
  <c r="W263" i="7"/>
  <c r="E265" i="7"/>
  <c r="K265" i="7"/>
  <c r="Q265" i="7"/>
  <c r="W265" i="7"/>
  <c r="D268" i="7"/>
  <c r="D266" i="7" s="1"/>
  <c r="J268" i="7"/>
  <c r="P268" i="7"/>
  <c r="V268" i="7"/>
  <c r="D270" i="7"/>
  <c r="J270" i="7"/>
  <c r="P270" i="7"/>
  <c r="V270" i="7"/>
  <c r="I273" i="7"/>
  <c r="O273" i="7"/>
  <c r="U273" i="7"/>
  <c r="AA273" i="7"/>
  <c r="AA271" i="7" s="1"/>
  <c r="I275" i="7"/>
  <c r="O275" i="7"/>
  <c r="U275" i="7"/>
  <c r="AA275" i="7"/>
  <c r="H278" i="7"/>
  <c r="N278" i="7"/>
  <c r="N276" i="7" s="1"/>
  <c r="T278" i="7"/>
  <c r="T276" i="7" s="1"/>
  <c r="Z278" i="7"/>
  <c r="H280" i="7"/>
  <c r="N280" i="7"/>
  <c r="T280" i="7"/>
  <c r="Z280" i="7"/>
  <c r="G283" i="7"/>
  <c r="G281" i="7" s="1"/>
  <c r="M283" i="7"/>
  <c r="S283" i="7"/>
  <c r="Y283" i="7"/>
  <c r="G285" i="7"/>
  <c r="M285" i="7"/>
  <c r="S285" i="7"/>
  <c r="Y285" i="7"/>
  <c r="F288" i="7"/>
  <c r="L288" i="7"/>
  <c r="R288" i="7"/>
  <c r="X288" i="7"/>
  <c r="X286" i="7" s="1"/>
  <c r="F290" i="7"/>
  <c r="L290" i="7"/>
  <c r="R290" i="7"/>
  <c r="X290" i="7"/>
  <c r="E293" i="7"/>
  <c r="K293" i="7"/>
  <c r="K291" i="7" s="1"/>
  <c r="Q293" i="7"/>
  <c r="Q291" i="7" s="1"/>
  <c r="W293" i="7"/>
  <c r="E295" i="7"/>
  <c r="K295" i="7"/>
  <c r="Q295" i="7"/>
  <c r="W295" i="7"/>
  <c r="D298" i="7"/>
  <c r="D296" i="7" s="1"/>
  <c r="J298" i="7"/>
  <c r="P298" i="7"/>
  <c r="V298" i="7"/>
  <c r="D300" i="7"/>
  <c r="J300" i="7"/>
  <c r="P300" i="7"/>
  <c r="V300" i="7"/>
  <c r="I303" i="7"/>
  <c r="O303" i="7"/>
  <c r="U303" i="7"/>
  <c r="AA303" i="7"/>
  <c r="AA301" i="7" s="1"/>
  <c r="I305" i="7"/>
  <c r="O305" i="7"/>
  <c r="U305" i="7"/>
  <c r="AA305" i="7"/>
  <c r="H308" i="7"/>
  <c r="N308" i="7"/>
  <c r="N306" i="7" s="1"/>
  <c r="T308" i="7"/>
  <c r="T306" i="7" s="1"/>
  <c r="Z308" i="7"/>
  <c r="H310" i="7"/>
  <c r="N310" i="7"/>
  <c r="T310" i="7"/>
  <c r="Z310" i="7"/>
  <c r="G313" i="7"/>
  <c r="G311" i="7" s="1"/>
  <c r="M313" i="7"/>
  <c r="S313" i="7"/>
  <c r="Y313" i="7"/>
  <c r="G315" i="7"/>
  <c r="M315" i="7"/>
  <c r="S315" i="7"/>
  <c r="Y315" i="7"/>
  <c r="F318" i="7"/>
  <c r="L318" i="7"/>
  <c r="R318" i="7"/>
  <c r="X318" i="7"/>
  <c r="X316" i="7" s="1"/>
  <c r="F320" i="7"/>
  <c r="L320" i="7"/>
  <c r="R320" i="7"/>
  <c r="X320" i="7"/>
  <c r="E329" i="7"/>
  <c r="E325" i="7" s="1"/>
  <c r="K329" i="7"/>
  <c r="K325" i="7" s="1"/>
  <c r="Q329" i="7"/>
  <c r="Q325" i="7" s="1"/>
  <c r="W329" i="7"/>
  <c r="W325" i="7" s="1"/>
  <c r="D334" i="7"/>
  <c r="D330" i="7" s="1"/>
  <c r="J334" i="7"/>
  <c r="J330" i="7" s="1"/>
  <c r="P334" i="7"/>
  <c r="P330" i="7" s="1"/>
  <c r="V334" i="7"/>
  <c r="V330" i="7" s="1"/>
  <c r="I337" i="7"/>
  <c r="I335" i="7" s="1"/>
  <c r="O337" i="7"/>
  <c r="U337" i="7"/>
  <c r="AA337" i="7"/>
  <c r="I339" i="7"/>
  <c r="O339" i="7"/>
  <c r="U339" i="7"/>
  <c r="AA339" i="7"/>
  <c r="H342" i="7"/>
  <c r="N342" i="7"/>
  <c r="T342" i="7"/>
  <c r="Z342" i="7"/>
  <c r="Z340" i="7" s="1"/>
  <c r="H344" i="7"/>
  <c r="N344" i="7"/>
  <c r="T344" i="7"/>
  <c r="Z344" i="7"/>
  <c r="G347" i="7"/>
  <c r="M347" i="7"/>
  <c r="M345" i="7" s="1"/>
  <c r="S347" i="7"/>
  <c r="S345" i="7" s="1"/>
  <c r="Y347" i="7"/>
  <c r="G349" i="7"/>
  <c r="M349" i="7"/>
  <c r="S349" i="7"/>
  <c r="Y349" i="7"/>
  <c r="F352" i="7"/>
  <c r="F350" i="7" s="1"/>
  <c r="L352" i="7"/>
  <c r="R352" i="7"/>
  <c r="X352" i="7"/>
  <c r="F354" i="7"/>
  <c r="L354" i="7"/>
  <c r="R354" i="7"/>
  <c r="X354" i="7"/>
  <c r="E357" i="7"/>
  <c r="K357" i="7"/>
  <c r="Q357" i="7"/>
  <c r="W357" i="7"/>
  <c r="W355" i="7" s="1"/>
  <c r="E359" i="7"/>
  <c r="K359" i="7"/>
  <c r="Q359" i="7"/>
  <c r="W359" i="7"/>
  <c r="D362" i="7"/>
  <c r="J362" i="7"/>
  <c r="J360" i="7" s="1"/>
  <c r="P362" i="7"/>
  <c r="P360" i="7" s="1"/>
  <c r="V362" i="7"/>
  <c r="D364" i="7"/>
  <c r="J364" i="7"/>
  <c r="P364" i="7"/>
  <c r="V364" i="7"/>
  <c r="I367" i="7"/>
  <c r="I365" i="7" s="1"/>
  <c r="O367" i="7"/>
  <c r="U367" i="7"/>
  <c r="AA367" i="7"/>
  <c r="I369" i="7"/>
  <c r="O369" i="7"/>
  <c r="U369" i="7"/>
  <c r="AA369" i="7"/>
  <c r="H372" i="7"/>
  <c r="N372" i="7"/>
  <c r="T372" i="7"/>
  <c r="Z372" i="7"/>
  <c r="Z370" i="7" s="1"/>
  <c r="H374" i="7"/>
  <c r="N374" i="7"/>
  <c r="T374" i="7"/>
  <c r="Z374" i="7"/>
  <c r="G377" i="7"/>
  <c r="M377" i="7"/>
  <c r="M375" i="7" s="1"/>
  <c r="S377" i="7"/>
  <c r="S375" i="7" s="1"/>
  <c r="Y377" i="7"/>
  <c r="G379" i="7"/>
  <c r="M379" i="7"/>
  <c r="S379" i="7"/>
  <c r="Y379" i="7"/>
  <c r="F382" i="7"/>
  <c r="F380" i="7" s="1"/>
  <c r="L382" i="7"/>
  <c r="R382" i="7"/>
  <c r="X382" i="7"/>
  <c r="F384" i="7"/>
  <c r="L384" i="7"/>
  <c r="R384" i="7"/>
  <c r="X384" i="7"/>
  <c r="E387" i="7"/>
  <c r="K387" i="7"/>
  <c r="Q387" i="7"/>
  <c r="W387" i="7"/>
  <c r="W385" i="7" s="1"/>
  <c r="E389" i="7"/>
  <c r="K389" i="7"/>
  <c r="Q389" i="7"/>
  <c r="W389" i="7"/>
  <c r="D392" i="7"/>
  <c r="J392" i="7"/>
  <c r="J390" i="7" s="1"/>
  <c r="P392" i="7"/>
  <c r="P390" i="7" s="1"/>
  <c r="V392" i="7"/>
  <c r="D394" i="7"/>
  <c r="J394" i="7"/>
  <c r="P394" i="7"/>
  <c r="V394" i="7"/>
  <c r="I397" i="7"/>
  <c r="I395" i="7" s="1"/>
  <c r="O397" i="7"/>
  <c r="U397" i="7"/>
  <c r="AA397" i="7"/>
  <c r="I399" i="7"/>
  <c r="O399" i="7"/>
  <c r="U399" i="7"/>
  <c r="AA399" i="7"/>
  <c r="H402" i="7"/>
  <c r="N402" i="7"/>
  <c r="T402" i="7"/>
  <c r="Z402" i="7"/>
  <c r="Z400" i="7" s="1"/>
  <c r="H404" i="7"/>
  <c r="N404" i="7"/>
  <c r="T404" i="7"/>
  <c r="Z404" i="7"/>
  <c r="G407" i="7"/>
  <c r="M407" i="7"/>
  <c r="M405" i="7" s="1"/>
  <c r="S407" i="7"/>
  <c r="S405" i="7" s="1"/>
  <c r="Y407" i="7"/>
  <c r="G409" i="7"/>
  <c r="M409" i="7"/>
  <c r="S409" i="7"/>
  <c r="Y409" i="7"/>
  <c r="F412" i="7"/>
  <c r="F410" i="7" s="1"/>
  <c r="L412" i="7"/>
  <c r="R412" i="7"/>
  <c r="X412" i="7"/>
  <c r="F414" i="7"/>
  <c r="L414" i="7"/>
  <c r="R414" i="7"/>
  <c r="X414" i="7"/>
  <c r="E417" i="7"/>
  <c r="K417" i="7"/>
  <c r="Q417" i="7"/>
  <c r="W417" i="7"/>
  <c r="W415" i="7" s="1"/>
  <c r="E419" i="7"/>
  <c r="K419" i="7"/>
  <c r="Q419" i="7"/>
  <c r="W419" i="7"/>
  <c r="D422" i="7"/>
  <c r="J422" i="7"/>
  <c r="J420" i="7" s="1"/>
  <c r="P422" i="7"/>
  <c r="P420" i="7" s="1"/>
  <c r="V422" i="7"/>
  <c r="D424" i="7"/>
  <c r="J424" i="7"/>
  <c r="P424" i="7"/>
  <c r="V424" i="7"/>
  <c r="I427" i="7"/>
  <c r="I425" i="7" s="1"/>
  <c r="O427" i="7"/>
  <c r="U427" i="7"/>
  <c r="AA427" i="7"/>
  <c r="I429" i="7"/>
  <c r="O429" i="7"/>
  <c r="U429" i="7"/>
  <c r="AA429" i="7"/>
  <c r="H432" i="7"/>
  <c r="N432" i="7"/>
  <c r="T432" i="7"/>
  <c r="Z432" i="7"/>
  <c r="Z430" i="7" s="1"/>
  <c r="H434" i="7"/>
  <c r="N434" i="7"/>
  <c r="T434" i="7"/>
  <c r="Z434" i="7"/>
  <c r="G437" i="7"/>
  <c r="M437" i="7"/>
  <c r="M435" i="7" s="1"/>
  <c r="S437" i="7"/>
  <c r="S435" i="7" s="1"/>
  <c r="Y437" i="7"/>
  <c r="G439" i="7"/>
  <c r="M439" i="7"/>
  <c r="S439" i="7"/>
  <c r="Y439" i="7"/>
  <c r="F442" i="7"/>
  <c r="F440" i="7" s="1"/>
  <c r="L442" i="7"/>
  <c r="R442" i="7"/>
  <c r="X442" i="7"/>
  <c r="F444" i="7"/>
  <c r="L444" i="7"/>
  <c r="R444" i="7"/>
  <c r="X444" i="7"/>
  <c r="E447" i="7"/>
  <c r="K447" i="7"/>
  <c r="Q447" i="7"/>
  <c r="W447" i="7"/>
  <c r="W445" i="7" s="1"/>
  <c r="E449" i="7"/>
  <c r="K449" i="7"/>
  <c r="Q449" i="7"/>
  <c r="W449" i="7"/>
  <c r="D452" i="7"/>
  <c r="J452" i="7"/>
  <c r="J450" i="7" s="1"/>
  <c r="P452" i="7"/>
  <c r="P450" i="7" s="1"/>
  <c r="V452" i="7"/>
  <c r="D454" i="7"/>
  <c r="J454" i="7"/>
  <c r="P454" i="7"/>
  <c r="V454" i="7"/>
  <c r="I457" i="7"/>
  <c r="I455" i="7" s="1"/>
  <c r="O457" i="7"/>
  <c r="U457" i="7"/>
  <c r="AA457" i="7"/>
  <c r="I459" i="7"/>
  <c r="O459" i="7"/>
  <c r="U459" i="7"/>
  <c r="AA459" i="7"/>
  <c r="H462" i="7"/>
  <c r="N462" i="7"/>
  <c r="T462" i="7"/>
  <c r="Z462" i="7"/>
  <c r="Z460" i="7" s="1"/>
  <c r="H464" i="7"/>
  <c r="N464" i="7"/>
  <c r="T464" i="7"/>
  <c r="Z464" i="7"/>
  <c r="G467" i="7"/>
  <c r="M467" i="7"/>
  <c r="M465" i="7" s="1"/>
  <c r="S467" i="7"/>
  <c r="S465" i="7" s="1"/>
  <c r="Y467" i="7"/>
  <c r="G469" i="7"/>
  <c r="M469" i="7"/>
  <c r="S469" i="7"/>
  <c r="Y469" i="7"/>
  <c r="F472" i="7"/>
  <c r="F470" i="7" s="1"/>
  <c r="L472" i="7"/>
  <c r="R472" i="7"/>
  <c r="X472" i="7"/>
  <c r="F474" i="7"/>
  <c r="L474" i="7"/>
  <c r="R474" i="7"/>
  <c r="X474" i="7"/>
  <c r="E477" i="7"/>
  <c r="K477" i="7"/>
  <c r="Q477" i="7"/>
  <c r="W477" i="7"/>
  <c r="W475" i="7" s="1"/>
  <c r="E479" i="7"/>
  <c r="K479" i="7"/>
  <c r="Q479" i="7"/>
  <c r="W479" i="7"/>
  <c r="Y636" i="7"/>
  <c r="Y634" i="7" s="1"/>
  <c r="S636" i="7"/>
  <c r="S634" i="7" s="1"/>
  <c r="M636" i="7"/>
  <c r="M634" i="7" s="1"/>
  <c r="G636" i="7"/>
  <c r="G634" i="7" s="1"/>
  <c r="Z631" i="7"/>
  <c r="Z629" i="7" s="1"/>
  <c r="T631" i="7"/>
  <c r="T629" i="7" s="1"/>
  <c r="N631" i="7"/>
  <c r="N629" i="7" s="1"/>
  <c r="H631" i="7"/>
  <c r="H629" i="7" s="1"/>
  <c r="AA626" i="7"/>
  <c r="AA624" i="7" s="1"/>
  <c r="U626" i="7"/>
  <c r="U624" i="7" s="1"/>
  <c r="O626" i="7"/>
  <c r="O624" i="7" s="1"/>
  <c r="I626" i="7"/>
  <c r="I624" i="7" s="1"/>
  <c r="V621" i="7"/>
  <c r="V619" i="7" s="1"/>
  <c r="P621" i="7"/>
  <c r="P619" i="7" s="1"/>
  <c r="J621" i="7"/>
  <c r="J619" i="7" s="1"/>
  <c r="D621" i="7"/>
  <c r="D619" i="7" s="1"/>
  <c r="W616" i="7"/>
  <c r="W614" i="7" s="1"/>
  <c r="Q616" i="7"/>
  <c r="Q614" i="7" s="1"/>
  <c r="K616" i="7"/>
  <c r="K614" i="7" s="1"/>
  <c r="E616" i="7"/>
  <c r="E614" i="7" s="1"/>
  <c r="X611" i="7"/>
  <c r="X609" i="7" s="1"/>
  <c r="R611" i="7"/>
  <c r="R609" i="7" s="1"/>
  <c r="L611" i="7"/>
  <c r="L609" i="7" s="1"/>
  <c r="F611" i="7"/>
  <c r="F609" i="7" s="1"/>
  <c r="Y606" i="7"/>
  <c r="Y604" i="7" s="1"/>
  <c r="S606" i="7"/>
  <c r="S604" i="7" s="1"/>
  <c r="M606" i="7"/>
  <c r="M604" i="7" s="1"/>
  <c r="G606" i="7"/>
  <c r="G604" i="7" s="1"/>
  <c r="Z601" i="7"/>
  <c r="Z599" i="7" s="1"/>
  <c r="T601" i="7"/>
  <c r="T599" i="7" s="1"/>
  <c r="N601" i="7"/>
  <c r="N599" i="7" s="1"/>
  <c r="H601" i="7"/>
  <c r="H599" i="7" s="1"/>
  <c r="AA596" i="7"/>
  <c r="AA594" i="7" s="1"/>
  <c r="U596" i="7"/>
  <c r="U594" i="7" s="1"/>
  <c r="O596" i="7"/>
  <c r="O594" i="7" s="1"/>
  <c r="I596" i="7"/>
  <c r="I594" i="7" s="1"/>
  <c r="V591" i="7"/>
  <c r="V589" i="7" s="1"/>
  <c r="P591" i="7"/>
  <c r="P589" i="7" s="1"/>
  <c r="J591" i="7"/>
  <c r="J589" i="7" s="1"/>
  <c r="D591" i="7"/>
  <c r="D589" i="7" s="1"/>
  <c r="W586" i="7"/>
  <c r="W584" i="7" s="1"/>
  <c r="Q586" i="7"/>
  <c r="Q584" i="7" s="1"/>
  <c r="K586" i="7"/>
  <c r="K584" i="7" s="1"/>
  <c r="E586" i="7"/>
  <c r="E584" i="7" s="1"/>
  <c r="X581" i="7"/>
  <c r="X579" i="7" s="1"/>
  <c r="R581" i="7"/>
  <c r="R579" i="7" s="1"/>
  <c r="L581" i="7"/>
  <c r="L579" i="7" s="1"/>
  <c r="F581" i="7"/>
  <c r="F579" i="7" s="1"/>
  <c r="Y576" i="7"/>
  <c r="Y574" i="7" s="1"/>
  <c r="S576" i="7"/>
  <c r="S574" i="7" s="1"/>
  <c r="M576" i="7"/>
  <c r="M574" i="7" s="1"/>
  <c r="G576" i="7"/>
  <c r="G574" i="7" s="1"/>
  <c r="Z571" i="7"/>
  <c r="Z569" i="7" s="1"/>
  <c r="T571" i="7"/>
  <c r="T569" i="7" s="1"/>
  <c r="N571" i="7"/>
  <c r="N569" i="7" s="1"/>
  <c r="H571" i="7"/>
  <c r="H569" i="7" s="1"/>
  <c r="AA566" i="7"/>
  <c r="AA564" i="7" s="1"/>
  <c r="U566" i="7"/>
  <c r="U564" i="7" s="1"/>
  <c r="O566" i="7"/>
  <c r="O564" i="7" s="1"/>
  <c r="I566" i="7"/>
  <c r="I564" i="7" s="1"/>
  <c r="X636" i="7"/>
  <c r="X634" i="7" s="1"/>
  <c r="R636" i="7"/>
  <c r="R634" i="7" s="1"/>
  <c r="L636" i="7"/>
  <c r="L634" i="7" s="1"/>
  <c r="F636" i="7"/>
  <c r="F634" i="7" s="1"/>
  <c r="Y631" i="7"/>
  <c r="Y629" i="7" s="1"/>
  <c r="S631" i="7"/>
  <c r="S629" i="7" s="1"/>
  <c r="M631" i="7"/>
  <c r="M629" i="7" s="1"/>
  <c r="G631" i="7"/>
  <c r="G629" i="7" s="1"/>
  <c r="Z626" i="7"/>
  <c r="Z624" i="7" s="1"/>
  <c r="T626" i="7"/>
  <c r="T624" i="7" s="1"/>
  <c r="N626" i="7"/>
  <c r="N624" i="7" s="1"/>
  <c r="H626" i="7"/>
  <c r="H624" i="7" s="1"/>
  <c r="AA621" i="7"/>
  <c r="AA619" i="7" s="1"/>
  <c r="U621" i="7"/>
  <c r="U619" i="7" s="1"/>
  <c r="O621" i="7"/>
  <c r="O619" i="7" s="1"/>
  <c r="I621" i="7"/>
  <c r="I619" i="7" s="1"/>
  <c r="V616" i="7"/>
  <c r="V614" i="7" s="1"/>
  <c r="P616" i="7"/>
  <c r="P614" i="7" s="1"/>
  <c r="J616" i="7"/>
  <c r="J614" i="7" s="1"/>
  <c r="D616" i="7"/>
  <c r="D614" i="7" s="1"/>
  <c r="W611" i="7"/>
  <c r="W609" i="7" s="1"/>
  <c r="Q611" i="7"/>
  <c r="Q609" i="7" s="1"/>
  <c r="K611" i="7"/>
  <c r="K609" i="7" s="1"/>
  <c r="E611" i="7"/>
  <c r="E609" i="7" s="1"/>
  <c r="X606" i="7"/>
  <c r="X604" i="7" s="1"/>
  <c r="R606" i="7"/>
  <c r="R604" i="7" s="1"/>
  <c r="L606" i="7"/>
  <c r="L604" i="7" s="1"/>
  <c r="F606" i="7"/>
  <c r="F604" i="7" s="1"/>
  <c r="Y601" i="7"/>
  <c r="Y599" i="7" s="1"/>
  <c r="S601" i="7"/>
  <c r="S599" i="7" s="1"/>
  <c r="M601" i="7"/>
  <c r="M599" i="7" s="1"/>
  <c r="G601" i="7"/>
  <c r="G599" i="7" s="1"/>
  <c r="Z596" i="7"/>
  <c r="Z594" i="7" s="1"/>
  <c r="T596" i="7"/>
  <c r="T594" i="7" s="1"/>
  <c r="N596" i="7"/>
  <c r="N594" i="7" s="1"/>
  <c r="H596" i="7"/>
  <c r="H594" i="7" s="1"/>
  <c r="AA591" i="7"/>
  <c r="AA589" i="7" s="1"/>
  <c r="U591" i="7"/>
  <c r="U589" i="7" s="1"/>
  <c r="O591" i="7"/>
  <c r="O589" i="7" s="1"/>
  <c r="I591" i="7"/>
  <c r="I589" i="7" s="1"/>
  <c r="V586" i="7"/>
  <c r="V584" i="7" s="1"/>
  <c r="P586" i="7"/>
  <c r="P584" i="7" s="1"/>
  <c r="J586" i="7"/>
  <c r="J584" i="7" s="1"/>
  <c r="D586" i="7"/>
  <c r="D584" i="7" s="1"/>
  <c r="W581" i="7"/>
  <c r="W579" i="7" s="1"/>
  <c r="Q581" i="7"/>
  <c r="Q579" i="7" s="1"/>
  <c r="K581" i="7"/>
  <c r="K579" i="7" s="1"/>
  <c r="E581" i="7"/>
  <c r="E579" i="7" s="1"/>
  <c r="X576" i="7"/>
  <c r="X574" i="7" s="1"/>
  <c r="R576" i="7"/>
  <c r="R574" i="7" s="1"/>
  <c r="L576" i="7"/>
  <c r="L574" i="7" s="1"/>
  <c r="F576" i="7"/>
  <c r="F574" i="7" s="1"/>
  <c r="Y571" i="7"/>
  <c r="Y569" i="7" s="1"/>
  <c r="S571" i="7"/>
  <c r="S569" i="7" s="1"/>
  <c r="M571" i="7"/>
  <c r="M569" i="7" s="1"/>
  <c r="G571" i="7"/>
  <c r="G569" i="7" s="1"/>
  <c r="W636" i="7"/>
  <c r="W634" i="7" s="1"/>
  <c r="Q636" i="7"/>
  <c r="Q634" i="7" s="1"/>
  <c r="K636" i="7"/>
  <c r="K634" i="7" s="1"/>
  <c r="E636" i="7"/>
  <c r="E634" i="7" s="1"/>
  <c r="X631" i="7"/>
  <c r="X629" i="7" s="1"/>
  <c r="R631" i="7"/>
  <c r="R629" i="7" s="1"/>
  <c r="L631" i="7"/>
  <c r="L629" i="7" s="1"/>
  <c r="F631" i="7"/>
  <c r="F629" i="7" s="1"/>
  <c r="Y626" i="7"/>
  <c r="Y624" i="7" s="1"/>
  <c r="S626" i="7"/>
  <c r="S624" i="7" s="1"/>
  <c r="M626" i="7"/>
  <c r="M624" i="7" s="1"/>
  <c r="G626" i="7"/>
  <c r="G624" i="7" s="1"/>
  <c r="Z621" i="7"/>
  <c r="Z619" i="7" s="1"/>
  <c r="T621" i="7"/>
  <c r="T619" i="7" s="1"/>
  <c r="N621" i="7"/>
  <c r="N619" i="7" s="1"/>
  <c r="H621" i="7"/>
  <c r="H619" i="7" s="1"/>
  <c r="AA616" i="7"/>
  <c r="AA614" i="7" s="1"/>
  <c r="U616" i="7"/>
  <c r="U614" i="7" s="1"/>
  <c r="O616" i="7"/>
  <c r="O614" i="7" s="1"/>
  <c r="I616" i="7"/>
  <c r="I614" i="7" s="1"/>
  <c r="V611" i="7"/>
  <c r="V609" i="7" s="1"/>
  <c r="P611" i="7"/>
  <c r="P609" i="7" s="1"/>
  <c r="J611" i="7"/>
  <c r="J609" i="7" s="1"/>
  <c r="D611" i="7"/>
  <c r="D609" i="7" s="1"/>
  <c r="W606" i="7"/>
  <c r="W604" i="7" s="1"/>
  <c r="Q606" i="7"/>
  <c r="Q604" i="7" s="1"/>
  <c r="K606" i="7"/>
  <c r="K604" i="7" s="1"/>
  <c r="E606" i="7"/>
  <c r="E604" i="7" s="1"/>
  <c r="X601" i="7"/>
  <c r="X599" i="7" s="1"/>
  <c r="R601" i="7"/>
  <c r="R599" i="7" s="1"/>
  <c r="L601" i="7"/>
  <c r="L599" i="7" s="1"/>
  <c r="F601" i="7"/>
  <c r="F599" i="7" s="1"/>
  <c r="Y596" i="7"/>
  <c r="Y594" i="7" s="1"/>
  <c r="S596" i="7"/>
  <c r="S594" i="7" s="1"/>
  <c r="M596" i="7"/>
  <c r="M594" i="7" s="1"/>
  <c r="G596" i="7"/>
  <c r="G594" i="7" s="1"/>
  <c r="Z591" i="7"/>
  <c r="Z589" i="7" s="1"/>
  <c r="T591" i="7"/>
  <c r="T589" i="7" s="1"/>
  <c r="N591" i="7"/>
  <c r="N589" i="7" s="1"/>
  <c r="H591" i="7"/>
  <c r="H589" i="7" s="1"/>
  <c r="AA586" i="7"/>
  <c r="AA584" i="7" s="1"/>
  <c r="U586" i="7"/>
  <c r="U584" i="7" s="1"/>
  <c r="O586" i="7"/>
  <c r="O584" i="7" s="1"/>
  <c r="I586" i="7"/>
  <c r="I584" i="7" s="1"/>
  <c r="V581" i="7"/>
  <c r="V579" i="7" s="1"/>
  <c r="P581" i="7"/>
  <c r="P579" i="7" s="1"/>
  <c r="J581" i="7"/>
  <c r="J579" i="7" s="1"/>
  <c r="D581" i="7"/>
  <c r="D579" i="7" s="1"/>
  <c r="W576" i="7"/>
  <c r="W574" i="7" s="1"/>
  <c r="Q576" i="7"/>
  <c r="Q574" i="7" s="1"/>
  <c r="K576" i="7"/>
  <c r="K574" i="7" s="1"/>
  <c r="E576" i="7"/>
  <c r="E574" i="7" s="1"/>
  <c r="X571" i="7"/>
  <c r="X569" i="7" s="1"/>
  <c r="R571" i="7"/>
  <c r="R569" i="7" s="1"/>
  <c r="L571" i="7"/>
  <c r="L569" i="7" s="1"/>
  <c r="F571" i="7"/>
  <c r="F569" i="7" s="1"/>
  <c r="V636" i="7"/>
  <c r="V634" i="7" s="1"/>
  <c r="P636" i="7"/>
  <c r="P634" i="7" s="1"/>
  <c r="J636" i="7"/>
  <c r="J634" i="7" s="1"/>
  <c r="D636" i="7"/>
  <c r="D634" i="7" s="1"/>
  <c r="W631" i="7"/>
  <c r="W629" i="7" s="1"/>
  <c r="Q631" i="7"/>
  <c r="Q629" i="7" s="1"/>
  <c r="K631" i="7"/>
  <c r="K629" i="7" s="1"/>
  <c r="E631" i="7"/>
  <c r="E629" i="7" s="1"/>
  <c r="X626" i="7"/>
  <c r="X624" i="7" s="1"/>
  <c r="R626" i="7"/>
  <c r="R624" i="7" s="1"/>
  <c r="L626" i="7"/>
  <c r="L624" i="7" s="1"/>
  <c r="F626" i="7"/>
  <c r="F624" i="7" s="1"/>
  <c r="Y621" i="7"/>
  <c r="Y619" i="7" s="1"/>
  <c r="S621" i="7"/>
  <c r="S619" i="7" s="1"/>
  <c r="M621" i="7"/>
  <c r="M619" i="7" s="1"/>
  <c r="G621" i="7"/>
  <c r="G619" i="7" s="1"/>
  <c r="Z616" i="7"/>
  <c r="Z614" i="7" s="1"/>
  <c r="T616" i="7"/>
  <c r="T614" i="7" s="1"/>
  <c r="N616" i="7"/>
  <c r="N614" i="7" s="1"/>
  <c r="H616" i="7"/>
  <c r="H614" i="7" s="1"/>
  <c r="AA611" i="7"/>
  <c r="AA609" i="7" s="1"/>
  <c r="U611" i="7"/>
  <c r="U609" i="7" s="1"/>
  <c r="O611" i="7"/>
  <c r="O609" i="7" s="1"/>
  <c r="I611" i="7"/>
  <c r="I609" i="7" s="1"/>
  <c r="V606" i="7"/>
  <c r="V604" i="7" s="1"/>
  <c r="P606" i="7"/>
  <c r="P604" i="7" s="1"/>
  <c r="J606" i="7"/>
  <c r="J604" i="7" s="1"/>
  <c r="D606" i="7"/>
  <c r="D604" i="7" s="1"/>
  <c r="W601" i="7"/>
  <c r="W599" i="7" s="1"/>
  <c r="Q601" i="7"/>
  <c r="Q599" i="7" s="1"/>
  <c r="K601" i="7"/>
  <c r="K599" i="7" s="1"/>
  <c r="E601" i="7"/>
  <c r="E599" i="7" s="1"/>
  <c r="X596" i="7"/>
  <c r="X594" i="7" s="1"/>
  <c r="R596" i="7"/>
  <c r="R594" i="7" s="1"/>
  <c r="L596" i="7"/>
  <c r="L594" i="7" s="1"/>
  <c r="F596" i="7"/>
  <c r="F594" i="7" s="1"/>
  <c r="Y591" i="7"/>
  <c r="Y589" i="7" s="1"/>
  <c r="S591" i="7"/>
  <c r="S589" i="7" s="1"/>
  <c r="M591" i="7"/>
  <c r="M589" i="7" s="1"/>
  <c r="G591" i="7"/>
  <c r="G589" i="7" s="1"/>
  <c r="Z586" i="7"/>
  <c r="Z584" i="7" s="1"/>
  <c r="T586" i="7"/>
  <c r="T584" i="7" s="1"/>
  <c r="N586" i="7"/>
  <c r="N584" i="7" s="1"/>
  <c r="H586" i="7"/>
  <c r="H584" i="7" s="1"/>
  <c r="AA581" i="7"/>
  <c r="AA579" i="7" s="1"/>
  <c r="U581" i="7"/>
  <c r="U579" i="7" s="1"/>
  <c r="O581" i="7"/>
  <c r="O579" i="7" s="1"/>
  <c r="I581" i="7"/>
  <c r="I579" i="7" s="1"/>
  <c r="V576" i="7"/>
  <c r="V574" i="7" s="1"/>
  <c r="P576" i="7"/>
  <c r="P574" i="7" s="1"/>
  <c r="J576" i="7"/>
  <c r="J574" i="7" s="1"/>
  <c r="D576" i="7"/>
  <c r="D574" i="7" s="1"/>
  <c r="W571" i="7"/>
  <c r="W569" i="7" s="1"/>
  <c r="Q571" i="7"/>
  <c r="Q569" i="7" s="1"/>
  <c r="K571" i="7"/>
  <c r="K569" i="7" s="1"/>
  <c r="E571" i="7"/>
  <c r="E569" i="7" s="1"/>
  <c r="X566" i="7"/>
  <c r="X564" i="7" s="1"/>
  <c r="R566" i="7"/>
  <c r="R564" i="7" s="1"/>
  <c r="L566" i="7"/>
  <c r="L564" i="7" s="1"/>
  <c r="F566" i="7"/>
  <c r="F564" i="7" s="1"/>
  <c r="AA636" i="7"/>
  <c r="AA634" i="7" s="1"/>
  <c r="U636" i="7"/>
  <c r="U634" i="7" s="1"/>
  <c r="O636" i="7"/>
  <c r="O634" i="7" s="1"/>
  <c r="I636" i="7"/>
  <c r="I634" i="7" s="1"/>
  <c r="V631" i="7"/>
  <c r="V629" i="7" s="1"/>
  <c r="P631" i="7"/>
  <c r="P629" i="7" s="1"/>
  <c r="J631" i="7"/>
  <c r="J629" i="7" s="1"/>
  <c r="D631" i="7"/>
  <c r="D629" i="7" s="1"/>
  <c r="W626" i="7"/>
  <c r="W624" i="7" s="1"/>
  <c r="Q626" i="7"/>
  <c r="Q624" i="7" s="1"/>
  <c r="K626" i="7"/>
  <c r="K624" i="7" s="1"/>
  <c r="E626" i="7"/>
  <c r="E624" i="7" s="1"/>
  <c r="X621" i="7"/>
  <c r="X619" i="7" s="1"/>
  <c r="R621" i="7"/>
  <c r="R619" i="7" s="1"/>
  <c r="L621" i="7"/>
  <c r="L619" i="7" s="1"/>
  <c r="F621" i="7"/>
  <c r="F619" i="7" s="1"/>
  <c r="Y616" i="7"/>
  <c r="Y614" i="7" s="1"/>
  <c r="S616" i="7"/>
  <c r="S614" i="7" s="1"/>
  <c r="M616" i="7"/>
  <c r="M614" i="7" s="1"/>
  <c r="G616" i="7"/>
  <c r="G614" i="7" s="1"/>
  <c r="Z611" i="7"/>
  <c r="Z609" i="7" s="1"/>
  <c r="T611" i="7"/>
  <c r="T609" i="7" s="1"/>
  <c r="N611" i="7"/>
  <c r="N609" i="7" s="1"/>
  <c r="H611" i="7"/>
  <c r="H609" i="7" s="1"/>
  <c r="AA606" i="7"/>
  <c r="AA604" i="7" s="1"/>
  <c r="U606" i="7"/>
  <c r="U604" i="7" s="1"/>
  <c r="O606" i="7"/>
  <c r="O604" i="7" s="1"/>
  <c r="I606" i="7"/>
  <c r="I604" i="7" s="1"/>
  <c r="V601" i="7"/>
  <c r="V599" i="7" s="1"/>
  <c r="P601" i="7"/>
  <c r="P599" i="7" s="1"/>
  <c r="J601" i="7"/>
  <c r="J599" i="7" s="1"/>
  <c r="D601" i="7"/>
  <c r="D599" i="7" s="1"/>
  <c r="W596" i="7"/>
  <c r="W594" i="7" s="1"/>
  <c r="Q596" i="7"/>
  <c r="Q594" i="7" s="1"/>
  <c r="K596" i="7"/>
  <c r="K594" i="7" s="1"/>
  <c r="E596" i="7"/>
  <c r="E594" i="7" s="1"/>
  <c r="X591" i="7"/>
  <c r="X589" i="7" s="1"/>
  <c r="R591" i="7"/>
  <c r="R589" i="7" s="1"/>
  <c r="L591" i="7"/>
  <c r="L589" i="7" s="1"/>
  <c r="F591" i="7"/>
  <c r="F589" i="7" s="1"/>
  <c r="Y586" i="7"/>
  <c r="Y584" i="7" s="1"/>
  <c r="S586" i="7"/>
  <c r="S584" i="7" s="1"/>
  <c r="M586" i="7"/>
  <c r="M584" i="7" s="1"/>
  <c r="G586" i="7"/>
  <c r="G584" i="7" s="1"/>
  <c r="Z581" i="7"/>
  <c r="Z579" i="7" s="1"/>
  <c r="T581" i="7"/>
  <c r="T579" i="7" s="1"/>
  <c r="N581" i="7"/>
  <c r="N579" i="7" s="1"/>
  <c r="H581" i="7"/>
  <c r="H579" i="7" s="1"/>
  <c r="AA576" i="7"/>
  <c r="AA574" i="7" s="1"/>
  <c r="U576" i="7"/>
  <c r="U574" i="7" s="1"/>
  <c r="O576" i="7"/>
  <c r="O574" i="7" s="1"/>
  <c r="I576" i="7"/>
  <c r="I574" i="7" s="1"/>
  <c r="V571" i="7"/>
  <c r="V569" i="7" s="1"/>
  <c r="P571" i="7"/>
  <c r="P569" i="7" s="1"/>
  <c r="J571" i="7"/>
  <c r="J569" i="7" s="1"/>
  <c r="D571" i="7"/>
  <c r="D569" i="7" s="1"/>
  <c r="W566" i="7"/>
  <c r="W564" i="7" s="1"/>
  <c r="Q566" i="7"/>
  <c r="Q564" i="7" s="1"/>
  <c r="K566" i="7"/>
  <c r="K564" i="7" s="1"/>
  <c r="E566" i="7"/>
  <c r="E564" i="7" s="1"/>
  <c r="Z636" i="7"/>
  <c r="Z634" i="7" s="1"/>
  <c r="T636" i="7"/>
  <c r="T634" i="7" s="1"/>
  <c r="N636" i="7"/>
  <c r="N634" i="7" s="1"/>
  <c r="H636" i="7"/>
  <c r="H634" i="7" s="1"/>
  <c r="AA631" i="7"/>
  <c r="AA629" i="7" s="1"/>
  <c r="U631" i="7"/>
  <c r="U629" i="7" s="1"/>
  <c r="O631" i="7"/>
  <c r="O629" i="7" s="1"/>
  <c r="I631" i="7"/>
  <c r="I629" i="7" s="1"/>
  <c r="V626" i="7"/>
  <c r="V624" i="7" s="1"/>
  <c r="P626" i="7"/>
  <c r="P624" i="7" s="1"/>
  <c r="J626" i="7"/>
  <c r="J624" i="7" s="1"/>
  <c r="D626" i="7"/>
  <c r="D624" i="7" s="1"/>
  <c r="W621" i="7"/>
  <c r="W619" i="7" s="1"/>
  <c r="Q621" i="7"/>
  <c r="Q619" i="7" s="1"/>
  <c r="K621" i="7"/>
  <c r="K619" i="7" s="1"/>
  <c r="E621" i="7"/>
  <c r="E619" i="7" s="1"/>
  <c r="X616" i="7"/>
  <c r="X614" i="7" s="1"/>
  <c r="R616" i="7"/>
  <c r="R614" i="7" s="1"/>
  <c r="L616" i="7"/>
  <c r="L614" i="7" s="1"/>
  <c r="F616" i="7"/>
  <c r="F614" i="7" s="1"/>
  <c r="Y611" i="7"/>
  <c r="Y609" i="7" s="1"/>
  <c r="S611" i="7"/>
  <c r="S609" i="7" s="1"/>
  <c r="M611" i="7"/>
  <c r="M609" i="7" s="1"/>
  <c r="G611" i="7"/>
  <c r="G609" i="7" s="1"/>
  <c r="Z606" i="7"/>
  <c r="Z604" i="7" s="1"/>
  <c r="T606" i="7"/>
  <c r="T604" i="7" s="1"/>
  <c r="N606" i="7"/>
  <c r="N604" i="7" s="1"/>
  <c r="H606" i="7"/>
  <c r="H604" i="7" s="1"/>
  <c r="AA601" i="7"/>
  <c r="AA599" i="7" s="1"/>
  <c r="U601" i="7"/>
  <c r="U599" i="7" s="1"/>
  <c r="O601" i="7"/>
  <c r="O599" i="7" s="1"/>
  <c r="I601" i="7"/>
  <c r="I599" i="7" s="1"/>
  <c r="V596" i="7"/>
  <c r="V594" i="7" s="1"/>
  <c r="P596" i="7"/>
  <c r="P594" i="7" s="1"/>
  <c r="J596" i="7"/>
  <c r="J594" i="7" s="1"/>
  <c r="D596" i="7"/>
  <c r="D594" i="7" s="1"/>
  <c r="W591" i="7"/>
  <c r="W589" i="7" s="1"/>
  <c r="Q591" i="7"/>
  <c r="Q589" i="7" s="1"/>
  <c r="K591" i="7"/>
  <c r="K589" i="7" s="1"/>
  <c r="E591" i="7"/>
  <c r="E589" i="7" s="1"/>
  <c r="X586" i="7"/>
  <c r="X584" i="7" s="1"/>
  <c r="R586" i="7"/>
  <c r="R584" i="7" s="1"/>
  <c r="L586" i="7"/>
  <c r="L584" i="7" s="1"/>
  <c r="F586" i="7"/>
  <c r="F584" i="7" s="1"/>
  <c r="Y581" i="7"/>
  <c r="Y579" i="7" s="1"/>
  <c r="S581" i="7"/>
  <c r="S579" i="7" s="1"/>
  <c r="M581" i="7"/>
  <c r="M579" i="7" s="1"/>
  <c r="G581" i="7"/>
  <c r="G579" i="7" s="1"/>
  <c r="Z576" i="7"/>
  <c r="Z574" i="7" s="1"/>
  <c r="T576" i="7"/>
  <c r="T574" i="7" s="1"/>
  <c r="N576" i="7"/>
  <c r="N574" i="7" s="1"/>
  <c r="H576" i="7"/>
  <c r="H574" i="7" s="1"/>
  <c r="AA571" i="7"/>
  <c r="AA569" i="7" s="1"/>
  <c r="U571" i="7"/>
  <c r="U569" i="7" s="1"/>
  <c r="O571" i="7"/>
  <c r="O569" i="7" s="1"/>
  <c r="I571" i="7"/>
  <c r="I569" i="7" s="1"/>
  <c r="V566" i="7"/>
  <c r="V564" i="7" s="1"/>
  <c r="P566" i="7"/>
  <c r="P564" i="7" s="1"/>
  <c r="J566" i="7"/>
  <c r="J564" i="7" s="1"/>
  <c r="D566" i="7"/>
  <c r="D564" i="7" s="1"/>
  <c r="J486" i="7"/>
  <c r="P486" i="7"/>
  <c r="V486" i="7"/>
  <c r="D488" i="7"/>
  <c r="D484" i="7" s="1"/>
  <c r="J488" i="7"/>
  <c r="P488" i="7"/>
  <c r="V488" i="7"/>
  <c r="I491" i="7"/>
  <c r="O491" i="7"/>
  <c r="U491" i="7"/>
  <c r="U489" i="7" s="1"/>
  <c r="AA491" i="7"/>
  <c r="AA489" i="7" s="1"/>
  <c r="I493" i="7"/>
  <c r="O493" i="7"/>
  <c r="U493" i="7"/>
  <c r="AA493" i="7"/>
  <c r="H496" i="7"/>
  <c r="H494" i="7" s="1"/>
  <c r="N496" i="7"/>
  <c r="N494" i="7" s="1"/>
  <c r="T496" i="7"/>
  <c r="Z496" i="7"/>
  <c r="H498" i="7"/>
  <c r="N498" i="7"/>
  <c r="T498" i="7"/>
  <c r="Z498" i="7"/>
  <c r="G501" i="7"/>
  <c r="M501" i="7"/>
  <c r="S501" i="7"/>
  <c r="Y501" i="7"/>
  <c r="G503" i="7"/>
  <c r="M503" i="7"/>
  <c r="S503" i="7"/>
  <c r="Y503" i="7"/>
  <c r="F506" i="7"/>
  <c r="L506" i="7"/>
  <c r="R506" i="7"/>
  <c r="R504" i="7" s="1"/>
  <c r="X506" i="7"/>
  <c r="X504" i="7" s="1"/>
  <c r="F508" i="7"/>
  <c r="L508" i="7"/>
  <c r="R508" i="7"/>
  <c r="X508" i="7"/>
  <c r="E511" i="7"/>
  <c r="E509" i="7" s="1"/>
  <c r="K511" i="7"/>
  <c r="K509" i="7" s="1"/>
  <c r="Q511" i="7"/>
  <c r="W511" i="7"/>
  <c r="E513" i="7"/>
  <c r="K513" i="7"/>
  <c r="Q513" i="7"/>
  <c r="W513" i="7"/>
  <c r="D516" i="7"/>
  <c r="J516" i="7"/>
  <c r="P516" i="7"/>
  <c r="V516" i="7"/>
  <c r="D518" i="7"/>
  <c r="J518" i="7"/>
  <c r="P518" i="7"/>
  <c r="V518" i="7"/>
  <c r="I521" i="7"/>
  <c r="O521" i="7"/>
  <c r="U521" i="7"/>
  <c r="U519" i="7" s="1"/>
  <c r="AA521" i="7"/>
  <c r="AA519" i="7" s="1"/>
  <c r="I523" i="7"/>
  <c r="O523" i="7"/>
  <c r="U523" i="7"/>
  <c r="AA523" i="7"/>
  <c r="H526" i="7"/>
  <c r="H524" i="7" s="1"/>
  <c r="N526" i="7"/>
  <c r="N524" i="7" s="1"/>
  <c r="T526" i="7"/>
  <c r="Z526" i="7"/>
  <c r="H528" i="7"/>
  <c r="N528" i="7"/>
  <c r="T528" i="7"/>
  <c r="Z528" i="7"/>
  <c r="G531" i="7"/>
  <c r="M531" i="7"/>
  <c r="S531" i="7"/>
  <c r="Y531" i="7"/>
  <c r="G533" i="7"/>
  <c r="M533" i="7"/>
  <c r="S533" i="7"/>
  <c r="Y533" i="7"/>
  <c r="F536" i="7"/>
  <c r="L536" i="7"/>
  <c r="R536" i="7"/>
  <c r="R534" i="7" s="1"/>
  <c r="X536" i="7"/>
  <c r="X534" i="7" s="1"/>
  <c r="F538" i="7"/>
  <c r="L538" i="7"/>
  <c r="R538" i="7"/>
  <c r="X538" i="7"/>
  <c r="E541" i="7"/>
  <c r="E539" i="7" s="1"/>
  <c r="K541" i="7"/>
  <c r="K539" i="7" s="1"/>
  <c r="Q541" i="7"/>
  <c r="W541" i="7"/>
  <c r="E543" i="7"/>
  <c r="K543" i="7"/>
  <c r="Q543" i="7"/>
  <c r="W543" i="7"/>
  <c r="D546" i="7"/>
  <c r="J546" i="7"/>
  <c r="P546" i="7"/>
  <c r="V546" i="7"/>
  <c r="D548" i="7"/>
  <c r="J548" i="7"/>
  <c r="P548" i="7"/>
  <c r="V548" i="7"/>
  <c r="I551" i="7"/>
  <c r="O551" i="7"/>
  <c r="U551" i="7"/>
  <c r="U549" i="7" s="1"/>
  <c r="AA551" i="7"/>
  <c r="AA549" i="7" s="1"/>
  <c r="I553" i="7"/>
  <c r="O553" i="7"/>
  <c r="U553" i="7"/>
  <c r="AA553" i="7"/>
  <c r="H556" i="7"/>
  <c r="H554" i="7" s="1"/>
  <c r="N556" i="7"/>
  <c r="N554" i="7" s="1"/>
  <c r="T556" i="7"/>
  <c r="Z556" i="7"/>
  <c r="H558" i="7"/>
  <c r="N558" i="7"/>
  <c r="T558" i="7"/>
  <c r="Z558" i="7"/>
  <c r="G561" i="7"/>
  <c r="M561" i="7"/>
  <c r="M559" i="7" s="1"/>
  <c r="S561" i="7"/>
  <c r="S559" i="7" s="1"/>
  <c r="Y561" i="7"/>
  <c r="G563" i="7"/>
  <c r="N563" i="7"/>
  <c r="U563" i="7"/>
  <c r="G566" i="7"/>
  <c r="Y566" i="7"/>
  <c r="S568" i="7"/>
  <c r="V634" i="10"/>
  <c r="J168" i="6"/>
  <c r="J166" i="6" s="1"/>
  <c r="P168" i="6"/>
  <c r="P166" i="6" s="1"/>
  <c r="V168" i="6"/>
  <c r="V166" i="6" s="1"/>
  <c r="I173" i="6"/>
  <c r="I171" i="6" s="1"/>
  <c r="O173" i="6"/>
  <c r="O171" i="6" s="1"/>
  <c r="U173" i="6"/>
  <c r="U171" i="6" s="1"/>
  <c r="AA173" i="6"/>
  <c r="AA171" i="6" s="1"/>
  <c r="H178" i="6"/>
  <c r="H176" i="6" s="1"/>
  <c r="N178" i="6"/>
  <c r="N176" i="6" s="1"/>
  <c r="T178" i="6"/>
  <c r="T176" i="6" s="1"/>
  <c r="Z178" i="6"/>
  <c r="Z176" i="6" s="1"/>
  <c r="G183" i="6"/>
  <c r="G181" i="6" s="1"/>
  <c r="M183" i="6"/>
  <c r="M181" i="6" s="1"/>
  <c r="S183" i="6"/>
  <c r="S181" i="6" s="1"/>
  <c r="Y183" i="6"/>
  <c r="Y181" i="6" s="1"/>
  <c r="F188" i="6"/>
  <c r="F186" i="6" s="1"/>
  <c r="L188" i="6"/>
  <c r="L186" i="6" s="1"/>
  <c r="R188" i="6"/>
  <c r="R186" i="6" s="1"/>
  <c r="X188" i="6"/>
  <c r="X186" i="6" s="1"/>
  <c r="E193" i="6"/>
  <c r="E191" i="6" s="1"/>
  <c r="K193" i="6"/>
  <c r="K191" i="6" s="1"/>
  <c r="Q193" i="6"/>
  <c r="Q191" i="6" s="1"/>
  <c r="W193" i="6"/>
  <c r="W191" i="6" s="1"/>
  <c r="D198" i="6"/>
  <c r="D196" i="6" s="1"/>
  <c r="J198" i="6"/>
  <c r="J196" i="6" s="1"/>
  <c r="P198" i="6"/>
  <c r="P196" i="6" s="1"/>
  <c r="V198" i="6"/>
  <c r="V196" i="6" s="1"/>
  <c r="I203" i="6"/>
  <c r="I201" i="6" s="1"/>
  <c r="O203" i="6"/>
  <c r="O201" i="6" s="1"/>
  <c r="U203" i="6"/>
  <c r="U201" i="6" s="1"/>
  <c r="AA203" i="6"/>
  <c r="AA201" i="6" s="1"/>
  <c r="H208" i="6"/>
  <c r="H206" i="6" s="1"/>
  <c r="N208" i="6"/>
  <c r="N206" i="6" s="1"/>
  <c r="T208" i="6"/>
  <c r="T206" i="6" s="1"/>
  <c r="Z208" i="6"/>
  <c r="Z206" i="6" s="1"/>
  <c r="G213" i="6"/>
  <c r="G211" i="6" s="1"/>
  <c r="M213" i="6"/>
  <c r="M211" i="6" s="1"/>
  <c r="S213" i="6"/>
  <c r="S211" i="6" s="1"/>
  <c r="Y213" i="6"/>
  <c r="Y211" i="6" s="1"/>
  <c r="F218" i="6"/>
  <c r="F216" i="6" s="1"/>
  <c r="L218" i="6"/>
  <c r="L216" i="6" s="1"/>
  <c r="R218" i="6"/>
  <c r="R216" i="6" s="1"/>
  <c r="X218" i="6"/>
  <c r="X216" i="6" s="1"/>
  <c r="E223" i="6"/>
  <c r="E221" i="6" s="1"/>
  <c r="K223" i="6"/>
  <c r="K221" i="6" s="1"/>
  <c r="Q223" i="6"/>
  <c r="Q221" i="6" s="1"/>
  <c r="W223" i="6"/>
  <c r="W221" i="6" s="1"/>
  <c r="D228" i="6"/>
  <c r="D226" i="6" s="1"/>
  <c r="J228" i="6"/>
  <c r="J226" i="6" s="1"/>
  <c r="P228" i="6"/>
  <c r="P226" i="6" s="1"/>
  <c r="V228" i="6"/>
  <c r="V226" i="6" s="1"/>
  <c r="I233" i="6"/>
  <c r="I231" i="6" s="1"/>
  <c r="O233" i="6"/>
  <c r="O231" i="6" s="1"/>
  <c r="U233" i="6"/>
  <c r="U231" i="6" s="1"/>
  <c r="AA233" i="6"/>
  <c r="AA231" i="6" s="1"/>
  <c r="H238" i="6"/>
  <c r="H236" i="6" s="1"/>
  <c r="N238" i="6"/>
  <c r="N236" i="6" s="1"/>
  <c r="T238" i="6"/>
  <c r="T236" i="6" s="1"/>
  <c r="Z238" i="6"/>
  <c r="Z236" i="6" s="1"/>
  <c r="G243" i="6"/>
  <c r="G241" i="6" s="1"/>
  <c r="M243" i="6"/>
  <c r="M241" i="6" s="1"/>
  <c r="S243" i="6"/>
  <c r="S241" i="6" s="1"/>
  <c r="Y243" i="6"/>
  <c r="Y241" i="6" s="1"/>
  <c r="F248" i="6"/>
  <c r="F246" i="6" s="1"/>
  <c r="L248" i="6"/>
  <c r="L246" i="6" s="1"/>
  <c r="R248" i="6"/>
  <c r="R246" i="6" s="1"/>
  <c r="X248" i="6"/>
  <c r="X246" i="6" s="1"/>
  <c r="E253" i="6"/>
  <c r="E251" i="6" s="1"/>
  <c r="K253" i="6"/>
  <c r="K251" i="6" s="1"/>
  <c r="Q253" i="6"/>
  <c r="Q251" i="6" s="1"/>
  <c r="W253" i="6"/>
  <c r="W251" i="6" s="1"/>
  <c r="D258" i="6"/>
  <c r="D256" i="6" s="1"/>
  <c r="J258" i="6"/>
  <c r="J256" i="6" s="1"/>
  <c r="P258" i="6"/>
  <c r="P256" i="6" s="1"/>
  <c r="V258" i="6"/>
  <c r="V256" i="6" s="1"/>
  <c r="I263" i="6"/>
  <c r="I261" i="6" s="1"/>
  <c r="O263" i="6"/>
  <c r="O261" i="6" s="1"/>
  <c r="U263" i="6"/>
  <c r="U261" i="6" s="1"/>
  <c r="AA263" i="6"/>
  <c r="AA261" i="6" s="1"/>
  <c r="H268" i="6"/>
  <c r="H266" i="6" s="1"/>
  <c r="N268" i="6"/>
  <c r="N266" i="6" s="1"/>
  <c r="T268" i="6"/>
  <c r="T266" i="6" s="1"/>
  <c r="Z268" i="6"/>
  <c r="Z266" i="6" s="1"/>
  <c r="G273" i="6"/>
  <c r="G271" i="6" s="1"/>
  <c r="M273" i="6"/>
  <c r="M271" i="6" s="1"/>
  <c r="S273" i="6"/>
  <c r="S271" i="6" s="1"/>
  <c r="Y273" i="6"/>
  <c r="Y271" i="6" s="1"/>
  <c r="F278" i="6"/>
  <c r="F276" i="6" s="1"/>
  <c r="L278" i="6"/>
  <c r="L276" i="6" s="1"/>
  <c r="R278" i="6"/>
  <c r="R276" i="6" s="1"/>
  <c r="X278" i="6"/>
  <c r="X276" i="6" s="1"/>
  <c r="E283" i="6"/>
  <c r="E281" i="6" s="1"/>
  <c r="K283" i="6"/>
  <c r="K281" i="6" s="1"/>
  <c r="Q283" i="6"/>
  <c r="Q281" i="6" s="1"/>
  <c r="W283" i="6"/>
  <c r="W281" i="6" s="1"/>
  <c r="D288" i="6"/>
  <c r="D286" i="6" s="1"/>
  <c r="J288" i="6"/>
  <c r="J286" i="6" s="1"/>
  <c r="P288" i="6"/>
  <c r="P286" i="6" s="1"/>
  <c r="V288" i="6"/>
  <c r="V286" i="6" s="1"/>
  <c r="I293" i="6"/>
  <c r="I291" i="6" s="1"/>
  <c r="O293" i="6"/>
  <c r="O291" i="6" s="1"/>
  <c r="U293" i="6"/>
  <c r="U291" i="6" s="1"/>
  <c r="AA293" i="6"/>
  <c r="AA291" i="6" s="1"/>
  <c r="H298" i="6"/>
  <c r="H296" i="6" s="1"/>
  <c r="N298" i="6"/>
  <c r="N296" i="6" s="1"/>
  <c r="T298" i="6"/>
  <c r="T296" i="6" s="1"/>
  <c r="Z298" i="6"/>
  <c r="Z296" i="6" s="1"/>
  <c r="G303" i="6"/>
  <c r="G301" i="6" s="1"/>
  <c r="M303" i="6"/>
  <c r="M301" i="6" s="1"/>
  <c r="S303" i="6"/>
  <c r="S301" i="6" s="1"/>
  <c r="Y303" i="6"/>
  <c r="Y301" i="6" s="1"/>
  <c r="F308" i="6"/>
  <c r="F306" i="6" s="1"/>
  <c r="L308" i="6"/>
  <c r="L306" i="6" s="1"/>
  <c r="R308" i="6"/>
  <c r="R306" i="6" s="1"/>
  <c r="X308" i="6"/>
  <c r="X306" i="6" s="1"/>
  <c r="E313" i="6"/>
  <c r="E311" i="6" s="1"/>
  <c r="K313" i="6"/>
  <c r="K311" i="6" s="1"/>
  <c r="Q313" i="6"/>
  <c r="Q311" i="6" s="1"/>
  <c r="W313" i="6"/>
  <c r="W311" i="6" s="1"/>
  <c r="D318" i="6"/>
  <c r="D316" i="6" s="1"/>
  <c r="J318" i="6"/>
  <c r="J316" i="6" s="1"/>
  <c r="P318" i="6"/>
  <c r="P316" i="6" s="1"/>
  <c r="V318" i="6"/>
  <c r="V316" i="6" s="1"/>
  <c r="G337" i="6"/>
  <c r="G335" i="6" s="1"/>
  <c r="M337" i="6"/>
  <c r="M335" i="6" s="1"/>
  <c r="S337" i="6"/>
  <c r="S335" i="6" s="1"/>
  <c r="Y337" i="6"/>
  <c r="Y335" i="6" s="1"/>
  <c r="F342" i="6"/>
  <c r="F340" i="6" s="1"/>
  <c r="L342" i="6"/>
  <c r="L340" i="6" s="1"/>
  <c r="R342" i="6"/>
  <c r="R340" i="6" s="1"/>
  <c r="X342" i="6"/>
  <c r="X340" i="6" s="1"/>
  <c r="E347" i="6"/>
  <c r="E345" i="6" s="1"/>
  <c r="K347" i="6"/>
  <c r="K345" i="6" s="1"/>
  <c r="Q347" i="6"/>
  <c r="Q345" i="6" s="1"/>
  <c r="W347" i="6"/>
  <c r="W345" i="6" s="1"/>
  <c r="D352" i="6"/>
  <c r="D350" i="6" s="1"/>
  <c r="J352" i="6"/>
  <c r="J350" i="6" s="1"/>
  <c r="P352" i="6"/>
  <c r="P350" i="6" s="1"/>
  <c r="V352" i="6"/>
  <c r="V350" i="6" s="1"/>
  <c r="I357" i="6"/>
  <c r="I355" i="6" s="1"/>
  <c r="O357" i="6"/>
  <c r="O355" i="6" s="1"/>
  <c r="U357" i="6"/>
  <c r="U355" i="6" s="1"/>
  <c r="AA357" i="6"/>
  <c r="AA355" i="6" s="1"/>
  <c r="H362" i="6"/>
  <c r="H360" i="6" s="1"/>
  <c r="N362" i="6"/>
  <c r="N360" i="6" s="1"/>
  <c r="T362" i="6"/>
  <c r="T360" i="6" s="1"/>
  <c r="Z362" i="6"/>
  <c r="Z360" i="6" s="1"/>
  <c r="G367" i="6"/>
  <c r="G365" i="6" s="1"/>
  <c r="M367" i="6"/>
  <c r="M365" i="6" s="1"/>
  <c r="S367" i="6"/>
  <c r="S365" i="6" s="1"/>
  <c r="Y367" i="6"/>
  <c r="Y365" i="6" s="1"/>
  <c r="F372" i="6"/>
  <c r="F370" i="6" s="1"/>
  <c r="L372" i="6"/>
  <c r="L370" i="6" s="1"/>
  <c r="R372" i="6"/>
  <c r="R370" i="6" s="1"/>
  <c r="X372" i="6"/>
  <c r="X370" i="6" s="1"/>
  <c r="E377" i="6"/>
  <c r="E375" i="6" s="1"/>
  <c r="K377" i="6"/>
  <c r="K375" i="6" s="1"/>
  <c r="Q377" i="6"/>
  <c r="Q375" i="6" s="1"/>
  <c r="W377" i="6"/>
  <c r="W375" i="6" s="1"/>
  <c r="D382" i="6"/>
  <c r="D380" i="6" s="1"/>
  <c r="J382" i="6"/>
  <c r="J380" i="6" s="1"/>
  <c r="P382" i="6"/>
  <c r="P380" i="6" s="1"/>
  <c r="V382" i="6"/>
  <c r="V380" i="6" s="1"/>
  <c r="I387" i="6"/>
  <c r="I385" i="6" s="1"/>
  <c r="O387" i="6"/>
  <c r="O385" i="6" s="1"/>
  <c r="U387" i="6"/>
  <c r="U385" i="6" s="1"/>
  <c r="AA387" i="6"/>
  <c r="AA385" i="6" s="1"/>
  <c r="H392" i="6"/>
  <c r="H390" i="6" s="1"/>
  <c r="N392" i="6"/>
  <c r="N390" i="6" s="1"/>
  <c r="T392" i="6"/>
  <c r="T390" i="6" s="1"/>
  <c r="Z392" i="6"/>
  <c r="Z390" i="6" s="1"/>
  <c r="G397" i="6"/>
  <c r="G395" i="6" s="1"/>
  <c r="M397" i="6"/>
  <c r="M395" i="6" s="1"/>
  <c r="S397" i="6"/>
  <c r="S395" i="6" s="1"/>
  <c r="Y397" i="6"/>
  <c r="Y395" i="6" s="1"/>
  <c r="F402" i="6"/>
  <c r="F400" i="6" s="1"/>
  <c r="L402" i="6"/>
  <c r="L400" i="6" s="1"/>
  <c r="R402" i="6"/>
  <c r="R400" i="6" s="1"/>
  <c r="X402" i="6"/>
  <c r="X400" i="6" s="1"/>
  <c r="E407" i="6"/>
  <c r="E405" i="6" s="1"/>
  <c r="K407" i="6"/>
  <c r="K405" i="6" s="1"/>
  <c r="Q407" i="6"/>
  <c r="Q405" i="6" s="1"/>
  <c r="W407" i="6"/>
  <c r="W405" i="6" s="1"/>
  <c r="D412" i="6"/>
  <c r="D410" i="6" s="1"/>
  <c r="J412" i="6"/>
  <c r="J410" i="6" s="1"/>
  <c r="P412" i="6"/>
  <c r="P410" i="6" s="1"/>
  <c r="V412" i="6"/>
  <c r="V410" i="6" s="1"/>
  <c r="I417" i="6"/>
  <c r="I415" i="6" s="1"/>
  <c r="O417" i="6"/>
  <c r="O415" i="6" s="1"/>
  <c r="U417" i="6"/>
  <c r="U415" i="6" s="1"/>
  <c r="AA417" i="6"/>
  <c r="AA415" i="6" s="1"/>
  <c r="H422" i="6"/>
  <c r="H420" i="6" s="1"/>
  <c r="N422" i="6"/>
  <c r="N420" i="6" s="1"/>
  <c r="T422" i="6"/>
  <c r="T420" i="6" s="1"/>
  <c r="Z422" i="6"/>
  <c r="Z420" i="6" s="1"/>
  <c r="G427" i="6"/>
  <c r="G425" i="6" s="1"/>
  <c r="M427" i="6"/>
  <c r="M425" i="6" s="1"/>
  <c r="S427" i="6"/>
  <c r="S425" i="6" s="1"/>
  <c r="Y427" i="6"/>
  <c r="Y425" i="6" s="1"/>
  <c r="F432" i="6"/>
  <c r="F430" i="6" s="1"/>
  <c r="L432" i="6"/>
  <c r="L430" i="6" s="1"/>
  <c r="R432" i="6"/>
  <c r="R430" i="6" s="1"/>
  <c r="X432" i="6"/>
  <c r="X430" i="6" s="1"/>
  <c r="E437" i="6"/>
  <c r="E435" i="6" s="1"/>
  <c r="K437" i="6"/>
  <c r="K435" i="6" s="1"/>
  <c r="Q437" i="6"/>
  <c r="Q435" i="6" s="1"/>
  <c r="W437" i="6"/>
  <c r="W435" i="6" s="1"/>
  <c r="D442" i="6"/>
  <c r="D440" i="6" s="1"/>
  <c r="J442" i="6"/>
  <c r="J440" i="6" s="1"/>
  <c r="P442" i="6"/>
  <c r="P440" i="6" s="1"/>
  <c r="V442" i="6"/>
  <c r="V440" i="6" s="1"/>
  <c r="I447" i="6"/>
  <c r="I445" i="6" s="1"/>
  <c r="O447" i="6"/>
  <c r="O445" i="6" s="1"/>
  <c r="U447" i="6"/>
  <c r="U445" i="6" s="1"/>
  <c r="AA447" i="6"/>
  <c r="AA445" i="6" s="1"/>
  <c r="H452" i="6"/>
  <c r="H450" i="6" s="1"/>
  <c r="N452" i="6"/>
  <c r="N450" i="6" s="1"/>
  <c r="T452" i="6"/>
  <c r="T450" i="6" s="1"/>
  <c r="Z452" i="6"/>
  <c r="Z450" i="6" s="1"/>
  <c r="G457" i="6"/>
  <c r="G455" i="6" s="1"/>
  <c r="M457" i="6"/>
  <c r="M455" i="6" s="1"/>
  <c r="S457" i="6"/>
  <c r="S455" i="6" s="1"/>
  <c r="Y457" i="6"/>
  <c r="Y455" i="6" s="1"/>
  <c r="F462" i="6"/>
  <c r="F460" i="6" s="1"/>
  <c r="L462" i="6"/>
  <c r="L460" i="6" s="1"/>
  <c r="R462" i="6"/>
  <c r="R460" i="6" s="1"/>
  <c r="X462" i="6"/>
  <c r="X460" i="6" s="1"/>
  <c r="E467" i="6"/>
  <c r="E465" i="6" s="1"/>
  <c r="K467" i="6"/>
  <c r="K465" i="6" s="1"/>
  <c r="Q467" i="6"/>
  <c r="Q465" i="6" s="1"/>
  <c r="W467" i="6"/>
  <c r="W465" i="6" s="1"/>
  <c r="D472" i="6"/>
  <c r="D470" i="6" s="1"/>
  <c r="J472" i="6"/>
  <c r="J470" i="6" s="1"/>
  <c r="P472" i="6"/>
  <c r="P470" i="6" s="1"/>
  <c r="V472" i="6"/>
  <c r="V470" i="6" s="1"/>
  <c r="I477" i="6"/>
  <c r="I475" i="6" s="1"/>
  <c r="O477" i="6"/>
  <c r="O475" i="6" s="1"/>
  <c r="U477" i="6"/>
  <c r="U475" i="6" s="1"/>
  <c r="AA477" i="6"/>
  <c r="AA475" i="6" s="1"/>
  <c r="H486" i="6"/>
  <c r="H484" i="6" s="1"/>
  <c r="N486" i="6"/>
  <c r="N484" i="6" s="1"/>
  <c r="T486" i="6"/>
  <c r="T484" i="6" s="1"/>
  <c r="Z486" i="6"/>
  <c r="Z484" i="6" s="1"/>
  <c r="G491" i="6"/>
  <c r="G489" i="6" s="1"/>
  <c r="M491" i="6"/>
  <c r="M489" i="6" s="1"/>
  <c r="S491" i="6"/>
  <c r="S489" i="6" s="1"/>
  <c r="Y491" i="6"/>
  <c r="Y489" i="6" s="1"/>
  <c r="F496" i="6"/>
  <c r="F494" i="6" s="1"/>
  <c r="L496" i="6"/>
  <c r="L494" i="6" s="1"/>
  <c r="R496" i="6"/>
  <c r="R494" i="6" s="1"/>
  <c r="X496" i="6"/>
  <c r="X494" i="6" s="1"/>
  <c r="E501" i="6"/>
  <c r="E499" i="6" s="1"/>
  <c r="K501" i="6"/>
  <c r="K499" i="6" s="1"/>
  <c r="Q501" i="6"/>
  <c r="Q499" i="6" s="1"/>
  <c r="W501" i="6"/>
  <c r="W499" i="6" s="1"/>
  <c r="D506" i="6"/>
  <c r="D504" i="6" s="1"/>
  <c r="J506" i="6"/>
  <c r="J504" i="6" s="1"/>
  <c r="P506" i="6"/>
  <c r="P504" i="6" s="1"/>
  <c r="V506" i="6"/>
  <c r="V504" i="6" s="1"/>
  <c r="I511" i="6"/>
  <c r="I509" i="6" s="1"/>
  <c r="O511" i="6"/>
  <c r="O509" i="6" s="1"/>
  <c r="U511" i="6"/>
  <c r="U509" i="6" s="1"/>
  <c r="AA511" i="6"/>
  <c r="AA509" i="6" s="1"/>
  <c r="H516" i="6"/>
  <c r="H514" i="6" s="1"/>
  <c r="N516" i="6"/>
  <c r="N514" i="6" s="1"/>
  <c r="T516" i="6"/>
  <c r="T514" i="6" s="1"/>
  <c r="Z516" i="6"/>
  <c r="Z514" i="6" s="1"/>
  <c r="G521" i="6"/>
  <c r="G519" i="6" s="1"/>
  <c r="M521" i="6"/>
  <c r="M519" i="6" s="1"/>
  <c r="S521" i="6"/>
  <c r="S519" i="6" s="1"/>
  <c r="Y521" i="6"/>
  <c r="Y519" i="6" s="1"/>
  <c r="F526" i="6"/>
  <c r="F524" i="6" s="1"/>
  <c r="L526" i="6"/>
  <c r="L524" i="6" s="1"/>
  <c r="R526" i="6"/>
  <c r="R524" i="6" s="1"/>
  <c r="X526" i="6"/>
  <c r="X524" i="6" s="1"/>
  <c r="E531" i="6"/>
  <c r="E529" i="6" s="1"/>
  <c r="K531" i="6"/>
  <c r="K529" i="6" s="1"/>
  <c r="Q531" i="6"/>
  <c r="Q529" i="6" s="1"/>
  <c r="W531" i="6"/>
  <c r="W529" i="6" s="1"/>
  <c r="D536" i="6"/>
  <c r="D534" i="6" s="1"/>
  <c r="J536" i="6"/>
  <c r="J534" i="6" s="1"/>
  <c r="P536" i="6"/>
  <c r="P534" i="6" s="1"/>
  <c r="V536" i="6"/>
  <c r="V534" i="6" s="1"/>
  <c r="I541" i="6"/>
  <c r="I539" i="6" s="1"/>
  <c r="O541" i="6"/>
  <c r="O539" i="6" s="1"/>
  <c r="U541" i="6"/>
  <c r="U539" i="6" s="1"/>
  <c r="AA541" i="6"/>
  <c r="AA539" i="6" s="1"/>
  <c r="H546" i="6"/>
  <c r="H544" i="6" s="1"/>
  <c r="N546" i="6"/>
  <c r="N544" i="6" s="1"/>
  <c r="T546" i="6"/>
  <c r="T544" i="6" s="1"/>
  <c r="Z546" i="6"/>
  <c r="Z544" i="6" s="1"/>
  <c r="G551" i="6"/>
  <c r="G549" i="6" s="1"/>
  <c r="M551" i="6"/>
  <c r="M549" i="6" s="1"/>
  <c r="S551" i="6"/>
  <c r="S549" i="6" s="1"/>
  <c r="Y551" i="6"/>
  <c r="Y549" i="6" s="1"/>
  <c r="F556" i="6"/>
  <c r="F554" i="6" s="1"/>
  <c r="L556" i="6"/>
  <c r="L554" i="6" s="1"/>
  <c r="R556" i="6"/>
  <c r="R554" i="6" s="1"/>
  <c r="X556" i="6"/>
  <c r="X554" i="6" s="1"/>
  <c r="E561" i="6"/>
  <c r="E559" i="6" s="1"/>
  <c r="K561" i="6"/>
  <c r="K559" i="6" s="1"/>
  <c r="Q561" i="6"/>
  <c r="Q559" i="6" s="1"/>
  <c r="W561" i="6"/>
  <c r="W559" i="6" s="1"/>
  <c r="D566" i="6"/>
  <c r="D564" i="6" s="1"/>
  <c r="J566" i="6"/>
  <c r="J564" i="6" s="1"/>
  <c r="P566" i="6"/>
  <c r="P564" i="6" s="1"/>
  <c r="V566" i="6"/>
  <c r="V564" i="6" s="1"/>
  <c r="I571" i="6"/>
  <c r="I569" i="6" s="1"/>
  <c r="O571" i="6"/>
  <c r="O569" i="6" s="1"/>
  <c r="U571" i="6"/>
  <c r="U569" i="6" s="1"/>
  <c r="AA571" i="6"/>
  <c r="AA569" i="6" s="1"/>
  <c r="H576" i="6"/>
  <c r="H574" i="6" s="1"/>
  <c r="N576" i="6"/>
  <c r="N574" i="6" s="1"/>
  <c r="T576" i="6"/>
  <c r="T574" i="6" s="1"/>
  <c r="Z576" i="6"/>
  <c r="Z574" i="6" s="1"/>
  <c r="G581" i="6"/>
  <c r="G579" i="6" s="1"/>
  <c r="M581" i="6"/>
  <c r="M579" i="6" s="1"/>
  <c r="S581" i="6"/>
  <c r="S579" i="6" s="1"/>
  <c r="Y581" i="6"/>
  <c r="Y579" i="6" s="1"/>
  <c r="F586" i="6"/>
  <c r="F584" i="6" s="1"/>
  <c r="L586" i="6"/>
  <c r="L584" i="6" s="1"/>
  <c r="R586" i="6"/>
  <c r="R584" i="6" s="1"/>
  <c r="X586" i="6"/>
  <c r="X584" i="6" s="1"/>
  <c r="E591" i="6"/>
  <c r="E589" i="6" s="1"/>
  <c r="K591" i="6"/>
  <c r="K589" i="6" s="1"/>
  <c r="Q591" i="6"/>
  <c r="Q589" i="6" s="1"/>
  <c r="W591" i="6"/>
  <c r="W589" i="6" s="1"/>
  <c r="D596" i="6"/>
  <c r="D594" i="6" s="1"/>
  <c r="J596" i="6"/>
  <c r="J594" i="6" s="1"/>
  <c r="P596" i="6"/>
  <c r="P594" i="6" s="1"/>
  <c r="V596" i="6"/>
  <c r="V594" i="6" s="1"/>
  <c r="I601" i="6"/>
  <c r="I599" i="6" s="1"/>
  <c r="O601" i="6"/>
  <c r="O599" i="6" s="1"/>
  <c r="U601" i="6"/>
  <c r="U599" i="6" s="1"/>
  <c r="AA601" i="6"/>
  <c r="AA599" i="6" s="1"/>
  <c r="H606" i="6"/>
  <c r="H604" i="6" s="1"/>
  <c r="N606" i="6"/>
  <c r="N604" i="6" s="1"/>
  <c r="T606" i="6"/>
  <c r="T604" i="6" s="1"/>
  <c r="Z606" i="6"/>
  <c r="Z604" i="6" s="1"/>
  <c r="G611" i="6"/>
  <c r="G609" i="6" s="1"/>
  <c r="M611" i="6"/>
  <c r="M609" i="6" s="1"/>
  <c r="S611" i="6"/>
  <c r="S609" i="6" s="1"/>
  <c r="Y611" i="6"/>
  <c r="Y609" i="6" s="1"/>
  <c r="F616" i="6"/>
  <c r="F614" i="6" s="1"/>
  <c r="L616" i="6"/>
  <c r="L614" i="6" s="1"/>
  <c r="R616" i="6"/>
  <c r="R614" i="6" s="1"/>
  <c r="X616" i="6"/>
  <c r="X614" i="6" s="1"/>
  <c r="E621" i="6"/>
  <c r="E619" i="6" s="1"/>
  <c r="K621" i="6"/>
  <c r="K619" i="6" s="1"/>
  <c r="Q621" i="6"/>
  <c r="Q619" i="6" s="1"/>
  <c r="W621" i="6"/>
  <c r="W619" i="6" s="1"/>
  <c r="D626" i="6"/>
  <c r="D624" i="6" s="1"/>
  <c r="J626" i="6"/>
  <c r="J624" i="6" s="1"/>
  <c r="P626" i="6"/>
  <c r="P624" i="6" s="1"/>
  <c r="V626" i="6"/>
  <c r="V624" i="6" s="1"/>
  <c r="B629" i="6"/>
  <c r="I631" i="6"/>
  <c r="I629" i="6" s="1"/>
  <c r="O631" i="6"/>
  <c r="O629" i="6" s="1"/>
  <c r="U631" i="6"/>
  <c r="U629" i="6" s="1"/>
  <c r="AA631" i="6"/>
  <c r="AA629" i="6" s="1"/>
  <c r="H636" i="6"/>
  <c r="H634" i="6" s="1"/>
  <c r="N636" i="6"/>
  <c r="N634" i="6" s="1"/>
  <c r="T636" i="6"/>
  <c r="T634" i="6" s="1"/>
  <c r="Z636" i="6"/>
  <c r="Z634" i="6" s="1"/>
  <c r="H9" i="7"/>
  <c r="H7" i="7" s="1"/>
  <c r="N9" i="7"/>
  <c r="N7" i="7" s="1"/>
  <c r="T9" i="7"/>
  <c r="T7" i="7" s="1"/>
  <c r="Z9" i="7"/>
  <c r="Z7" i="7" s="1"/>
  <c r="G14" i="7"/>
  <c r="G12" i="7" s="1"/>
  <c r="M14" i="7"/>
  <c r="M12" i="7" s="1"/>
  <c r="S14" i="7"/>
  <c r="Y14" i="7"/>
  <c r="G16" i="7"/>
  <c r="M16" i="7"/>
  <c r="S16" i="7"/>
  <c r="Y16" i="7"/>
  <c r="F19" i="7"/>
  <c r="L19" i="7"/>
  <c r="R19" i="7"/>
  <c r="X19" i="7"/>
  <c r="F21" i="7"/>
  <c r="L21" i="7"/>
  <c r="R21" i="7"/>
  <c r="X21" i="7"/>
  <c r="E24" i="7"/>
  <c r="K24" i="7"/>
  <c r="Q24" i="7"/>
  <c r="Q22" i="7" s="1"/>
  <c r="W24" i="7"/>
  <c r="W22" i="7" s="1"/>
  <c r="E26" i="7"/>
  <c r="K26" i="7"/>
  <c r="Q26" i="7"/>
  <c r="W26" i="7"/>
  <c r="D29" i="7"/>
  <c r="D27" i="7" s="1"/>
  <c r="J29" i="7"/>
  <c r="J27" i="7" s="1"/>
  <c r="P29" i="7"/>
  <c r="V29" i="7"/>
  <c r="D31" i="7"/>
  <c r="J31" i="7"/>
  <c r="P31" i="7"/>
  <c r="V31" i="7"/>
  <c r="I34" i="7"/>
  <c r="O34" i="7"/>
  <c r="U34" i="7"/>
  <c r="AA34" i="7"/>
  <c r="I36" i="7"/>
  <c r="O36" i="7"/>
  <c r="U36" i="7"/>
  <c r="AA36" i="7"/>
  <c r="H39" i="7"/>
  <c r="N39" i="7"/>
  <c r="T39" i="7"/>
  <c r="T37" i="7" s="1"/>
  <c r="Z39" i="7"/>
  <c r="Z37" i="7" s="1"/>
  <c r="H41" i="7"/>
  <c r="N41" i="7"/>
  <c r="T41" i="7"/>
  <c r="Z41" i="7"/>
  <c r="G44" i="7"/>
  <c r="G42" i="7" s="1"/>
  <c r="M44" i="7"/>
  <c r="M42" i="7" s="1"/>
  <c r="S44" i="7"/>
  <c r="Y44" i="7"/>
  <c r="G46" i="7"/>
  <c r="M46" i="7"/>
  <c r="S46" i="7"/>
  <c r="Y46" i="7"/>
  <c r="F49" i="7"/>
  <c r="L49" i="7"/>
  <c r="R49" i="7"/>
  <c r="X49" i="7"/>
  <c r="F51" i="7"/>
  <c r="L51" i="7"/>
  <c r="R51" i="7"/>
  <c r="X51" i="7"/>
  <c r="E54" i="7"/>
  <c r="K54" i="7"/>
  <c r="Q54" i="7"/>
  <c r="Q52" i="7" s="1"/>
  <c r="W54" i="7"/>
  <c r="W52" i="7" s="1"/>
  <c r="E56" i="7"/>
  <c r="K56" i="7"/>
  <c r="Q56" i="7"/>
  <c r="W56" i="7"/>
  <c r="D59" i="7"/>
  <c r="D57" i="7" s="1"/>
  <c r="J59" i="7"/>
  <c r="J57" i="7" s="1"/>
  <c r="P59" i="7"/>
  <c r="V59" i="7"/>
  <c r="D61" i="7"/>
  <c r="J61" i="7"/>
  <c r="P61" i="7"/>
  <c r="V61" i="7"/>
  <c r="I64" i="7"/>
  <c r="O64" i="7"/>
  <c r="U64" i="7"/>
  <c r="AA64" i="7"/>
  <c r="I66" i="7"/>
  <c r="O66" i="7"/>
  <c r="U66" i="7"/>
  <c r="AA66" i="7"/>
  <c r="H69" i="7"/>
  <c r="N69" i="7"/>
  <c r="T69" i="7"/>
  <c r="T67" i="7" s="1"/>
  <c r="Z69" i="7"/>
  <c r="Z67" i="7" s="1"/>
  <c r="H71" i="7"/>
  <c r="N71" i="7"/>
  <c r="T71" i="7"/>
  <c r="Z71" i="7"/>
  <c r="G74" i="7"/>
  <c r="G72" i="7" s="1"/>
  <c r="M74" i="7"/>
  <c r="M72" i="7" s="1"/>
  <c r="S74" i="7"/>
  <c r="Y74" i="7"/>
  <c r="G76" i="7"/>
  <c r="M76" i="7"/>
  <c r="S76" i="7"/>
  <c r="Y76" i="7"/>
  <c r="F79" i="7"/>
  <c r="L79" i="7"/>
  <c r="R79" i="7"/>
  <c r="X79" i="7"/>
  <c r="F81" i="7"/>
  <c r="L81" i="7"/>
  <c r="R81" i="7"/>
  <c r="X81" i="7"/>
  <c r="E84" i="7"/>
  <c r="K84" i="7"/>
  <c r="Q84" i="7"/>
  <c r="Q82" i="7" s="1"/>
  <c r="W84" i="7"/>
  <c r="W82" i="7" s="1"/>
  <c r="E86" i="7"/>
  <c r="K86" i="7"/>
  <c r="Q86" i="7"/>
  <c r="W86" i="7"/>
  <c r="D89" i="7"/>
  <c r="D87" i="7" s="1"/>
  <c r="J89" i="7"/>
  <c r="J87" i="7" s="1"/>
  <c r="P89" i="7"/>
  <c r="V89" i="7"/>
  <c r="D91" i="7"/>
  <c r="J91" i="7"/>
  <c r="P91" i="7"/>
  <c r="V91" i="7"/>
  <c r="I94" i="7"/>
  <c r="O94" i="7"/>
  <c r="U94" i="7"/>
  <c r="AA94" i="7"/>
  <c r="I96" i="7"/>
  <c r="O96" i="7"/>
  <c r="U96" i="7"/>
  <c r="AA96" i="7"/>
  <c r="H99" i="7"/>
  <c r="N99" i="7"/>
  <c r="T99" i="7"/>
  <c r="T97" i="7" s="1"/>
  <c r="Z99" i="7"/>
  <c r="Z97" i="7" s="1"/>
  <c r="H101" i="7"/>
  <c r="N101" i="7"/>
  <c r="T101" i="7"/>
  <c r="Z101" i="7"/>
  <c r="G104" i="7"/>
  <c r="G102" i="7" s="1"/>
  <c r="M104" i="7"/>
  <c r="M102" i="7" s="1"/>
  <c r="S104" i="7"/>
  <c r="Y104" i="7"/>
  <c r="G106" i="7"/>
  <c r="M106" i="7"/>
  <c r="S106" i="7"/>
  <c r="Y106" i="7"/>
  <c r="F109" i="7"/>
  <c r="L109" i="7"/>
  <c r="R109" i="7"/>
  <c r="X109" i="7"/>
  <c r="F111" i="7"/>
  <c r="L111" i="7"/>
  <c r="R111" i="7"/>
  <c r="X111" i="7"/>
  <c r="E114" i="7"/>
  <c r="K114" i="7"/>
  <c r="Q114" i="7"/>
  <c r="Q112" i="7" s="1"/>
  <c r="W114" i="7"/>
  <c r="W112" i="7" s="1"/>
  <c r="E116" i="7"/>
  <c r="K116" i="7"/>
  <c r="Q116" i="7"/>
  <c r="W116" i="7"/>
  <c r="D119" i="7"/>
  <c r="D117" i="7" s="1"/>
  <c r="J119" i="7"/>
  <c r="J117" i="7" s="1"/>
  <c r="P119" i="7"/>
  <c r="V119" i="7"/>
  <c r="D121" i="7"/>
  <c r="J121" i="7"/>
  <c r="P121" i="7"/>
  <c r="V121" i="7"/>
  <c r="I124" i="7"/>
  <c r="O124" i="7"/>
  <c r="U124" i="7"/>
  <c r="AA124" i="7"/>
  <c r="I126" i="7"/>
  <c r="O126" i="7"/>
  <c r="U126" i="7"/>
  <c r="AA126" i="7"/>
  <c r="H129" i="7"/>
  <c r="N129" i="7"/>
  <c r="T129" i="7"/>
  <c r="T127" i="7" s="1"/>
  <c r="Z129" i="7"/>
  <c r="Z127" i="7" s="1"/>
  <c r="H131" i="7"/>
  <c r="N131" i="7"/>
  <c r="T131" i="7"/>
  <c r="Z131" i="7"/>
  <c r="G134" i="7"/>
  <c r="G132" i="7" s="1"/>
  <c r="M134" i="7"/>
  <c r="M132" i="7" s="1"/>
  <c r="S134" i="7"/>
  <c r="Y134" i="7"/>
  <c r="G136" i="7"/>
  <c r="M136" i="7"/>
  <c r="S136" i="7"/>
  <c r="Y136" i="7"/>
  <c r="F139" i="7"/>
  <c r="L139" i="7"/>
  <c r="R139" i="7"/>
  <c r="X139" i="7"/>
  <c r="F141" i="7"/>
  <c r="L141" i="7"/>
  <c r="R141" i="7"/>
  <c r="X141" i="7"/>
  <c r="E144" i="7"/>
  <c r="K144" i="7"/>
  <c r="Q144" i="7"/>
  <c r="Q142" i="7" s="1"/>
  <c r="W144" i="7"/>
  <c r="W142" i="7" s="1"/>
  <c r="E146" i="7"/>
  <c r="K146" i="7"/>
  <c r="Q146" i="7"/>
  <c r="W146" i="7"/>
  <c r="D149" i="7"/>
  <c r="D147" i="7" s="1"/>
  <c r="J149" i="7"/>
  <c r="J147" i="7" s="1"/>
  <c r="P149" i="7"/>
  <c r="V149" i="7"/>
  <c r="D151" i="7"/>
  <c r="J151" i="7"/>
  <c r="P151" i="7"/>
  <c r="V151" i="7"/>
  <c r="I154" i="7"/>
  <c r="O154" i="7"/>
  <c r="U154" i="7"/>
  <c r="AA154" i="7"/>
  <c r="I156" i="7"/>
  <c r="O156" i="7"/>
  <c r="U156" i="7"/>
  <c r="AA156" i="7"/>
  <c r="H159" i="7"/>
  <c r="N159" i="7"/>
  <c r="T159" i="7"/>
  <c r="T157" i="7" s="1"/>
  <c r="Z159" i="7"/>
  <c r="Z157" i="7" s="1"/>
  <c r="H161" i="7"/>
  <c r="N161" i="7"/>
  <c r="T161" i="7"/>
  <c r="Z161" i="7"/>
  <c r="G168" i="7"/>
  <c r="G166" i="7" s="1"/>
  <c r="M168" i="7"/>
  <c r="M166" i="7" s="1"/>
  <c r="S168" i="7"/>
  <c r="Y168" i="7"/>
  <c r="G170" i="7"/>
  <c r="M170" i="7"/>
  <c r="S170" i="7"/>
  <c r="Y170" i="7"/>
  <c r="F173" i="7"/>
  <c r="L173" i="7"/>
  <c r="R173" i="7"/>
  <c r="X173" i="7"/>
  <c r="F175" i="7"/>
  <c r="L175" i="7"/>
  <c r="R175" i="7"/>
  <c r="X175" i="7"/>
  <c r="E178" i="7"/>
  <c r="K178" i="7"/>
  <c r="Q178" i="7"/>
  <c r="Q176" i="7" s="1"/>
  <c r="W178" i="7"/>
  <c r="W176" i="7" s="1"/>
  <c r="E180" i="7"/>
  <c r="K180" i="7"/>
  <c r="Q180" i="7"/>
  <c r="W180" i="7"/>
  <c r="D183" i="7"/>
  <c r="D181" i="7" s="1"/>
  <c r="J183" i="7"/>
  <c r="J181" i="7" s="1"/>
  <c r="P183" i="7"/>
  <c r="V183" i="7"/>
  <c r="D185" i="7"/>
  <c r="J185" i="7"/>
  <c r="P185" i="7"/>
  <c r="V185" i="7"/>
  <c r="I188" i="7"/>
  <c r="O188" i="7"/>
  <c r="U188" i="7"/>
  <c r="AA188" i="7"/>
  <c r="I190" i="7"/>
  <c r="O190" i="7"/>
  <c r="U190" i="7"/>
  <c r="AA190" i="7"/>
  <c r="H193" i="7"/>
  <c r="N193" i="7"/>
  <c r="T193" i="7"/>
  <c r="T191" i="7" s="1"/>
  <c r="Z193" i="7"/>
  <c r="Z191" i="7" s="1"/>
  <c r="H195" i="7"/>
  <c r="N195" i="7"/>
  <c r="T195" i="7"/>
  <c r="Z195" i="7"/>
  <c r="G198" i="7"/>
  <c r="G196" i="7" s="1"/>
  <c r="M198" i="7"/>
  <c r="M196" i="7" s="1"/>
  <c r="S198" i="7"/>
  <c r="Y198" i="7"/>
  <c r="G200" i="7"/>
  <c r="M200" i="7"/>
  <c r="S200" i="7"/>
  <c r="Y200" i="7"/>
  <c r="F203" i="7"/>
  <c r="L203" i="7"/>
  <c r="R203" i="7"/>
  <c r="X203" i="7"/>
  <c r="F205" i="7"/>
  <c r="L205" i="7"/>
  <c r="R205" i="7"/>
  <c r="X205" i="7"/>
  <c r="E208" i="7"/>
  <c r="K208" i="7"/>
  <c r="Q208" i="7"/>
  <c r="Q206" i="7" s="1"/>
  <c r="W208" i="7"/>
  <c r="W206" i="7" s="1"/>
  <c r="E210" i="7"/>
  <c r="K210" i="7"/>
  <c r="Q210" i="7"/>
  <c r="W210" i="7"/>
  <c r="D213" i="7"/>
  <c r="D211" i="7" s="1"/>
  <c r="J213" i="7"/>
  <c r="J211" i="7" s="1"/>
  <c r="P213" i="7"/>
  <c r="V213" i="7"/>
  <c r="D215" i="7"/>
  <c r="J215" i="7"/>
  <c r="P215" i="7"/>
  <c r="V215" i="7"/>
  <c r="I218" i="7"/>
  <c r="O218" i="7"/>
  <c r="U218" i="7"/>
  <c r="AA218" i="7"/>
  <c r="I220" i="7"/>
  <c r="O220" i="7"/>
  <c r="U220" i="7"/>
  <c r="AA220" i="7"/>
  <c r="H223" i="7"/>
  <c r="N223" i="7"/>
  <c r="T223" i="7"/>
  <c r="T221" i="7" s="1"/>
  <c r="Z223" i="7"/>
  <c r="Z221" i="7" s="1"/>
  <c r="H225" i="7"/>
  <c r="N225" i="7"/>
  <c r="T225" i="7"/>
  <c r="Z225" i="7"/>
  <c r="G228" i="7"/>
  <c r="G226" i="7" s="1"/>
  <c r="M228" i="7"/>
  <c r="M226" i="7" s="1"/>
  <c r="S228" i="7"/>
  <c r="Y228" i="7"/>
  <c r="G230" i="7"/>
  <c r="M230" i="7"/>
  <c r="S230" i="7"/>
  <c r="Y230" i="7"/>
  <c r="F233" i="7"/>
  <c r="L233" i="7"/>
  <c r="R233" i="7"/>
  <c r="X233" i="7"/>
  <c r="F235" i="7"/>
  <c r="L235" i="7"/>
  <c r="R235" i="7"/>
  <c r="X235" i="7"/>
  <c r="E238" i="7"/>
  <c r="K238" i="7"/>
  <c r="Q238" i="7"/>
  <c r="Q236" i="7" s="1"/>
  <c r="W238" i="7"/>
  <c r="W236" i="7" s="1"/>
  <c r="E240" i="7"/>
  <c r="K240" i="7"/>
  <c r="Q240" i="7"/>
  <c r="W240" i="7"/>
  <c r="D243" i="7"/>
  <c r="D241" i="7" s="1"/>
  <c r="J243" i="7"/>
  <c r="J241" i="7" s="1"/>
  <c r="P243" i="7"/>
  <c r="V243" i="7"/>
  <c r="D245" i="7"/>
  <c r="J245" i="7"/>
  <c r="P245" i="7"/>
  <c r="V245" i="7"/>
  <c r="I248" i="7"/>
  <c r="O248" i="7"/>
  <c r="U248" i="7"/>
  <c r="AA248" i="7"/>
  <c r="I250" i="7"/>
  <c r="O250" i="7"/>
  <c r="U250" i="7"/>
  <c r="AA250" i="7"/>
  <c r="H253" i="7"/>
  <c r="N253" i="7"/>
  <c r="T253" i="7"/>
  <c r="T251" i="7" s="1"/>
  <c r="Z253" i="7"/>
  <c r="Z251" i="7" s="1"/>
  <c r="H255" i="7"/>
  <c r="N255" i="7"/>
  <c r="T255" i="7"/>
  <c r="Z255" i="7"/>
  <c r="G258" i="7"/>
  <c r="G256" i="7" s="1"/>
  <c r="M258" i="7"/>
  <c r="M256" i="7" s="1"/>
  <c r="S258" i="7"/>
  <c r="Y258" i="7"/>
  <c r="G260" i="7"/>
  <c r="M260" i="7"/>
  <c r="S260" i="7"/>
  <c r="Y260" i="7"/>
  <c r="F263" i="7"/>
  <c r="L263" i="7"/>
  <c r="R263" i="7"/>
  <c r="X263" i="7"/>
  <c r="F265" i="7"/>
  <c r="L265" i="7"/>
  <c r="R265" i="7"/>
  <c r="X265" i="7"/>
  <c r="E268" i="7"/>
  <c r="K268" i="7"/>
  <c r="Q268" i="7"/>
  <c r="Q266" i="7" s="1"/>
  <c r="W268" i="7"/>
  <c r="W266" i="7" s="1"/>
  <c r="E270" i="7"/>
  <c r="K270" i="7"/>
  <c r="Q270" i="7"/>
  <c r="W270" i="7"/>
  <c r="D273" i="7"/>
  <c r="D271" i="7" s="1"/>
  <c r="J273" i="7"/>
  <c r="J271" i="7" s="1"/>
  <c r="P273" i="7"/>
  <c r="V273" i="7"/>
  <c r="D275" i="7"/>
  <c r="J275" i="7"/>
  <c r="P275" i="7"/>
  <c r="V275" i="7"/>
  <c r="I278" i="7"/>
  <c r="O278" i="7"/>
  <c r="U278" i="7"/>
  <c r="AA278" i="7"/>
  <c r="I280" i="7"/>
  <c r="O280" i="7"/>
  <c r="U280" i="7"/>
  <c r="AA280" i="7"/>
  <c r="H283" i="7"/>
  <c r="N283" i="7"/>
  <c r="T283" i="7"/>
  <c r="T281" i="7" s="1"/>
  <c r="Z283" i="7"/>
  <c r="Z281" i="7" s="1"/>
  <c r="H285" i="7"/>
  <c r="N285" i="7"/>
  <c r="T285" i="7"/>
  <c r="Z285" i="7"/>
  <c r="G288" i="7"/>
  <c r="G286" i="7" s="1"/>
  <c r="M288" i="7"/>
  <c r="M286" i="7" s="1"/>
  <c r="S288" i="7"/>
  <c r="Y288" i="7"/>
  <c r="G290" i="7"/>
  <c r="M290" i="7"/>
  <c r="S290" i="7"/>
  <c r="Y290" i="7"/>
  <c r="F293" i="7"/>
  <c r="L293" i="7"/>
  <c r="R293" i="7"/>
  <c r="X293" i="7"/>
  <c r="F295" i="7"/>
  <c r="L295" i="7"/>
  <c r="R295" i="7"/>
  <c r="X295" i="7"/>
  <c r="E298" i="7"/>
  <c r="K298" i="7"/>
  <c r="Q298" i="7"/>
  <c r="Q296" i="7" s="1"/>
  <c r="W298" i="7"/>
  <c r="W296" i="7" s="1"/>
  <c r="E300" i="7"/>
  <c r="K300" i="7"/>
  <c r="Q300" i="7"/>
  <c r="W300" i="7"/>
  <c r="D303" i="7"/>
  <c r="D301" i="7" s="1"/>
  <c r="J303" i="7"/>
  <c r="J301" i="7" s="1"/>
  <c r="P303" i="7"/>
  <c r="V303" i="7"/>
  <c r="D305" i="7"/>
  <c r="J305" i="7"/>
  <c r="P305" i="7"/>
  <c r="V305" i="7"/>
  <c r="I308" i="7"/>
  <c r="O308" i="7"/>
  <c r="U308" i="7"/>
  <c r="AA308" i="7"/>
  <c r="I310" i="7"/>
  <c r="O310" i="7"/>
  <c r="U310" i="7"/>
  <c r="AA310" i="7"/>
  <c r="H313" i="7"/>
  <c r="N313" i="7"/>
  <c r="T313" i="7"/>
  <c r="T311" i="7" s="1"/>
  <c r="Z313" i="7"/>
  <c r="Z311" i="7" s="1"/>
  <c r="H315" i="7"/>
  <c r="N315" i="7"/>
  <c r="T315" i="7"/>
  <c r="Z315" i="7"/>
  <c r="G318" i="7"/>
  <c r="G316" i="7" s="1"/>
  <c r="M318" i="7"/>
  <c r="M316" i="7" s="1"/>
  <c r="S318" i="7"/>
  <c r="Y318" i="7"/>
  <c r="G320" i="7"/>
  <c r="M320" i="7"/>
  <c r="S320" i="7"/>
  <c r="Y320" i="7"/>
  <c r="F327" i="7"/>
  <c r="L327" i="7"/>
  <c r="R327" i="7"/>
  <c r="X327" i="7"/>
  <c r="F329" i="7"/>
  <c r="L329" i="7"/>
  <c r="R329" i="7"/>
  <c r="X329" i="7"/>
  <c r="E332" i="7"/>
  <c r="K332" i="7"/>
  <c r="Q332" i="7"/>
  <c r="Q330" i="7" s="1"/>
  <c r="W332" i="7"/>
  <c r="W330" i="7" s="1"/>
  <c r="E334" i="7"/>
  <c r="K334" i="7"/>
  <c r="Q334" i="7"/>
  <c r="W334" i="7"/>
  <c r="D337" i="7"/>
  <c r="D335" i="7" s="1"/>
  <c r="J337" i="7"/>
  <c r="J335" i="7" s="1"/>
  <c r="P337" i="7"/>
  <c r="V337" i="7"/>
  <c r="D339" i="7"/>
  <c r="J339" i="7"/>
  <c r="P339" i="7"/>
  <c r="V339" i="7"/>
  <c r="I342" i="7"/>
  <c r="O342" i="7"/>
  <c r="U342" i="7"/>
  <c r="AA342" i="7"/>
  <c r="I344" i="7"/>
  <c r="O344" i="7"/>
  <c r="U344" i="7"/>
  <c r="AA344" i="7"/>
  <c r="H347" i="7"/>
  <c r="N347" i="7"/>
  <c r="T347" i="7"/>
  <c r="T345" i="7" s="1"/>
  <c r="Z347" i="7"/>
  <c r="Z345" i="7" s="1"/>
  <c r="H349" i="7"/>
  <c r="N349" i="7"/>
  <c r="T349" i="7"/>
  <c r="Z349" i="7"/>
  <c r="G352" i="7"/>
  <c r="G350" i="7" s="1"/>
  <c r="M352" i="7"/>
  <c r="M350" i="7" s="1"/>
  <c r="S352" i="7"/>
  <c r="Y352" i="7"/>
  <c r="G354" i="7"/>
  <c r="M354" i="7"/>
  <c r="S354" i="7"/>
  <c r="Y354" i="7"/>
  <c r="F357" i="7"/>
  <c r="L357" i="7"/>
  <c r="R357" i="7"/>
  <c r="X357" i="7"/>
  <c r="F359" i="7"/>
  <c r="L359" i="7"/>
  <c r="R359" i="7"/>
  <c r="X359" i="7"/>
  <c r="E362" i="7"/>
  <c r="K362" i="7"/>
  <c r="Q362" i="7"/>
  <c r="Q360" i="7" s="1"/>
  <c r="W362" i="7"/>
  <c r="W360" i="7" s="1"/>
  <c r="E364" i="7"/>
  <c r="K364" i="7"/>
  <c r="Q364" i="7"/>
  <c r="W364" i="7"/>
  <c r="D367" i="7"/>
  <c r="D365" i="7" s="1"/>
  <c r="J367" i="7"/>
  <c r="J365" i="7" s="1"/>
  <c r="P367" i="7"/>
  <c r="V367" i="7"/>
  <c r="D369" i="7"/>
  <c r="J369" i="7"/>
  <c r="P369" i="7"/>
  <c r="V369" i="7"/>
  <c r="I372" i="7"/>
  <c r="O372" i="7"/>
  <c r="U372" i="7"/>
  <c r="AA372" i="7"/>
  <c r="I374" i="7"/>
  <c r="O374" i="7"/>
  <c r="U374" i="7"/>
  <c r="AA374" i="7"/>
  <c r="H377" i="7"/>
  <c r="N377" i="7"/>
  <c r="T377" i="7"/>
  <c r="T375" i="7" s="1"/>
  <c r="Z377" i="7"/>
  <c r="Z375" i="7" s="1"/>
  <c r="H379" i="7"/>
  <c r="N379" i="7"/>
  <c r="T379" i="7"/>
  <c r="Z379" i="7"/>
  <c r="G382" i="7"/>
  <c r="G380" i="7" s="1"/>
  <c r="M382" i="7"/>
  <c r="M380" i="7" s="1"/>
  <c r="S382" i="7"/>
  <c r="Y382" i="7"/>
  <c r="G384" i="7"/>
  <c r="M384" i="7"/>
  <c r="S384" i="7"/>
  <c r="Y384" i="7"/>
  <c r="F387" i="7"/>
  <c r="L387" i="7"/>
  <c r="R387" i="7"/>
  <c r="X387" i="7"/>
  <c r="F389" i="7"/>
  <c r="L389" i="7"/>
  <c r="R389" i="7"/>
  <c r="X389" i="7"/>
  <c r="E392" i="7"/>
  <c r="K392" i="7"/>
  <c r="Q392" i="7"/>
  <c r="Q390" i="7" s="1"/>
  <c r="W392" i="7"/>
  <c r="W390" i="7" s="1"/>
  <c r="E394" i="7"/>
  <c r="K394" i="7"/>
  <c r="Q394" i="7"/>
  <c r="W394" i="7"/>
  <c r="D397" i="7"/>
  <c r="D395" i="7" s="1"/>
  <c r="J397" i="7"/>
  <c r="J395" i="7" s="1"/>
  <c r="P397" i="7"/>
  <c r="V397" i="7"/>
  <c r="D399" i="7"/>
  <c r="J399" i="7"/>
  <c r="P399" i="7"/>
  <c r="V399" i="7"/>
  <c r="I402" i="7"/>
  <c r="O402" i="7"/>
  <c r="U402" i="7"/>
  <c r="AA402" i="7"/>
  <c r="I404" i="7"/>
  <c r="O404" i="7"/>
  <c r="U404" i="7"/>
  <c r="AA404" i="7"/>
  <c r="H407" i="7"/>
  <c r="N407" i="7"/>
  <c r="T407" i="7"/>
  <c r="T405" i="7" s="1"/>
  <c r="Z407" i="7"/>
  <c r="Z405" i="7" s="1"/>
  <c r="H409" i="7"/>
  <c r="N409" i="7"/>
  <c r="T409" i="7"/>
  <c r="Z409" i="7"/>
  <c r="G412" i="7"/>
  <c r="G410" i="7" s="1"/>
  <c r="M412" i="7"/>
  <c r="M410" i="7" s="1"/>
  <c r="S412" i="7"/>
  <c r="Y412" i="7"/>
  <c r="G414" i="7"/>
  <c r="M414" i="7"/>
  <c r="S414" i="7"/>
  <c r="Y414" i="7"/>
  <c r="F417" i="7"/>
  <c r="L417" i="7"/>
  <c r="R417" i="7"/>
  <c r="X417" i="7"/>
  <c r="F419" i="7"/>
  <c r="L419" i="7"/>
  <c r="R419" i="7"/>
  <c r="X419" i="7"/>
  <c r="E422" i="7"/>
  <c r="K422" i="7"/>
  <c r="Q422" i="7"/>
  <c r="Q420" i="7" s="1"/>
  <c r="W422" i="7"/>
  <c r="W420" i="7" s="1"/>
  <c r="E424" i="7"/>
  <c r="K424" i="7"/>
  <c r="Q424" i="7"/>
  <c r="W424" i="7"/>
  <c r="D427" i="7"/>
  <c r="D425" i="7" s="1"/>
  <c r="J427" i="7"/>
  <c r="J425" i="7" s="1"/>
  <c r="P427" i="7"/>
  <c r="V427" i="7"/>
  <c r="D429" i="7"/>
  <c r="J429" i="7"/>
  <c r="P429" i="7"/>
  <c r="V429" i="7"/>
  <c r="I432" i="7"/>
  <c r="O432" i="7"/>
  <c r="U432" i="7"/>
  <c r="AA432" i="7"/>
  <c r="I434" i="7"/>
  <c r="O434" i="7"/>
  <c r="U434" i="7"/>
  <c r="AA434" i="7"/>
  <c r="H437" i="7"/>
  <c r="N437" i="7"/>
  <c r="T437" i="7"/>
  <c r="T435" i="7" s="1"/>
  <c r="Z437" i="7"/>
  <c r="Z435" i="7" s="1"/>
  <c r="H439" i="7"/>
  <c r="N439" i="7"/>
  <c r="T439" i="7"/>
  <c r="Z439" i="7"/>
  <c r="G442" i="7"/>
  <c r="G440" i="7" s="1"/>
  <c r="M442" i="7"/>
  <c r="M440" i="7" s="1"/>
  <c r="S442" i="7"/>
  <c r="Y442" i="7"/>
  <c r="G444" i="7"/>
  <c r="M444" i="7"/>
  <c r="S444" i="7"/>
  <c r="Y444" i="7"/>
  <c r="F447" i="7"/>
  <c r="L447" i="7"/>
  <c r="R447" i="7"/>
  <c r="X447" i="7"/>
  <c r="F449" i="7"/>
  <c r="L449" i="7"/>
  <c r="R449" i="7"/>
  <c r="X449" i="7"/>
  <c r="E452" i="7"/>
  <c r="K452" i="7"/>
  <c r="Q452" i="7"/>
  <c r="Q450" i="7" s="1"/>
  <c r="W452" i="7"/>
  <c r="W450" i="7" s="1"/>
  <c r="E454" i="7"/>
  <c r="K454" i="7"/>
  <c r="Q454" i="7"/>
  <c r="W454" i="7"/>
  <c r="D457" i="7"/>
  <c r="D455" i="7" s="1"/>
  <c r="J457" i="7"/>
  <c r="J455" i="7" s="1"/>
  <c r="P457" i="7"/>
  <c r="V457" i="7"/>
  <c r="D459" i="7"/>
  <c r="J459" i="7"/>
  <c r="P459" i="7"/>
  <c r="V459" i="7"/>
  <c r="I462" i="7"/>
  <c r="O462" i="7"/>
  <c r="U462" i="7"/>
  <c r="AA462" i="7"/>
  <c r="I464" i="7"/>
  <c r="O464" i="7"/>
  <c r="U464" i="7"/>
  <c r="AA464" i="7"/>
  <c r="H467" i="7"/>
  <c r="N467" i="7"/>
  <c r="T467" i="7"/>
  <c r="T465" i="7" s="1"/>
  <c r="Z467" i="7"/>
  <c r="Z465" i="7" s="1"/>
  <c r="H469" i="7"/>
  <c r="N469" i="7"/>
  <c r="T469" i="7"/>
  <c r="Z469" i="7"/>
  <c r="G472" i="7"/>
  <c r="G470" i="7" s="1"/>
  <c r="M472" i="7"/>
  <c r="M470" i="7" s="1"/>
  <c r="S472" i="7"/>
  <c r="Y472" i="7"/>
  <c r="G474" i="7"/>
  <c r="M474" i="7"/>
  <c r="S474" i="7"/>
  <c r="Y474" i="7"/>
  <c r="F477" i="7"/>
  <c r="L477" i="7"/>
  <c r="R477" i="7"/>
  <c r="X477" i="7"/>
  <c r="F479" i="7"/>
  <c r="L479" i="7"/>
  <c r="R479" i="7"/>
  <c r="X479" i="7"/>
  <c r="E486" i="7"/>
  <c r="K486" i="7"/>
  <c r="Q486" i="7"/>
  <c r="Q484" i="7" s="1"/>
  <c r="W486" i="7"/>
  <c r="W484" i="7" s="1"/>
  <c r="E488" i="7"/>
  <c r="K488" i="7"/>
  <c r="Q488" i="7"/>
  <c r="W488" i="7"/>
  <c r="D491" i="7"/>
  <c r="D489" i="7" s="1"/>
  <c r="J491" i="7"/>
  <c r="J489" i="7" s="1"/>
  <c r="P491" i="7"/>
  <c r="V491" i="7"/>
  <c r="D493" i="7"/>
  <c r="J493" i="7"/>
  <c r="P493" i="7"/>
  <c r="V493" i="7"/>
  <c r="I496" i="7"/>
  <c r="O496" i="7"/>
  <c r="U496" i="7"/>
  <c r="AA496" i="7"/>
  <c r="I498" i="7"/>
  <c r="O498" i="7"/>
  <c r="U498" i="7"/>
  <c r="AA498" i="7"/>
  <c r="H501" i="7"/>
  <c r="N501" i="7"/>
  <c r="T501" i="7"/>
  <c r="T499" i="7" s="1"/>
  <c r="Z501" i="7"/>
  <c r="Z499" i="7" s="1"/>
  <c r="H503" i="7"/>
  <c r="N503" i="7"/>
  <c r="T503" i="7"/>
  <c r="Z503" i="7"/>
  <c r="G506" i="7"/>
  <c r="G504" i="7" s="1"/>
  <c r="M506" i="7"/>
  <c r="M504" i="7" s="1"/>
  <c r="S506" i="7"/>
  <c r="Y506" i="7"/>
  <c r="G508" i="7"/>
  <c r="M508" i="7"/>
  <c r="S508" i="7"/>
  <c r="Y508" i="7"/>
  <c r="F511" i="7"/>
  <c r="L511" i="7"/>
  <c r="R511" i="7"/>
  <c r="X511" i="7"/>
  <c r="F513" i="7"/>
  <c r="L513" i="7"/>
  <c r="R513" i="7"/>
  <c r="X513" i="7"/>
  <c r="E516" i="7"/>
  <c r="K516" i="7"/>
  <c r="Q516" i="7"/>
  <c r="Q514" i="7" s="1"/>
  <c r="W516" i="7"/>
  <c r="W514" i="7" s="1"/>
  <c r="E518" i="7"/>
  <c r="K518" i="7"/>
  <c r="Q518" i="7"/>
  <c r="W518" i="7"/>
  <c r="D521" i="7"/>
  <c r="D519" i="7" s="1"/>
  <c r="J521" i="7"/>
  <c r="J519" i="7" s="1"/>
  <c r="P521" i="7"/>
  <c r="V521" i="7"/>
  <c r="D523" i="7"/>
  <c r="J523" i="7"/>
  <c r="P523" i="7"/>
  <c r="V523" i="7"/>
  <c r="I526" i="7"/>
  <c r="O526" i="7"/>
  <c r="U526" i="7"/>
  <c r="AA526" i="7"/>
  <c r="I528" i="7"/>
  <c r="O528" i="7"/>
  <c r="U528" i="7"/>
  <c r="AA528" i="7"/>
  <c r="H531" i="7"/>
  <c r="N531" i="7"/>
  <c r="T531" i="7"/>
  <c r="T529" i="7" s="1"/>
  <c r="Z531" i="7"/>
  <c r="Z529" i="7" s="1"/>
  <c r="H533" i="7"/>
  <c r="N533" i="7"/>
  <c r="T533" i="7"/>
  <c r="Z533" i="7"/>
  <c r="G536" i="7"/>
  <c r="G534" i="7" s="1"/>
  <c r="M536" i="7"/>
  <c r="M534" i="7" s="1"/>
  <c r="S536" i="7"/>
  <c r="Y536" i="7"/>
  <c r="G538" i="7"/>
  <c r="M538" i="7"/>
  <c r="S538" i="7"/>
  <c r="Y538" i="7"/>
  <c r="F541" i="7"/>
  <c r="L541" i="7"/>
  <c r="R541" i="7"/>
  <c r="X541" i="7"/>
  <c r="F543" i="7"/>
  <c r="L543" i="7"/>
  <c r="R543" i="7"/>
  <c r="X543" i="7"/>
  <c r="E546" i="7"/>
  <c r="K546" i="7"/>
  <c r="Q546" i="7"/>
  <c r="Q544" i="7" s="1"/>
  <c r="W546" i="7"/>
  <c r="W544" i="7" s="1"/>
  <c r="E548" i="7"/>
  <c r="K548" i="7"/>
  <c r="Q548" i="7"/>
  <c r="W548" i="7"/>
  <c r="D551" i="7"/>
  <c r="D549" i="7" s="1"/>
  <c r="J551" i="7"/>
  <c r="J549" i="7" s="1"/>
  <c r="P551" i="7"/>
  <c r="V551" i="7"/>
  <c r="D553" i="7"/>
  <c r="J553" i="7"/>
  <c r="P553" i="7"/>
  <c r="V553" i="7"/>
  <c r="I556" i="7"/>
  <c r="O556" i="7"/>
  <c r="U556" i="7"/>
  <c r="AA556" i="7"/>
  <c r="I558" i="7"/>
  <c r="O558" i="7"/>
  <c r="U558" i="7"/>
  <c r="AA558" i="7"/>
  <c r="H561" i="7"/>
  <c r="N561" i="7"/>
  <c r="T561" i="7"/>
  <c r="T559" i="7" s="1"/>
  <c r="Z561" i="7"/>
  <c r="Z559" i="7" s="1"/>
  <c r="H563" i="7"/>
  <c r="O563" i="7"/>
  <c r="X563" i="7"/>
  <c r="H566" i="7"/>
  <c r="H564" i="7" s="1"/>
  <c r="Z566" i="7"/>
  <c r="Z564" i="7" s="1"/>
  <c r="T568" i="7"/>
  <c r="T564" i="7" s="1"/>
  <c r="E168" i="6"/>
  <c r="E166" i="6" s="1"/>
  <c r="K168" i="6"/>
  <c r="K166" i="6" s="1"/>
  <c r="Q168" i="6"/>
  <c r="Q166" i="6" s="1"/>
  <c r="W168" i="6"/>
  <c r="W166" i="6" s="1"/>
  <c r="D173" i="6"/>
  <c r="D171" i="6" s="1"/>
  <c r="J173" i="6"/>
  <c r="J171" i="6" s="1"/>
  <c r="P173" i="6"/>
  <c r="P171" i="6" s="1"/>
  <c r="V173" i="6"/>
  <c r="V171" i="6" s="1"/>
  <c r="I178" i="6"/>
  <c r="I176" i="6" s="1"/>
  <c r="O178" i="6"/>
  <c r="O176" i="6" s="1"/>
  <c r="U178" i="6"/>
  <c r="U176" i="6" s="1"/>
  <c r="AA178" i="6"/>
  <c r="AA176" i="6" s="1"/>
  <c r="H183" i="6"/>
  <c r="H181" i="6" s="1"/>
  <c r="N183" i="6"/>
  <c r="N181" i="6" s="1"/>
  <c r="T183" i="6"/>
  <c r="T181" i="6" s="1"/>
  <c r="Z183" i="6"/>
  <c r="Z181" i="6" s="1"/>
  <c r="G188" i="6"/>
  <c r="G186" i="6" s="1"/>
  <c r="M188" i="6"/>
  <c r="M186" i="6" s="1"/>
  <c r="S188" i="6"/>
  <c r="S186" i="6" s="1"/>
  <c r="Y188" i="6"/>
  <c r="Y186" i="6" s="1"/>
  <c r="F193" i="6"/>
  <c r="F191" i="6" s="1"/>
  <c r="L193" i="6"/>
  <c r="L191" i="6" s="1"/>
  <c r="R193" i="6"/>
  <c r="R191" i="6" s="1"/>
  <c r="X193" i="6"/>
  <c r="X191" i="6" s="1"/>
  <c r="E198" i="6"/>
  <c r="E196" i="6" s="1"/>
  <c r="K198" i="6"/>
  <c r="K196" i="6" s="1"/>
  <c r="Q198" i="6"/>
  <c r="Q196" i="6" s="1"/>
  <c r="W198" i="6"/>
  <c r="W196" i="6" s="1"/>
  <c r="D203" i="6"/>
  <c r="D201" i="6" s="1"/>
  <c r="J203" i="6"/>
  <c r="J201" i="6" s="1"/>
  <c r="P203" i="6"/>
  <c r="P201" i="6" s="1"/>
  <c r="V203" i="6"/>
  <c r="V201" i="6" s="1"/>
  <c r="I208" i="6"/>
  <c r="I206" i="6" s="1"/>
  <c r="O208" i="6"/>
  <c r="O206" i="6" s="1"/>
  <c r="U208" i="6"/>
  <c r="U206" i="6" s="1"/>
  <c r="AA208" i="6"/>
  <c r="AA206" i="6" s="1"/>
  <c r="H213" i="6"/>
  <c r="H211" i="6" s="1"/>
  <c r="N213" i="6"/>
  <c r="N211" i="6" s="1"/>
  <c r="T213" i="6"/>
  <c r="T211" i="6" s="1"/>
  <c r="Z213" i="6"/>
  <c r="Z211" i="6" s="1"/>
  <c r="G218" i="6"/>
  <c r="G216" i="6" s="1"/>
  <c r="M218" i="6"/>
  <c r="M216" i="6" s="1"/>
  <c r="S218" i="6"/>
  <c r="S216" i="6" s="1"/>
  <c r="Y218" i="6"/>
  <c r="Y216" i="6" s="1"/>
  <c r="F223" i="6"/>
  <c r="F221" i="6" s="1"/>
  <c r="L223" i="6"/>
  <c r="L221" i="6" s="1"/>
  <c r="R223" i="6"/>
  <c r="R221" i="6" s="1"/>
  <c r="X223" i="6"/>
  <c r="X221" i="6" s="1"/>
  <c r="E228" i="6"/>
  <c r="E226" i="6" s="1"/>
  <c r="K228" i="6"/>
  <c r="K226" i="6" s="1"/>
  <c r="Q228" i="6"/>
  <c r="Q226" i="6" s="1"/>
  <c r="W228" i="6"/>
  <c r="W226" i="6" s="1"/>
  <c r="D233" i="6"/>
  <c r="D231" i="6" s="1"/>
  <c r="J233" i="6"/>
  <c r="J231" i="6" s="1"/>
  <c r="P233" i="6"/>
  <c r="P231" i="6" s="1"/>
  <c r="V233" i="6"/>
  <c r="V231" i="6" s="1"/>
  <c r="I238" i="6"/>
  <c r="I236" i="6" s="1"/>
  <c r="O238" i="6"/>
  <c r="O236" i="6" s="1"/>
  <c r="U238" i="6"/>
  <c r="U236" i="6" s="1"/>
  <c r="AA238" i="6"/>
  <c r="AA236" i="6" s="1"/>
  <c r="H243" i="6"/>
  <c r="H241" i="6" s="1"/>
  <c r="N243" i="6"/>
  <c r="N241" i="6" s="1"/>
  <c r="T243" i="6"/>
  <c r="T241" i="6" s="1"/>
  <c r="Z243" i="6"/>
  <c r="Z241" i="6" s="1"/>
  <c r="G248" i="6"/>
  <c r="G246" i="6" s="1"/>
  <c r="M248" i="6"/>
  <c r="M246" i="6" s="1"/>
  <c r="S248" i="6"/>
  <c r="S246" i="6" s="1"/>
  <c r="Y248" i="6"/>
  <c r="Y246" i="6" s="1"/>
  <c r="F253" i="6"/>
  <c r="F251" i="6" s="1"/>
  <c r="L253" i="6"/>
  <c r="L251" i="6" s="1"/>
  <c r="R253" i="6"/>
  <c r="R251" i="6" s="1"/>
  <c r="X253" i="6"/>
  <c r="X251" i="6" s="1"/>
  <c r="E258" i="6"/>
  <c r="E256" i="6" s="1"/>
  <c r="K258" i="6"/>
  <c r="K256" i="6" s="1"/>
  <c r="Q258" i="6"/>
  <c r="Q256" i="6" s="1"/>
  <c r="W258" i="6"/>
  <c r="W256" i="6" s="1"/>
  <c r="D263" i="6"/>
  <c r="D261" i="6" s="1"/>
  <c r="J263" i="6"/>
  <c r="J261" i="6" s="1"/>
  <c r="P263" i="6"/>
  <c r="P261" i="6" s="1"/>
  <c r="V263" i="6"/>
  <c r="V261" i="6" s="1"/>
  <c r="I268" i="6"/>
  <c r="I266" i="6" s="1"/>
  <c r="O268" i="6"/>
  <c r="O266" i="6" s="1"/>
  <c r="U268" i="6"/>
  <c r="U266" i="6" s="1"/>
  <c r="AA268" i="6"/>
  <c r="AA266" i="6" s="1"/>
  <c r="H273" i="6"/>
  <c r="H271" i="6" s="1"/>
  <c r="N273" i="6"/>
  <c r="N271" i="6" s="1"/>
  <c r="T273" i="6"/>
  <c r="T271" i="6" s="1"/>
  <c r="Z273" i="6"/>
  <c r="Z271" i="6" s="1"/>
  <c r="G278" i="6"/>
  <c r="G276" i="6" s="1"/>
  <c r="M278" i="6"/>
  <c r="M276" i="6" s="1"/>
  <c r="S278" i="6"/>
  <c r="S276" i="6" s="1"/>
  <c r="Y278" i="6"/>
  <c r="Y276" i="6" s="1"/>
  <c r="F283" i="6"/>
  <c r="F281" i="6" s="1"/>
  <c r="L283" i="6"/>
  <c r="L281" i="6" s="1"/>
  <c r="R283" i="6"/>
  <c r="R281" i="6" s="1"/>
  <c r="X283" i="6"/>
  <c r="X281" i="6" s="1"/>
  <c r="E288" i="6"/>
  <c r="E286" i="6" s="1"/>
  <c r="K288" i="6"/>
  <c r="K286" i="6" s="1"/>
  <c r="Q288" i="6"/>
  <c r="Q286" i="6" s="1"/>
  <c r="W288" i="6"/>
  <c r="W286" i="6" s="1"/>
  <c r="D293" i="6"/>
  <c r="D291" i="6" s="1"/>
  <c r="J293" i="6"/>
  <c r="J291" i="6" s="1"/>
  <c r="P293" i="6"/>
  <c r="P291" i="6" s="1"/>
  <c r="V293" i="6"/>
  <c r="V291" i="6" s="1"/>
  <c r="I298" i="6"/>
  <c r="I296" i="6" s="1"/>
  <c r="O298" i="6"/>
  <c r="O296" i="6" s="1"/>
  <c r="U298" i="6"/>
  <c r="U296" i="6" s="1"/>
  <c r="AA298" i="6"/>
  <c r="AA296" i="6" s="1"/>
  <c r="H303" i="6"/>
  <c r="H301" i="6" s="1"/>
  <c r="N303" i="6"/>
  <c r="N301" i="6" s="1"/>
  <c r="T303" i="6"/>
  <c r="T301" i="6" s="1"/>
  <c r="Z303" i="6"/>
  <c r="Z301" i="6" s="1"/>
  <c r="G308" i="6"/>
  <c r="G306" i="6" s="1"/>
  <c r="M308" i="6"/>
  <c r="M306" i="6" s="1"/>
  <c r="S308" i="6"/>
  <c r="S306" i="6" s="1"/>
  <c r="Y308" i="6"/>
  <c r="Y306" i="6" s="1"/>
  <c r="F313" i="6"/>
  <c r="F311" i="6" s="1"/>
  <c r="L313" i="6"/>
  <c r="L311" i="6" s="1"/>
  <c r="R313" i="6"/>
  <c r="R311" i="6" s="1"/>
  <c r="X313" i="6"/>
  <c r="X311" i="6" s="1"/>
  <c r="E318" i="6"/>
  <c r="E316" i="6" s="1"/>
  <c r="K318" i="6"/>
  <c r="K316" i="6" s="1"/>
  <c r="Q318" i="6"/>
  <c r="Q316" i="6" s="1"/>
  <c r="J327" i="6"/>
  <c r="J325" i="6" s="1"/>
  <c r="P327" i="6"/>
  <c r="P325" i="6" s="1"/>
  <c r="V327" i="6"/>
  <c r="V325" i="6" s="1"/>
  <c r="I332" i="6"/>
  <c r="I330" i="6" s="1"/>
  <c r="O332" i="6"/>
  <c r="O330" i="6" s="1"/>
  <c r="U332" i="6"/>
  <c r="U330" i="6" s="1"/>
  <c r="AA332" i="6"/>
  <c r="AA330" i="6" s="1"/>
  <c r="H337" i="6"/>
  <c r="H335" i="6" s="1"/>
  <c r="N337" i="6"/>
  <c r="N335" i="6" s="1"/>
  <c r="T337" i="6"/>
  <c r="T335" i="6" s="1"/>
  <c r="Z337" i="6"/>
  <c r="Z335" i="6" s="1"/>
  <c r="G342" i="6"/>
  <c r="G340" i="6" s="1"/>
  <c r="M342" i="6"/>
  <c r="M340" i="6" s="1"/>
  <c r="S342" i="6"/>
  <c r="S340" i="6" s="1"/>
  <c r="Y342" i="6"/>
  <c r="Y340" i="6" s="1"/>
  <c r="F347" i="6"/>
  <c r="F345" i="6" s="1"/>
  <c r="L347" i="6"/>
  <c r="L345" i="6" s="1"/>
  <c r="R347" i="6"/>
  <c r="R345" i="6" s="1"/>
  <c r="X347" i="6"/>
  <c r="X345" i="6" s="1"/>
  <c r="E352" i="6"/>
  <c r="E350" i="6" s="1"/>
  <c r="K352" i="6"/>
  <c r="K350" i="6" s="1"/>
  <c r="Q352" i="6"/>
  <c r="Q350" i="6" s="1"/>
  <c r="W352" i="6"/>
  <c r="W350" i="6" s="1"/>
  <c r="D357" i="6"/>
  <c r="D355" i="6" s="1"/>
  <c r="J357" i="6"/>
  <c r="J355" i="6" s="1"/>
  <c r="P357" i="6"/>
  <c r="P355" i="6" s="1"/>
  <c r="V357" i="6"/>
  <c r="V355" i="6" s="1"/>
  <c r="I362" i="6"/>
  <c r="I360" i="6" s="1"/>
  <c r="O362" i="6"/>
  <c r="O360" i="6" s="1"/>
  <c r="U362" i="6"/>
  <c r="U360" i="6" s="1"/>
  <c r="AA362" i="6"/>
  <c r="AA360" i="6" s="1"/>
  <c r="H367" i="6"/>
  <c r="H365" i="6" s="1"/>
  <c r="N367" i="6"/>
  <c r="N365" i="6" s="1"/>
  <c r="T367" i="6"/>
  <c r="T365" i="6" s="1"/>
  <c r="Z367" i="6"/>
  <c r="Z365" i="6" s="1"/>
  <c r="G372" i="6"/>
  <c r="G370" i="6" s="1"/>
  <c r="M372" i="6"/>
  <c r="M370" i="6" s="1"/>
  <c r="S372" i="6"/>
  <c r="S370" i="6" s="1"/>
  <c r="Y372" i="6"/>
  <c r="Y370" i="6" s="1"/>
  <c r="F377" i="6"/>
  <c r="F375" i="6" s="1"/>
  <c r="L377" i="6"/>
  <c r="L375" i="6" s="1"/>
  <c r="R377" i="6"/>
  <c r="R375" i="6" s="1"/>
  <c r="X377" i="6"/>
  <c r="X375" i="6" s="1"/>
  <c r="E382" i="6"/>
  <c r="E380" i="6" s="1"/>
  <c r="K382" i="6"/>
  <c r="K380" i="6" s="1"/>
  <c r="Q382" i="6"/>
  <c r="Q380" i="6" s="1"/>
  <c r="W382" i="6"/>
  <c r="W380" i="6" s="1"/>
  <c r="D387" i="6"/>
  <c r="D385" i="6" s="1"/>
  <c r="J387" i="6"/>
  <c r="J385" i="6" s="1"/>
  <c r="P387" i="6"/>
  <c r="P385" i="6" s="1"/>
  <c r="V387" i="6"/>
  <c r="V385" i="6" s="1"/>
  <c r="I392" i="6"/>
  <c r="I390" i="6" s="1"/>
  <c r="O392" i="6"/>
  <c r="O390" i="6" s="1"/>
  <c r="U392" i="6"/>
  <c r="U390" i="6" s="1"/>
  <c r="AA392" i="6"/>
  <c r="AA390" i="6" s="1"/>
  <c r="H397" i="6"/>
  <c r="H395" i="6" s="1"/>
  <c r="N397" i="6"/>
  <c r="N395" i="6" s="1"/>
  <c r="T397" i="6"/>
  <c r="T395" i="6" s="1"/>
  <c r="Z397" i="6"/>
  <c r="Z395" i="6" s="1"/>
  <c r="G402" i="6"/>
  <c r="G400" i="6" s="1"/>
  <c r="M402" i="6"/>
  <c r="M400" i="6" s="1"/>
  <c r="S402" i="6"/>
  <c r="S400" i="6" s="1"/>
  <c r="Y402" i="6"/>
  <c r="Y400" i="6" s="1"/>
  <c r="F407" i="6"/>
  <c r="F405" i="6" s="1"/>
  <c r="L407" i="6"/>
  <c r="L405" i="6" s="1"/>
  <c r="R407" i="6"/>
  <c r="R405" i="6" s="1"/>
  <c r="X407" i="6"/>
  <c r="X405" i="6" s="1"/>
  <c r="E412" i="6"/>
  <c r="E410" i="6" s="1"/>
  <c r="K412" i="6"/>
  <c r="K410" i="6" s="1"/>
  <c r="Q412" i="6"/>
  <c r="Q410" i="6" s="1"/>
  <c r="W412" i="6"/>
  <c r="W410" i="6" s="1"/>
  <c r="D417" i="6"/>
  <c r="D415" i="6" s="1"/>
  <c r="J417" i="6"/>
  <c r="J415" i="6" s="1"/>
  <c r="P417" i="6"/>
  <c r="P415" i="6" s="1"/>
  <c r="V417" i="6"/>
  <c r="V415" i="6" s="1"/>
  <c r="I422" i="6"/>
  <c r="I420" i="6" s="1"/>
  <c r="O422" i="6"/>
  <c r="O420" i="6" s="1"/>
  <c r="U422" i="6"/>
  <c r="U420" i="6" s="1"/>
  <c r="AA422" i="6"/>
  <c r="AA420" i="6" s="1"/>
  <c r="H427" i="6"/>
  <c r="H425" i="6" s="1"/>
  <c r="N427" i="6"/>
  <c r="N425" i="6" s="1"/>
  <c r="T427" i="6"/>
  <c r="T425" i="6" s="1"/>
  <c r="Z427" i="6"/>
  <c r="Z425" i="6" s="1"/>
  <c r="G432" i="6"/>
  <c r="G430" i="6" s="1"/>
  <c r="M432" i="6"/>
  <c r="M430" i="6" s="1"/>
  <c r="S432" i="6"/>
  <c r="S430" i="6" s="1"/>
  <c r="Y432" i="6"/>
  <c r="Y430" i="6" s="1"/>
  <c r="F437" i="6"/>
  <c r="F435" i="6" s="1"/>
  <c r="L437" i="6"/>
  <c r="L435" i="6" s="1"/>
  <c r="R437" i="6"/>
  <c r="R435" i="6" s="1"/>
  <c r="X437" i="6"/>
  <c r="X435" i="6" s="1"/>
  <c r="E442" i="6"/>
  <c r="E440" i="6" s="1"/>
  <c r="K442" i="6"/>
  <c r="K440" i="6" s="1"/>
  <c r="Q442" i="6"/>
  <c r="Q440" i="6" s="1"/>
  <c r="W442" i="6"/>
  <c r="W440" i="6" s="1"/>
  <c r="D447" i="6"/>
  <c r="D445" i="6" s="1"/>
  <c r="J447" i="6"/>
  <c r="J445" i="6" s="1"/>
  <c r="P447" i="6"/>
  <c r="P445" i="6" s="1"/>
  <c r="V447" i="6"/>
  <c r="V445" i="6" s="1"/>
  <c r="I452" i="6"/>
  <c r="I450" i="6" s="1"/>
  <c r="O452" i="6"/>
  <c r="O450" i="6" s="1"/>
  <c r="U452" i="6"/>
  <c r="U450" i="6" s="1"/>
  <c r="AA452" i="6"/>
  <c r="AA450" i="6" s="1"/>
  <c r="H457" i="6"/>
  <c r="H455" i="6" s="1"/>
  <c r="N457" i="6"/>
  <c r="N455" i="6" s="1"/>
  <c r="T457" i="6"/>
  <c r="T455" i="6" s="1"/>
  <c r="Z457" i="6"/>
  <c r="Z455" i="6" s="1"/>
  <c r="G462" i="6"/>
  <c r="G460" i="6" s="1"/>
  <c r="M462" i="6"/>
  <c r="M460" i="6" s="1"/>
  <c r="S462" i="6"/>
  <c r="S460" i="6" s="1"/>
  <c r="Y462" i="6"/>
  <c r="Y460" i="6" s="1"/>
  <c r="F467" i="6"/>
  <c r="F465" i="6" s="1"/>
  <c r="L467" i="6"/>
  <c r="L465" i="6" s="1"/>
  <c r="R467" i="6"/>
  <c r="R465" i="6" s="1"/>
  <c r="X467" i="6"/>
  <c r="X465" i="6" s="1"/>
  <c r="E472" i="6"/>
  <c r="E470" i="6" s="1"/>
  <c r="K472" i="6"/>
  <c r="K470" i="6" s="1"/>
  <c r="Q472" i="6"/>
  <c r="Q470" i="6" s="1"/>
  <c r="W472" i="6"/>
  <c r="W470" i="6" s="1"/>
  <c r="D477" i="6"/>
  <c r="D475" i="6" s="1"/>
  <c r="J477" i="6"/>
  <c r="J475" i="6" s="1"/>
  <c r="P477" i="6"/>
  <c r="P475" i="6" s="1"/>
  <c r="I486" i="6"/>
  <c r="I484" i="6" s="1"/>
  <c r="O486" i="6"/>
  <c r="O484" i="6" s="1"/>
  <c r="U486" i="6"/>
  <c r="U484" i="6" s="1"/>
  <c r="AA486" i="6"/>
  <c r="AA484" i="6" s="1"/>
  <c r="H491" i="6"/>
  <c r="H489" i="6" s="1"/>
  <c r="N491" i="6"/>
  <c r="N489" i="6" s="1"/>
  <c r="T491" i="6"/>
  <c r="T489" i="6" s="1"/>
  <c r="Z491" i="6"/>
  <c r="Z489" i="6" s="1"/>
  <c r="G496" i="6"/>
  <c r="G494" i="6" s="1"/>
  <c r="M496" i="6"/>
  <c r="M494" i="6" s="1"/>
  <c r="S496" i="6"/>
  <c r="S494" i="6" s="1"/>
  <c r="Y496" i="6"/>
  <c r="Y494" i="6" s="1"/>
  <c r="F501" i="6"/>
  <c r="F499" i="6" s="1"/>
  <c r="L501" i="6"/>
  <c r="L499" i="6" s="1"/>
  <c r="R501" i="6"/>
  <c r="R499" i="6" s="1"/>
  <c r="X501" i="6"/>
  <c r="X499" i="6" s="1"/>
  <c r="E506" i="6"/>
  <c r="E504" i="6" s="1"/>
  <c r="K506" i="6"/>
  <c r="K504" i="6" s="1"/>
  <c r="Q506" i="6"/>
  <c r="Q504" i="6" s="1"/>
  <c r="W506" i="6"/>
  <c r="W504" i="6" s="1"/>
  <c r="D511" i="6"/>
  <c r="D509" i="6" s="1"/>
  <c r="J511" i="6"/>
  <c r="J509" i="6" s="1"/>
  <c r="P511" i="6"/>
  <c r="P509" i="6" s="1"/>
  <c r="V511" i="6"/>
  <c r="V509" i="6" s="1"/>
  <c r="I516" i="6"/>
  <c r="I514" i="6" s="1"/>
  <c r="O516" i="6"/>
  <c r="O514" i="6" s="1"/>
  <c r="U516" i="6"/>
  <c r="U514" i="6" s="1"/>
  <c r="AA516" i="6"/>
  <c r="AA514" i="6" s="1"/>
  <c r="H521" i="6"/>
  <c r="H519" i="6" s="1"/>
  <c r="N521" i="6"/>
  <c r="N519" i="6" s="1"/>
  <c r="T521" i="6"/>
  <c r="T519" i="6" s="1"/>
  <c r="Z521" i="6"/>
  <c r="Z519" i="6" s="1"/>
  <c r="G526" i="6"/>
  <c r="G524" i="6" s="1"/>
  <c r="M526" i="6"/>
  <c r="M524" i="6" s="1"/>
  <c r="S526" i="6"/>
  <c r="S524" i="6" s="1"/>
  <c r="Y526" i="6"/>
  <c r="Y524" i="6" s="1"/>
  <c r="F531" i="6"/>
  <c r="F529" i="6" s="1"/>
  <c r="L531" i="6"/>
  <c r="L529" i="6" s="1"/>
  <c r="R531" i="6"/>
  <c r="R529" i="6" s="1"/>
  <c r="X531" i="6"/>
  <c r="X529" i="6" s="1"/>
  <c r="E536" i="6"/>
  <c r="E534" i="6" s="1"/>
  <c r="K536" i="6"/>
  <c r="K534" i="6" s="1"/>
  <c r="Q536" i="6"/>
  <c r="Q534" i="6" s="1"/>
  <c r="W536" i="6"/>
  <c r="W534" i="6" s="1"/>
  <c r="D541" i="6"/>
  <c r="D539" i="6" s="1"/>
  <c r="J541" i="6"/>
  <c r="J539" i="6" s="1"/>
  <c r="P541" i="6"/>
  <c r="P539" i="6" s="1"/>
  <c r="V541" i="6"/>
  <c r="V539" i="6" s="1"/>
  <c r="I546" i="6"/>
  <c r="I544" i="6" s="1"/>
  <c r="O546" i="6"/>
  <c r="O544" i="6" s="1"/>
  <c r="U546" i="6"/>
  <c r="U544" i="6" s="1"/>
  <c r="AA546" i="6"/>
  <c r="AA544" i="6" s="1"/>
  <c r="H551" i="6"/>
  <c r="H549" i="6" s="1"/>
  <c r="N551" i="6"/>
  <c r="N549" i="6" s="1"/>
  <c r="T551" i="6"/>
  <c r="T549" i="6" s="1"/>
  <c r="Z551" i="6"/>
  <c r="Z549" i="6" s="1"/>
  <c r="G556" i="6"/>
  <c r="G554" i="6" s="1"/>
  <c r="M556" i="6"/>
  <c r="M554" i="6" s="1"/>
  <c r="S556" i="6"/>
  <c r="S554" i="6" s="1"/>
  <c r="Y556" i="6"/>
  <c r="Y554" i="6" s="1"/>
  <c r="F561" i="6"/>
  <c r="F559" i="6" s="1"/>
  <c r="L561" i="6"/>
  <c r="L559" i="6" s="1"/>
  <c r="R561" i="6"/>
  <c r="R559" i="6" s="1"/>
  <c r="X561" i="6"/>
  <c r="X559" i="6" s="1"/>
  <c r="E566" i="6"/>
  <c r="E564" i="6" s="1"/>
  <c r="K566" i="6"/>
  <c r="K564" i="6" s="1"/>
  <c r="Q566" i="6"/>
  <c r="Q564" i="6" s="1"/>
  <c r="W566" i="6"/>
  <c r="W564" i="6" s="1"/>
  <c r="D571" i="6"/>
  <c r="D569" i="6" s="1"/>
  <c r="J571" i="6"/>
  <c r="J569" i="6" s="1"/>
  <c r="P571" i="6"/>
  <c r="P569" i="6" s="1"/>
  <c r="V571" i="6"/>
  <c r="V569" i="6" s="1"/>
  <c r="I576" i="6"/>
  <c r="I574" i="6" s="1"/>
  <c r="O576" i="6"/>
  <c r="O574" i="6" s="1"/>
  <c r="U576" i="6"/>
  <c r="U574" i="6" s="1"/>
  <c r="AA576" i="6"/>
  <c r="AA574" i="6" s="1"/>
  <c r="H581" i="6"/>
  <c r="H579" i="6" s="1"/>
  <c r="N581" i="6"/>
  <c r="N579" i="6" s="1"/>
  <c r="T581" i="6"/>
  <c r="T579" i="6" s="1"/>
  <c r="Z581" i="6"/>
  <c r="Z579" i="6" s="1"/>
  <c r="G586" i="6"/>
  <c r="G584" i="6" s="1"/>
  <c r="M586" i="6"/>
  <c r="M584" i="6" s="1"/>
  <c r="S586" i="6"/>
  <c r="S584" i="6" s="1"/>
  <c r="Y586" i="6"/>
  <c r="Y584" i="6" s="1"/>
  <c r="F591" i="6"/>
  <c r="F589" i="6" s="1"/>
  <c r="L591" i="6"/>
  <c r="L589" i="6" s="1"/>
  <c r="R591" i="6"/>
  <c r="R589" i="6" s="1"/>
  <c r="X591" i="6"/>
  <c r="X589" i="6" s="1"/>
  <c r="E596" i="6"/>
  <c r="E594" i="6" s="1"/>
  <c r="K596" i="6"/>
  <c r="K594" i="6" s="1"/>
  <c r="Q596" i="6"/>
  <c r="Q594" i="6" s="1"/>
  <c r="W596" i="6"/>
  <c r="W594" i="6" s="1"/>
  <c r="D601" i="6"/>
  <c r="D599" i="6" s="1"/>
  <c r="J601" i="6"/>
  <c r="J599" i="6" s="1"/>
  <c r="P601" i="6"/>
  <c r="P599" i="6" s="1"/>
  <c r="V601" i="6"/>
  <c r="V599" i="6" s="1"/>
  <c r="B604" i="6"/>
  <c r="I606" i="6"/>
  <c r="I604" i="6" s="1"/>
  <c r="O606" i="6"/>
  <c r="O604" i="6" s="1"/>
  <c r="U606" i="6"/>
  <c r="U604" i="6" s="1"/>
  <c r="AA606" i="6"/>
  <c r="AA604" i="6" s="1"/>
  <c r="H611" i="6"/>
  <c r="H609" i="6" s="1"/>
  <c r="N611" i="6"/>
  <c r="N609" i="6" s="1"/>
  <c r="T611" i="6"/>
  <c r="T609" i="6" s="1"/>
  <c r="Z611" i="6"/>
  <c r="Z609" i="6" s="1"/>
  <c r="G616" i="6"/>
  <c r="G614" i="6" s="1"/>
  <c r="M616" i="6"/>
  <c r="M614" i="6" s="1"/>
  <c r="S616" i="6"/>
  <c r="S614" i="6" s="1"/>
  <c r="Y616" i="6"/>
  <c r="Y614" i="6" s="1"/>
  <c r="F621" i="6"/>
  <c r="F619" i="6" s="1"/>
  <c r="L621" i="6"/>
  <c r="L619" i="6" s="1"/>
  <c r="R621" i="6"/>
  <c r="R619" i="6" s="1"/>
  <c r="X621" i="6"/>
  <c r="X619" i="6" s="1"/>
  <c r="E626" i="6"/>
  <c r="E624" i="6" s="1"/>
  <c r="K626" i="6"/>
  <c r="K624" i="6" s="1"/>
  <c r="Q626" i="6"/>
  <c r="Q624" i="6" s="1"/>
  <c r="W626" i="6"/>
  <c r="W624" i="6" s="1"/>
  <c r="D631" i="6"/>
  <c r="D629" i="6" s="1"/>
  <c r="J631" i="6"/>
  <c r="J629" i="6" s="1"/>
  <c r="P631" i="6"/>
  <c r="P629" i="6" s="1"/>
  <c r="V631" i="6"/>
  <c r="V629" i="6" s="1"/>
  <c r="I636" i="6"/>
  <c r="I634" i="6" s="1"/>
  <c r="O636" i="6"/>
  <c r="O634" i="6" s="1"/>
  <c r="U636" i="6"/>
  <c r="U634" i="6" s="1"/>
  <c r="I9" i="7"/>
  <c r="O9" i="7"/>
  <c r="U9" i="7"/>
  <c r="U7" i="7" s="1"/>
  <c r="AA9" i="7"/>
  <c r="AA7" i="7" s="1"/>
  <c r="I11" i="7"/>
  <c r="O11" i="7"/>
  <c r="U11" i="7"/>
  <c r="AA11" i="7"/>
  <c r="H14" i="7"/>
  <c r="H12" i="7" s="1"/>
  <c r="N14" i="7"/>
  <c r="N12" i="7" s="1"/>
  <c r="T14" i="7"/>
  <c r="Z14" i="7"/>
  <c r="H16" i="7"/>
  <c r="N16" i="7"/>
  <c r="T16" i="7"/>
  <c r="Z16" i="7"/>
  <c r="G19" i="7"/>
  <c r="M19" i="7"/>
  <c r="S19" i="7"/>
  <c r="Y19" i="7"/>
  <c r="G21" i="7"/>
  <c r="M21" i="7"/>
  <c r="S21" i="7"/>
  <c r="Y21" i="7"/>
  <c r="F24" i="7"/>
  <c r="L24" i="7"/>
  <c r="R24" i="7"/>
  <c r="R22" i="7" s="1"/>
  <c r="X24" i="7"/>
  <c r="X22" i="7" s="1"/>
  <c r="F26" i="7"/>
  <c r="L26" i="7"/>
  <c r="R26" i="7"/>
  <c r="X26" i="7"/>
  <c r="E29" i="7"/>
  <c r="E27" i="7" s="1"/>
  <c r="K29" i="7"/>
  <c r="K27" i="7" s="1"/>
  <c r="Q29" i="7"/>
  <c r="W29" i="7"/>
  <c r="E31" i="7"/>
  <c r="K31" i="7"/>
  <c r="Q31" i="7"/>
  <c r="W31" i="7"/>
  <c r="D34" i="7"/>
  <c r="J34" i="7"/>
  <c r="P34" i="7"/>
  <c r="V34" i="7"/>
  <c r="D36" i="7"/>
  <c r="J36" i="7"/>
  <c r="P36" i="7"/>
  <c r="V36" i="7"/>
  <c r="I39" i="7"/>
  <c r="O39" i="7"/>
  <c r="U39" i="7"/>
  <c r="U37" i="7" s="1"/>
  <c r="AA39" i="7"/>
  <c r="AA37" i="7" s="1"/>
  <c r="I41" i="7"/>
  <c r="O41" i="7"/>
  <c r="U41" i="7"/>
  <c r="AA41" i="7"/>
  <c r="H44" i="7"/>
  <c r="H42" i="7" s="1"/>
  <c r="N44" i="7"/>
  <c r="N42" i="7" s="1"/>
  <c r="T44" i="7"/>
  <c r="Z44" i="7"/>
  <c r="H46" i="7"/>
  <c r="N46" i="7"/>
  <c r="T46" i="7"/>
  <c r="Z46" i="7"/>
  <c r="G49" i="7"/>
  <c r="M49" i="7"/>
  <c r="S49" i="7"/>
  <c r="Y49" i="7"/>
  <c r="G51" i="7"/>
  <c r="M51" i="7"/>
  <c r="S51" i="7"/>
  <c r="Y51" i="7"/>
  <c r="F54" i="7"/>
  <c r="L54" i="7"/>
  <c r="R54" i="7"/>
  <c r="R52" i="7" s="1"/>
  <c r="X54" i="7"/>
  <c r="X52" i="7" s="1"/>
  <c r="F56" i="7"/>
  <c r="L56" i="7"/>
  <c r="R56" i="7"/>
  <c r="X56" i="7"/>
  <c r="E59" i="7"/>
  <c r="E57" i="7" s="1"/>
  <c r="K59" i="7"/>
  <c r="K57" i="7" s="1"/>
  <c r="Q59" i="7"/>
  <c r="W59" i="7"/>
  <c r="E61" i="7"/>
  <c r="K61" i="7"/>
  <c r="Q61" i="7"/>
  <c r="W61" i="7"/>
  <c r="D64" i="7"/>
  <c r="J64" i="7"/>
  <c r="P64" i="7"/>
  <c r="V64" i="7"/>
  <c r="D66" i="7"/>
  <c r="J66" i="7"/>
  <c r="P66" i="7"/>
  <c r="V66" i="7"/>
  <c r="I69" i="7"/>
  <c r="O69" i="7"/>
  <c r="U69" i="7"/>
  <c r="U67" i="7" s="1"/>
  <c r="AA69" i="7"/>
  <c r="AA67" i="7" s="1"/>
  <c r="I71" i="7"/>
  <c r="O71" i="7"/>
  <c r="U71" i="7"/>
  <c r="AA71" i="7"/>
  <c r="H74" i="7"/>
  <c r="H72" i="7" s="1"/>
  <c r="N74" i="7"/>
  <c r="N72" i="7" s="1"/>
  <c r="T74" i="7"/>
  <c r="Z74" i="7"/>
  <c r="H76" i="7"/>
  <c r="N76" i="7"/>
  <c r="T76" i="7"/>
  <c r="Z76" i="7"/>
  <c r="G79" i="7"/>
  <c r="M79" i="7"/>
  <c r="S79" i="7"/>
  <c r="Y79" i="7"/>
  <c r="G81" i="7"/>
  <c r="M81" i="7"/>
  <c r="S81" i="7"/>
  <c r="Y81" i="7"/>
  <c r="F84" i="7"/>
  <c r="L84" i="7"/>
  <c r="R84" i="7"/>
  <c r="R82" i="7" s="1"/>
  <c r="X84" i="7"/>
  <c r="X82" i="7" s="1"/>
  <c r="F86" i="7"/>
  <c r="L86" i="7"/>
  <c r="R86" i="7"/>
  <c r="X86" i="7"/>
  <c r="E89" i="7"/>
  <c r="E87" i="7" s="1"/>
  <c r="K89" i="7"/>
  <c r="K87" i="7" s="1"/>
  <c r="Q89" i="7"/>
  <c r="W89" i="7"/>
  <c r="E91" i="7"/>
  <c r="K91" i="7"/>
  <c r="Q91" i="7"/>
  <c r="W91" i="7"/>
  <c r="D94" i="7"/>
  <c r="J94" i="7"/>
  <c r="P94" i="7"/>
  <c r="V94" i="7"/>
  <c r="D96" i="7"/>
  <c r="J96" i="7"/>
  <c r="P96" i="7"/>
  <c r="V96" i="7"/>
  <c r="I99" i="7"/>
  <c r="O99" i="7"/>
  <c r="U99" i="7"/>
  <c r="U97" i="7" s="1"/>
  <c r="AA99" i="7"/>
  <c r="AA97" i="7" s="1"/>
  <c r="I101" i="7"/>
  <c r="O101" i="7"/>
  <c r="U101" i="7"/>
  <c r="AA101" i="7"/>
  <c r="H104" i="7"/>
  <c r="H102" i="7" s="1"/>
  <c r="N104" i="7"/>
  <c r="N102" i="7" s="1"/>
  <c r="T104" i="7"/>
  <c r="Z104" i="7"/>
  <c r="H106" i="7"/>
  <c r="N106" i="7"/>
  <c r="T106" i="7"/>
  <c r="Z106" i="7"/>
  <c r="G109" i="7"/>
  <c r="M109" i="7"/>
  <c r="S109" i="7"/>
  <c r="Y109" i="7"/>
  <c r="G111" i="7"/>
  <c r="M111" i="7"/>
  <c r="S111" i="7"/>
  <c r="Y111" i="7"/>
  <c r="F114" i="7"/>
  <c r="L114" i="7"/>
  <c r="R114" i="7"/>
  <c r="R112" i="7" s="1"/>
  <c r="X114" i="7"/>
  <c r="X112" i="7" s="1"/>
  <c r="F116" i="7"/>
  <c r="L116" i="7"/>
  <c r="R116" i="7"/>
  <c r="X116" i="7"/>
  <c r="E119" i="7"/>
  <c r="E117" i="7" s="1"/>
  <c r="K119" i="7"/>
  <c r="K117" i="7" s="1"/>
  <c r="Q119" i="7"/>
  <c r="W119" i="7"/>
  <c r="E121" i="7"/>
  <c r="K121" i="7"/>
  <c r="Q121" i="7"/>
  <c r="W121" i="7"/>
  <c r="D124" i="7"/>
  <c r="J124" i="7"/>
  <c r="P124" i="7"/>
  <c r="V124" i="7"/>
  <c r="D126" i="7"/>
  <c r="J126" i="7"/>
  <c r="P126" i="7"/>
  <c r="V126" i="7"/>
  <c r="I129" i="7"/>
  <c r="O129" i="7"/>
  <c r="U129" i="7"/>
  <c r="U127" i="7" s="1"/>
  <c r="AA129" i="7"/>
  <c r="AA127" i="7" s="1"/>
  <c r="I131" i="7"/>
  <c r="O131" i="7"/>
  <c r="U131" i="7"/>
  <c r="AA131" i="7"/>
  <c r="H134" i="7"/>
  <c r="H132" i="7" s="1"/>
  <c r="N134" i="7"/>
  <c r="N132" i="7" s="1"/>
  <c r="T134" i="7"/>
  <c r="Z134" i="7"/>
  <c r="H136" i="7"/>
  <c r="N136" i="7"/>
  <c r="T136" i="7"/>
  <c r="Z136" i="7"/>
  <c r="G139" i="7"/>
  <c r="M139" i="7"/>
  <c r="S139" i="7"/>
  <c r="Y139" i="7"/>
  <c r="G141" i="7"/>
  <c r="M141" i="7"/>
  <c r="S141" i="7"/>
  <c r="Y141" i="7"/>
  <c r="F144" i="7"/>
  <c r="L144" i="7"/>
  <c r="R144" i="7"/>
  <c r="R142" i="7" s="1"/>
  <c r="X144" i="7"/>
  <c r="X142" i="7" s="1"/>
  <c r="F146" i="7"/>
  <c r="L146" i="7"/>
  <c r="R146" i="7"/>
  <c r="X146" i="7"/>
  <c r="E149" i="7"/>
  <c r="E147" i="7" s="1"/>
  <c r="K149" i="7"/>
  <c r="K147" i="7" s="1"/>
  <c r="Q149" i="7"/>
  <c r="W149" i="7"/>
  <c r="E151" i="7"/>
  <c r="K151" i="7"/>
  <c r="Q151" i="7"/>
  <c r="W151" i="7"/>
  <c r="D154" i="7"/>
  <c r="J154" i="7"/>
  <c r="P154" i="7"/>
  <c r="V154" i="7"/>
  <c r="D156" i="7"/>
  <c r="J156" i="7"/>
  <c r="P156" i="7"/>
  <c r="V156" i="7"/>
  <c r="I159" i="7"/>
  <c r="O159" i="7"/>
  <c r="O157" i="7" s="1"/>
  <c r="U159" i="7"/>
  <c r="U157" i="7" s="1"/>
  <c r="I161" i="7"/>
  <c r="O161" i="7"/>
  <c r="U161" i="7"/>
  <c r="AA161" i="7"/>
  <c r="AA157" i="7" s="1"/>
  <c r="H168" i="7"/>
  <c r="N168" i="7"/>
  <c r="N166" i="7" s="1"/>
  <c r="T168" i="7"/>
  <c r="T166" i="7" s="1"/>
  <c r="Z168" i="7"/>
  <c r="H170" i="7"/>
  <c r="N170" i="7"/>
  <c r="T170" i="7"/>
  <c r="Z170" i="7"/>
  <c r="G173" i="7"/>
  <c r="G171" i="7" s="1"/>
  <c r="M173" i="7"/>
  <c r="S173" i="7"/>
  <c r="Y173" i="7"/>
  <c r="G175" i="7"/>
  <c r="M175" i="7"/>
  <c r="S175" i="7"/>
  <c r="Y175" i="7"/>
  <c r="F178" i="7"/>
  <c r="L178" i="7"/>
  <c r="R178" i="7"/>
  <c r="X178" i="7"/>
  <c r="X176" i="7" s="1"/>
  <c r="F180" i="7"/>
  <c r="L180" i="7"/>
  <c r="R180" i="7"/>
  <c r="X180" i="7"/>
  <c r="E183" i="7"/>
  <c r="K183" i="7"/>
  <c r="K181" i="7" s="1"/>
  <c r="Q183" i="7"/>
  <c r="Q181" i="7" s="1"/>
  <c r="W183" i="7"/>
  <c r="E185" i="7"/>
  <c r="K185" i="7"/>
  <c r="Q185" i="7"/>
  <c r="W185" i="7"/>
  <c r="D188" i="7"/>
  <c r="D186" i="7" s="1"/>
  <c r="J188" i="7"/>
  <c r="P188" i="7"/>
  <c r="V188" i="7"/>
  <c r="D190" i="7"/>
  <c r="J190" i="7"/>
  <c r="P190" i="7"/>
  <c r="V190" i="7"/>
  <c r="I193" i="7"/>
  <c r="O193" i="7"/>
  <c r="U193" i="7"/>
  <c r="AA193" i="7"/>
  <c r="AA191" i="7" s="1"/>
  <c r="I195" i="7"/>
  <c r="O195" i="7"/>
  <c r="U195" i="7"/>
  <c r="AA195" i="7"/>
  <c r="H198" i="7"/>
  <c r="N198" i="7"/>
  <c r="N196" i="7" s="1"/>
  <c r="T198" i="7"/>
  <c r="T196" i="7" s="1"/>
  <c r="Z198" i="7"/>
  <c r="H200" i="7"/>
  <c r="N200" i="7"/>
  <c r="T200" i="7"/>
  <c r="Z200" i="7"/>
  <c r="G203" i="7"/>
  <c r="G201" i="7" s="1"/>
  <c r="M203" i="7"/>
  <c r="S203" i="7"/>
  <c r="Y203" i="7"/>
  <c r="G205" i="7"/>
  <c r="M205" i="7"/>
  <c r="S205" i="7"/>
  <c r="Y205" i="7"/>
  <c r="F208" i="7"/>
  <c r="L208" i="7"/>
  <c r="R208" i="7"/>
  <c r="X208" i="7"/>
  <c r="X206" i="7" s="1"/>
  <c r="F210" i="7"/>
  <c r="L210" i="7"/>
  <c r="R210" i="7"/>
  <c r="X210" i="7"/>
  <c r="E213" i="7"/>
  <c r="K213" i="7"/>
  <c r="K211" i="7" s="1"/>
  <c r="Q213" i="7"/>
  <c r="Q211" i="7" s="1"/>
  <c r="W213" i="7"/>
  <c r="E215" i="7"/>
  <c r="K215" i="7"/>
  <c r="Q215" i="7"/>
  <c r="W215" i="7"/>
  <c r="D218" i="7"/>
  <c r="D216" i="7" s="1"/>
  <c r="J218" i="7"/>
  <c r="P218" i="7"/>
  <c r="V218" i="7"/>
  <c r="D220" i="7"/>
  <c r="J220" i="7"/>
  <c r="P220" i="7"/>
  <c r="V220" i="7"/>
  <c r="I223" i="7"/>
  <c r="O223" i="7"/>
  <c r="U223" i="7"/>
  <c r="AA223" i="7"/>
  <c r="AA221" i="7" s="1"/>
  <c r="I225" i="7"/>
  <c r="O225" i="7"/>
  <c r="U225" i="7"/>
  <c r="AA225" i="7"/>
  <c r="H228" i="7"/>
  <c r="N228" i="7"/>
  <c r="N226" i="7" s="1"/>
  <c r="T228" i="7"/>
  <c r="T226" i="7" s="1"/>
  <c r="Z228" i="7"/>
  <c r="H230" i="7"/>
  <c r="N230" i="7"/>
  <c r="T230" i="7"/>
  <c r="Z230" i="7"/>
  <c r="G233" i="7"/>
  <c r="G231" i="7" s="1"/>
  <c r="M233" i="7"/>
  <c r="S233" i="7"/>
  <c r="Y233" i="7"/>
  <c r="G235" i="7"/>
  <c r="M235" i="7"/>
  <c r="S235" i="7"/>
  <c r="Y235" i="7"/>
  <c r="F238" i="7"/>
  <c r="L238" i="7"/>
  <c r="R238" i="7"/>
  <c r="X238" i="7"/>
  <c r="X236" i="7" s="1"/>
  <c r="F240" i="7"/>
  <c r="L240" i="7"/>
  <c r="R240" i="7"/>
  <c r="X240" i="7"/>
  <c r="E243" i="7"/>
  <c r="K243" i="7"/>
  <c r="K241" i="7" s="1"/>
  <c r="Q243" i="7"/>
  <c r="Q241" i="7" s="1"/>
  <c r="W243" i="7"/>
  <c r="E245" i="7"/>
  <c r="K245" i="7"/>
  <c r="Q245" i="7"/>
  <c r="W245" i="7"/>
  <c r="D248" i="7"/>
  <c r="D246" i="7" s="1"/>
  <c r="J248" i="7"/>
  <c r="P248" i="7"/>
  <c r="V248" i="7"/>
  <c r="D250" i="7"/>
  <c r="J250" i="7"/>
  <c r="P250" i="7"/>
  <c r="V250" i="7"/>
  <c r="I253" i="7"/>
  <c r="O253" i="7"/>
  <c r="U253" i="7"/>
  <c r="AA253" i="7"/>
  <c r="AA251" i="7" s="1"/>
  <c r="I255" i="7"/>
  <c r="O255" i="7"/>
  <c r="U255" i="7"/>
  <c r="AA255" i="7"/>
  <c r="H258" i="7"/>
  <c r="N258" i="7"/>
  <c r="N256" i="7" s="1"/>
  <c r="T258" i="7"/>
  <c r="T256" i="7" s="1"/>
  <c r="Z258" i="7"/>
  <c r="H260" i="7"/>
  <c r="N260" i="7"/>
  <c r="T260" i="7"/>
  <c r="Z260" i="7"/>
  <c r="G263" i="7"/>
  <c r="G261" i="7" s="1"/>
  <c r="M263" i="7"/>
  <c r="S263" i="7"/>
  <c r="Y263" i="7"/>
  <c r="G265" i="7"/>
  <c r="M265" i="7"/>
  <c r="S265" i="7"/>
  <c r="Y265" i="7"/>
  <c r="F268" i="7"/>
  <c r="L268" i="7"/>
  <c r="R268" i="7"/>
  <c r="X268" i="7"/>
  <c r="X266" i="7" s="1"/>
  <c r="F270" i="7"/>
  <c r="L270" i="7"/>
  <c r="R270" i="7"/>
  <c r="X270" i="7"/>
  <c r="E273" i="7"/>
  <c r="K273" i="7"/>
  <c r="K271" i="7" s="1"/>
  <c r="Q273" i="7"/>
  <c r="Q271" i="7" s="1"/>
  <c r="W273" i="7"/>
  <c r="E275" i="7"/>
  <c r="K275" i="7"/>
  <c r="Q275" i="7"/>
  <c r="W275" i="7"/>
  <c r="D278" i="7"/>
  <c r="D276" i="7" s="1"/>
  <c r="J278" i="7"/>
  <c r="P278" i="7"/>
  <c r="V278" i="7"/>
  <c r="D280" i="7"/>
  <c r="J280" i="7"/>
  <c r="P280" i="7"/>
  <c r="V280" i="7"/>
  <c r="I283" i="7"/>
  <c r="O283" i="7"/>
  <c r="U283" i="7"/>
  <c r="AA283" i="7"/>
  <c r="AA281" i="7" s="1"/>
  <c r="I285" i="7"/>
  <c r="O285" i="7"/>
  <c r="U285" i="7"/>
  <c r="AA285" i="7"/>
  <c r="H288" i="7"/>
  <c r="N288" i="7"/>
  <c r="N286" i="7" s="1"/>
  <c r="T288" i="7"/>
  <c r="T286" i="7" s="1"/>
  <c r="Z288" i="7"/>
  <c r="H290" i="7"/>
  <c r="N290" i="7"/>
  <c r="T290" i="7"/>
  <c r="Z290" i="7"/>
  <c r="G293" i="7"/>
  <c r="G291" i="7" s="1"/>
  <c r="M293" i="7"/>
  <c r="S293" i="7"/>
  <c r="Y293" i="7"/>
  <c r="G295" i="7"/>
  <c r="M295" i="7"/>
  <c r="S295" i="7"/>
  <c r="Y295" i="7"/>
  <c r="F298" i="7"/>
  <c r="L298" i="7"/>
  <c r="R298" i="7"/>
  <c r="X298" i="7"/>
  <c r="X296" i="7" s="1"/>
  <c r="F300" i="7"/>
  <c r="L300" i="7"/>
  <c r="R300" i="7"/>
  <c r="X300" i="7"/>
  <c r="E303" i="7"/>
  <c r="K303" i="7"/>
  <c r="K301" i="7" s="1"/>
  <c r="Q303" i="7"/>
  <c r="Q301" i="7" s="1"/>
  <c r="W303" i="7"/>
  <c r="E305" i="7"/>
  <c r="K305" i="7"/>
  <c r="Q305" i="7"/>
  <c r="W305" i="7"/>
  <c r="D308" i="7"/>
  <c r="D306" i="7" s="1"/>
  <c r="J308" i="7"/>
  <c r="P308" i="7"/>
  <c r="V308" i="7"/>
  <c r="D310" i="7"/>
  <c r="J310" i="7"/>
  <c r="P310" i="7"/>
  <c r="V310" i="7"/>
  <c r="I313" i="7"/>
  <c r="O313" i="7"/>
  <c r="U313" i="7"/>
  <c r="AA313" i="7"/>
  <c r="AA311" i="7" s="1"/>
  <c r="I315" i="7"/>
  <c r="O315" i="7"/>
  <c r="U315" i="7"/>
  <c r="AA315" i="7"/>
  <c r="H318" i="7"/>
  <c r="H316" i="7" s="1"/>
  <c r="N318" i="7"/>
  <c r="N316" i="7" s="1"/>
  <c r="T318" i="7"/>
  <c r="T316" i="7" s="1"/>
  <c r="H320" i="7"/>
  <c r="N320" i="7"/>
  <c r="T320" i="7"/>
  <c r="Z320" i="7"/>
  <c r="Z316" i="7" s="1"/>
  <c r="G327" i="7"/>
  <c r="G325" i="7" s="1"/>
  <c r="M327" i="7"/>
  <c r="M325" i="7" s="1"/>
  <c r="S327" i="7"/>
  <c r="Y327" i="7"/>
  <c r="G329" i="7"/>
  <c r="M329" i="7"/>
  <c r="S329" i="7"/>
  <c r="Y329" i="7"/>
  <c r="F332" i="7"/>
  <c r="L332" i="7"/>
  <c r="R332" i="7"/>
  <c r="X332" i="7"/>
  <c r="F334" i="7"/>
  <c r="L334" i="7"/>
  <c r="R334" i="7"/>
  <c r="X334" i="7"/>
  <c r="E337" i="7"/>
  <c r="K337" i="7"/>
  <c r="Q337" i="7"/>
  <c r="Q335" i="7" s="1"/>
  <c r="W337" i="7"/>
  <c r="W335" i="7" s="1"/>
  <c r="E339" i="7"/>
  <c r="K339" i="7"/>
  <c r="Q339" i="7"/>
  <c r="W339" i="7"/>
  <c r="D342" i="7"/>
  <c r="D340" i="7" s="1"/>
  <c r="J342" i="7"/>
  <c r="J340" i="7" s="1"/>
  <c r="P342" i="7"/>
  <c r="V342" i="7"/>
  <c r="D344" i="7"/>
  <c r="J344" i="7"/>
  <c r="P344" i="7"/>
  <c r="V344" i="7"/>
  <c r="I347" i="7"/>
  <c r="O347" i="7"/>
  <c r="U347" i="7"/>
  <c r="AA347" i="7"/>
  <c r="I349" i="7"/>
  <c r="O349" i="7"/>
  <c r="U349" i="7"/>
  <c r="AA349" i="7"/>
  <c r="H352" i="7"/>
  <c r="N352" i="7"/>
  <c r="T352" i="7"/>
  <c r="T350" i="7" s="1"/>
  <c r="Z352" i="7"/>
  <c r="Z350" i="7" s="1"/>
  <c r="H354" i="7"/>
  <c r="N354" i="7"/>
  <c r="T354" i="7"/>
  <c r="Z354" i="7"/>
  <c r="G357" i="7"/>
  <c r="G355" i="7" s="1"/>
  <c r="M357" i="7"/>
  <c r="M355" i="7" s="1"/>
  <c r="S357" i="7"/>
  <c r="Y357" i="7"/>
  <c r="G359" i="7"/>
  <c r="M359" i="7"/>
  <c r="S359" i="7"/>
  <c r="Y359" i="7"/>
  <c r="F362" i="7"/>
  <c r="L362" i="7"/>
  <c r="R362" i="7"/>
  <c r="X362" i="7"/>
  <c r="F364" i="7"/>
  <c r="L364" i="7"/>
  <c r="R364" i="7"/>
  <c r="X364" i="7"/>
  <c r="E367" i="7"/>
  <c r="K367" i="7"/>
  <c r="Q367" i="7"/>
  <c r="Q365" i="7" s="1"/>
  <c r="W367" i="7"/>
  <c r="W365" i="7" s="1"/>
  <c r="E369" i="7"/>
  <c r="K369" i="7"/>
  <c r="Q369" i="7"/>
  <c r="W369" i="7"/>
  <c r="D372" i="7"/>
  <c r="D370" i="7" s="1"/>
  <c r="J372" i="7"/>
  <c r="J370" i="7" s="1"/>
  <c r="P372" i="7"/>
  <c r="V372" i="7"/>
  <c r="D374" i="7"/>
  <c r="J374" i="7"/>
  <c r="P374" i="7"/>
  <c r="V374" i="7"/>
  <c r="I377" i="7"/>
  <c r="O377" i="7"/>
  <c r="U377" i="7"/>
  <c r="AA377" i="7"/>
  <c r="I379" i="7"/>
  <c r="O379" i="7"/>
  <c r="U379" i="7"/>
  <c r="AA379" i="7"/>
  <c r="H382" i="7"/>
  <c r="N382" i="7"/>
  <c r="T382" i="7"/>
  <c r="T380" i="7" s="1"/>
  <c r="Z382" i="7"/>
  <c r="Z380" i="7" s="1"/>
  <c r="H384" i="7"/>
  <c r="N384" i="7"/>
  <c r="T384" i="7"/>
  <c r="Z384" i="7"/>
  <c r="G387" i="7"/>
  <c r="G385" i="7" s="1"/>
  <c r="M387" i="7"/>
  <c r="M385" i="7" s="1"/>
  <c r="S387" i="7"/>
  <c r="Y387" i="7"/>
  <c r="G389" i="7"/>
  <c r="M389" i="7"/>
  <c r="S389" i="7"/>
  <c r="Y389" i="7"/>
  <c r="F392" i="7"/>
  <c r="L392" i="7"/>
  <c r="R392" i="7"/>
  <c r="X392" i="7"/>
  <c r="F394" i="7"/>
  <c r="L394" i="7"/>
  <c r="R394" i="7"/>
  <c r="X394" i="7"/>
  <c r="E397" i="7"/>
  <c r="K397" i="7"/>
  <c r="Q397" i="7"/>
  <c r="Q395" i="7" s="1"/>
  <c r="W397" i="7"/>
  <c r="W395" i="7" s="1"/>
  <c r="E399" i="7"/>
  <c r="K399" i="7"/>
  <c r="Q399" i="7"/>
  <c r="W399" i="7"/>
  <c r="D402" i="7"/>
  <c r="D400" i="7" s="1"/>
  <c r="J402" i="7"/>
  <c r="J400" i="7" s="1"/>
  <c r="P402" i="7"/>
  <c r="V402" i="7"/>
  <c r="D404" i="7"/>
  <c r="J404" i="7"/>
  <c r="P404" i="7"/>
  <c r="V404" i="7"/>
  <c r="I407" i="7"/>
  <c r="O407" i="7"/>
  <c r="U407" i="7"/>
  <c r="AA407" i="7"/>
  <c r="I409" i="7"/>
  <c r="O409" i="7"/>
  <c r="U409" i="7"/>
  <c r="AA409" i="7"/>
  <c r="H412" i="7"/>
  <c r="N412" i="7"/>
  <c r="T412" i="7"/>
  <c r="T410" i="7" s="1"/>
  <c r="Z412" i="7"/>
  <c r="Z410" i="7" s="1"/>
  <c r="H414" i="7"/>
  <c r="N414" i="7"/>
  <c r="T414" i="7"/>
  <c r="Z414" i="7"/>
  <c r="G417" i="7"/>
  <c r="G415" i="7" s="1"/>
  <c r="M417" i="7"/>
  <c r="M415" i="7" s="1"/>
  <c r="S417" i="7"/>
  <c r="Y417" i="7"/>
  <c r="G419" i="7"/>
  <c r="M419" i="7"/>
  <c r="S419" i="7"/>
  <c r="Y419" i="7"/>
  <c r="F422" i="7"/>
  <c r="L422" i="7"/>
  <c r="R422" i="7"/>
  <c r="X422" i="7"/>
  <c r="F424" i="7"/>
  <c r="L424" i="7"/>
  <c r="R424" i="7"/>
  <c r="X424" i="7"/>
  <c r="E427" i="7"/>
  <c r="K427" i="7"/>
  <c r="Q427" i="7"/>
  <c r="Q425" i="7" s="1"/>
  <c r="W427" i="7"/>
  <c r="W425" i="7" s="1"/>
  <c r="E429" i="7"/>
  <c r="K429" i="7"/>
  <c r="Q429" i="7"/>
  <c r="W429" i="7"/>
  <c r="D432" i="7"/>
  <c r="D430" i="7" s="1"/>
  <c r="J432" i="7"/>
  <c r="J430" i="7" s="1"/>
  <c r="P432" i="7"/>
  <c r="V432" i="7"/>
  <c r="D434" i="7"/>
  <c r="J434" i="7"/>
  <c r="P434" i="7"/>
  <c r="V434" i="7"/>
  <c r="I437" i="7"/>
  <c r="O437" i="7"/>
  <c r="U437" i="7"/>
  <c r="AA437" i="7"/>
  <c r="I439" i="7"/>
  <c r="O439" i="7"/>
  <c r="U439" i="7"/>
  <c r="AA439" i="7"/>
  <c r="H442" i="7"/>
  <c r="N442" i="7"/>
  <c r="T442" i="7"/>
  <c r="T440" i="7" s="1"/>
  <c r="Z442" i="7"/>
  <c r="Z440" i="7" s="1"/>
  <c r="H444" i="7"/>
  <c r="N444" i="7"/>
  <c r="T444" i="7"/>
  <c r="Z444" i="7"/>
  <c r="G447" i="7"/>
  <c r="G445" i="7" s="1"/>
  <c r="M447" i="7"/>
  <c r="M445" i="7" s="1"/>
  <c r="S447" i="7"/>
  <c r="Y447" i="7"/>
  <c r="G449" i="7"/>
  <c r="M449" i="7"/>
  <c r="S449" i="7"/>
  <c r="Y449" i="7"/>
  <c r="F452" i="7"/>
  <c r="L452" i="7"/>
  <c r="R452" i="7"/>
  <c r="X452" i="7"/>
  <c r="F454" i="7"/>
  <c r="L454" i="7"/>
  <c r="R454" i="7"/>
  <c r="X454" i="7"/>
  <c r="E457" i="7"/>
  <c r="K457" i="7"/>
  <c r="Q457" i="7"/>
  <c r="Q455" i="7" s="1"/>
  <c r="W457" i="7"/>
  <c r="W455" i="7" s="1"/>
  <c r="E459" i="7"/>
  <c r="K459" i="7"/>
  <c r="Q459" i="7"/>
  <c r="W459" i="7"/>
  <c r="D462" i="7"/>
  <c r="D460" i="7" s="1"/>
  <c r="J462" i="7"/>
  <c r="J460" i="7" s="1"/>
  <c r="P462" i="7"/>
  <c r="V462" i="7"/>
  <c r="D464" i="7"/>
  <c r="J464" i="7"/>
  <c r="P464" i="7"/>
  <c r="V464" i="7"/>
  <c r="I467" i="7"/>
  <c r="O467" i="7"/>
  <c r="U467" i="7"/>
  <c r="AA467" i="7"/>
  <c r="I469" i="7"/>
  <c r="O469" i="7"/>
  <c r="U469" i="7"/>
  <c r="AA469" i="7"/>
  <c r="H472" i="7"/>
  <c r="N472" i="7"/>
  <c r="T472" i="7"/>
  <c r="T470" i="7" s="1"/>
  <c r="Z472" i="7"/>
  <c r="Z470" i="7" s="1"/>
  <c r="H474" i="7"/>
  <c r="N474" i="7"/>
  <c r="T474" i="7"/>
  <c r="Z474" i="7"/>
  <c r="G477" i="7"/>
  <c r="G475" i="7" s="1"/>
  <c r="M477" i="7"/>
  <c r="M475" i="7" s="1"/>
  <c r="S477" i="7"/>
  <c r="G479" i="7"/>
  <c r="M479" i="7"/>
  <c r="S479" i="7"/>
  <c r="Y479" i="7"/>
  <c r="Y475" i="7" s="1"/>
  <c r="F486" i="7"/>
  <c r="F484" i="7" s="1"/>
  <c r="L486" i="7"/>
  <c r="R486" i="7"/>
  <c r="X486" i="7"/>
  <c r="F488" i="7"/>
  <c r="L488" i="7"/>
  <c r="R488" i="7"/>
  <c r="X488" i="7"/>
  <c r="E491" i="7"/>
  <c r="K491" i="7"/>
  <c r="Q491" i="7"/>
  <c r="W491" i="7"/>
  <c r="W489" i="7" s="1"/>
  <c r="E493" i="7"/>
  <c r="K493" i="7"/>
  <c r="Q493" i="7"/>
  <c r="W493" i="7"/>
  <c r="D496" i="7"/>
  <c r="J496" i="7"/>
  <c r="J494" i="7" s="1"/>
  <c r="P496" i="7"/>
  <c r="P494" i="7" s="1"/>
  <c r="V496" i="7"/>
  <c r="D498" i="7"/>
  <c r="J498" i="7"/>
  <c r="P498" i="7"/>
  <c r="V498" i="7"/>
  <c r="I501" i="7"/>
  <c r="I499" i="7" s="1"/>
  <c r="O501" i="7"/>
  <c r="U501" i="7"/>
  <c r="AA501" i="7"/>
  <c r="I503" i="7"/>
  <c r="O503" i="7"/>
  <c r="U503" i="7"/>
  <c r="AA503" i="7"/>
  <c r="H506" i="7"/>
  <c r="N506" i="7"/>
  <c r="T506" i="7"/>
  <c r="Z506" i="7"/>
  <c r="Z504" i="7" s="1"/>
  <c r="H508" i="7"/>
  <c r="N508" i="7"/>
  <c r="T508" i="7"/>
  <c r="Z508" i="7"/>
  <c r="G511" i="7"/>
  <c r="M511" i="7"/>
  <c r="M509" i="7" s="1"/>
  <c r="S511" i="7"/>
  <c r="S509" i="7" s="1"/>
  <c r="Y511" i="7"/>
  <c r="G513" i="7"/>
  <c r="M513" i="7"/>
  <c r="S513" i="7"/>
  <c r="Y513" i="7"/>
  <c r="F516" i="7"/>
  <c r="F514" i="7" s="1"/>
  <c r="L516" i="7"/>
  <c r="R516" i="7"/>
  <c r="X516" i="7"/>
  <c r="F518" i="7"/>
  <c r="L518" i="7"/>
  <c r="R518" i="7"/>
  <c r="X518" i="7"/>
  <c r="E521" i="7"/>
  <c r="K521" i="7"/>
  <c r="Q521" i="7"/>
  <c r="W521" i="7"/>
  <c r="W519" i="7" s="1"/>
  <c r="E523" i="7"/>
  <c r="K523" i="7"/>
  <c r="Q523" i="7"/>
  <c r="W523" i="7"/>
  <c r="D526" i="7"/>
  <c r="J526" i="7"/>
  <c r="J524" i="7" s="1"/>
  <c r="P526" i="7"/>
  <c r="P524" i="7" s="1"/>
  <c r="V526" i="7"/>
  <c r="D528" i="7"/>
  <c r="J528" i="7"/>
  <c r="P528" i="7"/>
  <c r="V528" i="7"/>
  <c r="I531" i="7"/>
  <c r="I529" i="7" s="1"/>
  <c r="O531" i="7"/>
  <c r="U531" i="7"/>
  <c r="AA531" i="7"/>
  <c r="I533" i="7"/>
  <c r="O533" i="7"/>
  <c r="U533" i="7"/>
  <c r="AA533" i="7"/>
  <c r="H536" i="7"/>
  <c r="N536" i="7"/>
  <c r="T536" i="7"/>
  <c r="Z536" i="7"/>
  <c r="Z534" i="7" s="1"/>
  <c r="H538" i="7"/>
  <c r="N538" i="7"/>
  <c r="T538" i="7"/>
  <c r="Z538" i="7"/>
  <c r="G541" i="7"/>
  <c r="M541" i="7"/>
  <c r="M539" i="7" s="1"/>
  <c r="S541" i="7"/>
  <c r="S539" i="7" s="1"/>
  <c r="Y541" i="7"/>
  <c r="G543" i="7"/>
  <c r="M543" i="7"/>
  <c r="S543" i="7"/>
  <c r="Y543" i="7"/>
  <c r="F546" i="7"/>
  <c r="F544" i="7" s="1"/>
  <c r="L546" i="7"/>
  <c r="R546" i="7"/>
  <c r="X546" i="7"/>
  <c r="F548" i="7"/>
  <c r="L548" i="7"/>
  <c r="R548" i="7"/>
  <c r="X548" i="7"/>
  <c r="E551" i="7"/>
  <c r="K551" i="7"/>
  <c r="Q551" i="7"/>
  <c r="W551" i="7"/>
  <c r="W549" i="7" s="1"/>
  <c r="E553" i="7"/>
  <c r="K553" i="7"/>
  <c r="Q553" i="7"/>
  <c r="W553" i="7"/>
  <c r="D556" i="7"/>
  <c r="J556" i="7"/>
  <c r="J554" i="7" s="1"/>
  <c r="P556" i="7"/>
  <c r="P554" i="7" s="1"/>
  <c r="V556" i="7"/>
  <c r="D558" i="7"/>
  <c r="J558" i="7"/>
  <c r="P558" i="7"/>
  <c r="V558" i="7"/>
  <c r="I561" i="7"/>
  <c r="I559" i="7" s="1"/>
  <c r="O561" i="7"/>
  <c r="O559" i="7" s="1"/>
  <c r="U561" i="7"/>
  <c r="U559" i="7" s="1"/>
  <c r="AA561" i="7"/>
  <c r="AA559" i="7" s="1"/>
  <c r="I563" i="7"/>
  <c r="P563" i="7"/>
  <c r="Y563" i="7"/>
  <c r="M566" i="7"/>
  <c r="M564" i="7" s="1"/>
  <c r="G568" i="7"/>
  <c r="Y568" i="7"/>
  <c r="H9" i="10"/>
  <c r="H7" i="10" s="1"/>
  <c r="N9" i="10"/>
  <c r="N7" i="10" s="1"/>
  <c r="T9" i="10"/>
  <c r="Z9" i="10"/>
  <c r="H11" i="10"/>
  <c r="N11" i="10"/>
  <c r="T11" i="10"/>
  <c r="Z11" i="10"/>
  <c r="G14" i="10"/>
  <c r="M14" i="10"/>
  <c r="S14" i="10"/>
  <c r="Y14" i="10"/>
  <c r="G16" i="10"/>
  <c r="M16" i="10"/>
  <c r="S16" i="10"/>
  <c r="Y16" i="10"/>
  <c r="F19" i="10"/>
  <c r="L19" i="10"/>
  <c r="R19" i="10"/>
  <c r="R17" i="10" s="1"/>
  <c r="X19" i="10"/>
  <c r="X17" i="10" s="1"/>
  <c r="F21" i="10"/>
  <c r="L21" i="10"/>
  <c r="R21" i="10"/>
  <c r="X21" i="10"/>
  <c r="E24" i="10"/>
  <c r="E22" i="10" s="1"/>
  <c r="K24" i="10"/>
  <c r="K22" i="10" s="1"/>
  <c r="Q24" i="10"/>
  <c r="W24" i="10"/>
  <c r="E26" i="10"/>
  <c r="K26" i="10"/>
  <c r="Q26" i="10"/>
  <c r="W26" i="10"/>
  <c r="D29" i="10"/>
  <c r="J29" i="10"/>
  <c r="P29" i="10"/>
  <c r="V29" i="10"/>
  <c r="D31" i="10"/>
  <c r="J31" i="10"/>
  <c r="P31" i="10"/>
  <c r="V31" i="10"/>
  <c r="I34" i="10"/>
  <c r="O34" i="10"/>
  <c r="U34" i="10"/>
  <c r="U32" i="10" s="1"/>
  <c r="AA34" i="10"/>
  <c r="AA32" i="10" s="1"/>
  <c r="I36" i="10"/>
  <c r="O36" i="10"/>
  <c r="U36" i="10"/>
  <c r="AA36" i="10"/>
  <c r="H39" i="10"/>
  <c r="H37" i="10" s="1"/>
  <c r="N39" i="10"/>
  <c r="N37" i="10" s="1"/>
  <c r="T39" i="10"/>
  <c r="Z39" i="10"/>
  <c r="H41" i="10"/>
  <c r="N41" i="10"/>
  <c r="T41" i="10"/>
  <c r="Z41" i="10"/>
  <c r="G44" i="10"/>
  <c r="M44" i="10"/>
  <c r="S44" i="10"/>
  <c r="Y44" i="10"/>
  <c r="G46" i="10"/>
  <c r="M46" i="10"/>
  <c r="S46" i="10"/>
  <c r="Y46" i="10"/>
  <c r="F49" i="10"/>
  <c r="L49" i="10"/>
  <c r="R49" i="10"/>
  <c r="R47" i="10" s="1"/>
  <c r="X49" i="10"/>
  <c r="X47" i="10" s="1"/>
  <c r="F51" i="10"/>
  <c r="L51" i="10"/>
  <c r="R51" i="10"/>
  <c r="X51" i="10"/>
  <c r="E54" i="10"/>
  <c r="E52" i="10" s="1"/>
  <c r="K54" i="10"/>
  <c r="K52" i="10" s="1"/>
  <c r="Q54" i="10"/>
  <c r="W54" i="10"/>
  <c r="E56" i="10"/>
  <c r="K56" i="10"/>
  <c r="Q56" i="10"/>
  <c r="W56" i="10"/>
  <c r="D59" i="10"/>
  <c r="J59" i="10"/>
  <c r="P59" i="10"/>
  <c r="V59" i="10"/>
  <c r="D61" i="10"/>
  <c r="J61" i="10"/>
  <c r="P61" i="10"/>
  <c r="V61" i="10"/>
  <c r="I64" i="10"/>
  <c r="O64" i="10"/>
  <c r="U64" i="10"/>
  <c r="U62" i="10" s="1"/>
  <c r="AA64" i="10"/>
  <c r="AA62" i="10" s="1"/>
  <c r="I66" i="10"/>
  <c r="O66" i="10"/>
  <c r="U66" i="10"/>
  <c r="AA66" i="10"/>
  <c r="H69" i="10"/>
  <c r="H67" i="10" s="1"/>
  <c r="N69" i="10"/>
  <c r="N67" i="10" s="1"/>
  <c r="T69" i="10"/>
  <c r="Z69" i="10"/>
  <c r="H71" i="10"/>
  <c r="N71" i="10"/>
  <c r="T71" i="10"/>
  <c r="Z71" i="10"/>
  <c r="G74" i="10"/>
  <c r="M74" i="10"/>
  <c r="S74" i="10"/>
  <c r="Y74" i="10"/>
  <c r="G76" i="10"/>
  <c r="M76" i="10"/>
  <c r="S76" i="10"/>
  <c r="Y76" i="10"/>
  <c r="F79" i="10"/>
  <c r="L79" i="10"/>
  <c r="R79" i="10"/>
  <c r="R77" i="10" s="1"/>
  <c r="X79" i="10"/>
  <c r="X77" i="10" s="1"/>
  <c r="F81" i="10"/>
  <c r="L81" i="10"/>
  <c r="R81" i="10"/>
  <c r="X81" i="10"/>
  <c r="E84" i="10"/>
  <c r="E82" i="10" s="1"/>
  <c r="K84" i="10"/>
  <c r="K82" i="10" s="1"/>
  <c r="Q84" i="10"/>
  <c r="W84" i="10"/>
  <c r="E86" i="10"/>
  <c r="K86" i="10"/>
  <c r="Q86" i="10"/>
  <c r="W86" i="10"/>
  <c r="D89" i="10"/>
  <c r="J89" i="10"/>
  <c r="P89" i="10"/>
  <c r="V89" i="10"/>
  <c r="D91" i="10"/>
  <c r="J91" i="10"/>
  <c r="P91" i="10"/>
  <c r="V91" i="10"/>
  <c r="I94" i="10"/>
  <c r="O94" i="10"/>
  <c r="U94" i="10"/>
  <c r="U92" i="10" s="1"/>
  <c r="AA94" i="10"/>
  <c r="AA92" i="10" s="1"/>
  <c r="I96" i="10"/>
  <c r="O96" i="10"/>
  <c r="U96" i="10"/>
  <c r="AA96" i="10"/>
  <c r="H99" i="10"/>
  <c r="H97" i="10" s="1"/>
  <c r="N99" i="10"/>
  <c r="N97" i="10" s="1"/>
  <c r="T99" i="10"/>
  <c r="Z99" i="10"/>
  <c r="H101" i="10"/>
  <c r="N101" i="10"/>
  <c r="T101" i="10"/>
  <c r="Z101" i="10"/>
  <c r="G104" i="10"/>
  <c r="M104" i="10"/>
  <c r="S104" i="10"/>
  <c r="Y104" i="10"/>
  <c r="G106" i="10"/>
  <c r="M106" i="10"/>
  <c r="S106" i="10"/>
  <c r="Y106" i="10"/>
  <c r="F109" i="10"/>
  <c r="L109" i="10"/>
  <c r="R109" i="10"/>
  <c r="R107" i="10" s="1"/>
  <c r="X109" i="10"/>
  <c r="X107" i="10" s="1"/>
  <c r="F111" i="10"/>
  <c r="L111" i="10"/>
  <c r="R111" i="10"/>
  <c r="X111" i="10"/>
  <c r="E114" i="10"/>
  <c r="E112" i="10" s="1"/>
  <c r="K114" i="10"/>
  <c r="K112" i="10" s="1"/>
  <c r="Q114" i="10"/>
  <c r="W114" i="10"/>
  <c r="E116" i="10"/>
  <c r="K116" i="10"/>
  <c r="Q116" i="10"/>
  <c r="W116" i="10"/>
  <c r="D119" i="10"/>
  <c r="J119" i="10"/>
  <c r="P119" i="10"/>
  <c r="V119" i="10"/>
  <c r="D121" i="10"/>
  <c r="J121" i="10"/>
  <c r="P121" i="10"/>
  <c r="V121" i="10"/>
  <c r="I124" i="10"/>
  <c r="O124" i="10"/>
  <c r="U124" i="10"/>
  <c r="U122" i="10" s="1"/>
  <c r="AA124" i="10"/>
  <c r="AA122" i="10" s="1"/>
  <c r="I126" i="10"/>
  <c r="O126" i="10"/>
  <c r="U126" i="10"/>
  <c r="AA126" i="10"/>
  <c r="H129" i="10"/>
  <c r="H127" i="10" s="1"/>
  <c r="N129" i="10"/>
  <c r="N127" i="10" s="1"/>
  <c r="T129" i="10"/>
  <c r="Z129" i="10"/>
  <c r="H131" i="10"/>
  <c r="N131" i="10"/>
  <c r="T131" i="10"/>
  <c r="Z131" i="10"/>
  <c r="G134" i="10"/>
  <c r="M134" i="10"/>
  <c r="S134" i="10"/>
  <c r="Y134" i="10"/>
  <c r="G136" i="10"/>
  <c r="M136" i="10"/>
  <c r="S136" i="10"/>
  <c r="Y136" i="10"/>
  <c r="F139" i="10"/>
  <c r="L139" i="10"/>
  <c r="R139" i="10"/>
  <c r="R137" i="10" s="1"/>
  <c r="X139" i="10"/>
  <c r="X137" i="10" s="1"/>
  <c r="F141" i="10"/>
  <c r="L141" i="10"/>
  <c r="R141" i="10"/>
  <c r="X141" i="10"/>
  <c r="E144" i="10"/>
  <c r="E142" i="10" s="1"/>
  <c r="K144" i="10"/>
  <c r="K142" i="10" s="1"/>
  <c r="Q144" i="10"/>
  <c r="W144" i="10"/>
  <c r="E146" i="10"/>
  <c r="K146" i="10"/>
  <c r="Q146" i="10"/>
  <c r="W146" i="10"/>
  <c r="D149" i="10"/>
  <c r="J149" i="10"/>
  <c r="P149" i="10"/>
  <c r="V149" i="10"/>
  <c r="D151" i="10"/>
  <c r="J151" i="10"/>
  <c r="P151" i="10"/>
  <c r="V151" i="10"/>
  <c r="I154" i="10"/>
  <c r="O154" i="10"/>
  <c r="U154" i="10"/>
  <c r="U152" i="10" s="1"/>
  <c r="AA154" i="10"/>
  <c r="AA152" i="10" s="1"/>
  <c r="I156" i="10"/>
  <c r="O156" i="10"/>
  <c r="U156" i="10"/>
  <c r="AA156" i="10"/>
  <c r="H159" i="10"/>
  <c r="H157" i="10" s="1"/>
  <c r="N159" i="10"/>
  <c r="N157" i="10" s="1"/>
  <c r="T159" i="10"/>
  <c r="Z159" i="10"/>
  <c r="H161" i="10"/>
  <c r="N161" i="10"/>
  <c r="T161" i="10"/>
  <c r="Z161" i="10"/>
  <c r="G168" i="10"/>
  <c r="M168" i="10"/>
  <c r="S168" i="10"/>
  <c r="Y168" i="10"/>
  <c r="G170" i="10"/>
  <c r="M170" i="10"/>
  <c r="S170" i="10"/>
  <c r="Y170" i="10"/>
  <c r="F173" i="10"/>
  <c r="L173" i="10"/>
  <c r="R173" i="10"/>
  <c r="R171" i="10" s="1"/>
  <c r="X173" i="10"/>
  <c r="X171" i="10" s="1"/>
  <c r="F175" i="10"/>
  <c r="L175" i="10"/>
  <c r="R175" i="10"/>
  <c r="X175" i="10"/>
  <c r="E178" i="10"/>
  <c r="E176" i="10" s="1"/>
  <c r="K178" i="10"/>
  <c r="K176" i="10" s="1"/>
  <c r="Q178" i="10"/>
  <c r="W178" i="10"/>
  <c r="E180" i="10"/>
  <c r="K180" i="10"/>
  <c r="Q180" i="10"/>
  <c r="W180" i="10"/>
  <c r="D183" i="10"/>
  <c r="J183" i="10"/>
  <c r="P183" i="10"/>
  <c r="V183" i="10"/>
  <c r="D185" i="10"/>
  <c r="J185" i="10"/>
  <c r="P185" i="10"/>
  <c r="V185" i="10"/>
  <c r="I188" i="10"/>
  <c r="O188" i="10"/>
  <c r="U188" i="10"/>
  <c r="U186" i="10" s="1"/>
  <c r="AA188" i="10"/>
  <c r="AA186" i="10" s="1"/>
  <c r="I190" i="10"/>
  <c r="O190" i="10"/>
  <c r="U190" i="10"/>
  <c r="AA190" i="10"/>
  <c r="H193" i="10"/>
  <c r="H191" i="10" s="1"/>
  <c r="N193" i="10"/>
  <c r="N191" i="10" s="1"/>
  <c r="T193" i="10"/>
  <c r="Z193" i="10"/>
  <c r="H195" i="10"/>
  <c r="N195" i="10"/>
  <c r="T195" i="10"/>
  <c r="Z195" i="10"/>
  <c r="G198" i="10"/>
  <c r="M198" i="10"/>
  <c r="S198" i="10"/>
  <c r="Y198" i="10"/>
  <c r="G200" i="10"/>
  <c r="M200" i="10"/>
  <c r="S200" i="10"/>
  <c r="Y200" i="10"/>
  <c r="F203" i="10"/>
  <c r="L203" i="10"/>
  <c r="R203" i="10"/>
  <c r="R201" i="10" s="1"/>
  <c r="X203" i="10"/>
  <c r="X201" i="10" s="1"/>
  <c r="F205" i="10"/>
  <c r="L205" i="10"/>
  <c r="R205" i="10"/>
  <c r="X205" i="10"/>
  <c r="E208" i="10"/>
  <c r="E206" i="10" s="1"/>
  <c r="K208" i="10"/>
  <c r="K206" i="10" s="1"/>
  <c r="Q208" i="10"/>
  <c r="W208" i="10"/>
  <c r="E210" i="10"/>
  <c r="K210" i="10"/>
  <c r="Q210" i="10"/>
  <c r="W210" i="10"/>
  <c r="D213" i="10"/>
  <c r="J213" i="10"/>
  <c r="P213" i="10"/>
  <c r="V213" i="10"/>
  <c r="D215" i="10"/>
  <c r="J215" i="10"/>
  <c r="P215" i="10"/>
  <c r="V215" i="10"/>
  <c r="I218" i="10"/>
  <c r="O218" i="10"/>
  <c r="U218" i="10"/>
  <c r="U216" i="10" s="1"/>
  <c r="AA218" i="10"/>
  <c r="AA216" i="10" s="1"/>
  <c r="I220" i="10"/>
  <c r="O220" i="10"/>
  <c r="U220" i="10"/>
  <c r="AA220" i="10"/>
  <c r="H223" i="10"/>
  <c r="H221" i="10" s="1"/>
  <c r="N223" i="10"/>
  <c r="N221" i="10" s="1"/>
  <c r="T223" i="10"/>
  <c r="Z223" i="10"/>
  <c r="H225" i="10"/>
  <c r="N225" i="10"/>
  <c r="T225" i="10"/>
  <c r="Z225" i="10"/>
  <c r="G228" i="10"/>
  <c r="M228" i="10"/>
  <c r="S228" i="10"/>
  <c r="Y228" i="10"/>
  <c r="G230" i="10"/>
  <c r="M230" i="10"/>
  <c r="S230" i="10"/>
  <c r="Y230" i="10"/>
  <c r="F233" i="10"/>
  <c r="L233" i="10"/>
  <c r="R233" i="10"/>
  <c r="R231" i="10" s="1"/>
  <c r="X233" i="10"/>
  <c r="X231" i="10" s="1"/>
  <c r="F235" i="10"/>
  <c r="L235" i="10"/>
  <c r="R235" i="10"/>
  <c r="X235" i="10"/>
  <c r="E238" i="10"/>
  <c r="E236" i="10" s="1"/>
  <c r="K238" i="10"/>
  <c r="K236" i="10" s="1"/>
  <c r="Q238" i="10"/>
  <c r="W238" i="10"/>
  <c r="E240" i="10"/>
  <c r="K240" i="10"/>
  <c r="Q240" i="10"/>
  <c r="W240" i="10"/>
  <c r="D243" i="10"/>
  <c r="J243" i="10"/>
  <c r="P243" i="10"/>
  <c r="V243" i="10"/>
  <c r="D245" i="10"/>
  <c r="J245" i="10"/>
  <c r="P245" i="10"/>
  <c r="V245" i="10"/>
  <c r="I248" i="10"/>
  <c r="O248" i="10"/>
  <c r="U248" i="10"/>
  <c r="U246" i="10" s="1"/>
  <c r="AA248" i="10"/>
  <c r="AA246" i="10" s="1"/>
  <c r="I250" i="10"/>
  <c r="O250" i="10"/>
  <c r="U250" i="10"/>
  <c r="AA250" i="10"/>
  <c r="H253" i="10"/>
  <c r="H251" i="10" s="1"/>
  <c r="N253" i="10"/>
  <c r="N251" i="10" s="1"/>
  <c r="T253" i="10"/>
  <c r="Z253" i="10"/>
  <c r="H255" i="10"/>
  <c r="N255" i="10"/>
  <c r="T255" i="10"/>
  <c r="Z255" i="10"/>
  <c r="G258" i="10"/>
  <c r="M258" i="10"/>
  <c r="S258" i="10"/>
  <c r="Y258" i="10"/>
  <c r="G260" i="10"/>
  <c r="M260" i="10"/>
  <c r="S260" i="10"/>
  <c r="Y260" i="10"/>
  <c r="F263" i="10"/>
  <c r="L263" i="10"/>
  <c r="R263" i="10"/>
  <c r="R261" i="10" s="1"/>
  <c r="X263" i="10"/>
  <c r="X261" i="10" s="1"/>
  <c r="F265" i="10"/>
  <c r="L265" i="10"/>
  <c r="R265" i="10"/>
  <c r="X265" i="10"/>
  <c r="E268" i="10"/>
  <c r="E266" i="10" s="1"/>
  <c r="K268" i="10"/>
  <c r="K266" i="10" s="1"/>
  <c r="Q268" i="10"/>
  <c r="W268" i="10"/>
  <c r="E270" i="10"/>
  <c r="K270" i="10"/>
  <c r="Q270" i="10"/>
  <c r="W270" i="10"/>
  <c r="D273" i="10"/>
  <c r="J273" i="10"/>
  <c r="P273" i="10"/>
  <c r="V273" i="10"/>
  <c r="D275" i="10"/>
  <c r="J275" i="10"/>
  <c r="P275" i="10"/>
  <c r="V275" i="10"/>
  <c r="I278" i="10"/>
  <c r="O278" i="10"/>
  <c r="U278" i="10"/>
  <c r="U276" i="10" s="1"/>
  <c r="AA278" i="10"/>
  <c r="AA276" i="10" s="1"/>
  <c r="I280" i="10"/>
  <c r="O280" i="10"/>
  <c r="U280" i="10"/>
  <c r="AA280" i="10"/>
  <c r="H283" i="10"/>
  <c r="H281" i="10" s="1"/>
  <c r="N283" i="10"/>
  <c r="N281" i="10" s="1"/>
  <c r="T283" i="10"/>
  <c r="Z283" i="10"/>
  <c r="H285" i="10"/>
  <c r="N285" i="10"/>
  <c r="T285" i="10"/>
  <c r="Z285" i="10"/>
  <c r="G288" i="10"/>
  <c r="M288" i="10"/>
  <c r="S288" i="10"/>
  <c r="Y288" i="10"/>
  <c r="G290" i="10"/>
  <c r="M290" i="10"/>
  <c r="S290" i="10"/>
  <c r="Y290" i="10"/>
  <c r="F293" i="10"/>
  <c r="L293" i="10"/>
  <c r="R293" i="10"/>
  <c r="R291" i="10" s="1"/>
  <c r="X293" i="10"/>
  <c r="X291" i="10" s="1"/>
  <c r="F295" i="10"/>
  <c r="L295" i="10"/>
  <c r="R295" i="10"/>
  <c r="X295" i="10"/>
  <c r="E298" i="10"/>
  <c r="E296" i="10" s="1"/>
  <c r="K298" i="10"/>
  <c r="K296" i="10" s="1"/>
  <c r="Q298" i="10"/>
  <c r="W298" i="10"/>
  <c r="E300" i="10"/>
  <c r="K300" i="10"/>
  <c r="Q300" i="10"/>
  <c r="W300" i="10"/>
  <c r="D303" i="10"/>
  <c r="J303" i="10"/>
  <c r="P303" i="10"/>
  <c r="V303" i="10"/>
  <c r="D305" i="10"/>
  <c r="J305" i="10"/>
  <c r="P305" i="10"/>
  <c r="V305" i="10"/>
  <c r="I308" i="10"/>
  <c r="O308" i="10"/>
  <c r="U308" i="10"/>
  <c r="U306" i="10" s="1"/>
  <c r="AA308" i="10"/>
  <c r="AA306" i="10" s="1"/>
  <c r="I310" i="10"/>
  <c r="O310" i="10"/>
  <c r="U310" i="10"/>
  <c r="AA310" i="10"/>
  <c r="H313" i="10"/>
  <c r="H311" i="10" s="1"/>
  <c r="N313" i="10"/>
  <c r="N311" i="10" s="1"/>
  <c r="T313" i="10"/>
  <c r="Z313" i="10"/>
  <c r="H315" i="10"/>
  <c r="N315" i="10"/>
  <c r="T315" i="10"/>
  <c r="Z315" i="10"/>
  <c r="G318" i="10"/>
  <c r="M318" i="10"/>
  <c r="S318" i="10"/>
  <c r="Y318" i="10"/>
  <c r="G320" i="10"/>
  <c r="M320" i="10"/>
  <c r="S320" i="10"/>
  <c r="Y320" i="10"/>
  <c r="F327" i="10"/>
  <c r="L327" i="10"/>
  <c r="R327" i="10"/>
  <c r="R325" i="10" s="1"/>
  <c r="X327" i="10"/>
  <c r="X325" i="10" s="1"/>
  <c r="F329" i="10"/>
  <c r="L329" i="10"/>
  <c r="R329" i="10"/>
  <c r="X329" i="10"/>
  <c r="E332" i="10"/>
  <c r="E330" i="10" s="1"/>
  <c r="K332" i="10"/>
  <c r="K330" i="10" s="1"/>
  <c r="Q332" i="10"/>
  <c r="W332" i="10"/>
  <c r="E334" i="10"/>
  <c r="K334" i="10"/>
  <c r="Q334" i="10"/>
  <c r="W334" i="10"/>
  <c r="D337" i="10"/>
  <c r="J337" i="10"/>
  <c r="P337" i="10"/>
  <c r="V337" i="10"/>
  <c r="D339" i="10"/>
  <c r="J339" i="10"/>
  <c r="P339" i="10"/>
  <c r="V339" i="10"/>
  <c r="I342" i="10"/>
  <c r="O342" i="10"/>
  <c r="U342" i="10"/>
  <c r="U340" i="10" s="1"/>
  <c r="AA342" i="10"/>
  <c r="AA340" i="10" s="1"/>
  <c r="I344" i="10"/>
  <c r="O344" i="10"/>
  <c r="U344" i="10"/>
  <c r="AA344" i="10"/>
  <c r="H347" i="10"/>
  <c r="H345" i="10" s="1"/>
  <c r="N347" i="10"/>
  <c r="N345" i="10" s="1"/>
  <c r="T347" i="10"/>
  <c r="Z347" i="10"/>
  <c r="H349" i="10"/>
  <c r="N349" i="10"/>
  <c r="T349" i="10"/>
  <c r="Z349" i="10"/>
  <c r="G352" i="10"/>
  <c r="M352" i="10"/>
  <c r="S352" i="10"/>
  <c r="Y352" i="10"/>
  <c r="G354" i="10"/>
  <c r="M354" i="10"/>
  <c r="S354" i="10"/>
  <c r="Y354" i="10"/>
  <c r="F357" i="10"/>
  <c r="L357" i="10"/>
  <c r="R357" i="10"/>
  <c r="R355" i="10" s="1"/>
  <c r="X357" i="10"/>
  <c r="X355" i="10" s="1"/>
  <c r="F359" i="10"/>
  <c r="L359" i="10"/>
  <c r="R359" i="10"/>
  <c r="X359" i="10"/>
  <c r="E362" i="10"/>
  <c r="E360" i="10" s="1"/>
  <c r="K362" i="10"/>
  <c r="K360" i="10" s="1"/>
  <c r="Q362" i="10"/>
  <c r="W362" i="10"/>
  <c r="E364" i="10"/>
  <c r="K364" i="10"/>
  <c r="Q364" i="10"/>
  <c r="W364" i="10"/>
  <c r="D367" i="10"/>
  <c r="J367" i="10"/>
  <c r="P367" i="10"/>
  <c r="V367" i="10"/>
  <c r="D369" i="10"/>
  <c r="J369" i="10"/>
  <c r="P369" i="10"/>
  <c r="V369" i="10"/>
  <c r="I372" i="10"/>
  <c r="O372" i="10"/>
  <c r="U372" i="10"/>
  <c r="U370" i="10" s="1"/>
  <c r="AA372" i="10"/>
  <c r="AA370" i="10" s="1"/>
  <c r="I374" i="10"/>
  <c r="O374" i="10"/>
  <c r="U374" i="10"/>
  <c r="AA374" i="10"/>
  <c r="H377" i="10"/>
  <c r="H375" i="10" s="1"/>
  <c r="N377" i="10"/>
  <c r="N375" i="10" s="1"/>
  <c r="T377" i="10"/>
  <c r="Z377" i="10"/>
  <c r="H379" i="10"/>
  <c r="N379" i="10"/>
  <c r="T379" i="10"/>
  <c r="Z379" i="10"/>
  <c r="G382" i="10"/>
  <c r="M382" i="10"/>
  <c r="S382" i="10"/>
  <c r="Y382" i="10"/>
  <c r="G384" i="10"/>
  <c r="M384" i="10"/>
  <c r="S384" i="10"/>
  <c r="Y384" i="10"/>
  <c r="F387" i="10"/>
  <c r="L387" i="10"/>
  <c r="R387" i="10"/>
  <c r="R385" i="10" s="1"/>
  <c r="X387" i="10"/>
  <c r="X385" i="10" s="1"/>
  <c r="F389" i="10"/>
  <c r="L389" i="10"/>
  <c r="R389" i="10"/>
  <c r="X389" i="10"/>
  <c r="E392" i="10"/>
  <c r="E390" i="10" s="1"/>
  <c r="K392" i="10"/>
  <c r="K390" i="10" s="1"/>
  <c r="Q392" i="10"/>
  <c r="W392" i="10"/>
  <c r="E394" i="10"/>
  <c r="K394" i="10"/>
  <c r="Q394" i="10"/>
  <c r="W394" i="10"/>
  <c r="D397" i="10"/>
  <c r="J397" i="10"/>
  <c r="P397" i="10"/>
  <c r="V397" i="10"/>
  <c r="D399" i="10"/>
  <c r="J399" i="10"/>
  <c r="P399" i="10"/>
  <c r="V399" i="10"/>
  <c r="I402" i="10"/>
  <c r="O402" i="10"/>
  <c r="U402" i="10"/>
  <c r="U400" i="10" s="1"/>
  <c r="AA402" i="10"/>
  <c r="AA400" i="10" s="1"/>
  <c r="I404" i="10"/>
  <c r="O404" i="10"/>
  <c r="U404" i="10"/>
  <c r="AA404" i="10"/>
  <c r="H407" i="10"/>
  <c r="H405" i="10" s="1"/>
  <c r="N407" i="10"/>
  <c r="N405" i="10" s="1"/>
  <c r="T407" i="10"/>
  <c r="Z407" i="10"/>
  <c r="H409" i="10"/>
  <c r="N409" i="10"/>
  <c r="T409" i="10"/>
  <c r="Z409" i="10"/>
  <c r="G412" i="10"/>
  <c r="M412" i="10"/>
  <c r="S412" i="10"/>
  <c r="Y412" i="10"/>
  <c r="G414" i="10"/>
  <c r="M414" i="10"/>
  <c r="S414" i="10"/>
  <c r="Y414" i="10"/>
  <c r="F417" i="10"/>
  <c r="L417" i="10"/>
  <c r="R417" i="10"/>
  <c r="R415" i="10" s="1"/>
  <c r="X417" i="10"/>
  <c r="X415" i="10" s="1"/>
  <c r="F419" i="10"/>
  <c r="L419" i="10"/>
  <c r="R419" i="10"/>
  <c r="X419" i="10"/>
  <c r="E422" i="10"/>
  <c r="E420" i="10" s="1"/>
  <c r="K422" i="10"/>
  <c r="K420" i="10" s="1"/>
  <c r="Q422" i="10"/>
  <c r="W422" i="10"/>
  <c r="E424" i="10"/>
  <c r="K424" i="10"/>
  <c r="Q424" i="10"/>
  <c r="W424" i="10"/>
  <c r="D427" i="10"/>
  <c r="J427" i="10"/>
  <c r="P427" i="10"/>
  <c r="V427" i="10"/>
  <c r="D429" i="10"/>
  <c r="J429" i="10"/>
  <c r="P429" i="10"/>
  <c r="V429" i="10"/>
  <c r="I432" i="10"/>
  <c r="O432" i="10"/>
  <c r="U432" i="10"/>
  <c r="U430" i="10" s="1"/>
  <c r="AA432" i="10"/>
  <c r="AA430" i="10" s="1"/>
  <c r="I434" i="10"/>
  <c r="O434" i="10"/>
  <c r="U434" i="10"/>
  <c r="AA434" i="10"/>
  <c r="H437" i="10"/>
  <c r="H435" i="10" s="1"/>
  <c r="N437" i="10"/>
  <c r="N435" i="10" s="1"/>
  <c r="T437" i="10"/>
  <c r="Z437" i="10"/>
  <c r="H439" i="10"/>
  <c r="N439" i="10"/>
  <c r="T439" i="10"/>
  <c r="Z439" i="10"/>
  <c r="G442" i="10"/>
  <c r="M442" i="10"/>
  <c r="S442" i="10"/>
  <c r="Y442" i="10"/>
  <c r="G444" i="10"/>
  <c r="M444" i="10"/>
  <c r="S444" i="10"/>
  <c r="Y444" i="10"/>
  <c r="F447" i="10"/>
  <c r="L447" i="10"/>
  <c r="R447" i="10"/>
  <c r="R445" i="10" s="1"/>
  <c r="X447" i="10"/>
  <c r="X445" i="10" s="1"/>
  <c r="F449" i="10"/>
  <c r="L449" i="10"/>
  <c r="R449" i="10"/>
  <c r="X449" i="10"/>
  <c r="E452" i="10"/>
  <c r="E450" i="10" s="1"/>
  <c r="K452" i="10"/>
  <c r="K450" i="10" s="1"/>
  <c r="Q452" i="10"/>
  <c r="W452" i="10"/>
  <c r="E454" i="10"/>
  <c r="K454" i="10"/>
  <c r="Q454" i="10"/>
  <c r="W454" i="10"/>
  <c r="D457" i="10"/>
  <c r="J457" i="10"/>
  <c r="P457" i="10"/>
  <c r="V457" i="10"/>
  <c r="D459" i="10"/>
  <c r="J459" i="10"/>
  <c r="P459" i="10"/>
  <c r="V459" i="10"/>
  <c r="I462" i="10"/>
  <c r="O462" i="10"/>
  <c r="U462" i="10"/>
  <c r="U460" i="10" s="1"/>
  <c r="AA462" i="10"/>
  <c r="AA460" i="10" s="1"/>
  <c r="I464" i="10"/>
  <c r="O464" i="10"/>
  <c r="U464" i="10"/>
  <c r="AA464" i="10"/>
  <c r="H467" i="10"/>
  <c r="H465" i="10" s="1"/>
  <c r="N467" i="10"/>
  <c r="N465" i="10" s="1"/>
  <c r="T467" i="10"/>
  <c r="Z467" i="10"/>
  <c r="H469" i="10"/>
  <c r="N469" i="10"/>
  <c r="T469" i="10"/>
  <c r="Z469" i="10"/>
  <c r="G472" i="10"/>
  <c r="M472" i="10"/>
  <c r="S472" i="10"/>
  <c r="Y472" i="10"/>
  <c r="G474" i="10"/>
  <c r="M474" i="10"/>
  <c r="S474" i="10"/>
  <c r="Y474" i="10"/>
  <c r="F477" i="10"/>
  <c r="L477" i="10"/>
  <c r="R477" i="10"/>
  <c r="R475" i="10" s="1"/>
  <c r="X477" i="10"/>
  <c r="X475" i="10" s="1"/>
  <c r="F479" i="10"/>
  <c r="L479" i="10"/>
  <c r="R479" i="10"/>
  <c r="X479" i="10"/>
  <c r="E486" i="10"/>
  <c r="E484" i="10" s="1"/>
  <c r="K486" i="10"/>
  <c r="K484" i="10" s="1"/>
  <c r="Q486" i="10"/>
  <c r="W486" i="10"/>
  <c r="E488" i="10"/>
  <c r="K488" i="10"/>
  <c r="Q488" i="10"/>
  <c r="W488" i="10"/>
  <c r="D491" i="10"/>
  <c r="J491" i="10"/>
  <c r="P491" i="10"/>
  <c r="V491" i="10"/>
  <c r="D493" i="10"/>
  <c r="J493" i="10"/>
  <c r="P493" i="10"/>
  <c r="V493" i="10"/>
  <c r="I496" i="10"/>
  <c r="I494" i="10" s="1"/>
  <c r="O496" i="10"/>
  <c r="U496" i="10"/>
  <c r="U494" i="10" s="1"/>
  <c r="AA496" i="10"/>
  <c r="AA494" i="10" s="1"/>
  <c r="I498" i="10"/>
  <c r="O498" i="10"/>
  <c r="U498" i="10"/>
  <c r="AA498" i="10"/>
  <c r="H501" i="10"/>
  <c r="H499" i="10" s="1"/>
  <c r="N501" i="10"/>
  <c r="N499" i="10" s="1"/>
  <c r="T501" i="10"/>
  <c r="Z501" i="10"/>
  <c r="H503" i="10"/>
  <c r="N503" i="10"/>
  <c r="T503" i="10"/>
  <c r="Z503" i="10"/>
  <c r="G506" i="10"/>
  <c r="M506" i="10"/>
  <c r="S506" i="10"/>
  <c r="S504" i="10" s="1"/>
  <c r="Y506" i="10"/>
  <c r="G508" i="10"/>
  <c r="M508" i="10"/>
  <c r="S508" i="10"/>
  <c r="Y508" i="10"/>
  <c r="F511" i="10"/>
  <c r="F509" i="10" s="1"/>
  <c r="L511" i="10"/>
  <c r="R511" i="10"/>
  <c r="R509" i="10" s="1"/>
  <c r="X511" i="10"/>
  <c r="X509" i="10" s="1"/>
  <c r="F513" i="10"/>
  <c r="L513" i="10"/>
  <c r="R513" i="10"/>
  <c r="X513" i="10"/>
  <c r="E516" i="10"/>
  <c r="E514" i="10" s="1"/>
  <c r="K516" i="10"/>
  <c r="K514" i="10" s="1"/>
  <c r="Q516" i="10"/>
  <c r="W516" i="10"/>
  <c r="E518" i="10"/>
  <c r="K518" i="10"/>
  <c r="Q518" i="10"/>
  <c r="W518" i="10"/>
  <c r="D521" i="10"/>
  <c r="J521" i="10"/>
  <c r="P521" i="10"/>
  <c r="P519" i="10" s="1"/>
  <c r="V521" i="10"/>
  <c r="D523" i="10"/>
  <c r="J523" i="10"/>
  <c r="P523" i="10"/>
  <c r="V523" i="10"/>
  <c r="I526" i="10"/>
  <c r="I524" i="10" s="1"/>
  <c r="O526" i="10"/>
  <c r="U526" i="10"/>
  <c r="U524" i="10" s="1"/>
  <c r="AA526" i="10"/>
  <c r="AA524" i="10" s="1"/>
  <c r="I528" i="10"/>
  <c r="O528" i="10"/>
  <c r="U528" i="10"/>
  <c r="AA528" i="10"/>
  <c r="H531" i="10"/>
  <c r="H529" i="10" s="1"/>
  <c r="N531" i="10"/>
  <c r="N529" i="10" s="1"/>
  <c r="T531" i="10"/>
  <c r="Z531" i="10"/>
  <c r="H533" i="10"/>
  <c r="N533" i="10"/>
  <c r="T533" i="10"/>
  <c r="Z533" i="10"/>
  <c r="G536" i="10"/>
  <c r="M536" i="10"/>
  <c r="S536" i="10"/>
  <c r="S534" i="10" s="1"/>
  <c r="Y536" i="10"/>
  <c r="G538" i="10"/>
  <c r="M538" i="10"/>
  <c r="S538" i="10"/>
  <c r="Y538" i="10"/>
  <c r="F541" i="10"/>
  <c r="F539" i="10" s="1"/>
  <c r="L541" i="10"/>
  <c r="R541" i="10"/>
  <c r="R539" i="10" s="1"/>
  <c r="X541" i="10"/>
  <c r="X539" i="10" s="1"/>
  <c r="F543" i="10"/>
  <c r="L543" i="10"/>
  <c r="R543" i="10"/>
  <c r="X543" i="10"/>
  <c r="E546" i="10"/>
  <c r="E544" i="10" s="1"/>
  <c r="K546" i="10"/>
  <c r="K544" i="10" s="1"/>
  <c r="Q546" i="10"/>
  <c r="W546" i="10"/>
  <c r="E548" i="10"/>
  <c r="K548" i="10"/>
  <c r="Q548" i="10"/>
  <c r="W548" i="10"/>
  <c r="D551" i="10"/>
  <c r="J551" i="10"/>
  <c r="P551" i="10"/>
  <c r="P549" i="10" s="1"/>
  <c r="V551" i="10"/>
  <c r="D553" i="10"/>
  <c r="J553" i="10"/>
  <c r="P553" i="10"/>
  <c r="V553" i="10"/>
  <c r="I556" i="10"/>
  <c r="I554" i="10" s="1"/>
  <c r="O556" i="10"/>
  <c r="U556" i="10"/>
  <c r="U554" i="10" s="1"/>
  <c r="AA556" i="10"/>
  <c r="AA554" i="10" s="1"/>
  <c r="I558" i="10"/>
  <c r="O558" i="10"/>
  <c r="U558" i="10"/>
  <c r="AA558" i="10"/>
  <c r="H561" i="10"/>
  <c r="H559" i="10" s="1"/>
  <c r="N561" i="10"/>
  <c r="N559" i="10" s="1"/>
  <c r="T561" i="10"/>
  <c r="Z561" i="10"/>
  <c r="H563" i="10"/>
  <c r="N563" i="10"/>
  <c r="T563" i="10"/>
  <c r="Z563" i="10"/>
  <c r="G566" i="10"/>
  <c r="M566" i="10"/>
  <c r="S566" i="10"/>
  <c r="S564" i="10" s="1"/>
  <c r="Y566" i="10"/>
  <c r="G568" i="10"/>
  <c r="M568" i="10"/>
  <c r="S568" i="10"/>
  <c r="Y568" i="10"/>
  <c r="F571" i="10"/>
  <c r="F569" i="10" s="1"/>
  <c r="L571" i="10"/>
  <c r="R571" i="10"/>
  <c r="R569" i="10" s="1"/>
  <c r="X571" i="10"/>
  <c r="X569" i="10" s="1"/>
  <c r="F573" i="10"/>
  <c r="L573" i="10"/>
  <c r="R573" i="10"/>
  <c r="X573" i="10"/>
  <c r="E576" i="10"/>
  <c r="E574" i="10" s="1"/>
  <c r="K576" i="10"/>
  <c r="K574" i="10" s="1"/>
  <c r="Q576" i="10"/>
  <c r="W576" i="10"/>
  <c r="E578" i="10"/>
  <c r="K578" i="10"/>
  <c r="Q578" i="10"/>
  <c r="W578" i="10"/>
  <c r="D581" i="10"/>
  <c r="J581" i="10"/>
  <c r="P581" i="10"/>
  <c r="P579" i="10" s="1"/>
  <c r="V581" i="10"/>
  <c r="D583" i="10"/>
  <c r="J583" i="10"/>
  <c r="P583" i="10"/>
  <c r="V583" i="10"/>
  <c r="I586" i="10"/>
  <c r="I584" i="10" s="1"/>
  <c r="O586" i="10"/>
  <c r="U586" i="10"/>
  <c r="U584" i="10" s="1"/>
  <c r="AA586" i="10"/>
  <c r="AA584" i="10" s="1"/>
  <c r="I588" i="10"/>
  <c r="O588" i="10"/>
  <c r="U588" i="10"/>
  <c r="AA588" i="10"/>
  <c r="H591" i="10"/>
  <c r="H589" i="10" s="1"/>
  <c r="N591" i="10"/>
  <c r="N589" i="10" s="1"/>
  <c r="T591" i="10"/>
  <c r="Z591" i="10"/>
  <c r="H593" i="10"/>
  <c r="N593" i="10"/>
  <c r="T593" i="10"/>
  <c r="Z593" i="10"/>
  <c r="G596" i="10"/>
  <c r="M596" i="10"/>
  <c r="S596" i="10"/>
  <c r="S594" i="10" s="1"/>
  <c r="Y596" i="10"/>
  <c r="G598" i="10"/>
  <c r="M598" i="10"/>
  <c r="S598" i="10"/>
  <c r="Y598" i="10"/>
  <c r="F601" i="10"/>
  <c r="F599" i="10" s="1"/>
  <c r="L601" i="10"/>
  <c r="R601" i="10"/>
  <c r="R599" i="10" s="1"/>
  <c r="X601" i="10"/>
  <c r="X599" i="10" s="1"/>
  <c r="F603" i="10"/>
  <c r="L603" i="10"/>
  <c r="R603" i="10"/>
  <c r="X603" i="10"/>
  <c r="E606" i="10"/>
  <c r="E604" i="10" s="1"/>
  <c r="K606" i="10"/>
  <c r="K604" i="10" s="1"/>
  <c r="Q606" i="10"/>
  <c r="W606" i="10"/>
  <c r="E608" i="10"/>
  <c r="K608" i="10"/>
  <c r="Q608" i="10"/>
  <c r="W608" i="10"/>
  <c r="D611" i="10"/>
  <c r="J611" i="10"/>
  <c r="P611" i="10"/>
  <c r="P609" i="10" s="1"/>
  <c r="V611" i="10"/>
  <c r="D613" i="10"/>
  <c r="J613" i="10"/>
  <c r="P613" i="10"/>
  <c r="V613" i="10"/>
  <c r="I616" i="10"/>
  <c r="I614" i="10" s="1"/>
  <c r="O616" i="10"/>
  <c r="U616" i="10"/>
  <c r="U614" i="10" s="1"/>
  <c r="AA616" i="10"/>
  <c r="AA614" i="10" s="1"/>
  <c r="I618" i="10"/>
  <c r="O618" i="10"/>
  <c r="U618" i="10"/>
  <c r="AA618" i="10"/>
  <c r="H621" i="10"/>
  <c r="H619" i="10" s="1"/>
  <c r="N621" i="10"/>
  <c r="N619" i="10" s="1"/>
  <c r="T621" i="10"/>
  <c r="Z621" i="10"/>
  <c r="H623" i="10"/>
  <c r="N623" i="10"/>
  <c r="T623" i="10"/>
  <c r="Z623" i="10"/>
  <c r="G626" i="10"/>
  <c r="M626" i="10"/>
  <c r="S626" i="10"/>
  <c r="S624" i="10" s="1"/>
  <c r="Y626" i="10"/>
  <c r="G628" i="10"/>
  <c r="M628" i="10"/>
  <c r="S628" i="10"/>
  <c r="Y628" i="10"/>
  <c r="F631" i="10"/>
  <c r="F629" i="10" s="1"/>
  <c r="L631" i="10"/>
  <c r="R631" i="10"/>
  <c r="R629" i="10" s="1"/>
  <c r="X631" i="10"/>
  <c r="X629" i="10" s="1"/>
  <c r="F633" i="10"/>
  <c r="L633" i="10"/>
  <c r="R633" i="10"/>
  <c r="X633" i="10"/>
  <c r="E636" i="10"/>
  <c r="E634" i="10" s="1"/>
  <c r="K636" i="10"/>
  <c r="K634" i="10" s="1"/>
  <c r="Q636" i="10"/>
  <c r="W636" i="10"/>
  <c r="E638" i="10"/>
  <c r="K638" i="10"/>
  <c r="Q638" i="10"/>
  <c r="W638" i="10"/>
  <c r="G644" i="10"/>
  <c r="G643" i="10" s="1"/>
  <c r="E9" i="11"/>
  <c r="K9" i="11"/>
  <c r="K7" i="11" s="1"/>
  <c r="Q9" i="11"/>
  <c r="W9" i="11"/>
  <c r="W7" i="11" s="1"/>
  <c r="E11" i="11"/>
  <c r="K11" i="11"/>
  <c r="Q11" i="11"/>
  <c r="W11" i="11"/>
  <c r="D14" i="11"/>
  <c r="J14" i="11"/>
  <c r="J12" i="11" s="1"/>
  <c r="P14" i="11"/>
  <c r="P12" i="11" s="1"/>
  <c r="V14" i="11"/>
  <c r="D16" i="11"/>
  <c r="J16" i="11"/>
  <c r="P16" i="11"/>
  <c r="V16" i="11"/>
  <c r="I19" i="11"/>
  <c r="I17" i="11" s="1"/>
  <c r="O19" i="11"/>
  <c r="U19" i="11"/>
  <c r="AA19" i="11"/>
  <c r="AA17" i="11" s="1"/>
  <c r="I21" i="11"/>
  <c r="O21" i="11"/>
  <c r="U21" i="11"/>
  <c r="AA21" i="11"/>
  <c r="I24" i="11"/>
  <c r="P24" i="11"/>
  <c r="W24" i="11"/>
  <c r="G26" i="11"/>
  <c r="N26" i="11"/>
  <c r="V26" i="11"/>
  <c r="J29" i="11"/>
  <c r="J27" i="11" s="1"/>
  <c r="V29" i="11"/>
  <c r="V27" i="11" s="1"/>
  <c r="J31" i="11"/>
  <c r="X31" i="11"/>
  <c r="F34" i="11"/>
  <c r="F32" i="11" s="1"/>
  <c r="X34" i="11"/>
  <c r="X32" i="11" s="1"/>
  <c r="R36" i="11"/>
  <c r="D39" i="11"/>
  <c r="V39" i="11"/>
  <c r="W41" i="11"/>
  <c r="D44" i="11"/>
  <c r="I9" i="10"/>
  <c r="O9" i="10"/>
  <c r="O7" i="10" s="1"/>
  <c r="U9" i="10"/>
  <c r="AA9" i="10"/>
  <c r="AA7" i="10" s="1"/>
  <c r="I11" i="10"/>
  <c r="O11" i="10"/>
  <c r="U11" i="10"/>
  <c r="AA11" i="10"/>
  <c r="H14" i="10"/>
  <c r="N14" i="10"/>
  <c r="N12" i="10" s="1"/>
  <c r="T14" i="10"/>
  <c r="T12" i="10" s="1"/>
  <c r="Z14" i="10"/>
  <c r="H16" i="10"/>
  <c r="N16" i="10"/>
  <c r="T16" i="10"/>
  <c r="Z16" i="10"/>
  <c r="G19" i="10"/>
  <c r="G17" i="10" s="1"/>
  <c r="M19" i="10"/>
  <c r="S19" i="10"/>
  <c r="Y19" i="10"/>
  <c r="Y17" i="10" s="1"/>
  <c r="G21" i="10"/>
  <c r="M21" i="10"/>
  <c r="S21" i="10"/>
  <c r="Y21" i="10"/>
  <c r="F24" i="10"/>
  <c r="L24" i="10"/>
  <c r="L22" i="10" s="1"/>
  <c r="R24" i="10"/>
  <c r="X24" i="10"/>
  <c r="X22" i="10" s="1"/>
  <c r="F26" i="10"/>
  <c r="L26" i="10"/>
  <c r="R26" i="10"/>
  <c r="X26" i="10"/>
  <c r="E29" i="10"/>
  <c r="K29" i="10"/>
  <c r="K27" i="10" s="1"/>
  <c r="Q29" i="10"/>
  <c r="Q27" i="10" s="1"/>
  <c r="W29" i="10"/>
  <c r="E31" i="10"/>
  <c r="K31" i="10"/>
  <c r="Q31" i="10"/>
  <c r="W31" i="10"/>
  <c r="D34" i="10"/>
  <c r="D32" i="10" s="1"/>
  <c r="J34" i="10"/>
  <c r="P34" i="10"/>
  <c r="V34" i="10"/>
  <c r="V32" i="10" s="1"/>
  <c r="D36" i="10"/>
  <c r="J36" i="10"/>
  <c r="P36" i="10"/>
  <c r="V36" i="10"/>
  <c r="I39" i="10"/>
  <c r="O39" i="10"/>
  <c r="O37" i="10" s="1"/>
  <c r="U39" i="10"/>
  <c r="AA39" i="10"/>
  <c r="AA37" i="10" s="1"/>
  <c r="I41" i="10"/>
  <c r="O41" i="10"/>
  <c r="U41" i="10"/>
  <c r="AA41" i="10"/>
  <c r="H44" i="10"/>
  <c r="N44" i="10"/>
  <c r="N42" i="10" s="1"/>
  <c r="T44" i="10"/>
  <c r="T42" i="10" s="1"/>
  <c r="Z44" i="10"/>
  <c r="H46" i="10"/>
  <c r="N46" i="10"/>
  <c r="T46" i="10"/>
  <c r="Z46" i="10"/>
  <c r="G49" i="10"/>
  <c r="G47" i="10" s="1"/>
  <c r="M49" i="10"/>
  <c r="S49" i="10"/>
  <c r="Y49" i="10"/>
  <c r="Y47" i="10" s="1"/>
  <c r="G51" i="10"/>
  <c r="M51" i="10"/>
  <c r="S51" i="10"/>
  <c r="Y51" i="10"/>
  <c r="F54" i="10"/>
  <c r="L54" i="10"/>
  <c r="L52" i="10" s="1"/>
  <c r="R54" i="10"/>
  <c r="X54" i="10"/>
  <c r="X52" i="10" s="1"/>
  <c r="F56" i="10"/>
  <c r="L56" i="10"/>
  <c r="R56" i="10"/>
  <c r="X56" i="10"/>
  <c r="E59" i="10"/>
  <c r="K59" i="10"/>
  <c r="K57" i="10" s="1"/>
  <c r="Q59" i="10"/>
  <c r="Q57" i="10" s="1"/>
  <c r="W59" i="10"/>
  <c r="E61" i="10"/>
  <c r="K61" i="10"/>
  <c r="Q61" i="10"/>
  <c r="W61" i="10"/>
  <c r="D64" i="10"/>
  <c r="D62" i="10" s="1"/>
  <c r="J64" i="10"/>
  <c r="P64" i="10"/>
  <c r="V64" i="10"/>
  <c r="V62" i="10" s="1"/>
  <c r="D66" i="10"/>
  <c r="J66" i="10"/>
  <c r="P66" i="10"/>
  <c r="V66" i="10"/>
  <c r="I69" i="10"/>
  <c r="O69" i="10"/>
  <c r="O67" i="10" s="1"/>
  <c r="U69" i="10"/>
  <c r="AA69" i="10"/>
  <c r="AA67" i="10" s="1"/>
  <c r="I71" i="10"/>
  <c r="O71" i="10"/>
  <c r="U71" i="10"/>
  <c r="AA71" i="10"/>
  <c r="H74" i="10"/>
  <c r="N74" i="10"/>
  <c r="N72" i="10" s="1"/>
  <c r="T74" i="10"/>
  <c r="T72" i="10" s="1"/>
  <c r="Z74" i="10"/>
  <c r="H76" i="10"/>
  <c r="N76" i="10"/>
  <c r="T76" i="10"/>
  <c r="Z76" i="10"/>
  <c r="G79" i="10"/>
  <c r="G77" i="10" s="1"/>
  <c r="M79" i="10"/>
  <c r="S79" i="10"/>
  <c r="Y79" i="10"/>
  <c r="Y77" i="10" s="1"/>
  <c r="G81" i="10"/>
  <c r="M81" i="10"/>
  <c r="S81" i="10"/>
  <c r="Y81" i="10"/>
  <c r="F84" i="10"/>
  <c r="L84" i="10"/>
  <c r="L82" i="10" s="1"/>
  <c r="R84" i="10"/>
  <c r="X84" i="10"/>
  <c r="X82" i="10" s="1"/>
  <c r="F86" i="10"/>
  <c r="L86" i="10"/>
  <c r="R86" i="10"/>
  <c r="X86" i="10"/>
  <c r="E89" i="10"/>
  <c r="K89" i="10"/>
  <c r="K87" i="10" s="1"/>
  <c r="Q89" i="10"/>
  <c r="Q87" i="10" s="1"/>
  <c r="W89" i="10"/>
  <c r="E91" i="10"/>
  <c r="K91" i="10"/>
  <c r="Q91" i="10"/>
  <c r="W91" i="10"/>
  <c r="D94" i="10"/>
  <c r="D92" i="10" s="1"/>
  <c r="J94" i="10"/>
  <c r="P94" i="10"/>
  <c r="V94" i="10"/>
  <c r="V92" i="10" s="1"/>
  <c r="D96" i="10"/>
  <c r="J96" i="10"/>
  <c r="P96" i="10"/>
  <c r="V96" i="10"/>
  <c r="I99" i="10"/>
  <c r="O99" i="10"/>
  <c r="O97" i="10" s="1"/>
  <c r="U99" i="10"/>
  <c r="AA99" i="10"/>
  <c r="AA97" i="10" s="1"/>
  <c r="I101" i="10"/>
  <c r="O101" i="10"/>
  <c r="U101" i="10"/>
  <c r="AA101" i="10"/>
  <c r="H104" i="10"/>
  <c r="N104" i="10"/>
  <c r="N102" i="10" s="1"/>
  <c r="T104" i="10"/>
  <c r="T102" i="10" s="1"/>
  <c r="Z104" i="10"/>
  <c r="H106" i="10"/>
  <c r="N106" i="10"/>
  <c r="T106" i="10"/>
  <c r="Z106" i="10"/>
  <c r="G109" i="10"/>
  <c r="G107" i="10" s="1"/>
  <c r="M109" i="10"/>
  <c r="S109" i="10"/>
  <c r="Y109" i="10"/>
  <c r="Y107" i="10" s="1"/>
  <c r="G111" i="10"/>
  <c r="M111" i="10"/>
  <c r="S111" i="10"/>
  <c r="Y111" i="10"/>
  <c r="F114" i="10"/>
  <c r="L114" i="10"/>
  <c r="L112" i="10" s="1"/>
  <c r="R114" i="10"/>
  <c r="X114" i="10"/>
  <c r="X112" i="10" s="1"/>
  <c r="F116" i="10"/>
  <c r="L116" i="10"/>
  <c r="R116" i="10"/>
  <c r="X116" i="10"/>
  <c r="E119" i="10"/>
  <c r="K119" i="10"/>
  <c r="K117" i="10" s="1"/>
  <c r="Q119" i="10"/>
  <c r="Q117" i="10" s="1"/>
  <c r="W119" i="10"/>
  <c r="E121" i="10"/>
  <c r="K121" i="10"/>
  <c r="Q121" i="10"/>
  <c r="W121" i="10"/>
  <c r="D124" i="10"/>
  <c r="D122" i="10" s="1"/>
  <c r="J124" i="10"/>
  <c r="P124" i="10"/>
  <c r="V124" i="10"/>
  <c r="V122" i="10" s="1"/>
  <c r="D126" i="10"/>
  <c r="J126" i="10"/>
  <c r="P126" i="10"/>
  <c r="V126" i="10"/>
  <c r="I129" i="10"/>
  <c r="O129" i="10"/>
  <c r="O127" i="10" s="1"/>
  <c r="U129" i="10"/>
  <c r="AA129" i="10"/>
  <c r="AA127" i="10" s="1"/>
  <c r="I131" i="10"/>
  <c r="O131" i="10"/>
  <c r="U131" i="10"/>
  <c r="AA131" i="10"/>
  <c r="H134" i="10"/>
  <c r="N134" i="10"/>
  <c r="N132" i="10" s="1"/>
  <c r="T134" i="10"/>
  <c r="T132" i="10" s="1"/>
  <c r="Z134" i="10"/>
  <c r="H136" i="10"/>
  <c r="N136" i="10"/>
  <c r="T136" i="10"/>
  <c r="Z136" i="10"/>
  <c r="G139" i="10"/>
  <c r="G137" i="10" s="1"/>
  <c r="M139" i="10"/>
  <c r="S139" i="10"/>
  <c r="Y139" i="10"/>
  <c r="Y137" i="10" s="1"/>
  <c r="G141" i="10"/>
  <c r="M141" i="10"/>
  <c r="S141" i="10"/>
  <c r="Y141" i="10"/>
  <c r="F144" i="10"/>
  <c r="L144" i="10"/>
  <c r="L142" i="10" s="1"/>
  <c r="R144" i="10"/>
  <c r="X144" i="10"/>
  <c r="X142" i="10" s="1"/>
  <c r="F146" i="10"/>
  <c r="L146" i="10"/>
  <c r="R146" i="10"/>
  <c r="X146" i="10"/>
  <c r="E149" i="10"/>
  <c r="K149" i="10"/>
  <c r="K147" i="10" s="1"/>
  <c r="Q149" i="10"/>
  <c r="Q147" i="10" s="1"/>
  <c r="W149" i="10"/>
  <c r="E151" i="10"/>
  <c r="K151" i="10"/>
  <c r="Q151" i="10"/>
  <c r="W151" i="10"/>
  <c r="D154" i="10"/>
  <c r="D152" i="10" s="1"/>
  <c r="J154" i="10"/>
  <c r="P154" i="10"/>
  <c r="V154" i="10"/>
  <c r="V152" i="10" s="1"/>
  <c r="D156" i="10"/>
  <c r="J156" i="10"/>
  <c r="P156" i="10"/>
  <c r="V156" i="10"/>
  <c r="I159" i="10"/>
  <c r="O159" i="10"/>
  <c r="O157" i="10" s="1"/>
  <c r="U159" i="10"/>
  <c r="AA159" i="10"/>
  <c r="AA157" i="10" s="1"/>
  <c r="I161" i="10"/>
  <c r="O161" i="10"/>
  <c r="U161" i="10"/>
  <c r="AA161" i="10"/>
  <c r="H168" i="10"/>
  <c r="N168" i="10"/>
  <c r="N166" i="10" s="1"/>
  <c r="T168" i="10"/>
  <c r="T166" i="10" s="1"/>
  <c r="Z168" i="10"/>
  <c r="H170" i="10"/>
  <c r="N170" i="10"/>
  <c r="T170" i="10"/>
  <c r="Z170" i="10"/>
  <c r="G173" i="10"/>
  <c r="G171" i="10" s="1"/>
  <c r="M173" i="10"/>
  <c r="S173" i="10"/>
  <c r="Y173" i="10"/>
  <c r="Y171" i="10" s="1"/>
  <c r="G175" i="10"/>
  <c r="M175" i="10"/>
  <c r="S175" i="10"/>
  <c r="Y175" i="10"/>
  <c r="F178" i="10"/>
  <c r="L178" i="10"/>
  <c r="L176" i="10" s="1"/>
  <c r="R178" i="10"/>
  <c r="X178" i="10"/>
  <c r="X176" i="10" s="1"/>
  <c r="F180" i="10"/>
  <c r="L180" i="10"/>
  <c r="R180" i="10"/>
  <c r="X180" i="10"/>
  <c r="E183" i="10"/>
  <c r="K183" i="10"/>
  <c r="K181" i="10" s="1"/>
  <c r="Q183" i="10"/>
  <c r="Q181" i="10" s="1"/>
  <c r="W183" i="10"/>
  <c r="E185" i="10"/>
  <c r="K185" i="10"/>
  <c r="Q185" i="10"/>
  <c r="W185" i="10"/>
  <c r="D188" i="10"/>
  <c r="D186" i="10" s="1"/>
  <c r="J188" i="10"/>
  <c r="P188" i="10"/>
  <c r="V188" i="10"/>
  <c r="V186" i="10" s="1"/>
  <c r="D190" i="10"/>
  <c r="J190" i="10"/>
  <c r="P190" i="10"/>
  <c r="V190" i="10"/>
  <c r="I193" i="10"/>
  <c r="O193" i="10"/>
  <c r="O191" i="10" s="1"/>
  <c r="U193" i="10"/>
  <c r="AA193" i="10"/>
  <c r="AA191" i="10" s="1"/>
  <c r="I195" i="10"/>
  <c r="O195" i="10"/>
  <c r="U195" i="10"/>
  <c r="AA195" i="10"/>
  <c r="H198" i="10"/>
  <c r="N198" i="10"/>
  <c r="N196" i="10" s="1"/>
  <c r="T198" i="10"/>
  <c r="T196" i="10" s="1"/>
  <c r="Z198" i="10"/>
  <c r="H200" i="10"/>
  <c r="N200" i="10"/>
  <c r="T200" i="10"/>
  <c r="Z200" i="10"/>
  <c r="G203" i="10"/>
  <c r="G201" i="10" s="1"/>
  <c r="M203" i="10"/>
  <c r="S203" i="10"/>
  <c r="Y203" i="10"/>
  <c r="Y201" i="10" s="1"/>
  <c r="G205" i="10"/>
  <c r="M205" i="10"/>
  <c r="S205" i="10"/>
  <c r="Y205" i="10"/>
  <c r="F208" i="10"/>
  <c r="L208" i="10"/>
  <c r="L206" i="10" s="1"/>
  <c r="R208" i="10"/>
  <c r="X208" i="10"/>
  <c r="X206" i="10" s="1"/>
  <c r="F210" i="10"/>
  <c r="L210" i="10"/>
  <c r="R210" i="10"/>
  <c r="X210" i="10"/>
  <c r="E213" i="10"/>
  <c r="K213" i="10"/>
  <c r="K211" i="10" s="1"/>
  <c r="Q213" i="10"/>
  <c r="Q211" i="10" s="1"/>
  <c r="W213" i="10"/>
  <c r="E215" i="10"/>
  <c r="K215" i="10"/>
  <c r="Q215" i="10"/>
  <c r="W215" i="10"/>
  <c r="D218" i="10"/>
  <c r="D216" i="10" s="1"/>
  <c r="J218" i="10"/>
  <c r="P218" i="10"/>
  <c r="V218" i="10"/>
  <c r="V216" i="10" s="1"/>
  <c r="D220" i="10"/>
  <c r="J220" i="10"/>
  <c r="P220" i="10"/>
  <c r="V220" i="10"/>
  <c r="I223" i="10"/>
  <c r="O223" i="10"/>
  <c r="O221" i="10" s="1"/>
  <c r="U223" i="10"/>
  <c r="AA223" i="10"/>
  <c r="AA221" i="10" s="1"/>
  <c r="I225" i="10"/>
  <c r="O225" i="10"/>
  <c r="U225" i="10"/>
  <c r="AA225" i="10"/>
  <c r="H228" i="10"/>
  <c r="N228" i="10"/>
  <c r="N226" i="10" s="1"/>
  <c r="T228" i="10"/>
  <c r="T226" i="10" s="1"/>
  <c r="Z228" i="10"/>
  <c r="H230" i="10"/>
  <c r="N230" i="10"/>
  <c r="T230" i="10"/>
  <c r="Z230" i="10"/>
  <c r="G233" i="10"/>
  <c r="G231" i="10" s="1"/>
  <c r="M233" i="10"/>
  <c r="S233" i="10"/>
  <c r="Y233" i="10"/>
  <c r="Y231" i="10" s="1"/>
  <c r="G235" i="10"/>
  <c r="M235" i="10"/>
  <c r="S235" i="10"/>
  <c r="Y235" i="10"/>
  <c r="F238" i="10"/>
  <c r="L238" i="10"/>
  <c r="L236" i="10" s="1"/>
  <c r="R238" i="10"/>
  <c r="X238" i="10"/>
  <c r="X236" i="10" s="1"/>
  <c r="F240" i="10"/>
  <c r="L240" i="10"/>
  <c r="R240" i="10"/>
  <c r="X240" i="10"/>
  <c r="E243" i="10"/>
  <c r="K243" i="10"/>
  <c r="K241" i="10" s="1"/>
  <c r="Q243" i="10"/>
  <c r="Q241" i="10" s="1"/>
  <c r="W243" i="10"/>
  <c r="E245" i="10"/>
  <c r="K245" i="10"/>
  <c r="Q245" i="10"/>
  <c r="W245" i="10"/>
  <c r="D248" i="10"/>
  <c r="D246" i="10" s="1"/>
  <c r="J248" i="10"/>
  <c r="P248" i="10"/>
  <c r="V248" i="10"/>
  <c r="V246" i="10" s="1"/>
  <c r="D250" i="10"/>
  <c r="J250" i="10"/>
  <c r="P250" i="10"/>
  <c r="V250" i="10"/>
  <c r="I253" i="10"/>
  <c r="O253" i="10"/>
  <c r="O251" i="10" s="1"/>
  <c r="U253" i="10"/>
  <c r="AA253" i="10"/>
  <c r="AA251" i="10" s="1"/>
  <c r="I255" i="10"/>
  <c r="O255" i="10"/>
  <c r="U255" i="10"/>
  <c r="AA255" i="10"/>
  <c r="H258" i="10"/>
  <c r="N258" i="10"/>
  <c r="N256" i="10" s="1"/>
  <c r="T258" i="10"/>
  <c r="T256" i="10" s="1"/>
  <c r="Z258" i="10"/>
  <c r="H260" i="10"/>
  <c r="N260" i="10"/>
  <c r="T260" i="10"/>
  <c r="Z260" i="10"/>
  <c r="G263" i="10"/>
  <c r="G261" i="10" s="1"/>
  <c r="M263" i="10"/>
  <c r="S263" i="10"/>
  <c r="Y263" i="10"/>
  <c r="Y261" i="10" s="1"/>
  <c r="G265" i="10"/>
  <c r="M265" i="10"/>
  <c r="S265" i="10"/>
  <c r="Y265" i="10"/>
  <c r="F268" i="10"/>
  <c r="L268" i="10"/>
  <c r="L266" i="10" s="1"/>
  <c r="R268" i="10"/>
  <c r="X268" i="10"/>
  <c r="X266" i="10" s="1"/>
  <c r="F270" i="10"/>
  <c r="L270" i="10"/>
  <c r="R270" i="10"/>
  <c r="X270" i="10"/>
  <c r="E273" i="10"/>
  <c r="K273" i="10"/>
  <c r="K271" i="10" s="1"/>
  <c r="Q273" i="10"/>
  <c r="Q271" i="10" s="1"/>
  <c r="W273" i="10"/>
  <c r="E275" i="10"/>
  <c r="K275" i="10"/>
  <c r="Q275" i="10"/>
  <c r="W275" i="10"/>
  <c r="D278" i="10"/>
  <c r="D276" i="10" s="1"/>
  <c r="J278" i="10"/>
  <c r="P278" i="10"/>
  <c r="V278" i="10"/>
  <c r="V276" i="10" s="1"/>
  <c r="D280" i="10"/>
  <c r="J280" i="10"/>
  <c r="P280" i="10"/>
  <c r="V280" i="10"/>
  <c r="I283" i="10"/>
  <c r="O283" i="10"/>
  <c r="O281" i="10" s="1"/>
  <c r="U283" i="10"/>
  <c r="AA283" i="10"/>
  <c r="AA281" i="10" s="1"/>
  <c r="I285" i="10"/>
  <c r="O285" i="10"/>
  <c r="U285" i="10"/>
  <c r="AA285" i="10"/>
  <c r="H288" i="10"/>
  <c r="N288" i="10"/>
  <c r="N286" i="10" s="1"/>
  <c r="T288" i="10"/>
  <c r="T286" i="10" s="1"/>
  <c r="Z288" i="10"/>
  <c r="H290" i="10"/>
  <c r="N290" i="10"/>
  <c r="T290" i="10"/>
  <c r="Z290" i="10"/>
  <c r="G293" i="10"/>
  <c r="G291" i="10" s="1"/>
  <c r="M293" i="10"/>
  <c r="S293" i="10"/>
  <c r="Y293" i="10"/>
  <c r="Y291" i="10" s="1"/>
  <c r="G295" i="10"/>
  <c r="M295" i="10"/>
  <c r="S295" i="10"/>
  <c r="Y295" i="10"/>
  <c r="F298" i="10"/>
  <c r="L298" i="10"/>
  <c r="L296" i="10" s="1"/>
  <c r="R298" i="10"/>
  <c r="X298" i="10"/>
  <c r="X296" i="10" s="1"/>
  <c r="F300" i="10"/>
  <c r="L300" i="10"/>
  <c r="R300" i="10"/>
  <c r="X300" i="10"/>
  <c r="E303" i="10"/>
  <c r="K303" i="10"/>
  <c r="K301" i="10" s="1"/>
  <c r="Q303" i="10"/>
  <c r="Q301" i="10" s="1"/>
  <c r="W303" i="10"/>
  <c r="E305" i="10"/>
  <c r="K305" i="10"/>
  <c r="Q305" i="10"/>
  <c r="W305" i="10"/>
  <c r="D308" i="10"/>
  <c r="D306" i="10" s="1"/>
  <c r="J308" i="10"/>
  <c r="P308" i="10"/>
  <c r="V308" i="10"/>
  <c r="V306" i="10" s="1"/>
  <c r="D310" i="10"/>
  <c r="J310" i="10"/>
  <c r="P310" i="10"/>
  <c r="V310" i="10"/>
  <c r="I313" i="10"/>
  <c r="O313" i="10"/>
  <c r="O311" i="10" s="1"/>
  <c r="U313" i="10"/>
  <c r="AA313" i="10"/>
  <c r="AA311" i="10" s="1"/>
  <c r="I315" i="10"/>
  <c r="O315" i="10"/>
  <c r="U315" i="10"/>
  <c r="AA315" i="10"/>
  <c r="H318" i="10"/>
  <c r="N318" i="10"/>
  <c r="N316" i="10" s="1"/>
  <c r="T318" i="10"/>
  <c r="T316" i="10" s="1"/>
  <c r="Z318" i="10"/>
  <c r="H320" i="10"/>
  <c r="N320" i="10"/>
  <c r="T320" i="10"/>
  <c r="Z320" i="10"/>
  <c r="G327" i="10"/>
  <c r="G325" i="10" s="1"/>
  <c r="M327" i="10"/>
  <c r="S327" i="10"/>
  <c r="Y327" i="10"/>
  <c r="Y325" i="10" s="1"/>
  <c r="G329" i="10"/>
  <c r="M329" i="10"/>
  <c r="S329" i="10"/>
  <c r="Y329" i="10"/>
  <c r="F332" i="10"/>
  <c r="L332" i="10"/>
  <c r="L330" i="10" s="1"/>
  <c r="R332" i="10"/>
  <c r="X332" i="10"/>
  <c r="X330" i="10" s="1"/>
  <c r="F334" i="10"/>
  <c r="L334" i="10"/>
  <c r="R334" i="10"/>
  <c r="X334" i="10"/>
  <c r="E337" i="10"/>
  <c r="K337" i="10"/>
  <c r="K335" i="10" s="1"/>
  <c r="Q337" i="10"/>
  <c r="Q335" i="10" s="1"/>
  <c r="W337" i="10"/>
  <c r="E339" i="10"/>
  <c r="K339" i="10"/>
  <c r="Q339" i="10"/>
  <c r="W339" i="10"/>
  <c r="D342" i="10"/>
  <c r="D340" i="10" s="1"/>
  <c r="J342" i="10"/>
  <c r="P342" i="10"/>
  <c r="V342" i="10"/>
  <c r="V340" i="10" s="1"/>
  <c r="D344" i="10"/>
  <c r="J344" i="10"/>
  <c r="P344" i="10"/>
  <c r="V344" i="10"/>
  <c r="I347" i="10"/>
  <c r="O347" i="10"/>
  <c r="O345" i="10" s="1"/>
  <c r="U347" i="10"/>
  <c r="AA347" i="10"/>
  <c r="AA345" i="10" s="1"/>
  <c r="I349" i="10"/>
  <c r="O349" i="10"/>
  <c r="U349" i="10"/>
  <c r="AA349" i="10"/>
  <c r="H352" i="10"/>
  <c r="N352" i="10"/>
  <c r="N350" i="10" s="1"/>
  <c r="T352" i="10"/>
  <c r="T350" i="10" s="1"/>
  <c r="Z352" i="10"/>
  <c r="H354" i="10"/>
  <c r="N354" i="10"/>
  <c r="T354" i="10"/>
  <c r="Z354" i="10"/>
  <c r="G357" i="10"/>
  <c r="G355" i="10" s="1"/>
  <c r="M357" i="10"/>
  <c r="S357" i="10"/>
  <c r="Y357" i="10"/>
  <c r="Y355" i="10" s="1"/>
  <c r="G359" i="10"/>
  <c r="M359" i="10"/>
  <c r="S359" i="10"/>
  <c r="Y359" i="10"/>
  <c r="F362" i="10"/>
  <c r="L362" i="10"/>
  <c r="L360" i="10" s="1"/>
  <c r="R362" i="10"/>
  <c r="X362" i="10"/>
  <c r="X360" i="10" s="1"/>
  <c r="F364" i="10"/>
  <c r="L364" i="10"/>
  <c r="R364" i="10"/>
  <c r="X364" i="10"/>
  <c r="E367" i="10"/>
  <c r="K367" i="10"/>
  <c r="K365" i="10" s="1"/>
  <c r="Q367" i="10"/>
  <c r="Q365" i="10" s="1"/>
  <c r="W367" i="10"/>
  <c r="E369" i="10"/>
  <c r="K369" i="10"/>
  <c r="Q369" i="10"/>
  <c r="W369" i="10"/>
  <c r="D372" i="10"/>
  <c r="D370" i="10" s="1"/>
  <c r="J372" i="10"/>
  <c r="P372" i="10"/>
  <c r="V372" i="10"/>
  <c r="V370" i="10" s="1"/>
  <c r="D374" i="10"/>
  <c r="J374" i="10"/>
  <c r="P374" i="10"/>
  <c r="V374" i="10"/>
  <c r="I377" i="10"/>
  <c r="O377" i="10"/>
  <c r="O375" i="10" s="1"/>
  <c r="U377" i="10"/>
  <c r="AA377" i="10"/>
  <c r="AA375" i="10" s="1"/>
  <c r="I379" i="10"/>
  <c r="O379" i="10"/>
  <c r="U379" i="10"/>
  <c r="AA379" i="10"/>
  <c r="H382" i="10"/>
  <c r="N382" i="10"/>
  <c r="N380" i="10" s="1"/>
  <c r="T382" i="10"/>
  <c r="T380" i="10" s="1"/>
  <c r="Z382" i="10"/>
  <c r="H384" i="10"/>
  <c r="N384" i="10"/>
  <c r="T384" i="10"/>
  <c r="Z384" i="10"/>
  <c r="G387" i="10"/>
  <c r="G385" i="10" s="1"/>
  <c r="M387" i="10"/>
  <c r="S387" i="10"/>
  <c r="Y387" i="10"/>
  <c r="Y385" i="10" s="1"/>
  <c r="G389" i="10"/>
  <c r="M389" i="10"/>
  <c r="S389" i="10"/>
  <c r="Y389" i="10"/>
  <c r="F392" i="10"/>
  <c r="L392" i="10"/>
  <c r="L390" i="10" s="1"/>
  <c r="R392" i="10"/>
  <c r="X392" i="10"/>
  <c r="X390" i="10" s="1"/>
  <c r="F394" i="10"/>
  <c r="L394" i="10"/>
  <c r="R394" i="10"/>
  <c r="X394" i="10"/>
  <c r="E397" i="10"/>
  <c r="K397" i="10"/>
  <c r="K395" i="10" s="1"/>
  <c r="Q397" i="10"/>
  <c r="Q395" i="10" s="1"/>
  <c r="W397" i="10"/>
  <c r="E399" i="10"/>
  <c r="K399" i="10"/>
  <c r="Q399" i="10"/>
  <c r="W399" i="10"/>
  <c r="D402" i="10"/>
  <c r="D400" i="10" s="1"/>
  <c r="J402" i="10"/>
  <c r="P402" i="10"/>
  <c r="V402" i="10"/>
  <c r="V400" i="10" s="1"/>
  <c r="D404" i="10"/>
  <c r="J404" i="10"/>
  <c r="P404" i="10"/>
  <c r="V404" i="10"/>
  <c r="I407" i="10"/>
  <c r="O407" i="10"/>
  <c r="O405" i="10" s="1"/>
  <c r="U407" i="10"/>
  <c r="AA407" i="10"/>
  <c r="AA405" i="10" s="1"/>
  <c r="I409" i="10"/>
  <c r="O409" i="10"/>
  <c r="U409" i="10"/>
  <c r="AA409" i="10"/>
  <c r="H412" i="10"/>
  <c r="N412" i="10"/>
  <c r="N410" i="10" s="1"/>
  <c r="T412" i="10"/>
  <c r="T410" i="10" s="1"/>
  <c r="Z412" i="10"/>
  <c r="H414" i="10"/>
  <c r="N414" i="10"/>
  <c r="T414" i="10"/>
  <c r="Z414" i="10"/>
  <c r="G417" i="10"/>
  <c r="G415" i="10" s="1"/>
  <c r="M417" i="10"/>
  <c r="S417" i="10"/>
  <c r="Y417" i="10"/>
  <c r="Y415" i="10" s="1"/>
  <c r="G419" i="10"/>
  <c r="M419" i="10"/>
  <c r="S419" i="10"/>
  <c r="Y419" i="10"/>
  <c r="F422" i="10"/>
  <c r="L422" i="10"/>
  <c r="L420" i="10" s="1"/>
  <c r="R422" i="10"/>
  <c r="X422" i="10"/>
  <c r="X420" i="10" s="1"/>
  <c r="F424" i="10"/>
  <c r="L424" i="10"/>
  <c r="R424" i="10"/>
  <c r="X424" i="10"/>
  <c r="E427" i="10"/>
  <c r="K427" i="10"/>
  <c r="K425" i="10" s="1"/>
  <c r="Q427" i="10"/>
  <c r="Q425" i="10" s="1"/>
  <c r="W427" i="10"/>
  <c r="E429" i="10"/>
  <c r="K429" i="10"/>
  <c r="Q429" i="10"/>
  <c r="W429" i="10"/>
  <c r="D432" i="10"/>
  <c r="D430" i="10" s="1"/>
  <c r="J432" i="10"/>
  <c r="P432" i="10"/>
  <c r="V432" i="10"/>
  <c r="V430" i="10" s="1"/>
  <c r="D434" i="10"/>
  <c r="J434" i="10"/>
  <c r="P434" i="10"/>
  <c r="V434" i="10"/>
  <c r="I437" i="10"/>
  <c r="O437" i="10"/>
  <c r="O435" i="10" s="1"/>
  <c r="U437" i="10"/>
  <c r="AA437" i="10"/>
  <c r="AA435" i="10" s="1"/>
  <c r="I439" i="10"/>
  <c r="O439" i="10"/>
  <c r="U439" i="10"/>
  <c r="AA439" i="10"/>
  <c r="H442" i="10"/>
  <c r="N442" i="10"/>
  <c r="N440" i="10" s="1"/>
  <c r="T442" i="10"/>
  <c r="T440" i="10" s="1"/>
  <c r="Z442" i="10"/>
  <c r="H444" i="10"/>
  <c r="N444" i="10"/>
  <c r="T444" i="10"/>
  <c r="Z444" i="10"/>
  <c r="G447" i="10"/>
  <c r="G445" i="10" s="1"/>
  <c r="M447" i="10"/>
  <c r="S447" i="10"/>
  <c r="Y447" i="10"/>
  <c r="Y445" i="10" s="1"/>
  <c r="G449" i="10"/>
  <c r="M449" i="10"/>
  <c r="S449" i="10"/>
  <c r="Y449" i="10"/>
  <c r="F452" i="10"/>
  <c r="L452" i="10"/>
  <c r="L450" i="10" s="1"/>
  <c r="R452" i="10"/>
  <c r="X452" i="10"/>
  <c r="X450" i="10" s="1"/>
  <c r="F454" i="10"/>
  <c r="L454" i="10"/>
  <c r="R454" i="10"/>
  <c r="X454" i="10"/>
  <c r="E457" i="10"/>
  <c r="K457" i="10"/>
  <c r="K455" i="10" s="1"/>
  <c r="Q457" i="10"/>
  <c r="Q455" i="10" s="1"/>
  <c r="W457" i="10"/>
  <c r="E459" i="10"/>
  <c r="K459" i="10"/>
  <c r="Q459" i="10"/>
  <c r="W459" i="10"/>
  <c r="D462" i="10"/>
  <c r="D460" i="10" s="1"/>
  <c r="J462" i="10"/>
  <c r="P462" i="10"/>
  <c r="V462" i="10"/>
  <c r="V460" i="10" s="1"/>
  <c r="D464" i="10"/>
  <c r="J464" i="10"/>
  <c r="P464" i="10"/>
  <c r="V464" i="10"/>
  <c r="I467" i="10"/>
  <c r="O467" i="10"/>
  <c r="O465" i="10" s="1"/>
  <c r="U467" i="10"/>
  <c r="AA467" i="10"/>
  <c r="AA465" i="10" s="1"/>
  <c r="I469" i="10"/>
  <c r="O469" i="10"/>
  <c r="U469" i="10"/>
  <c r="AA469" i="10"/>
  <c r="H472" i="10"/>
  <c r="N472" i="10"/>
  <c r="N470" i="10" s="1"/>
  <c r="T472" i="10"/>
  <c r="T470" i="10" s="1"/>
  <c r="Z472" i="10"/>
  <c r="H474" i="10"/>
  <c r="N474" i="10"/>
  <c r="T474" i="10"/>
  <c r="Z474" i="10"/>
  <c r="G477" i="10"/>
  <c r="G475" i="10" s="1"/>
  <c r="M477" i="10"/>
  <c r="S477" i="10"/>
  <c r="Y477" i="10"/>
  <c r="Y475" i="10" s="1"/>
  <c r="G479" i="10"/>
  <c r="M479" i="10"/>
  <c r="S479" i="10"/>
  <c r="Y479" i="10"/>
  <c r="X486" i="10"/>
  <c r="F488" i="10"/>
  <c r="F484" i="10" s="1"/>
  <c r="L488" i="10"/>
  <c r="L484" i="10" s="1"/>
  <c r="R488" i="10"/>
  <c r="R484" i="10" s="1"/>
  <c r="X488" i="10"/>
  <c r="E491" i="10"/>
  <c r="K491" i="10"/>
  <c r="Q491" i="10"/>
  <c r="Q489" i="10" s="1"/>
  <c r="W491" i="10"/>
  <c r="E493" i="10"/>
  <c r="K493" i="10"/>
  <c r="Q493" i="10"/>
  <c r="W493" i="10"/>
  <c r="D496" i="10"/>
  <c r="D494" i="10" s="1"/>
  <c r="J496" i="10"/>
  <c r="P496" i="10"/>
  <c r="P494" i="10" s="1"/>
  <c r="V496" i="10"/>
  <c r="V494" i="10" s="1"/>
  <c r="D498" i="10"/>
  <c r="J498" i="10"/>
  <c r="P498" i="10"/>
  <c r="V498" i="10"/>
  <c r="I501" i="10"/>
  <c r="I499" i="10" s="1"/>
  <c r="O501" i="10"/>
  <c r="O499" i="10" s="1"/>
  <c r="U501" i="10"/>
  <c r="AA501" i="10"/>
  <c r="I503" i="10"/>
  <c r="O503" i="10"/>
  <c r="U503" i="10"/>
  <c r="AA503" i="10"/>
  <c r="H506" i="10"/>
  <c r="N506" i="10"/>
  <c r="T506" i="10"/>
  <c r="T504" i="10" s="1"/>
  <c r="Z506" i="10"/>
  <c r="H508" i="10"/>
  <c r="N508" i="10"/>
  <c r="T508" i="10"/>
  <c r="Z508" i="10"/>
  <c r="G511" i="10"/>
  <c r="G509" i="10" s="1"/>
  <c r="M511" i="10"/>
  <c r="S511" i="10"/>
  <c r="S509" i="10" s="1"/>
  <c r="Y511" i="10"/>
  <c r="Y509" i="10" s="1"/>
  <c r="G513" i="10"/>
  <c r="M513" i="10"/>
  <c r="S513" i="10"/>
  <c r="Y513" i="10"/>
  <c r="F516" i="10"/>
  <c r="F514" i="10" s="1"/>
  <c r="L516" i="10"/>
  <c r="L514" i="10" s="1"/>
  <c r="R516" i="10"/>
  <c r="X516" i="10"/>
  <c r="F518" i="10"/>
  <c r="L518" i="10"/>
  <c r="R518" i="10"/>
  <c r="X518" i="10"/>
  <c r="E521" i="10"/>
  <c r="K521" i="10"/>
  <c r="Q521" i="10"/>
  <c r="Q519" i="10" s="1"/>
  <c r="W521" i="10"/>
  <c r="E523" i="10"/>
  <c r="K523" i="10"/>
  <c r="Q523" i="10"/>
  <c r="W523" i="10"/>
  <c r="D526" i="10"/>
  <c r="D524" i="10" s="1"/>
  <c r="J526" i="10"/>
  <c r="P526" i="10"/>
  <c r="P524" i="10" s="1"/>
  <c r="V526" i="10"/>
  <c r="V524" i="10" s="1"/>
  <c r="D528" i="10"/>
  <c r="J528" i="10"/>
  <c r="P528" i="10"/>
  <c r="V528" i="10"/>
  <c r="I531" i="10"/>
  <c r="I529" i="10" s="1"/>
  <c r="O531" i="10"/>
  <c r="O529" i="10" s="1"/>
  <c r="U531" i="10"/>
  <c r="AA531" i="10"/>
  <c r="I533" i="10"/>
  <c r="O533" i="10"/>
  <c r="U533" i="10"/>
  <c r="AA533" i="10"/>
  <c r="H536" i="10"/>
  <c r="N536" i="10"/>
  <c r="T536" i="10"/>
  <c r="T534" i="10" s="1"/>
  <c r="Z536" i="10"/>
  <c r="H538" i="10"/>
  <c r="N538" i="10"/>
  <c r="T538" i="10"/>
  <c r="Z538" i="10"/>
  <c r="G541" i="10"/>
  <c r="G539" i="10" s="1"/>
  <c r="M541" i="10"/>
  <c r="S541" i="10"/>
  <c r="S539" i="10" s="1"/>
  <c r="Y541" i="10"/>
  <c r="Y539" i="10" s="1"/>
  <c r="G543" i="10"/>
  <c r="M543" i="10"/>
  <c r="S543" i="10"/>
  <c r="Y543" i="10"/>
  <c r="F546" i="10"/>
  <c r="F544" i="10" s="1"/>
  <c r="L546" i="10"/>
  <c r="L544" i="10" s="1"/>
  <c r="R546" i="10"/>
  <c r="X546" i="10"/>
  <c r="F548" i="10"/>
  <c r="L548" i="10"/>
  <c r="R548" i="10"/>
  <c r="X548" i="10"/>
  <c r="E551" i="10"/>
  <c r="K551" i="10"/>
  <c r="Q551" i="10"/>
  <c r="Q549" i="10" s="1"/>
  <c r="W551" i="10"/>
  <c r="E553" i="10"/>
  <c r="K553" i="10"/>
  <c r="Q553" i="10"/>
  <c r="W553" i="10"/>
  <c r="D556" i="10"/>
  <c r="D554" i="10" s="1"/>
  <c r="J556" i="10"/>
  <c r="P556" i="10"/>
  <c r="P554" i="10" s="1"/>
  <c r="V556" i="10"/>
  <c r="V554" i="10" s="1"/>
  <c r="D558" i="10"/>
  <c r="J558" i="10"/>
  <c r="P558" i="10"/>
  <c r="V558" i="10"/>
  <c r="I561" i="10"/>
  <c r="I559" i="10" s="1"/>
  <c r="O561" i="10"/>
  <c r="O559" i="10" s="1"/>
  <c r="U561" i="10"/>
  <c r="AA561" i="10"/>
  <c r="I563" i="10"/>
  <c r="O563" i="10"/>
  <c r="U563" i="10"/>
  <c r="AA563" i="10"/>
  <c r="H566" i="10"/>
  <c r="N566" i="10"/>
  <c r="T566" i="10"/>
  <c r="T564" i="10" s="1"/>
  <c r="Z566" i="10"/>
  <c r="H568" i="10"/>
  <c r="N568" i="10"/>
  <c r="T568" i="10"/>
  <c r="Z568" i="10"/>
  <c r="G571" i="10"/>
  <c r="G569" i="10" s="1"/>
  <c r="M571" i="10"/>
  <c r="S571" i="10"/>
  <c r="S569" i="10" s="1"/>
  <c r="Y571" i="10"/>
  <c r="Y569" i="10" s="1"/>
  <c r="G573" i="10"/>
  <c r="M573" i="10"/>
  <c r="S573" i="10"/>
  <c r="Y573" i="10"/>
  <c r="F576" i="10"/>
  <c r="F574" i="10" s="1"/>
  <c r="L576" i="10"/>
  <c r="L574" i="10" s="1"/>
  <c r="R576" i="10"/>
  <c r="X576" i="10"/>
  <c r="F578" i="10"/>
  <c r="L578" i="10"/>
  <c r="R578" i="10"/>
  <c r="X578" i="10"/>
  <c r="E581" i="10"/>
  <c r="K581" i="10"/>
  <c r="Q581" i="10"/>
  <c r="Q579" i="10" s="1"/>
  <c r="W581" i="10"/>
  <c r="E583" i="10"/>
  <c r="K583" i="10"/>
  <c r="Q583" i="10"/>
  <c r="W583" i="10"/>
  <c r="D586" i="10"/>
  <c r="D584" i="10" s="1"/>
  <c r="J586" i="10"/>
  <c r="P586" i="10"/>
  <c r="P584" i="10" s="1"/>
  <c r="V586" i="10"/>
  <c r="V584" i="10" s="1"/>
  <c r="D588" i="10"/>
  <c r="J588" i="10"/>
  <c r="P588" i="10"/>
  <c r="V588" i="10"/>
  <c r="I591" i="10"/>
  <c r="I589" i="10" s="1"/>
  <c r="O591" i="10"/>
  <c r="O589" i="10" s="1"/>
  <c r="U591" i="10"/>
  <c r="AA591" i="10"/>
  <c r="I593" i="10"/>
  <c r="O593" i="10"/>
  <c r="U593" i="10"/>
  <c r="AA593" i="10"/>
  <c r="H596" i="10"/>
  <c r="N596" i="10"/>
  <c r="T596" i="10"/>
  <c r="T594" i="10" s="1"/>
  <c r="Z596" i="10"/>
  <c r="H598" i="10"/>
  <c r="N598" i="10"/>
  <c r="T598" i="10"/>
  <c r="Z598" i="10"/>
  <c r="G601" i="10"/>
  <c r="G599" i="10" s="1"/>
  <c r="M601" i="10"/>
  <c r="S601" i="10"/>
  <c r="S599" i="10" s="1"/>
  <c r="Y601" i="10"/>
  <c r="Y599" i="10" s="1"/>
  <c r="G603" i="10"/>
  <c r="M603" i="10"/>
  <c r="S603" i="10"/>
  <c r="Y603" i="10"/>
  <c r="F606" i="10"/>
  <c r="F604" i="10" s="1"/>
  <c r="L606" i="10"/>
  <c r="L604" i="10" s="1"/>
  <c r="R606" i="10"/>
  <c r="X606" i="10"/>
  <c r="F608" i="10"/>
  <c r="L608" i="10"/>
  <c r="R608" i="10"/>
  <c r="X608" i="10"/>
  <c r="E611" i="10"/>
  <c r="K611" i="10"/>
  <c r="Q611" i="10"/>
  <c r="Q609" i="10" s="1"/>
  <c r="W611" i="10"/>
  <c r="E613" i="10"/>
  <c r="K613" i="10"/>
  <c r="Q613" i="10"/>
  <c r="W613" i="10"/>
  <c r="D616" i="10"/>
  <c r="D614" i="10" s="1"/>
  <c r="J616" i="10"/>
  <c r="P616" i="10"/>
  <c r="P614" i="10" s="1"/>
  <c r="V616" i="10"/>
  <c r="V614" i="10" s="1"/>
  <c r="D618" i="10"/>
  <c r="J618" i="10"/>
  <c r="P618" i="10"/>
  <c r="V618" i="10"/>
  <c r="I621" i="10"/>
  <c r="I619" i="10" s="1"/>
  <c r="O621" i="10"/>
  <c r="O619" i="10" s="1"/>
  <c r="U621" i="10"/>
  <c r="AA621" i="10"/>
  <c r="I623" i="10"/>
  <c r="O623" i="10"/>
  <c r="U623" i="10"/>
  <c r="AA623" i="10"/>
  <c r="H626" i="10"/>
  <c r="N626" i="10"/>
  <c r="T626" i="10"/>
  <c r="T624" i="10" s="1"/>
  <c r="Z626" i="10"/>
  <c r="H628" i="10"/>
  <c r="N628" i="10"/>
  <c r="T628" i="10"/>
  <c r="Z628" i="10"/>
  <c r="G631" i="10"/>
  <c r="G629" i="10" s="1"/>
  <c r="M631" i="10"/>
  <c r="S631" i="10"/>
  <c r="S629" i="10" s="1"/>
  <c r="Y631" i="10"/>
  <c r="Y629" i="10" s="1"/>
  <c r="G633" i="10"/>
  <c r="M633" i="10"/>
  <c r="S633" i="10"/>
  <c r="Y633" i="10"/>
  <c r="F636" i="10"/>
  <c r="F634" i="10" s="1"/>
  <c r="L636" i="10"/>
  <c r="L634" i="10" s="1"/>
  <c r="R636" i="10"/>
  <c r="X636" i="10"/>
  <c r="F638" i="10"/>
  <c r="L638" i="10"/>
  <c r="R638" i="10"/>
  <c r="X638" i="10"/>
  <c r="F9" i="11"/>
  <c r="L9" i="11"/>
  <c r="R9" i="11"/>
  <c r="R7" i="11" s="1"/>
  <c r="X9" i="11"/>
  <c r="F11" i="11"/>
  <c r="L11" i="11"/>
  <c r="R11" i="11"/>
  <c r="X11" i="11"/>
  <c r="E14" i="11"/>
  <c r="E12" i="11" s="1"/>
  <c r="K14" i="11"/>
  <c r="Q14" i="11"/>
  <c r="Q12" i="11" s="1"/>
  <c r="W14" i="11"/>
  <c r="W12" i="11" s="1"/>
  <c r="E16" i="11"/>
  <c r="K16" i="11"/>
  <c r="Q16" i="11"/>
  <c r="W16" i="11"/>
  <c r="D19" i="11"/>
  <c r="D17" i="11" s="1"/>
  <c r="J19" i="11"/>
  <c r="J17" i="11" s="1"/>
  <c r="P19" i="11"/>
  <c r="V19" i="11"/>
  <c r="D21" i="11"/>
  <c r="J21" i="11"/>
  <c r="P21" i="11"/>
  <c r="V21" i="11"/>
  <c r="J24" i="11"/>
  <c r="Q24" i="11"/>
  <c r="Y24" i="11"/>
  <c r="H26" i="11"/>
  <c r="O26" i="11"/>
  <c r="W26" i="11"/>
  <c r="L29" i="11"/>
  <c r="L27" i="11" s="1"/>
  <c r="X29" i="11"/>
  <c r="X27" i="11" s="1"/>
  <c r="L31" i="11"/>
  <c r="Y31" i="11"/>
  <c r="K34" i="11"/>
  <c r="E36" i="11"/>
  <c r="W36" i="11"/>
  <c r="E39" i="11"/>
  <c r="E37" i="11" s="1"/>
  <c r="W39" i="11"/>
  <c r="W37" i="11" s="1"/>
  <c r="J44" i="11"/>
  <c r="J9" i="10"/>
  <c r="P9" i="10"/>
  <c r="V9" i="10"/>
  <c r="J11" i="10"/>
  <c r="P11" i="10"/>
  <c r="V11" i="10"/>
  <c r="I14" i="10"/>
  <c r="O14" i="10"/>
  <c r="U14" i="10"/>
  <c r="U12" i="10" s="1"/>
  <c r="AA14" i="10"/>
  <c r="I16" i="10"/>
  <c r="O16" i="10"/>
  <c r="U16" i="10"/>
  <c r="AA16" i="10"/>
  <c r="H19" i="10"/>
  <c r="H17" i="10" s="1"/>
  <c r="N19" i="10"/>
  <c r="T19" i="10"/>
  <c r="T17" i="10" s="1"/>
  <c r="Z19" i="10"/>
  <c r="Z17" i="10" s="1"/>
  <c r="H21" i="10"/>
  <c r="N21" i="10"/>
  <c r="T21" i="10"/>
  <c r="Z21" i="10"/>
  <c r="G24" i="10"/>
  <c r="G22" i="10" s="1"/>
  <c r="M24" i="10"/>
  <c r="M22" i="10" s="1"/>
  <c r="S24" i="10"/>
  <c r="Y24" i="10"/>
  <c r="G26" i="10"/>
  <c r="M26" i="10"/>
  <c r="S26" i="10"/>
  <c r="Y26" i="10"/>
  <c r="F29" i="10"/>
  <c r="L29" i="10"/>
  <c r="R29" i="10"/>
  <c r="R27" i="10" s="1"/>
  <c r="X29" i="10"/>
  <c r="F31" i="10"/>
  <c r="L31" i="10"/>
  <c r="R31" i="10"/>
  <c r="X31" i="10"/>
  <c r="E34" i="10"/>
  <c r="E32" i="10" s="1"/>
  <c r="K34" i="10"/>
  <c r="Q34" i="10"/>
  <c r="Q32" i="10" s="1"/>
  <c r="W34" i="10"/>
  <c r="W32" i="10" s="1"/>
  <c r="E36" i="10"/>
  <c r="K36" i="10"/>
  <c r="Q36" i="10"/>
  <c r="W36" i="10"/>
  <c r="D39" i="10"/>
  <c r="D37" i="10" s="1"/>
  <c r="J39" i="10"/>
  <c r="J37" i="10" s="1"/>
  <c r="P39" i="10"/>
  <c r="V39" i="10"/>
  <c r="D41" i="10"/>
  <c r="J41" i="10"/>
  <c r="P41" i="10"/>
  <c r="V41" i="10"/>
  <c r="I44" i="10"/>
  <c r="O44" i="10"/>
  <c r="U44" i="10"/>
  <c r="U42" i="10" s="1"/>
  <c r="AA44" i="10"/>
  <c r="I46" i="10"/>
  <c r="O46" i="10"/>
  <c r="U46" i="10"/>
  <c r="AA46" i="10"/>
  <c r="H49" i="10"/>
  <c r="H47" i="10" s="1"/>
  <c r="N49" i="10"/>
  <c r="T49" i="10"/>
  <c r="T47" i="10" s="1"/>
  <c r="Z49" i="10"/>
  <c r="Z47" i="10" s="1"/>
  <c r="H51" i="10"/>
  <c r="N51" i="10"/>
  <c r="T51" i="10"/>
  <c r="Z51" i="10"/>
  <c r="G54" i="10"/>
  <c r="G52" i="10" s="1"/>
  <c r="M54" i="10"/>
  <c r="M52" i="10" s="1"/>
  <c r="S54" i="10"/>
  <c r="Y54" i="10"/>
  <c r="G56" i="10"/>
  <c r="M56" i="10"/>
  <c r="S56" i="10"/>
  <c r="Y56" i="10"/>
  <c r="F59" i="10"/>
  <c r="L59" i="10"/>
  <c r="R59" i="10"/>
  <c r="R57" i="10" s="1"/>
  <c r="X59" i="10"/>
  <c r="F61" i="10"/>
  <c r="L61" i="10"/>
  <c r="R61" i="10"/>
  <c r="X61" i="10"/>
  <c r="E64" i="10"/>
  <c r="E62" i="10" s="1"/>
  <c r="K64" i="10"/>
  <c r="Q64" i="10"/>
  <c r="Q62" i="10" s="1"/>
  <c r="W64" i="10"/>
  <c r="W62" i="10" s="1"/>
  <c r="E66" i="10"/>
  <c r="K66" i="10"/>
  <c r="Q66" i="10"/>
  <c r="W66" i="10"/>
  <c r="D69" i="10"/>
  <c r="D67" i="10" s="1"/>
  <c r="J69" i="10"/>
  <c r="J67" i="10" s="1"/>
  <c r="P69" i="10"/>
  <c r="V69" i="10"/>
  <c r="D71" i="10"/>
  <c r="J71" i="10"/>
  <c r="P71" i="10"/>
  <c r="V71" i="10"/>
  <c r="I74" i="10"/>
  <c r="O74" i="10"/>
  <c r="U74" i="10"/>
  <c r="U72" i="10" s="1"/>
  <c r="AA74" i="10"/>
  <c r="I76" i="10"/>
  <c r="O76" i="10"/>
  <c r="U76" i="10"/>
  <c r="AA76" i="10"/>
  <c r="H79" i="10"/>
  <c r="H77" i="10" s="1"/>
  <c r="N79" i="10"/>
  <c r="T79" i="10"/>
  <c r="T77" i="10" s="1"/>
  <c r="Z79" i="10"/>
  <c r="Z77" i="10" s="1"/>
  <c r="H81" i="10"/>
  <c r="N81" i="10"/>
  <c r="T81" i="10"/>
  <c r="Z81" i="10"/>
  <c r="G84" i="10"/>
  <c r="G82" i="10" s="1"/>
  <c r="M84" i="10"/>
  <c r="M82" i="10" s="1"/>
  <c r="S84" i="10"/>
  <c r="Y84" i="10"/>
  <c r="G86" i="10"/>
  <c r="M86" i="10"/>
  <c r="S86" i="10"/>
  <c r="Y86" i="10"/>
  <c r="F89" i="10"/>
  <c r="L89" i="10"/>
  <c r="R89" i="10"/>
  <c r="R87" i="10" s="1"/>
  <c r="X89" i="10"/>
  <c r="F91" i="10"/>
  <c r="L91" i="10"/>
  <c r="R91" i="10"/>
  <c r="X91" i="10"/>
  <c r="E94" i="10"/>
  <c r="E92" i="10" s="1"/>
  <c r="K94" i="10"/>
  <c r="Q94" i="10"/>
  <c r="Q92" i="10" s="1"/>
  <c r="W94" i="10"/>
  <c r="W92" i="10" s="1"/>
  <c r="E96" i="10"/>
  <c r="K96" i="10"/>
  <c r="Q96" i="10"/>
  <c r="W96" i="10"/>
  <c r="D99" i="10"/>
  <c r="D97" i="10" s="1"/>
  <c r="J99" i="10"/>
  <c r="J97" i="10" s="1"/>
  <c r="P99" i="10"/>
  <c r="V99" i="10"/>
  <c r="D101" i="10"/>
  <c r="J101" i="10"/>
  <c r="P101" i="10"/>
  <c r="V101" i="10"/>
  <c r="I104" i="10"/>
  <c r="O104" i="10"/>
  <c r="U104" i="10"/>
  <c r="U102" i="10" s="1"/>
  <c r="AA104" i="10"/>
  <c r="I106" i="10"/>
  <c r="O106" i="10"/>
  <c r="U106" i="10"/>
  <c r="AA106" i="10"/>
  <c r="H109" i="10"/>
  <c r="H107" i="10" s="1"/>
  <c r="N109" i="10"/>
  <c r="T109" i="10"/>
  <c r="T107" i="10" s="1"/>
  <c r="Z109" i="10"/>
  <c r="Z107" i="10" s="1"/>
  <c r="H111" i="10"/>
  <c r="N111" i="10"/>
  <c r="T111" i="10"/>
  <c r="Z111" i="10"/>
  <c r="G114" i="10"/>
  <c r="G112" i="10" s="1"/>
  <c r="M114" i="10"/>
  <c r="M112" i="10" s="1"/>
  <c r="S114" i="10"/>
  <c r="Y114" i="10"/>
  <c r="G116" i="10"/>
  <c r="M116" i="10"/>
  <c r="S116" i="10"/>
  <c r="Y116" i="10"/>
  <c r="F119" i="10"/>
  <c r="L119" i="10"/>
  <c r="R119" i="10"/>
  <c r="R117" i="10" s="1"/>
  <c r="X119" i="10"/>
  <c r="F121" i="10"/>
  <c r="L121" i="10"/>
  <c r="R121" i="10"/>
  <c r="X121" i="10"/>
  <c r="E124" i="10"/>
  <c r="E122" i="10" s="1"/>
  <c r="K124" i="10"/>
  <c r="Q124" i="10"/>
  <c r="Q122" i="10" s="1"/>
  <c r="W124" i="10"/>
  <c r="W122" i="10" s="1"/>
  <c r="E126" i="10"/>
  <c r="K126" i="10"/>
  <c r="Q126" i="10"/>
  <c r="W126" i="10"/>
  <c r="D129" i="10"/>
  <c r="D127" i="10" s="1"/>
  <c r="J129" i="10"/>
  <c r="J127" i="10" s="1"/>
  <c r="P129" i="10"/>
  <c r="V129" i="10"/>
  <c r="D131" i="10"/>
  <c r="J131" i="10"/>
  <c r="P131" i="10"/>
  <c r="V131" i="10"/>
  <c r="I134" i="10"/>
  <c r="O134" i="10"/>
  <c r="U134" i="10"/>
  <c r="U132" i="10" s="1"/>
  <c r="AA134" i="10"/>
  <c r="I136" i="10"/>
  <c r="O136" i="10"/>
  <c r="U136" i="10"/>
  <c r="AA136" i="10"/>
  <c r="H139" i="10"/>
  <c r="H137" i="10" s="1"/>
  <c r="N139" i="10"/>
  <c r="T139" i="10"/>
  <c r="T137" i="10" s="1"/>
  <c r="Z139" i="10"/>
  <c r="Z137" i="10" s="1"/>
  <c r="H141" i="10"/>
  <c r="N141" i="10"/>
  <c r="T141" i="10"/>
  <c r="Z141" i="10"/>
  <c r="G144" i="10"/>
  <c r="G142" i="10" s="1"/>
  <c r="M144" i="10"/>
  <c r="M142" i="10" s="1"/>
  <c r="S144" i="10"/>
  <c r="Y144" i="10"/>
  <c r="G146" i="10"/>
  <c r="M146" i="10"/>
  <c r="S146" i="10"/>
  <c r="Y146" i="10"/>
  <c r="F149" i="10"/>
  <c r="L149" i="10"/>
  <c r="R149" i="10"/>
  <c r="R147" i="10" s="1"/>
  <c r="X149" i="10"/>
  <c r="F151" i="10"/>
  <c r="L151" i="10"/>
  <c r="R151" i="10"/>
  <c r="X151" i="10"/>
  <c r="E154" i="10"/>
  <c r="E152" i="10" s="1"/>
  <c r="K154" i="10"/>
  <c r="Q154" i="10"/>
  <c r="Q152" i="10" s="1"/>
  <c r="W154" i="10"/>
  <c r="W152" i="10" s="1"/>
  <c r="E156" i="10"/>
  <c r="K156" i="10"/>
  <c r="Q156" i="10"/>
  <c r="W156" i="10"/>
  <c r="D159" i="10"/>
  <c r="D157" i="10" s="1"/>
  <c r="J159" i="10"/>
  <c r="J157" i="10" s="1"/>
  <c r="P159" i="10"/>
  <c r="V159" i="10"/>
  <c r="D161" i="10"/>
  <c r="J161" i="10"/>
  <c r="P161" i="10"/>
  <c r="V161" i="10"/>
  <c r="I168" i="10"/>
  <c r="O168" i="10"/>
  <c r="U168" i="10"/>
  <c r="U166" i="10" s="1"/>
  <c r="AA168" i="10"/>
  <c r="I170" i="10"/>
  <c r="O170" i="10"/>
  <c r="U170" i="10"/>
  <c r="AA170" i="10"/>
  <c r="H173" i="10"/>
  <c r="H171" i="10" s="1"/>
  <c r="N173" i="10"/>
  <c r="T173" i="10"/>
  <c r="T171" i="10" s="1"/>
  <c r="Z173" i="10"/>
  <c r="Z171" i="10" s="1"/>
  <c r="H175" i="10"/>
  <c r="N175" i="10"/>
  <c r="T175" i="10"/>
  <c r="Z175" i="10"/>
  <c r="G178" i="10"/>
  <c r="G176" i="10" s="1"/>
  <c r="M178" i="10"/>
  <c r="M176" i="10" s="1"/>
  <c r="S178" i="10"/>
  <c r="Y178" i="10"/>
  <c r="G180" i="10"/>
  <c r="M180" i="10"/>
  <c r="S180" i="10"/>
  <c r="Y180" i="10"/>
  <c r="F183" i="10"/>
  <c r="L183" i="10"/>
  <c r="R183" i="10"/>
  <c r="R181" i="10" s="1"/>
  <c r="X183" i="10"/>
  <c r="F185" i="10"/>
  <c r="L185" i="10"/>
  <c r="R185" i="10"/>
  <c r="X185" i="10"/>
  <c r="E188" i="10"/>
  <c r="E186" i="10" s="1"/>
  <c r="K188" i="10"/>
  <c r="Q188" i="10"/>
  <c r="Q186" i="10" s="1"/>
  <c r="W188" i="10"/>
  <c r="W186" i="10" s="1"/>
  <c r="E190" i="10"/>
  <c r="K190" i="10"/>
  <c r="Q190" i="10"/>
  <c r="W190" i="10"/>
  <c r="D193" i="10"/>
  <c r="D191" i="10" s="1"/>
  <c r="J193" i="10"/>
  <c r="J191" i="10" s="1"/>
  <c r="P193" i="10"/>
  <c r="V193" i="10"/>
  <c r="D195" i="10"/>
  <c r="J195" i="10"/>
  <c r="P195" i="10"/>
  <c r="V195" i="10"/>
  <c r="I198" i="10"/>
  <c r="O198" i="10"/>
  <c r="U198" i="10"/>
  <c r="U196" i="10" s="1"/>
  <c r="AA198" i="10"/>
  <c r="I200" i="10"/>
  <c r="O200" i="10"/>
  <c r="U200" i="10"/>
  <c r="AA200" i="10"/>
  <c r="H203" i="10"/>
  <c r="H201" i="10" s="1"/>
  <c r="N203" i="10"/>
  <c r="T203" i="10"/>
  <c r="T201" i="10" s="1"/>
  <c r="Z203" i="10"/>
  <c r="Z201" i="10" s="1"/>
  <c r="H205" i="10"/>
  <c r="N205" i="10"/>
  <c r="T205" i="10"/>
  <c r="Z205" i="10"/>
  <c r="G208" i="10"/>
  <c r="G206" i="10" s="1"/>
  <c r="M208" i="10"/>
  <c r="M206" i="10" s="1"/>
  <c r="S208" i="10"/>
  <c r="Y208" i="10"/>
  <c r="G210" i="10"/>
  <c r="M210" i="10"/>
  <c r="S210" i="10"/>
  <c r="Y210" i="10"/>
  <c r="F213" i="10"/>
  <c r="L213" i="10"/>
  <c r="R213" i="10"/>
  <c r="R211" i="10" s="1"/>
  <c r="X213" i="10"/>
  <c r="F215" i="10"/>
  <c r="L215" i="10"/>
  <c r="R215" i="10"/>
  <c r="X215" i="10"/>
  <c r="E218" i="10"/>
  <c r="E216" i="10" s="1"/>
  <c r="K218" i="10"/>
  <c r="Q218" i="10"/>
  <c r="Q216" i="10" s="1"/>
  <c r="W218" i="10"/>
  <c r="W216" i="10" s="1"/>
  <c r="E220" i="10"/>
  <c r="K220" i="10"/>
  <c r="Q220" i="10"/>
  <c r="W220" i="10"/>
  <c r="D223" i="10"/>
  <c r="D221" i="10" s="1"/>
  <c r="J223" i="10"/>
  <c r="J221" i="10" s="1"/>
  <c r="P223" i="10"/>
  <c r="V223" i="10"/>
  <c r="D225" i="10"/>
  <c r="J225" i="10"/>
  <c r="P225" i="10"/>
  <c r="V225" i="10"/>
  <c r="I228" i="10"/>
  <c r="O228" i="10"/>
  <c r="U228" i="10"/>
  <c r="U226" i="10" s="1"/>
  <c r="AA228" i="10"/>
  <c r="I230" i="10"/>
  <c r="O230" i="10"/>
  <c r="U230" i="10"/>
  <c r="AA230" i="10"/>
  <c r="H233" i="10"/>
  <c r="H231" i="10" s="1"/>
  <c r="N233" i="10"/>
  <c r="T233" i="10"/>
  <c r="T231" i="10" s="1"/>
  <c r="Z233" i="10"/>
  <c r="Z231" i="10" s="1"/>
  <c r="H235" i="10"/>
  <c r="N235" i="10"/>
  <c r="T235" i="10"/>
  <c r="Z235" i="10"/>
  <c r="G238" i="10"/>
  <c r="G236" i="10" s="1"/>
  <c r="M238" i="10"/>
  <c r="M236" i="10" s="1"/>
  <c r="S238" i="10"/>
  <c r="Y238" i="10"/>
  <c r="G240" i="10"/>
  <c r="M240" i="10"/>
  <c r="S240" i="10"/>
  <c r="Y240" i="10"/>
  <c r="F243" i="10"/>
  <c r="L243" i="10"/>
  <c r="R243" i="10"/>
  <c r="R241" i="10" s="1"/>
  <c r="X243" i="10"/>
  <c r="F245" i="10"/>
  <c r="L245" i="10"/>
  <c r="R245" i="10"/>
  <c r="X245" i="10"/>
  <c r="E248" i="10"/>
  <c r="E246" i="10" s="1"/>
  <c r="K248" i="10"/>
  <c r="Q248" i="10"/>
  <c r="Q246" i="10" s="1"/>
  <c r="W248" i="10"/>
  <c r="W246" i="10" s="1"/>
  <c r="E250" i="10"/>
  <c r="K250" i="10"/>
  <c r="Q250" i="10"/>
  <c r="W250" i="10"/>
  <c r="D253" i="10"/>
  <c r="D251" i="10" s="1"/>
  <c r="J253" i="10"/>
  <c r="J251" i="10" s="1"/>
  <c r="P253" i="10"/>
  <c r="V253" i="10"/>
  <c r="D255" i="10"/>
  <c r="J255" i="10"/>
  <c r="P255" i="10"/>
  <c r="V255" i="10"/>
  <c r="I258" i="10"/>
  <c r="O258" i="10"/>
  <c r="U258" i="10"/>
  <c r="U256" i="10" s="1"/>
  <c r="AA258" i="10"/>
  <c r="I260" i="10"/>
  <c r="O260" i="10"/>
  <c r="U260" i="10"/>
  <c r="AA260" i="10"/>
  <c r="H263" i="10"/>
  <c r="H261" i="10" s="1"/>
  <c r="N263" i="10"/>
  <c r="T263" i="10"/>
  <c r="T261" i="10" s="1"/>
  <c r="Z263" i="10"/>
  <c r="Z261" i="10" s="1"/>
  <c r="H265" i="10"/>
  <c r="N265" i="10"/>
  <c r="T265" i="10"/>
  <c r="Z265" i="10"/>
  <c r="G268" i="10"/>
  <c r="G266" i="10" s="1"/>
  <c r="M268" i="10"/>
  <c r="M266" i="10" s="1"/>
  <c r="S268" i="10"/>
  <c r="Y268" i="10"/>
  <c r="G270" i="10"/>
  <c r="M270" i="10"/>
  <c r="S270" i="10"/>
  <c r="Y270" i="10"/>
  <c r="F273" i="10"/>
  <c r="L273" i="10"/>
  <c r="R273" i="10"/>
  <c r="R271" i="10" s="1"/>
  <c r="X273" i="10"/>
  <c r="F275" i="10"/>
  <c r="L275" i="10"/>
  <c r="R275" i="10"/>
  <c r="X275" i="10"/>
  <c r="E278" i="10"/>
  <c r="E276" i="10" s="1"/>
  <c r="K278" i="10"/>
  <c r="Q278" i="10"/>
  <c r="Q276" i="10" s="1"/>
  <c r="W278" i="10"/>
  <c r="W276" i="10" s="1"/>
  <c r="E280" i="10"/>
  <c r="K280" i="10"/>
  <c r="Q280" i="10"/>
  <c r="W280" i="10"/>
  <c r="D283" i="10"/>
  <c r="D281" i="10" s="1"/>
  <c r="J283" i="10"/>
  <c r="J281" i="10" s="1"/>
  <c r="P283" i="10"/>
  <c r="V283" i="10"/>
  <c r="D285" i="10"/>
  <c r="J285" i="10"/>
  <c r="P285" i="10"/>
  <c r="V285" i="10"/>
  <c r="I288" i="10"/>
  <c r="O288" i="10"/>
  <c r="U288" i="10"/>
  <c r="U286" i="10" s="1"/>
  <c r="AA288" i="10"/>
  <c r="I290" i="10"/>
  <c r="O290" i="10"/>
  <c r="U290" i="10"/>
  <c r="AA290" i="10"/>
  <c r="H293" i="10"/>
  <c r="H291" i="10" s="1"/>
  <c r="N293" i="10"/>
  <c r="T293" i="10"/>
  <c r="T291" i="10" s="1"/>
  <c r="Z293" i="10"/>
  <c r="Z291" i="10" s="1"/>
  <c r="H295" i="10"/>
  <c r="N295" i="10"/>
  <c r="T295" i="10"/>
  <c r="Z295" i="10"/>
  <c r="G298" i="10"/>
  <c r="G296" i="10" s="1"/>
  <c r="M298" i="10"/>
  <c r="M296" i="10" s="1"/>
  <c r="S298" i="10"/>
  <c r="Y298" i="10"/>
  <c r="G300" i="10"/>
  <c r="M300" i="10"/>
  <c r="S300" i="10"/>
  <c r="Y300" i="10"/>
  <c r="F303" i="10"/>
  <c r="L303" i="10"/>
  <c r="R303" i="10"/>
  <c r="R301" i="10" s="1"/>
  <c r="X303" i="10"/>
  <c r="F305" i="10"/>
  <c r="L305" i="10"/>
  <c r="R305" i="10"/>
  <c r="X305" i="10"/>
  <c r="E308" i="10"/>
  <c r="E306" i="10" s="1"/>
  <c r="K308" i="10"/>
  <c r="Q308" i="10"/>
  <c r="Q306" i="10" s="1"/>
  <c r="W308" i="10"/>
  <c r="W306" i="10" s="1"/>
  <c r="E310" i="10"/>
  <c r="K310" i="10"/>
  <c r="Q310" i="10"/>
  <c r="W310" i="10"/>
  <c r="D313" i="10"/>
  <c r="D311" i="10" s="1"/>
  <c r="J313" i="10"/>
  <c r="J311" i="10" s="1"/>
  <c r="P313" i="10"/>
  <c r="V313" i="10"/>
  <c r="D315" i="10"/>
  <c r="J315" i="10"/>
  <c r="P315" i="10"/>
  <c r="V315" i="10"/>
  <c r="I318" i="10"/>
  <c r="O318" i="10"/>
  <c r="U318" i="10"/>
  <c r="U316" i="10" s="1"/>
  <c r="AA318" i="10"/>
  <c r="I320" i="10"/>
  <c r="O320" i="10"/>
  <c r="U320" i="10"/>
  <c r="AA320" i="10"/>
  <c r="H327" i="10"/>
  <c r="H325" i="10" s="1"/>
  <c r="N327" i="10"/>
  <c r="T327" i="10"/>
  <c r="T325" i="10" s="1"/>
  <c r="Z327" i="10"/>
  <c r="Z325" i="10" s="1"/>
  <c r="H329" i="10"/>
  <c r="N329" i="10"/>
  <c r="T329" i="10"/>
  <c r="Z329" i="10"/>
  <c r="G332" i="10"/>
  <c r="G330" i="10" s="1"/>
  <c r="M332" i="10"/>
  <c r="M330" i="10" s="1"/>
  <c r="S332" i="10"/>
  <c r="Y332" i="10"/>
  <c r="G334" i="10"/>
  <c r="M334" i="10"/>
  <c r="S334" i="10"/>
  <c r="Y334" i="10"/>
  <c r="F337" i="10"/>
  <c r="L337" i="10"/>
  <c r="R337" i="10"/>
  <c r="R335" i="10" s="1"/>
  <c r="X337" i="10"/>
  <c r="F339" i="10"/>
  <c r="L339" i="10"/>
  <c r="R339" i="10"/>
  <c r="X339" i="10"/>
  <c r="E342" i="10"/>
  <c r="E340" i="10" s="1"/>
  <c r="K342" i="10"/>
  <c r="Q342" i="10"/>
  <c r="Q340" i="10" s="1"/>
  <c r="W342" i="10"/>
  <c r="W340" i="10" s="1"/>
  <c r="E344" i="10"/>
  <c r="K344" i="10"/>
  <c r="Q344" i="10"/>
  <c r="W344" i="10"/>
  <c r="D347" i="10"/>
  <c r="D345" i="10" s="1"/>
  <c r="J347" i="10"/>
  <c r="J345" i="10" s="1"/>
  <c r="P347" i="10"/>
  <c r="V347" i="10"/>
  <c r="D349" i="10"/>
  <c r="J349" i="10"/>
  <c r="P349" i="10"/>
  <c r="V349" i="10"/>
  <c r="I352" i="10"/>
  <c r="O352" i="10"/>
  <c r="U352" i="10"/>
  <c r="U350" i="10" s="1"/>
  <c r="AA352" i="10"/>
  <c r="I354" i="10"/>
  <c r="O354" i="10"/>
  <c r="U354" i="10"/>
  <c r="AA354" i="10"/>
  <c r="H357" i="10"/>
  <c r="H355" i="10" s="1"/>
  <c r="N357" i="10"/>
  <c r="T357" i="10"/>
  <c r="T355" i="10" s="1"/>
  <c r="Z357" i="10"/>
  <c r="Z355" i="10" s="1"/>
  <c r="H359" i="10"/>
  <c r="N359" i="10"/>
  <c r="T359" i="10"/>
  <c r="Z359" i="10"/>
  <c r="G362" i="10"/>
  <c r="G360" i="10" s="1"/>
  <c r="M362" i="10"/>
  <c r="M360" i="10" s="1"/>
  <c r="S362" i="10"/>
  <c r="Y362" i="10"/>
  <c r="G364" i="10"/>
  <c r="M364" i="10"/>
  <c r="S364" i="10"/>
  <c r="Y364" i="10"/>
  <c r="F367" i="10"/>
  <c r="L367" i="10"/>
  <c r="R367" i="10"/>
  <c r="R365" i="10" s="1"/>
  <c r="X367" i="10"/>
  <c r="F369" i="10"/>
  <c r="L369" i="10"/>
  <c r="R369" i="10"/>
  <c r="X369" i="10"/>
  <c r="E372" i="10"/>
  <c r="E370" i="10" s="1"/>
  <c r="K372" i="10"/>
  <c r="Q372" i="10"/>
  <c r="Q370" i="10" s="1"/>
  <c r="W372" i="10"/>
  <c r="W370" i="10" s="1"/>
  <c r="E374" i="10"/>
  <c r="K374" i="10"/>
  <c r="Q374" i="10"/>
  <c r="W374" i="10"/>
  <c r="D377" i="10"/>
  <c r="D375" i="10" s="1"/>
  <c r="J377" i="10"/>
  <c r="J375" i="10" s="1"/>
  <c r="P377" i="10"/>
  <c r="V377" i="10"/>
  <c r="D379" i="10"/>
  <c r="J379" i="10"/>
  <c r="P379" i="10"/>
  <c r="V379" i="10"/>
  <c r="I382" i="10"/>
  <c r="O382" i="10"/>
  <c r="U382" i="10"/>
  <c r="U380" i="10" s="1"/>
  <c r="AA382" i="10"/>
  <c r="I384" i="10"/>
  <c r="O384" i="10"/>
  <c r="U384" i="10"/>
  <c r="AA384" i="10"/>
  <c r="H387" i="10"/>
  <c r="H385" i="10" s="1"/>
  <c r="N387" i="10"/>
  <c r="T387" i="10"/>
  <c r="T385" i="10" s="1"/>
  <c r="Z387" i="10"/>
  <c r="Z385" i="10" s="1"/>
  <c r="H389" i="10"/>
  <c r="N389" i="10"/>
  <c r="T389" i="10"/>
  <c r="Z389" i="10"/>
  <c r="G392" i="10"/>
  <c r="G390" i="10" s="1"/>
  <c r="M392" i="10"/>
  <c r="M390" i="10" s="1"/>
  <c r="S392" i="10"/>
  <c r="Y392" i="10"/>
  <c r="G394" i="10"/>
  <c r="M394" i="10"/>
  <c r="S394" i="10"/>
  <c r="Y394" i="10"/>
  <c r="F397" i="10"/>
  <c r="L397" i="10"/>
  <c r="R397" i="10"/>
  <c r="R395" i="10" s="1"/>
  <c r="X397" i="10"/>
  <c r="F399" i="10"/>
  <c r="L399" i="10"/>
  <c r="R399" i="10"/>
  <c r="X399" i="10"/>
  <c r="E402" i="10"/>
  <c r="E400" i="10" s="1"/>
  <c r="K402" i="10"/>
  <c r="Q402" i="10"/>
  <c r="Q400" i="10" s="1"/>
  <c r="W402" i="10"/>
  <c r="W400" i="10" s="1"/>
  <c r="E404" i="10"/>
  <c r="K404" i="10"/>
  <c r="Q404" i="10"/>
  <c r="W404" i="10"/>
  <c r="D407" i="10"/>
  <c r="D405" i="10" s="1"/>
  <c r="J407" i="10"/>
  <c r="J405" i="10" s="1"/>
  <c r="P407" i="10"/>
  <c r="V407" i="10"/>
  <c r="D409" i="10"/>
  <c r="J409" i="10"/>
  <c r="P409" i="10"/>
  <c r="V409" i="10"/>
  <c r="I412" i="10"/>
  <c r="O412" i="10"/>
  <c r="U412" i="10"/>
  <c r="U410" i="10" s="1"/>
  <c r="AA412" i="10"/>
  <c r="I414" i="10"/>
  <c r="O414" i="10"/>
  <c r="U414" i="10"/>
  <c r="AA414" i="10"/>
  <c r="H417" i="10"/>
  <c r="H415" i="10" s="1"/>
  <c r="N417" i="10"/>
  <c r="T417" i="10"/>
  <c r="T415" i="10" s="1"/>
  <c r="Z417" i="10"/>
  <c r="Z415" i="10" s="1"/>
  <c r="H419" i="10"/>
  <c r="N419" i="10"/>
  <c r="T419" i="10"/>
  <c r="Z419" i="10"/>
  <c r="G422" i="10"/>
  <c r="G420" i="10" s="1"/>
  <c r="M422" i="10"/>
  <c r="M420" i="10" s="1"/>
  <c r="S422" i="10"/>
  <c r="Y422" i="10"/>
  <c r="G424" i="10"/>
  <c r="M424" i="10"/>
  <c r="S424" i="10"/>
  <c r="Y424" i="10"/>
  <c r="F427" i="10"/>
  <c r="L427" i="10"/>
  <c r="R427" i="10"/>
  <c r="R425" i="10" s="1"/>
  <c r="X427" i="10"/>
  <c r="F429" i="10"/>
  <c r="L429" i="10"/>
  <c r="R429" i="10"/>
  <c r="X429" i="10"/>
  <c r="E432" i="10"/>
  <c r="E430" i="10" s="1"/>
  <c r="K432" i="10"/>
  <c r="Q432" i="10"/>
  <c r="Q430" i="10" s="1"/>
  <c r="W432" i="10"/>
  <c r="W430" i="10" s="1"/>
  <c r="E434" i="10"/>
  <c r="K434" i="10"/>
  <c r="Q434" i="10"/>
  <c r="W434" i="10"/>
  <c r="D437" i="10"/>
  <c r="D435" i="10" s="1"/>
  <c r="J437" i="10"/>
  <c r="J435" i="10" s="1"/>
  <c r="P437" i="10"/>
  <c r="V437" i="10"/>
  <c r="D439" i="10"/>
  <c r="J439" i="10"/>
  <c r="P439" i="10"/>
  <c r="V439" i="10"/>
  <c r="I442" i="10"/>
  <c r="O442" i="10"/>
  <c r="U442" i="10"/>
  <c r="U440" i="10" s="1"/>
  <c r="AA442" i="10"/>
  <c r="I444" i="10"/>
  <c r="O444" i="10"/>
  <c r="U444" i="10"/>
  <c r="AA444" i="10"/>
  <c r="H447" i="10"/>
  <c r="H445" i="10" s="1"/>
  <c r="N447" i="10"/>
  <c r="T447" i="10"/>
  <c r="T445" i="10" s="1"/>
  <c r="Z447" i="10"/>
  <c r="Z445" i="10" s="1"/>
  <c r="H449" i="10"/>
  <c r="N449" i="10"/>
  <c r="T449" i="10"/>
  <c r="Z449" i="10"/>
  <c r="G452" i="10"/>
  <c r="G450" i="10" s="1"/>
  <c r="M452" i="10"/>
  <c r="M450" i="10" s="1"/>
  <c r="S452" i="10"/>
  <c r="Y452" i="10"/>
  <c r="G454" i="10"/>
  <c r="M454" i="10"/>
  <c r="S454" i="10"/>
  <c r="Y454" i="10"/>
  <c r="F457" i="10"/>
  <c r="L457" i="10"/>
  <c r="R457" i="10"/>
  <c r="R455" i="10" s="1"/>
  <c r="X457" i="10"/>
  <c r="F459" i="10"/>
  <c r="L459" i="10"/>
  <c r="R459" i="10"/>
  <c r="X459" i="10"/>
  <c r="E462" i="10"/>
  <c r="E460" i="10" s="1"/>
  <c r="K462" i="10"/>
  <c r="Q462" i="10"/>
  <c r="Q460" i="10" s="1"/>
  <c r="W462" i="10"/>
  <c r="W460" i="10" s="1"/>
  <c r="E464" i="10"/>
  <c r="K464" i="10"/>
  <c r="Q464" i="10"/>
  <c r="W464" i="10"/>
  <c r="D467" i="10"/>
  <c r="D465" i="10" s="1"/>
  <c r="J467" i="10"/>
  <c r="J465" i="10" s="1"/>
  <c r="P467" i="10"/>
  <c r="V467" i="10"/>
  <c r="D469" i="10"/>
  <c r="J469" i="10"/>
  <c r="P469" i="10"/>
  <c r="V469" i="10"/>
  <c r="I472" i="10"/>
  <c r="O472" i="10"/>
  <c r="U472" i="10"/>
  <c r="U470" i="10" s="1"/>
  <c r="AA472" i="10"/>
  <c r="I474" i="10"/>
  <c r="O474" i="10"/>
  <c r="U474" i="10"/>
  <c r="AA474" i="10"/>
  <c r="H477" i="10"/>
  <c r="H475" i="10" s="1"/>
  <c r="N477" i="10"/>
  <c r="T477" i="10"/>
  <c r="T475" i="10" s="1"/>
  <c r="Z477" i="10"/>
  <c r="Z475" i="10" s="1"/>
  <c r="H479" i="10"/>
  <c r="N479" i="10"/>
  <c r="T479" i="10"/>
  <c r="Z479" i="10"/>
  <c r="G486" i="10"/>
  <c r="G484" i="10" s="1"/>
  <c r="M486" i="10"/>
  <c r="M484" i="10" s="1"/>
  <c r="S486" i="10"/>
  <c r="Y486" i="10"/>
  <c r="G488" i="10"/>
  <c r="M488" i="10"/>
  <c r="S488" i="10"/>
  <c r="Y488" i="10"/>
  <c r="F491" i="10"/>
  <c r="L491" i="10"/>
  <c r="R491" i="10"/>
  <c r="R489" i="10" s="1"/>
  <c r="X491" i="10"/>
  <c r="F493" i="10"/>
  <c r="L493" i="10"/>
  <c r="R493" i="10"/>
  <c r="X493" i="10"/>
  <c r="E496" i="10"/>
  <c r="E494" i="10" s="1"/>
  <c r="K496" i="10"/>
  <c r="Q496" i="10"/>
  <c r="Q494" i="10" s="1"/>
  <c r="W496" i="10"/>
  <c r="W494" i="10" s="1"/>
  <c r="E498" i="10"/>
  <c r="K498" i="10"/>
  <c r="Q498" i="10"/>
  <c r="W498" i="10"/>
  <c r="D501" i="10"/>
  <c r="D499" i="10" s="1"/>
  <c r="J501" i="10"/>
  <c r="J499" i="10" s="1"/>
  <c r="P501" i="10"/>
  <c r="V501" i="10"/>
  <c r="D503" i="10"/>
  <c r="J503" i="10"/>
  <c r="P503" i="10"/>
  <c r="V503" i="10"/>
  <c r="I506" i="10"/>
  <c r="O506" i="10"/>
  <c r="U506" i="10"/>
  <c r="U504" i="10" s="1"/>
  <c r="AA506" i="10"/>
  <c r="I508" i="10"/>
  <c r="O508" i="10"/>
  <c r="U508" i="10"/>
  <c r="AA508" i="10"/>
  <c r="H511" i="10"/>
  <c r="H509" i="10" s="1"/>
  <c r="N511" i="10"/>
  <c r="T511" i="10"/>
  <c r="T509" i="10" s="1"/>
  <c r="Z511" i="10"/>
  <c r="Z509" i="10" s="1"/>
  <c r="H513" i="10"/>
  <c r="N513" i="10"/>
  <c r="T513" i="10"/>
  <c r="Z513" i="10"/>
  <c r="G516" i="10"/>
  <c r="G514" i="10" s="1"/>
  <c r="M516" i="10"/>
  <c r="M514" i="10" s="1"/>
  <c r="S516" i="10"/>
  <c r="Y516" i="10"/>
  <c r="G518" i="10"/>
  <c r="M518" i="10"/>
  <c r="S518" i="10"/>
  <c r="Y518" i="10"/>
  <c r="F521" i="10"/>
  <c r="L521" i="10"/>
  <c r="R521" i="10"/>
  <c r="R519" i="10" s="1"/>
  <c r="X521" i="10"/>
  <c r="F523" i="10"/>
  <c r="L523" i="10"/>
  <c r="R523" i="10"/>
  <c r="X523" i="10"/>
  <c r="E526" i="10"/>
  <c r="E524" i="10" s="1"/>
  <c r="K526" i="10"/>
  <c r="Q526" i="10"/>
  <c r="Q524" i="10" s="1"/>
  <c r="W526" i="10"/>
  <c r="W524" i="10" s="1"/>
  <c r="E528" i="10"/>
  <c r="K528" i="10"/>
  <c r="Q528" i="10"/>
  <c r="W528" i="10"/>
  <c r="D531" i="10"/>
  <c r="D529" i="10" s="1"/>
  <c r="J531" i="10"/>
  <c r="J529" i="10" s="1"/>
  <c r="P531" i="10"/>
  <c r="V531" i="10"/>
  <c r="D533" i="10"/>
  <c r="J533" i="10"/>
  <c r="P533" i="10"/>
  <c r="V533" i="10"/>
  <c r="I536" i="10"/>
  <c r="O536" i="10"/>
  <c r="U536" i="10"/>
  <c r="U534" i="10" s="1"/>
  <c r="AA536" i="10"/>
  <c r="I538" i="10"/>
  <c r="O538" i="10"/>
  <c r="U538" i="10"/>
  <c r="AA538" i="10"/>
  <c r="H541" i="10"/>
  <c r="H539" i="10" s="1"/>
  <c r="N541" i="10"/>
  <c r="T541" i="10"/>
  <c r="T539" i="10" s="1"/>
  <c r="Z541" i="10"/>
  <c r="Z539" i="10" s="1"/>
  <c r="H543" i="10"/>
  <c r="N543" i="10"/>
  <c r="T543" i="10"/>
  <c r="Z543" i="10"/>
  <c r="G546" i="10"/>
  <c r="G544" i="10" s="1"/>
  <c r="M546" i="10"/>
  <c r="M544" i="10" s="1"/>
  <c r="S546" i="10"/>
  <c r="Y546" i="10"/>
  <c r="G548" i="10"/>
  <c r="M548" i="10"/>
  <c r="S548" i="10"/>
  <c r="Y548" i="10"/>
  <c r="F551" i="10"/>
  <c r="L551" i="10"/>
  <c r="R551" i="10"/>
  <c r="R549" i="10" s="1"/>
  <c r="X551" i="10"/>
  <c r="F553" i="10"/>
  <c r="L553" i="10"/>
  <c r="R553" i="10"/>
  <c r="X553" i="10"/>
  <c r="E556" i="10"/>
  <c r="E554" i="10" s="1"/>
  <c r="K556" i="10"/>
  <c r="Q556" i="10"/>
  <c r="Q554" i="10" s="1"/>
  <c r="W556" i="10"/>
  <c r="W554" i="10" s="1"/>
  <c r="E558" i="10"/>
  <c r="K558" i="10"/>
  <c r="Q558" i="10"/>
  <c r="W558" i="10"/>
  <c r="D561" i="10"/>
  <c r="D559" i="10" s="1"/>
  <c r="J561" i="10"/>
  <c r="J559" i="10" s="1"/>
  <c r="P561" i="10"/>
  <c r="V561" i="10"/>
  <c r="D563" i="10"/>
  <c r="J563" i="10"/>
  <c r="P563" i="10"/>
  <c r="V563" i="10"/>
  <c r="I566" i="10"/>
  <c r="O566" i="10"/>
  <c r="U566" i="10"/>
  <c r="U564" i="10" s="1"/>
  <c r="AA566" i="10"/>
  <c r="I568" i="10"/>
  <c r="O568" i="10"/>
  <c r="U568" i="10"/>
  <c r="AA568" i="10"/>
  <c r="H571" i="10"/>
  <c r="H569" i="10" s="1"/>
  <c r="N571" i="10"/>
  <c r="T571" i="10"/>
  <c r="T569" i="10" s="1"/>
  <c r="Z571" i="10"/>
  <c r="Z569" i="10" s="1"/>
  <c r="H573" i="10"/>
  <c r="N573" i="10"/>
  <c r="T573" i="10"/>
  <c r="Z573" i="10"/>
  <c r="G576" i="10"/>
  <c r="G574" i="10" s="1"/>
  <c r="M576" i="10"/>
  <c r="M574" i="10" s="1"/>
  <c r="S576" i="10"/>
  <c r="Y576" i="10"/>
  <c r="G578" i="10"/>
  <c r="M578" i="10"/>
  <c r="S578" i="10"/>
  <c r="Y578" i="10"/>
  <c r="F581" i="10"/>
  <c r="L581" i="10"/>
  <c r="R581" i="10"/>
  <c r="R579" i="10" s="1"/>
  <c r="X581" i="10"/>
  <c r="F583" i="10"/>
  <c r="L583" i="10"/>
  <c r="R583" i="10"/>
  <c r="X583" i="10"/>
  <c r="E586" i="10"/>
  <c r="E584" i="10" s="1"/>
  <c r="K586" i="10"/>
  <c r="Q586" i="10"/>
  <c r="Q584" i="10" s="1"/>
  <c r="W586" i="10"/>
  <c r="W584" i="10" s="1"/>
  <c r="E588" i="10"/>
  <c r="K588" i="10"/>
  <c r="Q588" i="10"/>
  <c r="W588" i="10"/>
  <c r="D591" i="10"/>
  <c r="D589" i="10" s="1"/>
  <c r="J591" i="10"/>
  <c r="J589" i="10" s="1"/>
  <c r="P591" i="10"/>
  <c r="V591" i="10"/>
  <c r="D593" i="10"/>
  <c r="J593" i="10"/>
  <c r="P593" i="10"/>
  <c r="V593" i="10"/>
  <c r="I596" i="10"/>
  <c r="O596" i="10"/>
  <c r="U596" i="10"/>
  <c r="U594" i="10" s="1"/>
  <c r="AA596" i="10"/>
  <c r="I598" i="10"/>
  <c r="O598" i="10"/>
  <c r="U598" i="10"/>
  <c r="AA598" i="10"/>
  <c r="H601" i="10"/>
  <c r="H599" i="10" s="1"/>
  <c r="N601" i="10"/>
  <c r="T601" i="10"/>
  <c r="T599" i="10" s="1"/>
  <c r="Z601" i="10"/>
  <c r="Z599" i="10" s="1"/>
  <c r="H603" i="10"/>
  <c r="N603" i="10"/>
  <c r="T603" i="10"/>
  <c r="Z603" i="10"/>
  <c r="G606" i="10"/>
  <c r="G604" i="10" s="1"/>
  <c r="M606" i="10"/>
  <c r="M604" i="10" s="1"/>
  <c r="S606" i="10"/>
  <c r="Y606" i="10"/>
  <c r="G608" i="10"/>
  <c r="M608" i="10"/>
  <c r="S608" i="10"/>
  <c r="Y608" i="10"/>
  <c r="F611" i="10"/>
  <c r="L611" i="10"/>
  <c r="R611" i="10"/>
  <c r="R609" i="10" s="1"/>
  <c r="X611" i="10"/>
  <c r="F613" i="10"/>
  <c r="L613" i="10"/>
  <c r="R613" i="10"/>
  <c r="X613" i="10"/>
  <c r="E616" i="10"/>
  <c r="E614" i="10" s="1"/>
  <c r="K616" i="10"/>
  <c r="Q616" i="10"/>
  <c r="Q614" i="10" s="1"/>
  <c r="W616" i="10"/>
  <c r="W614" i="10" s="1"/>
  <c r="E618" i="10"/>
  <c r="K618" i="10"/>
  <c r="Q618" i="10"/>
  <c r="W618" i="10"/>
  <c r="D621" i="10"/>
  <c r="D619" i="10" s="1"/>
  <c r="J621" i="10"/>
  <c r="J619" i="10" s="1"/>
  <c r="P621" i="10"/>
  <c r="V621" i="10"/>
  <c r="D623" i="10"/>
  <c r="J623" i="10"/>
  <c r="P623" i="10"/>
  <c r="V623" i="10"/>
  <c r="I626" i="10"/>
  <c r="O626" i="10"/>
  <c r="U626" i="10"/>
  <c r="U624" i="10" s="1"/>
  <c r="AA626" i="10"/>
  <c r="I628" i="10"/>
  <c r="O628" i="10"/>
  <c r="U628" i="10"/>
  <c r="AA628" i="10"/>
  <c r="H631" i="10"/>
  <c r="H629" i="10" s="1"/>
  <c r="N631" i="10"/>
  <c r="T631" i="10"/>
  <c r="T629" i="10" s="1"/>
  <c r="Z631" i="10"/>
  <c r="Z629" i="10" s="1"/>
  <c r="H633" i="10"/>
  <c r="N633" i="10"/>
  <c r="T633" i="10"/>
  <c r="Z633" i="10"/>
  <c r="G636" i="10"/>
  <c r="G634" i="10" s="1"/>
  <c r="M636" i="10"/>
  <c r="M634" i="10" s="1"/>
  <c r="S636" i="10"/>
  <c r="Y636" i="10"/>
  <c r="G638" i="10"/>
  <c r="M638" i="10"/>
  <c r="S638" i="10"/>
  <c r="Y638" i="10"/>
  <c r="G9" i="11"/>
  <c r="M9" i="11"/>
  <c r="S9" i="11"/>
  <c r="S7" i="11" s="1"/>
  <c r="Y9" i="11"/>
  <c r="G11" i="11"/>
  <c r="M11" i="11"/>
  <c r="S11" i="11"/>
  <c r="Y11" i="11"/>
  <c r="F14" i="11"/>
  <c r="F12" i="11" s="1"/>
  <c r="L14" i="11"/>
  <c r="R14" i="11"/>
  <c r="R12" i="11" s="1"/>
  <c r="X14" i="11"/>
  <c r="X12" i="11" s="1"/>
  <c r="F16" i="11"/>
  <c r="L16" i="11"/>
  <c r="R16" i="11"/>
  <c r="X16" i="11"/>
  <c r="E19" i="11"/>
  <c r="E17" i="11" s="1"/>
  <c r="K19" i="11"/>
  <c r="K17" i="11" s="1"/>
  <c r="Q19" i="11"/>
  <c r="W19" i="11"/>
  <c r="E21" i="11"/>
  <c r="K21" i="11"/>
  <c r="Q21" i="11"/>
  <c r="W21" i="11"/>
  <c r="D24" i="11"/>
  <c r="K24" i="11"/>
  <c r="S24" i="11"/>
  <c r="Z24" i="11"/>
  <c r="I26" i="11"/>
  <c r="P26" i="11"/>
  <c r="Y26" i="11"/>
  <c r="M29" i="11"/>
  <c r="M27" i="11" s="1"/>
  <c r="Y29" i="11"/>
  <c r="Y27" i="11" s="1"/>
  <c r="M31" i="11"/>
  <c r="L34" i="11"/>
  <c r="L32" i="11" s="1"/>
  <c r="F36" i="11"/>
  <c r="X36" i="11"/>
  <c r="J39" i="11"/>
  <c r="D41" i="11"/>
  <c r="P44" i="11"/>
  <c r="D14" i="10"/>
  <c r="D12" i="10" s="1"/>
  <c r="J14" i="10"/>
  <c r="J12" i="10" s="1"/>
  <c r="P14" i="10"/>
  <c r="P12" i="10" s="1"/>
  <c r="V14" i="10"/>
  <c r="V12" i="10" s="1"/>
  <c r="I19" i="10"/>
  <c r="O19" i="10"/>
  <c r="U19" i="10"/>
  <c r="U17" i="10" s="1"/>
  <c r="AA19" i="10"/>
  <c r="I21" i="10"/>
  <c r="O21" i="10"/>
  <c r="U21" i="10"/>
  <c r="AA21" i="10"/>
  <c r="H24" i="10"/>
  <c r="H22" i="10" s="1"/>
  <c r="N24" i="10"/>
  <c r="T24" i="10"/>
  <c r="T22" i="10" s="1"/>
  <c r="Z24" i="10"/>
  <c r="Z22" i="10" s="1"/>
  <c r="H26" i="10"/>
  <c r="N26" i="10"/>
  <c r="T26" i="10"/>
  <c r="Z26" i="10"/>
  <c r="G29" i="10"/>
  <c r="G27" i="10" s="1"/>
  <c r="M29" i="10"/>
  <c r="M27" i="10" s="1"/>
  <c r="S29" i="10"/>
  <c r="Y29" i="10"/>
  <c r="G31" i="10"/>
  <c r="M31" i="10"/>
  <c r="S31" i="10"/>
  <c r="Y31" i="10"/>
  <c r="F34" i="10"/>
  <c r="L34" i="10"/>
  <c r="R34" i="10"/>
  <c r="R32" i="10" s="1"/>
  <c r="X34" i="10"/>
  <c r="F36" i="10"/>
  <c r="L36" i="10"/>
  <c r="R36" i="10"/>
  <c r="X36" i="10"/>
  <c r="E39" i="10"/>
  <c r="E37" i="10" s="1"/>
  <c r="K39" i="10"/>
  <c r="Q39" i="10"/>
  <c r="Q37" i="10" s="1"/>
  <c r="W39" i="10"/>
  <c r="W37" i="10" s="1"/>
  <c r="E41" i="10"/>
  <c r="K41" i="10"/>
  <c r="Q41" i="10"/>
  <c r="W41" i="10"/>
  <c r="D44" i="10"/>
  <c r="D42" i="10" s="1"/>
  <c r="J44" i="10"/>
  <c r="J42" i="10" s="1"/>
  <c r="P44" i="10"/>
  <c r="V44" i="10"/>
  <c r="D46" i="10"/>
  <c r="J46" i="10"/>
  <c r="P46" i="10"/>
  <c r="V46" i="10"/>
  <c r="I49" i="10"/>
  <c r="O49" i="10"/>
  <c r="U49" i="10"/>
  <c r="U47" i="10" s="1"/>
  <c r="AA49" i="10"/>
  <c r="I51" i="10"/>
  <c r="O51" i="10"/>
  <c r="U51" i="10"/>
  <c r="AA51" i="10"/>
  <c r="H54" i="10"/>
  <c r="H52" i="10" s="1"/>
  <c r="N54" i="10"/>
  <c r="T54" i="10"/>
  <c r="T52" i="10" s="1"/>
  <c r="Z54" i="10"/>
  <c r="Z52" i="10" s="1"/>
  <c r="H56" i="10"/>
  <c r="N56" i="10"/>
  <c r="T56" i="10"/>
  <c r="Z56" i="10"/>
  <c r="G59" i="10"/>
  <c r="G57" i="10" s="1"/>
  <c r="M59" i="10"/>
  <c r="M57" i="10" s="1"/>
  <c r="S59" i="10"/>
  <c r="Y59" i="10"/>
  <c r="G61" i="10"/>
  <c r="M61" i="10"/>
  <c r="S61" i="10"/>
  <c r="Y61" i="10"/>
  <c r="F64" i="10"/>
  <c r="L64" i="10"/>
  <c r="R64" i="10"/>
  <c r="R62" i="10" s="1"/>
  <c r="X64" i="10"/>
  <c r="F66" i="10"/>
  <c r="L66" i="10"/>
  <c r="R66" i="10"/>
  <c r="X66" i="10"/>
  <c r="E69" i="10"/>
  <c r="E67" i="10" s="1"/>
  <c r="K69" i="10"/>
  <c r="Q69" i="10"/>
  <c r="Q67" i="10" s="1"/>
  <c r="W69" i="10"/>
  <c r="W67" i="10" s="1"/>
  <c r="E71" i="10"/>
  <c r="K71" i="10"/>
  <c r="Q71" i="10"/>
  <c r="W71" i="10"/>
  <c r="D74" i="10"/>
  <c r="D72" i="10" s="1"/>
  <c r="J74" i="10"/>
  <c r="J72" i="10" s="1"/>
  <c r="P74" i="10"/>
  <c r="V74" i="10"/>
  <c r="D76" i="10"/>
  <c r="J76" i="10"/>
  <c r="P76" i="10"/>
  <c r="V76" i="10"/>
  <c r="I79" i="10"/>
  <c r="O79" i="10"/>
  <c r="U79" i="10"/>
  <c r="U77" i="10" s="1"/>
  <c r="AA79" i="10"/>
  <c r="I81" i="10"/>
  <c r="O81" i="10"/>
  <c r="U81" i="10"/>
  <c r="AA81" i="10"/>
  <c r="H84" i="10"/>
  <c r="H82" i="10" s="1"/>
  <c r="N84" i="10"/>
  <c r="T84" i="10"/>
  <c r="T82" i="10" s="1"/>
  <c r="Z84" i="10"/>
  <c r="Z82" i="10" s="1"/>
  <c r="H86" i="10"/>
  <c r="N86" i="10"/>
  <c r="T86" i="10"/>
  <c r="Z86" i="10"/>
  <c r="G89" i="10"/>
  <c r="G87" i="10" s="1"/>
  <c r="M89" i="10"/>
  <c r="M87" i="10" s="1"/>
  <c r="S89" i="10"/>
  <c r="Y89" i="10"/>
  <c r="G91" i="10"/>
  <c r="M91" i="10"/>
  <c r="S91" i="10"/>
  <c r="Y91" i="10"/>
  <c r="F94" i="10"/>
  <c r="L94" i="10"/>
  <c r="R94" i="10"/>
  <c r="R92" i="10" s="1"/>
  <c r="X94" i="10"/>
  <c r="F96" i="10"/>
  <c r="L96" i="10"/>
  <c r="R96" i="10"/>
  <c r="X96" i="10"/>
  <c r="E99" i="10"/>
  <c r="E97" i="10" s="1"/>
  <c r="K99" i="10"/>
  <c r="Q99" i="10"/>
  <c r="Q97" i="10" s="1"/>
  <c r="W99" i="10"/>
  <c r="W97" i="10" s="1"/>
  <c r="E101" i="10"/>
  <c r="K101" i="10"/>
  <c r="Q101" i="10"/>
  <c r="W101" i="10"/>
  <c r="D104" i="10"/>
  <c r="D102" i="10" s="1"/>
  <c r="J104" i="10"/>
  <c r="J102" i="10" s="1"/>
  <c r="P104" i="10"/>
  <c r="V104" i="10"/>
  <c r="D106" i="10"/>
  <c r="J106" i="10"/>
  <c r="P106" i="10"/>
  <c r="V106" i="10"/>
  <c r="I109" i="10"/>
  <c r="O109" i="10"/>
  <c r="U109" i="10"/>
  <c r="U107" i="10" s="1"/>
  <c r="AA109" i="10"/>
  <c r="I111" i="10"/>
  <c r="O111" i="10"/>
  <c r="U111" i="10"/>
  <c r="AA111" i="10"/>
  <c r="H114" i="10"/>
  <c r="H112" i="10" s="1"/>
  <c r="N114" i="10"/>
  <c r="T114" i="10"/>
  <c r="T112" i="10" s="1"/>
  <c r="Z114" i="10"/>
  <c r="Z112" i="10" s="1"/>
  <c r="H116" i="10"/>
  <c r="N116" i="10"/>
  <c r="T116" i="10"/>
  <c r="Z116" i="10"/>
  <c r="G119" i="10"/>
  <c r="G117" i="10" s="1"/>
  <c r="M119" i="10"/>
  <c r="M117" i="10" s="1"/>
  <c r="S119" i="10"/>
  <c r="Y119" i="10"/>
  <c r="G121" i="10"/>
  <c r="M121" i="10"/>
  <c r="S121" i="10"/>
  <c r="Y121" i="10"/>
  <c r="F124" i="10"/>
  <c r="L124" i="10"/>
  <c r="R124" i="10"/>
  <c r="R122" i="10" s="1"/>
  <c r="X124" i="10"/>
  <c r="F126" i="10"/>
  <c r="L126" i="10"/>
  <c r="R126" i="10"/>
  <c r="X126" i="10"/>
  <c r="E129" i="10"/>
  <c r="E127" i="10" s="1"/>
  <c r="K129" i="10"/>
  <c r="Q129" i="10"/>
  <c r="Q127" i="10" s="1"/>
  <c r="W129" i="10"/>
  <c r="W127" i="10" s="1"/>
  <c r="E131" i="10"/>
  <c r="K131" i="10"/>
  <c r="Q131" i="10"/>
  <c r="W131" i="10"/>
  <c r="D134" i="10"/>
  <c r="D132" i="10" s="1"/>
  <c r="J134" i="10"/>
  <c r="J132" i="10" s="1"/>
  <c r="P134" i="10"/>
  <c r="V134" i="10"/>
  <c r="D136" i="10"/>
  <c r="J136" i="10"/>
  <c r="P136" i="10"/>
  <c r="V136" i="10"/>
  <c r="I139" i="10"/>
  <c r="O139" i="10"/>
  <c r="U139" i="10"/>
  <c r="U137" i="10" s="1"/>
  <c r="AA139" i="10"/>
  <c r="I141" i="10"/>
  <c r="O141" i="10"/>
  <c r="U141" i="10"/>
  <c r="AA141" i="10"/>
  <c r="H144" i="10"/>
  <c r="H142" i="10" s="1"/>
  <c r="N144" i="10"/>
  <c r="T144" i="10"/>
  <c r="T142" i="10" s="1"/>
  <c r="Z144" i="10"/>
  <c r="Z142" i="10" s="1"/>
  <c r="H146" i="10"/>
  <c r="N146" i="10"/>
  <c r="T146" i="10"/>
  <c r="Z146" i="10"/>
  <c r="G149" i="10"/>
  <c r="G147" i="10" s="1"/>
  <c r="M149" i="10"/>
  <c r="M147" i="10" s="1"/>
  <c r="S149" i="10"/>
  <c r="Y149" i="10"/>
  <c r="G151" i="10"/>
  <c r="M151" i="10"/>
  <c r="S151" i="10"/>
  <c r="Y151" i="10"/>
  <c r="F154" i="10"/>
  <c r="L154" i="10"/>
  <c r="R154" i="10"/>
  <c r="R152" i="10" s="1"/>
  <c r="X154" i="10"/>
  <c r="F156" i="10"/>
  <c r="L156" i="10"/>
  <c r="R156" i="10"/>
  <c r="X156" i="10"/>
  <c r="E159" i="10"/>
  <c r="E157" i="10" s="1"/>
  <c r="K159" i="10"/>
  <c r="Q159" i="10"/>
  <c r="Q157" i="10" s="1"/>
  <c r="W159" i="10"/>
  <c r="W157" i="10" s="1"/>
  <c r="E161" i="10"/>
  <c r="K161" i="10"/>
  <c r="Q161" i="10"/>
  <c r="W161" i="10"/>
  <c r="J168" i="10"/>
  <c r="J166" i="10" s="1"/>
  <c r="P168" i="10"/>
  <c r="P166" i="10" s="1"/>
  <c r="V168" i="10"/>
  <c r="D170" i="10"/>
  <c r="D166" i="10" s="1"/>
  <c r="J170" i="10"/>
  <c r="P170" i="10"/>
  <c r="V170" i="10"/>
  <c r="I173" i="10"/>
  <c r="I171" i="10" s="1"/>
  <c r="O173" i="10"/>
  <c r="U173" i="10"/>
  <c r="AA173" i="10"/>
  <c r="AA171" i="10" s="1"/>
  <c r="I175" i="10"/>
  <c r="O175" i="10"/>
  <c r="U175" i="10"/>
  <c r="AA175" i="10"/>
  <c r="H178" i="10"/>
  <c r="N178" i="10"/>
  <c r="N176" i="10" s="1"/>
  <c r="T178" i="10"/>
  <c r="Z178" i="10"/>
  <c r="Z176" i="10" s="1"/>
  <c r="H180" i="10"/>
  <c r="N180" i="10"/>
  <c r="T180" i="10"/>
  <c r="Z180" i="10"/>
  <c r="G183" i="10"/>
  <c r="M183" i="10"/>
  <c r="M181" i="10" s="1"/>
  <c r="S183" i="10"/>
  <c r="S181" i="10" s="1"/>
  <c r="Y183" i="10"/>
  <c r="G185" i="10"/>
  <c r="M185" i="10"/>
  <c r="S185" i="10"/>
  <c r="Y185" i="10"/>
  <c r="F188" i="10"/>
  <c r="F186" i="10" s="1"/>
  <c r="L188" i="10"/>
  <c r="R188" i="10"/>
  <c r="X188" i="10"/>
  <c r="X186" i="10" s="1"/>
  <c r="F190" i="10"/>
  <c r="L190" i="10"/>
  <c r="R190" i="10"/>
  <c r="X190" i="10"/>
  <c r="E193" i="10"/>
  <c r="K193" i="10"/>
  <c r="K191" i="10" s="1"/>
  <c r="Q193" i="10"/>
  <c r="W193" i="10"/>
  <c r="W191" i="10" s="1"/>
  <c r="E195" i="10"/>
  <c r="K195" i="10"/>
  <c r="Q195" i="10"/>
  <c r="W195" i="10"/>
  <c r="D198" i="10"/>
  <c r="J198" i="10"/>
  <c r="J196" i="10" s="1"/>
  <c r="P198" i="10"/>
  <c r="P196" i="10" s="1"/>
  <c r="V198" i="10"/>
  <c r="D200" i="10"/>
  <c r="J200" i="10"/>
  <c r="P200" i="10"/>
  <c r="V200" i="10"/>
  <c r="I203" i="10"/>
  <c r="I201" i="10" s="1"/>
  <c r="O203" i="10"/>
  <c r="U203" i="10"/>
  <c r="AA203" i="10"/>
  <c r="AA201" i="10" s="1"/>
  <c r="I205" i="10"/>
  <c r="O205" i="10"/>
  <c r="U205" i="10"/>
  <c r="AA205" i="10"/>
  <c r="H208" i="10"/>
  <c r="N208" i="10"/>
  <c r="N206" i="10" s="1"/>
  <c r="T208" i="10"/>
  <c r="Z208" i="10"/>
  <c r="Z206" i="10" s="1"/>
  <c r="H210" i="10"/>
  <c r="N210" i="10"/>
  <c r="T210" i="10"/>
  <c r="Z210" i="10"/>
  <c r="G213" i="10"/>
  <c r="M213" i="10"/>
  <c r="M211" i="10" s="1"/>
  <c r="S213" i="10"/>
  <c r="S211" i="10" s="1"/>
  <c r="Y213" i="10"/>
  <c r="G215" i="10"/>
  <c r="M215" i="10"/>
  <c r="S215" i="10"/>
  <c r="Y215" i="10"/>
  <c r="F218" i="10"/>
  <c r="F216" i="10" s="1"/>
  <c r="L218" i="10"/>
  <c r="R218" i="10"/>
  <c r="X218" i="10"/>
  <c r="X216" i="10" s="1"/>
  <c r="F220" i="10"/>
  <c r="L220" i="10"/>
  <c r="R220" i="10"/>
  <c r="X220" i="10"/>
  <c r="E223" i="10"/>
  <c r="K223" i="10"/>
  <c r="K221" i="10" s="1"/>
  <c r="Q223" i="10"/>
  <c r="W223" i="10"/>
  <c r="W221" i="10" s="1"/>
  <c r="E225" i="10"/>
  <c r="K225" i="10"/>
  <c r="Q225" i="10"/>
  <c r="W225" i="10"/>
  <c r="D228" i="10"/>
  <c r="J228" i="10"/>
  <c r="J226" i="10" s="1"/>
  <c r="P228" i="10"/>
  <c r="P226" i="10" s="1"/>
  <c r="V228" i="10"/>
  <c r="D230" i="10"/>
  <c r="J230" i="10"/>
  <c r="P230" i="10"/>
  <c r="V230" i="10"/>
  <c r="I233" i="10"/>
  <c r="I231" i="10" s="1"/>
  <c r="O233" i="10"/>
  <c r="U233" i="10"/>
  <c r="AA233" i="10"/>
  <c r="AA231" i="10" s="1"/>
  <c r="I235" i="10"/>
  <c r="O235" i="10"/>
  <c r="U235" i="10"/>
  <c r="AA235" i="10"/>
  <c r="H238" i="10"/>
  <c r="N238" i="10"/>
  <c r="N236" i="10" s="1"/>
  <c r="T238" i="10"/>
  <c r="Z238" i="10"/>
  <c r="Z236" i="10" s="1"/>
  <c r="H240" i="10"/>
  <c r="N240" i="10"/>
  <c r="T240" i="10"/>
  <c r="Z240" i="10"/>
  <c r="G243" i="10"/>
  <c r="M243" i="10"/>
  <c r="M241" i="10" s="1"/>
  <c r="S243" i="10"/>
  <c r="S241" i="10" s="1"/>
  <c r="Y243" i="10"/>
  <c r="G245" i="10"/>
  <c r="M245" i="10"/>
  <c r="S245" i="10"/>
  <c r="Y245" i="10"/>
  <c r="F248" i="10"/>
  <c r="F246" i="10" s="1"/>
  <c r="L248" i="10"/>
  <c r="R248" i="10"/>
  <c r="X248" i="10"/>
  <c r="X246" i="10" s="1"/>
  <c r="F250" i="10"/>
  <c r="L250" i="10"/>
  <c r="R250" i="10"/>
  <c r="X250" i="10"/>
  <c r="E253" i="10"/>
  <c r="K253" i="10"/>
  <c r="K251" i="10" s="1"/>
  <c r="Q253" i="10"/>
  <c r="W253" i="10"/>
  <c r="W251" i="10" s="1"/>
  <c r="E255" i="10"/>
  <c r="K255" i="10"/>
  <c r="Q255" i="10"/>
  <c r="W255" i="10"/>
  <c r="D258" i="10"/>
  <c r="J258" i="10"/>
  <c r="J256" i="10" s="1"/>
  <c r="P258" i="10"/>
  <c r="P256" i="10" s="1"/>
  <c r="V258" i="10"/>
  <c r="D260" i="10"/>
  <c r="J260" i="10"/>
  <c r="P260" i="10"/>
  <c r="V260" i="10"/>
  <c r="I263" i="10"/>
  <c r="I261" i="10" s="1"/>
  <c r="O263" i="10"/>
  <c r="U263" i="10"/>
  <c r="AA263" i="10"/>
  <c r="AA261" i="10" s="1"/>
  <c r="I265" i="10"/>
  <c r="O265" i="10"/>
  <c r="U265" i="10"/>
  <c r="AA265" i="10"/>
  <c r="H268" i="10"/>
  <c r="N268" i="10"/>
  <c r="N266" i="10" s="1"/>
  <c r="T268" i="10"/>
  <c r="Z268" i="10"/>
  <c r="Z266" i="10" s="1"/>
  <c r="H270" i="10"/>
  <c r="N270" i="10"/>
  <c r="T270" i="10"/>
  <c r="Z270" i="10"/>
  <c r="G273" i="10"/>
  <c r="M273" i="10"/>
  <c r="M271" i="10" s="1"/>
  <c r="S273" i="10"/>
  <c r="S271" i="10" s="1"/>
  <c r="Y273" i="10"/>
  <c r="G275" i="10"/>
  <c r="M275" i="10"/>
  <c r="S275" i="10"/>
  <c r="Y275" i="10"/>
  <c r="F278" i="10"/>
  <c r="F276" i="10" s="1"/>
  <c r="L278" i="10"/>
  <c r="R278" i="10"/>
  <c r="X278" i="10"/>
  <c r="X276" i="10" s="1"/>
  <c r="F280" i="10"/>
  <c r="L280" i="10"/>
  <c r="R280" i="10"/>
  <c r="X280" i="10"/>
  <c r="E283" i="10"/>
  <c r="K283" i="10"/>
  <c r="K281" i="10" s="1"/>
  <c r="Q283" i="10"/>
  <c r="W283" i="10"/>
  <c r="W281" i="10" s="1"/>
  <c r="E285" i="10"/>
  <c r="K285" i="10"/>
  <c r="Q285" i="10"/>
  <c r="W285" i="10"/>
  <c r="D288" i="10"/>
  <c r="J288" i="10"/>
  <c r="J286" i="10" s="1"/>
  <c r="P288" i="10"/>
  <c r="P286" i="10" s="1"/>
  <c r="V288" i="10"/>
  <c r="D290" i="10"/>
  <c r="J290" i="10"/>
  <c r="P290" i="10"/>
  <c r="V290" i="10"/>
  <c r="I293" i="10"/>
  <c r="I291" i="10" s="1"/>
  <c r="O293" i="10"/>
  <c r="U293" i="10"/>
  <c r="AA293" i="10"/>
  <c r="AA291" i="10" s="1"/>
  <c r="I295" i="10"/>
  <c r="O295" i="10"/>
  <c r="U295" i="10"/>
  <c r="AA295" i="10"/>
  <c r="H298" i="10"/>
  <c r="N298" i="10"/>
  <c r="N296" i="10" s="1"/>
  <c r="T298" i="10"/>
  <c r="Z298" i="10"/>
  <c r="Z296" i="10" s="1"/>
  <c r="H300" i="10"/>
  <c r="N300" i="10"/>
  <c r="T300" i="10"/>
  <c r="Z300" i="10"/>
  <c r="G303" i="10"/>
  <c r="M303" i="10"/>
  <c r="M301" i="10" s="1"/>
  <c r="S303" i="10"/>
  <c r="S301" i="10" s="1"/>
  <c r="Y303" i="10"/>
  <c r="G305" i="10"/>
  <c r="M305" i="10"/>
  <c r="S305" i="10"/>
  <c r="Y305" i="10"/>
  <c r="F308" i="10"/>
  <c r="F306" i="10" s="1"/>
  <c r="L308" i="10"/>
  <c r="R308" i="10"/>
  <c r="X308" i="10"/>
  <c r="X306" i="10" s="1"/>
  <c r="F310" i="10"/>
  <c r="L310" i="10"/>
  <c r="R310" i="10"/>
  <c r="X310" i="10"/>
  <c r="E313" i="10"/>
  <c r="K313" i="10"/>
  <c r="K311" i="10" s="1"/>
  <c r="Q313" i="10"/>
  <c r="W313" i="10"/>
  <c r="W311" i="10" s="1"/>
  <c r="E315" i="10"/>
  <c r="K315" i="10"/>
  <c r="Q315" i="10"/>
  <c r="W315" i="10"/>
  <c r="D318" i="10"/>
  <c r="J318" i="10"/>
  <c r="J316" i="10" s="1"/>
  <c r="P318" i="10"/>
  <c r="P316" i="10" s="1"/>
  <c r="V318" i="10"/>
  <c r="D320" i="10"/>
  <c r="J320" i="10"/>
  <c r="P320" i="10"/>
  <c r="V320" i="10"/>
  <c r="I327" i="10"/>
  <c r="I325" i="10" s="1"/>
  <c r="O327" i="10"/>
  <c r="U327" i="10"/>
  <c r="AA327" i="10"/>
  <c r="AA325" i="10" s="1"/>
  <c r="I329" i="10"/>
  <c r="O329" i="10"/>
  <c r="U329" i="10"/>
  <c r="AA329" i="10"/>
  <c r="H332" i="10"/>
  <c r="N332" i="10"/>
  <c r="N330" i="10" s="1"/>
  <c r="T332" i="10"/>
  <c r="Z332" i="10"/>
  <c r="Z330" i="10" s="1"/>
  <c r="H334" i="10"/>
  <c r="N334" i="10"/>
  <c r="T334" i="10"/>
  <c r="Z334" i="10"/>
  <c r="G337" i="10"/>
  <c r="M337" i="10"/>
  <c r="M335" i="10" s="1"/>
  <c r="S337" i="10"/>
  <c r="S335" i="10" s="1"/>
  <c r="Y337" i="10"/>
  <c r="G339" i="10"/>
  <c r="M339" i="10"/>
  <c r="S339" i="10"/>
  <c r="Y339" i="10"/>
  <c r="F342" i="10"/>
  <c r="F340" i="10" s="1"/>
  <c r="L342" i="10"/>
  <c r="R342" i="10"/>
  <c r="X342" i="10"/>
  <c r="X340" i="10" s="1"/>
  <c r="F344" i="10"/>
  <c r="L344" i="10"/>
  <c r="R344" i="10"/>
  <c r="X344" i="10"/>
  <c r="E347" i="10"/>
  <c r="K347" i="10"/>
  <c r="K345" i="10" s="1"/>
  <c r="Q347" i="10"/>
  <c r="W347" i="10"/>
  <c r="W345" i="10" s="1"/>
  <c r="E349" i="10"/>
  <c r="K349" i="10"/>
  <c r="Q349" i="10"/>
  <c r="W349" i="10"/>
  <c r="D352" i="10"/>
  <c r="J352" i="10"/>
  <c r="J350" i="10" s="1"/>
  <c r="P352" i="10"/>
  <c r="P350" i="10" s="1"/>
  <c r="V352" i="10"/>
  <c r="D354" i="10"/>
  <c r="J354" i="10"/>
  <c r="P354" i="10"/>
  <c r="V354" i="10"/>
  <c r="I357" i="10"/>
  <c r="I355" i="10" s="1"/>
  <c r="O357" i="10"/>
  <c r="U357" i="10"/>
  <c r="AA357" i="10"/>
  <c r="AA355" i="10" s="1"/>
  <c r="I359" i="10"/>
  <c r="O359" i="10"/>
  <c r="U359" i="10"/>
  <c r="AA359" i="10"/>
  <c r="H362" i="10"/>
  <c r="N362" i="10"/>
  <c r="N360" i="10" s="1"/>
  <c r="T362" i="10"/>
  <c r="Z362" i="10"/>
  <c r="Z360" i="10" s="1"/>
  <c r="H364" i="10"/>
  <c r="N364" i="10"/>
  <c r="T364" i="10"/>
  <c r="Z364" i="10"/>
  <c r="G367" i="10"/>
  <c r="M367" i="10"/>
  <c r="M365" i="10" s="1"/>
  <c r="S367" i="10"/>
  <c r="S365" i="10" s="1"/>
  <c r="Y367" i="10"/>
  <c r="G369" i="10"/>
  <c r="M369" i="10"/>
  <c r="S369" i="10"/>
  <c r="Y369" i="10"/>
  <c r="F372" i="10"/>
  <c r="F370" i="10" s="1"/>
  <c r="L372" i="10"/>
  <c r="R372" i="10"/>
  <c r="X372" i="10"/>
  <c r="X370" i="10" s="1"/>
  <c r="F374" i="10"/>
  <c r="L374" i="10"/>
  <c r="R374" i="10"/>
  <c r="X374" i="10"/>
  <c r="E377" i="10"/>
  <c r="K377" i="10"/>
  <c r="K375" i="10" s="1"/>
  <c r="Q377" i="10"/>
  <c r="W377" i="10"/>
  <c r="W375" i="10" s="1"/>
  <c r="E379" i="10"/>
  <c r="K379" i="10"/>
  <c r="Q379" i="10"/>
  <c r="W379" i="10"/>
  <c r="D382" i="10"/>
  <c r="J382" i="10"/>
  <c r="J380" i="10" s="1"/>
  <c r="P382" i="10"/>
  <c r="P380" i="10" s="1"/>
  <c r="V382" i="10"/>
  <c r="D384" i="10"/>
  <c r="J384" i="10"/>
  <c r="P384" i="10"/>
  <c r="V384" i="10"/>
  <c r="I387" i="10"/>
  <c r="I385" i="10" s="1"/>
  <c r="O387" i="10"/>
  <c r="U387" i="10"/>
  <c r="AA387" i="10"/>
  <c r="AA385" i="10" s="1"/>
  <c r="I389" i="10"/>
  <c r="O389" i="10"/>
  <c r="U389" i="10"/>
  <c r="AA389" i="10"/>
  <c r="H392" i="10"/>
  <c r="N392" i="10"/>
  <c r="N390" i="10" s="1"/>
  <c r="T392" i="10"/>
  <c r="Z392" i="10"/>
  <c r="Z390" i="10" s="1"/>
  <c r="H394" i="10"/>
  <c r="N394" i="10"/>
  <c r="T394" i="10"/>
  <c r="Z394" i="10"/>
  <c r="G397" i="10"/>
  <c r="M397" i="10"/>
  <c r="M395" i="10" s="1"/>
  <c r="S397" i="10"/>
  <c r="S395" i="10" s="1"/>
  <c r="Y397" i="10"/>
  <c r="G399" i="10"/>
  <c r="M399" i="10"/>
  <c r="S399" i="10"/>
  <c r="Y399" i="10"/>
  <c r="F402" i="10"/>
  <c r="F400" i="10" s="1"/>
  <c r="L402" i="10"/>
  <c r="R402" i="10"/>
  <c r="X402" i="10"/>
  <c r="X400" i="10" s="1"/>
  <c r="F404" i="10"/>
  <c r="L404" i="10"/>
  <c r="R404" i="10"/>
  <c r="X404" i="10"/>
  <c r="E407" i="10"/>
  <c r="K407" i="10"/>
  <c r="K405" i="10" s="1"/>
  <c r="Q407" i="10"/>
  <c r="W407" i="10"/>
  <c r="W405" i="10" s="1"/>
  <c r="E409" i="10"/>
  <c r="K409" i="10"/>
  <c r="Q409" i="10"/>
  <c r="W409" i="10"/>
  <c r="D412" i="10"/>
  <c r="J412" i="10"/>
  <c r="J410" i="10" s="1"/>
  <c r="P412" i="10"/>
  <c r="P410" i="10" s="1"/>
  <c r="V412" i="10"/>
  <c r="D414" i="10"/>
  <c r="J414" i="10"/>
  <c r="P414" i="10"/>
  <c r="V414" i="10"/>
  <c r="I417" i="10"/>
  <c r="I415" i="10" s="1"/>
  <c r="O417" i="10"/>
  <c r="U417" i="10"/>
  <c r="AA417" i="10"/>
  <c r="AA415" i="10" s="1"/>
  <c r="I419" i="10"/>
  <c r="O419" i="10"/>
  <c r="U419" i="10"/>
  <c r="AA419" i="10"/>
  <c r="H422" i="10"/>
  <c r="N422" i="10"/>
  <c r="N420" i="10" s="1"/>
  <c r="T422" i="10"/>
  <c r="Z422" i="10"/>
  <c r="Z420" i="10" s="1"/>
  <c r="H424" i="10"/>
  <c r="N424" i="10"/>
  <c r="T424" i="10"/>
  <c r="Z424" i="10"/>
  <c r="G427" i="10"/>
  <c r="M427" i="10"/>
  <c r="M425" i="10" s="1"/>
  <c r="S427" i="10"/>
  <c r="S425" i="10" s="1"/>
  <c r="Y427" i="10"/>
  <c r="G429" i="10"/>
  <c r="M429" i="10"/>
  <c r="S429" i="10"/>
  <c r="Y429" i="10"/>
  <c r="F432" i="10"/>
  <c r="F430" i="10" s="1"/>
  <c r="L432" i="10"/>
  <c r="R432" i="10"/>
  <c r="X432" i="10"/>
  <c r="X430" i="10" s="1"/>
  <c r="F434" i="10"/>
  <c r="L434" i="10"/>
  <c r="R434" i="10"/>
  <c r="X434" i="10"/>
  <c r="E437" i="10"/>
  <c r="K437" i="10"/>
  <c r="K435" i="10" s="1"/>
  <c r="Q437" i="10"/>
  <c r="W437" i="10"/>
  <c r="W435" i="10" s="1"/>
  <c r="E439" i="10"/>
  <c r="K439" i="10"/>
  <c r="Q439" i="10"/>
  <c r="W439" i="10"/>
  <c r="D442" i="10"/>
  <c r="J442" i="10"/>
  <c r="J440" i="10" s="1"/>
  <c r="P442" i="10"/>
  <c r="P440" i="10" s="1"/>
  <c r="V442" i="10"/>
  <c r="D444" i="10"/>
  <c r="J444" i="10"/>
  <c r="P444" i="10"/>
  <c r="V444" i="10"/>
  <c r="I447" i="10"/>
  <c r="I445" i="10" s="1"/>
  <c r="O447" i="10"/>
  <c r="U447" i="10"/>
  <c r="AA447" i="10"/>
  <c r="AA445" i="10" s="1"/>
  <c r="I449" i="10"/>
  <c r="O449" i="10"/>
  <c r="U449" i="10"/>
  <c r="AA449" i="10"/>
  <c r="H452" i="10"/>
  <c r="N452" i="10"/>
  <c r="N450" i="10" s="1"/>
  <c r="T452" i="10"/>
  <c r="Z452" i="10"/>
  <c r="Z450" i="10" s="1"/>
  <c r="H454" i="10"/>
  <c r="N454" i="10"/>
  <c r="T454" i="10"/>
  <c r="Z454" i="10"/>
  <c r="G457" i="10"/>
  <c r="M457" i="10"/>
  <c r="M455" i="10" s="1"/>
  <c r="S457" i="10"/>
  <c r="S455" i="10" s="1"/>
  <c r="Y457" i="10"/>
  <c r="G459" i="10"/>
  <c r="M459" i="10"/>
  <c r="S459" i="10"/>
  <c r="Y459" i="10"/>
  <c r="F462" i="10"/>
  <c r="F460" i="10" s="1"/>
  <c r="L462" i="10"/>
  <c r="R462" i="10"/>
  <c r="X462" i="10"/>
  <c r="X460" i="10" s="1"/>
  <c r="F464" i="10"/>
  <c r="L464" i="10"/>
  <c r="R464" i="10"/>
  <c r="X464" i="10"/>
  <c r="E467" i="10"/>
  <c r="K467" i="10"/>
  <c r="K465" i="10" s="1"/>
  <c r="Q467" i="10"/>
  <c r="W467" i="10"/>
  <c r="W465" i="10" s="1"/>
  <c r="E469" i="10"/>
  <c r="K469" i="10"/>
  <c r="Q469" i="10"/>
  <c r="W469" i="10"/>
  <c r="D472" i="10"/>
  <c r="J472" i="10"/>
  <c r="J470" i="10" s="1"/>
  <c r="P472" i="10"/>
  <c r="P470" i="10" s="1"/>
  <c r="V472" i="10"/>
  <c r="D474" i="10"/>
  <c r="J474" i="10"/>
  <c r="P474" i="10"/>
  <c r="V474" i="10"/>
  <c r="I477" i="10"/>
  <c r="I475" i="10" s="1"/>
  <c r="O477" i="10"/>
  <c r="U477" i="10"/>
  <c r="AA477" i="10"/>
  <c r="AA475" i="10" s="1"/>
  <c r="I479" i="10"/>
  <c r="O479" i="10"/>
  <c r="U479" i="10"/>
  <c r="AA479" i="10"/>
  <c r="H488" i="10"/>
  <c r="H484" i="10" s="1"/>
  <c r="N488" i="10"/>
  <c r="N484" i="10" s="1"/>
  <c r="T488" i="10"/>
  <c r="T484" i="10" s="1"/>
  <c r="Z488" i="10"/>
  <c r="Z484" i="10" s="1"/>
  <c r="G491" i="10"/>
  <c r="G489" i="10" s="1"/>
  <c r="M491" i="10"/>
  <c r="S491" i="10"/>
  <c r="Y491" i="10"/>
  <c r="Y489" i="10" s="1"/>
  <c r="G493" i="10"/>
  <c r="M493" i="10"/>
  <c r="S493" i="10"/>
  <c r="Y493" i="10"/>
  <c r="F496" i="10"/>
  <c r="L496" i="10"/>
  <c r="L494" i="10" s="1"/>
  <c r="R496" i="10"/>
  <c r="X496" i="10"/>
  <c r="X494" i="10" s="1"/>
  <c r="F498" i="10"/>
  <c r="L498" i="10"/>
  <c r="R498" i="10"/>
  <c r="X498" i="10"/>
  <c r="E501" i="10"/>
  <c r="K501" i="10"/>
  <c r="K499" i="10" s="1"/>
  <c r="Q501" i="10"/>
  <c r="Q499" i="10" s="1"/>
  <c r="W501" i="10"/>
  <c r="E503" i="10"/>
  <c r="K503" i="10"/>
  <c r="Q503" i="10"/>
  <c r="W503" i="10"/>
  <c r="D506" i="10"/>
  <c r="D504" i="10" s="1"/>
  <c r="J506" i="10"/>
  <c r="P506" i="10"/>
  <c r="V506" i="10"/>
  <c r="V504" i="10" s="1"/>
  <c r="D508" i="10"/>
  <c r="J508" i="10"/>
  <c r="P508" i="10"/>
  <c r="V508" i="10"/>
  <c r="I511" i="10"/>
  <c r="O511" i="10"/>
  <c r="O509" i="10" s="1"/>
  <c r="U511" i="10"/>
  <c r="AA511" i="10"/>
  <c r="AA509" i="10" s="1"/>
  <c r="I513" i="10"/>
  <c r="O513" i="10"/>
  <c r="U513" i="10"/>
  <c r="AA513" i="10"/>
  <c r="H516" i="10"/>
  <c r="N516" i="10"/>
  <c r="N514" i="10" s="1"/>
  <c r="T516" i="10"/>
  <c r="T514" i="10" s="1"/>
  <c r="Z516" i="10"/>
  <c r="H518" i="10"/>
  <c r="N518" i="10"/>
  <c r="T518" i="10"/>
  <c r="Z518" i="10"/>
  <c r="G521" i="10"/>
  <c r="G519" i="10" s="1"/>
  <c r="M521" i="10"/>
  <c r="S521" i="10"/>
  <c r="Y521" i="10"/>
  <c r="Y519" i="10" s="1"/>
  <c r="G523" i="10"/>
  <c r="M523" i="10"/>
  <c r="S523" i="10"/>
  <c r="Y523" i="10"/>
  <c r="F526" i="10"/>
  <c r="L526" i="10"/>
  <c r="L524" i="10" s="1"/>
  <c r="R526" i="10"/>
  <c r="X526" i="10"/>
  <c r="X524" i="10" s="1"/>
  <c r="F528" i="10"/>
  <c r="L528" i="10"/>
  <c r="R528" i="10"/>
  <c r="X528" i="10"/>
  <c r="E531" i="10"/>
  <c r="K531" i="10"/>
  <c r="K529" i="10" s="1"/>
  <c r="Q531" i="10"/>
  <c r="Q529" i="10" s="1"/>
  <c r="W531" i="10"/>
  <c r="E533" i="10"/>
  <c r="K533" i="10"/>
  <c r="Q533" i="10"/>
  <c r="W533" i="10"/>
  <c r="D536" i="10"/>
  <c r="D534" i="10" s="1"/>
  <c r="J536" i="10"/>
  <c r="P536" i="10"/>
  <c r="V536" i="10"/>
  <c r="V534" i="10" s="1"/>
  <c r="D538" i="10"/>
  <c r="J538" i="10"/>
  <c r="P538" i="10"/>
  <c r="V538" i="10"/>
  <c r="I541" i="10"/>
  <c r="O541" i="10"/>
  <c r="O539" i="10" s="1"/>
  <c r="U541" i="10"/>
  <c r="AA541" i="10"/>
  <c r="AA539" i="10" s="1"/>
  <c r="I543" i="10"/>
  <c r="O543" i="10"/>
  <c r="U543" i="10"/>
  <c r="AA543" i="10"/>
  <c r="H546" i="10"/>
  <c r="N546" i="10"/>
  <c r="N544" i="10" s="1"/>
  <c r="T546" i="10"/>
  <c r="T544" i="10" s="1"/>
  <c r="Z546" i="10"/>
  <c r="H548" i="10"/>
  <c r="N548" i="10"/>
  <c r="T548" i="10"/>
  <c r="Z548" i="10"/>
  <c r="G551" i="10"/>
  <c r="G549" i="10" s="1"/>
  <c r="M551" i="10"/>
  <c r="S551" i="10"/>
  <c r="Y551" i="10"/>
  <c r="Y549" i="10" s="1"/>
  <c r="G553" i="10"/>
  <c r="M553" i="10"/>
  <c r="S553" i="10"/>
  <c r="Y553" i="10"/>
  <c r="F556" i="10"/>
  <c r="L556" i="10"/>
  <c r="L554" i="10" s="1"/>
  <c r="R556" i="10"/>
  <c r="X556" i="10"/>
  <c r="X554" i="10" s="1"/>
  <c r="F558" i="10"/>
  <c r="L558" i="10"/>
  <c r="R558" i="10"/>
  <c r="X558" i="10"/>
  <c r="E561" i="10"/>
  <c r="K561" i="10"/>
  <c r="K559" i="10" s="1"/>
  <c r="Q561" i="10"/>
  <c r="Q559" i="10" s="1"/>
  <c r="W561" i="10"/>
  <c r="E563" i="10"/>
  <c r="K563" i="10"/>
  <c r="Q563" i="10"/>
  <c r="W563" i="10"/>
  <c r="D566" i="10"/>
  <c r="D564" i="10" s="1"/>
  <c r="J566" i="10"/>
  <c r="P566" i="10"/>
  <c r="V566" i="10"/>
  <c r="V564" i="10" s="1"/>
  <c r="D568" i="10"/>
  <c r="J568" i="10"/>
  <c r="P568" i="10"/>
  <c r="V568" i="10"/>
  <c r="I571" i="10"/>
  <c r="O571" i="10"/>
  <c r="O569" i="10" s="1"/>
  <c r="U571" i="10"/>
  <c r="AA571" i="10"/>
  <c r="AA569" i="10" s="1"/>
  <c r="I573" i="10"/>
  <c r="O573" i="10"/>
  <c r="U573" i="10"/>
  <c r="AA573" i="10"/>
  <c r="H576" i="10"/>
  <c r="N576" i="10"/>
  <c r="N574" i="10" s="1"/>
  <c r="T576" i="10"/>
  <c r="T574" i="10" s="1"/>
  <c r="Z576" i="10"/>
  <c r="H578" i="10"/>
  <c r="N578" i="10"/>
  <c r="T578" i="10"/>
  <c r="Z578" i="10"/>
  <c r="G581" i="10"/>
  <c r="G579" i="10" s="1"/>
  <c r="M581" i="10"/>
  <c r="S581" i="10"/>
  <c r="Y581" i="10"/>
  <c r="Y579" i="10" s="1"/>
  <c r="G583" i="10"/>
  <c r="M583" i="10"/>
  <c r="S583" i="10"/>
  <c r="Y583" i="10"/>
  <c r="F586" i="10"/>
  <c r="L586" i="10"/>
  <c r="L584" i="10" s="1"/>
  <c r="R586" i="10"/>
  <c r="X586" i="10"/>
  <c r="X584" i="10" s="1"/>
  <c r="F588" i="10"/>
  <c r="L588" i="10"/>
  <c r="R588" i="10"/>
  <c r="X588" i="10"/>
  <c r="E591" i="10"/>
  <c r="K591" i="10"/>
  <c r="K589" i="10" s="1"/>
  <c r="Q591" i="10"/>
  <c r="Q589" i="10" s="1"/>
  <c r="W591" i="10"/>
  <c r="E593" i="10"/>
  <c r="K593" i="10"/>
  <c r="Q593" i="10"/>
  <c r="W593" i="10"/>
  <c r="D596" i="10"/>
  <c r="D594" i="10" s="1"/>
  <c r="J596" i="10"/>
  <c r="P596" i="10"/>
  <c r="V596" i="10"/>
  <c r="V594" i="10" s="1"/>
  <c r="D598" i="10"/>
  <c r="J598" i="10"/>
  <c r="P598" i="10"/>
  <c r="V598" i="10"/>
  <c r="I601" i="10"/>
  <c r="O601" i="10"/>
  <c r="O599" i="10" s="1"/>
  <c r="U601" i="10"/>
  <c r="AA601" i="10"/>
  <c r="AA599" i="10" s="1"/>
  <c r="I603" i="10"/>
  <c r="O603" i="10"/>
  <c r="U603" i="10"/>
  <c r="AA603" i="10"/>
  <c r="H606" i="10"/>
  <c r="N606" i="10"/>
  <c r="N604" i="10" s="1"/>
  <c r="T606" i="10"/>
  <c r="T604" i="10" s="1"/>
  <c r="Z606" i="10"/>
  <c r="H608" i="10"/>
  <c r="N608" i="10"/>
  <c r="T608" i="10"/>
  <c r="Z608" i="10"/>
  <c r="G611" i="10"/>
  <c r="G609" i="10" s="1"/>
  <c r="M611" i="10"/>
  <c r="S611" i="10"/>
  <c r="Y611" i="10"/>
  <c r="Y609" i="10" s="1"/>
  <c r="G613" i="10"/>
  <c r="M613" i="10"/>
  <c r="S613" i="10"/>
  <c r="Y613" i="10"/>
  <c r="F616" i="10"/>
  <c r="L616" i="10"/>
  <c r="L614" i="10" s="1"/>
  <c r="R616" i="10"/>
  <c r="X616" i="10"/>
  <c r="X614" i="10" s="1"/>
  <c r="F618" i="10"/>
  <c r="L618" i="10"/>
  <c r="R618" i="10"/>
  <c r="X618" i="10"/>
  <c r="E621" i="10"/>
  <c r="K621" i="10"/>
  <c r="K619" i="10" s="1"/>
  <c r="Q621" i="10"/>
  <c r="Q619" i="10" s="1"/>
  <c r="W621" i="10"/>
  <c r="E623" i="10"/>
  <c r="K623" i="10"/>
  <c r="Q623" i="10"/>
  <c r="W623" i="10"/>
  <c r="D626" i="10"/>
  <c r="D624" i="10" s="1"/>
  <c r="J626" i="10"/>
  <c r="P626" i="10"/>
  <c r="V626" i="10"/>
  <c r="V624" i="10" s="1"/>
  <c r="D628" i="10"/>
  <c r="J628" i="10"/>
  <c r="P628" i="10"/>
  <c r="V628" i="10"/>
  <c r="I631" i="10"/>
  <c r="O631" i="10"/>
  <c r="O629" i="10" s="1"/>
  <c r="U631" i="10"/>
  <c r="AA631" i="10"/>
  <c r="AA629" i="10" s="1"/>
  <c r="I633" i="10"/>
  <c r="O633" i="10"/>
  <c r="U633" i="10"/>
  <c r="AA633" i="10"/>
  <c r="H636" i="10"/>
  <c r="N636" i="10"/>
  <c r="N634" i="10" s="1"/>
  <c r="T636" i="10"/>
  <c r="T634" i="10" s="1"/>
  <c r="Z636" i="10"/>
  <c r="H638" i="10"/>
  <c r="N638" i="10"/>
  <c r="T638" i="10"/>
  <c r="Z638" i="10"/>
  <c r="H9" i="11"/>
  <c r="H7" i="11" s="1"/>
  <c r="N9" i="11"/>
  <c r="T9" i="11"/>
  <c r="Z9" i="11"/>
  <c r="Z7" i="11" s="1"/>
  <c r="H11" i="11"/>
  <c r="N11" i="11"/>
  <c r="T11" i="11"/>
  <c r="Z11" i="11"/>
  <c r="G14" i="11"/>
  <c r="M14" i="11"/>
  <c r="M12" i="11" s="1"/>
  <c r="S14" i="11"/>
  <c r="Y14" i="11"/>
  <c r="Y12" i="11" s="1"/>
  <c r="G16" i="11"/>
  <c r="M16" i="11"/>
  <c r="S16" i="11"/>
  <c r="Y16" i="11"/>
  <c r="F19" i="11"/>
  <c r="L19" i="11"/>
  <c r="L17" i="11" s="1"/>
  <c r="R19" i="11"/>
  <c r="R17" i="11" s="1"/>
  <c r="X19" i="11"/>
  <c r="F21" i="11"/>
  <c r="L21" i="11"/>
  <c r="R21" i="11"/>
  <c r="X21" i="11"/>
  <c r="E24" i="11"/>
  <c r="M24" i="11"/>
  <c r="T24" i="11"/>
  <c r="AA24" i="11"/>
  <c r="J26" i="11"/>
  <c r="Q26" i="11"/>
  <c r="Z26" i="11"/>
  <c r="D29" i="11"/>
  <c r="D27" i="11" s="1"/>
  <c r="P29" i="11"/>
  <c r="P27" i="11" s="1"/>
  <c r="D31" i="11"/>
  <c r="P31" i="11"/>
  <c r="Q34" i="11"/>
  <c r="K36" i="11"/>
  <c r="K39" i="11"/>
  <c r="K37" i="11" s="1"/>
  <c r="E41" i="11"/>
  <c r="V44" i="11"/>
  <c r="F9" i="10"/>
  <c r="F7" i="10" s="1"/>
  <c r="L9" i="10"/>
  <c r="R9" i="10"/>
  <c r="X9" i="10"/>
  <c r="X7" i="10" s="1"/>
  <c r="F11" i="10"/>
  <c r="L11" i="10"/>
  <c r="R11" i="10"/>
  <c r="X11" i="10"/>
  <c r="E14" i="10"/>
  <c r="K14" i="10"/>
  <c r="K12" i="10" s="1"/>
  <c r="Q14" i="10"/>
  <c r="W14" i="10"/>
  <c r="W12" i="10" s="1"/>
  <c r="E16" i="10"/>
  <c r="K16" i="10"/>
  <c r="Q16" i="10"/>
  <c r="W16" i="10"/>
  <c r="D19" i="10"/>
  <c r="J19" i="10"/>
  <c r="J17" i="10" s="1"/>
  <c r="P19" i="10"/>
  <c r="P17" i="10" s="1"/>
  <c r="V19" i="10"/>
  <c r="D21" i="10"/>
  <c r="J21" i="10"/>
  <c r="P21" i="10"/>
  <c r="V21" i="10"/>
  <c r="I24" i="10"/>
  <c r="I22" i="10" s="1"/>
  <c r="O24" i="10"/>
  <c r="U24" i="10"/>
  <c r="AA24" i="10"/>
  <c r="AA22" i="10" s="1"/>
  <c r="I26" i="10"/>
  <c r="O26" i="10"/>
  <c r="U26" i="10"/>
  <c r="AA26" i="10"/>
  <c r="H29" i="10"/>
  <c r="N29" i="10"/>
  <c r="N27" i="10" s="1"/>
  <c r="T29" i="10"/>
  <c r="Z29" i="10"/>
  <c r="Z27" i="10" s="1"/>
  <c r="H31" i="10"/>
  <c r="N31" i="10"/>
  <c r="T31" i="10"/>
  <c r="Z31" i="10"/>
  <c r="G34" i="10"/>
  <c r="M34" i="10"/>
  <c r="M32" i="10" s="1"/>
  <c r="S34" i="10"/>
  <c r="S32" i="10" s="1"/>
  <c r="Y34" i="10"/>
  <c r="G36" i="10"/>
  <c r="M36" i="10"/>
  <c r="S36" i="10"/>
  <c r="Y36" i="10"/>
  <c r="F39" i="10"/>
  <c r="F37" i="10" s="1"/>
  <c r="L39" i="10"/>
  <c r="R39" i="10"/>
  <c r="X39" i="10"/>
  <c r="X37" i="10" s="1"/>
  <c r="F41" i="10"/>
  <c r="L41" i="10"/>
  <c r="R41" i="10"/>
  <c r="X41" i="10"/>
  <c r="E44" i="10"/>
  <c r="K44" i="10"/>
  <c r="K42" i="10" s="1"/>
  <c r="Q44" i="10"/>
  <c r="W44" i="10"/>
  <c r="W42" i="10" s="1"/>
  <c r="E46" i="10"/>
  <c r="K46" i="10"/>
  <c r="Q46" i="10"/>
  <c r="W46" i="10"/>
  <c r="D49" i="10"/>
  <c r="J49" i="10"/>
  <c r="J47" i="10" s="1"/>
  <c r="P49" i="10"/>
  <c r="P47" i="10" s="1"/>
  <c r="V49" i="10"/>
  <c r="D51" i="10"/>
  <c r="J51" i="10"/>
  <c r="P51" i="10"/>
  <c r="V51" i="10"/>
  <c r="I54" i="10"/>
  <c r="I52" i="10" s="1"/>
  <c r="O54" i="10"/>
  <c r="U54" i="10"/>
  <c r="AA54" i="10"/>
  <c r="AA52" i="10" s="1"/>
  <c r="I56" i="10"/>
  <c r="O56" i="10"/>
  <c r="U56" i="10"/>
  <c r="AA56" i="10"/>
  <c r="H59" i="10"/>
  <c r="N59" i="10"/>
  <c r="N57" i="10" s="1"/>
  <c r="T59" i="10"/>
  <c r="Z59" i="10"/>
  <c r="Z57" i="10" s="1"/>
  <c r="H61" i="10"/>
  <c r="N61" i="10"/>
  <c r="T61" i="10"/>
  <c r="Z61" i="10"/>
  <c r="G64" i="10"/>
  <c r="M64" i="10"/>
  <c r="M62" i="10" s="1"/>
  <c r="S64" i="10"/>
  <c r="S62" i="10" s="1"/>
  <c r="Y64" i="10"/>
  <c r="G66" i="10"/>
  <c r="M66" i="10"/>
  <c r="S66" i="10"/>
  <c r="Y66" i="10"/>
  <c r="F69" i="10"/>
  <c r="F67" i="10" s="1"/>
  <c r="L69" i="10"/>
  <c r="R69" i="10"/>
  <c r="X69" i="10"/>
  <c r="X67" i="10" s="1"/>
  <c r="F71" i="10"/>
  <c r="L71" i="10"/>
  <c r="R71" i="10"/>
  <c r="X71" i="10"/>
  <c r="E74" i="10"/>
  <c r="K74" i="10"/>
  <c r="K72" i="10" s="1"/>
  <c r="Q74" i="10"/>
  <c r="W74" i="10"/>
  <c r="W72" i="10" s="1"/>
  <c r="E76" i="10"/>
  <c r="K76" i="10"/>
  <c r="Q76" i="10"/>
  <c r="W76" i="10"/>
  <c r="D79" i="10"/>
  <c r="J79" i="10"/>
  <c r="J77" i="10" s="1"/>
  <c r="P79" i="10"/>
  <c r="P77" i="10" s="1"/>
  <c r="V79" i="10"/>
  <c r="D81" i="10"/>
  <c r="J81" i="10"/>
  <c r="P81" i="10"/>
  <c r="V81" i="10"/>
  <c r="I84" i="10"/>
  <c r="I82" i="10" s="1"/>
  <c r="O84" i="10"/>
  <c r="U84" i="10"/>
  <c r="AA84" i="10"/>
  <c r="AA82" i="10" s="1"/>
  <c r="I86" i="10"/>
  <c r="O86" i="10"/>
  <c r="U86" i="10"/>
  <c r="AA86" i="10"/>
  <c r="H89" i="10"/>
  <c r="N89" i="10"/>
  <c r="N87" i="10" s="1"/>
  <c r="T89" i="10"/>
  <c r="Z89" i="10"/>
  <c r="Z87" i="10" s="1"/>
  <c r="H91" i="10"/>
  <c r="N91" i="10"/>
  <c r="T91" i="10"/>
  <c r="Z91" i="10"/>
  <c r="G94" i="10"/>
  <c r="M94" i="10"/>
  <c r="M92" i="10" s="1"/>
  <c r="S94" i="10"/>
  <c r="S92" i="10" s="1"/>
  <c r="Y94" i="10"/>
  <c r="G96" i="10"/>
  <c r="M96" i="10"/>
  <c r="S96" i="10"/>
  <c r="Y96" i="10"/>
  <c r="F99" i="10"/>
  <c r="F97" i="10" s="1"/>
  <c r="L99" i="10"/>
  <c r="R99" i="10"/>
  <c r="X99" i="10"/>
  <c r="X97" i="10" s="1"/>
  <c r="F101" i="10"/>
  <c r="L101" i="10"/>
  <c r="R101" i="10"/>
  <c r="X101" i="10"/>
  <c r="E104" i="10"/>
  <c r="K104" i="10"/>
  <c r="K102" i="10" s="1"/>
  <c r="Q104" i="10"/>
  <c r="W104" i="10"/>
  <c r="W102" i="10" s="1"/>
  <c r="E106" i="10"/>
  <c r="K106" i="10"/>
  <c r="Q106" i="10"/>
  <c r="W106" i="10"/>
  <c r="D109" i="10"/>
  <c r="J109" i="10"/>
  <c r="J107" i="10" s="1"/>
  <c r="P109" i="10"/>
  <c r="P107" i="10" s="1"/>
  <c r="V109" i="10"/>
  <c r="D111" i="10"/>
  <c r="J111" i="10"/>
  <c r="P111" i="10"/>
  <c r="V111" i="10"/>
  <c r="I114" i="10"/>
  <c r="I112" i="10" s="1"/>
  <c r="O114" i="10"/>
  <c r="U114" i="10"/>
  <c r="AA114" i="10"/>
  <c r="AA112" i="10" s="1"/>
  <c r="I116" i="10"/>
  <c r="O116" i="10"/>
  <c r="U116" i="10"/>
  <c r="AA116" i="10"/>
  <c r="H119" i="10"/>
  <c r="N119" i="10"/>
  <c r="N117" i="10" s="1"/>
  <c r="T119" i="10"/>
  <c r="Z119" i="10"/>
  <c r="Z117" i="10" s="1"/>
  <c r="H121" i="10"/>
  <c r="N121" i="10"/>
  <c r="T121" i="10"/>
  <c r="Z121" i="10"/>
  <c r="G124" i="10"/>
  <c r="M124" i="10"/>
  <c r="M122" i="10" s="1"/>
  <c r="S124" i="10"/>
  <c r="S122" i="10" s="1"/>
  <c r="Y124" i="10"/>
  <c r="G126" i="10"/>
  <c r="M126" i="10"/>
  <c r="S126" i="10"/>
  <c r="Y126" i="10"/>
  <c r="F129" i="10"/>
  <c r="F127" i="10" s="1"/>
  <c r="L129" i="10"/>
  <c r="R129" i="10"/>
  <c r="X129" i="10"/>
  <c r="X127" i="10" s="1"/>
  <c r="F131" i="10"/>
  <c r="L131" i="10"/>
  <c r="R131" i="10"/>
  <c r="X131" i="10"/>
  <c r="E134" i="10"/>
  <c r="K134" i="10"/>
  <c r="K132" i="10" s="1"/>
  <c r="Q134" i="10"/>
  <c r="W134" i="10"/>
  <c r="W132" i="10" s="1"/>
  <c r="E136" i="10"/>
  <c r="K136" i="10"/>
  <c r="Q136" i="10"/>
  <c r="W136" i="10"/>
  <c r="D139" i="10"/>
  <c r="J139" i="10"/>
  <c r="J137" i="10" s="1"/>
  <c r="P139" i="10"/>
  <c r="P137" i="10" s="1"/>
  <c r="V139" i="10"/>
  <c r="D141" i="10"/>
  <c r="J141" i="10"/>
  <c r="P141" i="10"/>
  <c r="V141" i="10"/>
  <c r="I144" i="10"/>
  <c r="I142" i="10" s="1"/>
  <c r="O144" i="10"/>
  <c r="U144" i="10"/>
  <c r="AA144" i="10"/>
  <c r="AA142" i="10" s="1"/>
  <c r="I146" i="10"/>
  <c r="O146" i="10"/>
  <c r="U146" i="10"/>
  <c r="AA146" i="10"/>
  <c r="H149" i="10"/>
  <c r="N149" i="10"/>
  <c r="N147" i="10" s="1"/>
  <c r="T149" i="10"/>
  <c r="Z149" i="10"/>
  <c r="Z147" i="10" s="1"/>
  <c r="H151" i="10"/>
  <c r="N151" i="10"/>
  <c r="T151" i="10"/>
  <c r="Z151" i="10"/>
  <c r="G154" i="10"/>
  <c r="M154" i="10"/>
  <c r="M152" i="10" s="1"/>
  <c r="S154" i="10"/>
  <c r="S152" i="10" s="1"/>
  <c r="Y154" i="10"/>
  <c r="G156" i="10"/>
  <c r="M156" i="10"/>
  <c r="S156" i="10"/>
  <c r="Y156" i="10"/>
  <c r="F159" i="10"/>
  <c r="F157" i="10" s="1"/>
  <c r="L159" i="10"/>
  <c r="R159" i="10"/>
  <c r="X159" i="10"/>
  <c r="X157" i="10" s="1"/>
  <c r="F161" i="10"/>
  <c r="L161" i="10"/>
  <c r="R161" i="10"/>
  <c r="X161" i="10"/>
  <c r="E168" i="10"/>
  <c r="K168" i="10"/>
  <c r="K166" i="10" s="1"/>
  <c r="Q168" i="10"/>
  <c r="W168" i="10"/>
  <c r="W166" i="10" s="1"/>
  <c r="E170" i="10"/>
  <c r="K170" i="10"/>
  <c r="Q170" i="10"/>
  <c r="W170" i="10"/>
  <c r="D173" i="10"/>
  <c r="J173" i="10"/>
  <c r="J171" i="10" s="1"/>
  <c r="P173" i="10"/>
  <c r="P171" i="10" s="1"/>
  <c r="V173" i="10"/>
  <c r="D175" i="10"/>
  <c r="J175" i="10"/>
  <c r="P175" i="10"/>
  <c r="V175" i="10"/>
  <c r="I178" i="10"/>
  <c r="I176" i="10" s="1"/>
  <c r="O178" i="10"/>
  <c r="U178" i="10"/>
  <c r="AA178" i="10"/>
  <c r="AA176" i="10" s="1"/>
  <c r="I180" i="10"/>
  <c r="O180" i="10"/>
  <c r="U180" i="10"/>
  <c r="AA180" i="10"/>
  <c r="H183" i="10"/>
  <c r="N183" i="10"/>
  <c r="N181" i="10" s="1"/>
  <c r="T183" i="10"/>
  <c r="Z183" i="10"/>
  <c r="Z181" i="10" s="1"/>
  <c r="H185" i="10"/>
  <c r="N185" i="10"/>
  <c r="T185" i="10"/>
  <c r="Z185" i="10"/>
  <c r="G188" i="10"/>
  <c r="M188" i="10"/>
  <c r="M186" i="10" s="1"/>
  <c r="S188" i="10"/>
  <c r="S186" i="10" s="1"/>
  <c r="Y188" i="10"/>
  <c r="G190" i="10"/>
  <c r="M190" i="10"/>
  <c r="S190" i="10"/>
  <c r="Y190" i="10"/>
  <c r="F193" i="10"/>
  <c r="F191" i="10" s="1"/>
  <c r="L193" i="10"/>
  <c r="R193" i="10"/>
  <c r="X193" i="10"/>
  <c r="X191" i="10" s="1"/>
  <c r="F195" i="10"/>
  <c r="L195" i="10"/>
  <c r="R195" i="10"/>
  <c r="X195" i="10"/>
  <c r="E198" i="10"/>
  <c r="K198" i="10"/>
  <c r="K196" i="10" s="1"/>
  <c r="Q198" i="10"/>
  <c r="W198" i="10"/>
  <c r="W196" i="10" s="1"/>
  <c r="E200" i="10"/>
  <c r="K200" i="10"/>
  <c r="Q200" i="10"/>
  <c r="W200" i="10"/>
  <c r="D203" i="10"/>
  <c r="J203" i="10"/>
  <c r="J201" i="10" s="1"/>
  <c r="P203" i="10"/>
  <c r="P201" i="10" s="1"/>
  <c r="V203" i="10"/>
  <c r="D205" i="10"/>
  <c r="J205" i="10"/>
  <c r="P205" i="10"/>
  <c r="V205" i="10"/>
  <c r="I208" i="10"/>
  <c r="I206" i="10" s="1"/>
  <c r="O208" i="10"/>
  <c r="U208" i="10"/>
  <c r="AA208" i="10"/>
  <c r="AA206" i="10" s="1"/>
  <c r="I210" i="10"/>
  <c r="O210" i="10"/>
  <c r="U210" i="10"/>
  <c r="AA210" i="10"/>
  <c r="H213" i="10"/>
  <c r="N213" i="10"/>
  <c r="N211" i="10" s="1"/>
  <c r="T213" i="10"/>
  <c r="Z213" i="10"/>
  <c r="Z211" i="10" s="1"/>
  <c r="H215" i="10"/>
  <c r="N215" i="10"/>
  <c r="T215" i="10"/>
  <c r="Z215" i="10"/>
  <c r="G218" i="10"/>
  <c r="M218" i="10"/>
  <c r="M216" i="10" s="1"/>
  <c r="S218" i="10"/>
  <c r="S216" i="10" s="1"/>
  <c r="Y218" i="10"/>
  <c r="G220" i="10"/>
  <c r="M220" i="10"/>
  <c r="S220" i="10"/>
  <c r="Y220" i="10"/>
  <c r="F223" i="10"/>
  <c r="F221" i="10" s="1"/>
  <c r="L223" i="10"/>
  <c r="R223" i="10"/>
  <c r="X223" i="10"/>
  <c r="X221" i="10" s="1"/>
  <c r="F225" i="10"/>
  <c r="L225" i="10"/>
  <c r="R225" i="10"/>
  <c r="X225" i="10"/>
  <c r="E228" i="10"/>
  <c r="K228" i="10"/>
  <c r="K226" i="10" s="1"/>
  <c r="Q228" i="10"/>
  <c r="W228" i="10"/>
  <c r="W226" i="10" s="1"/>
  <c r="E230" i="10"/>
  <c r="K230" i="10"/>
  <c r="Q230" i="10"/>
  <c r="W230" i="10"/>
  <c r="D233" i="10"/>
  <c r="J233" i="10"/>
  <c r="J231" i="10" s="1"/>
  <c r="P233" i="10"/>
  <c r="P231" i="10" s="1"/>
  <c r="V233" i="10"/>
  <c r="D235" i="10"/>
  <c r="J235" i="10"/>
  <c r="P235" i="10"/>
  <c r="V235" i="10"/>
  <c r="I238" i="10"/>
  <c r="I236" i="10" s="1"/>
  <c r="O238" i="10"/>
  <c r="U238" i="10"/>
  <c r="AA238" i="10"/>
  <c r="AA236" i="10" s="1"/>
  <c r="I240" i="10"/>
  <c r="O240" i="10"/>
  <c r="U240" i="10"/>
  <c r="AA240" i="10"/>
  <c r="H243" i="10"/>
  <c r="N243" i="10"/>
  <c r="N241" i="10" s="1"/>
  <c r="T243" i="10"/>
  <c r="Z243" i="10"/>
  <c r="Z241" i="10" s="1"/>
  <c r="H245" i="10"/>
  <c r="N245" i="10"/>
  <c r="T245" i="10"/>
  <c r="Z245" i="10"/>
  <c r="G248" i="10"/>
  <c r="M248" i="10"/>
  <c r="M246" i="10" s="1"/>
  <c r="S248" i="10"/>
  <c r="S246" i="10" s="1"/>
  <c r="Y248" i="10"/>
  <c r="G250" i="10"/>
  <c r="M250" i="10"/>
  <c r="S250" i="10"/>
  <c r="Y250" i="10"/>
  <c r="F253" i="10"/>
  <c r="F251" i="10" s="1"/>
  <c r="L253" i="10"/>
  <c r="R253" i="10"/>
  <c r="X253" i="10"/>
  <c r="X251" i="10" s="1"/>
  <c r="F255" i="10"/>
  <c r="L255" i="10"/>
  <c r="R255" i="10"/>
  <c r="X255" i="10"/>
  <c r="E258" i="10"/>
  <c r="K258" i="10"/>
  <c r="K256" i="10" s="1"/>
  <c r="Q258" i="10"/>
  <c r="W258" i="10"/>
  <c r="W256" i="10" s="1"/>
  <c r="E260" i="10"/>
  <c r="K260" i="10"/>
  <c r="Q260" i="10"/>
  <c r="W260" i="10"/>
  <c r="D263" i="10"/>
  <c r="J263" i="10"/>
  <c r="J261" i="10" s="1"/>
  <c r="P263" i="10"/>
  <c r="P261" i="10" s="1"/>
  <c r="V263" i="10"/>
  <c r="D265" i="10"/>
  <c r="J265" i="10"/>
  <c r="P265" i="10"/>
  <c r="V265" i="10"/>
  <c r="I268" i="10"/>
  <c r="I266" i="10" s="1"/>
  <c r="O268" i="10"/>
  <c r="U268" i="10"/>
  <c r="AA268" i="10"/>
  <c r="AA266" i="10" s="1"/>
  <c r="I270" i="10"/>
  <c r="O270" i="10"/>
  <c r="U270" i="10"/>
  <c r="AA270" i="10"/>
  <c r="H273" i="10"/>
  <c r="N273" i="10"/>
  <c r="N271" i="10" s="1"/>
  <c r="T273" i="10"/>
  <c r="Z273" i="10"/>
  <c r="Z271" i="10" s="1"/>
  <c r="H275" i="10"/>
  <c r="N275" i="10"/>
  <c r="T275" i="10"/>
  <c r="Z275" i="10"/>
  <c r="G278" i="10"/>
  <c r="M278" i="10"/>
  <c r="M276" i="10" s="1"/>
  <c r="S278" i="10"/>
  <c r="S276" i="10" s="1"/>
  <c r="Y278" i="10"/>
  <c r="G280" i="10"/>
  <c r="M280" i="10"/>
  <c r="S280" i="10"/>
  <c r="Y280" i="10"/>
  <c r="F283" i="10"/>
  <c r="F281" i="10" s="1"/>
  <c r="L283" i="10"/>
  <c r="R283" i="10"/>
  <c r="X283" i="10"/>
  <c r="X281" i="10" s="1"/>
  <c r="F285" i="10"/>
  <c r="L285" i="10"/>
  <c r="R285" i="10"/>
  <c r="X285" i="10"/>
  <c r="E288" i="10"/>
  <c r="K288" i="10"/>
  <c r="K286" i="10" s="1"/>
  <c r="Q288" i="10"/>
  <c r="W288" i="10"/>
  <c r="W286" i="10" s="1"/>
  <c r="E290" i="10"/>
  <c r="K290" i="10"/>
  <c r="Q290" i="10"/>
  <c r="W290" i="10"/>
  <c r="D293" i="10"/>
  <c r="J293" i="10"/>
  <c r="J291" i="10" s="1"/>
  <c r="P293" i="10"/>
  <c r="P291" i="10" s="1"/>
  <c r="V293" i="10"/>
  <c r="D295" i="10"/>
  <c r="J295" i="10"/>
  <c r="P295" i="10"/>
  <c r="V295" i="10"/>
  <c r="I298" i="10"/>
  <c r="I296" i="10" s="1"/>
  <c r="O298" i="10"/>
  <c r="U298" i="10"/>
  <c r="AA298" i="10"/>
  <c r="AA296" i="10" s="1"/>
  <c r="I300" i="10"/>
  <c r="O300" i="10"/>
  <c r="U300" i="10"/>
  <c r="AA300" i="10"/>
  <c r="H303" i="10"/>
  <c r="N303" i="10"/>
  <c r="N301" i="10" s="1"/>
  <c r="T303" i="10"/>
  <c r="Z303" i="10"/>
  <c r="Z301" i="10" s="1"/>
  <c r="H305" i="10"/>
  <c r="N305" i="10"/>
  <c r="T305" i="10"/>
  <c r="Z305" i="10"/>
  <c r="G308" i="10"/>
  <c r="M308" i="10"/>
  <c r="M306" i="10" s="1"/>
  <c r="S308" i="10"/>
  <c r="S306" i="10" s="1"/>
  <c r="Y308" i="10"/>
  <c r="G310" i="10"/>
  <c r="M310" i="10"/>
  <c r="S310" i="10"/>
  <c r="Y310" i="10"/>
  <c r="F313" i="10"/>
  <c r="F311" i="10" s="1"/>
  <c r="L313" i="10"/>
  <c r="R313" i="10"/>
  <c r="X313" i="10"/>
  <c r="X311" i="10" s="1"/>
  <c r="F315" i="10"/>
  <c r="L315" i="10"/>
  <c r="R315" i="10"/>
  <c r="X315" i="10"/>
  <c r="E318" i="10"/>
  <c r="K318" i="10"/>
  <c r="K316" i="10" s="1"/>
  <c r="Q318" i="10"/>
  <c r="W318" i="10"/>
  <c r="W316" i="10" s="1"/>
  <c r="E320" i="10"/>
  <c r="K320" i="10"/>
  <c r="Q320" i="10"/>
  <c r="W320" i="10"/>
  <c r="J327" i="10"/>
  <c r="P327" i="10"/>
  <c r="P325" i="10" s="1"/>
  <c r="V327" i="10"/>
  <c r="V325" i="10" s="1"/>
  <c r="D329" i="10"/>
  <c r="D325" i="10" s="1"/>
  <c r="J329" i="10"/>
  <c r="P329" i="10"/>
  <c r="V329" i="10"/>
  <c r="I332" i="10"/>
  <c r="I330" i="10" s="1"/>
  <c r="O332" i="10"/>
  <c r="O330" i="10" s="1"/>
  <c r="U332" i="10"/>
  <c r="AA332" i="10"/>
  <c r="I334" i="10"/>
  <c r="O334" i="10"/>
  <c r="U334" i="10"/>
  <c r="AA334" i="10"/>
  <c r="H337" i="10"/>
  <c r="N337" i="10"/>
  <c r="T337" i="10"/>
  <c r="T335" i="10" s="1"/>
  <c r="Z337" i="10"/>
  <c r="H339" i="10"/>
  <c r="N339" i="10"/>
  <c r="T339" i="10"/>
  <c r="Z339" i="10"/>
  <c r="G342" i="10"/>
  <c r="G340" i="10" s="1"/>
  <c r="M342" i="10"/>
  <c r="S342" i="10"/>
  <c r="S340" i="10" s="1"/>
  <c r="Y342" i="10"/>
  <c r="Y340" i="10" s="1"/>
  <c r="G344" i="10"/>
  <c r="M344" i="10"/>
  <c r="S344" i="10"/>
  <c r="Y344" i="10"/>
  <c r="F347" i="10"/>
  <c r="F345" i="10" s="1"/>
  <c r="L347" i="10"/>
  <c r="L345" i="10" s="1"/>
  <c r="R347" i="10"/>
  <c r="X347" i="10"/>
  <c r="F349" i="10"/>
  <c r="L349" i="10"/>
  <c r="R349" i="10"/>
  <c r="X349" i="10"/>
  <c r="E352" i="10"/>
  <c r="K352" i="10"/>
  <c r="Q352" i="10"/>
  <c r="Q350" i="10" s="1"/>
  <c r="W352" i="10"/>
  <c r="E354" i="10"/>
  <c r="K354" i="10"/>
  <c r="Q354" i="10"/>
  <c r="W354" i="10"/>
  <c r="D357" i="10"/>
  <c r="D355" i="10" s="1"/>
  <c r="J357" i="10"/>
  <c r="P357" i="10"/>
  <c r="P355" i="10" s="1"/>
  <c r="V357" i="10"/>
  <c r="V355" i="10" s="1"/>
  <c r="D359" i="10"/>
  <c r="J359" i="10"/>
  <c r="P359" i="10"/>
  <c r="V359" i="10"/>
  <c r="I362" i="10"/>
  <c r="I360" i="10" s="1"/>
  <c r="O362" i="10"/>
  <c r="O360" i="10" s="1"/>
  <c r="U362" i="10"/>
  <c r="AA362" i="10"/>
  <c r="I364" i="10"/>
  <c r="O364" i="10"/>
  <c r="U364" i="10"/>
  <c r="AA364" i="10"/>
  <c r="H367" i="10"/>
  <c r="N367" i="10"/>
  <c r="T367" i="10"/>
  <c r="T365" i="10" s="1"/>
  <c r="Z367" i="10"/>
  <c r="H369" i="10"/>
  <c r="N369" i="10"/>
  <c r="T369" i="10"/>
  <c r="Z369" i="10"/>
  <c r="G372" i="10"/>
  <c r="G370" i="10" s="1"/>
  <c r="M372" i="10"/>
  <c r="S372" i="10"/>
  <c r="S370" i="10" s="1"/>
  <c r="Y372" i="10"/>
  <c r="Y370" i="10" s="1"/>
  <c r="G374" i="10"/>
  <c r="M374" i="10"/>
  <c r="S374" i="10"/>
  <c r="Y374" i="10"/>
  <c r="F377" i="10"/>
  <c r="F375" i="10" s="1"/>
  <c r="L377" i="10"/>
  <c r="L375" i="10" s="1"/>
  <c r="R377" i="10"/>
  <c r="X377" i="10"/>
  <c r="F379" i="10"/>
  <c r="L379" i="10"/>
  <c r="R379" i="10"/>
  <c r="X379" i="10"/>
  <c r="E382" i="10"/>
  <c r="K382" i="10"/>
  <c r="Q382" i="10"/>
  <c r="Q380" i="10" s="1"/>
  <c r="W382" i="10"/>
  <c r="E384" i="10"/>
  <c r="K384" i="10"/>
  <c r="Q384" i="10"/>
  <c r="W384" i="10"/>
  <c r="D387" i="10"/>
  <c r="D385" i="10" s="1"/>
  <c r="J387" i="10"/>
  <c r="P387" i="10"/>
  <c r="P385" i="10" s="1"/>
  <c r="V387" i="10"/>
  <c r="V385" i="10" s="1"/>
  <c r="D389" i="10"/>
  <c r="J389" i="10"/>
  <c r="P389" i="10"/>
  <c r="V389" i="10"/>
  <c r="I392" i="10"/>
  <c r="I390" i="10" s="1"/>
  <c r="O392" i="10"/>
  <c r="O390" i="10" s="1"/>
  <c r="U392" i="10"/>
  <c r="AA392" i="10"/>
  <c r="I394" i="10"/>
  <c r="O394" i="10"/>
  <c r="U394" i="10"/>
  <c r="AA394" i="10"/>
  <c r="H397" i="10"/>
  <c r="N397" i="10"/>
  <c r="T397" i="10"/>
  <c r="T395" i="10" s="1"/>
  <c r="Z397" i="10"/>
  <c r="H399" i="10"/>
  <c r="N399" i="10"/>
  <c r="T399" i="10"/>
  <c r="Z399" i="10"/>
  <c r="G402" i="10"/>
  <c r="G400" i="10" s="1"/>
  <c r="M402" i="10"/>
  <c r="S402" i="10"/>
  <c r="S400" i="10" s="1"/>
  <c r="Y402" i="10"/>
  <c r="Y400" i="10" s="1"/>
  <c r="G404" i="10"/>
  <c r="M404" i="10"/>
  <c r="S404" i="10"/>
  <c r="Y404" i="10"/>
  <c r="F407" i="10"/>
  <c r="F405" i="10" s="1"/>
  <c r="L407" i="10"/>
  <c r="L405" i="10" s="1"/>
  <c r="R407" i="10"/>
  <c r="X407" i="10"/>
  <c r="F409" i="10"/>
  <c r="L409" i="10"/>
  <c r="R409" i="10"/>
  <c r="X409" i="10"/>
  <c r="E412" i="10"/>
  <c r="K412" i="10"/>
  <c r="Q412" i="10"/>
  <c r="Q410" i="10" s="1"/>
  <c r="W412" i="10"/>
  <c r="E414" i="10"/>
  <c r="K414" i="10"/>
  <c r="Q414" i="10"/>
  <c r="W414" i="10"/>
  <c r="D417" i="10"/>
  <c r="D415" i="10" s="1"/>
  <c r="J417" i="10"/>
  <c r="P417" i="10"/>
  <c r="P415" i="10" s="1"/>
  <c r="V417" i="10"/>
  <c r="V415" i="10" s="1"/>
  <c r="D419" i="10"/>
  <c r="J419" i="10"/>
  <c r="P419" i="10"/>
  <c r="V419" i="10"/>
  <c r="I422" i="10"/>
  <c r="I420" i="10" s="1"/>
  <c r="O422" i="10"/>
  <c r="O420" i="10" s="1"/>
  <c r="U422" i="10"/>
  <c r="AA422" i="10"/>
  <c r="I424" i="10"/>
  <c r="O424" i="10"/>
  <c r="U424" i="10"/>
  <c r="AA424" i="10"/>
  <c r="H427" i="10"/>
  <c r="N427" i="10"/>
  <c r="T427" i="10"/>
  <c r="T425" i="10" s="1"/>
  <c r="Z427" i="10"/>
  <c r="H429" i="10"/>
  <c r="N429" i="10"/>
  <c r="T429" i="10"/>
  <c r="Z429" i="10"/>
  <c r="G432" i="10"/>
  <c r="G430" i="10" s="1"/>
  <c r="M432" i="10"/>
  <c r="S432" i="10"/>
  <c r="S430" i="10" s="1"/>
  <c r="Y432" i="10"/>
  <c r="Y430" i="10" s="1"/>
  <c r="G434" i="10"/>
  <c r="M434" i="10"/>
  <c r="S434" i="10"/>
  <c r="Y434" i="10"/>
  <c r="F437" i="10"/>
  <c r="F435" i="10" s="1"/>
  <c r="L437" i="10"/>
  <c r="L435" i="10" s="1"/>
  <c r="R437" i="10"/>
  <c r="X437" i="10"/>
  <c r="F439" i="10"/>
  <c r="L439" i="10"/>
  <c r="R439" i="10"/>
  <c r="X439" i="10"/>
  <c r="E442" i="10"/>
  <c r="K442" i="10"/>
  <c r="Q442" i="10"/>
  <c r="Q440" i="10" s="1"/>
  <c r="W442" i="10"/>
  <c r="E444" i="10"/>
  <c r="K444" i="10"/>
  <c r="Q444" i="10"/>
  <c r="W444" i="10"/>
  <c r="D447" i="10"/>
  <c r="D445" i="10" s="1"/>
  <c r="J447" i="10"/>
  <c r="P447" i="10"/>
  <c r="P445" i="10" s="1"/>
  <c r="V447" i="10"/>
  <c r="V445" i="10" s="1"/>
  <c r="D449" i="10"/>
  <c r="J449" i="10"/>
  <c r="P449" i="10"/>
  <c r="V449" i="10"/>
  <c r="I452" i="10"/>
  <c r="I450" i="10" s="1"/>
  <c r="O452" i="10"/>
  <c r="O450" i="10" s="1"/>
  <c r="U452" i="10"/>
  <c r="AA452" i="10"/>
  <c r="I454" i="10"/>
  <c r="O454" i="10"/>
  <c r="U454" i="10"/>
  <c r="AA454" i="10"/>
  <c r="H457" i="10"/>
  <c r="N457" i="10"/>
  <c r="T457" i="10"/>
  <c r="T455" i="10" s="1"/>
  <c r="Z457" i="10"/>
  <c r="H459" i="10"/>
  <c r="N459" i="10"/>
  <c r="T459" i="10"/>
  <c r="Z459" i="10"/>
  <c r="G462" i="10"/>
  <c r="G460" i="10" s="1"/>
  <c r="M462" i="10"/>
  <c r="S462" i="10"/>
  <c r="S460" i="10" s="1"/>
  <c r="Y462" i="10"/>
  <c r="Y460" i="10" s="1"/>
  <c r="G464" i="10"/>
  <c r="M464" i="10"/>
  <c r="S464" i="10"/>
  <c r="Y464" i="10"/>
  <c r="F467" i="10"/>
  <c r="F465" i="10" s="1"/>
  <c r="L467" i="10"/>
  <c r="L465" i="10" s="1"/>
  <c r="R467" i="10"/>
  <c r="X467" i="10"/>
  <c r="F469" i="10"/>
  <c r="L469" i="10"/>
  <c r="R469" i="10"/>
  <c r="X469" i="10"/>
  <c r="E472" i="10"/>
  <c r="K472" i="10"/>
  <c r="Q472" i="10"/>
  <c r="Q470" i="10" s="1"/>
  <c r="W472" i="10"/>
  <c r="E474" i="10"/>
  <c r="K474" i="10"/>
  <c r="Q474" i="10"/>
  <c r="W474" i="10"/>
  <c r="D477" i="10"/>
  <c r="D475" i="10" s="1"/>
  <c r="J477" i="10"/>
  <c r="P477" i="10"/>
  <c r="P475" i="10" s="1"/>
  <c r="V477" i="10"/>
  <c r="V475" i="10" s="1"/>
  <c r="D479" i="10"/>
  <c r="J479" i="10"/>
  <c r="P479" i="10"/>
  <c r="V479" i="10"/>
  <c r="I486" i="10"/>
  <c r="I484" i="10" s="1"/>
  <c r="O486" i="10"/>
  <c r="O484" i="10" s="1"/>
  <c r="U486" i="10"/>
  <c r="AA486" i="10"/>
  <c r="I488" i="10"/>
  <c r="O488" i="10"/>
  <c r="U488" i="10"/>
  <c r="AA488" i="10"/>
  <c r="H491" i="10"/>
  <c r="N491" i="10"/>
  <c r="T491" i="10"/>
  <c r="T489" i="10" s="1"/>
  <c r="Z491" i="10"/>
  <c r="H493" i="10"/>
  <c r="N493" i="10"/>
  <c r="T493" i="10"/>
  <c r="Z493" i="10"/>
  <c r="G496" i="10"/>
  <c r="G494" i="10" s="1"/>
  <c r="M496" i="10"/>
  <c r="S496" i="10"/>
  <c r="S494" i="10" s="1"/>
  <c r="Y496" i="10"/>
  <c r="Y494" i="10" s="1"/>
  <c r="G498" i="10"/>
  <c r="M498" i="10"/>
  <c r="S498" i="10"/>
  <c r="Y498" i="10"/>
  <c r="F501" i="10"/>
  <c r="F499" i="10" s="1"/>
  <c r="L501" i="10"/>
  <c r="L499" i="10" s="1"/>
  <c r="R501" i="10"/>
  <c r="X501" i="10"/>
  <c r="F503" i="10"/>
  <c r="L503" i="10"/>
  <c r="R503" i="10"/>
  <c r="X503" i="10"/>
  <c r="E506" i="10"/>
  <c r="K506" i="10"/>
  <c r="Q506" i="10"/>
  <c r="Q504" i="10" s="1"/>
  <c r="W506" i="10"/>
  <c r="E508" i="10"/>
  <c r="K508" i="10"/>
  <c r="Q508" i="10"/>
  <c r="W508" i="10"/>
  <c r="D511" i="10"/>
  <c r="D509" i="10" s="1"/>
  <c r="J511" i="10"/>
  <c r="P511" i="10"/>
  <c r="P509" i="10" s="1"/>
  <c r="V511" i="10"/>
  <c r="V509" i="10" s="1"/>
  <c r="D513" i="10"/>
  <c r="J513" i="10"/>
  <c r="P513" i="10"/>
  <c r="V513" i="10"/>
  <c r="I516" i="10"/>
  <c r="I514" i="10" s="1"/>
  <c r="O516" i="10"/>
  <c r="O514" i="10" s="1"/>
  <c r="U516" i="10"/>
  <c r="AA516" i="10"/>
  <c r="I518" i="10"/>
  <c r="O518" i="10"/>
  <c r="U518" i="10"/>
  <c r="AA518" i="10"/>
  <c r="H521" i="10"/>
  <c r="N521" i="10"/>
  <c r="T521" i="10"/>
  <c r="T519" i="10" s="1"/>
  <c r="Z521" i="10"/>
  <c r="H523" i="10"/>
  <c r="N523" i="10"/>
  <c r="T523" i="10"/>
  <c r="Z523" i="10"/>
  <c r="G526" i="10"/>
  <c r="G524" i="10" s="1"/>
  <c r="M526" i="10"/>
  <c r="S526" i="10"/>
  <c r="S524" i="10" s="1"/>
  <c r="Y526" i="10"/>
  <c r="Y524" i="10" s="1"/>
  <c r="G528" i="10"/>
  <c r="M528" i="10"/>
  <c r="S528" i="10"/>
  <c r="Y528" i="10"/>
  <c r="F531" i="10"/>
  <c r="F529" i="10" s="1"/>
  <c r="L531" i="10"/>
  <c r="L529" i="10" s="1"/>
  <c r="R531" i="10"/>
  <c r="X531" i="10"/>
  <c r="F533" i="10"/>
  <c r="L533" i="10"/>
  <c r="R533" i="10"/>
  <c r="X533" i="10"/>
  <c r="E536" i="10"/>
  <c r="K536" i="10"/>
  <c r="Q536" i="10"/>
  <c r="Q534" i="10" s="1"/>
  <c r="W536" i="10"/>
  <c r="E538" i="10"/>
  <c r="K538" i="10"/>
  <c r="Q538" i="10"/>
  <c r="W538" i="10"/>
  <c r="D541" i="10"/>
  <c r="D539" i="10" s="1"/>
  <c r="J541" i="10"/>
  <c r="P541" i="10"/>
  <c r="P539" i="10" s="1"/>
  <c r="V541" i="10"/>
  <c r="V539" i="10" s="1"/>
  <c r="D543" i="10"/>
  <c r="J543" i="10"/>
  <c r="P543" i="10"/>
  <c r="V543" i="10"/>
  <c r="I546" i="10"/>
  <c r="I544" i="10" s="1"/>
  <c r="O546" i="10"/>
  <c r="O544" i="10" s="1"/>
  <c r="U546" i="10"/>
  <c r="AA546" i="10"/>
  <c r="I548" i="10"/>
  <c r="O548" i="10"/>
  <c r="U548" i="10"/>
  <c r="AA548" i="10"/>
  <c r="H551" i="10"/>
  <c r="N551" i="10"/>
  <c r="T551" i="10"/>
  <c r="T549" i="10" s="1"/>
  <c r="Z551" i="10"/>
  <c r="H553" i="10"/>
  <c r="N553" i="10"/>
  <c r="T553" i="10"/>
  <c r="Z553" i="10"/>
  <c r="G556" i="10"/>
  <c r="G554" i="10" s="1"/>
  <c r="M556" i="10"/>
  <c r="S556" i="10"/>
  <c r="S554" i="10" s="1"/>
  <c r="Y556" i="10"/>
  <c r="Y554" i="10" s="1"/>
  <c r="G558" i="10"/>
  <c r="M558" i="10"/>
  <c r="S558" i="10"/>
  <c r="Y558" i="10"/>
  <c r="F561" i="10"/>
  <c r="F559" i="10" s="1"/>
  <c r="L561" i="10"/>
  <c r="L559" i="10" s="1"/>
  <c r="R561" i="10"/>
  <c r="X561" i="10"/>
  <c r="F563" i="10"/>
  <c r="L563" i="10"/>
  <c r="R563" i="10"/>
  <c r="X563" i="10"/>
  <c r="E566" i="10"/>
  <c r="K566" i="10"/>
  <c r="Q566" i="10"/>
  <c r="Q564" i="10" s="1"/>
  <c r="W566" i="10"/>
  <c r="E568" i="10"/>
  <c r="K568" i="10"/>
  <c r="Q568" i="10"/>
  <c r="W568" i="10"/>
  <c r="D571" i="10"/>
  <c r="D569" i="10" s="1"/>
  <c r="J571" i="10"/>
  <c r="P571" i="10"/>
  <c r="P569" i="10" s="1"/>
  <c r="V571" i="10"/>
  <c r="V569" i="10" s="1"/>
  <c r="D573" i="10"/>
  <c r="J573" i="10"/>
  <c r="P573" i="10"/>
  <c r="V573" i="10"/>
  <c r="I576" i="10"/>
  <c r="I574" i="10" s="1"/>
  <c r="O576" i="10"/>
  <c r="O574" i="10" s="1"/>
  <c r="U576" i="10"/>
  <c r="AA576" i="10"/>
  <c r="I578" i="10"/>
  <c r="O578" i="10"/>
  <c r="U578" i="10"/>
  <c r="AA578" i="10"/>
  <c r="H581" i="10"/>
  <c r="N581" i="10"/>
  <c r="T581" i="10"/>
  <c r="T579" i="10" s="1"/>
  <c r="Z581" i="10"/>
  <c r="H583" i="10"/>
  <c r="N583" i="10"/>
  <c r="T583" i="10"/>
  <c r="Z583" i="10"/>
  <c r="G586" i="10"/>
  <c r="G584" i="10" s="1"/>
  <c r="M586" i="10"/>
  <c r="S586" i="10"/>
  <c r="S584" i="10" s="1"/>
  <c r="Y586" i="10"/>
  <c r="Y584" i="10" s="1"/>
  <c r="G588" i="10"/>
  <c r="M588" i="10"/>
  <c r="S588" i="10"/>
  <c r="Y588" i="10"/>
  <c r="F591" i="10"/>
  <c r="F589" i="10" s="1"/>
  <c r="L591" i="10"/>
  <c r="L589" i="10" s="1"/>
  <c r="R591" i="10"/>
  <c r="X591" i="10"/>
  <c r="F593" i="10"/>
  <c r="L593" i="10"/>
  <c r="R593" i="10"/>
  <c r="X593" i="10"/>
  <c r="E596" i="10"/>
  <c r="K596" i="10"/>
  <c r="Q596" i="10"/>
  <c r="Q594" i="10" s="1"/>
  <c r="W596" i="10"/>
  <c r="E598" i="10"/>
  <c r="K598" i="10"/>
  <c r="Q598" i="10"/>
  <c r="W598" i="10"/>
  <c r="D601" i="10"/>
  <c r="D599" i="10" s="1"/>
  <c r="J601" i="10"/>
  <c r="P601" i="10"/>
  <c r="P599" i="10" s="1"/>
  <c r="V601" i="10"/>
  <c r="V599" i="10" s="1"/>
  <c r="D603" i="10"/>
  <c r="J603" i="10"/>
  <c r="P603" i="10"/>
  <c r="V603" i="10"/>
  <c r="I606" i="10"/>
  <c r="I604" i="10" s="1"/>
  <c r="O606" i="10"/>
  <c r="O604" i="10" s="1"/>
  <c r="U606" i="10"/>
  <c r="AA606" i="10"/>
  <c r="I608" i="10"/>
  <c r="O608" i="10"/>
  <c r="U608" i="10"/>
  <c r="AA608" i="10"/>
  <c r="H611" i="10"/>
  <c r="N611" i="10"/>
  <c r="T611" i="10"/>
  <c r="T609" i="10" s="1"/>
  <c r="Z611" i="10"/>
  <c r="H613" i="10"/>
  <c r="N613" i="10"/>
  <c r="T613" i="10"/>
  <c r="Z613" i="10"/>
  <c r="G616" i="10"/>
  <c r="G614" i="10" s="1"/>
  <c r="M616" i="10"/>
  <c r="S616" i="10"/>
  <c r="S614" i="10" s="1"/>
  <c r="Y616" i="10"/>
  <c r="Y614" i="10" s="1"/>
  <c r="G618" i="10"/>
  <c r="M618" i="10"/>
  <c r="S618" i="10"/>
  <c r="Y618" i="10"/>
  <c r="F621" i="10"/>
  <c r="F619" i="10" s="1"/>
  <c r="L621" i="10"/>
  <c r="L619" i="10" s="1"/>
  <c r="R621" i="10"/>
  <c r="X621" i="10"/>
  <c r="F623" i="10"/>
  <c r="L623" i="10"/>
  <c r="R623" i="10"/>
  <c r="X623" i="10"/>
  <c r="E626" i="10"/>
  <c r="K626" i="10"/>
  <c r="Q626" i="10"/>
  <c r="Q624" i="10" s="1"/>
  <c r="W626" i="10"/>
  <c r="E628" i="10"/>
  <c r="K628" i="10"/>
  <c r="Q628" i="10"/>
  <c r="W628" i="10"/>
  <c r="D631" i="10"/>
  <c r="D629" i="10" s="1"/>
  <c r="J631" i="10"/>
  <c r="P631" i="10"/>
  <c r="P629" i="10" s="1"/>
  <c r="V631" i="10"/>
  <c r="V629" i="10" s="1"/>
  <c r="D633" i="10"/>
  <c r="J633" i="10"/>
  <c r="P633" i="10"/>
  <c r="V633" i="10"/>
  <c r="I636" i="10"/>
  <c r="I634" i="10" s="1"/>
  <c r="O636" i="10"/>
  <c r="O634" i="10" s="1"/>
  <c r="U636" i="10"/>
  <c r="AA636" i="10"/>
  <c r="I638" i="10"/>
  <c r="O638" i="10"/>
  <c r="U638" i="10"/>
  <c r="AA638" i="10"/>
  <c r="I9" i="11"/>
  <c r="O9" i="11"/>
  <c r="U9" i="11"/>
  <c r="U7" i="11" s="1"/>
  <c r="AA9" i="11"/>
  <c r="I11" i="11"/>
  <c r="O11" i="11"/>
  <c r="U11" i="11"/>
  <c r="AA11" i="11"/>
  <c r="H14" i="11"/>
  <c r="H12" i="11" s="1"/>
  <c r="N14" i="11"/>
  <c r="T14" i="11"/>
  <c r="T12" i="11" s="1"/>
  <c r="Z14" i="11"/>
  <c r="Z12" i="11" s="1"/>
  <c r="H16" i="11"/>
  <c r="N16" i="11"/>
  <c r="T16" i="11"/>
  <c r="Z16" i="11"/>
  <c r="G19" i="11"/>
  <c r="G17" i="11" s="1"/>
  <c r="M19" i="11"/>
  <c r="M17" i="11" s="1"/>
  <c r="S19" i="11"/>
  <c r="Y19" i="11"/>
  <c r="G21" i="11"/>
  <c r="M21" i="11"/>
  <c r="S21" i="11"/>
  <c r="Y21" i="11"/>
  <c r="G24" i="11"/>
  <c r="G22" i="11" s="1"/>
  <c r="N24" i="11"/>
  <c r="N22" i="11" s="1"/>
  <c r="U24" i="11"/>
  <c r="D26" i="11"/>
  <c r="K26" i="11"/>
  <c r="S26" i="11"/>
  <c r="F29" i="11"/>
  <c r="F27" i="11" s="1"/>
  <c r="R29" i="11"/>
  <c r="R27" i="11" s="1"/>
  <c r="F31" i="11"/>
  <c r="R31" i="11"/>
  <c r="R34" i="11"/>
  <c r="R32" i="11" s="1"/>
  <c r="L36" i="11"/>
  <c r="G9" i="10"/>
  <c r="M9" i="10"/>
  <c r="M7" i="10" s="1"/>
  <c r="S9" i="10"/>
  <c r="S7" i="10" s="1"/>
  <c r="Y9" i="10"/>
  <c r="G11" i="10"/>
  <c r="M11" i="10"/>
  <c r="S11" i="10"/>
  <c r="Y11" i="10"/>
  <c r="F14" i="10"/>
  <c r="F12" i="10" s="1"/>
  <c r="L14" i="10"/>
  <c r="R14" i="10"/>
  <c r="X14" i="10"/>
  <c r="X12" i="10" s="1"/>
  <c r="F16" i="10"/>
  <c r="L16" i="10"/>
  <c r="R16" i="10"/>
  <c r="X16" i="10"/>
  <c r="E19" i="10"/>
  <c r="K19" i="10"/>
  <c r="K17" i="10" s="1"/>
  <c r="Q19" i="10"/>
  <c r="W19" i="10"/>
  <c r="W17" i="10" s="1"/>
  <c r="E21" i="10"/>
  <c r="K21" i="10"/>
  <c r="Q21" i="10"/>
  <c r="W21" i="10"/>
  <c r="D24" i="10"/>
  <c r="J24" i="10"/>
  <c r="J22" i="10" s="1"/>
  <c r="P24" i="10"/>
  <c r="P22" i="10" s="1"/>
  <c r="V24" i="10"/>
  <c r="D26" i="10"/>
  <c r="J26" i="10"/>
  <c r="P26" i="10"/>
  <c r="V26" i="10"/>
  <c r="I29" i="10"/>
  <c r="I27" i="10" s="1"/>
  <c r="O29" i="10"/>
  <c r="U29" i="10"/>
  <c r="AA29" i="10"/>
  <c r="AA27" i="10" s="1"/>
  <c r="I31" i="10"/>
  <c r="O31" i="10"/>
  <c r="U31" i="10"/>
  <c r="AA31" i="10"/>
  <c r="H34" i="10"/>
  <c r="N34" i="10"/>
  <c r="N32" i="10" s="1"/>
  <c r="T34" i="10"/>
  <c r="Z34" i="10"/>
  <c r="Z32" i="10" s="1"/>
  <c r="H36" i="10"/>
  <c r="N36" i="10"/>
  <c r="T36" i="10"/>
  <c r="Z36" i="10"/>
  <c r="G39" i="10"/>
  <c r="M39" i="10"/>
  <c r="M37" i="10" s="1"/>
  <c r="S39" i="10"/>
  <c r="S37" i="10" s="1"/>
  <c r="Y39" i="10"/>
  <c r="G41" i="10"/>
  <c r="M41" i="10"/>
  <c r="S41" i="10"/>
  <c r="Y41" i="10"/>
  <c r="F44" i="10"/>
  <c r="F42" i="10" s="1"/>
  <c r="L44" i="10"/>
  <c r="R44" i="10"/>
  <c r="X44" i="10"/>
  <c r="X42" i="10" s="1"/>
  <c r="F46" i="10"/>
  <c r="L46" i="10"/>
  <c r="R46" i="10"/>
  <c r="X46" i="10"/>
  <c r="E49" i="10"/>
  <c r="K49" i="10"/>
  <c r="K47" i="10" s="1"/>
  <c r="Q49" i="10"/>
  <c r="W49" i="10"/>
  <c r="W47" i="10" s="1"/>
  <c r="E51" i="10"/>
  <c r="K51" i="10"/>
  <c r="Q51" i="10"/>
  <c r="W51" i="10"/>
  <c r="D54" i="10"/>
  <c r="J54" i="10"/>
  <c r="J52" i="10" s="1"/>
  <c r="P54" i="10"/>
  <c r="P52" i="10" s="1"/>
  <c r="V54" i="10"/>
  <c r="D56" i="10"/>
  <c r="J56" i="10"/>
  <c r="P56" i="10"/>
  <c r="V56" i="10"/>
  <c r="I59" i="10"/>
  <c r="I57" i="10" s="1"/>
  <c r="O59" i="10"/>
  <c r="U59" i="10"/>
  <c r="AA59" i="10"/>
  <c r="AA57" i="10" s="1"/>
  <c r="I61" i="10"/>
  <c r="O61" i="10"/>
  <c r="U61" i="10"/>
  <c r="AA61" i="10"/>
  <c r="H64" i="10"/>
  <c r="N64" i="10"/>
  <c r="N62" i="10" s="1"/>
  <c r="T64" i="10"/>
  <c r="Z64" i="10"/>
  <c r="Z62" i="10" s="1"/>
  <c r="H66" i="10"/>
  <c r="N66" i="10"/>
  <c r="T66" i="10"/>
  <c r="Z66" i="10"/>
  <c r="G69" i="10"/>
  <c r="M69" i="10"/>
  <c r="M67" i="10" s="1"/>
  <c r="S69" i="10"/>
  <c r="S67" i="10" s="1"/>
  <c r="Y69" i="10"/>
  <c r="G71" i="10"/>
  <c r="M71" i="10"/>
  <c r="S71" i="10"/>
  <c r="Y71" i="10"/>
  <c r="F74" i="10"/>
  <c r="F72" i="10" s="1"/>
  <c r="L74" i="10"/>
  <c r="R74" i="10"/>
  <c r="X74" i="10"/>
  <c r="X72" i="10" s="1"/>
  <c r="F76" i="10"/>
  <c r="L76" i="10"/>
  <c r="R76" i="10"/>
  <c r="X76" i="10"/>
  <c r="E79" i="10"/>
  <c r="K79" i="10"/>
  <c r="K77" i="10" s="1"/>
  <c r="Q79" i="10"/>
  <c r="W79" i="10"/>
  <c r="W77" i="10" s="1"/>
  <c r="E81" i="10"/>
  <c r="K81" i="10"/>
  <c r="Q81" i="10"/>
  <c r="W81" i="10"/>
  <c r="D84" i="10"/>
  <c r="J84" i="10"/>
  <c r="J82" i="10" s="1"/>
  <c r="P84" i="10"/>
  <c r="P82" i="10" s="1"/>
  <c r="V84" i="10"/>
  <c r="D86" i="10"/>
  <c r="J86" i="10"/>
  <c r="P86" i="10"/>
  <c r="V86" i="10"/>
  <c r="I89" i="10"/>
  <c r="I87" i="10" s="1"/>
  <c r="O89" i="10"/>
  <c r="U89" i="10"/>
  <c r="AA89" i="10"/>
  <c r="AA87" i="10" s="1"/>
  <c r="I91" i="10"/>
  <c r="O91" i="10"/>
  <c r="U91" i="10"/>
  <c r="AA91" i="10"/>
  <c r="H94" i="10"/>
  <c r="N94" i="10"/>
  <c r="N92" i="10" s="1"/>
  <c r="T94" i="10"/>
  <c r="Z94" i="10"/>
  <c r="Z92" i="10" s="1"/>
  <c r="H96" i="10"/>
  <c r="N96" i="10"/>
  <c r="T96" i="10"/>
  <c r="Z96" i="10"/>
  <c r="G99" i="10"/>
  <c r="M99" i="10"/>
  <c r="M97" i="10" s="1"/>
  <c r="S99" i="10"/>
  <c r="S97" i="10" s="1"/>
  <c r="Y99" i="10"/>
  <c r="G101" i="10"/>
  <c r="M101" i="10"/>
  <c r="S101" i="10"/>
  <c r="Y101" i="10"/>
  <c r="F104" i="10"/>
  <c r="F102" i="10" s="1"/>
  <c r="L104" i="10"/>
  <c r="R104" i="10"/>
  <c r="X104" i="10"/>
  <c r="X102" i="10" s="1"/>
  <c r="F106" i="10"/>
  <c r="L106" i="10"/>
  <c r="R106" i="10"/>
  <c r="X106" i="10"/>
  <c r="E109" i="10"/>
  <c r="K109" i="10"/>
  <c r="K107" i="10" s="1"/>
  <c r="Q109" i="10"/>
  <c r="W109" i="10"/>
  <c r="W107" i="10" s="1"/>
  <c r="E111" i="10"/>
  <c r="K111" i="10"/>
  <c r="Q111" i="10"/>
  <c r="W111" i="10"/>
  <c r="D114" i="10"/>
  <c r="J114" i="10"/>
  <c r="J112" i="10" s="1"/>
  <c r="P114" i="10"/>
  <c r="P112" i="10" s="1"/>
  <c r="V114" i="10"/>
  <c r="D116" i="10"/>
  <c r="J116" i="10"/>
  <c r="P116" i="10"/>
  <c r="V116" i="10"/>
  <c r="I119" i="10"/>
  <c r="I117" i="10" s="1"/>
  <c r="O119" i="10"/>
  <c r="U119" i="10"/>
  <c r="AA119" i="10"/>
  <c r="AA117" i="10" s="1"/>
  <c r="I121" i="10"/>
  <c r="O121" i="10"/>
  <c r="U121" i="10"/>
  <c r="AA121" i="10"/>
  <c r="H124" i="10"/>
  <c r="N124" i="10"/>
  <c r="N122" i="10" s="1"/>
  <c r="T124" i="10"/>
  <c r="Z124" i="10"/>
  <c r="Z122" i="10" s="1"/>
  <c r="H126" i="10"/>
  <c r="N126" i="10"/>
  <c r="T126" i="10"/>
  <c r="Z126" i="10"/>
  <c r="G129" i="10"/>
  <c r="M129" i="10"/>
  <c r="M127" i="10" s="1"/>
  <c r="S129" i="10"/>
  <c r="S127" i="10" s="1"/>
  <c r="Y129" i="10"/>
  <c r="G131" i="10"/>
  <c r="M131" i="10"/>
  <c r="S131" i="10"/>
  <c r="Y131" i="10"/>
  <c r="F134" i="10"/>
  <c r="F132" i="10" s="1"/>
  <c r="L134" i="10"/>
  <c r="R134" i="10"/>
  <c r="X134" i="10"/>
  <c r="X132" i="10" s="1"/>
  <c r="F136" i="10"/>
  <c r="L136" i="10"/>
  <c r="R136" i="10"/>
  <c r="X136" i="10"/>
  <c r="E139" i="10"/>
  <c r="K139" i="10"/>
  <c r="K137" i="10" s="1"/>
  <c r="Q139" i="10"/>
  <c r="W139" i="10"/>
  <c r="W137" i="10" s="1"/>
  <c r="E141" i="10"/>
  <c r="K141" i="10"/>
  <c r="Q141" i="10"/>
  <c r="W141" i="10"/>
  <c r="D144" i="10"/>
  <c r="J144" i="10"/>
  <c r="J142" i="10" s="1"/>
  <c r="P144" i="10"/>
  <c r="P142" i="10" s="1"/>
  <c r="V144" i="10"/>
  <c r="D146" i="10"/>
  <c r="J146" i="10"/>
  <c r="P146" i="10"/>
  <c r="V146" i="10"/>
  <c r="I149" i="10"/>
  <c r="I147" i="10" s="1"/>
  <c r="O149" i="10"/>
  <c r="U149" i="10"/>
  <c r="AA149" i="10"/>
  <c r="AA147" i="10" s="1"/>
  <c r="I151" i="10"/>
  <c r="O151" i="10"/>
  <c r="U151" i="10"/>
  <c r="AA151" i="10"/>
  <c r="H154" i="10"/>
  <c r="N154" i="10"/>
  <c r="N152" i="10" s="1"/>
  <c r="T154" i="10"/>
  <c r="Z154" i="10"/>
  <c r="Z152" i="10" s="1"/>
  <c r="H156" i="10"/>
  <c r="N156" i="10"/>
  <c r="T156" i="10"/>
  <c r="Z156" i="10"/>
  <c r="G159" i="10"/>
  <c r="G157" i="10" s="1"/>
  <c r="M159" i="10"/>
  <c r="M157" i="10" s="1"/>
  <c r="S159" i="10"/>
  <c r="S157" i="10" s="1"/>
  <c r="G161" i="10"/>
  <c r="M161" i="10"/>
  <c r="S161" i="10"/>
  <c r="Y161" i="10"/>
  <c r="Y157" i="10" s="1"/>
  <c r="F168" i="10"/>
  <c r="F166" i="10" s="1"/>
  <c r="L168" i="10"/>
  <c r="L166" i="10" s="1"/>
  <c r="R168" i="10"/>
  <c r="X168" i="10"/>
  <c r="F170" i="10"/>
  <c r="L170" i="10"/>
  <c r="R170" i="10"/>
  <c r="X170" i="10"/>
  <c r="E173" i="10"/>
  <c r="K173" i="10"/>
  <c r="Q173" i="10"/>
  <c r="Q171" i="10" s="1"/>
  <c r="W173" i="10"/>
  <c r="E175" i="10"/>
  <c r="K175" i="10"/>
  <c r="Q175" i="10"/>
  <c r="W175" i="10"/>
  <c r="D178" i="10"/>
  <c r="D176" i="10" s="1"/>
  <c r="J178" i="10"/>
  <c r="P178" i="10"/>
  <c r="P176" i="10" s="1"/>
  <c r="V178" i="10"/>
  <c r="V176" i="10" s="1"/>
  <c r="D180" i="10"/>
  <c r="J180" i="10"/>
  <c r="P180" i="10"/>
  <c r="V180" i="10"/>
  <c r="I183" i="10"/>
  <c r="I181" i="10" s="1"/>
  <c r="O183" i="10"/>
  <c r="O181" i="10" s="1"/>
  <c r="U183" i="10"/>
  <c r="AA183" i="10"/>
  <c r="I185" i="10"/>
  <c r="O185" i="10"/>
  <c r="U185" i="10"/>
  <c r="AA185" i="10"/>
  <c r="H188" i="10"/>
  <c r="N188" i="10"/>
  <c r="T188" i="10"/>
  <c r="T186" i="10" s="1"/>
  <c r="Z188" i="10"/>
  <c r="H190" i="10"/>
  <c r="N190" i="10"/>
  <c r="T190" i="10"/>
  <c r="Z190" i="10"/>
  <c r="G193" i="10"/>
  <c r="G191" i="10" s="1"/>
  <c r="M193" i="10"/>
  <c r="S193" i="10"/>
  <c r="S191" i="10" s="1"/>
  <c r="Y193" i="10"/>
  <c r="Y191" i="10" s="1"/>
  <c r="G195" i="10"/>
  <c r="M195" i="10"/>
  <c r="S195" i="10"/>
  <c r="Y195" i="10"/>
  <c r="F198" i="10"/>
  <c r="F196" i="10" s="1"/>
  <c r="L198" i="10"/>
  <c r="L196" i="10" s="1"/>
  <c r="R198" i="10"/>
  <c r="X198" i="10"/>
  <c r="F200" i="10"/>
  <c r="L200" i="10"/>
  <c r="R200" i="10"/>
  <c r="X200" i="10"/>
  <c r="E203" i="10"/>
  <c r="K203" i="10"/>
  <c r="Q203" i="10"/>
  <c r="Q201" i="10" s="1"/>
  <c r="W203" i="10"/>
  <c r="E205" i="10"/>
  <c r="K205" i="10"/>
  <c r="Q205" i="10"/>
  <c r="W205" i="10"/>
  <c r="D208" i="10"/>
  <c r="D206" i="10" s="1"/>
  <c r="J208" i="10"/>
  <c r="P208" i="10"/>
  <c r="P206" i="10" s="1"/>
  <c r="V208" i="10"/>
  <c r="V206" i="10" s="1"/>
  <c r="D210" i="10"/>
  <c r="J210" i="10"/>
  <c r="P210" i="10"/>
  <c r="V210" i="10"/>
  <c r="I213" i="10"/>
  <c r="I211" i="10" s="1"/>
  <c r="O213" i="10"/>
  <c r="O211" i="10" s="1"/>
  <c r="U213" i="10"/>
  <c r="AA213" i="10"/>
  <c r="I215" i="10"/>
  <c r="O215" i="10"/>
  <c r="U215" i="10"/>
  <c r="AA215" i="10"/>
  <c r="H218" i="10"/>
  <c r="N218" i="10"/>
  <c r="T218" i="10"/>
  <c r="T216" i="10" s="1"/>
  <c r="Z218" i="10"/>
  <c r="H220" i="10"/>
  <c r="N220" i="10"/>
  <c r="T220" i="10"/>
  <c r="Z220" i="10"/>
  <c r="G223" i="10"/>
  <c r="G221" i="10" s="1"/>
  <c r="M223" i="10"/>
  <c r="S223" i="10"/>
  <c r="S221" i="10" s="1"/>
  <c r="Y223" i="10"/>
  <c r="Y221" i="10" s="1"/>
  <c r="G225" i="10"/>
  <c r="M225" i="10"/>
  <c r="S225" i="10"/>
  <c r="Y225" i="10"/>
  <c r="F228" i="10"/>
  <c r="F226" i="10" s="1"/>
  <c r="L228" i="10"/>
  <c r="L226" i="10" s="1"/>
  <c r="R228" i="10"/>
  <c r="X228" i="10"/>
  <c r="F230" i="10"/>
  <c r="L230" i="10"/>
  <c r="R230" i="10"/>
  <c r="X230" i="10"/>
  <c r="E233" i="10"/>
  <c r="K233" i="10"/>
  <c r="Q233" i="10"/>
  <c r="Q231" i="10" s="1"/>
  <c r="W233" i="10"/>
  <c r="E235" i="10"/>
  <c r="K235" i="10"/>
  <c r="Q235" i="10"/>
  <c r="W235" i="10"/>
  <c r="D238" i="10"/>
  <c r="D236" i="10" s="1"/>
  <c r="J238" i="10"/>
  <c r="P238" i="10"/>
  <c r="P236" i="10" s="1"/>
  <c r="V238" i="10"/>
  <c r="V236" i="10" s="1"/>
  <c r="D240" i="10"/>
  <c r="J240" i="10"/>
  <c r="P240" i="10"/>
  <c r="V240" i="10"/>
  <c r="I243" i="10"/>
  <c r="I241" i="10" s="1"/>
  <c r="O243" i="10"/>
  <c r="O241" i="10" s="1"/>
  <c r="U243" i="10"/>
  <c r="AA243" i="10"/>
  <c r="I245" i="10"/>
  <c r="O245" i="10"/>
  <c r="U245" i="10"/>
  <c r="AA245" i="10"/>
  <c r="H248" i="10"/>
  <c r="N248" i="10"/>
  <c r="T248" i="10"/>
  <c r="T246" i="10" s="1"/>
  <c r="Z248" i="10"/>
  <c r="H250" i="10"/>
  <c r="N250" i="10"/>
  <c r="T250" i="10"/>
  <c r="Z250" i="10"/>
  <c r="G253" i="10"/>
  <c r="G251" i="10" s="1"/>
  <c r="M253" i="10"/>
  <c r="S253" i="10"/>
  <c r="S251" i="10" s="1"/>
  <c r="Y253" i="10"/>
  <c r="Y251" i="10" s="1"/>
  <c r="G255" i="10"/>
  <c r="M255" i="10"/>
  <c r="S255" i="10"/>
  <c r="Y255" i="10"/>
  <c r="F258" i="10"/>
  <c r="F256" i="10" s="1"/>
  <c r="L258" i="10"/>
  <c r="L256" i="10" s="1"/>
  <c r="R258" i="10"/>
  <c r="X258" i="10"/>
  <c r="F260" i="10"/>
  <c r="L260" i="10"/>
  <c r="R260" i="10"/>
  <c r="X260" i="10"/>
  <c r="E263" i="10"/>
  <c r="K263" i="10"/>
  <c r="Q263" i="10"/>
  <c r="Q261" i="10" s="1"/>
  <c r="W263" i="10"/>
  <c r="E265" i="10"/>
  <c r="K265" i="10"/>
  <c r="Q265" i="10"/>
  <c r="W265" i="10"/>
  <c r="D268" i="10"/>
  <c r="D266" i="10" s="1"/>
  <c r="J268" i="10"/>
  <c r="P268" i="10"/>
  <c r="P266" i="10" s="1"/>
  <c r="V268" i="10"/>
  <c r="V266" i="10" s="1"/>
  <c r="D270" i="10"/>
  <c r="J270" i="10"/>
  <c r="P270" i="10"/>
  <c r="V270" i="10"/>
  <c r="I273" i="10"/>
  <c r="I271" i="10" s="1"/>
  <c r="O273" i="10"/>
  <c r="O271" i="10" s="1"/>
  <c r="U273" i="10"/>
  <c r="AA273" i="10"/>
  <c r="I275" i="10"/>
  <c r="O275" i="10"/>
  <c r="U275" i="10"/>
  <c r="AA275" i="10"/>
  <c r="H278" i="10"/>
  <c r="N278" i="10"/>
  <c r="T278" i="10"/>
  <c r="T276" i="10" s="1"/>
  <c r="Z278" i="10"/>
  <c r="H280" i="10"/>
  <c r="N280" i="10"/>
  <c r="T280" i="10"/>
  <c r="Z280" i="10"/>
  <c r="G283" i="10"/>
  <c r="G281" i="10" s="1"/>
  <c r="M283" i="10"/>
  <c r="S283" i="10"/>
  <c r="S281" i="10" s="1"/>
  <c r="Y283" i="10"/>
  <c r="Y281" i="10" s="1"/>
  <c r="G285" i="10"/>
  <c r="M285" i="10"/>
  <c r="S285" i="10"/>
  <c r="Y285" i="10"/>
  <c r="F288" i="10"/>
  <c r="F286" i="10" s="1"/>
  <c r="L288" i="10"/>
  <c r="L286" i="10" s="1"/>
  <c r="R288" i="10"/>
  <c r="X288" i="10"/>
  <c r="F290" i="10"/>
  <c r="L290" i="10"/>
  <c r="R290" i="10"/>
  <c r="X290" i="10"/>
  <c r="E293" i="10"/>
  <c r="K293" i="10"/>
  <c r="Q293" i="10"/>
  <c r="Q291" i="10" s="1"/>
  <c r="W293" i="10"/>
  <c r="E295" i="10"/>
  <c r="K295" i="10"/>
  <c r="Q295" i="10"/>
  <c r="W295" i="10"/>
  <c r="D298" i="10"/>
  <c r="D296" i="10" s="1"/>
  <c r="J298" i="10"/>
  <c r="P298" i="10"/>
  <c r="P296" i="10" s="1"/>
  <c r="V298" i="10"/>
  <c r="V296" i="10" s="1"/>
  <c r="D300" i="10"/>
  <c r="J300" i="10"/>
  <c r="P300" i="10"/>
  <c r="V300" i="10"/>
  <c r="I303" i="10"/>
  <c r="I301" i="10" s="1"/>
  <c r="O303" i="10"/>
  <c r="O301" i="10" s="1"/>
  <c r="U303" i="10"/>
  <c r="AA303" i="10"/>
  <c r="I305" i="10"/>
  <c r="O305" i="10"/>
  <c r="U305" i="10"/>
  <c r="AA305" i="10"/>
  <c r="H308" i="10"/>
  <c r="N308" i="10"/>
  <c r="T308" i="10"/>
  <c r="T306" i="10" s="1"/>
  <c r="Z308" i="10"/>
  <c r="H310" i="10"/>
  <c r="N310" i="10"/>
  <c r="T310" i="10"/>
  <c r="Z310" i="10"/>
  <c r="G313" i="10"/>
  <c r="G311" i="10" s="1"/>
  <c r="M313" i="10"/>
  <c r="S313" i="10"/>
  <c r="S311" i="10" s="1"/>
  <c r="Y313" i="10"/>
  <c r="Y311" i="10" s="1"/>
  <c r="G315" i="10"/>
  <c r="M315" i="10"/>
  <c r="S315" i="10"/>
  <c r="Y315" i="10"/>
  <c r="F318" i="10"/>
  <c r="F316" i="10" s="1"/>
  <c r="L318" i="10"/>
  <c r="L316" i="10" s="1"/>
  <c r="R318" i="10"/>
  <c r="F320" i="10"/>
  <c r="L320" i="10"/>
  <c r="R320" i="10"/>
  <c r="X320" i="10"/>
  <c r="X316" i="10" s="1"/>
  <c r="E327" i="10"/>
  <c r="E325" i="10" s="1"/>
  <c r="K327" i="10"/>
  <c r="Q327" i="10"/>
  <c r="W327" i="10"/>
  <c r="W325" i="10" s="1"/>
  <c r="E329" i="10"/>
  <c r="K329" i="10"/>
  <c r="Q329" i="10"/>
  <c r="W329" i="10"/>
  <c r="D332" i="10"/>
  <c r="J332" i="10"/>
  <c r="J330" i="10" s="1"/>
  <c r="P332" i="10"/>
  <c r="V332" i="10"/>
  <c r="V330" i="10" s="1"/>
  <c r="D334" i="10"/>
  <c r="J334" i="10"/>
  <c r="P334" i="10"/>
  <c r="V334" i="10"/>
  <c r="I337" i="10"/>
  <c r="O337" i="10"/>
  <c r="O335" i="10" s="1"/>
  <c r="U337" i="10"/>
  <c r="U335" i="10" s="1"/>
  <c r="AA337" i="10"/>
  <c r="I339" i="10"/>
  <c r="O339" i="10"/>
  <c r="U339" i="10"/>
  <c r="AA339" i="10"/>
  <c r="H342" i="10"/>
  <c r="H340" i="10" s="1"/>
  <c r="N342" i="10"/>
  <c r="T342" i="10"/>
  <c r="Z342" i="10"/>
  <c r="Z340" i="10" s="1"/>
  <c r="H344" i="10"/>
  <c r="N344" i="10"/>
  <c r="T344" i="10"/>
  <c r="Z344" i="10"/>
  <c r="G347" i="10"/>
  <c r="M347" i="10"/>
  <c r="M345" i="10" s="1"/>
  <c r="S347" i="10"/>
  <c r="Y347" i="10"/>
  <c r="Y345" i="10" s="1"/>
  <c r="G349" i="10"/>
  <c r="M349" i="10"/>
  <c r="S349" i="10"/>
  <c r="Y349" i="10"/>
  <c r="F352" i="10"/>
  <c r="L352" i="10"/>
  <c r="L350" i="10" s="1"/>
  <c r="R352" i="10"/>
  <c r="R350" i="10" s="1"/>
  <c r="X352" i="10"/>
  <c r="F354" i="10"/>
  <c r="L354" i="10"/>
  <c r="R354" i="10"/>
  <c r="X354" i="10"/>
  <c r="E357" i="10"/>
  <c r="E355" i="10" s="1"/>
  <c r="K357" i="10"/>
  <c r="Q357" i="10"/>
  <c r="W357" i="10"/>
  <c r="W355" i="10" s="1"/>
  <c r="E359" i="10"/>
  <c r="K359" i="10"/>
  <c r="Q359" i="10"/>
  <c r="W359" i="10"/>
  <c r="D362" i="10"/>
  <c r="J362" i="10"/>
  <c r="J360" i="10" s="1"/>
  <c r="P362" i="10"/>
  <c r="V362" i="10"/>
  <c r="V360" i="10" s="1"/>
  <c r="D364" i="10"/>
  <c r="J364" i="10"/>
  <c r="P364" i="10"/>
  <c r="V364" i="10"/>
  <c r="I367" i="10"/>
  <c r="O367" i="10"/>
  <c r="O365" i="10" s="1"/>
  <c r="U367" i="10"/>
  <c r="U365" i="10" s="1"/>
  <c r="AA367" i="10"/>
  <c r="I369" i="10"/>
  <c r="O369" i="10"/>
  <c r="U369" i="10"/>
  <c r="AA369" i="10"/>
  <c r="H372" i="10"/>
  <c r="H370" i="10" s="1"/>
  <c r="N372" i="10"/>
  <c r="T372" i="10"/>
  <c r="Z372" i="10"/>
  <c r="Z370" i="10" s="1"/>
  <c r="H374" i="10"/>
  <c r="N374" i="10"/>
  <c r="T374" i="10"/>
  <c r="Z374" i="10"/>
  <c r="G377" i="10"/>
  <c r="M377" i="10"/>
  <c r="M375" i="10" s="1"/>
  <c r="S377" i="10"/>
  <c r="Y377" i="10"/>
  <c r="Y375" i="10" s="1"/>
  <c r="G379" i="10"/>
  <c r="M379" i="10"/>
  <c r="S379" i="10"/>
  <c r="Y379" i="10"/>
  <c r="F382" i="10"/>
  <c r="L382" i="10"/>
  <c r="L380" i="10" s="1"/>
  <c r="R382" i="10"/>
  <c r="R380" i="10" s="1"/>
  <c r="X382" i="10"/>
  <c r="F384" i="10"/>
  <c r="L384" i="10"/>
  <c r="R384" i="10"/>
  <c r="X384" i="10"/>
  <c r="E387" i="10"/>
  <c r="E385" i="10" s="1"/>
  <c r="K387" i="10"/>
  <c r="Q387" i="10"/>
  <c r="W387" i="10"/>
  <c r="W385" i="10" s="1"/>
  <c r="E389" i="10"/>
  <c r="K389" i="10"/>
  <c r="Q389" i="10"/>
  <c r="W389" i="10"/>
  <c r="D392" i="10"/>
  <c r="J392" i="10"/>
  <c r="J390" i="10" s="1"/>
  <c r="P392" i="10"/>
  <c r="V392" i="10"/>
  <c r="V390" i="10" s="1"/>
  <c r="D394" i="10"/>
  <c r="J394" i="10"/>
  <c r="P394" i="10"/>
  <c r="V394" i="10"/>
  <c r="I397" i="10"/>
  <c r="O397" i="10"/>
  <c r="O395" i="10" s="1"/>
  <c r="U397" i="10"/>
  <c r="U395" i="10" s="1"/>
  <c r="AA397" i="10"/>
  <c r="I399" i="10"/>
  <c r="O399" i="10"/>
  <c r="U399" i="10"/>
  <c r="AA399" i="10"/>
  <c r="H402" i="10"/>
  <c r="H400" i="10" s="1"/>
  <c r="N402" i="10"/>
  <c r="T402" i="10"/>
  <c r="Z402" i="10"/>
  <c r="Z400" i="10" s="1"/>
  <c r="H404" i="10"/>
  <c r="N404" i="10"/>
  <c r="T404" i="10"/>
  <c r="Z404" i="10"/>
  <c r="G407" i="10"/>
  <c r="M407" i="10"/>
  <c r="M405" i="10" s="1"/>
  <c r="S407" i="10"/>
  <c r="Y407" i="10"/>
  <c r="Y405" i="10" s="1"/>
  <c r="G409" i="10"/>
  <c r="M409" i="10"/>
  <c r="S409" i="10"/>
  <c r="Y409" i="10"/>
  <c r="F412" i="10"/>
  <c r="L412" i="10"/>
  <c r="L410" i="10" s="1"/>
  <c r="R412" i="10"/>
  <c r="R410" i="10" s="1"/>
  <c r="X412" i="10"/>
  <c r="F414" i="10"/>
  <c r="L414" i="10"/>
  <c r="R414" i="10"/>
  <c r="X414" i="10"/>
  <c r="E417" i="10"/>
  <c r="E415" i="10" s="1"/>
  <c r="K417" i="10"/>
  <c r="Q417" i="10"/>
  <c r="W417" i="10"/>
  <c r="W415" i="10" s="1"/>
  <c r="E419" i="10"/>
  <c r="K419" i="10"/>
  <c r="Q419" i="10"/>
  <c r="W419" i="10"/>
  <c r="D422" i="10"/>
  <c r="J422" i="10"/>
  <c r="J420" i="10" s="1"/>
  <c r="P422" i="10"/>
  <c r="V422" i="10"/>
  <c r="V420" i="10" s="1"/>
  <c r="D424" i="10"/>
  <c r="J424" i="10"/>
  <c r="P424" i="10"/>
  <c r="V424" i="10"/>
  <c r="I427" i="10"/>
  <c r="O427" i="10"/>
  <c r="O425" i="10" s="1"/>
  <c r="U427" i="10"/>
  <c r="U425" i="10" s="1"/>
  <c r="AA427" i="10"/>
  <c r="I429" i="10"/>
  <c r="O429" i="10"/>
  <c r="U429" i="10"/>
  <c r="AA429" i="10"/>
  <c r="H432" i="10"/>
  <c r="H430" i="10" s="1"/>
  <c r="N432" i="10"/>
  <c r="T432" i="10"/>
  <c r="Z432" i="10"/>
  <c r="Z430" i="10" s="1"/>
  <c r="H434" i="10"/>
  <c r="N434" i="10"/>
  <c r="T434" i="10"/>
  <c r="Z434" i="10"/>
  <c r="G437" i="10"/>
  <c r="M437" i="10"/>
  <c r="M435" i="10" s="1"/>
  <c r="S437" i="10"/>
  <c r="Y437" i="10"/>
  <c r="Y435" i="10" s="1"/>
  <c r="G439" i="10"/>
  <c r="M439" i="10"/>
  <c r="S439" i="10"/>
  <c r="Y439" i="10"/>
  <c r="F442" i="10"/>
  <c r="L442" i="10"/>
  <c r="L440" i="10" s="1"/>
  <c r="R442" i="10"/>
  <c r="R440" i="10" s="1"/>
  <c r="X442" i="10"/>
  <c r="F444" i="10"/>
  <c r="L444" i="10"/>
  <c r="R444" i="10"/>
  <c r="X444" i="10"/>
  <c r="E447" i="10"/>
  <c r="E445" i="10" s="1"/>
  <c r="K447" i="10"/>
  <c r="Q447" i="10"/>
  <c r="W447" i="10"/>
  <c r="W445" i="10" s="1"/>
  <c r="E449" i="10"/>
  <c r="K449" i="10"/>
  <c r="Q449" i="10"/>
  <c r="W449" i="10"/>
  <c r="D452" i="10"/>
  <c r="J452" i="10"/>
  <c r="J450" i="10" s="1"/>
  <c r="P452" i="10"/>
  <c r="V452" i="10"/>
  <c r="V450" i="10" s="1"/>
  <c r="D454" i="10"/>
  <c r="J454" i="10"/>
  <c r="P454" i="10"/>
  <c r="V454" i="10"/>
  <c r="I457" i="10"/>
  <c r="O457" i="10"/>
  <c r="O455" i="10" s="1"/>
  <c r="U457" i="10"/>
  <c r="U455" i="10" s="1"/>
  <c r="AA457" i="10"/>
  <c r="I459" i="10"/>
  <c r="O459" i="10"/>
  <c r="U459" i="10"/>
  <c r="AA459" i="10"/>
  <c r="H462" i="10"/>
  <c r="H460" i="10" s="1"/>
  <c r="N462" i="10"/>
  <c r="T462" i="10"/>
  <c r="Z462" i="10"/>
  <c r="Z460" i="10" s="1"/>
  <c r="H464" i="10"/>
  <c r="N464" i="10"/>
  <c r="T464" i="10"/>
  <c r="Z464" i="10"/>
  <c r="G467" i="10"/>
  <c r="M467" i="10"/>
  <c r="M465" i="10" s="1"/>
  <c r="S467" i="10"/>
  <c r="Y467" i="10"/>
  <c r="Y465" i="10" s="1"/>
  <c r="G469" i="10"/>
  <c r="M469" i="10"/>
  <c r="S469" i="10"/>
  <c r="Y469" i="10"/>
  <c r="F472" i="10"/>
  <c r="L472" i="10"/>
  <c r="L470" i="10" s="1"/>
  <c r="R472" i="10"/>
  <c r="R470" i="10" s="1"/>
  <c r="X472" i="10"/>
  <c r="F474" i="10"/>
  <c r="L474" i="10"/>
  <c r="R474" i="10"/>
  <c r="X474" i="10"/>
  <c r="E477" i="10"/>
  <c r="E475" i="10" s="1"/>
  <c r="K477" i="10"/>
  <c r="Q477" i="10"/>
  <c r="E479" i="10"/>
  <c r="K479" i="10"/>
  <c r="Q479" i="10"/>
  <c r="W479" i="10"/>
  <c r="W475" i="10" s="1"/>
  <c r="J486" i="10"/>
  <c r="P486" i="10"/>
  <c r="V486" i="10"/>
  <c r="V484" i="10" s="1"/>
  <c r="D488" i="10"/>
  <c r="D484" i="10" s="1"/>
  <c r="J488" i="10"/>
  <c r="P488" i="10"/>
  <c r="V488" i="10"/>
  <c r="I491" i="10"/>
  <c r="O491" i="10"/>
  <c r="O489" i="10" s="1"/>
  <c r="U491" i="10"/>
  <c r="AA491" i="10"/>
  <c r="AA489" i="10" s="1"/>
  <c r="I493" i="10"/>
  <c r="O493" i="10"/>
  <c r="U493" i="10"/>
  <c r="AA493" i="10"/>
  <c r="H496" i="10"/>
  <c r="N496" i="10"/>
  <c r="N494" i="10" s="1"/>
  <c r="T496" i="10"/>
  <c r="T494" i="10" s="1"/>
  <c r="Z496" i="10"/>
  <c r="H498" i="10"/>
  <c r="N498" i="10"/>
  <c r="T498" i="10"/>
  <c r="Z498" i="10"/>
  <c r="G501" i="10"/>
  <c r="G499" i="10" s="1"/>
  <c r="M501" i="10"/>
  <c r="S501" i="10"/>
  <c r="Y501" i="10"/>
  <c r="Y499" i="10" s="1"/>
  <c r="G503" i="10"/>
  <c r="M503" i="10"/>
  <c r="S503" i="10"/>
  <c r="Y503" i="10"/>
  <c r="F506" i="10"/>
  <c r="L506" i="10"/>
  <c r="L504" i="10" s="1"/>
  <c r="R506" i="10"/>
  <c r="X506" i="10"/>
  <c r="X504" i="10" s="1"/>
  <c r="F508" i="10"/>
  <c r="L508" i="10"/>
  <c r="R508" i="10"/>
  <c r="X508" i="10"/>
  <c r="E511" i="10"/>
  <c r="K511" i="10"/>
  <c r="K509" i="10" s="1"/>
  <c r="Q511" i="10"/>
  <c r="Q509" i="10" s="1"/>
  <c r="W511" i="10"/>
  <c r="E513" i="10"/>
  <c r="K513" i="10"/>
  <c r="Q513" i="10"/>
  <c r="W513" i="10"/>
  <c r="D516" i="10"/>
  <c r="D514" i="10" s="1"/>
  <c r="J516" i="10"/>
  <c r="P516" i="10"/>
  <c r="V516" i="10"/>
  <c r="V514" i="10" s="1"/>
  <c r="D518" i="10"/>
  <c r="J518" i="10"/>
  <c r="P518" i="10"/>
  <c r="V518" i="10"/>
  <c r="I521" i="10"/>
  <c r="O521" i="10"/>
  <c r="O519" i="10" s="1"/>
  <c r="U521" i="10"/>
  <c r="AA521" i="10"/>
  <c r="AA519" i="10" s="1"/>
  <c r="I523" i="10"/>
  <c r="O523" i="10"/>
  <c r="U523" i="10"/>
  <c r="AA523" i="10"/>
  <c r="H526" i="10"/>
  <c r="N526" i="10"/>
  <c r="N524" i="10" s="1"/>
  <c r="T526" i="10"/>
  <c r="T524" i="10" s="1"/>
  <c r="Z526" i="10"/>
  <c r="H528" i="10"/>
  <c r="N528" i="10"/>
  <c r="T528" i="10"/>
  <c r="Z528" i="10"/>
  <c r="G531" i="10"/>
  <c r="G529" i="10" s="1"/>
  <c r="M531" i="10"/>
  <c r="S531" i="10"/>
  <c r="Y531" i="10"/>
  <c r="Y529" i="10" s="1"/>
  <c r="G533" i="10"/>
  <c r="M533" i="10"/>
  <c r="S533" i="10"/>
  <c r="Y533" i="10"/>
  <c r="F536" i="10"/>
  <c r="L536" i="10"/>
  <c r="L534" i="10" s="1"/>
  <c r="R536" i="10"/>
  <c r="X536" i="10"/>
  <c r="X534" i="10" s="1"/>
  <c r="F538" i="10"/>
  <c r="L538" i="10"/>
  <c r="R538" i="10"/>
  <c r="X538" i="10"/>
  <c r="E541" i="10"/>
  <c r="K541" i="10"/>
  <c r="K539" i="10" s="1"/>
  <c r="Q541" i="10"/>
  <c r="Q539" i="10" s="1"/>
  <c r="W541" i="10"/>
  <c r="E543" i="10"/>
  <c r="K543" i="10"/>
  <c r="Q543" i="10"/>
  <c r="W543" i="10"/>
  <c r="D546" i="10"/>
  <c r="D544" i="10" s="1"/>
  <c r="J546" i="10"/>
  <c r="P546" i="10"/>
  <c r="V546" i="10"/>
  <c r="V544" i="10" s="1"/>
  <c r="D548" i="10"/>
  <c r="J548" i="10"/>
  <c r="P548" i="10"/>
  <c r="V548" i="10"/>
  <c r="I551" i="10"/>
  <c r="O551" i="10"/>
  <c r="O549" i="10" s="1"/>
  <c r="U551" i="10"/>
  <c r="AA551" i="10"/>
  <c r="AA549" i="10" s="1"/>
  <c r="I553" i="10"/>
  <c r="O553" i="10"/>
  <c r="U553" i="10"/>
  <c r="AA553" i="10"/>
  <c r="H556" i="10"/>
  <c r="N556" i="10"/>
  <c r="N554" i="10" s="1"/>
  <c r="T556" i="10"/>
  <c r="T554" i="10" s="1"/>
  <c r="Z556" i="10"/>
  <c r="H558" i="10"/>
  <c r="N558" i="10"/>
  <c r="T558" i="10"/>
  <c r="Z558" i="10"/>
  <c r="G561" i="10"/>
  <c r="G559" i="10" s="1"/>
  <c r="M561" i="10"/>
  <c r="S561" i="10"/>
  <c r="Y561" i="10"/>
  <c r="Y559" i="10" s="1"/>
  <c r="G563" i="10"/>
  <c r="M563" i="10"/>
  <c r="S563" i="10"/>
  <c r="Y563" i="10"/>
  <c r="F566" i="10"/>
  <c r="L566" i="10"/>
  <c r="L564" i="10" s="1"/>
  <c r="R566" i="10"/>
  <c r="X566" i="10"/>
  <c r="X564" i="10" s="1"/>
  <c r="F568" i="10"/>
  <c r="L568" i="10"/>
  <c r="R568" i="10"/>
  <c r="X568" i="10"/>
  <c r="E571" i="10"/>
  <c r="K571" i="10"/>
  <c r="K569" i="10" s="1"/>
  <c r="Q571" i="10"/>
  <c r="Q569" i="10" s="1"/>
  <c r="W571" i="10"/>
  <c r="E573" i="10"/>
  <c r="K573" i="10"/>
  <c r="Q573" i="10"/>
  <c r="W573" i="10"/>
  <c r="D576" i="10"/>
  <c r="D574" i="10" s="1"/>
  <c r="J576" i="10"/>
  <c r="P576" i="10"/>
  <c r="V576" i="10"/>
  <c r="V574" i="10" s="1"/>
  <c r="D578" i="10"/>
  <c r="J578" i="10"/>
  <c r="P578" i="10"/>
  <c r="V578" i="10"/>
  <c r="I581" i="10"/>
  <c r="O581" i="10"/>
  <c r="O579" i="10" s="1"/>
  <c r="U581" i="10"/>
  <c r="AA581" i="10"/>
  <c r="AA579" i="10" s="1"/>
  <c r="I583" i="10"/>
  <c r="O583" i="10"/>
  <c r="U583" i="10"/>
  <c r="AA583" i="10"/>
  <c r="H586" i="10"/>
  <c r="N586" i="10"/>
  <c r="N584" i="10" s="1"/>
  <c r="T586" i="10"/>
  <c r="T584" i="10" s="1"/>
  <c r="Z586" i="10"/>
  <c r="H588" i="10"/>
  <c r="N588" i="10"/>
  <c r="T588" i="10"/>
  <c r="Z588" i="10"/>
  <c r="G591" i="10"/>
  <c r="G589" i="10" s="1"/>
  <c r="M591" i="10"/>
  <c r="S591" i="10"/>
  <c r="Y591" i="10"/>
  <c r="Y589" i="10" s="1"/>
  <c r="G593" i="10"/>
  <c r="M593" i="10"/>
  <c r="S593" i="10"/>
  <c r="Y593" i="10"/>
  <c r="F596" i="10"/>
  <c r="L596" i="10"/>
  <c r="L594" i="10" s="1"/>
  <c r="R596" i="10"/>
  <c r="X596" i="10"/>
  <c r="X594" i="10" s="1"/>
  <c r="F598" i="10"/>
  <c r="L598" i="10"/>
  <c r="R598" i="10"/>
  <c r="X598" i="10"/>
  <c r="E601" i="10"/>
  <c r="K601" i="10"/>
  <c r="K599" i="10" s="1"/>
  <c r="Q601" i="10"/>
  <c r="Q599" i="10" s="1"/>
  <c r="W601" i="10"/>
  <c r="E603" i="10"/>
  <c r="K603" i="10"/>
  <c r="Q603" i="10"/>
  <c r="W603" i="10"/>
  <c r="D606" i="10"/>
  <c r="D604" i="10" s="1"/>
  <c r="J606" i="10"/>
  <c r="P606" i="10"/>
  <c r="V606" i="10"/>
  <c r="V604" i="10" s="1"/>
  <c r="D608" i="10"/>
  <c r="J608" i="10"/>
  <c r="P608" i="10"/>
  <c r="V608" i="10"/>
  <c r="I611" i="10"/>
  <c r="O611" i="10"/>
  <c r="O609" i="10" s="1"/>
  <c r="U611" i="10"/>
  <c r="AA611" i="10"/>
  <c r="AA609" i="10" s="1"/>
  <c r="I613" i="10"/>
  <c r="O613" i="10"/>
  <c r="U613" i="10"/>
  <c r="AA613" i="10"/>
  <c r="H616" i="10"/>
  <c r="N616" i="10"/>
  <c r="N614" i="10" s="1"/>
  <c r="T616" i="10"/>
  <c r="T614" i="10" s="1"/>
  <c r="Z616" i="10"/>
  <c r="H618" i="10"/>
  <c r="N618" i="10"/>
  <c r="T618" i="10"/>
  <c r="Z618" i="10"/>
  <c r="G621" i="10"/>
  <c r="G619" i="10" s="1"/>
  <c r="M621" i="10"/>
  <c r="S621" i="10"/>
  <c r="Y621" i="10"/>
  <c r="Y619" i="10" s="1"/>
  <c r="G623" i="10"/>
  <c r="M623" i="10"/>
  <c r="S623" i="10"/>
  <c r="Y623" i="10"/>
  <c r="F626" i="10"/>
  <c r="L626" i="10"/>
  <c r="L624" i="10" s="1"/>
  <c r="R626" i="10"/>
  <c r="X626" i="10"/>
  <c r="X624" i="10" s="1"/>
  <c r="F628" i="10"/>
  <c r="L628" i="10"/>
  <c r="R628" i="10"/>
  <c r="X628" i="10"/>
  <c r="E631" i="10"/>
  <c r="K631" i="10"/>
  <c r="K629" i="10" s="1"/>
  <c r="Q631" i="10"/>
  <c r="Q629" i="10" s="1"/>
  <c r="W631" i="10"/>
  <c r="E633" i="10"/>
  <c r="K633" i="10"/>
  <c r="Q633" i="10"/>
  <c r="W633" i="10"/>
  <c r="D636" i="10"/>
  <c r="D634" i="10" s="1"/>
  <c r="J636" i="10"/>
  <c r="P636" i="10"/>
  <c r="D638" i="10"/>
  <c r="J638" i="10"/>
  <c r="P638" i="10"/>
  <c r="X159" i="11"/>
  <c r="X157" i="11" s="1"/>
  <c r="R159" i="11"/>
  <c r="L159" i="11"/>
  <c r="F159" i="11"/>
  <c r="Y154" i="11"/>
  <c r="S154" i="11"/>
  <c r="S152" i="11" s="1"/>
  <c r="M154" i="11"/>
  <c r="M152" i="11" s="1"/>
  <c r="G154" i="11"/>
  <c r="Z149" i="11"/>
  <c r="T149" i="11"/>
  <c r="N149" i="11"/>
  <c r="H149" i="11"/>
  <c r="H147" i="11" s="1"/>
  <c r="AA144" i="11"/>
  <c r="AA142" i="11" s="1"/>
  <c r="U144" i="11"/>
  <c r="O144" i="11"/>
  <c r="I144" i="11"/>
  <c r="V139" i="11"/>
  <c r="P139" i="11"/>
  <c r="P137" i="11" s="1"/>
  <c r="J139" i="11"/>
  <c r="J137" i="11" s="1"/>
  <c r="D139" i="11"/>
  <c r="W134" i="11"/>
  <c r="Q134" i="11"/>
  <c r="K134" i="11"/>
  <c r="E134" i="11"/>
  <c r="E132" i="11" s="1"/>
  <c r="X129" i="11"/>
  <c r="X127" i="11" s="1"/>
  <c r="R129" i="11"/>
  <c r="L129" i="11"/>
  <c r="F129" i="11"/>
  <c r="Y124" i="11"/>
  <c r="S124" i="11"/>
  <c r="S122" i="11" s="1"/>
  <c r="M124" i="11"/>
  <c r="M122" i="11" s="1"/>
  <c r="G124" i="11"/>
  <c r="Z119" i="11"/>
  <c r="T119" i="11"/>
  <c r="N119" i="11"/>
  <c r="H119" i="11"/>
  <c r="H117" i="11" s="1"/>
  <c r="AA114" i="11"/>
  <c r="AA112" i="11" s="1"/>
  <c r="U114" i="11"/>
  <c r="O114" i="11"/>
  <c r="I114" i="11"/>
  <c r="V109" i="11"/>
  <c r="P109" i="11"/>
  <c r="P107" i="11" s="1"/>
  <c r="J109" i="11"/>
  <c r="J107" i="11" s="1"/>
  <c r="D109" i="11"/>
  <c r="W104" i="11"/>
  <c r="Q104" i="11"/>
  <c r="K104" i="11"/>
  <c r="E104" i="11"/>
  <c r="E102" i="11" s="1"/>
  <c r="X99" i="11"/>
  <c r="X97" i="11" s="1"/>
  <c r="R99" i="11"/>
  <c r="L99" i="11"/>
  <c r="F99" i="11"/>
  <c r="Y94" i="11"/>
  <c r="S94" i="11"/>
  <c r="S92" i="11" s="1"/>
  <c r="M94" i="11"/>
  <c r="M92" i="11" s="1"/>
  <c r="G94" i="11"/>
  <c r="Z89" i="11"/>
  <c r="T89" i="11"/>
  <c r="N89" i="11"/>
  <c r="H89" i="11"/>
  <c r="H87" i="11" s="1"/>
  <c r="AA84" i="11"/>
  <c r="AA82" i="11" s="1"/>
  <c r="U84" i="11"/>
  <c r="O84" i="11"/>
  <c r="I84" i="11"/>
  <c r="V79" i="11"/>
  <c r="P79" i="11"/>
  <c r="P77" i="11" s="1"/>
  <c r="J79" i="11"/>
  <c r="J77" i="11" s="1"/>
  <c r="D79" i="11"/>
  <c r="W74" i="11"/>
  <c r="Q74" i="11"/>
  <c r="K74" i="11"/>
  <c r="E74" i="11"/>
  <c r="E72" i="11" s="1"/>
  <c r="X69" i="11"/>
  <c r="X67" i="11" s="1"/>
  <c r="R69" i="11"/>
  <c r="L69" i="11"/>
  <c r="F69" i="11"/>
  <c r="Y64" i="11"/>
  <c r="S64" i="11"/>
  <c r="S62" i="11" s="1"/>
  <c r="M64" i="11"/>
  <c r="M62" i="11" s="1"/>
  <c r="G64" i="11"/>
  <c r="Z59" i="11"/>
  <c r="T59" i="11"/>
  <c r="N59" i="11"/>
  <c r="H59" i="11"/>
  <c r="H57" i="11" s="1"/>
  <c r="AA54" i="11"/>
  <c r="AA52" i="11" s="1"/>
  <c r="U54" i="11"/>
  <c r="O54" i="11"/>
  <c r="I54" i="11"/>
  <c r="V49" i="11"/>
  <c r="P49" i="11"/>
  <c r="P47" i="11" s="1"/>
  <c r="J49" i="11"/>
  <c r="J47" i="11" s="1"/>
  <c r="D49" i="11"/>
  <c r="W44" i="11"/>
  <c r="Q44" i="11"/>
  <c r="K44" i="11"/>
  <c r="E44" i="11"/>
  <c r="E42" i="11" s="1"/>
  <c r="X39" i="11"/>
  <c r="X37" i="11" s="1"/>
  <c r="R39" i="11"/>
  <c r="L39" i="11"/>
  <c r="F39" i="11"/>
  <c r="Y34" i="11"/>
  <c r="S34" i="11"/>
  <c r="S32" i="11" s="1"/>
  <c r="M34" i="11"/>
  <c r="M32" i="11" s="1"/>
  <c r="G34" i="11"/>
  <c r="Z29" i="11"/>
  <c r="T29" i="11"/>
  <c r="N29" i="11"/>
  <c r="H29" i="11"/>
  <c r="H27" i="11" s="1"/>
  <c r="W159" i="11"/>
  <c r="Q159" i="11"/>
  <c r="K159" i="11"/>
  <c r="E159" i="11"/>
  <c r="E157" i="11" s="1"/>
  <c r="X154" i="11"/>
  <c r="R154" i="11"/>
  <c r="R152" i="11" s="1"/>
  <c r="L154" i="11"/>
  <c r="F154" i="11"/>
  <c r="Y149" i="11"/>
  <c r="S149" i="11"/>
  <c r="S147" i="11" s="1"/>
  <c r="M149" i="11"/>
  <c r="G149" i="11"/>
  <c r="G147" i="11" s="1"/>
  <c r="Z144" i="11"/>
  <c r="T144" i="11"/>
  <c r="N144" i="11"/>
  <c r="H144" i="11"/>
  <c r="H142" i="11" s="1"/>
  <c r="AA139" i="11"/>
  <c r="U139" i="11"/>
  <c r="U137" i="11" s="1"/>
  <c r="O139" i="11"/>
  <c r="I139" i="11"/>
  <c r="V134" i="11"/>
  <c r="P134" i="11"/>
  <c r="P132" i="11" s="1"/>
  <c r="J134" i="11"/>
  <c r="D134" i="11"/>
  <c r="D132" i="11" s="1"/>
  <c r="W129" i="11"/>
  <c r="Q129" i="11"/>
  <c r="K129" i="11"/>
  <c r="E129" i="11"/>
  <c r="E127" i="11" s="1"/>
  <c r="X124" i="11"/>
  <c r="R124" i="11"/>
  <c r="R122" i="11" s="1"/>
  <c r="L124" i="11"/>
  <c r="F124" i="11"/>
  <c r="Y119" i="11"/>
  <c r="S119" i="11"/>
  <c r="S117" i="11" s="1"/>
  <c r="M119" i="11"/>
  <c r="G119" i="11"/>
  <c r="G117" i="11" s="1"/>
  <c r="Z114" i="11"/>
  <c r="T114" i="11"/>
  <c r="N114" i="11"/>
  <c r="H114" i="11"/>
  <c r="H112" i="11" s="1"/>
  <c r="AA109" i="11"/>
  <c r="U109" i="11"/>
  <c r="U107" i="11" s="1"/>
  <c r="O109" i="11"/>
  <c r="I109" i="11"/>
  <c r="V104" i="11"/>
  <c r="P104" i="11"/>
  <c r="P102" i="11" s="1"/>
  <c r="J104" i="11"/>
  <c r="D104" i="11"/>
  <c r="D102" i="11" s="1"/>
  <c r="W99" i="11"/>
  <c r="Q99" i="11"/>
  <c r="K99" i="11"/>
  <c r="E99" i="11"/>
  <c r="E97" i="11" s="1"/>
  <c r="X94" i="11"/>
  <c r="R94" i="11"/>
  <c r="R92" i="11" s="1"/>
  <c r="L94" i="11"/>
  <c r="F94" i="11"/>
  <c r="Y89" i="11"/>
  <c r="S89" i="11"/>
  <c r="S87" i="11" s="1"/>
  <c r="M89" i="11"/>
  <c r="G89" i="11"/>
  <c r="G87" i="11" s="1"/>
  <c r="Z84" i="11"/>
  <c r="T84" i="11"/>
  <c r="N84" i="11"/>
  <c r="H84" i="11"/>
  <c r="H82" i="11" s="1"/>
  <c r="AA79" i="11"/>
  <c r="U79" i="11"/>
  <c r="U77" i="11" s="1"/>
  <c r="O79" i="11"/>
  <c r="I79" i="11"/>
  <c r="V74" i="11"/>
  <c r="P74" i="11"/>
  <c r="P72" i="11" s="1"/>
  <c r="J74" i="11"/>
  <c r="D74" i="11"/>
  <c r="D72" i="11" s="1"/>
  <c r="W69" i="11"/>
  <c r="Q69" i="11"/>
  <c r="K69" i="11"/>
  <c r="E69" i="11"/>
  <c r="E67" i="11" s="1"/>
  <c r="X64" i="11"/>
  <c r="R64" i="11"/>
  <c r="R62" i="11" s="1"/>
  <c r="L64" i="11"/>
  <c r="F64" i="11"/>
  <c r="Y59" i="11"/>
  <c r="S59" i="11"/>
  <c r="S57" i="11" s="1"/>
  <c r="M59" i="11"/>
  <c r="G59" i="11"/>
  <c r="G57" i="11" s="1"/>
  <c r="Z54" i="11"/>
  <c r="T54" i="11"/>
  <c r="N54" i="11"/>
  <c r="H54" i="11"/>
  <c r="H52" i="11" s="1"/>
  <c r="AA49" i="11"/>
  <c r="U49" i="11"/>
  <c r="U47" i="11" s="1"/>
  <c r="O49" i="11"/>
  <c r="I49" i="11"/>
  <c r="V159" i="11"/>
  <c r="P159" i="11"/>
  <c r="P157" i="11" s="1"/>
  <c r="J159" i="11"/>
  <c r="D159" i="11"/>
  <c r="D157" i="11" s="1"/>
  <c r="W154" i="11"/>
  <c r="Q154" i="11"/>
  <c r="K154" i="11"/>
  <c r="E154" i="11"/>
  <c r="E152" i="11" s="1"/>
  <c r="X149" i="11"/>
  <c r="R149" i="11"/>
  <c r="R147" i="11" s="1"/>
  <c r="L149" i="11"/>
  <c r="F149" i="11"/>
  <c r="Y144" i="11"/>
  <c r="S144" i="11"/>
  <c r="S142" i="11" s="1"/>
  <c r="M144" i="11"/>
  <c r="G144" i="11"/>
  <c r="G142" i="11" s="1"/>
  <c r="Z139" i="11"/>
  <c r="T139" i="11"/>
  <c r="N139" i="11"/>
  <c r="H139" i="11"/>
  <c r="H137" i="11" s="1"/>
  <c r="AA134" i="11"/>
  <c r="U134" i="11"/>
  <c r="U132" i="11" s="1"/>
  <c r="O134" i="11"/>
  <c r="I134" i="11"/>
  <c r="V129" i="11"/>
  <c r="P129" i="11"/>
  <c r="P127" i="11" s="1"/>
  <c r="J129" i="11"/>
  <c r="D129" i="11"/>
  <c r="D127" i="11" s="1"/>
  <c r="W124" i="11"/>
  <c r="Q124" i="11"/>
  <c r="K124" i="11"/>
  <c r="E124" i="11"/>
  <c r="E122" i="11" s="1"/>
  <c r="X119" i="11"/>
  <c r="R119" i="11"/>
  <c r="R117" i="11" s="1"/>
  <c r="L119" i="11"/>
  <c r="F119" i="11"/>
  <c r="Y114" i="11"/>
  <c r="S114" i="11"/>
  <c r="S112" i="11" s="1"/>
  <c r="M114" i="11"/>
  <c r="G114" i="11"/>
  <c r="G112" i="11" s="1"/>
  <c r="Z109" i="11"/>
  <c r="T109" i="11"/>
  <c r="N109" i="11"/>
  <c r="H109" i="11"/>
  <c r="H107" i="11" s="1"/>
  <c r="AA104" i="11"/>
  <c r="U104" i="11"/>
  <c r="U102" i="11" s="1"/>
  <c r="O104" i="11"/>
  <c r="I104" i="11"/>
  <c r="V99" i="11"/>
  <c r="P99" i="11"/>
  <c r="P97" i="11" s="1"/>
  <c r="J99" i="11"/>
  <c r="D99" i="11"/>
  <c r="D97" i="11" s="1"/>
  <c r="W94" i="11"/>
  <c r="Q94" i="11"/>
  <c r="K94" i="11"/>
  <c r="E94" i="11"/>
  <c r="E92" i="11" s="1"/>
  <c r="X89" i="11"/>
  <c r="R89" i="11"/>
  <c r="R87" i="11" s="1"/>
  <c r="L89" i="11"/>
  <c r="F89" i="11"/>
  <c r="Y84" i="11"/>
  <c r="S84" i="11"/>
  <c r="S82" i="11" s="1"/>
  <c r="M84" i="11"/>
  <c r="G84" i="11"/>
  <c r="G82" i="11" s="1"/>
  <c r="Z79" i="11"/>
  <c r="T79" i="11"/>
  <c r="N79" i="11"/>
  <c r="H79" i="11"/>
  <c r="H77" i="11" s="1"/>
  <c r="AA74" i="11"/>
  <c r="U74" i="11"/>
  <c r="U72" i="11" s="1"/>
  <c r="O74" i="11"/>
  <c r="I74" i="11"/>
  <c r="V69" i="11"/>
  <c r="P69" i="11"/>
  <c r="P67" i="11" s="1"/>
  <c r="J69" i="11"/>
  <c r="D69" i="11"/>
  <c r="D67" i="11" s="1"/>
  <c r="W64" i="11"/>
  <c r="Q64" i="11"/>
  <c r="K64" i="11"/>
  <c r="E64" i="11"/>
  <c r="E62" i="11" s="1"/>
  <c r="X59" i="11"/>
  <c r="R59" i="11"/>
  <c r="R57" i="11" s="1"/>
  <c r="L59" i="11"/>
  <c r="F59" i="11"/>
  <c r="Y54" i="11"/>
  <c r="S54" i="11"/>
  <c r="S52" i="11" s="1"/>
  <c r="M54" i="11"/>
  <c r="G54" i="11"/>
  <c r="G52" i="11" s="1"/>
  <c r="Z49" i="11"/>
  <c r="T49" i="11"/>
  <c r="N49" i="11"/>
  <c r="H49" i="11"/>
  <c r="H47" i="11" s="1"/>
  <c r="AA44" i="11"/>
  <c r="U44" i="11"/>
  <c r="U42" i="11" s="1"/>
  <c r="O44" i="11"/>
  <c r="I44" i="11"/>
  <c r="AA159" i="11"/>
  <c r="U159" i="11"/>
  <c r="U157" i="11" s="1"/>
  <c r="O159" i="11"/>
  <c r="I159" i="11"/>
  <c r="I157" i="11" s="1"/>
  <c r="V154" i="11"/>
  <c r="P154" i="11"/>
  <c r="J154" i="11"/>
  <c r="D154" i="11"/>
  <c r="D152" i="11" s="1"/>
  <c r="W149" i="11"/>
  <c r="Q149" i="11"/>
  <c r="Q147" i="11" s="1"/>
  <c r="K149" i="11"/>
  <c r="E149" i="11"/>
  <c r="X144" i="11"/>
  <c r="R144" i="11"/>
  <c r="R142" i="11" s="1"/>
  <c r="L144" i="11"/>
  <c r="F144" i="11"/>
  <c r="F142" i="11" s="1"/>
  <c r="Y139" i="11"/>
  <c r="S139" i="11"/>
  <c r="M139" i="11"/>
  <c r="G139" i="11"/>
  <c r="G137" i="11" s="1"/>
  <c r="Z134" i="11"/>
  <c r="T134" i="11"/>
  <c r="T132" i="11" s="1"/>
  <c r="N134" i="11"/>
  <c r="H134" i="11"/>
  <c r="AA129" i="11"/>
  <c r="U129" i="11"/>
  <c r="U127" i="11" s="1"/>
  <c r="O129" i="11"/>
  <c r="I129" i="11"/>
  <c r="I127" i="11" s="1"/>
  <c r="V124" i="11"/>
  <c r="P124" i="11"/>
  <c r="J124" i="11"/>
  <c r="D124" i="11"/>
  <c r="D122" i="11" s="1"/>
  <c r="W119" i="11"/>
  <c r="Q119" i="11"/>
  <c r="Q117" i="11" s="1"/>
  <c r="K119" i="11"/>
  <c r="E119" i="11"/>
  <c r="X114" i="11"/>
  <c r="R114" i="11"/>
  <c r="R112" i="11" s="1"/>
  <c r="L114" i="11"/>
  <c r="F114" i="11"/>
  <c r="F112" i="11" s="1"/>
  <c r="Y109" i="11"/>
  <c r="S109" i="11"/>
  <c r="M109" i="11"/>
  <c r="G109" i="11"/>
  <c r="G107" i="11" s="1"/>
  <c r="Z104" i="11"/>
  <c r="T104" i="11"/>
  <c r="T102" i="11" s="1"/>
  <c r="N104" i="11"/>
  <c r="H104" i="11"/>
  <c r="AA99" i="11"/>
  <c r="U99" i="11"/>
  <c r="U97" i="11" s="1"/>
  <c r="O99" i="11"/>
  <c r="I99" i="11"/>
  <c r="I97" i="11" s="1"/>
  <c r="V94" i="11"/>
  <c r="P94" i="11"/>
  <c r="J94" i="11"/>
  <c r="D94" i="11"/>
  <c r="D92" i="11" s="1"/>
  <c r="W89" i="11"/>
  <c r="Q89" i="11"/>
  <c r="Q87" i="11" s="1"/>
  <c r="K89" i="11"/>
  <c r="E89" i="11"/>
  <c r="X84" i="11"/>
  <c r="R84" i="11"/>
  <c r="R82" i="11" s="1"/>
  <c r="L84" i="11"/>
  <c r="F84" i="11"/>
  <c r="F82" i="11" s="1"/>
  <c r="Y79" i="11"/>
  <c r="S79" i="11"/>
  <c r="M79" i="11"/>
  <c r="G79" i="11"/>
  <c r="G77" i="11" s="1"/>
  <c r="Z74" i="11"/>
  <c r="T74" i="11"/>
  <c r="T72" i="11" s="1"/>
  <c r="N74" i="11"/>
  <c r="H74" i="11"/>
  <c r="AA69" i="11"/>
  <c r="U69" i="11"/>
  <c r="U67" i="11" s="1"/>
  <c r="O69" i="11"/>
  <c r="I69" i="11"/>
  <c r="I67" i="11" s="1"/>
  <c r="V64" i="11"/>
  <c r="P64" i="11"/>
  <c r="J64" i="11"/>
  <c r="D64" i="11"/>
  <c r="D62" i="11" s="1"/>
  <c r="W59" i="11"/>
  <c r="Q59" i="11"/>
  <c r="Q57" i="11" s="1"/>
  <c r="K59" i="11"/>
  <c r="E59" i="11"/>
  <c r="X54" i="11"/>
  <c r="R54" i="11"/>
  <c r="R52" i="11" s="1"/>
  <c r="L54" i="11"/>
  <c r="F54" i="11"/>
  <c r="F52" i="11" s="1"/>
  <c r="Y49" i="11"/>
  <c r="S49" i="11"/>
  <c r="M49" i="11"/>
  <c r="G49" i="11"/>
  <c r="G47" i="11" s="1"/>
  <c r="Z44" i="11"/>
  <c r="T44" i="11"/>
  <c r="T42" i="11" s="1"/>
  <c r="N44" i="11"/>
  <c r="H44" i="11"/>
  <c r="AA39" i="11"/>
  <c r="U39" i="11"/>
  <c r="U37" i="11" s="1"/>
  <c r="O39" i="11"/>
  <c r="I39" i="11"/>
  <c r="I37" i="11" s="1"/>
  <c r="V34" i="11"/>
  <c r="P34" i="11"/>
  <c r="J34" i="11"/>
  <c r="D34" i="11"/>
  <c r="D32" i="11" s="1"/>
  <c r="W29" i="11"/>
  <c r="Q29" i="11"/>
  <c r="Q27" i="11" s="1"/>
  <c r="K29" i="11"/>
  <c r="E29" i="11"/>
  <c r="X24" i="11"/>
  <c r="R24" i="11"/>
  <c r="R22" i="11" s="1"/>
  <c r="L24" i="11"/>
  <c r="F24" i="11"/>
  <c r="F22" i="11" s="1"/>
  <c r="Z159" i="11"/>
  <c r="Z157" i="11" s="1"/>
  <c r="T159" i="11"/>
  <c r="N159" i="11"/>
  <c r="H159" i="11"/>
  <c r="H157" i="11" s="1"/>
  <c r="AA154" i="11"/>
  <c r="U154" i="11"/>
  <c r="U152" i="11" s="1"/>
  <c r="O154" i="11"/>
  <c r="O152" i="11" s="1"/>
  <c r="I154" i="11"/>
  <c r="V149" i="11"/>
  <c r="P149" i="11"/>
  <c r="P147" i="11" s="1"/>
  <c r="J149" i="11"/>
  <c r="D149" i="11"/>
  <c r="D147" i="11" s="1"/>
  <c r="W144" i="11"/>
  <c r="W142" i="11" s="1"/>
  <c r="Q144" i="11"/>
  <c r="K144" i="11"/>
  <c r="E144" i="11"/>
  <c r="E142" i="11" s="1"/>
  <c r="X139" i="11"/>
  <c r="R139" i="11"/>
  <c r="R137" i="11" s="1"/>
  <c r="L139" i="11"/>
  <c r="L137" i="11" s="1"/>
  <c r="F139" i="11"/>
  <c r="Y134" i="11"/>
  <c r="S134" i="11"/>
  <c r="S132" i="11" s="1"/>
  <c r="M134" i="11"/>
  <c r="G134" i="11"/>
  <c r="G132" i="11" s="1"/>
  <c r="Z129" i="11"/>
  <c r="Z127" i="11" s="1"/>
  <c r="T129" i="11"/>
  <c r="N129" i="11"/>
  <c r="H129" i="11"/>
  <c r="H127" i="11" s="1"/>
  <c r="AA124" i="11"/>
  <c r="U124" i="11"/>
  <c r="U122" i="11" s="1"/>
  <c r="O124" i="11"/>
  <c r="O122" i="11" s="1"/>
  <c r="I124" i="11"/>
  <c r="V119" i="11"/>
  <c r="P119" i="11"/>
  <c r="P117" i="11" s="1"/>
  <c r="J119" i="11"/>
  <c r="D119" i="11"/>
  <c r="D117" i="11" s="1"/>
  <c r="W114" i="11"/>
  <c r="W112" i="11" s="1"/>
  <c r="Q114" i="11"/>
  <c r="K114" i="11"/>
  <c r="E114" i="11"/>
  <c r="E112" i="11" s="1"/>
  <c r="X109" i="11"/>
  <c r="R109" i="11"/>
  <c r="R107" i="11" s="1"/>
  <c r="L109" i="11"/>
  <c r="L107" i="11" s="1"/>
  <c r="F109" i="11"/>
  <c r="Y104" i="11"/>
  <c r="S104" i="11"/>
  <c r="S102" i="11" s="1"/>
  <c r="M104" i="11"/>
  <c r="G104" i="11"/>
  <c r="G102" i="11" s="1"/>
  <c r="Z99" i="11"/>
  <c r="Z97" i="11" s="1"/>
  <c r="T99" i="11"/>
  <c r="N99" i="11"/>
  <c r="H99" i="11"/>
  <c r="H97" i="11" s="1"/>
  <c r="AA94" i="11"/>
  <c r="U94" i="11"/>
  <c r="U92" i="11" s="1"/>
  <c r="O94" i="11"/>
  <c r="O92" i="11" s="1"/>
  <c r="I94" i="11"/>
  <c r="V89" i="11"/>
  <c r="P89" i="11"/>
  <c r="P87" i="11" s="1"/>
  <c r="J89" i="11"/>
  <c r="D89" i="11"/>
  <c r="D87" i="11" s="1"/>
  <c r="W84" i="11"/>
  <c r="W82" i="11" s="1"/>
  <c r="Q84" i="11"/>
  <c r="K84" i="11"/>
  <c r="E84" i="11"/>
  <c r="E82" i="11" s="1"/>
  <c r="X79" i="11"/>
  <c r="R79" i="11"/>
  <c r="R77" i="11" s="1"/>
  <c r="L79" i="11"/>
  <c r="L77" i="11" s="1"/>
  <c r="F79" i="11"/>
  <c r="Y74" i="11"/>
  <c r="S74" i="11"/>
  <c r="S72" i="11" s="1"/>
  <c r="M74" i="11"/>
  <c r="G74" i="11"/>
  <c r="G72" i="11" s="1"/>
  <c r="Z69" i="11"/>
  <c r="Z67" i="11" s="1"/>
  <c r="T69" i="11"/>
  <c r="N69" i="11"/>
  <c r="H69" i="11"/>
  <c r="H67" i="11" s="1"/>
  <c r="AA64" i="11"/>
  <c r="U64" i="11"/>
  <c r="U62" i="11" s="1"/>
  <c r="O64" i="11"/>
  <c r="O62" i="11" s="1"/>
  <c r="I64" i="11"/>
  <c r="V59" i="11"/>
  <c r="P59" i="11"/>
  <c r="P57" i="11" s="1"/>
  <c r="J59" i="11"/>
  <c r="D59" i="11"/>
  <c r="D57" i="11" s="1"/>
  <c r="W54" i="11"/>
  <c r="W52" i="11" s="1"/>
  <c r="Q54" i="11"/>
  <c r="K54" i="11"/>
  <c r="E54" i="11"/>
  <c r="E52" i="11" s="1"/>
  <c r="X49" i="11"/>
  <c r="R49" i="11"/>
  <c r="R47" i="11" s="1"/>
  <c r="L49" i="11"/>
  <c r="L47" i="11" s="1"/>
  <c r="F49" i="11"/>
  <c r="Y44" i="11"/>
  <c r="S44" i="11"/>
  <c r="S42" i="11" s="1"/>
  <c r="M44" i="11"/>
  <c r="G44" i="11"/>
  <c r="G42" i="11" s="1"/>
  <c r="Z39" i="11"/>
  <c r="Z37" i="11" s="1"/>
  <c r="T39" i="11"/>
  <c r="N39" i="11"/>
  <c r="H39" i="11"/>
  <c r="H37" i="11" s="1"/>
  <c r="AA34" i="11"/>
  <c r="U34" i="11"/>
  <c r="U32" i="11" s="1"/>
  <c r="O34" i="11"/>
  <c r="O32" i="11" s="1"/>
  <c r="I34" i="11"/>
  <c r="Y159" i="11"/>
  <c r="S159" i="11"/>
  <c r="M159" i="11"/>
  <c r="G159" i="11"/>
  <c r="G157" i="11" s="1"/>
  <c r="Z154" i="11"/>
  <c r="Z152" i="11" s="1"/>
  <c r="T154" i="11"/>
  <c r="N154" i="11"/>
  <c r="H154" i="11"/>
  <c r="AA149" i="11"/>
  <c r="U149" i="11"/>
  <c r="U147" i="11" s="1"/>
  <c r="O149" i="11"/>
  <c r="O147" i="11" s="1"/>
  <c r="I149" i="11"/>
  <c r="V144" i="11"/>
  <c r="P144" i="11"/>
  <c r="J144" i="11"/>
  <c r="D144" i="11"/>
  <c r="D142" i="11" s="1"/>
  <c r="W139" i="11"/>
  <c r="W137" i="11" s="1"/>
  <c r="Q139" i="11"/>
  <c r="K139" i="11"/>
  <c r="E139" i="11"/>
  <c r="X134" i="11"/>
  <c r="R134" i="11"/>
  <c r="R132" i="11" s="1"/>
  <c r="L134" i="11"/>
  <c r="L132" i="11" s="1"/>
  <c r="F134" i="11"/>
  <c r="Y129" i="11"/>
  <c r="S129" i="11"/>
  <c r="M129" i="11"/>
  <c r="G129" i="11"/>
  <c r="G127" i="11" s="1"/>
  <c r="Z124" i="11"/>
  <c r="Z122" i="11" s="1"/>
  <c r="T124" i="11"/>
  <c r="N124" i="11"/>
  <c r="H124" i="11"/>
  <c r="AA119" i="11"/>
  <c r="U119" i="11"/>
  <c r="U117" i="11" s="1"/>
  <c r="O119" i="11"/>
  <c r="O117" i="11" s="1"/>
  <c r="I119" i="11"/>
  <c r="V114" i="11"/>
  <c r="P114" i="11"/>
  <c r="J114" i="11"/>
  <c r="D114" i="11"/>
  <c r="D112" i="11" s="1"/>
  <c r="W109" i="11"/>
  <c r="W107" i="11" s="1"/>
  <c r="Q109" i="11"/>
  <c r="K109" i="11"/>
  <c r="E109" i="11"/>
  <c r="X104" i="11"/>
  <c r="R104" i="11"/>
  <c r="R102" i="11" s="1"/>
  <c r="L104" i="11"/>
  <c r="L102" i="11" s="1"/>
  <c r="F104" i="11"/>
  <c r="Y99" i="11"/>
  <c r="S99" i="11"/>
  <c r="M99" i="11"/>
  <c r="G99" i="11"/>
  <c r="G97" i="11" s="1"/>
  <c r="Z94" i="11"/>
  <c r="Z92" i="11" s="1"/>
  <c r="T94" i="11"/>
  <c r="N94" i="11"/>
  <c r="H94" i="11"/>
  <c r="AA89" i="11"/>
  <c r="U89" i="11"/>
  <c r="U87" i="11" s="1"/>
  <c r="O89" i="11"/>
  <c r="O87" i="11" s="1"/>
  <c r="I89" i="11"/>
  <c r="V84" i="11"/>
  <c r="P84" i="11"/>
  <c r="J84" i="11"/>
  <c r="D84" i="11"/>
  <c r="D82" i="11" s="1"/>
  <c r="W79" i="11"/>
  <c r="W77" i="11" s="1"/>
  <c r="Q79" i="11"/>
  <c r="K79" i="11"/>
  <c r="E79" i="11"/>
  <c r="X74" i="11"/>
  <c r="R74" i="11"/>
  <c r="R72" i="11" s="1"/>
  <c r="L74" i="11"/>
  <c r="L72" i="11" s="1"/>
  <c r="F74" i="11"/>
  <c r="Y69" i="11"/>
  <c r="S69" i="11"/>
  <c r="M69" i="11"/>
  <c r="G69" i="11"/>
  <c r="G67" i="11" s="1"/>
  <c r="Z64" i="11"/>
  <c r="Z62" i="11" s="1"/>
  <c r="T64" i="11"/>
  <c r="N64" i="11"/>
  <c r="H64" i="11"/>
  <c r="AA59" i="11"/>
  <c r="U59" i="11"/>
  <c r="U57" i="11" s="1"/>
  <c r="O59" i="11"/>
  <c r="O57" i="11" s="1"/>
  <c r="I59" i="11"/>
  <c r="V54" i="11"/>
  <c r="P54" i="11"/>
  <c r="J54" i="11"/>
  <c r="D54" i="11"/>
  <c r="D52" i="11" s="1"/>
  <c r="W49" i="11"/>
  <c r="W47" i="11" s="1"/>
  <c r="Q49" i="11"/>
  <c r="K49" i="11"/>
  <c r="E49" i="11"/>
  <c r="X44" i="11"/>
  <c r="R44" i="11"/>
  <c r="R42" i="11" s="1"/>
  <c r="L44" i="11"/>
  <c r="L42" i="11" s="1"/>
  <c r="F44" i="11"/>
  <c r="Y39" i="11"/>
  <c r="S39" i="11"/>
  <c r="M39" i="11"/>
  <c r="G39" i="11"/>
  <c r="G37" i="11" s="1"/>
  <c r="Z34" i="11"/>
  <c r="Z32" i="11" s="1"/>
  <c r="T34" i="11"/>
  <c r="N34" i="11"/>
  <c r="H34" i="11"/>
  <c r="AA29" i="11"/>
  <c r="U29" i="11"/>
  <c r="U27" i="11" s="1"/>
  <c r="O29" i="11"/>
  <c r="O27" i="11" s="1"/>
  <c r="I29" i="11"/>
  <c r="J9" i="11"/>
  <c r="P9" i="11"/>
  <c r="V9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Y623" i="11"/>
  <c r="S623" i="11"/>
  <c r="M623" i="11"/>
  <c r="G623" i="11"/>
  <c r="Z618" i="11"/>
  <c r="T618" i="11"/>
  <c r="N618" i="11"/>
  <c r="H618" i="11"/>
  <c r="AA613" i="11"/>
  <c r="AA638" i="11"/>
  <c r="U638" i="11"/>
  <c r="O638" i="11"/>
  <c r="I638" i="11"/>
  <c r="V633" i="11"/>
  <c r="P633" i="11"/>
  <c r="J633" i="11"/>
  <c r="D633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W638" i="1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T638" i="11"/>
  <c r="U633" i="11"/>
  <c r="P628" i="11"/>
  <c r="D628" i="11"/>
  <c r="Q623" i="11"/>
  <c r="E623" i="11"/>
  <c r="R618" i="11"/>
  <c r="F618" i="11"/>
  <c r="T613" i="11"/>
  <c r="K613" i="11"/>
  <c r="U608" i="11"/>
  <c r="L608" i="11"/>
  <c r="V603" i="11"/>
  <c r="M603" i="11"/>
  <c r="D603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W568" i="11"/>
  <c r="Q568" i="11"/>
  <c r="K568" i="11"/>
  <c r="E568" i="11"/>
  <c r="X563" i="11"/>
  <c r="R563" i="11"/>
  <c r="L563" i="11"/>
  <c r="F563" i="11"/>
  <c r="Y558" i="11"/>
  <c r="S558" i="11"/>
  <c r="M558" i="11"/>
  <c r="G558" i="11"/>
  <c r="Z553" i="11"/>
  <c r="T553" i="11"/>
  <c r="N553" i="11"/>
  <c r="H553" i="11"/>
  <c r="AA548" i="11"/>
  <c r="U548" i="11"/>
  <c r="O548" i="11"/>
  <c r="I548" i="11"/>
  <c r="V543" i="11"/>
  <c r="P543" i="11"/>
  <c r="J543" i="11"/>
  <c r="D543" i="11"/>
  <c r="W538" i="11"/>
  <c r="Q538" i="11"/>
  <c r="K538" i="11"/>
  <c r="E538" i="11"/>
  <c r="X533" i="11"/>
  <c r="R533" i="11"/>
  <c r="L533" i="11"/>
  <c r="F533" i="11"/>
  <c r="Y528" i="11"/>
  <c r="S528" i="11"/>
  <c r="M528" i="11"/>
  <c r="G528" i="11"/>
  <c r="Z523" i="11"/>
  <c r="T523" i="11"/>
  <c r="N523" i="11"/>
  <c r="H523" i="11"/>
  <c r="AA518" i="11"/>
  <c r="U518" i="11"/>
  <c r="O518" i="11"/>
  <c r="I518" i="11"/>
  <c r="V513" i="11"/>
  <c r="P513" i="11"/>
  <c r="J513" i="11"/>
  <c r="D513" i="11"/>
  <c r="W508" i="11"/>
  <c r="Q508" i="11"/>
  <c r="K508" i="11"/>
  <c r="E508" i="11"/>
  <c r="X503" i="11"/>
  <c r="R503" i="11"/>
  <c r="L503" i="11"/>
  <c r="F503" i="11"/>
  <c r="Y498" i="11"/>
  <c r="S498" i="11"/>
  <c r="M498" i="11"/>
  <c r="G498" i="11"/>
  <c r="Z493" i="11"/>
  <c r="T493" i="11"/>
  <c r="N493" i="11"/>
  <c r="H493" i="11"/>
  <c r="AA488" i="11"/>
  <c r="U488" i="11"/>
  <c r="O488" i="11"/>
  <c r="I488" i="11"/>
  <c r="V479" i="11"/>
  <c r="V475" i="11" s="1"/>
  <c r="P479" i="11"/>
  <c r="J479" i="11"/>
  <c r="D479" i="11"/>
  <c r="W474" i="11"/>
  <c r="Q474" i="11"/>
  <c r="K474" i="11"/>
  <c r="E474" i="11"/>
  <c r="X469" i="11"/>
  <c r="R469" i="11"/>
  <c r="L469" i="11"/>
  <c r="F469" i="11"/>
  <c r="Y464" i="11"/>
  <c r="S464" i="11"/>
  <c r="M464" i="11"/>
  <c r="G464" i="11"/>
  <c r="Z459" i="11"/>
  <c r="T459" i="11"/>
  <c r="N459" i="11"/>
  <c r="H459" i="11"/>
  <c r="AA454" i="11"/>
  <c r="U454" i="11"/>
  <c r="O454" i="11"/>
  <c r="I454" i="11"/>
  <c r="V449" i="11"/>
  <c r="P449" i="11"/>
  <c r="J449" i="11"/>
  <c r="D449" i="11"/>
  <c r="W444" i="11"/>
  <c r="Q444" i="11"/>
  <c r="K444" i="11"/>
  <c r="E444" i="11"/>
  <c r="X439" i="11"/>
  <c r="R439" i="11"/>
  <c r="L439" i="11"/>
  <c r="F439" i="11"/>
  <c r="Y434" i="11"/>
  <c r="S434" i="11"/>
  <c r="M434" i="11"/>
  <c r="G434" i="11"/>
  <c r="Z429" i="11"/>
  <c r="T429" i="11"/>
  <c r="N429" i="11"/>
  <c r="H429" i="11"/>
  <c r="AA424" i="11"/>
  <c r="U424" i="11"/>
  <c r="O424" i="11"/>
  <c r="I424" i="11"/>
  <c r="V419" i="11"/>
  <c r="P419" i="11"/>
  <c r="J419" i="11"/>
  <c r="D419" i="11"/>
  <c r="W414" i="11"/>
  <c r="Q414" i="11"/>
  <c r="K414" i="11"/>
  <c r="E414" i="11"/>
  <c r="X409" i="11"/>
  <c r="R409" i="11"/>
  <c r="L409" i="11"/>
  <c r="F409" i="11"/>
  <c r="Y404" i="11"/>
  <c r="S404" i="11"/>
  <c r="M404" i="11"/>
  <c r="G404" i="11"/>
  <c r="Z399" i="11"/>
  <c r="T399" i="11"/>
  <c r="N399" i="11"/>
  <c r="H399" i="11"/>
  <c r="AA394" i="11"/>
  <c r="U394" i="11"/>
  <c r="O394" i="11"/>
  <c r="I394" i="11"/>
  <c r="V389" i="11"/>
  <c r="P389" i="11"/>
  <c r="J389" i="11"/>
  <c r="D389" i="11"/>
  <c r="W384" i="11"/>
  <c r="Q384" i="11"/>
  <c r="K384" i="11"/>
  <c r="E384" i="11"/>
  <c r="X379" i="11"/>
  <c r="R379" i="11"/>
  <c r="L379" i="11"/>
  <c r="F379" i="11"/>
  <c r="Y374" i="11"/>
  <c r="S374" i="11"/>
  <c r="M374" i="11"/>
  <c r="G374" i="11"/>
  <c r="Z369" i="11"/>
  <c r="T369" i="11"/>
  <c r="N369" i="11"/>
  <c r="H369" i="11"/>
  <c r="AA364" i="11"/>
  <c r="U364" i="11"/>
  <c r="O364" i="11"/>
  <c r="I364" i="11"/>
  <c r="V359" i="11"/>
  <c r="P359" i="11"/>
  <c r="J359" i="11"/>
  <c r="D359" i="11"/>
  <c r="W354" i="11"/>
  <c r="Q354" i="11"/>
  <c r="K354" i="11"/>
  <c r="E354" i="11"/>
  <c r="X349" i="11"/>
  <c r="R349" i="11"/>
  <c r="L349" i="11"/>
  <c r="F349" i="11"/>
  <c r="Y344" i="11"/>
  <c r="S344" i="11"/>
  <c r="M344" i="11"/>
  <c r="G344" i="11"/>
  <c r="Z339" i="11"/>
  <c r="T339" i="11"/>
  <c r="N339" i="11"/>
  <c r="H339" i="11"/>
  <c r="AA334" i="11"/>
  <c r="U334" i="11"/>
  <c r="O334" i="11"/>
  <c r="I334" i="11"/>
  <c r="V329" i="11"/>
  <c r="P329" i="11"/>
  <c r="J329" i="11"/>
  <c r="D329" i="11"/>
  <c r="D325" i="11" s="1"/>
  <c r="W320" i="11"/>
  <c r="W316" i="11" s="1"/>
  <c r="Q320" i="11"/>
  <c r="K320" i="11"/>
  <c r="E320" i="11"/>
  <c r="X315" i="11"/>
  <c r="R315" i="11"/>
  <c r="L315" i="11"/>
  <c r="F315" i="11"/>
  <c r="Y310" i="11"/>
  <c r="S310" i="11"/>
  <c r="M310" i="11"/>
  <c r="G310" i="11"/>
  <c r="Z305" i="11"/>
  <c r="T305" i="11"/>
  <c r="N305" i="11"/>
  <c r="H305" i="11"/>
  <c r="AA300" i="11"/>
  <c r="U300" i="11"/>
  <c r="O300" i="11"/>
  <c r="I300" i="11"/>
  <c r="V295" i="11"/>
  <c r="P295" i="11"/>
  <c r="J295" i="11"/>
  <c r="D295" i="11"/>
  <c r="W290" i="11"/>
  <c r="Q290" i="11"/>
  <c r="K290" i="11"/>
  <c r="E290" i="11"/>
  <c r="X285" i="11"/>
  <c r="R285" i="11"/>
  <c r="L285" i="11"/>
  <c r="F285" i="11"/>
  <c r="Y280" i="11"/>
  <c r="S280" i="11"/>
  <c r="M280" i="11"/>
  <c r="G280" i="11"/>
  <c r="Z275" i="11"/>
  <c r="T275" i="11"/>
  <c r="N275" i="11"/>
  <c r="H275" i="11"/>
  <c r="AA270" i="11"/>
  <c r="U270" i="11"/>
  <c r="O270" i="11"/>
  <c r="I270" i="11"/>
  <c r="V265" i="11"/>
  <c r="P265" i="11"/>
  <c r="J265" i="11"/>
  <c r="D265" i="11"/>
  <c r="W260" i="11"/>
  <c r="Q260" i="11"/>
  <c r="K260" i="11"/>
  <c r="E260" i="11"/>
  <c r="X255" i="11"/>
  <c r="R255" i="11"/>
  <c r="L255" i="11"/>
  <c r="F255" i="11"/>
  <c r="Y250" i="11"/>
  <c r="S250" i="11"/>
  <c r="M250" i="11"/>
  <c r="G250" i="11"/>
  <c r="Z245" i="11"/>
  <c r="T245" i="11"/>
  <c r="N245" i="11"/>
  <c r="H245" i="11"/>
  <c r="AA240" i="11"/>
  <c r="U240" i="11"/>
  <c r="O240" i="11"/>
  <c r="I240" i="11"/>
  <c r="V235" i="11"/>
  <c r="P235" i="11"/>
  <c r="J235" i="11"/>
  <c r="D235" i="11"/>
  <c r="W230" i="11"/>
  <c r="Q230" i="11"/>
  <c r="K230" i="11"/>
  <c r="E230" i="11"/>
  <c r="X225" i="11"/>
  <c r="R225" i="11"/>
  <c r="L225" i="11"/>
  <c r="F225" i="11"/>
  <c r="Y220" i="11"/>
  <c r="S220" i="11"/>
  <c r="M220" i="11"/>
  <c r="G220" i="11"/>
  <c r="Z215" i="11"/>
  <c r="T215" i="11"/>
  <c r="N215" i="11"/>
  <c r="H215" i="11"/>
  <c r="AA210" i="11"/>
  <c r="U210" i="11"/>
  <c r="O210" i="11"/>
  <c r="I210" i="11"/>
  <c r="V205" i="11"/>
  <c r="P205" i="11"/>
  <c r="J205" i="11"/>
  <c r="D205" i="11"/>
  <c r="W200" i="11"/>
  <c r="Q200" i="11"/>
  <c r="K200" i="11"/>
  <c r="E200" i="11"/>
  <c r="X195" i="11"/>
  <c r="R195" i="11"/>
  <c r="L195" i="11"/>
  <c r="F195" i="11"/>
  <c r="Y190" i="11"/>
  <c r="S190" i="11"/>
  <c r="M190" i="11"/>
  <c r="G190" i="11"/>
  <c r="Z185" i="11"/>
  <c r="T185" i="11"/>
  <c r="N185" i="11"/>
  <c r="H185" i="11"/>
  <c r="AA180" i="11"/>
  <c r="U180" i="11"/>
  <c r="O180" i="11"/>
  <c r="I180" i="11"/>
  <c r="V175" i="11"/>
  <c r="P175" i="11"/>
  <c r="J175" i="11"/>
  <c r="D175" i="11"/>
  <c r="W170" i="11"/>
  <c r="Q170" i="11"/>
  <c r="K170" i="11"/>
  <c r="E170" i="11"/>
  <c r="X161" i="11"/>
  <c r="R161" i="11"/>
  <c r="L161" i="11"/>
  <c r="F161" i="11"/>
  <c r="Y156" i="11"/>
  <c r="S156" i="11"/>
  <c r="M156" i="11"/>
  <c r="G156" i="11"/>
  <c r="Z151" i="11"/>
  <c r="T151" i="11"/>
  <c r="N151" i="11"/>
  <c r="H151" i="11"/>
  <c r="AA146" i="11"/>
  <c r="U146" i="11"/>
  <c r="O146" i="11"/>
  <c r="I146" i="11"/>
  <c r="V141" i="11"/>
  <c r="P141" i="11"/>
  <c r="J141" i="11"/>
  <c r="D141" i="11"/>
  <c r="W136" i="11"/>
  <c r="Q136" i="11"/>
  <c r="K136" i="11"/>
  <c r="E136" i="11"/>
  <c r="X131" i="11"/>
  <c r="R131" i="11"/>
  <c r="L131" i="11"/>
  <c r="F131" i="11"/>
  <c r="Y126" i="11"/>
  <c r="S126" i="11"/>
  <c r="M126" i="11"/>
  <c r="G126" i="11"/>
  <c r="Z121" i="11"/>
  <c r="T121" i="11"/>
  <c r="N121" i="11"/>
  <c r="H121" i="11"/>
  <c r="AA116" i="11"/>
  <c r="U116" i="11"/>
  <c r="O116" i="11"/>
  <c r="I116" i="11"/>
  <c r="V111" i="11"/>
  <c r="P111" i="11"/>
  <c r="J111" i="11"/>
  <c r="D111" i="11"/>
  <c r="W106" i="11"/>
  <c r="Q106" i="11"/>
  <c r="K106" i="11"/>
  <c r="E106" i="11"/>
  <c r="X101" i="11"/>
  <c r="R101" i="11"/>
  <c r="L101" i="11"/>
  <c r="F101" i="11"/>
  <c r="Y96" i="11"/>
  <c r="S96" i="11"/>
  <c r="M96" i="11"/>
  <c r="G96" i="11"/>
  <c r="Z91" i="11"/>
  <c r="T91" i="11"/>
  <c r="N91" i="11"/>
  <c r="H91" i="11"/>
  <c r="AA86" i="11"/>
  <c r="U86" i="11"/>
  <c r="O86" i="11"/>
  <c r="I86" i="11"/>
  <c r="V81" i="11"/>
  <c r="P81" i="11"/>
  <c r="J81" i="11"/>
  <c r="D81" i="11"/>
  <c r="W76" i="11"/>
  <c r="Q76" i="11"/>
  <c r="K76" i="11"/>
  <c r="E76" i="11"/>
  <c r="X71" i="11"/>
  <c r="R71" i="11"/>
  <c r="L71" i="11"/>
  <c r="F71" i="11"/>
  <c r="Y66" i="11"/>
  <c r="S66" i="11"/>
  <c r="M66" i="11"/>
  <c r="G66" i="11"/>
  <c r="Z61" i="11"/>
  <c r="T61" i="11"/>
  <c r="N61" i="11"/>
  <c r="H61" i="11"/>
  <c r="AA56" i="11"/>
  <c r="U56" i="11"/>
  <c r="O56" i="11"/>
  <c r="I56" i="11"/>
  <c r="V51" i="11"/>
  <c r="P51" i="11"/>
  <c r="J51" i="11"/>
  <c r="D51" i="11"/>
  <c r="W46" i="11"/>
  <c r="Q46" i="11"/>
  <c r="K46" i="11"/>
  <c r="E46" i="11"/>
  <c r="X41" i="11"/>
  <c r="R41" i="11"/>
  <c r="L41" i="11"/>
  <c r="F41" i="11"/>
  <c r="Y36" i="11"/>
  <c r="S36" i="11"/>
  <c r="M36" i="11"/>
  <c r="G36" i="11"/>
  <c r="Z31" i="11"/>
  <c r="T31" i="11"/>
  <c r="N31" i="11"/>
  <c r="H31" i="11"/>
  <c r="AA26" i="11"/>
  <c r="U26" i="11"/>
  <c r="R638" i="11"/>
  <c r="S633" i="11"/>
  <c r="Z628" i="11"/>
  <c r="N628" i="11"/>
  <c r="AA623" i="11"/>
  <c r="O623" i="11"/>
  <c r="P618" i="11"/>
  <c r="D618" i="11"/>
  <c r="S613" i="11"/>
  <c r="I613" i="11"/>
  <c r="T608" i="11"/>
  <c r="J608" i="11"/>
  <c r="U603" i="11"/>
  <c r="K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X494" i="11" s="1"/>
  <c r="R498" i="11"/>
  <c r="R494" i="11" s="1"/>
  <c r="L498" i="11"/>
  <c r="L494" i="11" s="1"/>
  <c r="F498" i="11"/>
  <c r="F494" i="11" s="1"/>
  <c r="Y493" i="11"/>
  <c r="Y489" i="11" s="1"/>
  <c r="S493" i="11"/>
  <c r="S489" i="11" s="1"/>
  <c r="M493" i="11"/>
  <c r="M489" i="11" s="1"/>
  <c r="G493" i="11"/>
  <c r="G489" i="11" s="1"/>
  <c r="Z488" i="11"/>
  <c r="Z484" i="11" s="1"/>
  <c r="T488" i="11"/>
  <c r="T484" i="11" s="1"/>
  <c r="N488" i="11"/>
  <c r="N484" i="11" s="1"/>
  <c r="H488" i="11"/>
  <c r="H484" i="11" s="1"/>
  <c r="AA479" i="11"/>
  <c r="U479" i="11"/>
  <c r="O479" i="11"/>
  <c r="I479" i="11"/>
  <c r="V474" i="11"/>
  <c r="P474" i="11"/>
  <c r="J474" i="11"/>
  <c r="D474" i="11"/>
  <c r="W469" i="11"/>
  <c r="Q469" i="11"/>
  <c r="K469" i="11"/>
  <c r="E469" i="11"/>
  <c r="X464" i="11"/>
  <c r="R464" i="11"/>
  <c r="L464" i="11"/>
  <c r="F464" i="11"/>
  <c r="Y459" i="11"/>
  <c r="S459" i="11"/>
  <c r="M459" i="11"/>
  <c r="G459" i="11"/>
  <c r="Z454" i="11"/>
  <c r="T454" i="11"/>
  <c r="N454" i="11"/>
  <c r="H454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W379" i="11"/>
  <c r="Q379" i="11"/>
  <c r="K379" i="11"/>
  <c r="E379" i="11"/>
  <c r="X374" i="11"/>
  <c r="R374" i="11"/>
  <c r="L374" i="11"/>
  <c r="F374" i="11"/>
  <c r="Y369" i="11"/>
  <c r="S369" i="11"/>
  <c r="M369" i="11"/>
  <c r="G369" i="11"/>
  <c r="Z364" i="11"/>
  <c r="T364" i="11"/>
  <c r="N364" i="11"/>
  <c r="H364" i="11"/>
  <c r="AA359" i="11"/>
  <c r="U359" i="11"/>
  <c r="O359" i="11"/>
  <c r="I359" i="11"/>
  <c r="V354" i="11"/>
  <c r="P354" i="11"/>
  <c r="J354" i="11"/>
  <c r="D354" i="11"/>
  <c r="W349" i="11"/>
  <c r="Q349" i="11"/>
  <c r="K349" i="11"/>
  <c r="E349" i="11"/>
  <c r="X344" i="11"/>
  <c r="R344" i="11"/>
  <c r="L344" i="11"/>
  <c r="F344" i="11"/>
  <c r="Y339" i="11"/>
  <c r="S339" i="11"/>
  <c r="M339" i="11"/>
  <c r="G339" i="11"/>
  <c r="Z334" i="11"/>
  <c r="Z330" i="11" s="1"/>
  <c r="T334" i="11"/>
  <c r="T330" i="11" s="1"/>
  <c r="N334" i="11"/>
  <c r="N330" i="11" s="1"/>
  <c r="H334" i="11"/>
  <c r="H330" i="11" s="1"/>
  <c r="AA329" i="11"/>
  <c r="AA325" i="11" s="1"/>
  <c r="U329" i="11"/>
  <c r="U325" i="11" s="1"/>
  <c r="O329" i="11"/>
  <c r="O325" i="11" s="1"/>
  <c r="I329" i="11"/>
  <c r="I325" i="11" s="1"/>
  <c r="V320" i="11"/>
  <c r="P320" i="11"/>
  <c r="J320" i="11"/>
  <c r="D320" i="11"/>
  <c r="W315" i="11"/>
  <c r="Q315" i="11"/>
  <c r="K315" i="11"/>
  <c r="E315" i="11"/>
  <c r="X310" i="11"/>
  <c r="R310" i="11"/>
  <c r="L310" i="11"/>
  <c r="F310" i="11"/>
  <c r="Y305" i="11"/>
  <c r="S305" i="11"/>
  <c r="M305" i="11"/>
  <c r="G305" i="11"/>
  <c r="Z300" i="11"/>
  <c r="T300" i="11"/>
  <c r="N300" i="11"/>
  <c r="H300" i="11"/>
  <c r="AA295" i="11"/>
  <c r="U295" i="11"/>
  <c r="O295" i="11"/>
  <c r="I295" i="11"/>
  <c r="V290" i="11"/>
  <c r="P290" i="11"/>
  <c r="J290" i="11"/>
  <c r="D290" i="11"/>
  <c r="W285" i="11"/>
  <c r="Q285" i="11"/>
  <c r="K285" i="11"/>
  <c r="E285" i="11"/>
  <c r="X280" i="11"/>
  <c r="R280" i="11"/>
  <c r="L280" i="11"/>
  <c r="F280" i="11"/>
  <c r="Y275" i="11"/>
  <c r="S275" i="11"/>
  <c r="M275" i="11"/>
  <c r="G275" i="11"/>
  <c r="Z270" i="11"/>
  <c r="T270" i="11"/>
  <c r="N270" i="11"/>
  <c r="H270" i="11"/>
  <c r="AA265" i="11"/>
  <c r="U265" i="11"/>
  <c r="O265" i="11"/>
  <c r="I265" i="11"/>
  <c r="V260" i="11"/>
  <c r="P260" i="11"/>
  <c r="J260" i="11"/>
  <c r="D260" i="11"/>
  <c r="W255" i="11"/>
  <c r="Q255" i="11"/>
  <c r="K255" i="11"/>
  <c r="E255" i="11"/>
  <c r="X250" i="11"/>
  <c r="R250" i="11"/>
  <c r="L250" i="11"/>
  <c r="F250" i="11"/>
  <c r="Y245" i="11"/>
  <c r="S245" i="11"/>
  <c r="M245" i="11"/>
  <c r="G245" i="11"/>
  <c r="Z240" i="11"/>
  <c r="T240" i="11"/>
  <c r="N240" i="11"/>
  <c r="H240" i="11"/>
  <c r="AA235" i="11"/>
  <c r="U235" i="11"/>
  <c r="O235" i="11"/>
  <c r="I235" i="11"/>
  <c r="V230" i="11"/>
  <c r="P230" i="11"/>
  <c r="J230" i="11"/>
  <c r="D230" i="11"/>
  <c r="W225" i="11"/>
  <c r="Q225" i="11"/>
  <c r="K225" i="11"/>
  <c r="E225" i="11"/>
  <c r="X220" i="11"/>
  <c r="R220" i="11"/>
  <c r="L220" i="11"/>
  <c r="F220" i="11"/>
  <c r="Y215" i="11"/>
  <c r="S215" i="11"/>
  <c r="M215" i="11"/>
  <c r="G215" i="11"/>
  <c r="Z210" i="11"/>
  <c r="T210" i="11"/>
  <c r="N210" i="11"/>
  <c r="H210" i="11"/>
  <c r="AA205" i="11"/>
  <c r="U205" i="11"/>
  <c r="O205" i="11"/>
  <c r="I205" i="11"/>
  <c r="V200" i="11"/>
  <c r="P200" i="11"/>
  <c r="J200" i="11"/>
  <c r="D200" i="11"/>
  <c r="W195" i="11"/>
  <c r="Q195" i="11"/>
  <c r="K195" i="11"/>
  <c r="E195" i="11"/>
  <c r="X190" i="11"/>
  <c r="R190" i="11"/>
  <c r="L190" i="11"/>
  <c r="F190" i="11"/>
  <c r="Y185" i="11"/>
  <c r="S185" i="11"/>
  <c r="M185" i="11"/>
  <c r="G185" i="11"/>
  <c r="Z180" i="11"/>
  <c r="T180" i="11"/>
  <c r="N180" i="11"/>
  <c r="H180" i="11"/>
  <c r="AA175" i="11"/>
  <c r="U175" i="11"/>
  <c r="O175" i="11"/>
  <c r="I175" i="11"/>
  <c r="V170" i="11"/>
  <c r="P170" i="11"/>
  <c r="J170" i="11"/>
  <c r="D170" i="11"/>
  <c r="D166" i="11" s="1"/>
  <c r="W161" i="11"/>
  <c r="Q161" i="11"/>
  <c r="K161" i="11"/>
  <c r="E161" i="11"/>
  <c r="X156" i="11"/>
  <c r="R156" i="11"/>
  <c r="L156" i="11"/>
  <c r="F156" i="11"/>
  <c r="Y151" i="11"/>
  <c r="S151" i="11"/>
  <c r="M151" i="11"/>
  <c r="G151" i="11"/>
  <c r="Z146" i="11"/>
  <c r="T146" i="11"/>
  <c r="N146" i="11"/>
  <c r="H146" i="11"/>
  <c r="AA141" i="11"/>
  <c r="U141" i="11"/>
  <c r="O141" i="11"/>
  <c r="I141" i="11"/>
  <c r="V136" i="11"/>
  <c r="P136" i="11"/>
  <c r="J136" i="11"/>
  <c r="D136" i="11"/>
  <c r="W131" i="11"/>
  <c r="Q131" i="11"/>
  <c r="K131" i="11"/>
  <c r="E131" i="11"/>
  <c r="X126" i="11"/>
  <c r="R126" i="11"/>
  <c r="L126" i="11"/>
  <c r="F126" i="11"/>
  <c r="Y121" i="11"/>
  <c r="S121" i="11"/>
  <c r="M121" i="11"/>
  <c r="G121" i="11"/>
  <c r="Z116" i="11"/>
  <c r="T116" i="11"/>
  <c r="N116" i="11"/>
  <c r="H116" i="11"/>
  <c r="AA111" i="11"/>
  <c r="U111" i="11"/>
  <c r="O111" i="11"/>
  <c r="I111" i="11"/>
  <c r="V106" i="11"/>
  <c r="P106" i="11"/>
  <c r="J106" i="11"/>
  <c r="D106" i="11"/>
  <c r="W101" i="11"/>
  <c r="Q101" i="11"/>
  <c r="K101" i="11"/>
  <c r="E101" i="11"/>
  <c r="X96" i="11"/>
  <c r="R96" i="11"/>
  <c r="L96" i="11"/>
  <c r="F96" i="11"/>
  <c r="Y91" i="11"/>
  <c r="S91" i="11"/>
  <c r="M91" i="11"/>
  <c r="G91" i="11"/>
  <c r="Z86" i="11"/>
  <c r="T86" i="11"/>
  <c r="N86" i="11"/>
  <c r="H86" i="11"/>
  <c r="AA81" i="11"/>
  <c r="U81" i="11"/>
  <c r="O81" i="11"/>
  <c r="I81" i="11"/>
  <c r="V76" i="11"/>
  <c r="P76" i="11"/>
  <c r="J76" i="11"/>
  <c r="D76" i="11"/>
  <c r="W71" i="11"/>
  <c r="Q71" i="11"/>
  <c r="K71" i="11"/>
  <c r="E71" i="11"/>
  <c r="X66" i="11"/>
  <c r="R66" i="11"/>
  <c r="L66" i="11"/>
  <c r="F66" i="11"/>
  <c r="Y61" i="11"/>
  <c r="S61" i="11"/>
  <c r="M61" i="11"/>
  <c r="G61" i="11"/>
  <c r="Z56" i="11"/>
  <c r="T56" i="11"/>
  <c r="N56" i="11"/>
  <c r="H56" i="11"/>
  <c r="AA51" i="11"/>
  <c r="U51" i="11"/>
  <c r="O51" i="11"/>
  <c r="I51" i="11"/>
  <c r="V46" i="11"/>
  <c r="P46" i="11"/>
  <c r="J46" i="11"/>
  <c r="D46" i="11"/>
  <c r="N638" i="11"/>
  <c r="O633" i="11"/>
  <c r="W628" i="11"/>
  <c r="K628" i="11"/>
  <c r="X623" i="11"/>
  <c r="L623" i="11"/>
  <c r="Y618" i="11"/>
  <c r="M618" i="11"/>
  <c r="Z613" i="11"/>
  <c r="Q613" i="11"/>
  <c r="H613" i="11"/>
  <c r="AA608" i="11"/>
  <c r="R608" i="11"/>
  <c r="I608" i="11"/>
  <c r="S603" i="11"/>
  <c r="J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79" i="11"/>
  <c r="T479" i="11"/>
  <c r="N479" i="11"/>
  <c r="H479" i="11"/>
  <c r="AA474" i="11"/>
  <c r="U474" i="11"/>
  <c r="O474" i="11"/>
  <c r="I474" i="11"/>
  <c r="V469" i="11"/>
  <c r="P469" i="11"/>
  <c r="J469" i="11"/>
  <c r="D469" i="11"/>
  <c r="W464" i="11"/>
  <c r="Q464" i="11"/>
  <c r="K464" i="11"/>
  <c r="E464" i="11"/>
  <c r="X459" i="11"/>
  <c r="R459" i="11"/>
  <c r="L459" i="11"/>
  <c r="F459" i="11"/>
  <c r="Y454" i="11"/>
  <c r="S454" i="11"/>
  <c r="M454" i="11"/>
  <c r="G454" i="11"/>
  <c r="Z449" i="1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369" i="11"/>
  <c r="R369" i="11"/>
  <c r="L369" i="11"/>
  <c r="F369" i="11"/>
  <c r="Y364" i="11"/>
  <c r="S364" i="11"/>
  <c r="M364" i="11"/>
  <c r="G364" i="11"/>
  <c r="Z359" i="11"/>
  <c r="T359" i="11"/>
  <c r="N359" i="11"/>
  <c r="H359" i="11"/>
  <c r="AA354" i="11"/>
  <c r="U354" i="11"/>
  <c r="O354" i="11"/>
  <c r="I354" i="11"/>
  <c r="V349" i="11"/>
  <c r="P349" i="11"/>
  <c r="J349" i="11"/>
  <c r="D349" i="11"/>
  <c r="W344" i="11"/>
  <c r="Q344" i="11"/>
  <c r="K344" i="11"/>
  <c r="E344" i="11"/>
  <c r="X339" i="11"/>
  <c r="R339" i="11"/>
  <c r="L339" i="11"/>
  <c r="F339" i="11"/>
  <c r="Y334" i="11"/>
  <c r="Y330" i="11" s="1"/>
  <c r="S334" i="11"/>
  <c r="S330" i="11" s="1"/>
  <c r="M334" i="11"/>
  <c r="M330" i="11" s="1"/>
  <c r="G334" i="11"/>
  <c r="G330" i="11" s="1"/>
  <c r="Z329" i="11"/>
  <c r="Z325" i="11" s="1"/>
  <c r="T329" i="11"/>
  <c r="T325" i="11" s="1"/>
  <c r="N329" i="11"/>
  <c r="N325" i="11" s="1"/>
  <c r="H329" i="11"/>
  <c r="H325" i="11" s="1"/>
  <c r="AA320" i="11"/>
  <c r="U320" i="11"/>
  <c r="O320" i="11"/>
  <c r="I320" i="11"/>
  <c r="V315" i="11"/>
  <c r="P315" i="11"/>
  <c r="J315" i="11"/>
  <c r="D315" i="11"/>
  <c r="W310" i="11"/>
  <c r="Q310" i="11"/>
  <c r="K310" i="11"/>
  <c r="E310" i="11"/>
  <c r="X305" i="11"/>
  <c r="R305" i="11"/>
  <c r="L305" i="11"/>
  <c r="F305" i="11"/>
  <c r="Y300" i="11"/>
  <c r="S300" i="11"/>
  <c r="M300" i="11"/>
  <c r="G300" i="11"/>
  <c r="Z295" i="11"/>
  <c r="T295" i="11"/>
  <c r="N295" i="11"/>
  <c r="H295" i="11"/>
  <c r="AA290" i="11"/>
  <c r="U290" i="11"/>
  <c r="O290" i="11"/>
  <c r="I290" i="11"/>
  <c r="V285" i="11"/>
  <c r="P285" i="11"/>
  <c r="J285" i="11"/>
  <c r="D285" i="11"/>
  <c r="W280" i="11"/>
  <c r="Q280" i="11"/>
  <c r="K280" i="11"/>
  <c r="E280" i="11"/>
  <c r="X275" i="11"/>
  <c r="R275" i="11"/>
  <c r="L275" i="11"/>
  <c r="F275" i="11"/>
  <c r="Y270" i="11"/>
  <c r="S270" i="11"/>
  <c r="M270" i="11"/>
  <c r="G270" i="11"/>
  <c r="Z265" i="11"/>
  <c r="T265" i="11"/>
  <c r="N265" i="11"/>
  <c r="H265" i="11"/>
  <c r="AA260" i="11"/>
  <c r="U260" i="11"/>
  <c r="O260" i="11"/>
  <c r="I260" i="11"/>
  <c r="V255" i="11"/>
  <c r="P255" i="11"/>
  <c r="J255" i="11"/>
  <c r="D255" i="11"/>
  <c r="W250" i="11"/>
  <c r="Q250" i="11"/>
  <c r="K250" i="11"/>
  <c r="E250" i="11"/>
  <c r="X245" i="11"/>
  <c r="R245" i="11"/>
  <c r="L245" i="11"/>
  <c r="F245" i="11"/>
  <c r="Y240" i="11"/>
  <c r="S240" i="11"/>
  <c r="M240" i="11"/>
  <c r="G240" i="11"/>
  <c r="Z235" i="11"/>
  <c r="T235" i="11"/>
  <c r="N235" i="11"/>
  <c r="H235" i="11"/>
  <c r="AA230" i="11"/>
  <c r="U230" i="11"/>
  <c r="O230" i="11"/>
  <c r="I230" i="11"/>
  <c r="V225" i="11"/>
  <c r="P225" i="11"/>
  <c r="J225" i="11"/>
  <c r="D225" i="11"/>
  <c r="W220" i="11"/>
  <c r="Q220" i="11"/>
  <c r="K220" i="11"/>
  <c r="E220" i="11"/>
  <c r="X215" i="11"/>
  <c r="R215" i="11"/>
  <c r="L215" i="11"/>
  <c r="F215" i="11"/>
  <c r="Y210" i="11"/>
  <c r="S210" i="11"/>
  <c r="M210" i="11"/>
  <c r="G210" i="11"/>
  <c r="Z205" i="11"/>
  <c r="T205" i="11"/>
  <c r="N205" i="11"/>
  <c r="H205" i="11"/>
  <c r="AA200" i="11"/>
  <c r="U200" i="11"/>
  <c r="O200" i="11"/>
  <c r="I200" i="11"/>
  <c r="V195" i="11"/>
  <c r="P195" i="11"/>
  <c r="J195" i="11"/>
  <c r="D195" i="11"/>
  <c r="W190" i="11"/>
  <c r="Q190" i="11"/>
  <c r="K190" i="11"/>
  <c r="E190" i="11"/>
  <c r="X185" i="11"/>
  <c r="R185" i="11"/>
  <c r="L185" i="11"/>
  <c r="F185" i="11"/>
  <c r="Y180" i="11"/>
  <c r="S180" i="11"/>
  <c r="M180" i="11"/>
  <c r="G180" i="11"/>
  <c r="Z175" i="11"/>
  <c r="T175" i="11"/>
  <c r="N175" i="11"/>
  <c r="H175" i="11"/>
  <c r="AA170" i="11"/>
  <c r="U170" i="11"/>
  <c r="O170" i="11"/>
  <c r="I170" i="11"/>
  <c r="V161" i="11"/>
  <c r="P161" i="11"/>
  <c r="J161" i="11"/>
  <c r="D161" i="11"/>
  <c r="W156" i="11"/>
  <c r="Q156" i="11"/>
  <c r="K156" i="11"/>
  <c r="E156" i="11"/>
  <c r="X151" i="11"/>
  <c r="R151" i="11"/>
  <c r="L151" i="11"/>
  <c r="F151" i="11"/>
  <c r="Y146" i="11"/>
  <c r="S146" i="11"/>
  <c r="M146" i="11"/>
  <c r="G146" i="11"/>
  <c r="Z141" i="11"/>
  <c r="T141" i="11"/>
  <c r="N141" i="11"/>
  <c r="H141" i="11"/>
  <c r="AA136" i="11"/>
  <c r="U136" i="11"/>
  <c r="O136" i="11"/>
  <c r="I136" i="11"/>
  <c r="V131" i="11"/>
  <c r="P131" i="11"/>
  <c r="J131" i="11"/>
  <c r="D131" i="11"/>
  <c r="W126" i="11"/>
  <c r="Q126" i="11"/>
  <c r="K126" i="11"/>
  <c r="E126" i="11"/>
  <c r="X121" i="11"/>
  <c r="R121" i="11"/>
  <c r="L121" i="11"/>
  <c r="F121" i="11"/>
  <c r="Y116" i="11"/>
  <c r="S116" i="11"/>
  <c r="M116" i="11"/>
  <c r="G116" i="11"/>
  <c r="Z111" i="11"/>
  <c r="T111" i="11"/>
  <c r="N111" i="11"/>
  <c r="H111" i="11"/>
  <c r="AA106" i="11"/>
  <c r="U106" i="11"/>
  <c r="O106" i="11"/>
  <c r="I106" i="11"/>
  <c r="V101" i="11"/>
  <c r="P101" i="11"/>
  <c r="J101" i="11"/>
  <c r="D101" i="11"/>
  <c r="W96" i="11"/>
  <c r="Q96" i="11"/>
  <c r="K96" i="11"/>
  <c r="E96" i="11"/>
  <c r="X91" i="11"/>
  <c r="R91" i="11"/>
  <c r="L91" i="11"/>
  <c r="F91" i="11"/>
  <c r="Y86" i="11"/>
  <c r="S86" i="11"/>
  <c r="M86" i="11"/>
  <c r="G86" i="11"/>
  <c r="Z81" i="11"/>
  <c r="T81" i="11"/>
  <c r="N81" i="11"/>
  <c r="H81" i="11"/>
  <c r="AA76" i="11"/>
  <c r="U76" i="11"/>
  <c r="O76" i="11"/>
  <c r="I76" i="11"/>
  <c r="V71" i="11"/>
  <c r="P71" i="11"/>
  <c r="J71" i="11"/>
  <c r="D71" i="11"/>
  <c r="W66" i="11"/>
  <c r="Q66" i="11"/>
  <c r="K66" i="11"/>
  <c r="E66" i="11"/>
  <c r="X61" i="11"/>
  <c r="R61" i="11"/>
  <c r="L61" i="11"/>
  <c r="F61" i="11"/>
  <c r="Y56" i="11"/>
  <c r="S56" i="11"/>
  <c r="M56" i="11"/>
  <c r="G56" i="11"/>
  <c r="Z51" i="11"/>
  <c r="T51" i="11"/>
  <c r="N51" i="11"/>
  <c r="H51" i="11"/>
  <c r="AA46" i="11"/>
  <c r="U46" i="11"/>
  <c r="O46" i="11"/>
  <c r="I46" i="11"/>
  <c r="V41" i="11"/>
  <c r="P41" i="11"/>
  <c r="P37" i="11" s="1"/>
  <c r="J41" i="11"/>
  <c r="L638" i="11"/>
  <c r="M633" i="11"/>
  <c r="V628" i="11"/>
  <c r="J628" i="11"/>
  <c r="W623" i="11"/>
  <c r="K623" i="11"/>
  <c r="X618" i="11"/>
  <c r="L618" i="11"/>
  <c r="Y613" i="11"/>
  <c r="O613" i="11"/>
  <c r="G613" i="11"/>
  <c r="Z608" i="11"/>
  <c r="P608" i="11"/>
  <c r="H608" i="11"/>
  <c r="AA603" i="11"/>
  <c r="Q603" i="11"/>
  <c r="I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T508" i="11"/>
  <c r="N508" i="11"/>
  <c r="H508" i="11"/>
  <c r="AA503" i="11"/>
  <c r="U503" i="11"/>
  <c r="O503" i="11"/>
  <c r="I503" i="11"/>
  <c r="V498" i="11"/>
  <c r="P498" i="11"/>
  <c r="J498" i="11"/>
  <c r="D498" i="11"/>
  <c r="W493" i="11"/>
  <c r="Q493" i="11"/>
  <c r="K493" i="11"/>
  <c r="E493" i="11"/>
  <c r="X488" i="11"/>
  <c r="X484" i="11" s="1"/>
  <c r="R488" i="11"/>
  <c r="R484" i="11" s="1"/>
  <c r="L488" i="11"/>
  <c r="L484" i="11" s="1"/>
  <c r="F488" i="11"/>
  <c r="F484" i="11" s="1"/>
  <c r="Y479" i="11"/>
  <c r="S479" i="11"/>
  <c r="M479" i="11"/>
  <c r="G479" i="11"/>
  <c r="Z474" i="11"/>
  <c r="T474" i="11"/>
  <c r="N474" i="11"/>
  <c r="H474" i="11"/>
  <c r="AA469" i="11"/>
  <c r="U469" i="11"/>
  <c r="O469" i="11"/>
  <c r="I469" i="11"/>
  <c r="V464" i="11"/>
  <c r="P464" i="11"/>
  <c r="J464" i="11"/>
  <c r="D464" i="11"/>
  <c r="W459" i="11"/>
  <c r="Q459" i="11"/>
  <c r="K459" i="11"/>
  <c r="E459" i="11"/>
  <c r="X454" i="11"/>
  <c r="R454" i="11"/>
  <c r="L454" i="11"/>
  <c r="F454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409" i="11"/>
  <c r="U409" i="11"/>
  <c r="O409" i="11"/>
  <c r="I409" i="11"/>
  <c r="V404" i="11"/>
  <c r="P404" i="11"/>
  <c r="J404" i="11"/>
  <c r="D404" i="11"/>
  <c r="W399" i="11"/>
  <c r="Q399" i="11"/>
  <c r="K399" i="11"/>
  <c r="E399" i="11"/>
  <c r="X394" i="11"/>
  <c r="R394" i="11"/>
  <c r="L394" i="11"/>
  <c r="F394" i="11"/>
  <c r="Y389" i="11"/>
  <c r="S389" i="11"/>
  <c r="M389" i="11"/>
  <c r="G389" i="11"/>
  <c r="Z384" i="11"/>
  <c r="T384" i="11"/>
  <c r="N384" i="11"/>
  <c r="H384" i="11"/>
  <c r="AA379" i="11"/>
  <c r="U379" i="11"/>
  <c r="O379" i="11"/>
  <c r="I379" i="11"/>
  <c r="V374" i="11"/>
  <c r="P374" i="11"/>
  <c r="J374" i="11"/>
  <c r="D374" i="11"/>
  <c r="W369" i="11"/>
  <c r="Q369" i="11"/>
  <c r="K369" i="11"/>
  <c r="E369" i="11"/>
  <c r="X364" i="11"/>
  <c r="R364" i="11"/>
  <c r="L364" i="11"/>
  <c r="F364" i="11"/>
  <c r="Y359" i="11"/>
  <c r="S359" i="11"/>
  <c r="M359" i="11"/>
  <c r="G359" i="11"/>
  <c r="Z354" i="11"/>
  <c r="T354" i="11"/>
  <c r="N354" i="11"/>
  <c r="H354" i="11"/>
  <c r="AA349" i="11"/>
  <c r="U349" i="11"/>
  <c r="O349" i="11"/>
  <c r="I349" i="11"/>
  <c r="V344" i="11"/>
  <c r="P344" i="11"/>
  <c r="J344" i="11"/>
  <c r="D344" i="11"/>
  <c r="W339" i="11"/>
  <c r="Q339" i="11"/>
  <c r="K339" i="11"/>
  <c r="E339" i="11"/>
  <c r="X334" i="11"/>
  <c r="R334" i="11"/>
  <c r="L334" i="11"/>
  <c r="F334" i="11"/>
  <c r="Y329" i="11"/>
  <c r="S329" i="11"/>
  <c r="M329" i="11"/>
  <c r="G329" i="11"/>
  <c r="Z320" i="11"/>
  <c r="T320" i="11"/>
  <c r="N320" i="11"/>
  <c r="H320" i="11"/>
  <c r="AA315" i="11"/>
  <c r="U315" i="11"/>
  <c r="O315" i="11"/>
  <c r="I315" i="11"/>
  <c r="V310" i="11"/>
  <c r="P310" i="11"/>
  <c r="J310" i="11"/>
  <c r="D310" i="11"/>
  <c r="W305" i="11"/>
  <c r="Q305" i="11"/>
  <c r="K305" i="11"/>
  <c r="E305" i="11"/>
  <c r="X300" i="11"/>
  <c r="R300" i="11"/>
  <c r="L300" i="11"/>
  <c r="F300" i="11"/>
  <c r="Y295" i="11"/>
  <c r="S295" i="11"/>
  <c r="M295" i="11"/>
  <c r="G295" i="11"/>
  <c r="Z290" i="11"/>
  <c r="T290" i="11"/>
  <c r="N290" i="11"/>
  <c r="H290" i="11"/>
  <c r="AA285" i="11"/>
  <c r="U285" i="11"/>
  <c r="O285" i="11"/>
  <c r="I285" i="11"/>
  <c r="V280" i="11"/>
  <c r="P280" i="11"/>
  <c r="J280" i="11"/>
  <c r="D280" i="11"/>
  <c r="W275" i="11"/>
  <c r="Q275" i="11"/>
  <c r="K275" i="11"/>
  <c r="E275" i="11"/>
  <c r="X270" i="11"/>
  <c r="R270" i="11"/>
  <c r="L270" i="11"/>
  <c r="F270" i="11"/>
  <c r="Y265" i="11"/>
  <c r="S265" i="11"/>
  <c r="M265" i="11"/>
  <c r="G265" i="11"/>
  <c r="Z260" i="11"/>
  <c r="T260" i="11"/>
  <c r="N260" i="11"/>
  <c r="H260" i="11"/>
  <c r="AA255" i="11"/>
  <c r="U255" i="11"/>
  <c r="O255" i="11"/>
  <c r="I255" i="11"/>
  <c r="V250" i="11"/>
  <c r="P250" i="11"/>
  <c r="J250" i="11"/>
  <c r="D250" i="11"/>
  <c r="W245" i="11"/>
  <c r="Q245" i="11"/>
  <c r="K245" i="11"/>
  <c r="E245" i="11"/>
  <c r="X240" i="11"/>
  <c r="R240" i="11"/>
  <c r="L240" i="11"/>
  <c r="F240" i="11"/>
  <c r="Y235" i="11"/>
  <c r="S235" i="11"/>
  <c r="M235" i="11"/>
  <c r="G235" i="11"/>
  <c r="Z230" i="11"/>
  <c r="T230" i="11"/>
  <c r="N230" i="11"/>
  <c r="H230" i="11"/>
  <c r="AA225" i="11"/>
  <c r="U225" i="11"/>
  <c r="O225" i="11"/>
  <c r="I225" i="11"/>
  <c r="V220" i="11"/>
  <c r="P220" i="11"/>
  <c r="J220" i="11"/>
  <c r="D220" i="11"/>
  <c r="W215" i="11"/>
  <c r="Q215" i="11"/>
  <c r="K215" i="11"/>
  <c r="E215" i="11"/>
  <c r="X210" i="11"/>
  <c r="R210" i="11"/>
  <c r="L210" i="11"/>
  <c r="F210" i="11"/>
  <c r="Y205" i="11"/>
  <c r="S205" i="11"/>
  <c r="M205" i="11"/>
  <c r="G205" i="11"/>
  <c r="Z200" i="11"/>
  <c r="T200" i="11"/>
  <c r="N200" i="11"/>
  <c r="H200" i="11"/>
  <c r="AA195" i="11"/>
  <c r="U195" i="11"/>
  <c r="O195" i="11"/>
  <c r="I195" i="11"/>
  <c r="V190" i="11"/>
  <c r="P190" i="11"/>
  <c r="J190" i="11"/>
  <c r="D190" i="11"/>
  <c r="W185" i="11"/>
  <c r="Q185" i="11"/>
  <c r="K185" i="11"/>
  <c r="E185" i="11"/>
  <c r="X180" i="11"/>
  <c r="R180" i="11"/>
  <c r="L180" i="11"/>
  <c r="F180" i="11"/>
  <c r="Y175" i="11"/>
  <c r="S175" i="11"/>
  <c r="M175" i="11"/>
  <c r="G175" i="11"/>
  <c r="Z170" i="11"/>
  <c r="T170" i="11"/>
  <c r="N170" i="11"/>
  <c r="H170" i="11"/>
  <c r="AA161" i="11"/>
  <c r="U161" i="11"/>
  <c r="O161" i="11"/>
  <c r="I161" i="11"/>
  <c r="V156" i="11"/>
  <c r="P156" i="11"/>
  <c r="J156" i="11"/>
  <c r="D156" i="11"/>
  <c r="W151" i="11"/>
  <c r="Q151" i="11"/>
  <c r="K151" i="11"/>
  <c r="E151" i="11"/>
  <c r="X146" i="11"/>
  <c r="R146" i="11"/>
  <c r="L146" i="11"/>
  <c r="F146" i="11"/>
  <c r="Y141" i="11"/>
  <c r="S141" i="11"/>
  <c r="M141" i="11"/>
  <c r="G141" i="11"/>
  <c r="Z136" i="11"/>
  <c r="T136" i="11"/>
  <c r="N136" i="11"/>
  <c r="H136" i="11"/>
  <c r="AA131" i="11"/>
  <c r="U131" i="11"/>
  <c r="O131" i="11"/>
  <c r="I131" i="11"/>
  <c r="V126" i="11"/>
  <c r="P126" i="11"/>
  <c r="J126" i="11"/>
  <c r="D126" i="11"/>
  <c r="W121" i="11"/>
  <c r="Q121" i="11"/>
  <c r="K121" i="11"/>
  <c r="E121" i="11"/>
  <c r="X116" i="11"/>
  <c r="R116" i="11"/>
  <c r="L116" i="11"/>
  <c r="F116" i="11"/>
  <c r="Y111" i="11"/>
  <c r="S111" i="11"/>
  <c r="M111" i="11"/>
  <c r="G111" i="11"/>
  <c r="Z106" i="11"/>
  <c r="T106" i="11"/>
  <c r="N106" i="11"/>
  <c r="H106" i="11"/>
  <c r="AA101" i="11"/>
  <c r="U101" i="11"/>
  <c r="O101" i="11"/>
  <c r="I101" i="11"/>
  <c r="V96" i="11"/>
  <c r="P96" i="11"/>
  <c r="J96" i="11"/>
  <c r="D96" i="11"/>
  <c r="W91" i="11"/>
  <c r="Q91" i="11"/>
  <c r="K91" i="11"/>
  <c r="E91" i="11"/>
  <c r="X86" i="11"/>
  <c r="R86" i="11"/>
  <c r="L86" i="11"/>
  <c r="F86" i="11"/>
  <c r="Y81" i="11"/>
  <c r="S81" i="11"/>
  <c r="M81" i="11"/>
  <c r="G81" i="11"/>
  <c r="Z76" i="11"/>
  <c r="T76" i="11"/>
  <c r="N76" i="11"/>
  <c r="H76" i="11"/>
  <c r="AA71" i="11"/>
  <c r="U71" i="11"/>
  <c r="O71" i="11"/>
  <c r="I71" i="11"/>
  <c r="V66" i="11"/>
  <c r="P66" i="11"/>
  <c r="J66" i="11"/>
  <c r="D66" i="11"/>
  <c r="W61" i="11"/>
  <c r="Q61" i="11"/>
  <c r="K61" i="11"/>
  <c r="E61" i="11"/>
  <c r="X56" i="11"/>
  <c r="R56" i="11"/>
  <c r="L56" i="11"/>
  <c r="F56" i="11"/>
  <c r="Y51" i="11"/>
  <c r="S51" i="11"/>
  <c r="M51" i="11"/>
  <c r="G51" i="11"/>
  <c r="Z46" i="11"/>
  <c r="T46" i="11"/>
  <c r="N46" i="11"/>
  <c r="H46" i="11"/>
  <c r="AA41" i="11"/>
  <c r="U41" i="11"/>
  <c r="O41" i="11"/>
  <c r="I41" i="11"/>
  <c r="V36" i="11"/>
  <c r="P36" i="11"/>
  <c r="J36" i="11"/>
  <c r="D36" i="11"/>
  <c r="W31" i="11"/>
  <c r="Q31" i="11"/>
  <c r="K31" i="11"/>
  <c r="E31" i="11"/>
  <c r="X26" i="11"/>
  <c r="R26" i="11"/>
  <c r="L26" i="11"/>
  <c r="F26" i="11"/>
  <c r="Z638" i="11"/>
  <c r="H638" i="11"/>
  <c r="AA633" i="11"/>
  <c r="I633" i="11"/>
  <c r="T628" i="11"/>
  <c r="H628" i="11"/>
  <c r="U623" i="11"/>
  <c r="I623" i="11"/>
  <c r="V618" i="11"/>
  <c r="J618" i="11"/>
  <c r="W613" i="11"/>
  <c r="N613" i="11"/>
  <c r="E613" i="11"/>
  <c r="X608" i="11"/>
  <c r="O608" i="11"/>
  <c r="F608" i="11"/>
  <c r="Y603" i="11"/>
  <c r="P603" i="11"/>
  <c r="G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W484" i="11" s="1"/>
  <c r="Q488" i="11"/>
  <c r="Q484" i="11" s="1"/>
  <c r="K488" i="11"/>
  <c r="K484" i="11" s="1"/>
  <c r="E488" i="11"/>
  <c r="E484" i="11" s="1"/>
  <c r="X479" i="11"/>
  <c r="R479" i="11"/>
  <c r="L479" i="11"/>
  <c r="F479" i="11"/>
  <c r="Y474" i="11"/>
  <c r="S474" i="11"/>
  <c r="M474" i="11"/>
  <c r="G474" i="11"/>
  <c r="Z469" i="11"/>
  <c r="T469" i="11"/>
  <c r="N469" i="11"/>
  <c r="H469" i="11"/>
  <c r="AA464" i="11"/>
  <c r="U464" i="11"/>
  <c r="O464" i="11"/>
  <c r="I464" i="11"/>
  <c r="V459" i="11"/>
  <c r="P459" i="11"/>
  <c r="J459" i="11"/>
  <c r="D459" i="11"/>
  <c r="W454" i="11"/>
  <c r="Q454" i="11"/>
  <c r="K454" i="11"/>
  <c r="E454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V399" i="11"/>
  <c r="P399" i="11"/>
  <c r="J399" i="11"/>
  <c r="D399" i="11"/>
  <c r="W394" i="11"/>
  <c r="Q394" i="11"/>
  <c r="K394" i="11"/>
  <c r="E394" i="11"/>
  <c r="X389" i="11"/>
  <c r="R389" i="11"/>
  <c r="L389" i="11"/>
  <c r="F389" i="11"/>
  <c r="Y384" i="11"/>
  <c r="S384" i="11"/>
  <c r="M384" i="11"/>
  <c r="G384" i="11"/>
  <c r="Z379" i="11"/>
  <c r="T379" i="11"/>
  <c r="N379" i="11"/>
  <c r="H379" i="11"/>
  <c r="AA374" i="11"/>
  <c r="U374" i="11"/>
  <c r="O374" i="11"/>
  <c r="I374" i="11"/>
  <c r="V369" i="11"/>
  <c r="P369" i="11"/>
  <c r="J369" i="11"/>
  <c r="D369" i="11"/>
  <c r="W364" i="11"/>
  <c r="Q364" i="11"/>
  <c r="K364" i="11"/>
  <c r="E364" i="11"/>
  <c r="X359" i="11"/>
  <c r="R359" i="11"/>
  <c r="L359" i="11"/>
  <c r="F359" i="11"/>
  <c r="Y354" i="11"/>
  <c r="S354" i="11"/>
  <c r="M354" i="11"/>
  <c r="G354" i="11"/>
  <c r="Z349" i="11"/>
  <c r="T349" i="11"/>
  <c r="N349" i="11"/>
  <c r="H349" i="11"/>
  <c r="AA344" i="11"/>
  <c r="U344" i="11"/>
  <c r="O344" i="11"/>
  <c r="I344" i="11"/>
  <c r="V339" i="11"/>
  <c r="P339" i="11"/>
  <c r="J339" i="11"/>
  <c r="D339" i="11"/>
  <c r="W334" i="11"/>
  <c r="Q334" i="11"/>
  <c r="K334" i="11"/>
  <c r="E334" i="11"/>
  <c r="X329" i="11"/>
  <c r="R329" i="11"/>
  <c r="L329" i="11"/>
  <c r="F329" i="11"/>
  <c r="Y320" i="11"/>
  <c r="S320" i="11"/>
  <c r="M320" i="11"/>
  <c r="G320" i="11"/>
  <c r="Z315" i="11"/>
  <c r="T315" i="11"/>
  <c r="N315" i="11"/>
  <c r="H315" i="11"/>
  <c r="AA310" i="11"/>
  <c r="U310" i="11"/>
  <c r="O310" i="11"/>
  <c r="I310" i="11"/>
  <c r="V305" i="11"/>
  <c r="P305" i="11"/>
  <c r="J305" i="11"/>
  <c r="D305" i="11"/>
  <c r="W300" i="11"/>
  <c r="Q300" i="11"/>
  <c r="K300" i="11"/>
  <c r="E300" i="11"/>
  <c r="X295" i="11"/>
  <c r="R295" i="11"/>
  <c r="L295" i="11"/>
  <c r="F295" i="11"/>
  <c r="Y290" i="11"/>
  <c r="S290" i="11"/>
  <c r="M290" i="11"/>
  <c r="G290" i="11"/>
  <c r="Z285" i="11"/>
  <c r="T285" i="11"/>
  <c r="N285" i="11"/>
  <c r="H285" i="11"/>
  <c r="AA280" i="11"/>
  <c r="U280" i="11"/>
  <c r="O280" i="11"/>
  <c r="I280" i="11"/>
  <c r="V275" i="11"/>
  <c r="P275" i="11"/>
  <c r="J275" i="11"/>
  <c r="D275" i="11"/>
  <c r="W270" i="11"/>
  <c r="Q270" i="11"/>
  <c r="K270" i="11"/>
  <c r="E270" i="11"/>
  <c r="X265" i="11"/>
  <c r="R265" i="11"/>
  <c r="L265" i="11"/>
  <c r="F265" i="11"/>
  <c r="Y260" i="11"/>
  <c r="S260" i="11"/>
  <c r="M260" i="11"/>
  <c r="G260" i="11"/>
  <c r="Z255" i="11"/>
  <c r="T255" i="11"/>
  <c r="N255" i="11"/>
  <c r="H255" i="11"/>
  <c r="AA250" i="11"/>
  <c r="U250" i="11"/>
  <c r="O250" i="11"/>
  <c r="I250" i="11"/>
  <c r="V245" i="11"/>
  <c r="P245" i="11"/>
  <c r="J245" i="11"/>
  <c r="D245" i="11"/>
  <c r="W240" i="11"/>
  <c r="Q240" i="11"/>
  <c r="K240" i="11"/>
  <c r="E240" i="11"/>
  <c r="X235" i="11"/>
  <c r="R235" i="11"/>
  <c r="L235" i="11"/>
  <c r="F235" i="11"/>
  <c r="Y230" i="11"/>
  <c r="S230" i="11"/>
  <c r="M230" i="11"/>
  <c r="G230" i="11"/>
  <c r="Z225" i="11"/>
  <c r="T225" i="11"/>
  <c r="N225" i="11"/>
  <c r="H225" i="11"/>
  <c r="AA220" i="11"/>
  <c r="U220" i="11"/>
  <c r="O220" i="11"/>
  <c r="I220" i="11"/>
  <c r="V215" i="11"/>
  <c r="P215" i="11"/>
  <c r="J215" i="11"/>
  <c r="D215" i="11"/>
  <c r="W210" i="11"/>
  <c r="Q210" i="11"/>
  <c r="K210" i="11"/>
  <c r="E210" i="11"/>
  <c r="X205" i="11"/>
  <c r="R205" i="11"/>
  <c r="L205" i="11"/>
  <c r="F205" i="11"/>
  <c r="Y200" i="11"/>
  <c r="S200" i="11"/>
  <c r="M200" i="11"/>
  <c r="G200" i="11"/>
  <c r="Z195" i="11"/>
  <c r="T195" i="11"/>
  <c r="N195" i="11"/>
  <c r="H195" i="11"/>
  <c r="AA190" i="11"/>
  <c r="U190" i="11"/>
  <c r="O190" i="11"/>
  <c r="I190" i="11"/>
  <c r="V185" i="11"/>
  <c r="P185" i="11"/>
  <c r="J185" i="11"/>
  <c r="D185" i="11"/>
  <c r="W180" i="11"/>
  <c r="Q180" i="11"/>
  <c r="K180" i="11"/>
  <c r="E180" i="11"/>
  <c r="X175" i="11"/>
  <c r="R175" i="11"/>
  <c r="L175" i="11"/>
  <c r="F175" i="11"/>
  <c r="Y170" i="11"/>
  <c r="S170" i="11"/>
  <c r="M170" i="11"/>
  <c r="G170" i="11"/>
  <c r="Z161" i="11"/>
  <c r="T161" i="11"/>
  <c r="N161" i="11"/>
  <c r="H161" i="11"/>
  <c r="AA156" i="11"/>
  <c r="U156" i="11"/>
  <c r="O156" i="11"/>
  <c r="I156" i="11"/>
  <c r="V151" i="11"/>
  <c r="P151" i="11"/>
  <c r="J151" i="11"/>
  <c r="D151" i="11"/>
  <c r="W146" i="11"/>
  <c r="Q146" i="11"/>
  <c r="K146" i="11"/>
  <c r="E146" i="11"/>
  <c r="X141" i="11"/>
  <c r="R141" i="11"/>
  <c r="L141" i="11"/>
  <c r="F141" i="11"/>
  <c r="Y136" i="11"/>
  <c r="S136" i="11"/>
  <c r="M136" i="11"/>
  <c r="G136" i="11"/>
  <c r="Z131" i="11"/>
  <c r="T131" i="11"/>
  <c r="N131" i="11"/>
  <c r="H131" i="11"/>
  <c r="AA126" i="11"/>
  <c r="U126" i="11"/>
  <c r="O126" i="11"/>
  <c r="I126" i="11"/>
  <c r="V121" i="11"/>
  <c r="P121" i="11"/>
  <c r="J121" i="11"/>
  <c r="D121" i="11"/>
  <c r="W116" i="11"/>
  <c r="Q116" i="11"/>
  <c r="K116" i="11"/>
  <c r="E116" i="11"/>
  <c r="X111" i="11"/>
  <c r="R111" i="11"/>
  <c r="L111" i="11"/>
  <c r="F111" i="11"/>
  <c r="Y106" i="11"/>
  <c r="S106" i="11"/>
  <c r="M106" i="11"/>
  <c r="G106" i="11"/>
  <c r="Z101" i="11"/>
  <c r="T101" i="11"/>
  <c r="N101" i="11"/>
  <c r="H101" i="11"/>
  <c r="AA96" i="11"/>
  <c r="U96" i="11"/>
  <c r="O96" i="11"/>
  <c r="I96" i="11"/>
  <c r="V91" i="11"/>
  <c r="P91" i="11"/>
  <c r="J91" i="11"/>
  <c r="D91" i="11"/>
  <c r="W86" i="11"/>
  <c r="Q86" i="11"/>
  <c r="K86" i="11"/>
  <c r="E86" i="11"/>
  <c r="X81" i="11"/>
  <c r="R81" i="11"/>
  <c r="L81" i="11"/>
  <c r="F81" i="11"/>
  <c r="Y76" i="11"/>
  <c r="S76" i="11"/>
  <c r="M76" i="11"/>
  <c r="G76" i="11"/>
  <c r="Z71" i="11"/>
  <c r="T71" i="11"/>
  <c r="N71" i="11"/>
  <c r="H71" i="11"/>
  <c r="AA66" i="11"/>
  <c r="U66" i="11"/>
  <c r="O66" i="11"/>
  <c r="I66" i="11"/>
  <c r="V61" i="11"/>
  <c r="P61" i="11"/>
  <c r="J61" i="11"/>
  <c r="D61" i="11"/>
  <c r="W56" i="11"/>
  <c r="Q56" i="11"/>
  <c r="K56" i="11"/>
  <c r="E56" i="11"/>
  <c r="X51" i="11"/>
  <c r="R51" i="11"/>
  <c r="L51" i="11"/>
  <c r="F51" i="11"/>
  <c r="Y46" i="11"/>
  <c r="S46" i="11"/>
  <c r="M46" i="11"/>
  <c r="G46" i="11"/>
  <c r="Z41" i="11"/>
  <c r="T41" i="11"/>
  <c r="N41" i="11"/>
  <c r="H41" i="11"/>
  <c r="AA36" i="11"/>
  <c r="U36" i="11"/>
  <c r="O36" i="11"/>
  <c r="I36" i="11"/>
  <c r="V31" i="11"/>
  <c r="X638" i="11"/>
  <c r="F638" i="11"/>
  <c r="Y633" i="11"/>
  <c r="G633" i="11"/>
  <c r="Q628" i="11"/>
  <c r="E628" i="11"/>
  <c r="R623" i="11"/>
  <c r="F623" i="11"/>
  <c r="S618" i="11"/>
  <c r="G618" i="11"/>
  <c r="U613" i="11"/>
  <c r="M613" i="11"/>
  <c r="V608" i="11"/>
  <c r="N608" i="11"/>
  <c r="D608" i="11"/>
  <c r="W603" i="11"/>
  <c r="O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D484" i="11" s="1"/>
  <c r="W479" i="11"/>
  <c r="Q479" i="11"/>
  <c r="K479" i="11"/>
  <c r="E479" i="11"/>
  <c r="X474" i="11"/>
  <c r="R474" i="11"/>
  <c r="L474" i="11"/>
  <c r="F474" i="11"/>
  <c r="Y469" i="11"/>
  <c r="S469" i="11"/>
  <c r="M469" i="11"/>
  <c r="G469" i="11"/>
  <c r="Z464" i="11"/>
  <c r="T464" i="11"/>
  <c r="N464" i="11"/>
  <c r="H464" i="11"/>
  <c r="AA459" i="11"/>
  <c r="U459" i="11"/>
  <c r="O459" i="11"/>
  <c r="I459" i="11"/>
  <c r="V454" i="11"/>
  <c r="P454" i="11"/>
  <c r="J454" i="11"/>
  <c r="D454" i="1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P424" i="11"/>
  <c r="J424" i="11"/>
  <c r="D424" i="11"/>
  <c r="W419" i="11"/>
  <c r="Q419" i="11"/>
  <c r="K419" i="11"/>
  <c r="E419" i="11"/>
  <c r="X414" i="11"/>
  <c r="R414" i="11"/>
  <c r="L414" i="11"/>
  <c r="F414" i="11"/>
  <c r="Y409" i="11"/>
  <c r="S409" i="11"/>
  <c r="M409" i="11"/>
  <c r="G409" i="11"/>
  <c r="Z404" i="11"/>
  <c r="T404" i="11"/>
  <c r="N404" i="11"/>
  <c r="H404" i="11"/>
  <c r="AA399" i="11"/>
  <c r="U399" i="11"/>
  <c r="O399" i="11"/>
  <c r="I399" i="11"/>
  <c r="V394" i="11"/>
  <c r="P394" i="11"/>
  <c r="J394" i="11"/>
  <c r="D394" i="11"/>
  <c r="W389" i="11"/>
  <c r="Q389" i="11"/>
  <c r="K389" i="11"/>
  <c r="E389" i="11"/>
  <c r="X384" i="11"/>
  <c r="R384" i="11"/>
  <c r="L384" i="11"/>
  <c r="F384" i="11"/>
  <c r="Y379" i="11"/>
  <c r="S379" i="11"/>
  <c r="M379" i="11"/>
  <c r="G379" i="11"/>
  <c r="Z374" i="11"/>
  <c r="T374" i="11"/>
  <c r="N374" i="11"/>
  <c r="H374" i="11"/>
  <c r="AA369" i="11"/>
  <c r="U369" i="11"/>
  <c r="O369" i="11"/>
  <c r="I369" i="11"/>
  <c r="V364" i="11"/>
  <c r="P364" i="11"/>
  <c r="J364" i="11"/>
  <c r="D364" i="11"/>
  <c r="W359" i="11"/>
  <c r="Q359" i="11"/>
  <c r="K359" i="11"/>
  <c r="E359" i="11"/>
  <c r="X354" i="11"/>
  <c r="R354" i="11"/>
  <c r="L354" i="11"/>
  <c r="F354" i="11"/>
  <c r="Y349" i="11"/>
  <c r="S349" i="11"/>
  <c r="M349" i="11"/>
  <c r="G349" i="11"/>
  <c r="Z344" i="11"/>
  <c r="T344" i="11"/>
  <c r="N344" i="11"/>
  <c r="H344" i="11"/>
  <c r="AA339" i="11"/>
  <c r="U339" i="11"/>
  <c r="O339" i="11"/>
  <c r="I339" i="11"/>
  <c r="V334" i="11"/>
  <c r="P334" i="11"/>
  <c r="J334" i="11"/>
  <c r="D334" i="11"/>
  <c r="W329" i="11"/>
  <c r="Q329" i="11"/>
  <c r="K329" i="11"/>
  <c r="E329" i="11"/>
  <c r="X320" i="11"/>
  <c r="R320" i="11"/>
  <c r="L320" i="11"/>
  <c r="F320" i="11"/>
  <c r="Y315" i="11"/>
  <c r="S315" i="11"/>
  <c r="M315" i="11"/>
  <c r="G315" i="11"/>
  <c r="Z310" i="11"/>
  <c r="T310" i="11"/>
  <c r="N310" i="11"/>
  <c r="H310" i="11"/>
  <c r="AA305" i="11"/>
  <c r="U305" i="11"/>
  <c r="O305" i="11"/>
  <c r="I305" i="11"/>
  <c r="V300" i="11"/>
  <c r="P300" i="11"/>
  <c r="J300" i="11"/>
  <c r="D300" i="11"/>
  <c r="W295" i="11"/>
  <c r="Q295" i="11"/>
  <c r="K295" i="11"/>
  <c r="E295" i="11"/>
  <c r="X290" i="11"/>
  <c r="R290" i="11"/>
  <c r="L290" i="11"/>
  <c r="F290" i="11"/>
  <c r="Y285" i="11"/>
  <c r="S285" i="11"/>
  <c r="M285" i="11"/>
  <c r="G285" i="11"/>
  <c r="Z280" i="11"/>
  <c r="T280" i="11"/>
  <c r="N280" i="11"/>
  <c r="H280" i="11"/>
  <c r="AA275" i="11"/>
  <c r="U275" i="11"/>
  <c r="O275" i="11"/>
  <c r="I275" i="11"/>
  <c r="V270" i="11"/>
  <c r="P270" i="11"/>
  <c r="J270" i="11"/>
  <c r="D270" i="11"/>
  <c r="W265" i="11"/>
  <c r="Q265" i="11"/>
  <c r="K265" i="11"/>
  <c r="E265" i="11"/>
  <c r="X260" i="11"/>
  <c r="R260" i="11"/>
  <c r="L260" i="11"/>
  <c r="F260" i="11"/>
  <c r="Y255" i="11"/>
  <c r="S255" i="11"/>
  <c r="M255" i="11"/>
  <c r="G255" i="11"/>
  <c r="Z250" i="11"/>
  <c r="T250" i="11"/>
  <c r="N250" i="11"/>
  <c r="H250" i="11"/>
  <c r="AA245" i="11"/>
  <c r="U245" i="11"/>
  <c r="O245" i="11"/>
  <c r="I245" i="11"/>
  <c r="V240" i="11"/>
  <c r="P240" i="11"/>
  <c r="J240" i="11"/>
  <c r="D240" i="11"/>
  <c r="W235" i="11"/>
  <c r="Q235" i="11"/>
  <c r="K235" i="11"/>
  <c r="E235" i="11"/>
  <c r="X230" i="11"/>
  <c r="R230" i="11"/>
  <c r="L230" i="11"/>
  <c r="F230" i="11"/>
  <c r="Y225" i="11"/>
  <c r="S225" i="11"/>
  <c r="M225" i="11"/>
  <c r="G225" i="11"/>
  <c r="Z220" i="11"/>
  <c r="T220" i="11"/>
  <c r="N220" i="11"/>
  <c r="H220" i="11"/>
  <c r="AA215" i="11"/>
  <c r="U215" i="11"/>
  <c r="O215" i="11"/>
  <c r="I215" i="11"/>
  <c r="V210" i="11"/>
  <c r="P210" i="11"/>
  <c r="J210" i="11"/>
  <c r="D210" i="11"/>
  <c r="W205" i="11"/>
  <c r="Q205" i="11"/>
  <c r="K205" i="11"/>
  <c r="E205" i="11"/>
  <c r="X200" i="11"/>
  <c r="R200" i="11"/>
  <c r="L200" i="11"/>
  <c r="F200" i="11"/>
  <c r="Y195" i="11"/>
  <c r="S195" i="11"/>
  <c r="M195" i="11"/>
  <c r="G195" i="11"/>
  <c r="Z190" i="11"/>
  <c r="T190" i="11"/>
  <c r="N190" i="11"/>
  <c r="H190" i="11"/>
  <c r="AA185" i="11"/>
  <c r="U185" i="11"/>
  <c r="O185" i="11"/>
  <c r="I185" i="11"/>
  <c r="V180" i="11"/>
  <c r="P180" i="11"/>
  <c r="J180" i="11"/>
  <c r="D180" i="11"/>
  <c r="W175" i="11"/>
  <c r="Q175" i="11"/>
  <c r="K175" i="11"/>
  <c r="E175" i="11"/>
  <c r="X170" i="11"/>
  <c r="R170" i="11"/>
  <c r="L170" i="11"/>
  <c r="F170" i="11"/>
  <c r="Y161" i="11"/>
  <c r="S161" i="11"/>
  <c r="M161" i="11"/>
  <c r="G161" i="11"/>
  <c r="Z156" i="11"/>
  <c r="T156" i="11"/>
  <c r="N156" i="11"/>
  <c r="H156" i="11"/>
  <c r="AA151" i="11"/>
  <c r="U151" i="11"/>
  <c r="O151" i="11"/>
  <c r="I151" i="11"/>
  <c r="V146" i="11"/>
  <c r="P146" i="11"/>
  <c r="J146" i="11"/>
  <c r="D146" i="11"/>
  <c r="W141" i="11"/>
  <c r="Q141" i="11"/>
  <c r="K141" i="11"/>
  <c r="E141" i="11"/>
  <c r="X136" i="11"/>
  <c r="R136" i="11"/>
  <c r="L136" i="11"/>
  <c r="F136" i="11"/>
  <c r="Y131" i="11"/>
  <c r="S131" i="11"/>
  <c r="M131" i="11"/>
  <c r="G131" i="11"/>
  <c r="Z126" i="11"/>
  <c r="T126" i="11"/>
  <c r="N126" i="11"/>
  <c r="H126" i="11"/>
  <c r="AA121" i="11"/>
  <c r="U121" i="11"/>
  <c r="O121" i="11"/>
  <c r="I121" i="11"/>
  <c r="V116" i="11"/>
  <c r="P116" i="11"/>
  <c r="J116" i="11"/>
  <c r="D116" i="11"/>
  <c r="W111" i="11"/>
  <c r="Q111" i="11"/>
  <c r="K111" i="11"/>
  <c r="E111" i="11"/>
  <c r="X106" i="11"/>
  <c r="R106" i="11"/>
  <c r="L106" i="11"/>
  <c r="F106" i="11"/>
  <c r="Y101" i="11"/>
  <c r="S101" i="11"/>
  <c r="M101" i="11"/>
  <c r="G101" i="11"/>
  <c r="Z96" i="11"/>
  <c r="T96" i="11"/>
  <c r="N96" i="11"/>
  <c r="H96" i="11"/>
  <c r="AA91" i="11"/>
  <c r="U91" i="11"/>
  <c r="O91" i="11"/>
  <c r="I91" i="11"/>
  <c r="V86" i="11"/>
  <c r="P86" i="11"/>
  <c r="J86" i="11"/>
  <c r="D86" i="11"/>
  <c r="W81" i="11"/>
  <c r="Q81" i="11"/>
  <c r="K81" i="11"/>
  <c r="E81" i="11"/>
  <c r="X76" i="11"/>
  <c r="R76" i="11"/>
  <c r="L76" i="11"/>
  <c r="F76" i="11"/>
  <c r="Y71" i="11"/>
  <c r="S71" i="11"/>
  <c r="M71" i="11"/>
  <c r="G71" i="11"/>
  <c r="Z66" i="11"/>
  <c r="T66" i="11"/>
  <c r="N66" i="11"/>
  <c r="H66" i="11"/>
  <c r="AA61" i="11"/>
  <c r="U61" i="11"/>
  <c r="O61" i="11"/>
  <c r="I61" i="11"/>
  <c r="V56" i="11"/>
  <c r="P56" i="11"/>
  <c r="J56" i="11"/>
  <c r="D56" i="11"/>
  <c r="W51" i="11"/>
  <c r="Q51" i="11"/>
  <c r="K51" i="11"/>
  <c r="E51" i="11"/>
  <c r="X46" i="11"/>
  <c r="R46" i="11"/>
  <c r="L46" i="11"/>
  <c r="F46" i="11"/>
  <c r="Y41" i="11"/>
  <c r="S41" i="11"/>
  <c r="M41" i="11"/>
  <c r="G41" i="11"/>
  <c r="Z36" i="11"/>
  <c r="T36" i="11"/>
  <c r="N36" i="11"/>
  <c r="H36" i="11"/>
  <c r="AA31" i="11"/>
  <c r="U31" i="11"/>
  <c r="O31" i="11"/>
  <c r="I31" i="11"/>
  <c r="J11" i="11"/>
  <c r="P11" i="11"/>
  <c r="V11" i="11"/>
  <c r="I14" i="11"/>
  <c r="O14" i="11"/>
  <c r="O12" i="11" s="1"/>
  <c r="U14" i="11"/>
  <c r="AA14" i="11"/>
  <c r="AA12" i="11" s="1"/>
  <c r="I16" i="11"/>
  <c r="O16" i="11"/>
  <c r="U16" i="11"/>
  <c r="AA16" i="11"/>
  <c r="H19" i="11"/>
  <c r="N19" i="11"/>
  <c r="N17" i="11" s="1"/>
  <c r="T19" i="11"/>
  <c r="T17" i="11" s="1"/>
  <c r="Z19" i="11"/>
  <c r="H21" i="11"/>
  <c r="N21" i="11"/>
  <c r="T21" i="11"/>
  <c r="Z21" i="11"/>
  <c r="H24" i="11"/>
  <c r="H22" i="11" s="1"/>
  <c r="O24" i="11"/>
  <c r="O22" i="11" s="1"/>
  <c r="V24" i="11"/>
  <c r="V22" i="11" s="1"/>
  <c r="E26" i="11"/>
  <c r="M26" i="11"/>
  <c r="T26" i="11"/>
  <c r="G29" i="11"/>
  <c r="G27" i="11" s="1"/>
  <c r="S29" i="11"/>
  <c r="G31" i="11"/>
  <c r="S31" i="11"/>
  <c r="E34" i="11"/>
  <c r="E32" i="11" s="1"/>
  <c r="W34" i="11"/>
  <c r="W32" i="11" s="1"/>
  <c r="Q36" i="11"/>
  <c r="Q39" i="11"/>
  <c r="Q41" i="11"/>
  <c r="R604" i="11"/>
  <c r="X604" i="11"/>
  <c r="J624" i="11"/>
  <c r="V624" i="11"/>
  <c r="F168" i="11"/>
  <c r="L168" i="11"/>
  <c r="R168" i="11"/>
  <c r="R166" i="11" s="1"/>
  <c r="X168" i="11"/>
  <c r="X166" i="11" s="1"/>
  <c r="E173" i="11"/>
  <c r="K173" i="11"/>
  <c r="K171" i="11" s="1"/>
  <c r="Q173" i="11"/>
  <c r="W173" i="11"/>
  <c r="D178" i="11"/>
  <c r="D176" i="11" s="1"/>
  <c r="J178" i="11"/>
  <c r="J176" i="11" s="1"/>
  <c r="P178" i="11"/>
  <c r="P176" i="11" s="1"/>
  <c r="V178" i="11"/>
  <c r="V176" i="11" s="1"/>
  <c r="I183" i="11"/>
  <c r="O183" i="11"/>
  <c r="U183" i="11"/>
  <c r="U181" i="11" s="1"/>
  <c r="AA183" i="11"/>
  <c r="AA181" i="11" s="1"/>
  <c r="H188" i="11"/>
  <c r="H186" i="11" s="1"/>
  <c r="N188" i="11"/>
  <c r="N186" i="11" s="1"/>
  <c r="T188" i="11"/>
  <c r="Z188" i="11"/>
  <c r="G193" i="11"/>
  <c r="G191" i="11" s="1"/>
  <c r="M193" i="11"/>
  <c r="M191" i="11" s="1"/>
  <c r="S193" i="11"/>
  <c r="S191" i="11" s="1"/>
  <c r="Y193" i="11"/>
  <c r="Y191" i="11" s="1"/>
  <c r="F198" i="11"/>
  <c r="F196" i="11" s="1"/>
  <c r="L198" i="11"/>
  <c r="R198" i="11"/>
  <c r="R196" i="11" s="1"/>
  <c r="X198" i="11"/>
  <c r="X196" i="11" s="1"/>
  <c r="E203" i="11"/>
  <c r="E201" i="11" s="1"/>
  <c r="K203" i="11"/>
  <c r="K201" i="11" s="1"/>
  <c r="Q203" i="11"/>
  <c r="Q201" i="11" s="1"/>
  <c r="W203" i="11"/>
  <c r="D208" i="11"/>
  <c r="D206" i="11" s="1"/>
  <c r="J208" i="11"/>
  <c r="J206" i="11" s="1"/>
  <c r="P208" i="11"/>
  <c r="P206" i="11" s="1"/>
  <c r="V208" i="11"/>
  <c r="V206" i="11" s="1"/>
  <c r="I213" i="11"/>
  <c r="I211" i="11" s="1"/>
  <c r="O213" i="11"/>
  <c r="U213" i="11"/>
  <c r="U211" i="11" s="1"/>
  <c r="AA213" i="11"/>
  <c r="AA211" i="11" s="1"/>
  <c r="H218" i="11"/>
  <c r="H216" i="11" s="1"/>
  <c r="N218" i="11"/>
  <c r="N216" i="11" s="1"/>
  <c r="T218" i="11"/>
  <c r="T216" i="11" s="1"/>
  <c r="Z218" i="11"/>
  <c r="G223" i="11"/>
  <c r="G221" i="11" s="1"/>
  <c r="M223" i="11"/>
  <c r="M221" i="11" s="1"/>
  <c r="S223" i="11"/>
  <c r="S221" i="11" s="1"/>
  <c r="Y223" i="11"/>
  <c r="Y221" i="11" s="1"/>
  <c r="F228" i="11"/>
  <c r="F226" i="11" s="1"/>
  <c r="L228" i="11"/>
  <c r="R228" i="11"/>
  <c r="R226" i="11" s="1"/>
  <c r="X228" i="11"/>
  <c r="X226" i="11" s="1"/>
  <c r="E233" i="11"/>
  <c r="E231" i="11" s="1"/>
  <c r="K233" i="11"/>
  <c r="K231" i="11" s="1"/>
  <c r="Q233" i="11"/>
  <c r="Q231" i="11" s="1"/>
  <c r="W233" i="11"/>
  <c r="D238" i="11"/>
  <c r="D236" i="11" s="1"/>
  <c r="J238" i="11"/>
  <c r="J236" i="11" s="1"/>
  <c r="P238" i="11"/>
  <c r="P236" i="11" s="1"/>
  <c r="V238" i="11"/>
  <c r="V236" i="11" s="1"/>
  <c r="I243" i="11"/>
  <c r="I241" i="11" s="1"/>
  <c r="O243" i="11"/>
  <c r="U243" i="11"/>
  <c r="U241" i="11" s="1"/>
  <c r="AA243" i="11"/>
  <c r="AA241" i="11" s="1"/>
  <c r="H248" i="11"/>
  <c r="H246" i="11" s="1"/>
  <c r="N248" i="11"/>
  <c r="N246" i="11" s="1"/>
  <c r="T248" i="11"/>
  <c r="T246" i="11" s="1"/>
  <c r="Z248" i="11"/>
  <c r="G253" i="11"/>
  <c r="G251" i="11" s="1"/>
  <c r="M253" i="11"/>
  <c r="M251" i="11" s="1"/>
  <c r="S253" i="11"/>
  <c r="S251" i="11" s="1"/>
  <c r="Y253" i="11"/>
  <c r="Y251" i="11" s="1"/>
  <c r="F258" i="11"/>
  <c r="F256" i="11" s="1"/>
  <c r="L258" i="11"/>
  <c r="R258" i="11"/>
  <c r="R256" i="11" s="1"/>
  <c r="X258" i="11"/>
  <c r="X256" i="11" s="1"/>
  <c r="E263" i="11"/>
  <c r="E261" i="11" s="1"/>
  <c r="K263" i="11"/>
  <c r="K261" i="11" s="1"/>
  <c r="Q263" i="11"/>
  <c r="Q261" i="11" s="1"/>
  <c r="W263" i="11"/>
  <c r="D268" i="11"/>
  <c r="D266" i="11" s="1"/>
  <c r="J268" i="11"/>
  <c r="J266" i="11" s="1"/>
  <c r="P268" i="11"/>
  <c r="P266" i="11" s="1"/>
  <c r="V268" i="11"/>
  <c r="V266" i="11" s="1"/>
  <c r="I273" i="11"/>
  <c r="I271" i="11" s="1"/>
  <c r="O273" i="11"/>
  <c r="U273" i="11"/>
  <c r="U271" i="11" s="1"/>
  <c r="AA273" i="11"/>
  <c r="AA271" i="11" s="1"/>
  <c r="H278" i="11"/>
  <c r="H276" i="11" s="1"/>
  <c r="N278" i="11"/>
  <c r="N276" i="11" s="1"/>
  <c r="T278" i="11"/>
  <c r="T276" i="11" s="1"/>
  <c r="Z278" i="11"/>
  <c r="G283" i="11"/>
  <c r="G281" i="11" s="1"/>
  <c r="M283" i="11"/>
  <c r="M281" i="11" s="1"/>
  <c r="S283" i="11"/>
  <c r="S281" i="11" s="1"/>
  <c r="Y283" i="11"/>
  <c r="Y281" i="11" s="1"/>
  <c r="F288" i="11"/>
  <c r="F286" i="11" s="1"/>
  <c r="L288" i="11"/>
  <c r="R288" i="11"/>
  <c r="R286" i="11" s="1"/>
  <c r="X288" i="11"/>
  <c r="X286" i="11" s="1"/>
  <c r="E293" i="11"/>
  <c r="E291" i="11" s="1"/>
  <c r="K293" i="11"/>
  <c r="K291" i="11" s="1"/>
  <c r="Q293" i="11"/>
  <c r="Q291" i="11" s="1"/>
  <c r="W293" i="11"/>
  <c r="D298" i="11"/>
  <c r="D296" i="11" s="1"/>
  <c r="J298" i="11"/>
  <c r="J296" i="11" s="1"/>
  <c r="P298" i="11"/>
  <c r="P296" i="11" s="1"/>
  <c r="V298" i="11"/>
  <c r="V296" i="11" s="1"/>
  <c r="I303" i="11"/>
  <c r="I301" i="11" s="1"/>
  <c r="O303" i="11"/>
  <c r="U303" i="11"/>
  <c r="U301" i="11" s="1"/>
  <c r="AA303" i="11"/>
  <c r="AA301" i="11" s="1"/>
  <c r="H308" i="11"/>
  <c r="H306" i="11" s="1"/>
  <c r="N308" i="11"/>
  <c r="N306" i="11" s="1"/>
  <c r="T308" i="11"/>
  <c r="T306" i="11" s="1"/>
  <c r="Z308" i="11"/>
  <c r="G313" i="11"/>
  <c r="G311" i="11" s="1"/>
  <c r="M313" i="11"/>
  <c r="M311" i="11" s="1"/>
  <c r="S313" i="11"/>
  <c r="S311" i="11" s="1"/>
  <c r="Y313" i="11"/>
  <c r="Y311" i="11" s="1"/>
  <c r="F318" i="11"/>
  <c r="F316" i="11" s="1"/>
  <c r="L318" i="11"/>
  <c r="R318" i="11"/>
  <c r="R316" i="11" s="1"/>
  <c r="X318" i="11"/>
  <c r="X316" i="11" s="1"/>
  <c r="E327" i="11"/>
  <c r="E325" i="11" s="1"/>
  <c r="K327" i="11"/>
  <c r="K325" i="11" s="1"/>
  <c r="Q327" i="11"/>
  <c r="Q325" i="11" s="1"/>
  <c r="W327" i="11"/>
  <c r="D332" i="11"/>
  <c r="D330" i="11" s="1"/>
  <c r="J332" i="11"/>
  <c r="J330" i="11" s="1"/>
  <c r="P332" i="11"/>
  <c r="P330" i="11" s="1"/>
  <c r="V332" i="11"/>
  <c r="V330" i="11" s="1"/>
  <c r="I337" i="11"/>
  <c r="I335" i="11" s="1"/>
  <c r="O337" i="11"/>
  <c r="U337" i="11"/>
  <c r="U335" i="11" s="1"/>
  <c r="AA337" i="11"/>
  <c r="AA335" i="11" s="1"/>
  <c r="H342" i="11"/>
  <c r="H340" i="11" s="1"/>
  <c r="N342" i="11"/>
  <c r="N340" i="11" s="1"/>
  <c r="T342" i="11"/>
  <c r="T340" i="11" s="1"/>
  <c r="Z342" i="11"/>
  <c r="G347" i="11"/>
  <c r="G345" i="11" s="1"/>
  <c r="M347" i="11"/>
  <c r="M345" i="11" s="1"/>
  <c r="S347" i="11"/>
  <c r="S345" i="11" s="1"/>
  <c r="Y347" i="11"/>
  <c r="Y345" i="11" s="1"/>
  <c r="F352" i="11"/>
  <c r="F350" i="11" s="1"/>
  <c r="L352" i="11"/>
  <c r="R352" i="11"/>
  <c r="R350" i="11" s="1"/>
  <c r="X352" i="11"/>
  <c r="X350" i="11" s="1"/>
  <c r="E357" i="11"/>
  <c r="E355" i="11" s="1"/>
  <c r="K357" i="11"/>
  <c r="K355" i="11" s="1"/>
  <c r="Q357" i="11"/>
  <c r="Q355" i="11" s="1"/>
  <c r="W357" i="11"/>
  <c r="D362" i="11"/>
  <c r="D360" i="11" s="1"/>
  <c r="J362" i="11"/>
  <c r="J360" i="11" s="1"/>
  <c r="P362" i="11"/>
  <c r="P360" i="11" s="1"/>
  <c r="V362" i="11"/>
  <c r="V360" i="11" s="1"/>
  <c r="I367" i="11"/>
  <c r="I365" i="11" s="1"/>
  <c r="O367" i="11"/>
  <c r="U367" i="11"/>
  <c r="U365" i="11" s="1"/>
  <c r="AA367" i="11"/>
  <c r="AA365" i="11" s="1"/>
  <c r="H372" i="11"/>
  <c r="H370" i="11" s="1"/>
  <c r="N372" i="11"/>
  <c r="N370" i="11" s="1"/>
  <c r="T372" i="11"/>
  <c r="T370" i="11" s="1"/>
  <c r="Z372" i="11"/>
  <c r="G377" i="11"/>
  <c r="G375" i="11" s="1"/>
  <c r="M377" i="11"/>
  <c r="M375" i="11" s="1"/>
  <c r="S377" i="11"/>
  <c r="S375" i="11" s="1"/>
  <c r="Y377" i="11"/>
  <c r="Y375" i="11" s="1"/>
  <c r="F382" i="11"/>
  <c r="F380" i="11" s="1"/>
  <c r="L382" i="11"/>
  <c r="R382" i="11"/>
  <c r="R380" i="11" s="1"/>
  <c r="X382" i="11"/>
  <c r="X380" i="11" s="1"/>
  <c r="E387" i="11"/>
  <c r="E385" i="11" s="1"/>
  <c r="K387" i="11"/>
  <c r="K385" i="11" s="1"/>
  <c r="Q387" i="11"/>
  <c r="Q385" i="11" s="1"/>
  <c r="W387" i="11"/>
  <c r="D392" i="11"/>
  <c r="D390" i="11" s="1"/>
  <c r="J392" i="11"/>
  <c r="J390" i="11" s="1"/>
  <c r="P392" i="11"/>
  <c r="P390" i="11" s="1"/>
  <c r="V392" i="11"/>
  <c r="V390" i="11" s="1"/>
  <c r="I397" i="11"/>
  <c r="I395" i="11" s="1"/>
  <c r="O397" i="11"/>
  <c r="U397" i="11"/>
  <c r="U395" i="11" s="1"/>
  <c r="AA397" i="11"/>
  <c r="AA395" i="11" s="1"/>
  <c r="H402" i="11"/>
  <c r="H400" i="11" s="1"/>
  <c r="N402" i="11"/>
  <c r="N400" i="11" s="1"/>
  <c r="T402" i="11"/>
  <c r="T400" i="11" s="1"/>
  <c r="Z402" i="11"/>
  <c r="G407" i="11"/>
  <c r="G405" i="11" s="1"/>
  <c r="M407" i="11"/>
  <c r="M405" i="11" s="1"/>
  <c r="S407" i="11"/>
  <c r="S405" i="11" s="1"/>
  <c r="Y407" i="11"/>
  <c r="Y405" i="11" s="1"/>
  <c r="F412" i="11"/>
  <c r="F410" i="11" s="1"/>
  <c r="L412" i="11"/>
  <c r="R412" i="11"/>
  <c r="R410" i="11" s="1"/>
  <c r="X412" i="11"/>
  <c r="X410" i="11" s="1"/>
  <c r="E417" i="11"/>
  <c r="E415" i="11" s="1"/>
  <c r="K417" i="11"/>
  <c r="K415" i="11" s="1"/>
  <c r="Q417" i="11"/>
  <c r="Q415" i="11" s="1"/>
  <c r="W417" i="11"/>
  <c r="D422" i="11"/>
  <c r="D420" i="11" s="1"/>
  <c r="J422" i="11"/>
  <c r="J420" i="11" s="1"/>
  <c r="P422" i="11"/>
  <c r="P420" i="11" s="1"/>
  <c r="V422" i="11"/>
  <c r="V420" i="11" s="1"/>
  <c r="I427" i="11"/>
  <c r="I425" i="11" s="1"/>
  <c r="O427" i="11"/>
  <c r="U427" i="11"/>
  <c r="U425" i="11" s="1"/>
  <c r="AA427" i="11"/>
  <c r="AA425" i="11" s="1"/>
  <c r="H432" i="11"/>
  <c r="H430" i="11" s="1"/>
  <c r="N432" i="11"/>
  <c r="N430" i="11" s="1"/>
  <c r="T432" i="11"/>
  <c r="T430" i="11" s="1"/>
  <c r="Z432" i="11"/>
  <c r="G437" i="11"/>
  <c r="G435" i="11" s="1"/>
  <c r="M437" i="11"/>
  <c r="M435" i="11" s="1"/>
  <c r="S437" i="11"/>
  <c r="S435" i="11" s="1"/>
  <c r="Y437" i="11"/>
  <c r="Y435" i="11" s="1"/>
  <c r="F442" i="11"/>
  <c r="F440" i="11" s="1"/>
  <c r="L442" i="11"/>
  <c r="R442" i="11"/>
  <c r="R440" i="11" s="1"/>
  <c r="X442" i="11"/>
  <c r="X440" i="11" s="1"/>
  <c r="E447" i="11"/>
  <c r="E445" i="11" s="1"/>
  <c r="K447" i="11"/>
  <c r="K445" i="11" s="1"/>
  <c r="Q447" i="11"/>
  <c r="Q445" i="11" s="1"/>
  <c r="W447" i="11"/>
  <c r="D452" i="11"/>
  <c r="D450" i="11" s="1"/>
  <c r="J452" i="11"/>
  <c r="J450" i="11" s="1"/>
  <c r="P452" i="11"/>
  <c r="P450" i="11" s="1"/>
  <c r="V452" i="11"/>
  <c r="V450" i="11" s="1"/>
  <c r="I457" i="11"/>
  <c r="I455" i="11" s="1"/>
  <c r="O457" i="11"/>
  <c r="U457" i="11"/>
  <c r="U455" i="11" s="1"/>
  <c r="AA457" i="11"/>
  <c r="AA455" i="11" s="1"/>
  <c r="H462" i="11"/>
  <c r="H460" i="11" s="1"/>
  <c r="N462" i="11"/>
  <c r="N460" i="11" s="1"/>
  <c r="T462" i="11"/>
  <c r="T460" i="11" s="1"/>
  <c r="Z462" i="11"/>
  <c r="G467" i="11"/>
  <c r="G465" i="11" s="1"/>
  <c r="M467" i="11"/>
  <c r="M465" i="11" s="1"/>
  <c r="S467" i="11"/>
  <c r="S465" i="11" s="1"/>
  <c r="Y467" i="11"/>
  <c r="Y465" i="11" s="1"/>
  <c r="F472" i="11"/>
  <c r="F470" i="11" s="1"/>
  <c r="L472" i="11"/>
  <c r="R472" i="11"/>
  <c r="R470" i="11" s="1"/>
  <c r="X472" i="11"/>
  <c r="X470" i="11" s="1"/>
  <c r="E477" i="11"/>
  <c r="E475" i="11" s="1"/>
  <c r="K477" i="11"/>
  <c r="K475" i="11" s="1"/>
  <c r="Q477" i="11"/>
  <c r="Q475" i="11" s="1"/>
  <c r="W477" i="11"/>
  <c r="V636" i="11"/>
  <c r="P636" i="11"/>
  <c r="J636" i="11"/>
  <c r="J634" i="11" s="1"/>
  <c r="D636" i="11"/>
  <c r="D634" i="11" s="1"/>
  <c r="W631" i="11"/>
  <c r="Q631" i="11"/>
  <c r="Q629" i="11" s="1"/>
  <c r="K631" i="11"/>
  <c r="E631" i="11"/>
  <c r="X626" i="11"/>
  <c r="X624" i="11" s="1"/>
  <c r="R626" i="11"/>
  <c r="R624" i="11" s="1"/>
  <c r="L626" i="11"/>
  <c r="F626" i="11"/>
  <c r="F624" i="11" s="1"/>
  <c r="Y621" i="11"/>
  <c r="S621" i="11"/>
  <c r="M621" i="11"/>
  <c r="M619" i="11" s="1"/>
  <c r="G621" i="11"/>
  <c r="G619" i="11" s="1"/>
  <c r="Z616" i="11"/>
  <c r="T616" i="11"/>
  <c r="T614" i="11" s="1"/>
  <c r="N616" i="11"/>
  <c r="H616" i="11"/>
  <c r="AA636" i="11"/>
  <c r="AA634" i="11" s="1"/>
  <c r="U636" i="11"/>
  <c r="U634" i="11" s="1"/>
  <c r="O636" i="11"/>
  <c r="O634" i="11" s="1"/>
  <c r="I636" i="11"/>
  <c r="Y636" i="11"/>
  <c r="Y634" i="11" s="1"/>
  <c r="S636" i="11"/>
  <c r="M636" i="11"/>
  <c r="M634" i="11" s="1"/>
  <c r="G636" i="11"/>
  <c r="G634" i="11" s="1"/>
  <c r="Z631" i="11"/>
  <c r="Z629" i="11" s="1"/>
  <c r="T631" i="11"/>
  <c r="N631" i="11"/>
  <c r="N629" i="11" s="1"/>
  <c r="H631" i="11"/>
  <c r="AA626" i="11"/>
  <c r="AA624" i="11" s="1"/>
  <c r="U626" i="11"/>
  <c r="U624" i="11" s="1"/>
  <c r="O626" i="11"/>
  <c r="O624" i="11" s="1"/>
  <c r="I626" i="11"/>
  <c r="V621" i="11"/>
  <c r="V619" i="11" s="1"/>
  <c r="P621" i="11"/>
  <c r="J621" i="11"/>
  <c r="J619" i="11" s="1"/>
  <c r="D621" i="11"/>
  <c r="D619" i="11" s="1"/>
  <c r="W616" i="11"/>
  <c r="W614" i="11" s="1"/>
  <c r="Q616" i="11"/>
  <c r="K616" i="11"/>
  <c r="K614" i="11" s="1"/>
  <c r="E616" i="11"/>
  <c r="X611" i="11"/>
  <c r="X609" i="11" s="1"/>
  <c r="R611" i="11"/>
  <c r="R609" i="11" s="1"/>
  <c r="L611" i="11"/>
  <c r="L609" i="11" s="1"/>
  <c r="F611" i="11"/>
  <c r="Y606" i="11"/>
  <c r="Y604" i="11" s="1"/>
  <c r="S606" i="11"/>
  <c r="M606" i="11"/>
  <c r="M604" i="11" s="1"/>
  <c r="G606" i="11"/>
  <c r="G604" i="11" s="1"/>
  <c r="W636" i="11"/>
  <c r="Q636" i="11"/>
  <c r="Q634" i="11" s="1"/>
  <c r="K636" i="11"/>
  <c r="K634" i="11" s="1"/>
  <c r="E636" i="11"/>
  <c r="X631" i="11"/>
  <c r="X629" i="11" s="1"/>
  <c r="R631" i="11"/>
  <c r="R629" i="11" s="1"/>
  <c r="L631" i="11"/>
  <c r="F631" i="11"/>
  <c r="F629" i="11" s="1"/>
  <c r="Y626" i="11"/>
  <c r="Y624" i="11" s="1"/>
  <c r="S626" i="11"/>
  <c r="M626" i="11"/>
  <c r="M624" i="11" s="1"/>
  <c r="G626" i="11"/>
  <c r="G624" i="11" s="1"/>
  <c r="Z621" i="11"/>
  <c r="T621" i="11"/>
  <c r="T619" i="11" s="1"/>
  <c r="N621" i="11"/>
  <c r="N619" i="11" s="1"/>
  <c r="H621" i="11"/>
  <c r="AA616" i="11"/>
  <c r="AA614" i="11" s="1"/>
  <c r="U616" i="11"/>
  <c r="U614" i="11" s="1"/>
  <c r="O616" i="11"/>
  <c r="I616" i="11"/>
  <c r="I614" i="11" s="1"/>
  <c r="V611" i="11"/>
  <c r="V609" i="11" s="1"/>
  <c r="P611" i="11"/>
  <c r="J611" i="11"/>
  <c r="J609" i="11" s="1"/>
  <c r="D611" i="11"/>
  <c r="D609" i="11" s="1"/>
  <c r="W606" i="11"/>
  <c r="Q606" i="11"/>
  <c r="Q604" i="11" s="1"/>
  <c r="K606" i="11"/>
  <c r="K604" i="11" s="1"/>
  <c r="E606" i="11"/>
  <c r="J486" i="11"/>
  <c r="J484" i="11" s="1"/>
  <c r="P486" i="11"/>
  <c r="P484" i="11" s="1"/>
  <c r="V486" i="11"/>
  <c r="I491" i="11"/>
  <c r="I489" i="11" s="1"/>
  <c r="O491" i="11"/>
  <c r="O489" i="11" s="1"/>
  <c r="U491" i="11"/>
  <c r="U489" i="11" s="1"/>
  <c r="AA491" i="11"/>
  <c r="AA489" i="11" s="1"/>
  <c r="H496" i="11"/>
  <c r="H494" i="11" s="1"/>
  <c r="N496" i="11"/>
  <c r="T496" i="11"/>
  <c r="T494" i="11" s="1"/>
  <c r="Z496" i="11"/>
  <c r="Z494" i="11" s="1"/>
  <c r="G501" i="11"/>
  <c r="G499" i="11" s="1"/>
  <c r="M501" i="11"/>
  <c r="M499" i="11" s="1"/>
  <c r="S501" i="11"/>
  <c r="S499" i="11" s="1"/>
  <c r="Y501" i="11"/>
  <c r="F506" i="11"/>
  <c r="F504" i="11" s="1"/>
  <c r="L506" i="11"/>
  <c r="L504" i="11" s="1"/>
  <c r="R506" i="11"/>
  <c r="R504" i="11" s="1"/>
  <c r="X506" i="11"/>
  <c r="X504" i="11" s="1"/>
  <c r="E511" i="11"/>
  <c r="E509" i="11" s="1"/>
  <c r="K511" i="11"/>
  <c r="Q511" i="11"/>
  <c r="Q509" i="11" s="1"/>
  <c r="W511" i="11"/>
  <c r="W509" i="11" s="1"/>
  <c r="D516" i="11"/>
  <c r="D514" i="11" s="1"/>
  <c r="J516" i="11"/>
  <c r="J514" i="11" s="1"/>
  <c r="P516" i="11"/>
  <c r="P514" i="11" s="1"/>
  <c r="V516" i="11"/>
  <c r="I521" i="11"/>
  <c r="I519" i="11" s="1"/>
  <c r="O521" i="11"/>
  <c r="O519" i="11" s="1"/>
  <c r="U521" i="11"/>
  <c r="U519" i="11" s="1"/>
  <c r="AA521" i="11"/>
  <c r="AA519" i="11" s="1"/>
  <c r="H526" i="11"/>
  <c r="H524" i="11" s="1"/>
  <c r="N526" i="11"/>
  <c r="T526" i="11"/>
  <c r="T524" i="11" s="1"/>
  <c r="Z526" i="11"/>
  <c r="Z524" i="11" s="1"/>
  <c r="G531" i="11"/>
  <c r="G529" i="11" s="1"/>
  <c r="M531" i="11"/>
  <c r="M529" i="11" s="1"/>
  <c r="S531" i="11"/>
  <c r="S529" i="11" s="1"/>
  <c r="Y531" i="11"/>
  <c r="F536" i="11"/>
  <c r="F534" i="11" s="1"/>
  <c r="L536" i="11"/>
  <c r="L534" i="11" s="1"/>
  <c r="R536" i="11"/>
  <c r="R534" i="11" s="1"/>
  <c r="X536" i="11"/>
  <c r="X534" i="11" s="1"/>
  <c r="E541" i="11"/>
  <c r="E539" i="11" s="1"/>
  <c r="K541" i="11"/>
  <c r="Q541" i="11"/>
  <c r="Q539" i="11" s="1"/>
  <c r="W541" i="11"/>
  <c r="W539" i="11" s="1"/>
  <c r="D546" i="11"/>
  <c r="D544" i="11" s="1"/>
  <c r="J546" i="11"/>
  <c r="J544" i="11" s="1"/>
  <c r="P546" i="11"/>
  <c r="P544" i="11" s="1"/>
  <c r="V546" i="11"/>
  <c r="I551" i="11"/>
  <c r="I549" i="11" s="1"/>
  <c r="O551" i="11"/>
  <c r="O549" i="11" s="1"/>
  <c r="U551" i="11"/>
  <c r="U549" i="11" s="1"/>
  <c r="AA551" i="11"/>
  <c r="AA549" i="11" s="1"/>
  <c r="H556" i="11"/>
  <c r="H554" i="11" s="1"/>
  <c r="N556" i="11"/>
  <c r="T556" i="11"/>
  <c r="T554" i="11" s="1"/>
  <c r="Z556" i="11"/>
  <c r="Z554" i="11" s="1"/>
  <c r="G561" i="11"/>
  <c r="G559" i="11" s="1"/>
  <c r="M561" i="11"/>
  <c r="M559" i="11" s="1"/>
  <c r="S561" i="11"/>
  <c r="S559" i="11" s="1"/>
  <c r="Y561" i="11"/>
  <c r="F566" i="11"/>
  <c r="F564" i="11" s="1"/>
  <c r="L566" i="11"/>
  <c r="L564" i="11" s="1"/>
  <c r="R566" i="11"/>
  <c r="R564" i="11" s="1"/>
  <c r="X566" i="11"/>
  <c r="X564" i="11" s="1"/>
  <c r="E571" i="11"/>
  <c r="E569" i="11" s="1"/>
  <c r="K571" i="11"/>
  <c r="Q571" i="11"/>
  <c r="Q569" i="11" s="1"/>
  <c r="W571" i="11"/>
  <c r="W569" i="11" s="1"/>
  <c r="D576" i="11"/>
  <c r="D574" i="11" s="1"/>
  <c r="J576" i="11"/>
  <c r="J574" i="11" s="1"/>
  <c r="P576" i="11"/>
  <c r="P574" i="11" s="1"/>
  <c r="V576" i="11"/>
  <c r="I581" i="11"/>
  <c r="I579" i="11" s="1"/>
  <c r="O581" i="11"/>
  <c r="O579" i="11" s="1"/>
  <c r="U581" i="11"/>
  <c r="U579" i="11" s="1"/>
  <c r="AA581" i="11"/>
  <c r="AA579" i="11" s="1"/>
  <c r="H586" i="11"/>
  <c r="H584" i="11" s="1"/>
  <c r="N586" i="11"/>
  <c r="T586" i="11"/>
  <c r="T584" i="11" s="1"/>
  <c r="Z586" i="11"/>
  <c r="Z584" i="11" s="1"/>
  <c r="G591" i="11"/>
  <c r="G589" i="11" s="1"/>
  <c r="M591" i="11"/>
  <c r="M589" i="11" s="1"/>
  <c r="S591" i="11"/>
  <c r="S589" i="11" s="1"/>
  <c r="Y591" i="11"/>
  <c r="F596" i="11"/>
  <c r="F594" i="11" s="1"/>
  <c r="L596" i="11"/>
  <c r="L594" i="11" s="1"/>
  <c r="R596" i="11"/>
  <c r="R594" i="11" s="1"/>
  <c r="X596" i="11"/>
  <c r="X594" i="11" s="1"/>
  <c r="E601" i="11"/>
  <c r="E599" i="11" s="1"/>
  <c r="K601" i="11"/>
  <c r="Q601" i="11"/>
  <c r="Q599" i="11" s="1"/>
  <c r="W601" i="11"/>
  <c r="W599" i="11" s="1"/>
  <c r="J606" i="11"/>
  <c r="J604" i="11" s="1"/>
  <c r="T606" i="11"/>
  <c r="T604" i="11" s="1"/>
  <c r="I611" i="11"/>
  <c r="I609" i="11" s="1"/>
  <c r="S611" i="11"/>
  <c r="S609" i="11" s="1"/>
  <c r="AA611" i="11"/>
  <c r="AA609" i="11" s="1"/>
  <c r="G616" i="11"/>
  <c r="G614" i="11" s="1"/>
  <c r="S616" i="11"/>
  <c r="S614" i="11" s="1"/>
  <c r="F621" i="11"/>
  <c r="F619" i="11" s="1"/>
  <c r="R621" i="11"/>
  <c r="R619" i="11" s="1"/>
  <c r="E626" i="11"/>
  <c r="Q626" i="11"/>
  <c r="D631" i="11"/>
  <c r="D629" i="11" s="1"/>
  <c r="P631" i="11"/>
  <c r="P629" i="11" s="1"/>
  <c r="L636" i="11"/>
  <c r="L634" i="11" s="1"/>
  <c r="G168" i="11"/>
  <c r="M168" i="11"/>
  <c r="M166" i="11" s="1"/>
  <c r="S168" i="11"/>
  <c r="S166" i="11" s="1"/>
  <c r="Y168" i="11"/>
  <c r="F173" i="11"/>
  <c r="L173" i="11"/>
  <c r="L171" i="11" s="1"/>
  <c r="R173" i="11"/>
  <c r="X173" i="11"/>
  <c r="X171" i="11" s="1"/>
  <c r="E178" i="11"/>
  <c r="E176" i="11" s="1"/>
  <c r="K178" i="11"/>
  <c r="Q178" i="11"/>
  <c r="W178" i="11"/>
  <c r="W176" i="11" s="1"/>
  <c r="D183" i="11"/>
  <c r="J183" i="11"/>
  <c r="J181" i="11" s="1"/>
  <c r="P183" i="11"/>
  <c r="P181" i="11" s="1"/>
  <c r="V183" i="11"/>
  <c r="I188" i="11"/>
  <c r="O188" i="11"/>
  <c r="O186" i="11" s="1"/>
  <c r="U188" i="11"/>
  <c r="AA188" i="11"/>
  <c r="AA186" i="11" s="1"/>
  <c r="H193" i="11"/>
  <c r="H191" i="11" s="1"/>
  <c r="N193" i="11"/>
  <c r="T193" i="11"/>
  <c r="Z193" i="11"/>
  <c r="Z191" i="11" s="1"/>
  <c r="G198" i="11"/>
  <c r="M198" i="11"/>
  <c r="M196" i="11" s="1"/>
  <c r="S198" i="11"/>
  <c r="S196" i="11" s="1"/>
  <c r="Y198" i="11"/>
  <c r="F203" i="11"/>
  <c r="L203" i="11"/>
  <c r="L201" i="11" s="1"/>
  <c r="R203" i="11"/>
  <c r="X203" i="11"/>
  <c r="X201" i="11" s="1"/>
  <c r="E208" i="11"/>
  <c r="E206" i="11" s="1"/>
  <c r="K208" i="11"/>
  <c r="Q208" i="11"/>
  <c r="W208" i="11"/>
  <c r="W206" i="11" s="1"/>
  <c r="D213" i="11"/>
  <c r="J213" i="11"/>
  <c r="J211" i="11" s="1"/>
  <c r="P213" i="11"/>
  <c r="P211" i="11" s="1"/>
  <c r="V213" i="11"/>
  <c r="I218" i="11"/>
  <c r="O218" i="11"/>
  <c r="O216" i="11" s="1"/>
  <c r="U218" i="11"/>
  <c r="AA218" i="11"/>
  <c r="AA216" i="11" s="1"/>
  <c r="H223" i="11"/>
  <c r="H221" i="11" s="1"/>
  <c r="N223" i="11"/>
  <c r="T223" i="11"/>
  <c r="Z223" i="11"/>
  <c r="Z221" i="11" s="1"/>
  <c r="G228" i="11"/>
  <c r="M228" i="11"/>
  <c r="M226" i="11" s="1"/>
  <c r="S228" i="11"/>
  <c r="S226" i="11" s="1"/>
  <c r="Y228" i="11"/>
  <c r="F233" i="11"/>
  <c r="L233" i="11"/>
  <c r="L231" i="11" s="1"/>
  <c r="R233" i="11"/>
  <c r="X233" i="11"/>
  <c r="X231" i="11" s="1"/>
  <c r="E238" i="11"/>
  <c r="E236" i="11" s="1"/>
  <c r="K238" i="11"/>
  <c r="Q238" i="11"/>
  <c r="W238" i="11"/>
  <c r="W236" i="11" s="1"/>
  <c r="D243" i="11"/>
  <c r="J243" i="11"/>
  <c r="J241" i="11" s="1"/>
  <c r="P243" i="11"/>
  <c r="P241" i="11" s="1"/>
  <c r="V243" i="11"/>
  <c r="I248" i="11"/>
  <c r="O248" i="11"/>
  <c r="O246" i="11" s="1"/>
  <c r="U248" i="11"/>
  <c r="AA248" i="11"/>
  <c r="AA246" i="11" s="1"/>
  <c r="H253" i="11"/>
  <c r="H251" i="11" s="1"/>
  <c r="N253" i="11"/>
  <c r="T253" i="11"/>
  <c r="Z253" i="11"/>
  <c r="Z251" i="11" s="1"/>
  <c r="G258" i="11"/>
  <c r="M258" i="11"/>
  <c r="M256" i="11" s="1"/>
  <c r="S258" i="11"/>
  <c r="S256" i="11" s="1"/>
  <c r="Y258" i="11"/>
  <c r="F263" i="11"/>
  <c r="L263" i="11"/>
  <c r="L261" i="11" s="1"/>
  <c r="R263" i="11"/>
  <c r="X263" i="11"/>
  <c r="X261" i="11" s="1"/>
  <c r="E268" i="11"/>
  <c r="E266" i="11" s="1"/>
  <c r="K268" i="11"/>
  <c r="Q268" i="11"/>
  <c r="W268" i="11"/>
  <c r="W266" i="11" s="1"/>
  <c r="D273" i="11"/>
  <c r="J273" i="11"/>
  <c r="J271" i="11" s="1"/>
  <c r="P273" i="11"/>
  <c r="P271" i="11" s="1"/>
  <c r="V273" i="11"/>
  <c r="I278" i="11"/>
  <c r="O278" i="11"/>
  <c r="O276" i="11" s="1"/>
  <c r="U278" i="11"/>
  <c r="AA278" i="11"/>
  <c r="AA276" i="11" s="1"/>
  <c r="H283" i="11"/>
  <c r="H281" i="11" s="1"/>
  <c r="N283" i="11"/>
  <c r="T283" i="11"/>
  <c r="Z283" i="11"/>
  <c r="Z281" i="11" s="1"/>
  <c r="G288" i="11"/>
  <c r="M288" i="11"/>
  <c r="M286" i="11" s="1"/>
  <c r="S288" i="11"/>
  <c r="S286" i="11" s="1"/>
  <c r="Y288" i="11"/>
  <c r="F293" i="11"/>
  <c r="L293" i="11"/>
  <c r="L291" i="11" s="1"/>
  <c r="R293" i="11"/>
  <c r="X293" i="11"/>
  <c r="X291" i="11" s="1"/>
  <c r="E298" i="11"/>
  <c r="E296" i="11" s="1"/>
  <c r="K298" i="11"/>
  <c r="Q298" i="11"/>
  <c r="W298" i="11"/>
  <c r="W296" i="11" s="1"/>
  <c r="D303" i="11"/>
  <c r="J303" i="11"/>
  <c r="J301" i="11" s="1"/>
  <c r="P303" i="11"/>
  <c r="P301" i="11" s="1"/>
  <c r="V303" i="11"/>
  <c r="I308" i="11"/>
  <c r="O308" i="11"/>
  <c r="O306" i="11" s="1"/>
  <c r="U308" i="11"/>
  <c r="AA308" i="11"/>
  <c r="AA306" i="11" s="1"/>
  <c r="H313" i="11"/>
  <c r="H311" i="11" s="1"/>
  <c r="N313" i="11"/>
  <c r="T313" i="11"/>
  <c r="Z313" i="11"/>
  <c r="Z311" i="11" s="1"/>
  <c r="G318" i="11"/>
  <c r="M318" i="11"/>
  <c r="M316" i="11" s="1"/>
  <c r="S318" i="11"/>
  <c r="S316" i="11" s="1"/>
  <c r="Y318" i="11"/>
  <c r="F327" i="11"/>
  <c r="L327" i="11"/>
  <c r="L325" i="11" s="1"/>
  <c r="R327" i="11"/>
  <c r="X327" i="11"/>
  <c r="X325" i="11" s="1"/>
  <c r="E332" i="11"/>
  <c r="E330" i="11" s="1"/>
  <c r="K332" i="11"/>
  <c r="Q332" i="11"/>
  <c r="W332" i="11"/>
  <c r="W330" i="11" s="1"/>
  <c r="D337" i="11"/>
  <c r="J337" i="11"/>
  <c r="J335" i="11" s="1"/>
  <c r="P337" i="11"/>
  <c r="P335" i="11" s="1"/>
  <c r="V337" i="11"/>
  <c r="I342" i="11"/>
  <c r="O342" i="11"/>
  <c r="O340" i="11" s="1"/>
  <c r="U342" i="11"/>
  <c r="AA342" i="11"/>
  <c r="AA340" i="11" s="1"/>
  <c r="H347" i="11"/>
  <c r="H345" i="11" s="1"/>
  <c r="N347" i="11"/>
  <c r="T347" i="11"/>
  <c r="Z347" i="11"/>
  <c r="Z345" i="11" s="1"/>
  <c r="G352" i="11"/>
  <c r="M352" i="11"/>
  <c r="M350" i="11" s="1"/>
  <c r="S352" i="11"/>
  <c r="S350" i="11" s="1"/>
  <c r="Y352" i="11"/>
  <c r="F357" i="11"/>
  <c r="L357" i="11"/>
  <c r="L355" i="11" s="1"/>
  <c r="R357" i="11"/>
  <c r="X357" i="11"/>
  <c r="X355" i="11" s="1"/>
  <c r="E362" i="11"/>
  <c r="E360" i="11" s="1"/>
  <c r="K362" i="11"/>
  <c r="Q362" i="11"/>
  <c r="W362" i="11"/>
  <c r="W360" i="11" s="1"/>
  <c r="D367" i="11"/>
  <c r="J367" i="11"/>
  <c r="J365" i="11" s="1"/>
  <c r="P367" i="11"/>
  <c r="P365" i="11" s="1"/>
  <c r="V367" i="11"/>
  <c r="I372" i="11"/>
  <c r="O372" i="11"/>
  <c r="O370" i="11" s="1"/>
  <c r="U372" i="11"/>
  <c r="AA372" i="11"/>
  <c r="AA370" i="11" s="1"/>
  <c r="H377" i="11"/>
  <c r="H375" i="11" s="1"/>
  <c r="N377" i="11"/>
  <c r="T377" i="11"/>
  <c r="Z377" i="11"/>
  <c r="Z375" i="11" s="1"/>
  <c r="G382" i="11"/>
  <c r="M382" i="11"/>
  <c r="M380" i="11" s="1"/>
  <c r="S382" i="11"/>
  <c r="S380" i="11" s="1"/>
  <c r="Y382" i="11"/>
  <c r="F387" i="11"/>
  <c r="L387" i="11"/>
  <c r="L385" i="11" s="1"/>
  <c r="R387" i="11"/>
  <c r="X387" i="11"/>
  <c r="X385" i="11" s="1"/>
  <c r="E392" i="11"/>
  <c r="E390" i="11" s="1"/>
  <c r="K392" i="11"/>
  <c r="Q392" i="11"/>
  <c r="W392" i="11"/>
  <c r="W390" i="11" s="1"/>
  <c r="D397" i="11"/>
  <c r="J397" i="11"/>
  <c r="J395" i="11" s="1"/>
  <c r="P397" i="11"/>
  <c r="P395" i="11" s="1"/>
  <c r="V397" i="11"/>
  <c r="I402" i="11"/>
  <c r="O402" i="11"/>
  <c r="O400" i="11" s="1"/>
  <c r="U402" i="11"/>
  <c r="AA402" i="11"/>
  <c r="AA400" i="11" s="1"/>
  <c r="H407" i="11"/>
  <c r="H405" i="11" s="1"/>
  <c r="N407" i="11"/>
  <c r="T407" i="11"/>
  <c r="Z407" i="11"/>
  <c r="Z405" i="11" s="1"/>
  <c r="G412" i="11"/>
  <c r="M412" i="11"/>
  <c r="M410" i="11" s="1"/>
  <c r="S412" i="11"/>
  <c r="S410" i="11" s="1"/>
  <c r="Y412" i="11"/>
  <c r="F417" i="11"/>
  <c r="L417" i="11"/>
  <c r="L415" i="11" s="1"/>
  <c r="R417" i="11"/>
  <c r="X417" i="11"/>
  <c r="X415" i="11" s="1"/>
  <c r="E422" i="11"/>
  <c r="E420" i="11" s="1"/>
  <c r="K422" i="11"/>
  <c r="Q422" i="11"/>
  <c r="W422" i="11"/>
  <c r="W420" i="11" s="1"/>
  <c r="D427" i="11"/>
  <c r="J427" i="11"/>
  <c r="J425" i="11" s="1"/>
  <c r="P427" i="11"/>
  <c r="P425" i="11" s="1"/>
  <c r="V427" i="11"/>
  <c r="I432" i="11"/>
  <c r="O432" i="11"/>
  <c r="O430" i="11" s="1"/>
  <c r="U432" i="11"/>
  <c r="AA432" i="11"/>
  <c r="AA430" i="11" s="1"/>
  <c r="H437" i="11"/>
  <c r="H435" i="11" s="1"/>
  <c r="N437" i="11"/>
  <c r="T437" i="11"/>
  <c r="Z437" i="11"/>
  <c r="Z435" i="11" s="1"/>
  <c r="G442" i="11"/>
  <c r="M442" i="11"/>
  <c r="M440" i="11" s="1"/>
  <c r="S442" i="11"/>
  <c r="S440" i="11" s="1"/>
  <c r="Y442" i="11"/>
  <c r="F447" i="11"/>
  <c r="L447" i="11"/>
  <c r="L445" i="11" s="1"/>
  <c r="R447" i="11"/>
  <c r="X447" i="11"/>
  <c r="X445" i="11" s="1"/>
  <c r="E452" i="11"/>
  <c r="E450" i="11" s="1"/>
  <c r="K452" i="11"/>
  <c r="Q452" i="11"/>
  <c r="W452" i="11"/>
  <c r="W450" i="11" s="1"/>
  <c r="D457" i="11"/>
  <c r="J457" i="11"/>
  <c r="J455" i="11" s="1"/>
  <c r="P457" i="11"/>
  <c r="P455" i="11" s="1"/>
  <c r="V457" i="11"/>
  <c r="I462" i="11"/>
  <c r="O462" i="11"/>
  <c r="O460" i="11" s="1"/>
  <c r="U462" i="11"/>
  <c r="AA462" i="11"/>
  <c r="AA460" i="11" s="1"/>
  <c r="H467" i="11"/>
  <c r="H465" i="11" s="1"/>
  <c r="N467" i="11"/>
  <c r="T467" i="11"/>
  <c r="Z467" i="11"/>
  <c r="Z465" i="11" s="1"/>
  <c r="G472" i="11"/>
  <c r="M472" i="11"/>
  <c r="M470" i="11" s="1"/>
  <c r="S472" i="11"/>
  <c r="S470" i="11" s="1"/>
  <c r="Y472" i="11"/>
  <c r="F477" i="11"/>
  <c r="L477" i="11"/>
  <c r="L475" i="11" s="1"/>
  <c r="R477" i="11"/>
  <c r="X477" i="11"/>
  <c r="X475" i="11" s="1"/>
  <c r="D491" i="11"/>
  <c r="D489" i="11" s="1"/>
  <c r="J491" i="11"/>
  <c r="J489" i="11" s="1"/>
  <c r="P491" i="11"/>
  <c r="P489" i="11" s="1"/>
  <c r="V491" i="11"/>
  <c r="I496" i="11"/>
  <c r="O496" i="11"/>
  <c r="O494" i="11" s="1"/>
  <c r="U496" i="11"/>
  <c r="U494" i="11" s="1"/>
  <c r="AA496" i="11"/>
  <c r="AA494" i="11" s="1"/>
  <c r="H501" i="11"/>
  <c r="H499" i="11" s="1"/>
  <c r="N501" i="11"/>
  <c r="T501" i="11"/>
  <c r="Z501" i="11"/>
  <c r="Z499" i="11" s="1"/>
  <c r="G506" i="11"/>
  <c r="G504" i="11" s="1"/>
  <c r="M506" i="11"/>
  <c r="M504" i="11" s="1"/>
  <c r="S506" i="11"/>
  <c r="S504" i="11" s="1"/>
  <c r="Y506" i="11"/>
  <c r="F511" i="11"/>
  <c r="L511" i="11"/>
  <c r="L509" i="11" s="1"/>
  <c r="R511" i="11"/>
  <c r="R509" i="11" s="1"/>
  <c r="X511" i="11"/>
  <c r="X509" i="11" s="1"/>
  <c r="E516" i="11"/>
  <c r="E514" i="11" s="1"/>
  <c r="K516" i="11"/>
  <c r="Q516" i="11"/>
  <c r="W516" i="11"/>
  <c r="W514" i="11" s="1"/>
  <c r="D521" i="11"/>
  <c r="D519" i="11" s="1"/>
  <c r="J521" i="11"/>
  <c r="J519" i="11" s="1"/>
  <c r="P521" i="11"/>
  <c r="P519" i="11" s="1"/>
  <c r="V521" i="11"/>
  <c r="I526" i="11"/>
  <c r="O526" i="11"/>
  <c r="O524" i="11" s="1"/>
  <c r="U526" i="11"/>
  <c r="U524" i="11" s="1"/>
  <c r="AA526" i="11"/>
  <c r="AA524" i="11" s="1"/>
  <c r="H531" i="11"/>
  <c r="H529" i="11" s="1"/>
  <c r="N531" i="11"/>
  <c r="T531" i="11"/>
  <c r="Z531" i="11"/>
  <c r="Z529" i="11" s="1"/>
  <c r="G536" i="11"/>
  <c r="G534" i="11" s="1"/>
  <c r="M536" i="11"/>
  <c r="M534" i="11" s="1"/>
  <c r="S536" i="11"/>
  <c r="S534" i="11" s="1"/>
  <c r="Y536" i="11"/>
  <c r="F541" i="11"/>
  <c r="L541" i="11"/>
  <c r="L539" i="11" s="1"/>
  <c r="R541" i="11"/>
  <c r="R539" i="11" s="1"/>
  <c r="X541" i="11"/>
  <c r="X539" i="11" s="1"/>
  <c r="E546" i="11"/>
  <c r="E544" i="11" s="1"/>
  <c r="K546" i="11"/>
  <c r="Q546" i="11"/>
  <c r="W546" i="11"/>
  <c r="W544" i="11" s="1"/>
  <c r="D551" i="11"/>
  <c r="D549" i="11" s="1"/>
  <c r="J551" i="11"/>
  <c r="J549" i="11" s="1"/>
  <c r="P551" i="11"/>
  <c r="P549" i="11" s="1"/>
  <c r="V551" i="11"/>
  <c r="I556" i="11"/>
  <c r="O556" i="11"/>
  <c r="O554" i="11" s="1"/>
  <c r="U556" i="11"/>
  <c r="U554" i="11" s="1"/>
  <c r="AA556" i="11"/>
  <c r="AA554" i="11" s="1"/>
  <c r="H561" i="11"/>
  <c r="H559" i="11" s="1"/>
  <c r="N561" i="11"/>
  <c r="T561" i="11"/>
  <c r="Z561" i="11"/>
  <c r="Z559" i="11" s="1"/>
  <c r="G566" i="11"/>
  <c r="G564" i="11" s="1"/>
  <c r="M566" i="11"/>
  <c r="M564" i="11" s="1"/>
  <c r="S566" i="11"/>
  <c r="S564" i="11" s="1"/>
  <c r="Y566" i="11"/>
  <c r="F571" i="11"/>
  <c r="L571" i="11"/>
  <c r="L569" i="11" s="1"/>
  <c r="R571" i="11"/>
  <c r="R569" i="11" s="1"/>
  <c r="X571" i="11"/>
  <c r="X569" i="11" s="1"/>
  <c r="E576" i="11"/>
  <c r="E574" i="11" s="1"/>
  <c r="K576" i="11"/>
  <c r="Q576" i="11"/>
  <c r="W576" i="11"/>
  <c r="W574" i="11" s="1"/>
  <c r="D581" i="11"/>
  <c r="D579" i="11" s="1"/>
  <c r="J581" i="11"/>
  <c r="J579" i="11" s="1"/>
  <c r="P581" i="11"/>
  <c r="P579" i="11" s="1"/>
  <c r="V581" i="11"/>
  <c r="I586" i="11"/>
  <c r="O586" i="11"/>
  <c r="O584" i="11" s="1"/>
  <c r="U586" i="11"/>
  <c r="U584" i="11" s="1"/>
  <c r="AA586" i="11"/>
  <c r="AA584" i="11" s="1"/>
  <c r="H591" i="11"/>
  <c r="H589" i="11" s="1"/>
  <c r="N591" i="11"/>
  <c r="T591" i="11"/>
  <c r="Z591" i="11"/>
  <c r="Z589" i="11" s="1"/>
  <c r="G596" i="11"/>
  <c r="G594" i="11" s="1"/>
  <c r="M596" i="11"/>
  <c r="M594" i="11" s="1"/>
  <c r="S596" i="11"/>
  <c r="S594" i="11" s="1"/>
  <c r="Y596" i="11"/>
  <c r="F601" i="11"/>
  <c r="F599" i="11" s="1"/>
  <c r="L601" i="11"/>
  <c r="L599" i="11" s="1"/>
  <c r="R601" i="11"/>
  <c r="R599" i="11" s="1"/>
  <c r="X601" i="11"/>
  <c r="X599" i="11" s="1"/>
  <c r="L606" i="11"/>
  <c r="L604" i="11" s="1"/>
  <c r="U606" i="11"/>
  <c r="U604" i="11" s="1"/>
  <c r="K611" i="11"/>
  <c r="K609" i="11" s="1"/>
  <c r="T611" i="11"/>
  <c r="T609" i="11" s="1"/>
  <c r="J616" i="11"/>
  <c r="J614" i="11" s="1"/>
  <c r="V616" i="11"/>
  <c r="V614" i="11" s="1"/>
  <c r="I621" i="11"/>
  <c r="I619" i="11" s="1"/>
  <c r="U621" i="11"/>
  <c r="U619" i="11" s="1"/>
  <c r="H626" i="11"/>
  <c r="H624" i="11" s="1"/>
  <c r="T626" i="11"/>
  <c r="T624" i="11" s="1"/>
  <c r="G631" i="11"/>
  <c r="G629" i="11" s="1"/>
  <c r="S631" i="11"/>
  <c r="N636" i="11"/>
  <c r="N634" i="11" s="1"/>
  <c r="H168" i="11"/>
  <c r="N168" i="11"/>
  <c r="T168" i="11"/>
  <c r="T166" i="11" s="1"/>
  <c r="Z168" i="11"/>
  <c r="G173" i="11"/>
  <c r="G171" i="11" s="1"/>
  <c r="M173" i="11"/>
  <c r="M171" i="11" s="1"/>
  <c r="S173" i="11"/>
  <c r="Y173" i="11"/>
  <c r="F178" i="11"/>
  <c r="F176" i="11" s="1"/>
  <c r="L178" i="11"/>
  <c r="R178" i="11"/>
  <c r="R176" i="11" s="1"/>
  <c r="X178" i="11"/>
  <c r="X176" i="11" s="1"/>
  <c r="E183" i="11"/>
  <c r="K183" i="11"/>
  <c r="Q183" i="11"/>
  <c r="Q181" i="11" s="1"/>
  <c r="W183" i="11"/>
  <c r="D188" i="11"/>
  <c r="D186" i="11" s="1"/>
  <c r="J188" i="11"/>
  <c r="J186" i="11" s="1"/>
  <c r="P188" i="11"/>
  <c r="V188" i="11"/>
  <c r="I193" i="11"/>
  <c r="I191" i="11" s="1"/>
  <c r="O193" i="11"/>
  <c r="U193" i="11"/>
  <c r="U191" i="11" s="1"/>
  <c r="AA193" i="11"/>
  <c r="AA191" i="11" s="1"/>
  <c r="H198" i="11"/>
  <c r="N198" i="11"/>
  <c r="T198" i="11"/>
  <c r="T196" i="11" s="1"/>
  <c r="Z198" i="11"/>
  <c r="G203" i="11"/>
  <c r="G201" i="11" s="1"/>
  <c r="M203" i="11"/>
  <c r="M201" i="11" s="1"/>
  <c r="S203" i="11"/>
  <c r="Y203" i="11"/>
  <c r="F208" i="11"/>
  <c r="F206" i="11" s="1"/>
  <c r="L208" i="11"/>
  <c r="R208" i="11"/>
  <c r="R206" i="11" s="1"/>
  <c r="X208" i="11"/>
  <c r="X206" i="11" s="1"/>
  <c r="E213" i="11"/>
  <c r="K213" i="11"/>
  <c r="Q213" i="11"/>
  <c r="Q211" i="11" s="1"/>
  <c r="W213" i="11"/>
  <c r="D218" i="11"/>
  <c r="D216" i="11" s="1"/>
  <c r="J218" i="11"/>
  <c r="J216" i="11" s="1"/>
  <c r="P218" i="11"/>
  <c r="V218" i="11"/>
  <c r="I223" i="11"/>
  <c r="I221" i="11" s="1"/>
  <c r="O223" i="11"/>
  <c r="U223" i="11"/>
  <c r="U221" i="11" s="1"/>
  <c r="AA223" i="11"/>
  <c r="AA221" i="11" s="1"/>
  <c r="H228" i="11"/>
  <c r="N228" i="11"/>
  <c r="T228" i="11"/>
  <c r="T226" i="11" s="1"/>
  <c r="Z228" i="11"/>
  <c r="G233" i="11"/>
  <c r="G231" i="11" s="1"/>
  <c r="M233" i="11"/>
  <c r="M231" i="11" s="1"/>
  <c r="S233" i="11"/>
  <c r="Y233" i="11"/>
  <c r="F238" i="11"/>
  <c r="F236" i="11" s="1"/>
  <c r="L238" i="11"/>
  <c r="R238" i="11"/>
  <c r="R236" i="11" s="1"/>
  <c r="X238" i="11"/>
  <c r="X236" i="11" s="1"/>
  <c r="E243" i="11"/>
  <c r="K243" i="11"/>
  <c r="Q243" i="11"/>
  <c r="Q241" i="11" s="1"/>
  <c r="W243" i="11"/>
  <c r="D248" i="11"/>
  <c r="D246" i="11" s="1"/>
  <c r="J248" i="11"/>
  <c r="J246" i="11" s="1"/>
  <c r="P248" i="11"/>
  <c r="V248" i="11"/>
  <c r="I253" i="11"/>
  <c r="I251" i="11" s="1"/>
  <c r="O253" i="11"/>
  <c r="U253" i="11"/>
  <c r="U251" i="11" s="1"/>
  <c r="AA253" i="11"/>
  <c r="AA251" i="11" s="1"/>
  <c r="H258" i="11"/>
  <c r="N258" i="11"/>
  <c r="T258" i="11"/>
  <c r="T256" i="11" s="1"/>
  <c r="Z258" i="11"/>
  <c r="G263" i="11"/>
  <c r="G261" i="11" s="1"/>
  <c r="M263" i="11"/>
  <c r="M261" i="11" s="1"/>
  <c r="S263" i="11"/>
  <c r="Y263" i="11"/>
  <c r="F268" i="11"/>
  <c r="F266" i="11" s="1"/>
  <c r="L268" i="11"/>
  <c r="R268" i="11"/>
  <c r="R266" i="11" s="1"/>
  <c r="X268" i="11"/>
  <c r="X266" i="11" s="1"/>
  <c r="E273" i="11"/>
  <c r="K273" i="11"/>
  <c r="Q273" i="11"/>
  <c r="Q271" i="11" s="1"/>
  <c r="W273" i="11"/>
  <c r="D278" i="11"/>
  <c r="D276" i="11" s="1"/>
  <c r="J278" i="11"/>
  <c r="J276" i="11" s="1"/>
  <c r="P278" i="11"/>
  <c r="V278" i="11"/>
  <c r="I283" i="11"/>
  <c r="I281" i="11" s="1"/>
  <c r="O283" i="11"/>
  <c r="U283" i="11"/>
  <c r="U281" i="11" s="1"/>
  <c r="AA283" i="11"/>
  <c r="AA281" i="11" s="1"/>
  <c r="H288" i="11"/>
  <c r="N288" i="11"/>
  <c r="T288" i="11"/>
  <c r="T286" i="11" s="1"/>
  <c r="Z288" i="11"/>
  <c r="G293" i="11"/>
  <c r="G291" i="11" s="1"/>
  <c r="M293" i="11"/>
  <c r="M291" i="11" s="1"/>
  <c r="S293" i="11"/>
  <c r="Y293" i="11"/>
  <c r="F298" i="11"/>
  <c r="F296" i="11" s="1"/>
  <c r="L298" i="11"/>
  <c r="R298" i="11"/>
  <c r="R296" i="11" s="1"/>
  <c r="X298" i="11"/>
  <c r="X296" i="11" s="1"/>
  <c r="E303" i="11"/>
  <c r="K303" i="11"/>
  <c r="Q303" i="11"/>
  <c r="Q301" i="11" s="1"/>
  <c r="W303" i="11"/>
  <c r="D308" i="11"/>
  <c r="D306" i="11" s="1"/>
  <c r="J308" i="11"/>
  <c r="J306" i="11" s="1"/>
  <c r="P308" i="11"/>
  <c r="V308" i="11"/>
  <c r="I313" i="11"/>
  <c r="I311" i="11" s="1"/>
  <c r="O313" i="11"/>
  <c r="U313" i="11"/>
  <c r="U311" i="11" s="1"/>
  <c r="AA313" i="11"/>
  <c r="AA311" i="11" s="1"/>
  <c r="H318" i="11"/>
  <c r="N318" i="11"/>
  <c r="T318" i="11"/>
  <c r="T316" i="11" s="1"/>
  <c r="Z318" i="11"/>
  <c r="G327" i="11"/>
  <c r="G325" i="11" s="1"/>
  <c r="M327" i="11"/>
  <c r="M325" i="11" s="1"/>
  <c r="S327" i="11"/>
  <c r="Y327" i="11"/>
  <c r="F332" i="11"/>
  <c r="F330" i="11" s="1"/>
  <c r="L332" i="11"/>
  <c r="R332" i="11"/>
  <c r="R330" i="11" s="1"/>
  <c r="X332" i="11"/>
  <c r="X330" i="11" s="1"/>
  <c r="E337" i="11"/>
  <c r="K337" i="11"/>
  <c r="Q337" i="11"/>
  <c r="Q335" i="11" s="1"/>
  <c r="W337" i="11"/>
  <c r="D342" i="11"/>
  <c r="D340" i="11" s="1"/>
  <c r="J342" i="11"/>
  <c r="J340" i="11" s="1"/>
  <c r="P342" i="11"/>
  <c r="V342" i="11"/>
  <c r="I347" i="11"/>
  <c r="I345" i="11" s="1"/>
  <c r="O347" i="11"/>
  <c r="U347" i="11"/>
  <c r="U345" i="11" s="1"/>
  <c r="AA347" i="11"/>
  <c r="AA345" i="11" s="1"/>
  <c r="H352" i="11"/>
  <c r="N352" i="11"/>
  <c r="T352" i="11"/>
  <c r="T350" i="11" s="1"/>
  <c r="Z352" i="11"/>
  <c r="G357" i="11"/>
  <c r="G355" i="11" s="1"/>
  <c r="M357" i="11"/>
  <c r="M355" i="11" s="1"/>
  <c r="S357" i="11"/>
  <c r="Y357" i="11"/>
  <c r="F362" i="11"/>
  <c r="F360" i="11" s="1"/>
  <c r="L362" i="11"/>
  <c r="R362" i="11"/>
  <c r="R360" i="11" s="1"/>
  <c r="X362" i="11"/>
  <c r="X360" i="11" s="1"/>
  <c r="E367" i="11"/>
  <c r="K367" i="11"/>
  <c r="Q367" i="11"/>
  <c r="Q365" i="11" s="1"/>
  <c r="W367" i="11"/>
  <c r="D372" i="11"/>
  <c r="D370" i="11" s="1"/>
  <c r="J372" i="11"/>
  <c r="J370" i="11" s="1"/>
  <c r="P372" i="11"/>
  <c r="V372" i="11"/>
  <c r="I377" i="11"/>
  <c r="I375" i="11" s="1"/>
  <c r="O377" i="11"/>
  <c r="U377" i="11"/>
  <c r="U375" i="11" s="1"/>
  <c r="AA377" i="11"/>
  <c r="AA375" i="11" s="1"/>
  <c r="H382" i="11"/>
  <c r="N382" i="11"/>
  <c r="T382" i="11"/>
  <c r="T380" i="11" s="1"/>
  <c r="Z382" i="11"/>
  <c r="G387" i="11"/>
  <c r="G385" i="11" s="1"/>
  <c r="M387" i="11"/>
  <c r="M385" i="11" s="1"/>
  <c r="S387" i="11"/>
  <c r="Y387" i="11"/>
  <c r="F392" i="11"/>
  <c r="F390" i="11" s="1"/>
  <c r="L392" i="11"/>
  <c r="R392" i="11"/>
  <c r="R390" i="11" s="1"/>
  <c r="X392" i="11"/>
  <c r="X390" i="11" s="1"/>
  <c r="E397" i="11"/>
  <c r="K397" i="11"/>
  <c r="Q397" i="11"/>
  <c r="Q395" i="11" s="1"/>
  <c r="W397" i="11"/>
  <c r="D402" i="11"/>
  <c r="D400" i="11" s="1"/>
  <c r="J402" i="11"/>
  <c r="J400" i="11" s="1"/>
  <c r="P402" i="11"/>
  <c r="V402" i="11"/>
  <c r="I407" i="11"/>
  <c r="I405" i="11" s="1"/>
  <c r="O407" i="11"/>
  <c r="U407" i="11"/>
  <c r="U405" i="11" s="1"/>
  <c r="AA407" i="11"/>
  <c r="AA405" i="11" s="1"/>
  <c r="H412" i="11"/>
  <c r="N412" i="11"/>
  <c r="T412" i="11"/>
  <c r="T410" i="11" s="1"/>
  <c r="Z412" i="11"/>
  <c r="G417" i="11"/>
  <c r="G415" i="11" s="1"/>
  <c r="M417" i="11"/>
  <c r="M415" i="11" s="1"/>
  <c r="S417" i="11"/>
  <c r="Y417" i="11"/>
  <c r="F422" i="11"/>
  <c r="F420" i="11" s="1"/>
  <c r="L422" i="11"/>
  <c r="R422" i="11"/>
  <c r="R420" i="11" s="1"/>
  <c r="X422" i="11"/>
  <c r="X420" i="11" s="1"/>
  <c r="E427" i="11"/>
  <c r="K427" i="11"/>
  <c r="Q427" i="11"/>
  <c r="Q425" i="11" s="1"/>
  <c r="W427" i="11"/>
  <c r="D432" i="11"/>
  <c r="D430" i="11" s="1"/>
  <c r="J432" i="11"/>
  <c r="J430" i="11" s="1"/>
  <c r="P432" i="11"/>
  <c r="V432" i="11"/>
  <c r="I437" i="11"/>
  <c r="I435" i="11" s="1"/>
  <c r="O437" i="11"/>
  <c r="U437" i="11"/>
  <c r="U435" i="11" s="1"/>
  <c r="AA437" i="11"/>
  <c r="AA435" i="11" s="1"/>
  <c r="H442" i="11"/>
  <c r="N442" i="11"/>
  <c r="T442" i="11"/>
  <c r="T440" i="11" s="1"/>
  <c r="Z442" i="11"/>
  <c r="G447" i="11"/>
  <c r="G445" i="11" s="1"/>
  <c r="M447" i="11"/>
  <c r="M445" i="11" s="1"/>
  <c r="S447" i="11"/>
  <c r="Y447" i="11"/>
  <c r="F452" i="11"/>
  <c r="F450" i="11" s="1"/>
  <c r="L452" i="11"/>
  <c r="R452" i="11"/>
  <c r="R450" i="11" s="1"/>
  <c r="X452" i="11"/>
  <c r="X450" i="11" s="1"/>
  <c r="E457" i="11"/>
  <c r="K457" i="11"/>
  <c r="Q457" i="11"/>
  <c r="Q455" i="11" s="1"/>
  <c r="W457" i="11"/>
  <c r="D462" i="11"/>
  <c r="D460" i="11" s="1"/>
  <c r="J462" i="11"/>
  <c r="J460" i="11" s="1"/>
  <c r="P462" i="11"/>
  <c r="V462" i="11"/>
  <c r="I467" i="11"/>
  <c r="I465" i="11" s="1"/>
  <c r="O467" i="11"/>
  <c r="U467" i="11"/>
  <c r="U465" i="11" s="1"/>
  <c r="AA467" i="11"/>
  <c r="AA465" i="11" s="1"/>
  <c r="H472" i="11"/>
  <c r="N472" i="11"/>
  <c r="T472" i="11"/>
  <c r="T470" i="11" s="1"/>
  <c r="Z472" i="11"/>
  <c r="G477" i="11"/>
  <c r="G475" i="11" s="1"/>
  <c r="M477" i="11"/>
  <c r="M475" i="11" s="1"/>
  <c r="S477" i="11"/>
  <c r="Y477" i="11"/>
  <c r="E491" i="11"/>
  <c r="K491" i="11"/>
  <c r="Q491" i="11"/>
  <c r="Q489" i="11" s="1"/>
  <c r="W491" i="11"/>
  <c r="W489" i="11" s="1"/>
  <c r="D496" i="11"/>
  <c r="D494" i="11" s="1"/>
  <c r="J496" i="11"/>
  <c r="J494" i="11" s="1"/>
  <c r="P496" i="11"/>
  <c r="V496" i="11"/>
  <c r="I501" i="11"/>
  <c r="I499" i="11" s="1"/>
  <c r="O501" i="11"/>
  <c r="O499" i="11" s="1"/>
  <c r="U501" i="11"/>
  <c r="U499" i="11" s="1"/>
  <c r="AA501" i="11"/>
  <c r="AA499" i="11" s="1"/>
  <c r="H506" i="11"/>
  <c r="N506" i="11"/>
  <c r="T506" i="11"/>
  <c r="T504" i="11" s="1"/>
  <c r="Z506" i="11"/>
  <c r="Z504" i="11" s="1"/>
  <c r="G511" i="11"/>
  <c r="G509" i="11" s="1"/>
  <c r="M511" i="11"/>
  <c r="M509" i="11" s="1"/>
  <c r="S511" i="11"/>
  <c r="Y511" i="11"/>
  <c r="F516" i="11"/>
  <c r="F514" i="11" s="1"/>
  <c r="L516" i="11"/>
  <c r="L514" i="11" s="1"/>
  <c r="R516" i="11"/>
  <c r="R514" i="11" s="1"/>
  <c r="X516" i="11"/>
  <c r="X514" i="11" s="1"/>
  <c r="E521" i="11"/>
  <c r="K521" i="11"/>
  <c r="Q521" i="11"/>
  <c r="Q519" i="11" s="1"/>
  <c r="W521" i="11"/>
  <c r="W519" i="11" s="1"/>
  <c r="D526" i="11"/>
  <c r="D524" i="11" s="1"/>
  <c r="J526" i="11"/>
  <c r="J524" i="11" s="1"/>
  <c r="P526" i="11"/>
  <c r="V526" i="11"/>
  <c r="I531" i="11"/>
  <c r="I529" i="11" s="1"/>
  <c r="O531" i="11"/>
  <c r="O529" i="11" s="1"/>
  <c r="U531" i="11"/>
  <c r="U529" i="11" s="1"/>
  <c r="AA531" i="11"/>
  <c r="AA529" i="11" s="1"/>
  <c r="H536" i="11"/>
  <c r="N536" i="11"/>
  <c r="T536" i="11"/>
  <c r="T534" i="11" s="1"/>
  <c r="Z536" i="11"/>
  <c r="Z534" i="11" s="1"/>
  <c r="G541" i="11"/>
  <c r="G539" i="11" s="1"/>
  <c r="M541" i="11"/>
  <c r="M539" i="11" s="1"/>
  <c r="S541" i="11"/>
  <c r="Y541" i="11"/>
  <c r="F546" i="11"/>
  <c r="F544" i="11" s="1"/>
  <c r="L546" i="11"/>
  <c r="L544" i="11" s="1"/>
  <c r="R546" i="11"/>
  <c r="R544" i="11" s="1"/>
  <c r="X546" i="11"/>
  <c r="X544" i="11" s="1"/>
  <c r="E551" i="11"/>
  <c r="K551" i="11"/>
  <c r="Q551" i="11"/>
  <c r="Q549" i="11" s="1"/>
  <c r="W551" i="11"/>
  <c r="W549" i="11" s="1"/>
  <c r="D556" i="11"/>
  <c r="D554" i="11" s="1"/>
  <c r="J556" i="11"/>
  <c r="J554" i="11" s="1"/>
  <c r="P556" i="11"/>
  <c r="V556" i="11"/>
  <c r="I561" i="11"/>
  <c r="I559" i="11" s="1"/>
  <c r="O561" i="11"/>
  <c r="O559" i="11" s="1"/>
  <c r="U561" i="11"/>
  <c r="U559" i="11" s="1"/>
  <c r="AA561" i="11"/>
  <c r="AA559" i="11" s="1"/>
  <c r="H566" i="11"/>
  <c r="N566" i="11"/>
  <c r="T566" i="11"/>
  <c r="T564" i="11" s="1"/>
  <c r="Z566" i="11"/>
  <c r="Z564" i="11" s="1"/>
  <c r="G571" i="11"/>
  <c r="G569" i="11" s="1"/>
  <c r="M571" i="11"/>
  <c r="M569" i="11" s="1"/>
  <c r="S571" i="11"/>
  <c r="Y571" i="11"/>
  <c r="F576" i="11"/>
  <c r="F574" i="11" s="1"/>
  <c r="L576" i="11"/>
  <c r="L574" i="11" s="1"/>
  <c r="R576" i="11"/>
  <c r="R574" i="11" s="1"/>
  <c r="X576" i="11"/>
  <c r="X574" i="11" s="1"/>
  <c r="E581" i="11"/>
  <c r="K581" i="11"/>
  <c r="Q581" i="11"/>
  <c r="Q579" i="11" s="1"/>
  <c r="W581" i="11"/>
  <c r="W579" i="11" s="1"/>
  <c r="D586" i="11"/>
  <c r="D584" i="11" s="1"/>
  <c r="J586" i="11"/>
  <c r="J584" i="11" s="1"/>
  <c r="P586" i="11"/>
  <c r="V586" i="11"/>
  <c r="I591" i="11"/>
  <c r="I589" i="11" s="1"/>
  <c r="O591" i="11"/>
  <c r="O589" i="11" s="1"/>
  <c r="U591" i="11"/>
  <c r="U589" i="11" s="1"/>
  <c r="AA591" i="11"/>
  <c r="AA589" i="11" s="1"/>
  <c r="H596" i="11"/>
  <c r="N596" i="11"/>
  <c r="T596" i="11"/>
  <c r="T594" i="11" s="1"/>
  <c r="Z596" i="11"/>
  <c r="Z594" i="11" s="1"/>
  <c r="G601" i="11"/>
  <c r="M601" i="11"/>
  <c r="M599" i="11" s="1"/>
  <c r="S601" i="11"/>
  <c r="S599" i="11" s="1"/>
  <c r="Y601" i="11"/>
  <c r="D606" i="11"/>
  <c r="D604" i="11" s="1"/>
  <c r="N606" i="11"/>
  <c r="N604" i="11" s="1"/>
  <c r="V606" i="11"/>
  <c r="V604" i="11" s="1"/>
  <c r="M611" i="11"/>
  <c r="U611" i="11"/>
  <c r="L616" i="11"/>
  <c r="X616" i="11"/>
  <c r="X614" i="11" s="1"/>
  <c r="K621" i="11"/>
  <c r="K619" i="11" s="1"/>
  <c r="W621" i="11"/>
  <c r="W619" i="11" s="1"/>
  <c r="J626" i="11"/>
  <c r="V626" i="11"/>
  <c r="I631" i="11"/>
  <c r="I629" i="11" s="1"/>
  <c r="U631" i="11"/>
  <c r="U629" i="11" s="1"/>
  <c r="R636" i="11"/>
  <c r="R634" i="11" s="1"/>
  <c r="N554" i="12"/>
  <c r="Y559" i="12"/>
  <c r="I168" i="11"/>
  <c r="I166" i="11" s="1"/>
  <c r="O168" i="11"/>
  <c r="O166" i="11" s="1"/>
  <c r="U168" i="11"/>
  <c r="U166" i="11" s="1"/>
  <c r="AA168" i="11"/>
  <c r="AA166" i="11" s="1"/>
  <c r="H173" i="11"/>
  <c r="H171" i="11" s="1"/>
  <c r="N173" i="11"/>
  <c r="N171" i="11" s="1"/>
  <c r="T173" i="11"/>
  <c r="T171" i="11" s="1"/>
  <c r="Z173" i="11"/>
  <c r="Z171" i="11" s="1"/>
  <c r="G178" i="11"/>
  <c r="G176" i="11" s="1"/>
  <c r="M178" i="11"/>
  <c r="M176" i="11" s="1"/>
  <c r="S178" i="11"/>
  <c r="S176" i="11" s="1"/>
  <c r="Y178" i="11"/>
  <c r="Y176" i="11" s="1"/>
  <c r="F183" i="11"/>
  <c r="F181" i="11" s="1"/>
  <c r="L183" i="11"/>
  <c r="L181" i="11" s="1"/>
  <c r="R183" i="11"/>
  <c r="R181" i="11" s="1"/>
  <c r="X183" i="11"/>
  <c r="X181" i="11" s="1"/>
  <c r="E188" i="11"/>
  <c r="E186" i="11" s="1"/>
  <c r="K188" i="11"/>
  <c r="K186" i="11" s="1"/>
  <c r="Q188" i="11"/>
  <c r="Q186" i="11" s="1"/>
  <c r="W188" i="11"/>
  <c r="W186" i="11" s="1"/>
  <c r="D193" i="11"/>
  <c r="D191" i="11" s="1"/>
  <c r="J193" i="11"/>
  <c r="J191" i="11" s="1"/>
  <c r="P193" i="11"/>
  <c r="P191" i="11" s="1"/>
  <c r="V193" i="11"/>
  <c r="V191" i="11" s="1"/>
  <c r="I198" i="11"/>
  <c r="I196" i="11" s="1"/>
  <c r="O198" i="11"/>
  <c r="O196" i="11" s="1"/>
  <c r="U198" i="11"/>
  <c r="U196" i="11" s="1"/>
  <c r="AA198" i="11"/>
  <c r="AA196" i="11" s="1"/>
  <c r="H203" i="11"/>
  <c r="H201" i="11" s="1"/>
  <c r="N203" i="11"/>
  <c r="N201" i="11" s="1"/>
  <c r="T203" i="11"/>
  <c r="T201" i="11" s="1"/>
  <c r="Z203" i="11"/>
  <c r="Z201" i="11" s="1"/>
  <c r="G208" i="11"/>
  <c r="G206" i="11" s="1"/>
  <c r="M208" i="11"/>
  <c r="M206" i="11" s="1"/>
  <c r="S208" i="11"/>
  <c r="S206" i="11" s="1"/>
  <c r="Y208" i="11"/>
  <c r="Y206" i="11" s="1"/>
  <c r="F213" i="11"/>
  <c r="F211" i="11" s="1"/>
  <c r="L213" i="11"/>
  <c r="L211" i="11" s="1"/>
  <c r="R213" i="11"/>
  <c r="R211" i="11" s="1"/>
  <c r="X213" i="11"/>
  <c r="X211" i="11" s="1"/>
  <c r="E218" i="11"/>
  <c r="E216" i="11" s="1"/>
  <c r="K218" i="11"/>
  <c r="K216" i="11" s="1"/>
  <c r="Q218" i="11"/>
  <c r="Q216" i="11" s="1"/>
  <c r="W218" i="11"/>
  <c r="W216" i="11" s="1"/>
  <c r="D223" i="11"/>
  <c r="D221" i="11" s="1"/>
  <c r="J223" i="11"/>
  <c r="J221" i="11" s="1"/>
  <c r="P223" i="11"/>
  <c r="P221" i="11" s="1"/>
  <c r="V223" i="11"/>
  <c r="V221" i="11" s="1"/>
  <c r="I228" i="11"/>
  <c r="I226" i="11" s="1"/>
  <c r="O228" i="11"/>
  <c r="O226" i="11" s="1"/>
  <c r="U228" i="11"/>
  <c r="U226" i="11" s="1"/>
  <c r="AA228" i="11"/>
  <c r="AA226" i="11" s="1"/>
  <c r="H233" i="11"/>
  <c r="H231" i="11" s="1"/>
  <c r="N233" i="11"/>
  <c r="N231" i="11" s="1"/>
  <c r="T233" i="11"/>
  <c r="T231" i="11" s="1"/>
  <c r="Z233" i="11"/>
  <c r="Z231" i="11" s="1"/>
  <c r="G238" i="11"/>
  <c r="G236" i="11" s="1"/>
  <c r="M238" i="11"/>
  <c r="M236" i="11" s="1"/>
  <c r="S238" i="11"/>
  <c r="S236" i="11" s="1"/>
  <c r="Y238" i="11"/>
  <c r="Y236" i="11" s="1"/>
  <c r="F243" i="11"/>
  <c r="F241" i="11" s="1"/>
  <c r="L243" i="11"/>
  <c r="L241" i="11" s="1"/>
  <c r="R243" i="11"/>
  <c r="R241" i="11" s="1"/>
  <c r="X243" i="11"/>
  <c r="X241" i="11" s="1"/>
  <c r="E248" i="11"/>
  <c r="E246" i="11" s="1"/>
  <c r="K248" i="11"/>
  <c r="K246" i="11" s="1"/>
  <c r="Q248" i="11"/>
  <c r="Q246" i="11" s="1"/>
  <c r="W248" i="11"/>
  <c r="W246" i="11" s="1"/>
  <c r="D253" i="11"/>
  <c r="D251" i="11" s="1"/>
  <c r="J253" i="11"/>
  <c r="J251" i="11" s="1"/>
  <c r="P253" i="11"/>
  <c r="P251" i="11" s="1"/>
  <c r="V253" i="11"/>
  <c r="V251" i="11" s="1"/>
  <c r="I258" i="11"/>
  <c r="I256" i="11" s="1"/>
  <c r="O258" i="11"/>
  <c r="O256" i="11" s="1"/>
  <c r="U258" i="11"/>
  <c r="U256" i="11" s="1"/>
  <c r="AA258" i="11"/>
  <c r="AA256" i="11" s="1"/>
  <c r="H263" i="11"/>
  <c r="H261" i="11" s="1"/>
  <c r="N263" i="11"/>
  <c r="N261" i="11" s="1"/>
  <c r="T263" i="11"/>
  <c r="T261" i="11" s="1"/>
  <c r="Z263" i="11"/>
  <c r="Z261" i="11" s="1"/>
  <c r="G268" i="11"/>
  <c r="G266" i="11" s="1"/>
  <c r="M268" i="11"/>
  <c r="M266" i="11" s="1"/>
  <c r="S268" i="11"/>
  <c r="S266" i="11" s="1"/>
  <c r="Y268" i="11"/>
  <c r="Y266" i="11" s="1"/>
  <c r="F273" i="11"/>
  <c r="F271" i="11" s="1"/>
  <c r="L273" i="11"/>
  <c r="L271" i="11" s="1"/>
  <c r="R273" i="11"/>
  <c r="R271" i="11" s="1"/>
  <c r="X273" i="11"/>
  <c r="X271" i="11" s="1"/>
  <c r="E278" i="11"/>
  <c r="E276" i="11" s="1"/>
  <c r="K278" i="11"/>
  <c r="K276" i="11" s="1"/>
  <c r="Q278" i="11"/>
  <c r="Q276" i="11" s="1"/>
  <c r="W278" i="11"/>
  <c r="W276" i="11" s="1"/>
  <c r="D283" i="11"/>
  <c r="D281" i="11" s="1"/>
  <c r="J283" i="11"/>
  <c r="J281" i="11" s="1"/>
  <c r="P283" i="11"/>
  <c r="P281" i="11" s="1"/>
  <c r="V283" i="11"/>
  <c r="V281" i="11" s="1"/>
  <c r="I288" i="11"/>
  <c r="I286" i="11" s="1"/>
  <c r="O288" i="11"/>
  <c r="O286" i="11" s="1"/>
  <c r="U288" i="11"/>
  <c r="U286" i="11" s="1"/>
  <c r="AA288" i="11"/>
  <c r="AA286" i="11" s="1"/>
  <c r="H293" i="11"/>
  <c r="H291" i="11" s="1"/>
  <c r="N293" i="11"/>
  <c r="N291" i="11" s="1"/>
  <c r="T293" i="11"/>
  <c r="T291" i="11" s="1"/>
  <c r="Z293" i="11"/>
  <c r="Z291" i="11" s="1"/>
  <c r="G298" i="11"/>
  <c r="G296" i="11" s="1"/>
  <c r="M298" i="11"/>
  <c r="M296" i="11" s="1"/>
  <c r="S298" i="11"/>
  <c r="S296" i="11" s="1"/>
  <c r="Y298" i="11"/>
  <c r="Y296" i="11" s="1"/>
  <c r="F303" i="11"/>
  <c r="F301" i="11" s="1"/>
  <c r="L303" i="11"/>
  <c r="L301" i="11" s="1"/>
  <c r="R303" i="11"/>
  <c r="R301" i="11" s="1"/>
  <c r="X303" i="11"/>
  <c r="X301" i="11" s="1"/>
  <c r="E308" i="11"/>
  <c r="E306" i="11" s="1"/>
  <c r="K308" i="11"/>
  <c r="K306" i="11" s="1"/>
  <c r="Q308" i="11"/>
  <c r="Q306" i="11" s="1"/>
  <c r="W308" i="11"/>
  <c r="W306" i="11" s="1"/>
  <c r="D313" i="11"/>
  <c r="D311" i="11" s="1"/>
  <c r="J313" i="11"/>
  <c r="J311" i="11" s="1"/>
  <c r="P313" i="11"/>
  <c r="P311" i="11" s="1"/>
  <c r="V313" i="11"/>
  <c r="V311" i="11" s="1"/>
  <c r="I318" i="11"/>
  <c r="I316" i="11" s="1"/>
  <c r="O318" i="11"/>
  <c r="O316" i="11" s="1"/>
  <c r="U318" i="11"/>
  <c r="U316" i="11" s="1"/>
  <c r="AA318" i="11"/>
  <c r="AA316" i="11" s="1"/>
  <c r="F337" i="11"/>
  <c r="L337" i="11"/>
  <c r="R337" i="11"/>
  <c r="R335" i="11" s="1"/>
  <c r="X337" i="11"/>
  <c r="X335" i="11" s="1"/>
  <c r="E342" i="11"/>
  <c r="E340" i="11" s="1"/>
  <c r="K342" i="11"/>
  <c r="K340" i="11" s="1"/>
  <c r="Q342" i="11"/>
  <c r="W342" i="11"/>
  <c r="D347" i="11"/>
  <c r="D345" i="11" s="1"/>
  <c r="J347" i="11"/>
  <c r="J345" i="11" s="1"/>
  <c r="P347" i="11"/>
  <c r="P345" i="11" s="1"/>
  <c r="V347" i="11"/>
  <c r="V345" i="11" s="1"/>
  <c r="I352" i="11"/>
  <c r="O352" i="11"/>
  <c r="U352" i="11"/>
  <c r="U350" i="11" s="1"/>
  <c r="AA352" i="11"/>
  <c r="AA350" i="11" s="1"/>
  <c r="H357" i="11"/>
  <c r="H355" i="11" s="1"/>
  <c r="N357" i="11"/>
  <c r="N355" i="11" s="1"/>
  <c r="T357" i="11"/>
  <c r="Z357" i="11"/>
  <c r="G362" i="11"/>
  <c r="G360" i="11" s="1"/>
  <c r="M362" i="11"/>
  <c r="M360" i="11" s="1"/>
  <c r="S362" i="11"/>
  <c r="S360" i="11" s="1"/>
  <c r="Y362" i="11"/>
  <c r="Y360" i="11" s="1"/>
  <c r="F367" i="11"/>
  <c r="L367" i="11"/>
  <c r="R367" i="11"/>
  <c r="R365" i="11" s="1"/>
  <c r="X367" i="11"/>
  <c r="X365" i="11" s="1"/>
  <c r="E372" i="11"/>
  <c r="E370" i="11" s="1"/>
  <c r="K372" i="11"/>
  <c r="K370" i="11" s="1"/>
  <c r="Q372" i="11"/>
  <c r="W372" i="11"/>
  <c r="D377" i="11"/>
  <c r="D375" i="11" s="1"/>
  <c r="J377" i="11"/>
  <c r="J375" i="11" s="1"/>
  <c r="P377" i="11"/>
  <c r="P375" i="11" s="1"/>
  <c r="V377" i="11"/>
  <c r="V375" i="11" s="1"/>
  <c r="I382" i="11"/>
  <c r="O382" i="11"/>
  <c r="U382" i="11"/>
  <c r="U380" i="11" s="1"/>
  <c r="AA382" i="11"/>
  <c r="AA380" i="11" s="1"/>
  <c r="H387" i="11"/>
  <c r="H385" i="11" s="1"/>
  <c r="N387" i="11"/>
  <c r="N385" i="11" s="1"/>
  <c r="T387" i="11"/>
  <c r="Z387" i="11"/>
  <c r="G392" i="11"/>
  <c r="G390" i="11" s="1"/>
  <c r="M392" i="11"/>
  <c r="M390" i="11" s="1"/>
  <c r="S392" i="11"/>
  <c r="S390" i="11" s="1"/>
  <c r="Y392" i="11"/>
  <c r="Y390" i="11" s="1"/>
  <c r="F397" i="11"/>
  <c r="L397" i="11"/>
  <c r="R397" i="11"/>
  <c r="R395" i="11" s="1"/>
  <c r="X397" i="11"/>
  <c r="X395" i="11" s="1"/>
  <c r="E402" i="11"/>
  <c r="E400" i="11" s="1"/>
  <c r="K402" i="11"/>
  <c r="K400" i="11" s="1"/>
  <c r="Q402" i="11"/>
  <c r="W402" i="11"/>
  <c r="D407" i="11"/>
  <c r="D405" i="11" s="1"/>
  <c r="J407" i="11"/>
  <c r="J405" i="11" s="1"/>
  <c r="P407" i="11"/>
  <c r="P405" i="11" s="1"/>
  <c r="V407" i="11"/>
  <c r="V405" i="11" s="1"/>
  <c r="I412" i="11"/>
  <c r="O412" i="11"/>
  <c r="U412" i="11"/>
  <c r="U410" i="11" s="1"/>
  <c r="AA412" i="11"/>
  <c r="AA410" i="11" s="1"/>
  <c r="H417" i="11"/>
  <c r="H415" i="11" s="1"/>
  <c r="N417" i="11"/>
  <c r="N415" i="11" s="1"/>
  <c r="T417" i="11"/>
  <c r="Z417" i="11"/>
  <c r="G422" i="11"/>
  <c r="G420" i="11" s="1"/>
  <c r="M422" i="11"/>
  <c r="M420" i="11" s="1"/>
  <c r="S422" i="11"/>
  <c r="S420" i="11" s="1"/>
  <c r="Y422" i="11"/>
  <c r="Y420" i="11" s="1"/>
  <c r="F427" i="11"/>
  <c r="L427" i="11"/>
  <c r="R427" i="11"/>
  <c r="R425" i="11" s="1"/>
  <c r="X427" i="11"/>
  <c r="X425" i="11" s="1"/>
  <c r="E432" i="11"/>
  <c r="E430" i="11" s="1"/>
  <c r="K432" i="11"/>
  <c r="K430" i="11" s="1"/>
  <c r="Q432" i="11"/>
  <c r="W432" i="11"/>
  <c r="D437" i="11"/>
  <c r="D435" i="11" s="1"/>
  <c r="J437" i="11"/>
  <c r="J435" i="11" s="1"/>
  <c r="P437" i="11"/>
  <c r="P435" i="11" s="1"/>
  <c r="V437" i="11"/>
  <c r="V435" i="11" s="1"/>
  <c r="I442" i="11"/>
  <c r="O442" i="11"/>
  <c r="U442" i="11"/>
  <c r="U440" i="11" s="1"/>
  <c r="AA442" i="11"/>
  <c r="AA440" i="11" s="1"/>
  <c r="H447" i="11"/>
  <c r="H445" i="11" s="1"/>
  <c r="N447" i="11"/>
  <c r="N445" i="11" s="1"/>
  <c r="T447" i="11"/>
  <c r="Z447" i="11"/>
  <c r="G452" i="11"/>
  <c r="G450" i="11" s="1"/>
  <c r="M452" i="11"/>
  <c r="M450" i="11" s="1"/>
  <c r="S452" i="11"/>
  <c r="S450" i="11" s="1"/>
  <c r="Y452" i="11"/>
  <c r="Y450" i="11" s="1"/>
  <c r="F457" i="11"/>
  <c r="L457" i="11"/>
  <c r="R457" i="11"/>
  <c r="R455" i="11" s="1"/>
  <c r="X457" i="11"/>
  <c r="X455" i="11" s="1"/>
  <c r="E462" i="11"/>
  <c r="E460" i="11" s="1"/>
  <c r="K462" i="11"/>
  <c r="K460" i="11" s="1"/>
  <c r="Q462" i="11"/>
  <c r="W462" i="11"/>
  <c r="D467" i="11"/>
  <c r="D465" i="11" s="1"/>
  <c r="J467" i="11"/>
  <c r="J465" i="11" s="1"/>
  <c r="P467" i="11"/>
  <c r="P465" i="11" s="1"/>
  <c r="V467" i="11"/>
  <c r="V465" i="11" s="1"/>
  <c r="I472" i="11"/>
  <c r="O472" i="11"/>
  <c r="U472" i="11"/>
  <c r="U470" i="11" s="1"/>
  <c r="AA472" i="11"/>
  <c r="AA470" i="11" s="1"/>
  <c r="H477" i="11"/>
  <c r="H475" i="11" s="1"/>
  <c r="N477" i="11"/>
  <c r="N475" i="11" s="1"/>
  <c r="T477" i="11"/>
  <c r="Z477" i="11"/>
  <c r="G486" i="11"/>
  <c r="G484" i="11" s="1"/>
  <c r="M486" i="11"/>
  <c r="M484" i="11" s="1"/>
  <c r="S486" i="11"/>
  <c r="S484" i="11" s="1"/>
  <c r="Y486" i="11"/>
  <c r="Y484" i="11" s="1"/>
  <c r="F491" i="11"/>
  <c r="L491" i="11"/>
  <c r="R491" i="11"/>
  <c r="R489" i="11" s="1"/>
  <c r="X491" i="11"/>
  <c r="X489" i="11" s="1"/>
  <c r="E496" i="11"/>
  <c r="E494" i="11" s="1"/>
  <c r="K496" i="11"/>
  <c r="K494" i="11" s="1"/>
  <c r="Q496" i="11"/>
  <c r="W496" i="11"/>
  <c r="D501" i="11"/>
  <c r="D499" i="11" s="1"/>
  <c r="J501" i="11"/>
  <c r="J499" i="11" s="1"/>
  <c r="P501" i="11"/>
  <c r="P499" i="11" s="1"/>
  <c r="V501" i="11"/>
  <c r="V499" i="11" s="1"/>
  <c r="I506" i="11"/>
  <c r="O506" i="11"/>
  <c r="U506" i="11"/>
  <c r="U504" i="11" s="1"/>
  <c r="AA506" i="11"/>
  <c r="AA504" i="11" s="1"/>
  <c r="H511" i="11"/>
  <c r="H509" i="11" s="1"/>
  <c r="N511" i="11"/>
  <c r="N509" i="11" s="1"/>
  <c r="T511" i="11"/>
  <c r="Z511" i="11"/>
  <c r="G516" i="11"/>
  <c r="G514" i="11" s="1"/>
  <c r="M516" i="11"/>
  <c r="M514" i="11" s="1"/>
  <c r="S516" i="11"/>
  <c r="S514" i="11" s="1"/>
  <c r="Y516" i="11"/>
  <c r="Y514" i="11" s="1"/>
  <c r="F521" i="11"/>
  <c r="L521" i="11"/>
  <c r="R521" i="11"/>
  <c r="R519" i="11" s="1"/>
  <c r="X521" i="11"/>
  <c r="X519" i="11" s="1"/>
  <c r="E526" i="11"/>
  <c r="E524" i="11" s="1"/>
  <c r="K526" i="11"/>
  <c r="K524" i="11" s="1"/>
  <c r="Q526" i="11"/>
  <c r="W526" i="11"/>
  <c r="D531" i="11"/>
  <c r="D529" i="11" s="1"/>
  <c r="J531" i="11"/>
  <c r="J529" i="11" s="1"/>
  <c r="P531" i="11"/>
  <c r="P529" i="11" s="1"/>
  <c r="V531" i="11"/>
  <c r="V529" i="11" s="1"/>
  <c r="I536" i="11"/>
  <c r="O536" i="11"/>
  <c r="U536" i="11"/>
  <c r="U534" i="11" s="1"/>
  <c r="AA536" i="11"/>
  <c r="AA534" i="11" s="1"/>
  <c r="H541" i="11"/>
  <c r="H539" i="11" s="1"/>
  <c r="N541" i="11"/>
  <c r="N539" i="11" s="1"/>
  <c r="T541" i="11"/>
  <c r="Z541" i="11"/>
  <c r="G546" i="11"/>
  <c r="G544" i="11" s="1"/>
  <c r="M546" i="11"/>
  <c r="M544" i="11" s="1"/>
  <c r="S546" i="11"/>
  <c r="S544" i="11" s="1"/>
  <c r="Y546" i="11"/>
  <c r="Y544" i="11" s="1"/>
  <c r="F551" i="11"/>
  <c r="L551" i="11"/>
  <c r="R551" i="11"/>
  <c r="R549" i="11" s="1"/>
  <c r="X551" i="11"/>
  <c r="X549" i="11" s="1"/>
  <c r="E556" i="11"/>
  <c r="E554" i="11" s="1"/>
  <c r="K556" i="11"/>
  <c r="K554" i="11" s="1"/>
  <c r="Q556" i="11"/>
  <c r="W556" i="11"/>
  <c r="D561" i="11"/>
  <c r="D559" i="11" s="1"/>
  <c r="J561" i="11"/>
  <c r="J559" i="11" s="1"/>
  <c r="P561" i="11"/>
  <c r="P559" i="11" s="1"/>
  <c r="V561" i="11"/>
  <c r="V559" i="11" s="1"/>
  <c r="I566" i="11"/>
  <c r="O566" i="11"/>
  <c r="U566" i="11"/>
  <c r="U564" i="11" s="1"/>
  <c r="AA566" i="11"/>
  <c r="AA564" i="11" s="1"/>
  <c r="H571" i="11"/>
  <c r="H569" i="11" s="1"/>
  <c r="N571" i="11"/>
  <c r="N569" i="11" s="1"/>
  <c r="T571" i="11"/>
  <c r="Z571" i="11"/>
  <c r="G576" i="11"/>
  <c r="G574" i="11" s="1"/>
  <c r="M576" i="11"/>
  <c r="M574" i="11" s="1"/>
  <c r="S576" i="11"/>
  <c r="S574" i="11" s="1"/>
  <c r="Y576" i="11"/>
  <c r="Y574" i="11" s="1"/>
  <c r="F581" i="11"/>
  <c r="L581" i="11"/>
  <c r="R581" i="11"/>
  <c r="R579" i="11" s="1"/>
  <c r="X581" i="11"/>
  <c r="X579" i="11" s="1"/>
  <c r="E586" i="11"/>
  <c r="E584" i="11" s="1"/>
  <c r="K586" i="11"/>
  <c r="K584" i="11" s="1"/>
  <c r="Q586" i="11"/>
  <c r="W586" i="11"/>
  <c r="D591" i="11"/>
  <c r="D589" i="11" s="1"/>
  <c r="J591" i="11"/>
  <c r="J589" i="11" s="1"/>
  <c r="P591" i="11"/>
  <c r="P589" i="11" s="1"/>
  <c r="V591" i="11"/>
  <c r="V589" i="11" s="1"/>
  <c r="I596" i="11"/>
  <c r="O596" i="11"/>
  <c r="U596" i="11"/>
  <c r="U594" i="11" s="1"/>
  <c r="AA596" i="11"/>
  <c r="AA594" i="11" s="1"/>
  <c r="H601" i="11"/>
  <c r="N601" i="11"/>
  <c r="N599" i="11" s="1"/>
  <c r="T601" i="11"/>
  <c r="T599" i="11" s="1"/>
  <c r="Z601" i="11"/>
  <c r="Z599" i="11" s="1"/>
  <c r="F606" i="11"/>
  <c r="F604" i="11" s="1"/>
  <c r="O606" i="11"/>
  <c r="O604" i="11" s="1"/>
  <c r="X606" i="11"/>
  <c r="E611" i="11"/>
  <c r="E609" i="11" s="1"/>
  <c r="N611" i="11"/>
  <c r="N609" i="11" s="1"/>
  <c r="W611" i="11"/>
  <c r="W609" i="11" s="1"/>
  <c r="M616" i="11"/>
  <c r="M614" i="11" s="1"/>
  <c r="Y616" i="11"/>
  <c r="Y614" i="11" s="1"/>
  <c r="L621" i="11"/>
  <c r="L619" i="11" s="1"/>
  <c r="X621" i="11"/>
  <c r="X619" i="11" s="1"/>
  <c r="K626" i="11"/>
  <c r="K624" i="11" s="1"/>
  <c r="W626" i="11"/>
  <c r="W624" i="11" s="1"/>
  <c r="J631" i="11"/>
  <c r="J629" i="11" s="1"/>
  <c r="V631" i="11"/>
  <c r="V629" i="11" s="1"/>
  <c r="T636" i="11"/>
  <c r="T634" i="11" s="1"/>
  <c r="E589" i="12"/>
  <c r="J168" i="11"/>
  <c r="J166" i="11" s="1"/>
  <c r="P168" i="11"/>
  <c r="P166" i="11" s="1"/>
  <c r="V168" i="11"/>
  <c r="V166" i="11" s="1"/>
  <c r="I173" i="11"/>
  <c r="O173" i="11"/>
  <c r="U173" i="11"/>
  <c r="U171" i="11" s="1"/>
  <c r="AA173" i="11"/>
  <c r="AA171" i="11" s="1"/>
  <c r="H178" i="11"/>
  <c r="H176" i="11" s="1"/>
  <c r="N178" i="11"/>
  <c r="N176" i="11" s="1"/>
  <c r="T178" i="11"/>
  <c r="Z178" i="11"/>
  <c r="G183" i="11"/>
  <c r="G181" i="11" s="1"/>
  <c r="M183" i="11"/>
  <c r="M181" i="11" s="1"/>
  <c r="S183" i="11"/>
  <c r="S181" i="11" s="1"/>
  <c r="Y183" i="11"/>
  <c r="Y181" i="11" s="1"/>
  <c r="F188" i="11"/>
  <c r="L188" i="11"/>
  <c r="R188" i="11"/>
  <c r="R186" i="11" s="1"/>
  <c r="X188" i="11"/>
  <c r="X186" i="11" s="1"/>
  <c r="E193" i="11"/>
  <c r="E191" i="11" s="1"/>
  <c r="K193" i="11"/>
  <c r="K191" i="11" s="1"/>
  <c r="Q193" i="11"/>
  <c r="W193" i="11"/>
  <c r="D198" i="11"/>
  <c r="D196" i="11" s="1"/>
  <c r="J198" i="11"/>
  <c r="J196" i="11" s="1"/>
  <c r="P198" i="11"/>
  <c r="P196" i="11" s="1"/>
  <c r="V198" i="11"/>
  <c r="V196" i="11" s="1"/>
  <c r="I203" i="11"/>
  <c r="O203" i="11"/>
  <c r="U203" i="11"/>
  <c r="U201" i="11" s="1"/>
  <c r="AA203" i="11"/>
  <c r="AA201" i="11" s="1"/>
  <c r="H208" i="11"/>
  <c r="H206" i="11" s="1"/>
  <c r="N208" i="11"/>
  <c r="N206" i="11" s="1"/>
  <c r="T208" i="11"/>
  <c r="Z208" i="11"/>
  <c r="Z206" i="11" s="1"/>
  <c r="G213" i="11"/>
  <c r="G211" i="11" s="1"/>
  <c r="M213" i="11"/>
  <c r="M211" i="11" s="1"/>
  <c r="S213" i="11"/>
  <c r="S211" i="11" s="1"/>
  <c r="Y213" i="11"/>
  <c r="Y211" i="11" s="1"/>
  <c r="F218" i="11"/>
  <c r="L218" i="11"/>
  <c r="L216" i="11" s="1"/>
  <c r="R218" i="11"/>
  <c r="R216" i="11" s="1"/>
  <c r="X218" i="11"/>
  <c r="X216" i="11" s="1"/>
  <c r="E223" i="11"/>
  <c r="E221" i="11" s="1"/>
  <c r="K223" i="11"/>
  <c r="K221" i="11" s="1"/>
  <c r="Q223" i="11"/>
  <c r="W223" i="11"/>
  <c r="W221" i="11" s="1"/>
  <c r="D228" i="11"/>
  <c r="D226" i="11" s="1"/>
  <c r="J228" i="11"/>
  <c r="J226" i="11" s="1"/>
  <c r="P228" i="11"/>
  <c r="P226" i="11" s="1"/>
  <c r="V228" i="11"/>
  <c r="V226" i="11" s="1"/>
  <c r="I233" i="11"/>
  <c r="O233" i="11"/>
  <c r="O231" i="11" s="1"/>
  <c r="U233" i="11"/>
  <c r="U231" i="11" s="1"/>
  <c r="AA233" i="11"/>
  <c r="AA231" i="11" s="1"/>
  <c r="H238" i="11"/>
  <c r="H236" i="11" s="1"/>
  <c r="N238" i="11"/>
  <c r="N236" i="11" s="1"/>
  <c r="T238" i="11"/>
  <c r="Z238" i="11"/>
  <c r="Z236" i="11" s="1"/>
  <c r="G243" i="11"/>
  <c r="G241" i="11" s="1"/>
  <c r="M243" i="11"/>
  <c r="M241" i="11" s="1"/>
  <c r="S243" i="11"/>
  <c r="S241" i="11" s="1"/>
  <c r="Y243" i="11"/>
  <c r="Y241" i="11" s="1"/>
  <c r="F248" i="11"/>
  <c r="L248" i="11"/>
  <c r="L246" i="11" s="1"/>
  <c r="R248" i="11"/>
  <c r="R246" i="11" s="1"/>
  <c r="X248" i="11"/>
  <c r="X246" i="11" s="1"/>
  <c r="E253" i="11"/>
  <c r="E251" i="11" s="1"/>
  <c r="K253" i="11"/>
  <c r="K251" i="11" s="1"/>
  <c r="Q253" i="11"/>
  <c r="W253" i="11"/>
  <c r="W251" i="11" s="1"/>
  <c r="D258" i="11"/>
  <c r="D256" i="11" s="1"/>
  <c r="J258" i="11"/>
  <c r="J256" i="11" s="1"/>
  <c r="P258" i="11"/>
  <c r="P256" i="11" s="1"/>
  <c r="V258" i="11"/>
  <c r="V256" i="11" s="1"/>
  <c r="I263" i="11"/>
  <c r="O263" i="11"/>
  <c r="O261" i="11" s="1"/>
  <c r="U263" i="11"/>
  <c r="U261" i="11" s="1"/>
  <c r="AA263" i="11"/>
  <c r="AA261" i="11" s="1"/>
  <c r="H268" i="11"/>
  <c r="H266" i="11" s="1"/>
  <c r="N268" i="11"/>
  <c r="N266" i="11" s="1"/>
  <c r="T268" i="11"/>
  <c r="Z268" i="11"/>
  <c r="Z266" i="11" s="1"/>
  <c r="G273" i="11"/>
  <c r="G271" i="11" s="1"/>
  <c r="M273" i="11"/>
  <c r="M271" i="11" s="1"/>
  <c r="S273" i="11"/>
  <c r="S271" i="11" s="1"/>
  <c r="Y273" i="11"/>
  <c r="Y271" i="11" s="1"/>
  <c r="F278" i="11"/>
  <c r="L278" i="11"/>
  <c r="L276" i="11" s="1"/>
  <c r="R278" i="11"/>
  <c r="R276" i="11" s="1"/>
  <c r="X278" i="11"/>
  <c r="X276" i="11" s="1"/>
  <c r="E283" i="11"/>
  <c r="E281" i="11" s="1"/>
  <c r="K283" i="11"/>
  <c r="K281" i="11" s="1"/>
  <c r="Q283" i="11"/>
  <c r="W283" i="11"/>
  <c r="W281" i="11" s="1"/>
  <c r="D288" i="11"/>
  <c r="D286" i="11" s="1"/>
  <c r="J288" i="11"/>
  <c r="J286" i="11" s="1"/>
  <c r="P288" i="11"/>
  <c r="P286" i="11" s="1"/>
  <c r="V288" i="11"/>
  <c r="V286" i="11" s="1"/>
  <c r="I293" i="11"/>
  <c r="O293" i="11"/>
  <c r="O291" i="11" s="1"/>
  <c r="U293" i="11"/>
  <c r="U291" i="11" s="1"/>
  <c r="AA293" i="11"/>
  <c r="AA291" i="11" s="1"/>
  <c r="H298" i="11"/>
  <c r="H296" i="11" s="1"/>
  <c r="N298" i="11"/>
  <c r="N296" i="11" s="1"/>
  <c r="T298" i="11"/>
  <c r="Z298" i="11"/>
  <c r="Z296" i="11" s="1"/>
  <c r="G303" i="11"/>
  <c r="G301" i="11" s="1"/>
  <c r="M303" i="11"/>
  <c r="M301" i="11" s="1"/>
  <c r="S303" i="11"/>
  <c r="S301" i="11" s="1"/>
  <c r="Y303" i="11"/>
  <c r="Y301" i="11" s="1"/>
  <c r="F308" i="11"/>
  <c r="L308" i="11"/>
  <c r="L306" i="11" s="1"/>
  <c r="R308" i="11"/>
  <c r="R306" i="11" s="1"/>
  <c r="X308" i="11"/>
  <c r="X306" i="11" s="1"/>
  <c r="E313" i="11"/>
  <c r="E311" i="11" s="1"/>
  <c r="K313" i="11"/>
  <c r="K311" i="11" s="1"/>
  <c r="Q313" i="11"/>
  <c r="W313" i="11"/>
  <c r="W311" i="11" s="1"/>
  <c r="D318" i="11"/>
  <c r="D316" i="11" s="1"/>
  <c r="J318" i="11"/>
  <c r="J316" i="11" s="1"/>
  <c r="P318" i="11"/>
  <c r="P316" i="11" s="1"/>
  <c r="V318" i="11"/>
  <c r="V316" i="11" s="1"/>
  <c r="G337" i="11"/>
  <c r="G335" i="11" s="1"/>
  <c r="M337" i="11"/>
  <c r="M335" i="11" s="1"/>
  <c r="S337" i="11"/>
  <c r="S335" i="11" s="1"/>
  <c r="Y337" i="11"/>
  <c r="Y335" i="11" s="1"/>
  <c r="F342" i="11"/>
  <c r="F340" i="11" s="1"/>
  <c r="L342" i="11"/>
  <c r="R342" i="11"/>
  <c r="R340" i="11" s="1"/>
  <c r="X342" i="11"/>
  <c r="X340" i="11" s="1"/>
  <c r="E347" i="11"/>
  <c r="E345" i="11" s="1"/>
  <c r="K347" i="11"/>
  <c r="K345" i="11" s="1"/>
  <c r="Q347" i="11"/>
  <c r="Q345" i="11" s="1"/>
  <c r="W347" i="11"/>
  <c r="D352" i="11"/>
  <c r="D350" i="11" s="1"/>
  <c r="J352" i="11"/>
  <c r="J350" i="11" s="1"/>
  <c r="P352" i="11"/>
  <c r="P350" i="11" s="1"/>
  <c r="V352" i="11"/>
  <c r="V350" i="11" s="1"/>
  <c r="I357" i="11"/>
  <c r="I355" i="11" s="1"/>
  <c r="O357" i="11"/>
  <c r="U357" i="11"/>
  <c r="U355" i="11" s="1"/>
  <c r="AA357" i="11"/>
  <c r="AA355" i="11" s="1"/>
  <c r="H362" i="11"/>
  <c r="H360" i="11" s="1"/>
  <c r="N362" i="11"/>
  <c r="N360" i="11" s="1"/>
  <c r="T362" i="11"/>
  <c r="T360" i="11" s="1"/>
  <c r="Z362" i="11"/>
  <c r="G367" i="11"/>
  <c r="G365" i="11" s="1"/>
  <c r="M367" i="11"/>
  <c r="M365" i="11" s="1"/>
  <c r="S367" i="11"/>
  <c r="S365" i="11" s="1"/>
  <c r="Y367" i="11"/>
  <c r="Y365" i="11" s="1"/>
  <c r="F372" i="11"/>
  <c r="F370" i="11" s="1"/>
  <c r="L372" i="11"/>
  <c r="R372" i="11"/>
  <c r="R370" i="11" s="1"/>
  <c r="X372" i="11"/>
  <c r="X370" i="11" s="1"/>
  <c r="E377" i="11"/>
  <c r="E375" i="11" s="1"/>
  <c r="K377" i="11"/>
  <c r="K375" i="11" s="1"/>
  <c r="Q377" i="11"/>
  <c r="Q375" i="11" s="1"/>
  <c r="W377" i="11"/>
  <c r="D382" i="11"/>
  <c r="D380" i="11" s="1"/>
  <c r="J382" i="11"/>
  <c r="J380" i="11" s="1"/>
  <c r="P382" i="11"/>
  <c r="P380" i="11" s="1"/>
  <c r="V382" i="11"/>
  <c r="V380" i="11" s="1"/>
  <c r="I387" i="11"/>
  <c r="I385" i="11" s="1"/>
  <c r="O387" i="11"/>
  <c r="U387" i="11"/>
  <c r="U385" i="11" s="1"/>
  <c r="AA387" i="11"/>
  <c r="AA385" i="11" s="1"/>
  <c r="H392" i="11"/>
  <c r="H390" i="11" s="1"/>
  <c r="N392" i="11"/>
  <c r="N390" i="11" s="1"/>
  <c r="T392" i="11"/>
  <c r="T390" i="11" s="1"/>
  <c r="Z392" i="11"/>
  <c r="G397" i="11"/>
  <c r="G395" i="11" s="1"/>
  <c r="M397" i="11"/>
  <c r="M395" i="11" s="1"/>
  <c r="S397" i="11"/>
  <c r="S395" i="11" s="1"/>
  <c r="Y397" i="11"/>
  <c r="Y395" i="11" s="1"/>
  <c r="F402" i="11"/>
  <c r="F400" i="11" s="1"/>
  <c r="L402" i="11"/>
  <c r="R402" i="11"/>
  <c r="R400" i="11" s="1"/>
  <c r="X402" i="11"/>
  <c r="X400" i="11" s="1"/>
  <c r="E407" i="11"/>
  <c r="E405" i="11" s="1"/>
  <c r="K407" i="11"/>
  <c r="K405" i="11" s="1"/>
  <c r="Q407" i="11"/>
  <c r="Q405" i="11" s="1"/>
  <c r="W407" i="11"/>
  <c r="D412" i="11"/>
  <c r="D410" i="11" s="1"/>
  <c r="J412" i="11"/>
  <c r="J410" i="11" s="1"/>
  <c r="P412" i="11"/>
  <c r="P410" i="11" s="1"/>
  <c r="V412" i="11"/>
  <c r="V410" i="11" s="1"/>
  <c r="I417" i="11"/>
  <c r="I415" i="11" s="1"/>
  <c r="O417" i="11"/>
  <c r="U417" i="11"/>
  <c r="U415" i="11" s="1"/>
  <c r="AA417" i="11"/>
  <c r="AA415" i="11" s="1"/>
  <c r="H422" i="11"/>
  <c r="H420" i="11" s="1"/>
  <c r="N422" i="11"/>
  <c r="N420" i="11" s="1"/>
  <c r="T422" i="11"/>
  <c r="T420" i="11" s="1"/>
  <c r="Z422" i="11"/>
  <c r="G427" i="11"/>
  <c r="G425" i="11" s="1"/>
  <c r="M427" i="11"/>
  <c r="M425" i="11" s="1"/>
  <c r="S427" i="11"/>
  <c r="S425" i="11" s="1"/>
  <c r="Y427" i="11"/>
  <c r="Y425" i="11" s="1"/>
  <c r="F432" i="11"/>
  <c r="F430" i="11" s="1"/>
  <c r="L432" i="11"/>
  <c r="R432" i="11"/>
  <c r="R430" i="11" s="1"/>
  <c r="X432" i="11"/>
  <c r="X430" i="11" s="1"/>
  <c r="E437" i="11"/>
  <c r="E435" i="11" s="1"/>
  <c r="K437" i="11"/>
  <c r="K435" i="11" s="1"/>
  <c r="Q437" i="11"/>
  <c r="Q435" i="11" s="1"/>
  <c r="W437" i="11"/>
  <c r="D442" i="11"/>
  <c r="D440" i="11" s="1"/>
  <c r="J442" i="11"/>
  <c r="J440" i="11" s="1"/>
  <c r="P442" i="11"/>
  <c r="P440" i="11" s="1"/>
  <c r="V442" i="11"/>
  <c r="V440" i="11" s="1"/>
  <c r="I447" i="11"/>
  <c r="I445" i="11" s="1"/>
  <c r="O447" i="11"/>
  <c r="U447" i="11"/>
  <c r="U445" i="11" s="1"/>
  <c r="AA447" i="11"/>
  <c r="AA445" i="11" s="1"/>
  <c r="H452" i="11"/>
  <c r="H450" i="11" s="1"/>
  <c r="N452" i="11"/>
  <c r="N450" i="11" s="1"/>
  <c r="T452" i="11"/>
  <c r="T450" i="11" s="1"/>
  <c r="Z452" i="11"/>
  <c r="G457" i="11"/>
  <c r="G455" i="11" s="1"/>
  <c r="M457" i="11"/>
  <c r="M455" i="11" s="1"/>
  <c r="S457" i="11"/>
  <c r="S455" i="11" s="1"/>
  <c r="Y457" i="11"/>
  <c r="Y455" i="11" s="1"/>
  <c r="F462" i="11"/>
  <c r="F460" i="11" s="1"/>
  <c r="L462" i="11"/>
  <c r="R462" i="11"/>
  <c r="R460" i="11" s="1"/>
  <c r="X462" i="11"/>
  <c r="X460" i="11" s="1"/>
  <c r="E467" i="11"/>
  <c r="E465" i="11" s="1"/>
  <c r="K467" i="11"/>
  <c r="K465" i="11" s="1"/>
  <c r="Q467" i="11"/>
  <c r="Q465" i="11" s="1"/>
  <c r="W467" i="11"/>
  <c r="D472" i="11"/>
  <c r="D470" i="11" s="1"/>
  <c r="J472" i="11"/>
  <c r="J470" i="11" s="1"/>
  <c r="P472" i="11"/>
  <c r="P470" i="11" s="1"/>
  <c r="V472" i="11"/>
  <c r="V470" i="11" s="1"/>
  <c r="I477" i="11"/>
  <c r="I475" i="11" s="1"/>
  <c r="O477" i="11"/>
  <c r="U477" i="11"/>
  <c r="U475" i="11" s="1"/>
  <c r="AA477" i="11"/>
  <c r="AA475" i="11" s="1"/>
  <c r="E501" i="11"/>
  <c r="E499" i="11" s="1"/>
  <c r="K501" i="11"/>
  <c r="K499" i="11" s="1"/>
  <c r="Q501" i="11"/>
  <c r="Q499" i="11" s="1"/>
  <c r="W501" i="11"/>
  <c r="D506" i="11"/>
  <c r="D504" i="11" s="1"/>
  <c r="J506" i="11"/>
  <c r="J504" i="11" s="1"/>
  <c r="P506" i="11"/>
  <c r="P504" i="11" s="1"/>
  <c r="V506" i="11"/>
  <c r="V504" i="11" s="1"/>
  <c r="I511" i="11"/>
  <c r="I509" i="11" s="1"/>
  <c r="O511" i="11"/>
  <c r="U511" i="11"/>
  <c r="U509" i="11" s="1"/>
  <c r="AA511" i="11"/>
  <c r="AA509" i="11" s="1"/>
  <c r="H516" i="11"/>
  <c r="H514" i="11" s="1"/>
  <c r="N516" i="11"/>
  <c r="N514" i="11" s="1"/>
  <c r="T516" i="11"/>
  <c r="T514" i="11" s="1"/>
  <c r="Z516" i="11"/>
  <c r="G521" i="11"/>
  <c r="G519" i="11" s="1"/>
  <c r="M521" i="11"/>
  <c r="M519" i="11" s="1"/>
  <c r="S521" i="11"/>
  <c r="S519" i="11" s="1"/>
  <c r="Y521" i="11"/>
  <c r="Y519" i="11" s="1"/>
  <c r="F526" i="11"/>
  <c r="F524" i="11" s="1"/>
  <c r="L526" i="11"/>
  <c r="R526" i="11"/>
  <c r="R524" i="11" s="1"/>
  <c r="X526" i="11"/>
  <c r="X524" i="11" s="1"/>
  <c r="E531" i="11"/>
  <c r="E529" i="11" s="1"/>
  <c r="K531" i="11"/>
  <c r="K529" i="11" s="1"/>
  <c r="Q531" i="11"/>
  <c r="Q529" i="11" s="1"/>
  <c r="W531" i="11"/>
  <c r="D536" i="11"/>
  <c r="D534" i="11" s="1"/>
  <c r="J536" i="11"/>
  <c r="J534" i="11" s="1"/>
  <c r="P536" i="11"/>
  <c r="P534" i="11" s="1"/>
  <c r="V536" i="11"/>
  <c r="V534" i="11" s="1"/>
  <c r="I541" i="11"/>
  <c r="I539" i="11" s="1"/>
  <c r="O541" i="11"/>
  <c r="U541" i="11"/>
  <c r="U539" i="11" s="1"/>
  <c r="AA541" i="11"/>
  <c r="AA539" i="11" s="1"/>
  <c r="H546" i="11"/>
  <c r="H544" i="11" s="1"/>
  <c r="N546" i="11"/>
  <c r="N544" i="11" s="1"/>
  <c r="T546" i="11"/>
  <c r="T544" i="11" s="1"/>
  <c r="Z546" i="11"/>
  <c r="G551" i="11"/>
  <c r="G549" i="11" s="1"/>
  <c r="M551" i="11"/>
  <c r="M549" i="11" s="1"/>
  <c r="S551" i="11"/>
  <c r="S549" i="11" s="1"/>
  <c r="Y551" i="11"/>
  <c r="Y549" i="11" s="1"/>
  <c r="F556" i="11"/>
  <c r="F554" i="11" s="1"/>
  <c r="L556" i="11"/>
  <c r="R556" i="11"/>
  <c r="R554" i="11" s="1"/>
  <c r="X556" i="11"/>
  <c r="X554" i="11" s="1"/>
  <c r="E561" i="11"/>
  <c r="E559" i="11" s="1"/>
  <c r="K561" i="11"/>
  <c r="K559" i="11" s="1"/>
  <c r="Q561" i="11"/>
  <c r="Q559" i="11" s="1"/>
  <c r="W561" i="11"/>
  <c r="D566" i="11"/>
  <c r="D564" i="11" s="1"/>
  <c r="J566" i="11"/>
  <c r="J564" i="11" s="1"/>
  <c r="P566" i="11"/>
  <c r="P564" i="11" s="1"/>
  <c r="V566" i="11"/>
  <c r="V564" i="11" s="1"/>
  <c r="I571" i="11"/>
  <c r="I569" i="11" s="1"/>
  <c r="O571" i="11"/>
  <c r="U571" i="11"/>
  <c r="U569" i="11" s="1"/>
  <c r="AA571" i="11"/>
  <c r="AA569" i="11" s="1"/>
  <c r="H576" i="11"/>
  <c r="H574" i="11" s="1"/>
  <c r="N576" i="11"/>
  <c r="N574" i="11" s="1"/>
  <c r="T576" i="11"/>
  <c r="T574" i="11" s="1"/>
  <c r="Z576" i="11"/>
  <c r="G581" i="11"/>
  <c r="G579" i="11" s="1"/>
  <c r="M581" i="11"/>
  <c r="M579" i="11" s="1"/>
  <c r="S581" i="11"/>
  <c r="S579" i="11" s="1"/>
  <c r="Y581" i="11"/>
  <c r="Y579" i="11" s="1"/>
  <c r="F586" i="11"/>
  <c r="F584" i="11" s="1"/>
  <c r="L586" i="11"/>
  <c r="R586" i="11"/>
  <c r="R584" i="11" s="1"/>
  <c r="X586" i="11"/>
  <c r="X584" i="11" s="1"/>
  <c r="E591" i="11"/>
  <c r="E589" i="11" s="1"/>
  <c r="K591" i="11"/>
  <c r="K589" i="11" s="1"/>
  <c r="Q591" i="11"/>
  <c r="Q589" i="11" s="1"/>
  <c r="W591" i="11"/>
  <c r="D596" i="11"/>
  <c r="D594" i="11" s="1"/>
  <c r="J596" i="11"/>
  <c r="J594" i="11" s="1"/>
  <c r="P596" i="11"/>
  <c r="P594" i="11" s="1"/>
  <c r="V596" i="11"/>
  <c r="V594" i="11" s="1"/>
  <c r="I601" i="11"/>
  <c r="I599" i="11" s="1"/>
  <c r="O601" i="11"/>
  <c r="U601" i="11"/>
  <c r="AA601" i="11"/>
  <c r="AA599" i="11" s="1"/>
  <c r="H606" i="11"/>
  <c r="P606" i="11"/>
  <c r="P604" i="11" s="1"/>
  <c r="Z606" i="11"/>
  <c r="Z604" i="11" s="1"/>
  <c r="G611" i="11"/>
  <c r="G609" i="11" s="1"/>
  <c r="O611" i="11"/>
  <c r="O609" i="11" s="1"/>
  <c r="Y611" i="11"/>
  <c r="Y609" i="11" s="1"/>
  <c r="D616" i="11"/>
  <c r="P616" i="11"/>
  <c r="P614" i="11" s="1"/>
  <c r="O621" i="11"/>
  <c r="O619" i="11" s="1"/>
  <c r="AA621" i="11"/>
  <c r="AA619" i="11" s="1"/>
  <c r="N626" i="11"/>
  <c r="N624" i="11" s="1"/>
  <c r="Z626" i="11"/>
  <c r="Z624" i="11" s="1"/>
  <c r="M631" i="11"/>
  <c r="Y631" i="11"/>
  <c r="Y629" i="11" s="1"/>
  <c r="F636" i="11"/>
  <c r="F634" i="11" s="1"/>
  <c r="X636" i="11"/>
  <c r="X634" i="11" s="1"/>
  <c r="B634" i="11"/>
  <c r="B624" i="11"/>
  <c r="B614" i="11"/>
  <c r="AA316" i="12"/>
  <c r="F584" i="12"/>
  <c r="E168" i="11"/>
  <c r="E166" i="11" s="1"/>
  <c r="K168" i="11"/>
  <c r="K166" i="11" s="1"/>
  <c r="Q168" i="11"/>
  <c r="W168" i="11"/>
  <c r="W166" i="11" s="1"/>
  <c r="D173" i="11"/>
  <c r="D171" i="11" s="1"/>
  <c r="J173" i="11"/>
  <c r="J171" i="11" s="1"/>
  <c r="P173" i="11"/>
  <c r="P171" i="11" s="1"/>
  <c r="V173" i="11"/>
  <c r="V171" i="11" s="1"/>
  <c r="I178" i="11"/>
  <c r="O178" i="11"/>
  <c r="O176" i="11" s="1"/>
  <c r="U178" i="11"/>
  <c r="U176" i="11" s="1"/>
  <c r="AA178" i="11"/>
  <c r="AA176" i="11" s="1"/>
  <c r="H183" i="11"/>
  <c r="H181" i="11" s="1"/>
  <c r="N183" i="11"/>
  <c r="N181" i="11" s="1"/>
  <c r="T183" i="11"/>
  <c r="Z183" i="11"/>
  <c r="Z181" i="11" s="1"/>
  <c r="G188" i="11"/>
  <c r="G186" i="11" s="1"/>
  <c r="M188" i="11"/>
  <c r="M186" i="11" s="1"/>
  <c r="S188" i="11"/>
  <c r="S186" i="11" s="1"/>
  <c r="Y188" i="11"/>
  <c r="Y186" i="11" s="1"/>
  <c r="F193" i="11"/>
  <c r="L193" i="11"/>
  <c r="L191" i="11" s="1"/>
  <c r="R193" i="11"/>
  <c r="R191" i="11" s="1"/>
  <c r="X193" i="11"/>
  <c r="X191" i="11" s="1"/>
  <c r="E198" i="11"/>
  <c r="E196" i="11" s="1"/>
  <c r="K198" i="11"/>
  <c r="K196" i="11" s="1"/>
  <c r="Q198" i="11"/>
  <c r="W198" i="11"/>
  <c r="W196" i="11" s="1"/>
  <c r="D203" i="11"/>
  <c r="D201" i="11" s="1"/>
  <c r="J203" i="11"/>
  <c r="J201" i="11" s="1"/>
  <c r="P203" i="11"/>
  <c r="P201" i="11" s="1"/>
  <c r="V203" i="11"/>
  <c r="V201" i="11" s="1"/>
  <c r="I208" i="11"/>
  <c r="O208" i="11"/>
  <c r="O206" i="11" s="1"/>
  <c r="U208" i="11"/>
  <c r="U206" i="11" s="1"/>
  <c r="AA208" i="11"/>
  <c r="AA206" i="11" s="1"/>
  <c r="H213" i="11"/>
  <c r="H211" i="11" s="1"/>
  <c r="N213" i="11"/>
  <c r="N211" i="11" s="1"/>
  <c r="T213" i="11"/>
  <c r="Z213" i="11"/>
  <c r="Z211" i="11" s="1"/>
  <c r="G218" i="11"/>
  <c r="G216" i="11" s="1"/>
  <c r="M218" i="11"/>
  <c r="M216" i="11" s="1"/>
  <c r="S218" i="11"/>
  <c r="S216" i="11" s="1"/>
  <c r="Y218" i="11"/>
  <c r="Y216" i="11" s="1"/>
  <c r="F223" i="11"/>
  <c r="L223" i="11"/>
  <c r="L221" i="11" s="1"/>
  <c r="R223" i="11"/>
  <c r="R221" i="11" s="1"/>
  <c r="X223" i="11"/>
  <c r="X221" i="11" s="1"/>
  <c r="E228" i="11"/>
  <c r="E226" i="11" s="1"/>
  <c r="K228" i="11"/>
  <c r="K226" i="11" s="1"/>
  <c r="Q228" i="11"/>
  <c r="W228" i="11"/>
  <c r="W226" i="11" s="1"/>
  <c r="D233" i="11"/>
  <c r="D231" i="11" s="1"/>
  <c r="J233" i="11"/>
  <c r="J231" i="11" s="1"/>
  <c r="P233" i="11"/>
  <c r="P231" i="11" s="1"/>
  <c r="V233" i="11"/>
  <c r="V231" i="11" s="1"/>
  <c r="I238" i="11"/>
  <c r="O238" i="11"/>
  <c r="O236" i="11" s="1"/>
  <c r="U238" i="11"/>
  <c r="U236" i="11" s="1"/>
  <c r="AA238" i="11"/>
  <c r="AA236" i="11" s="1"/>
  <c r="H243" i="11"/>
  <c r="H241" i="11" s="1"/>
  <c r="N243" i="11"/>
  <c r="N241" i="11" s="1"/>
  <c r="T243" i="11"/>
  <c r="Z243" i="11"/>
  <c r="Z241" i="11" s="1"/>
  <c r="G248" i="11"/>
  <c r="G246" i="11" s="1"/>
  <c r="M248" i="11"/>
  <c r="M246" i="11" s="1"/>
  <c r="S248" i="11"/>
  <c r="S246" i="11" s="1"/>
  <c r="Y248" i="11"/>
  <c r="Y246" i="11" s="1"/>
  <c r="F253" i="11"/>
  <c r="L253" i="11"/>
  <c r="L251" i="11" s="1"/>
  <c r="R253" i="11"/>
  <c r="R251" i="11" s="1"/>
  <c r="X253" i="11"/>
  <c r="X251" i="11" s="1"/>
  <c r="E258" i="11"/>
  <c r="E256" i="11" s="1"/>
  <c r="K258" i="11"/>
  <c r="K256" i="11" s="1"/>
  <c r="Q258" i="11"/>
  <c r="W258" i="11"/>
  <c r="W256" i="11" s="1"/>
  <c r="D263" i="11"/>
  <c r="D261" i="11" s="1"/>
  <c r="J263" i="11"/>
  <c r="J261" i="11" s="1"/>
  <c r="P263" i="11"/>
  <c r="P261" i="11" s="1"/>
  <c r="V263" i="11"/>
  <c r="V261" i="11" s="1"/>
  <c r="I268" i="11"/>
  <c r="O268" i="11"/>
  <c r="O266" i="11" s="1"/>
  <c r="U268" i="11"/>
  <c r="U266" i="11" s="1"/>
  <c r="AA268" i="11"/>
  <c r="AA266" i="11" s="1"/>
  <c r="H273" i="11"/>
  <c r="H271" i="11" s="1"/>
  <c r="N273" i="11"/>
  <c r="N271" i="11" s="1"/>
  <c r="T273" i="11"/>
  <c r="Z273" i="11"/>
  <c r="Z271" i="11" s="1"/>
  <c r="G278" i="11"/>
  <c r="G276" i="11" s="1"/>
  <c r="M278" i="11"/>
  <c r="M276" i="11" s="1"/>
  <c r="S278" i="11"/>
  <c r="S276" i="11" s="1"/>
  <c r="Y278" i="11"/>
  <c r="Y276" i="11" s="1"/>
  <c r="F283" i="11"/>
  <c r="L283" i="11"/>
  <c r="L281" i="11" s="1"/>
  <c r="R283" i="11"/>
  <c r="R281" i="11" s="1"/>
  <c r="X283" i="11"/>
  <c r="X281" i="11" s="1"/>
  <c r="E288" i="11"/>
  <c r="E286" i="11" s="1"/>
  <c r="K288" i="11"/>
  <c r="K286" i="11" s="1"/>
  <c r="Q288" i="11"/>
  <c r="W288" i="11"/>
  <c r="W286" i="11" s="1"/>
  <c r="D293" i="11"/>
  <c r="D291" i="11" s="1"/>
  <c r="J293" i="11"/>
  <c r="J291" i="11" s="1"/>
  <c r="P293" i="11"/>
  <c r="P291" i="11" s="1"/>
  <c r="V293" i="11"/>
  <c r="V291" i="11" s="1"/>
  <c r="I298" i="11"/>
  <c r="O298" i="11"/>
  <c r="O296" i="11" s="1"/>
  <c r="U298" i="11"/>
  <c r="U296" i="11" s="1"/>
  <c r="AA298" i="11"/>
  <c r="AA296" i="11" s="1"/>
  <c r="H303" i="11"/>
  <c r="H301" i="11" s="1"/>
  <c r="N303" i="11"/>
  <c r="N301" i="11" s="1"/>
  <c r="T303" i="11"/>
  <c r="Z303" i="11"/>
  <c r="Z301" i="11" s="1"/>
  <c r="G308" i="11"/>
  <c r="G306" i="11" s="1"/>
  <c r="M308" i="11"/>
  <c r="M306" i="11" s="1"/>
  <c r="S308" i="11"/>
  <c r="S306" i="11" s="1"/>
  <c r="Y308" i="11"/>
  <c r="Y306" i="11" s="1"/>
  <c r="F313" i="11"/>
  <c r="L313" i="11"/>
  <c r="L311" i="11" s="1"/>
  <c r="R313" i="11"/>
  <c r="R311" i="11" s="1"/>
  <c r="X313" i="11"/>
  <c r="X311" i="11" s="1"/>
  <c r="E318" i="11"/>
  <c r="E316" i="11" s="1"/>
  <c r="K318" i="11"/>
  <c r="K316" i="11" s="1"/>
  <c r="Q318" i="11"/>
  <c r="J327" i="11"/>
  <c r="J325" i="11" s="1"/>
  <c r="P327" i="11"/>
  <c r="P325" i="11" s="1"/>
  <c r="V327" i="11"/>
  <c r="V325" i="11" s="1"/>
  <c r="I332" i="11"/>
  <c r="O332" i="11"/>
  <c r="O330" i="11" s="1"/>
  <c r="U332" i="11"/>
  <c r="U330" i="11" s="1"/>
  <c r="AA332" i="11"/>
  <c r="AA330" i="11" s="1"/>
  <c r="H337" i="11"/>
  <c r="H335" i="11" s="1"/>
  <c r="N337" i="11"/>
  <c r="N335" i="11" s="1"/>
  <c r="T337" i="11"/>
  <c r="Z337" i="11"/>
  <c r="Z335" i="11" s="1"/>
  <c r="G342" i="11"/>
  <c r="G340" i="11" s="1"/>
  <c r="M342" i="11"/>
  <c r="M340" i="11" s="1"/>
  <c r="S342" i="11"/>
  <c r="S340" i="11" s="1"/>
  <c r="Y342" i="11"/>
  <c r="Y340" i="11" s="1"/>
  <c r="F347" i="11"/>
  <c r="L347" i="11"/>
  <c r="L345" i="11" s="1"/>
  <c r="R347" i="11"/>
  <c r="R345" i="11" s="1"/>
  <c r="X347" i="11"/>
  <c r="X345" i="11" s="1"/>
  <c r="E352" i="11"/>
  <c r="E350" i="11" s="1"/>
  <c r="K352" i="11"/>
  <c r="K350" i="11" s="1"/>
  <c r="Q352" i="11"/>
  <c r="W352" i="11"/>
  <c r="W350" i="11" s="1"/>
  <c r="D357" i="11"/>
  <c r="D355" i="11" s="1"/>
  <c r="J357" i="11"/>
  <c r="J355" i="11" s="1"/>
  <c r="P357" i="11"/>
  <c r="P355" i="11" s="1"/>
  <c r="V357" i="11"/>
  <c r="V355" i="11" s="1"/>
  <c r="I362" i="11"/>
  <c r="O362" i="11"/>
  <c r="O360" i="11" s="1"/>
  <c r="U362" i="11"/>
  <c r="U360" i="11" s="1"/>
  <c r="AA362" i="11"/>
  <c r="AA360" i="11" s="1"/>
  <c r="H367" i="11"/>
  <c r="H365" i="11" s="1"/>
  <c r="N367" i="11"/>
  <c r="N365" i="11" s="1"/>
  <c r="T367" i="11"/>
  <c r="Z367" i="11"/>
  <c r="Z365" i="11" s="1"/>
  <c r="G372" i="11"/>
  <c r="G370" i="11" s="1"/>
  <c r="M372" i="11"/>
  <c r="M370" i="11" s="1"/>
  <c r="S372" i="11"/>
  <c r="S370" i="11" s="1"/>
  <c r="Y372" i="11"/>
  <c r="Y370" i="11" s="1"/>
  <c r="F377" i="11"/>
  <c r="L377" i="11"/>
  <c r="L375" i="11" s="1"/>
  <c r="R377" i="11"/>
  <c r="R375" i="11" s="1"/>
  <c r="X377" i="11"/>
  <c r="X375" i="11" s="1"/>
  <c r="E382" i="11"/>
  <c r="E380" i="11" s="1"/>
  <c r="K382" i="11"/>
  <c r="K380" i="11" s="1"/>
  <c r="Q382" i="11"/>
  <c r="W382" i="11"/>
  <c r="W380" i="11" s="1"/>
  <c r="D387" i="11"/>
  <c r="D385" i="11" s="1"/>
  <c r="J387" i="11"/>
  <c r="J385" i="11" s="1"/>
  <c r="P387" i="11"/>
  <c r="P385" i="11" s="1"/>
  <c r="V387" i="11"/>
  <c r="V385" i="11" s="1"/>
  <c r="I392" i="11"/>
  <c r="O392" i="11"/>
  <c r="O390" i="11" s="1"/>
  <c r="U392" i="11"/>
  <c r="U390" i="11" s="1"/>
  <c r="AA392" i="11"/>
  <c r="AA390" i="11" s="1"/>
  <c r="H397" i="11"/>
  <c r="H395" i="11" s="1"/>
  <c r="N397" i="11"/>
  <c r="N395" i="11" s="1"/>
  <c r="T397" i="11"/>
  <c r="Z397" i="11"/>
  <c r="Z395" i="11" s="1"/>
  <c r="G402" i="11"/>
  <c r="G400" i="11" s="1"/>
  <c r="M402" i="11"/>
  <c r="M400" i="11" s="1"/>
  <c r="S402" i="11"/>
  <c r="S400" i="11" s="1"/>
  <c r="Y402" i="11"/>
  <c r="Y400" i="11" s="1"/>
  <c r="F407" i="11"/>
  <c r="L407" i="11"/>
  <c r="L405" i="11" s="1"/>
  <c r="R407" i="11"/>
  <c r="R405" i="11" s="1"/>
  <c r="X407" i="11"/>
  <c r="X405" i="11" s="1"/>
  <c r="E412" i="11"/>
  <c r="E410" i="11" s="1"/>
  <c r="K412" i="11"/>
  <c r="K410" i="11" s="1"/>
  <c r="Q412" i="11"/>
  <c r="W412" i="11"/>
  <c r="W410" i="11" s="1"/>
  <c r="D417" i="11"/>
  <c r="D415" i="11" s="1"/>
  <c r="J417" i="11"/>
  <c r="J415" i="11" s="1"/>
  <c r="P417" i="11"/>
  <c r="P415" i="11" s="1"/>
  <c r="V417" i="11"/>
  <c r="V415" i="11" s="1"/>
  <c r="I422" i="11"/>
  <c r="O422" i="11"/>
  <c r="O420" i="11" s="1"/>
  <c r="U422" i="11"/>
  <c r="U420" i="11" s="1"/>
  <c r="AA422" i="11"/>
  <c r="AA420" i="11" s="1"/>
  <c r="H427" i="11"/>
  <c r="H425" i="11" s="1"/>
  <c r="N427" i="11"/>
  <c r="N425" i="11" s="1"/>
  <c r="T427" i="11"/>
  <c r="Z427" i="11"/>
  <c r="Z425" i="11" s="1"/>
  <c r="G432" i="11"/>
  <c r="G430" i="11" s="1"/>
  <c r="M432" i="11"/>
  <c r="M430" i="11" s="1"/>
  <c r="S432" i="11"/>
  <c r="S430" i="11" s="1"/>
  <c r="Y432" i="11"/>
  <c r="Y430" i="11" s="1"/>
  <c r="F437" i="11"/>
  <c r="L437" i="11"/>
  <c r="L435" i="11" s="1"/>
  <c r="R437" i="11"/>
  <c r="R435" i="11" s="1"/>
  <c r="X437" i="11"/>
  <c r="X435" i="11" s="1"/>
  <c r="E442" i="11"/>
  <c r="E440" i="11" s="1"/>
  <c r="K442" i="11"/>
  <c r="K440" i="11" s="1"/>
  <c r="Q442" i="11"/>
  <c r="W442" i="11"/>
  <c r="W440" i="11" s="1"/>
  <c r="D447" i="11"/>
  <c r="D445" i="11" s="1"/>
  <c r="J447" i="11"/>
  <c r="J445" i="11" s="1"/>
  <c r="P447" i="11"/>
  <c r="P445" i="11" s="1"/>
  <c r="V447" i="11"/>
  <c r="V445" i="11" s="1"/>
  <c r="I452" i="11"/>
  <c r="O452" i="11"/>
  <c r="O450" i="11" s="1"/>
  <c r="U452" i="11"/>
  <c r="U450" i="11" s="1"/>
  <c r="AA452" i="11"/>
  <c r="AA450" i="11" s="1"/>
  <c r="H457" i="11"/>
  <c r="H455" i="11" s="1"/>
  <c r="N457" i="11"/>
  <c r="N455" i="11" s="1"/>
  <c r="T457" i="11"/>
  <c r="Z457" i="11"/>
  <c r="Z455" i="11" s="1"/>
  <c r="G462" i="11"/>
  <c r="G460" i="11" s="1"/>
  <c r="M462" i="11"/>
  <c r="M460" i="11" s="1"/>
  <c r="S462" i="11"/>
  <c r="S460" i="11" s="1"/>
  <c r="Y462" i="11"/>
  <c r="Y460" i="11" s="1"/>
  <c r="F467" i="11"/>
  <c r="L467" i="11"/>
  <c r="L465" i="11" s="1"/>
  <c r="R467" i="11"/>
  <c r="R465" i="11" s="1"/>
  <c r="X467" i="11"/>
  <c r="X465" i="11" s="1"/>
  <c r="E472" i="11"/>
  <c r="E470" i="11" s="1"/>
  <c r="K472" i="11"/>
  <c r="K470" i="11" s="1"/>
  <c r="Q472" i="11"/>
  <c r="W472" i="11"/>
  <c r="W470" i="11" s="1"/>
  <c r="D477" i="11"/>
  <c r="D475" i="11" s="1"/>
  <c r="J477" i="11"/>
  <c r="J475" i="11" s="1"/>
  <c r="P477" i="11"/>
  <c r="P475" i="11" s="1"/>
  <c r="I486" i="11"/>
  <c r="O486" i="11"/>
  <c r="U486" i="11"/>
  <c r="U484" i="11" s="1"/>
  <c r="AA486" i="11"/>
  <c r="AA484" i="11" s="1"/>
  <c r="H491" i="11"/>
  <c r="H489" i="11" s="1"/>
  <c r="N491" i="11"/>
  <c r="N489" i="11" s="1"/>
  <c r="T491" i="11"/>
  <c r="Z491" i="11"/>
  <c r="G496" i="11"/>
  <c r="G494" i="11" s="1"/>
  <c r="M496" i="11"/>
  <c r="M494" i="11" s="1"/>
  <c r="S496" i="11"/>
  <c r="S494" i="11" s="1"/>
  <c r="Y496" i="11"/>
  <c r="Y494" i="11" s="1"/>
  <c r="F501" i="11"/>
  <c r="L501" i="11"/>
  <c r="R501" i="11"/>
  <c r="R499" i="11" s="1"/>
  <c r="X501" i="11"/>
  <c r="X499" i="11" s="1"/>
  <c r="E506" i="11"/>
  <c r="E504" i="11" s="1"/>
  <c r="K506" i="11"/>
  <c r="K504" i="11" s="1"/>
  <c r="Q506" i="11"/>
  <c r="W506" i="11"/>
  <c r="D511" i="11"/>
  <c r="D509" i="11" s="1"/>
  <c r="J511" i="11"/>
  <c r="J509" i="11" s="1"/>
  <c r="P511" i="11"/>
  <c r="P509" i="11" s="1"/>
  <c r="V511" i="11"/>
  <c r="V509" i="11" s="1"/>
  <c r="I516" i="11"/>
  <c r="O516" i="11"/>
  <c r="U516" i="11"/>
  <c r="U514" i="11" s="1"/>
  <c r="AA516" i="11"/>
  <c r="AA514" i="11" s="1"/>
  <c r="H521" i="11"/>
  <c r="H519" i="11" s="1"/>
  <c r="N521" i="11"/>
  <c r="N519" i="11" s="1"/>
  <c r="T521" i="11"/>
  <c r="Z521" i="11"/>
  <c r="G526" i="11"/>
  <c r="G524" i="11" s="1"/>
  <c r="M526" i="11"/>
  <c r="M524" i="11" s="1"/>
  <c r="S526" i="11"/>
  <c r="S524" i="11" s="1"/>
  <c r="Y526" i="11"/>
  <c r="Y524" i="11" s="1"/>
  <c r="F531" i="11"/>
  <c r="L531" i="11"/>
  <c r="R531" i="11"/>
  <c r="R529" i="11" s="1"/>
  <c r="X531" i="11"/>
  <c r="X529" i="11" s="1"/>
  <c r="E536" i="11"/>
  <c r="E534" i="11" s="1"/>
  <c r="K536" i="11"/>
  <c r="K534" i="11" s="1"/>
  <c r="Q536" i="11"/>
  <c r="W536" i="11"/>
  <c r="D541" i="11"/>
  <c r="D539" i="11" s="1"/>
  <c r="J541" i="11"/>
  <c r="J539" i="11" s="1"/>
  <c r="P541" i="11"/>
  <c r="P539" i="11" s="1"/>
  <c r="V541" i="11"/>
  <c r="V539" i="11" s="1"/>
  <c r="I546" i="11"/>
  <c r="O546" i="11"/>
  <c r="U546" i="11"/>
  <c r="U544" i="11" s="1"/>
  <c r="AA546" i="11"/>
  <c r="AA544" i="11" s="1"/>
  <c r="H551" i="11"/>
  <c r="H549" i="11" s="1"/>
  <c r="N551" i="11"/>
  <c r="N549" i="11" s="1"/>
  <c r="T551" i="11"/>
  <c r="Z551" i="11"/>
  <c r="G556" i="11"/>
  <c r="G554" i="11" s="1"/>
  <c r="M556" i="11"/>
  <c r="M554" i="11" s="1"/>
  <c r="S556" i="11"/>
  <c r="S554" i="11" s="1"/>
  <c r="Y556" i="11"/>
  <c r="Y554" i="11" s="1"/>
  <c r="F561" i="11"/>
  <c r="L561" i="11"/>
  <c r="R561" i="11"/>
  <c r="R559" i="11" s="1"/>
  <c r="X561" i="11"/>
  <c r="X559" i="11" s="1"/>
  <c r="E566" i="11"/>
  <c r="E564" i="11" s="1"/>
  <c r="K566" i="11"/>
  <c r="K564" i="11" s="1"/>
  <c r="Q566" i="11"/>
  <c r="W566" i="11"/>
  <c r="D571" i="11"/>
  <c r="D569" i="11" s="1"/>
  <c r="J571" i="11"/>
  <c r="J569" i="11" s="1"/>
  <c r="P571" i="11"/>
  <c r="P569" i="11" s="1"/>
  <c r="V571" i="11"/>
  <c r="V569" i="11" s="1"/>
  <c r="I576" i="11"/>
  <c r="O576" i="11"/>
  <c r="U576" i="11"/>
  <c r="U574" i="11" s="1"/>
  <c r="AA576" i="11"/>
  <c r="AA574" i="11" s="1"/>
  <c r="H581" i="11"/>
  <c r="H579" i="11" s="1"/>
  <c r="N581" i="11"/>
  <c r="N579" i="11" s="1"/>
  <c r="T581" i="11"/>
  <c r="Z581" i="11"/>
  <c r="G586" i="11"/>
  <c r="G584" i="11" s="1"/>
  <c r="M586" i="11"/>
  <c r="M584" i="11" s="1"/>
  <c r="S586" i="11"/>
  <c r="S584" i="11" s="1"/>
  <c r="Y586" i="11"/>
  <c r="Y584" i="11" s="1"/>
  <c r="F591" i="11"/>
  <c r="L591" i="11"/>
  <c r="R591" i="11"/>
  <c r="R589" i="11" s="1"/>
  <c r="X591" i="11"/>
  <c r="X589" i="11" s="1"/>
  <c r="E596" i="11"/>
  <c r="E594" i="11" s="1"/>
  <c r="K596" i="11"/>
  <c r="K594" i="11" s="1"/>
  <c r="Q596" i="11"/>
  <c r="W596" i="11"/>
  <c r="D601" i="11"/>
  <c r="D599" i="11" s="1"/>
  <c r="J601" i="11"/>
  <c r="J599" i="11" s="1"/>
  <c r="P601" i="11"/>
  <c r="P599" i="11" s="1"/>
  <c r="V601" i="11"/>
  <c r="V599" i="11" s="1"/>
  <c r="I606" i="11"/>
  <c r="R606" i="11"/>
  <c r="AA606" i="11"/>
  <c r="AA604" i="11" s="1"/>
  <c r="H611" i="11"/>
  <c r="H609" i="11" s="1"/>
  <c r="Q611" i="11"/>
  <c r="Q609" i="11" s="1"/>
  <c r="Z611" i="11"/>
  <c r="Z609" i="11" s="1"/>
  <c r="F616" i="11"/>
  <c r="F614" i="11" s="1"/>
  <c r="R616" i="11"/>
  <c r="R614" i="11" s="1"/>
  <c r="E621" i="11"/>
  <c r="E619" i="11" s="1"/>
  <c r="Q621" i="11"/>
  <c r="D626" i="11"/>
  <c r="D624" i="11" s="1"/>
  <c r="P626" i="11"/>
  <c r="P624" i="11" s="1"/>
  <c r="O631" i="11"/>
  <c r="AA631" i="11"/>
  <c r="AA629" i="11" s="1"/>
  <c r="H636" i="11"/>
  <c r="H634" i="11" s="1"/>
  <c r="Z636" i="11"/>
  <c r="Z634" i="11" s="1"/>
  <c r="M584" i="12"/>
  <c r="E644" i="11"/>
  <c r="E9" i="12"/>
  <c r="K9" i="12"/>
  <c r="Q9" i="12"/>
  <c r="Q7" i="12" s="1"/>
  <c r="W9" i="12"/>
  <c r="E11" i="12"/>
  <c r="K11" i="12"/>
  <c r="Q11" i="12"/>
  <c r="W11" i="12"/>
  <c r="D14" i="12"/>
  <c r="D12" i="12" s="1"/>
  <c r="J14" i="12"/>
  <c r="P14" i="12"/>
  <c r="P12" i="12" s="1"/>
  <c r="V14" i="12"/>
  <c r="V12" i="12" s="1"/>
  <c r="D16" i="12"/>
  <c r="J16" i="12"/>
  <c r="P16" i="12"/>
  <c r="V16" i="12"/>
  <c r="I19" i="12"/>
  <c r="I17" i="12" s="1"/>
  <c r="O19" i="12"/>
  <c r="O17" i="12" s="1"/>
  <c r="U19" i="12"/>
  <c r="AA19" i="12"/>
  <c r="I21" i="12"/>
  <c r="O21" i="12"/>
  <c r="U21" i="12"/>
  <c r="AA21" i="12"/>
  <c r="H24" i="12"/>
  <c r="N24" i="12"/>
  <c r="T24" i="12"/>
  <c r="T22" i="12" s="1"/>
  <c r="Z24" i="12"/>
  <c r="H26" i="12"/>
  <c r="N26" i="12"/>
  <c r="T26" i="12"/>
  <c r="Z26" i="12"/>
  <c r="G29" i="12"/>
  <c r="G27" i="12" s="1"/>
  <c r="M29" i="12"/>
  <c r="S29" i="12"/>
  <c r="S27" i="12" s="1"/>
  <c r="Y29" i="12"/>
  <c r="Y27" i="12" s="1"/>
  <c r="G31" i="12"/>
  <c r="M31" i="12"/>
  <c r="S31" i="12"/>
  <c r="Y31" i="12"/>
  <c r="F34" i="12"/>
  <c r="F32" i="12" s="1"/>
  <c r="L34" i="12"/>
  <c r="L32" i="12" s="1"/>
  <c r="R34" i="12"/>
  <c r="X34" i="12"/>
  <c r="F36" i="12"/>
  <c r="L36" i="12"/>
  <c r="R36" i="12"/>
  <c r="X36" i="12"/>
  <c r="E39" i="12"/>
  <c r="K39" i="12"/>
  <c r="Q39" i="12"/>
  <c r="Q37" i="12" s="1"/>
  <c r="W39" i="12"/>
  <c r="E41" i="12"/>
  <c r="K41" i="12"/>
  <c r="Q41" i="12"/>
  <c r="W41" i="12"/>
  <c r="D44" i="12"/>
  <c r="D42" i="12" s="1"/>
  <c r="J44" i="12"/>
  <c r="P44" i="12"/>
  <c r="P42" i="12" s="1"/>
  <c r="V44" i="12"/>
  <c r="V42" i="12" s="1"/>
  <c r="D46" i="12"/>
  <c r="J46" i="12"/>
  <c r="P46" i="12"/>
  <c r="V46" i="12"/>
  <c r="I49" i="12"/>
  <c r="I47" i="12" s="1"/>
  <c r="O49" i="12"/>
  <c r="O47" i="12" s="1"/>
  <c r="U49" i="12"/>
  <c r="AA49" i="12"/>
  <c r="I51" i="12"/>
  <c r="O51" i="12"/>
  <c r="U51" i="12"/>
  <c r="AA51" i="12"/>
  <c r="H54" i="12"/>
  <c r="N54" i="12"/>
  <c r="T54" i="12"/>
  <c r="T52" i="12" s="1"/>
  <c r="Z54" i="12"/>
  <c r="H56" i="12"/>
  <c r="N56" i="12"/>
  <c r="T56" i="12"/>
  <c r="Z56" i="12"/>
  <c r="G59" i="12"/>
  <c r="G57" i="12" s="1"/>
  <c r="M59" i="12"/>
  <c r="S59" i="12"/>
  <c r="S57" i="12" s="1"/>
  <c r="Y59" i="12"/>
  <c r="Y57" i="12" s="1"/>
  <c r="G61" i="12"/>
  <c r="M61" i="12"/>
  <c r="S61" i="12"/>
  <c r="Y61" i="12"/>
  <c r="F64" i="12"/>
  <c r="F62" i="12" s="1"/>
  <c r="L64" i="12"/>
  <c r="L62" i="12" s="1"/>
  <c r="R64" i="12"/>
  <c r="X64" i="12"/>
  <c r="F66" i="12"/>
  <c r="L66" i="12"/>
  <c r="R66" i="12"/>
  <c r="X66" i="12"/>
  <c r="E69" i="12"/>
  <c r="K69" i="12"/>
  <c r="Q69" i="12"/>
  <c r="Q67" i="12" s="1"/>
  <c r="W69" i="12"/>
  <c r="E71" i="12"/>
  <c r="K71" i="12"/>
  <c r="Q71" i="12"/>
  <c r="W71" i="12"/>
  <c r="D74" i="12"/>
  <c r="D72" i="12" s="1"/>
  <c r="J74" i="12"/>
  <c r="P74" i="12"/>
  <c r="P72" i="12" s="1"/>
  <c r="V74" i="12"/>
  <c r="V72" i="12" s="1"/>
  <c r="D76" i="12"/>
  <c r="J76" i="12"/>
  <c r="P76" i="12"/>
  <c r="V76" i="12"/>
  <c r="I79" i="12"/>
  <c r="I77" i="12" s="1"/>
  <c r="O79" i="12"/>
  <c r="O77" i="12" s="1"/>
  <c r="U79" i="12"/>
  <c r="AA79" i="12"/>
  <c r="I81" i="12"/>
  <c r="O81" i="12"/>
  <c r="U81" i="12"/>
  <c r="AA81" i="12"/>
  <c r="H84" i="12"/>
  <c r="N84" i="12"/>
  <c r="T84" i="12"/>
  <c r="T82" i="12" s="1"/>
  <c r="Z84" i="12"/>
  <c r="H86" i="12"/>
  <c r="N86" i="12"/>
  <c r="T86" i="12"/>
  <c r="Z86" i="12"/>
  <c r="G89" i="12"/>
  <c r="G87" i="12" s="1"/>
  <c r="M89" i="12"/>
  <c r="S89" i="12"/>
  <c r="S87" i="12" s="1"/>
  <c r="Y89" i="12"/>
  <c r="Y87" i="12" s="1"/>
  <c r="G91" i="12"/>
  <c r="M91" i="12"/>
  <c r="S91" i="12"/>
  <c r="Y91" i="12"/>
  <c r="F94" i="12"/>
  <c r="F92" i="12" s="1"/>
  <c r="L94" i="12"/>
  <c r="L92" i="12" s="1"/>
  <c r="R94" i="12"/>
  <c r="X94" i="12"/>
  <c r="F96" i="12"/>
  <c r="L96" i="12"/>
  <c r="R96" i="12"/>
  <c r="X96" i="12"/>
  <c r="E99" i="12"/>
  <c r="K99" i="12"/>
  <c r="Q99" i="12"/>
  <c r="Q97" i="12" s="1"/>
  <c r="W99" i="12"/>
  <c r="E101" i="12"/>
  <c r="K101" i="12"/>
  <c r="Q101" i="12"/>
  <c r="W101" i="12"/>
  <c r="D104" i="12"/>
  <c r="D102" i="12" s="1"/>
  <c r="J104" i="12"/>
  <c r="P104" i="12"/>
  <c r="P102" i="12" s="1"/>
  <c r="V104" i="12"/>
  <c r="V102" i="12" s="1"/>
  <c r="D106" i="12"/>
  <c r="J106" i="12"/>
  <c r="P106" i="12"/>
  <c r="V106" i="12"/>
  <c r="I109" i="12"/>
  <c r="I107" i="12" s="1"/>
  <c r="O109" i="12"/>
  <c r="O107" i="12" s="1"/>
  <c r="U109" i="12"/>
  <c r="AA109" i="12"/>
  <c r="I111" i="12"/>
  <c r="O111" i="12"/>
  <c r="U111" i="12"/>
  <c r="AA111" i="12"/>
  <c r="H114" i="12"/>
  <c r="N114" i="12"/>
  <c r="T114" i="12"/>
  <c r="T112" i="12" s="1"/>
  <c r="Z114" i="12"/>
  <c r="H116" i="12"/>
  <c r="N116" i="12"/>
  <c r="T116" i="12"/>
  <c r="Z116" i="12"/>
  <c r="G119" i="12"/>
  <c r="G117" i="12" s="1"/>
  <c r="M119" i="12"/>
  <c r="S119" i="12"/>
  <c r="S117" i="12" s="1"/>
  <c r="Y119" i="12"/>
  <c r="Y117" i="12" s="1"/>
  <c r="G121" i="12"/>
  <c r="M121" i="12"/>
  <c r="S121" i="12"/>
  <c r="Y121" i="12"/>
  <c r="F124" i="12"/>
  <c r="F122" i="12" s="1"/>
  <c r="L124" i="12"/>
  <c r="L122" i="12" s="1"/>
  <c r="R124" i="12"/>
  <c r="X124" i="12"/>
  <c r="F126" i="12"/>
  <c r="L126" i="12"/>
  <c r="R126" i="12"/>
  <c r="X126" i="12"/>
  <c r="E129" i="12"/>
  <c r="K129" i="12"/>
  <c r="Q129" i="12"/>
  <c r="Q127" i="12" s="1"/>
  <c r="W129" i="12"/>
  <c r="E131" i="12"/>
  <c r="K131" i="12"/>
  <c r="Q131" i="12"/>
  <c r="W131" i="12"/>
  <c r="D134" i="12"/>
  <c r="D132" i="12" s="1"/>
  <c r="J134" i="12"/>
  <c r="P134" i="12"/>
  <c r="P132" i="12" s="1"/>
  <c r="V134" i="12"/>
  <c r="V132" i="12" s="1"/>
  <c r="D136" i="12"/>
  <c r="J136" i="12"/>
  <c r="P136" i="12"/>
  <c r="V136" i="12"/>
  <c r="I139" i="12"/>
  <c r="I137" i="12" s="1"/>
  <c r="O139" i="12"/>
  <c r="O137" i="12" s="1"/>
  <c r="U139" i="12"/>
  <c r="AA139" i="12"/>
  <c r="I141" i="12"/>
  <c r="O141" i="12"/>
  <c r="U141" i="12"/>
  <c r="AA141" i="12"/>
  <c r="H144" i="12"/>
  <c r="N144" i="12"/>
  <c r="T144" i="12"/>
  <c r="T142" i="12" s="1"/>
  <c r="Z144" i="12"/>
  <c r="H146" i="12"/>
  <c r="N146" i="12"/>
  <c r="T146" i="12"/>
  <c r="Z146" i="12"/>
  <c r="G149" i="12"/>
  <c r="G147" i="12" s="1"/>
  <c r="M149" i="12"/>
  <c r="S149" i="12"/>
  <c r="S147" i="12" s="1"/>
  <c r="Y149" i="12"/>
  <c r="Y147" i="12" s="1"/>
  <c r="G151" i="12"/>
  <c r="M151" i="12"/>
  <c r="S151" i="12"/>
  <c r="Y151" i="12"/>
  <c r="F154" i="12"/>
  <c r="F152" i="12" s="1"/>
  <c r="L154" i="12"/>
  <c r="L152" i="12" s="1"/>
  <c r="R154" i="12"/>
  <c r="X154" i="12"/>
  <c r="F156" i="12"/>
  <c r="L156" i="12"/>
  <c r="R156" i="12"/>
  <c r="X156" i="12"/>
  <c r="E159" i="12"/>
  <c r="K159" i="12"/>
  <c r="Q159" i="12"/>
  <c r="Q157" i="12" s="1"/>
  <c r="W159" i="12"/>
  <c r="E161" i="12"/>
  <c r="K161" i="12"/>
  <c r="Q161" i="12"/>
  <c r="W161" i="12"/>
  <c r="J168" i="12"/>
  <c r="J166" i="12" s="1"/>
  <c r="P168" i="12"/>
  <c r="V168" i="12"/>
  <c r="V166" i="12" s="1"/>
  <c r="D170" i="12"/>
  <c r="D166" i="12" s="1"/>
  <c r="J170" i="12"/>
  <c r="P170" i="12"/>
  <c r="V170" i="12"/>
  <c r="I173" i="12"/>
  <c r="O173" i="12"/>
  <c r="O171" i="12" s="1"/>
  <c r="U173" i="12"/>
  <c r="U171" i="12" s="1"/>
  <c r="AA173" i="12"/>
  <c r="I175" i="12"/>
  <c r="O175" i="12"/>
  <c r="U175" i="12"/>
  <c r="AA175" i="12"/>
  <c r="H178" i="12"/>
  <c r="H176" i="12" s="1"/>
  <c r="N178" i="12"/>
  <c r="T178" i="12"/>
  <c r="Z178" i="12"/>
  <c r="Z176" i="12" s="1"/>
  <c r="H180" i="12"/>
  <c r="N180" i="12"/>
  <c r="T180" i="12"/>
  <c r="Z180" i="12"/>
  <c r="G183" i="12"/>
  <c r="M183" i="12"/>
  <c r="M181" i="12" s="1"/>
  <c r="S183" i="12"/>
  <c r="Y183" i="12"/>
  <c r="Y181" i="12" s="1"/>
  <c r="G185" i="12"/>
  <c r="M185" i="12"/>
  <c r="S185" i="12"/>
  <c r="Y185" i="12"/>
  <c r="F188" i="12"/>
  <c r="L188" i="12"/>
  <c r="L186" i="12" s="1"/>
  <c r="R188" i="12"/>
  <c r="R186" i="12" s="1"/>
  <c r="X188" i="12"/>
  <c r="F190" i="12"/>
  <c r="L190" i="12"/>
  <c r="R190" i="12"/>
  <c r="X190" i="12"/>
  <c r="E193" i="12"/>
  <c r="E191" i="12" s="1"/>
  <c r="K193" i="12"/>
  <c r="Q193" i="12"/>
  <c r="W193" i="12"/>
  <c r="W191" i="12" s="1"/>
  <c r="E195" i="12"/>
  <c r="K195" i="12"/>
  <c r="Q195" i="12"/>
  <c r="W195" i="12"/>
  <c r="D198" i="12"/>
  <c r="J198" i="12"/>
  <c r="J196" i="12" s="1"/>
  <c r="P198" i="12"/>
  <c r="V198" i="12"/>
  <c r="V196" i="12" s="1"/>
  <c r="D200" i="12"/>
  <c r="J200" i="12"/>
  <c r="P200" i="12"/>
  <c r="V200" i="12"/>
  <c r="I203" i="12"/>
  <c r="O203" i="12"/>
  <c r="O201" i="12" s="1"/>
  <c r="U203" i="12"/>
  <c r="U201" i="12" s="1"/>
  <c r="AA203" i="12"/>
  <c r="I205" i="12"/>
  <c r="O205" i="12"/>
  <c r="U205" i="12"/>
  <c r="AA205" i="12"/>
  <c r="H208" i="12"/>
  <c r="H206" i="12" s="1"/>
  <c r="N208" i="12"/>
  <c r="T208" i="12"/>
  <c r="Z208" i="12"/>
  <c r="Z206" i="12" s="1"/>
  <c r="H210" i="12"/>
  <c r="N210" i="12"/>
  <c r="T210" i="12"/>
  <c r="Z210" i="12"/>
  <c r="G213" i="12"/>
  <c r="M213" i="12"/>
  <c r="M211" i="12" s="1"/>
  <c r="S213" i="12"/>
  <c r="Y213" i="12"/>
  <c r="Y211" i="12" s="1"/>
  <c r="G215" i="12"/>
  <c r="M215" i="12"/>
  <c r="S215" i="12"/>
  <c r="Y215" i="12"/>
  <c r="F218" i="12"/>
  <c r="L218" i="12"/>
  <c r="L216" i="12" s="1"/>
  <c r="R218" i="12"/>
  <c r="R216" i="12" s="1"/>
  <c r="X218" i="12"/>
  <c r="F220" i="12"/>
  <c r="L220" i="12"/>
  <c r="R220" i="12"/>
  <c r="X220" i="12"/>
  <c r="E223" i="12"/>
  <c r="E221" i="12" s="1"/>
  <c r="K223" i="12"/>
  <c r="Q223" i="12"/>
  <c r="W223" i="12"/>
  <c r="W221" i="12" s="1"/>
  <c r="E225" i="12"/>
  <c r="K225" i="12"/>
  <c r="Q225" i="12"/>
  <c r="W225" i="12"/>
  <c r="D228" i="12"/>
  <c r="J228" i="12"/>
  <c r="J226" i="12" s="1"/>
  <c r="P228" i="12"/>
  <c r="V228" i="12"/>
  <c r="V226" i="12" s="1"/>
  <c r="D230" i="12"/>
  <c r="J230" i="12"/>
  <c r="P230" i="12"/>
  <c r="V230" i="12"/>
  <c r="I233" i="12"/>
  <c r="O233" i="12"/>
  <c r="O231" i="12" s="1"/>
  <c r="U233" i="12"/>
  <c r="U231" i="12" s="1"/>
  <c r="AA233" i="12"/>
  <c r="I235" i="12"/>
  <c r="O235" i="12"/>
  <c r="U235" i="12"/>
  <c r="AA235" i="12"/>
  <c r="H238" i="12"/>
  <c r="H236" i="12" s="1"/>
  <c r="N238" i="12"/>
  <c r="T238" i="12"/>
  <c r="Z238" i="12"/>
  <c r="Z236" i="12" s="1"/>
  <c r="H240" i="12"/>
  <c r="N240" i="12"/>
  <c r="T240" i="12"/>
  <c r="Z240" i="12"/>
  <c r="G243" i="12"/>
  <c r="M243" i="12"/>
  <c r="M241" i="12" s="1"/>
  <c r="S243" i="12"/>
  <c r="Y243" i="12"/>
  <c r="Y241" i="12" s="1"/>
  <c r="G245" i="12"/>
  <c r="M245" i="12"/>
  <c r="S245" i="12"/>
  <c r="Y245" i="12"/>
  <c r="F248" i="12"/>
  <c r="L248" i="12"/>
  <c r="L246" i="12" s="1"/>
  <c r="R248" i="12"/>
  <c r="R246" i="12" s="1"/>
  <c r="X248" i="12"/>
  <c r="F250" i="12"/>
  <c r="L250" i="12"/>
  <c r="R250" i="12"/>
  <c r="X250" i="12"/>
  <c r="E253" i="12"/>
  <c r="E251" i="12" s="1"/>
  <c r="K253" i="12"/>
  <c r="Q253" i="12"/>
  <c r="W253" i="12"/>
  <c r="W251" i="12" s="1"/>
  <c r="E255" i="12"/>
  <c r="K255" i="12"/>
  <c r="Q255" i="12"/>
  <c r="W255" i="12"/>
  <c r="D258" i="12"/>
  <c r="J258" i="12"/>
  <c r="J256" i="12" s="1"/>
  <c r="P258" i="12"/>
  <c r="V258" i="12"/>
  <c r="V256" i="12" s="1"/>
  <c r="D260" i="12"/>
  <c r="J260" i="12"/>
  <c r="P260" i="12"/>
  <c r="V260" i="12"/>
  <c r="I263" i="12"/>
  <c r="O263" i="12"/>
  <c r="O261" i="12" s="1"/>
  <c r="U263" i="12"/>
  <c r="U261" i="12" s="1"/>
  <c r="AA263" i="12"/>
  <c r="I265" i="12"/>
  <c r="O265" i="12"/>
  <c r="U265" i="12"/>
  <c r="AA265" i="12"/>
  <c r="H268" i="12"/>
  <c r="H266" i="12" s="1"/>
  <c r="N268" i="12"/>
  <c r="T268" i="12"/>
  <c r="Z268" i="12"/>
  <c r="Z266" i="12" s="1"/>
  <c r="H270" i="12"/>
  <c r="N270" i="12"/>
  <c r="T270" i="12"/>
  <c r="Z270" i="12"/>
  <c r="G273" i="12"/>
  <c r="M273" i="12"/>
  <c r="M271" i="12" s="1"/>
  <c r="S273" i="12"/>
  <c r="Y273" i="12"/>
  <c r="Y271" i="12" s="1"/>
  <c r="G275" i="12"/>
  <c r="M275" i="12"/>
  <c r="S275" i="12"/>
  <c r="Y275" i="12"/>
  <c r="F278" i="12"/>
  <c r="L278" i="12"/>
  <c r="L276" i="12" s="1"/>
  <c r="R278" i="12"/>
  <c r="R276" i="12" s="1"/>
  <c r="X278" i="12"/>
  <c r="F280" i="12"/>
  <c r="L280" i="12"/>
  <c r="R280" i="12"/>
  <c r="X280" i="12"/>
  <c r="E283" i="12"/>
  <c r="E281" i="12" s="1"/>
  <c r="K283" i="12"/>
  <c r="Q283" i="12"/>
  <c r="W283" i="12"/>
  <c r="W281" i="12" s="1"/>
  <c r="E285" i="12"/>
  <c r="K285" i="12"/>
  <c r="Q285" i="12"/>
  <c r="W285" i="12"/>
  <c r="D288" i="12"/>
  <c r="J288" i="12"/>
  <c r="J286" i="12" s="1"/>
  <c r="P288" i="12"/>
  <c r="V288" i="12"/>
  <c r="V286" i="12" s="1"/>
  <c r="D290" i="12"/>
  <c r="J290" i="12"/>
  <c r="P290" i="12"/>
  <c r="V290" i="12"/>
  <c r="I293" i="12"/>
  <c r="O293" i="12"/>
  <c r="O291" i="12" s="1"/>
  <c r="U293" i="12"/>
  <c r="U291" i="12" s="1"/>
  <c r="AA293" i="12"/>
  <c r="I295" i="12"/>
  <c r="O295" i="12"/>
  <c r="U295" i="12"/>
  <c r="AA295" i="12"/>
  <c r="H298" i="12"/>
  <c r="H296" i="12" s="1"/>
  <c r="N298" i="12"/>
  <c r="T298" i="12"/>
  <c r="Z298" i="12"/>
  <c r="Z296" i="12" s="1"/>
  <c r="H300" i="12"/>
  <c r="N300" i="12"/>
  <c r="T300" i="12"/>
  <c r="Z300" i="12"/>
  <c r="G303" i="12"/>
  <c r="M303" i="12"/>
  <c r="M301" i="12" s="1"/>
  <c r="S303" i="12"/>
  <c r="Y303" i="12"/>
  <c r="Y301" i="12" s="1"/>
  <c r="G305" i="12"/>
  <c r="M305" i="12"/>
  <c r="S305" i="12"/>
  <c r="Y305" i="12"/>
  <c r="F308" i="12"/>
  <c r="L308" i="12"/>
  <c r="L306" i="12" s="1"/>
  <c r="R308" i="12"/>
  <c r="R306" i="12" s="1"/>
  <c r="X308" i="12"/>
  <c r="F310" i="12"/>
  <c r="L310" i="12"/>
  <c r="R310" i="12"/>
  <c r="X310" i="12"/>
  <c r="E313" i="12"/>
  <c r="E311" i="12" s="1"/>
  <c r="K313" i="12"/>
  <c r="Q313" i="12"/>
  <c r="W313" i="12"/>
  <c r="W311" i="12" s="1"/>
  <c r="E315" i="12"/>
  <c r="K315" i="12"/>
  <c r="Q315" i="12"/>
  <c r="W315" i="12"/>
  <c r="D318" i="12"/>
  <c r="J318" i="12"/>
  <c r="J316" i="12" s="1"/>
  <c r="P318" i="12"/>
  <c r="V318" i="12"/>
  <c r="V316" i="12" s="1"/>
  <c r="D320" i="12"/>
  <c r="J320" i="12"/>
  <c r="P320" i="12"/>
  <c r="V320" i="12"/>
  <c r="I327" i="12"/>
  <c r="O327" i="12"/>
  <c r="O325" i="12" s="1"/>
  <c r="U327" i="12"/>
  <c r="U325" i="12" s="1"/>
  <c r="AA327" i="12"/>
  <c r="I329" i="12"/>
  <c r="O329" i="12"/>
  <c r="U329" i="12"/>
  <c r="AA329" i="12"/>
  <c r="H332" i="12"/>
  <c r="H330" i="12" s="1"/>
  <c r="N332" i="12"/>
  <c r="T332" i="12"/>
  <c r="Z332" i="12"/>
  <c r="Z330" i="12" s="1"/>
  <c r="H334" i="12"/>
  <c r="N334" i="12"/>
  <c r="T334" i="12"/>
  <c r="Z334" i="12"/>
  <c r="G337" i="12"/>
  <c r="M337" i="12"/>
  <c r="M335" i="12" s="1"/>
  <c r="S337" i="12"/>
  <c r="Y337" i="12"/>
  <c r="Y335" i="12" s="1"/>
  <c r="G339" i="12"/>
  <c r="M339" i="12"/>
  <c r="S339" i="12"/>
  <c r="Y339" i="12"/>
  <c r="F342" i="12"/>
  <c r="L342" i="12"/>
  <c r="L340" i="12" s="1"/>
  <c r="R342" i="12"/>
  <c r="R340" i="12" s="1"/>
  <c r="X342" i="12"/>
  <c r="F344" i="12"/>
  <c r="L344" i="12"/>
  <c r="R344" i="12"/>
  <c r="X344" i="12"/>
  <c r="E347" i="12"/>
  <c r="E345" i="12" s="1"/>
  <c r="K347" i="12"/>
  <c r="Q347" i="12"/>
  <c r="W347" i="12"/>
  <c r="W345" i="12" s="1"/>
  <c r="E349" i="12"/>
  <c r="K349" i="12"/>
  <c r="Q349" i="12"/>
  <c r="W349" i="12"/>
  <c r="D352" i="12"/>
  <c r="J352" i="12"/>
  <c r="J350" i="12" s="1"/>
  <c r="P352" i="12"/>
  <c r="V352" i="12"/>
  <c r="V350" i="12" s="1"/>
  <c r="D354" i="12"/>
  <c r="J354" i="12"/>
  <c r="P354" i="12"/>
  <c r="V354" i="12"/>
  <c r="I357" i="12"/>
  <c r="O357" i="12"/>
  <c r="O355" i="12" s="1"/>
  <c r="U357" i="12"/>
  <c r="U355" i="12" s="1"/>
  <c r="AA357" i="12"/>
  <c r="I359" i="12"/>
  <c r="O359" i="12"/>
  <c r="U359" i="12"/>
  <c r="AA359" i="12"/>
  <c r="H362" i="12"/>
  <c r="H360" i="12" s="1"/>
  <c r="N362" i="12"/>
  <c r="T362" i="12"/>
  <c r="Z362" i="12"/>
  <c r="Z360" i="12" s="1"/>
  <c r="H364" i="12"/>
  <c r="N364" i="12"/>
  <c r="T364" i="12"/>
  <c r="Z364" i="12"/>
  <c r="G367" i="12"/>
  <c r="M367" i="12"/>
  <c r="M365" i="12" s="1"/>
  <c r="S367" i="12"/>
  <c r="Y367" i="12"/>
  <c r="Y365" i="12" s="1"/>
  <c r="G369" i="12"/>
  <c r="M369" i="12"/>
  <c r="S369" i="12"/>
  <c r="Y369" i="12"/>
  <c r="F372" i="12"/>
  <c r="L372" i="12"/>
  <c r="L370" i="12" s="1"/>
  <c r="R372" i="12"/>
  <c r="R370" i="12" s="1"/>
  <c r="X372" i="12"/>
  <c r="F374" i="12"/>
  <c r="L374" i="12"/>
  <c r="R374" i="12"/>
  <c r="X374" i="12"/>
  <c r="E377" i="12"/>
  <c r="E375" i="12" s="1"/>
  <c r="K377" i="12"/>
  <c r="Q377" i="12"/>
  <c r="W377" i="12"/>
  <c r="W375" i="12" s="1"/>
  <c r="E379" i="12"/>
  <c r="K379" i="12"/>
  <c r="Q379" i="12"/>
  <c r="W379" i="12"/>
  <c r="D382" i="12"/>
  <c r="J382" i="12"/>
  <c r="J380" i="12" s="1"/>
  <c r="P382" i="12"/>
  <c r="V382" i="12"/>
  <c r="V380" i="12" s="1"/>
  <c r="D384" i="12"/>
  <c r="J384" i="12"/>
  <c r="P384" i="12"/>
  <c r="V384" i="12"/>
  <c r="I387" i="12"/>
  <c r="O387" i="12"/>
  <c r="O385" i="12" s="1"/>
  <c r="U387" i="12"/>
  <c r="U385" i="12" s="1"/>
  <c r="AA387" i="12"/>
  <c r="I389" i="12"/>
  <c r="O389" i="12"/>
  <c r="U389" i="12"/>
  <c r="AA389" i="12"/>
  <c r="H392" i="12"/>
  <c r="H390" i="12" s="1"/>
  <c r="N392" i="12"/>
  <c r="T392" i="12"/>
  <c r="Z392" i="12"/>
  <c r="Z390" i="12" s="1"/>
  <c r="H394" i="12"/>
  <c r="N394" i="12"/>
  <c r="T394" i="12"/>
  <c r="Z394" i="12"/>
  <c r="G397" i="12"/>
  <c r="M397" i="12"/>
  <c r="M395" i="12" s="1"/>
  <c r="S397" i="12"/>
  <c r="Y397" i="12"/>
  <c r="Y395" i="12" s="1"/>
  <c r="G399" i="12"/>
  <c r="M399" i="12"/>
  <c r="S399" i="12"/>
  <c r="Y399" i="12"/>
  <c r="F402" i="12"/>
  <c r="L402" i="12"/>
  <c r="L400" i="12" s="1"/>
  <c r="R402" i="12"/>
  <c r="R400" i="12" s="1"/>
  <c r="X402" i="12"/>
  <c r="F404" i="12"/>
  <c r="L404" i="12"/>
  <c r="R404" i="12"/>
  <c r="X404" i="12"/>
  <c r="E407" i="12"/>
  <c r="E405" i="12" s="1"/>
  <c r="K407" i="12"/>
  <c r="Q407" i="12"/>
  <c r="W407" i="12"/>
  <c r="W405" i="12" s="1"/>
  <c r="E409" i="12"/>
  <c r="K409" i="12"/>
  <c r="Q409" i="12"/>
  <c r="W409" i="12"/>
  <c r="D412" i="12"/>
  <c r="J412" i="12"/>
  <c r="J410" i="12" s="1"/>
  <c r="P412" i="12"/>
  <c r="V412" i="12"/>
  <c r="V410" i="12" s="1"/>
  <c r="D414" i="12"/>
  <c r="J414" i="12"/>
  <c r="P414" i="12"/>
  <c r="V414" i="12"/>
  <c r="I417" i="12"/>
  <c r="O417" i="12"/>
  <c r="O415" i="12" s="1"/>
  <c r="U417" i="12"/>
  <c r="U415" i="12" s="1"/>
  <c r="AA417" i="12"/>
  <c r="I419" i="12"/>
  <c r="O419" i="12"/>
  <c r="U419" i="12"/>
  <c r="AA419" i="12"/>
  <c r="H422" i="12"/>
  <c r="H420" i="12" s="1"/>
  <c r="N422" i="12"/>
  <c r="T422" i="12"/>
  <c r="Z422" i="12"/>
  <c r="Z420" i="12" s="1"/>
  <c r="H424" i="12"/>
  <c r="N424" i="12"/>
  <c r="T424" i="12"/>
  <c r="Z424" i="12"/>
  <c r="G427" i="12"/>
  <c r="M427" i="12"/>
  <c r="M425" i="12" s="1"/>
  <c r="S427" i="12"/>
  <c r="Y427" i="12"/>
  <c r="Y425" i="12" s="1"/>
  <c r="G429" i="12"/>
  <c r="M429" i="12"/>
  <c r="S429" i="12"/>
  <c r="Y429" i="12"/>
  <c r="F432" i="12"/>
  <c r="L432" i="12"/>
  <c r="L430" i="12" s="1"/>
  <c r="R432" i="12"/>
  <c r="R430" i="12" s="1"/>
  <c r="X432" i="12"/>
  <c r="F434" i="12"/>
  <c r="L434" i="12"/>
  <c r="R434" i="12"/>
  <c r="X434" i="12"/>
  <c r="E437" i="12"/>
  <c r="E435" i="12" s="1"/>
  <c r="K437" i="12"/>
  <c r="Q437" i="12"/>
  <c r="W437" i="12"/>
  <c r="W435" i="12" s="1"/>
  <c r="E439" i="12"/>
  <c r="K439" i="12"/>
  <c r="Q439" i="12"/>
  <c r="W439" i="12"/>
  <c r="D442" i="12"/>
  <c r="J442" i="12"/>
  <c r="J440" i="12" s="1"/>
  <c r="P442" i="12"/>
  <c r="V442" i="12"/>
  <c r="V440" i="12" s="1"/>
  <c r="D444" i="12"/>
  <c r="J444" i="12"/>
  <c r="P444" i="12"/>
  <c r="V444" i="12"/>
  <c r="I447" i="12"/>
  <c r="O447" i="12"/>
  <c r="O445" i="12" s="1"/>
  <c r="U447" i="12"/>
  <c r="U445" i="12" s="1"/>
  <c r="AA447" i="12"/>
  <c r="I449" i="12"/>
  <c r="O449" i="12"/>
  <c r="U449" i="12"/>
  <c r="AA449" i="12"/>
  <c r="H452" i="12"/>
  <c r="H450" i="12" s="1"/>
  <c r="N452" i="12"/>
  <c r="T452" i="12"/>
  <c r="Z452" i="12"/>
  <c r="Z450" i="12" s="1"/>
  <c r="H454" i="12"/>
  <c r="N454" i="12"/>
  <c r="T454" i="12"/>
  <c r="Z454" i="12"/>
  <c r="G457" i="12"/>
  <c r="M457" i="12"/>
  <c r="M455" i="12" s="1"/>
  <c r="S457" i="12"/>
  <c r="Y457" i="12"/>
  <c r="Y455" i="12" s="1"/>
  <c r="G459" i="12"/>
  <c r="M459" i="12"/>
  <c r="S459" i="12"/>
  <c r="Y459" i="12"/>
  <c r="F462" i="12"/>
  <c r="L462" i="12"/>
  <c r="L460" i="12" s="1"/>
  <c r="R462" i="12"/>
  <c r="R460" i="12" s="1"/>
  <c r="X462" i="12"/>
  <c r="F464" i="12"/>
  <c r="L464" i="12"/>
  <c r="R464" i="12"/>
  <c r="X464" i="12"/>
  <c r="E467" i="12"/>
  <c r="E465" i="12" s="1"/>
  <c r="K467" i="12"/>
  <c r="Q467" i="12"/>
  <c r="W467" i="12"/>
  <c r="W465" i="12" s="1"/>
  <c r="E469" i="12"/>
  <c r="K469" i="12"/>
  <c r="Q469" i="12"/>
  <c r="W469" i="12"/>
  <c r="D472" i="12"/>
  <c r="J472" i="12"/>
  <c r="J470" i="12" s="1"/>
  <c r="P472" i="12"/>
  <c r="V472" i="12"/>
  <c r="V470" i="12" s="1"/>
  <c r="D474" i="12"/>
  <c r="J474" i="12"/>
  <c r="P474" i="12"/>
  <c r="V474" i="12"/>
  <c r="I477" i="12"/>
  <c r="O477" i="12"/>
  <c r="O475" i="12" s="1"/>
  <c r="U477" i="12"/>
  <c r="U475" i="12" s="1"/>
  <c r="AA477" i="12"/>
  <c r="I479" i="12"/>
  <c r="O479" i="12"/>
  <c r="U479" i="12"/>
  <c r="AA479" i="12"/>
  <c r="H486" i="12"/>
  <c r="H484" i="12" s="1"/>
  <c r="N486" i="12"/>
  <c r="T486" i="12"/>
  <c r="Z486" i="12"/>
  <c r="Z484" i="12" s="1"/>
  <c r="H488" i="12"/>
  <c r="N488" i="12"/>
  <c r="T488" i="12"/>
  <c r="Z488" i="12"/>
  <c r="G491" i="12"/>
  <c r="M491" i="12"/>
  <c r="M489" i="12" s="1"/>
  <c r="S491" i="12"/>
  <c r="Y491" i="12"/>
  <c r="Y489" i="12" s="1"/>
  <c r="G493" i="12"/>
  <c r="M493" i="12"/>
  <c r="S493" i="12"/>
  <c r="Y493" i="12"/>
  <c r="F496" i="12"/>
  <c r="L496" i="12"/>
  <c r="L494" i="12" s="1"/>
  <c r="R496" i="12"/>
  <c r="R494" i="12" s="1"/>
  <c r="X496" i="12"/>
  <c r="F498" i="12"/>
  <c r="L498" i="12"/>
  <c r="R498" i="12"/>
  <c r="X498" i="12"/>
  <c r="E501" i="12"/>
  <c r="E499" i="12" s="1"/>
  <c r="K501" i="12"/>
  <c r="Q501" i="12"/>
  <c r="W501" i="12"/>
  <c r="W499" i="12" s="1"/>
  <c r="E503" i="12"/>
  <c r="K503" i="12"/>
  <c r="Q503" i="12"/>
  <c r="W503" i="12"/>
  <c r="D506" i="12"/>
  <c r="J506" i="12"/>
  <c r="J504" i="12" s="1"/>
  <c r="P506" i="12"/>
  <c r="V506" i="12"/>
  <c r="V504" i="12" s="1"/>
  <c r="D508" i="12"/>
  <c r="J508" i="12"/>
  <c r="P508" i="12"/>
  <c r="V508" i="12"/>
  <c r="I511" i="12"/>
  <c r="O511" i="12"/>
  <c r="O509" i="12" s="1"/>
  <c r="U511" i="12"/>
  <c r="U509" i="12" s="1"/>
  <c r="AA511" i="12"/>
  <c r="I513" i="12"/>
  <c r="O513" i="12"/>
  <c r="U513" i="12"/>
  <c r="AA513" i="12"/>
  <c r="H516" i="12"/>
  <c r="H514" i="12" s="1"/>
  <c r="N516" i="12"/>
  <c r="T516" i="12"/>
  <c r="Z516" i="12"/>
  <c r="Z514" i="12" s="1"/>
  <c r="H518" i="12"/>
  <c r="N518" i="12"/>
  <c r="T518" i="12"/>
  <c r="Z518" i="12"/>
  <c r="G521" i="12"/>
  <c r="M521" i="12"/>
  <c r="M519" i="12" s="1"/>
  <c r="S521" i="12"/>
  <c r="Y521" i="12"/>
  <c r="Y519" i="12" s="1"/>
  <c r="G523" i="12"/>
  <c r="M523" i="12"/>
  <c r="S523" i="12"/>
  <c r="Y523" i="12"/>
  <c r="F526" i="12"/>
  <c r="L526" i="12"/>
  <c r="L524" i="12" s="1"/>
  <c r="R526" i="12"/>
  <c r="R524" i="12" s="1"/>
  <c r="X526" i="12"/>
  <c r="F528" i="12"/>
  <c r="L528" i="12"/>
  <c r="R528" i="12"/>
  <c r="X528" i="12"/>
  <c r="E531" i="12"/>
  <c r="E529" i="12" s="1"/>
  <c r="K531" i="12"/>
  <c r="Q531" i="12"/>
  <c r="W531" i="12"/>
  <c r="W529" i="12" s="1"/>
  <c r="E533" i="12"/>
  <c r="K533" i="12"/>
  <c r="Q533" i="12"/>
  <c r="W533" i="12"/>
  <c r="D536" i="12"/>
  <c r="J536" i="12"/>
  <c r="J534" i="12" s="1"/>
  <c r="P536" i="12"/>
  <c r="V536" i="12"/>
  <c r="V534" i="12" s="1"/>
  <c r="D538" i="12"/>
  <c r="J538" i="12"/>
  <c r="P538" i="12"/>
  <c r="V538" i="12"/>
  <c r="I541" i="12"/>
  <c r="O541" i="12"/>
  <c r="O539" i="12" s="1"/>
  <c r="U541" i="12"/>
  <c r="U539" i="12" s="1"/>
  <c r="AA541" i="12"/>
  <c r="I543" i="12"/>
  <c r="O543" i="12"/>
  <c r="U543" i="12"/>
  <c r="AA543" i="12"/>
  <c r="H546" i="12"/>
  <c r="H544" i="12" s="1"/>
  <c r="N546" i="12"/>
  <c r="T546" i="12"/>
  <c r="Z546" i="12"/>
  <c r="H548" i="12"/>
  <c r="N548" i="12"/>
  <c r="U548" i="12"/>
  <c r="H551" i="12"/>
  <c r="H549" i="12" s="1"/>
  <c r="O551" i="12"/>
  <c r="W551" i="12"/>
  <c r="F553" i="12"/>
  <c r="M553" i="12"/>
  <c r="T553" i="12"/>
  <c r="AA553" i="12"/>
  <c r="G556" i="12"/>
  <c r="N556" i="12"/>
  <c r="V556" i="12"/>
  <c r="E558" i="12"/>
  <c r="L558" i="12"/>
  <c r="S558" i="12"/>
  <c r="Z558" i="12"/>
  <c r="F561" i="12"/>
  <c r="M561" i="12"/>
  <c r="M559" i="12" s="1"/>
  <c r="U561" i="12"/>
  <c r="D563" i="12"/>
  <c r="K563" i="12"/>
  <c r="R563" i="12"/>
  <c r="Y563" i="12"/>
  <c r="N566" i="12"/>
  <c r="N564" i="12" s="1"/>
  <c r="Z566" i="12"/>
  <c r="Z564" i="12" s="1"/>
  <c r="P568" i="12"/>
  <c r="U571" i="12"/>
  <c r="O573" i="12"/>
  <c r="T576" i="12"/>
  <c r="N578" i="12"/>
  <c r="S581" i="12"/>
  <c r="S579" i="12" s="1"/>
  <c r="M583" i="12"/>
  <c r="R586" i="12"/>
  <c r="L588" i="12"/>
  <c r="Q591" i="12"/>
  <c r="K593" i="12"/>
  <c r="P596" i="12"/>
  <c r="P594" i="12" s="1"/>
  <c r="J598" i="12"/>
  <c r="O601" i="12"/>
  <c r="I603" i="12"/>
  <c r="AA603" i="12"/>
  <c r="N606" i="12"/>
  <c r="N604" i="12" s="1"/>
  <c r="H608" i="12"/>
  <c r="Z608" i="12"/>
  <c r="M611" i="12"/>
  <c r="M609" i="12" s="1"/>
  <c r="G613" i="12"/>
  <c r="Y613" i="12"/>
  <c r="L616" i="12"/>
  <c r="F618" i="12"/>
  <c r="X618" i="12"/>
  <c r="K621" i="12"/>
  <c r="K619" i="12" s="1"/>
  <c r="E623" i="12"/>
  <c r="W623" i="12"/>
  <c r="J626" i="12"/>
  <c r="D628" i="12"/>
  <c r="V628" i="12"/>
  <c r="I631" i="12"/>
  <c r="AA631" i="12"/>
  <c r="U633" i="12"/>
  <c r="H636" i="12"/>
  <c r="Z636" i="12"/>
  <c r="Z634" i="12" s="1"/>
  <c r="T638" i="12"/>
  <c r="G34" i="12"/>
  <c r="G32" i="12" s="1"/>
  <c r="M34" i="12"/>
  <c r="M32" i="12" s="1"/>
  <c r="S34" i="12"/>
  <c r="S32" i="12" s="1"/>
  <c r="Y34" i="12"/>
  <c r="Y32" i="12" s="1"/>
  <c r="F39" i="12"/>
  <c r="F37" i="12" s="1"/>
  <c r="L39" i="12"/>
  <c r="R39" i="12"/>
  <c r="R37" i="12" s="1"/>
  <c r="X39" i="12"/>
  <c r="X37" i="12" s="1"/>
  <c r="F41" i="12"/>
  <c r="L41" i="12"/>
  <c r="R41" i="12"/>
  <c r="X41" i="12"/>
  <c r="E44" i="12"/>
  <c r="E42" i="12" s="1"/>
  <c r="K44" i="12"/>
  <c r="K42" i="12" s="1"/>
  <c r="Q44" i="12"/>
  <c r="W44" i="12"/>
  <c r="E46" i="12"/>
  <c r="K46" i="12"/>
  <c r="Q46" i="12"/>
  <c r="W46" i="12"/>
  <c r="D49" i="12"/>
  <c r="J49" i="12"/>
  <c r="P49" i="12"/>
  <c r="P47" i="12" s="1"/>
  <c r="V49" i="12"/>
  <c r="D51" i="12"/>
  <c r="J51" i="12"/>
  <c r="P51" i="12"/>
  <c r="V51" i="12"/>
  <c r="I54" i="12"/>
  <c r="I52" i="12" s="1"/>
  <c r="O54" i="12"/>
  <c r="U54" i="12"/>
  <c r="U52" i="12" s="1"/>
  <c r="AA54" i="12"/>
  <c r="AA52" i="12" s="1"/>
  <c r="I56" i="12"/>
  <c r="O56" i="12"/>
  <c r="U56" i="12"/>
  <c r="AA56" i="12"/>
  <c r="H59" i="12"/>
  <c r="H57" i="12" s="1"/>
  <c r="N59" i="12"/>
  <c r="N57" i="12" s="1"/>
  <c r="T59" i="12"/>
  <c r="Z59" i="12"/>
  <c r="H61" i="12"/>
  <c r="N61" i="12"/>
  <c r="T61" i="12"/>
  <c r="Z61" i="12"/>
  <c r="G64" i="12"/>
  <c r="M64" i="12"/>
  <c r="S64" i="12"/>
  <c r="S62" i="12" s="1"/>
  <c r="Y64" i="12"/>
  <c r="G66" i="12"/>
  <c r="M66" i="12"/>
  <c r="S66" i="12"/>
  <c r="Y66" i="12"/>
  <c r="F69" i="12"/>
  <c r="F67" i="12" s="1"/>
  <c r="L69" i="12"/>
  <c r="R69" i="12"/>
  <c r="R67" i="12" s="1"/>
  <c r="X69" i="12"/>
  <c r="X67" i="12" s="1"/>
  <c r="F71" i="12"/>
  <c r="L71" i="12"/>
  <c r="R71" i="12"/>
  <c r="X71" i="12"/>
  <c r="E74" i="12"/>
  <c r="E72" i="12" s="1"/>
  <c r="K74" i="12"/>
  <c r="K72" i="12" s="1"/>
  <c r="Q74" i="12"/>
  <c r="W74" i="12"/>
  <c r="E76" i="12"/>
  <c r="K76" i="12"/>
  <c r="Q76" i="12"/>
  <c r="W76" i="12"/>
  <c r="D79" i="12"/>
  <c r="J79" i="12"/>
  <c r="P79" i="12"/>
  <c r="P77" i="12" s="1"/>
  <c r="V79" i="12"/>
  <c r="D81" i="12"/>
  <c r="J81" i="12"/>
  <c r="P81" i="12"/>
  <c r="V81" i="12"/>
  <c r="I84" i="12"/>
  <c r="I82" i="12" s="1"/>
  <c r="O84" i="12"/>
  <c r="U84" i="12"/>
  <c r="U82" i="12" s="1"/>
  <c r="AA84" i="12"/>
  <c r="AA82" i="12" s="1"/>
  <c r="I86" i="12"/>
  <c r="O86" i="12"/>
  <c r="U86" i="12"/>
  <c r="AA86" i="12"/>
  <c r="H89" i="12"/>
  <c r="H87" i="12" s="1"/>
  <c r="N89" i="12"/>
  <c r="N87" i="12" s="1"/>
  <c r="T89" i="12"/>
  <c r="Z89" i="12"/>
  <c r="H91" i="12"/>
  <c r="N91" i="12"/>
  <c r="T91" i="12"/>
  <c r="Z91" i="12"/>
  <c r="G94" i="12"/>
  <c r="M94" i="12"/>
  <c r="S94" i="12"/>
  <c r="S92" i="12" s="1"/>
  <c r="Y94" i="12"/>
  <c r="G96" i="12"/>
  <c r="M96" i="12"/>
  <c r="S96" i="12"/>
  <c r="Y96" i="12"/>
  <c r="F99" i="12"/>
  <c r="F97" i="12" s="1"/>
  <c r="L99" i="12"/>
  <c r="R99" i="12"/>
  <c r="R97" i="12" s="1"/>
  <c r="X99" i="12"/>
  <c r="X97" i="12" s="1"/>
  <c r="F101" i="12"/>
  <c r="L101" i="12"/>
  <c r="R101" i="12"/>
  <c r="X101" i="12"/>
  <c r="E104" i="12"/>
  <c r="E102" i="12" s="1"/>
  <c r="K104" i="12"/>
  <c r="K102" i="12" s="1"/>
  <c r="Q104" i="12"/>
  <c r="W104" i="12"/>
  <c r="E106" i="12"/>
  <c r="K106" i="12"/>
  <c r="Q106" i="12"/>
  <c r="W106" i="12"/>
  <c r="D109" i="12"/>
  <c r="J109" i="12"/>
  <c r="P109" i="12"/>
  <c r="P107" i="12" s="1"/>
  <c r="V109" i="12"/>
  <c r="D111" i="12"/>
  <c r="J111" i="12"/>
  <c r="P111" i="12"/>
  <c r="V111" i="12"/>
  <c r="I114" i="12"/>
  <c r="I112" i="12" s="1"/>
  <c r="O114" i="12"/>
  <c r="U114" i="12"/>
  <c r="U112" i="12" s="1"/>
  <c r="AA114" i="12"/>
  <c r="AA112" i="12" s="1"/>
  <c r="I116" i="12"/>
  <c r="O116" i="12"/>
  <c r="U116" i="12"/>
  <c r="AA116" i="12"/>
  <c r="H119" i="12"/>
  <c r="H117" i="12" s="1"/>
  <c r="N119" i="12"/>
  <c r="N117" i="12" s="1"/>
  <c r="T119" i="12"/>
  <c r="Z119" i="12"/>
  <c r="H121" i="12"/>
  <c r="N121" i="12"/>
  <c r="T121" i="12"/>
  <c r="Z121" i="12"/>
  <c r="G124" i="12"/>
  <c r="M124" i="12"/>
  <c r="S124" i="12"/>
  <c r="S122" i="12" s="1"/>
  <c r="Y124" i="12"/>
  <c r="G126" i="12"/>
  <c r="M126" i="12"/>
  <c r="S126" i="12"/>
  <c r="Y126" i="12"/>
  <c r="F129" i="12"/>
  <c r="F127" i="12" s="1"/>
  <c r="L129" i="12"/>
  <c r="R129" i="12"/>
  <c r="R127" i="12" s="1"/>
  <c r="X129" i="12"/>
  <c r="X127" i="12" s="1"/>
  <c r="F131" i="12"/>
  <c r="L131" i="12"/>
  <c r="R131" i="12"/>
  <c r="X131" i="12"/>
  <c r="E134" i="12"/>
  <c r="E132" i="12" s="1"/>
  <c r="K134" i="12"/>
  <c r="K132" i="12" s="1"/>
  <c r="Q134" i="12"/>
  <c r="W134" i="12"/>
  <c r="E136" i="12"/>
  <c r="K136" i="12"/>
  <c r="Q136" i="12"/>
  <c r="W136" i="12"/>
  <c r="D139" i="12"/>
  <c r="J139" i="12"/>
  <c r="P139" i="12"/>
  <c r="P137" i="12" s="1"/>
  <c r="V139" i="12"/>
  <c r="D141" i="12"/>
  <c r="J141" i="12"/>
  <c r="P141" i="12"/>
  <c r="V141" i="12"/>
  <c r="I144" i="12"/>
  <c r="I142" i="12" s="1"/>
  <c r="O144" i="12"/>
  <c r="U144" i="12"/>
  <c r="U142" i="12" s="1"/>
  <c r="AA144" i="12"/>
  <c r="AA142" i="12" s="1"/>
  <c r="I146" i="12"/>
  <c r="O146" i="12"/>
  <c r="U146" i="12"/>
  <c r="AA146" i="12"/>
  <c r="H149" i="12"/>
  <c r="H147" i="12" s="1"/>
  <c r="N149" i="12"/>
  <c r="N147" i="12" s="1"/>
  <c r="T149" i="12"/>
  <c r="Z149" i="12"/>
  <c r="H151" i="12"/>
  <c r="N151" i="12"/>
  <c r="T151" i="12"/>
  <c r="Z151" i="12"/>
  <c r="G154" i="12"/>
  <c r="M154" i="12"/>
  <c r="S154" i="12"/>
  <c r="S152" i="12" s="1"/>
  <c r="Y154" i="12"/>
  <c r="G156" i="12"/>
  <c r="M156" i="12"/>
  <c r="S156" i="12"/>
  <c r="Y156" i="12"/>
  <c r="F159" i="12"/>
  <c r="F157" i="12" s="1"/>
  <c r="L159" i="12"/>
  <c r="R159" i="12"/>
  <c r="R157" i="12" s="1"/>
  <c r="X159" i="12"/>
  <c r="X157" i="12" s="1"/>
  <c r="F161" i="12"/>
  <c r="L161" i="12"/>
  <c r="R161" i="12"/>
  <c r="X161" i="12"/>
  <c r="E170" i="12"/>
  <c r="E166" i="12" s="1"/>
  <c r="K170" i="12"/>
  <c r="K166" i="12" s="1"/>
  <c r="Q170" i="12"/>
  <c r="Q166" i="12" s="1"/>
  <c r="W170" i="12"/>
  <c r="W166" i="12" s="1"/>
  <c r="D175" i="12"/>
  <c r="D171" i="12" s="1"/>
  <c r="J175" i="12"/>
  <c r="J171" i="12" s="1"/>
  <c r="P175" i="12"/>
  <c r="P171" i="12" s="1"/>
  <c r="V175" i="12"/>
  <c r="V171" i="12" s="1"/>
  <c r="I180" i="12"/>
  <c r="I176" i="12" s="1"/>
  <c r="O180" i="12"/>
  <c r="O176" i="12" s="1"/>
  <c r="U180" i="12"/>
  <c r="U176" i="12" s="1"/>
  <c r="AA180" i="12"/>
  <c r="AA176" i="12" s="1"/>
  <c r="H185" i="12"/>
  <c r="H181" i="12" s="1"/>
  <c r="N185" i="12"/>
  <c r="N181" i="12" s="1"/>
  <c r="T185" i="12"/>
  <c r="T181" i="12" s="1"/>
  <c r="Z185" i="12"/>
  <c r="Z181" i="12" s="1"/>
  <c r="G190" i="12"/>
  <c r="G186" i="12" s="1"/>
  <c r="M190" i="12"/>
  <c r="M186" i="12" s="1"/>
  <c r="S190" i="12"/>
  <c r="S186" i="12" s="1"/>
  <c r="Y190" i="12"/>
  <c r="Y186" i="12" s="1"/>
  <c r="F193" i="12"/>
  <c r="L193" i="12"/>
  <c r="R193" i="12"/>
  <c r="R191" i="12" s="1"/>
  <c r="X193" i="12"/>
  <c r="F195" i="12"/>
  <c r="L195" i="12"/>
  <c r="R195" i="12"/>
  <c r="X195" i="12"/>
  <c r="E198" i="12"/>
  <c r="E196" i="12" s="1"/>
  <c r="K198" i="12"/>
  <c r="Q198" i="12"/>
  <c r="Q196" i="12" s="1"/>
  <c r="W198" i="12"/>
  <c r="W196" i="12" s="1"/>
  <c r="E200" i="12"/>
  <c r="K200" i="12"/>
  <c r="Q200" i="12"/>
  <c r="W200" i="12"/>
  <c r="D203" i="12"/>
  <c r="D201" i="12" s="1"/>
  <c r="J203" i="12"/>
  <c r="J201" i="12" s="1"/>
  <c r="P203" i="12"/>
  <c r="V203" i="12"/>
  <c r="D205" i="12"/>
  <c r="J205" i="12"/>
  <c r="P205" i="12"/>
  <c r="V205" i="12"/>
  <c r="I208" i="12"/>
  <c r="O208" i="12"/>
  <c r="U208" i="12"/>
  <c r="U206" i="12" s="1"/>
  <c r="AA208" i="12"/>
  <c r="I210" i="12"/>
  <c r="O210" i="12"/>
  <c r="U210" i="12"/>
  <c r="AA210" i="12"/>
  <c r="H213" i="12"/>
  <c r="H211" i="12" s="1"/>
  <c r="N213" i="12"/>
  <c r="T213" i="12"/>
  <c r="T211" i="12" s="1"/>
  <c r="Z213" i="12"/>
  <c r="Z211" i="12" s="1"/>
  <c r="H215" i="12"/>
  <c r="N215" i="12"/>
  <c r="T215" i="12"/>
  <c r="Z215" i="12"/>
  <c r="G218" i="12"/>
  <c r="G216" i="12" s="1"/>
  <c r="M218" i="12"/>
  <c r="M216" i="12" s="1"/>
  <c r="S218" i="12"/>
  <c r="Y218" i="12"/>
  <c r="G220" i="12"/>
  <c r="M220" i="12"/>
  <c r="S220" i="12"/>
  <c r="Y220" i="12"/>
  <c r="F223" i="12"/>
  <c r="L223" i="12"/>
  <c r="R223" i="12"/>
  <c r="R221" i="12" s="1"/>
  <c r="X223" i="12"/>
  <c r="F225" i="12"/>
  <c r="L225" i="12"/>
  <c r="R225" i="12"/>
  <c r="X225" i="12"/>
  <c r="E228" i="12"/>
  <c r="E226" i="12" s="1"/>
  <c r="K228" i="12"/>
  <c r="Q228" i="12"/>
  <c r="Q226" i="12" s="1"/>
  <c r="W228" i="12"/>
  <c r="W226" i="12" s="1"/>
  <c r="E230" i="12"/>
  <c r="K230" i="12"/>
  <c r="Q230" i="12"/>
  <c r="W230" i="12"/>
  <c r="D233" i="12"/>
  <c r="D231" i="12" s="1"/>
  <c r="J233" i="12"/>
  <c r="J231" i="12" s="1"/>
  <c r="P233" i="12"/>
  <c r="V233" i="12"/>
  <c r="D235" i="12"/>
  <c r="J235" i="12"/>
  <c r="P235" i="12"/>
  <c r="V235" i="12"/>
  <c r="I238" i="12"/>
  <c r="O238" i="12"/>
  <c r="U238" i="12"/>
  <c r="U236" i="12" s="1"/>
  <c r="AA238" i="12"/>
  <c r="I240" i="12"/>
  <c r="O240" i="12"/>
  <c r="U240" i="12"/>
  <c r="AA240" i="12"/>
  <c r="H243" i="12"/>
  <c r="H241" i="12" s="1"/>
  <c r="N243" i="12"/>
  <c r="T243" i="12"/>
  <c r="T241" i="12" s="1"/>
  <c r="Z243" i="12"/>
  <c r="Z241" i="12" s="1"/>
  <c r="H245" i="12"/>
  <c r="N245" i="12"/>
  <c r="T245" i="12"/>
  <c r="Z245" i="12"/>
  <c r="G248" i="12"/>
  <c r="G246" i="12" s="1"/>
  <c r="M248" i="12"/>
  <c r="M246" i="12" s="1"/>
  <c r="S248" i="12"/>
  <c r="Y248" i="12"/>
  <c r="G250" i="12"/>
  <c r="M250" i="12"/>
  <c r="S250" i="12"/>
  <c r="Y250" i="12"/>
  <c r="F253" i="12"/>
  <c r="L253" i="12"/>
  <c r="R253" i="12"/>
  <c r="R251" i="12" s="1"/>
  <c r="X253" i="12"/>
  <c r="F255" i="12"/>
  <c r="L255" i="12"/>
  <c r="R255" i="12"/>
  <c r="X255" i="12"/>
  <c r="E258" i="12"/>
  <c r="E256" i="12" s="1"/>
  <c r="K258" i="12"/>
  <c r="Q258" i="12"/>
  <c r="Q256" i="12" s="1"/>
  <c r="W258" i="12"/>
  <c r="W256" i="12" s="1"/>
  <c r="E260" i="12"/>
  <c r="K260" i="12"/>
  <c r="Q260" i="12"/>
  <c r="W260" i="12"/>
  <c r="D263" i="12"/>
  <c r="D261" i="12" s="1"/>
  <c r="J263" i="12"/>
  <c r="J261" i="12" s="1"/>
  <c r="P263" i="12"/>
  <c r="V263" i="12"/>
  <c r="D265" i="12"/>
  <c r="J265" i="12"/>
  <c r="P265" i="12"/>
  <c r="V265" i="12"/>
  <c r="I268" i="12"/>
  <c r="O268" i="12"/>
  <c r="U268" i="12"/>
  <c r="U266" i="12" s="1"/>
  <c r="AA268" i="12"/>
  <c r="I270" i="12"/>
  <c r="O270" i="12"/>
  <c r="U270" i="12"/>
  <c r="AA270" i="12"/>
  <c r="H273" i="12"/>
  <c r="H271" i="12" s="1"/>
  <c r="N273" i="12"/>
  <c r="T273" i="12"/>
  <c r="T271" i="12" s="1"/>
  <c r="Z273" i="12"/>
  <c r="Z271" i="12" s="1"/>
  <c r="H275" i="12"/>
  <c r="N275" i="12"/>
  <c r="T275" i="12"/>
  <c r="Z275" i="12"/>
  <c r="G278" i="12"/>
  <c r="G276" i="12" s="1"/>
  <c r="M278" i="12"/>
  <c r="M276" i="12" s="1"/>
  <c r="S278" i="12"/>
  <c r="Y278" i="12"/>
  <c r="G280" i="12"/>
  <c r="M280" i="12"/>
  <c r="S280" i="12"/>
  <c r="Y280" i="12"/>
  <c r="F283" i="12"/>
  <c r="L283" i="12"/>
  <c r="R283" i="12"/>
  <c r="R281" i="12" s="1"/>
  <c r="X283" i="12"/>
  <c r="F285" i="12"/>
  <c r="L285" i="12"/>
  <c r="R285" i="12"/>
  <c r="X285" i="12"/>
  <c r="E288" i="12"/>
  <c r="E286" i="12" s="1"/>
  <c r="K288" i="12"/>
  <c r="Q288" i="12"/>
  <c r="Q286" i="12" s="1"/>
  <c r="W288" i="12"/>
  <c r="W286" i="12" s="1"/>
  <c r="E290" i="12"/>
  <c r="K290" i="12"/>
  <c r="Q290" i="12"/>
  <c r="W290" i="12"/>
  <c r="D293" i="12"/>
  <c r="D291" i="12" s="1"/>
  <c r="J293" i="12"/>
  <c r="J291" i="12" s="1"/>
  <c r="P293" i="12"/>
  <c r="V293" i="12"/>
  <c r="D295" i="12"/>
  <c r="J295" i="12"/>
  <c r="P295" i="12"/>
  <c r="V295" i="12"/>
  <c r="I298" i="12"/>
  <c r="O298" i="12"/>
  <c r="U298" i="12"/>
  <c r="U296" i="12" s="1"/>
  <c r="AA298" i="12"/>
  <c r="I300" i="12"/>
  <c r="O300" i="12"/>
  <c r="U300" i="12"/>
  <c r="AA300" i="12"/>
  <c r="H303" i="12"/>
  <c r="H301" i="12" s="1"/>
  <c r="N303" i="12"/>
  <c r="T303" i="12"/>
  <c r="T301" i="12" s="1"/>
  <c r="Z303" i="12"/>
  <c r="Z301" i="12" s="1"/>
  <c r="H305" i="12"/>
  <c r="N305" i="12"/>
  <c r="T305" i="12"/>
  <c r="Z305" i="12"/>
  <c r="G308" i="12"/>
  <c r="G306" i="12" s="1"/>
  <c r="M308" i="12"/>
  <c r="M306" i="12" s="1"/>
  <c r="S308" i="12"/>
  <c r="Y308" i="12"/>
  <c r="G310" i="12"/>
  <c r="M310" i="12"/>
  <c r="S310" i="12"/>
  <c r="Y310" i="12"/>
  <c r="F313" i="12"/>
  <c r="L313" i="12"/>
  <c r="R313" i="12"/>
  <c r="R311" i="12" s="1"/>
  <c r="X313" i="12"/>
  <c r="F315" i="12"/>
  <c r="L315" i="12"/>
  <c r="R315" i="12"/>
  <c r="X315" i="12"/>
  <c r="E318" i="12"/>
  <c r="E316" i="12" s="1"/>
  <c r="K318" i="12"/>
  <c r="Q318" i="12"/>
  <c r="Q316" i="12" s="1"/>
  <c r="W318" i="12"/>
  <c r="W316" i="12" s="1"/>
  <c r="E320" i="12"/>
  <c r="K320" i="12"/>
  <c r="Q320" i="12"/>
  <c r="W320" i="12"/>
  <c r="J327" i="12"/>
  <c r="J325" i="12" s="1"/>
  <c r="P327" i="12"/>
  <c r="P325" i="12" s="1"/>
  <c r="V327" i="12"/>
  <c r="D329" i="12"/>
  <c r="D325" i="12" s="1"/>
  <c r="J329" i="12"/>
  <c r="P329" i="12"/>
  <c r="V329" i="12"/>
  <c r="I332" i="12"/>
  <c r="I330" i="12" s="1"/>
  <c r="O332" i="12"/>
  <c r="U332" i="12"/>
  <c r="AA332" i="12"/>
  <c r="AA330" i="12" s="1"/>
  <c r="I334" i="12"/>
  <c r="O334" i="12"/>
  <c r="U334" i="12"/>
  <c r="AA334" i="12"/>
  <c r="H337" i="12"/>
  <c r="N337" i="12"/>
  <c r="N335" i="12" s="1"/>
  <c r="T337" i="12"/>
  <c r="Z337" i="12"/>
  <c r="Z335" i="12" s="1"/>
  <c r="H339" i="12"/>
  <c r="N339" i="12"/>
  <c r="T339" i="12"/>
  <c r="Z339" i="12"/>
  <c r="G342" i="12"/>
  <c r="M342" i="12"/>
  <c r="M340" i="12" s="1"/>
  <c r="S342" i="12"/>
  <c r="S340" i="12" s="1"/>
  <c r="Y342" i="12"/>
  <c r="G344" i="12"/>
  <c r="M344" i="12"/>
  <c r="S344" i="12"/>
  <c r="Y344" i="12"/>
  <c r="F347" i="12"/>
  <c r="F345" i="12" s="1"/>
  <c r="L347" i="12"/>
  <c r="R347" i="12"/>
  <c r="X347" i="12"/>
  <c r="X345" i="12" s="1"/>
  <c r="F349" i="12"/>
  <c r="L349" i="12"/>
  <c r="R349" i="12"/>
  <c r="X349" i="12"/>
  <c r="E352" i="12"/>
  <c r="K352" i="12"/>
  <c r="K350" i="12" s="1"/>
  <c r="Q352" i="12"/>
  <c r="W352" i="12"/>
  <c r="W350" i="12" s="1"/>
  <c r="E354" i="12"/>
  <c r="K354" i="12"/>
  <c r="Q354" i="12"/>
  <c r="W354" i="12"/>
  <c r="D357" i="12"/>
  <c r="J357" i="12"/>
  <c r="J355" i="12" s="1"/>
  <c r="P357" i="12"/>
  <c r="P355" i="12" s="1"/>
  <c r="V357" i="12"/>
  <c r="D359" i="12"/>
  <c r="J359" i="12"/>
  <c r="P359" i="12"/>
  <c r="V359" i="12"/>
  <c r="I362" i="12"/>
  <c r="I360" i="12" s="1"/>
  <c r="O362" i="12"/>
  <c r="U362" i="12"/>
  <c r="AA362" i="12"/>
  <c r="AA360" i="12" s="1"/>
  <c r="I364" i="12"/>
  <c r="O364" i="12"/>
  <c r="U364" i="12"/>
  <c r="AA364" i="12"/>
  <c r="H367" i="12"/>
  <c r="N367" i="12"/>
  <c r="N365" i="12" s="1"/>
  <c r="T367" i="12"/>
  <c r="Z367" i="12"/>
  <c r="Z365" i="12" s="1"/>
  <c r="H369" i="12"/>
  <c r="N369" i="12"/>
  <c r="T369" i="12"/>
  <c r="Z369" i="12"/>
  <c r="G372" i="12"/>
  <c r="M372" i="12"/>
  <c r="M370" i="12" s="1"/>
  <c r="S372" i="12"/>
  <c r="S370" i="12" s="1"/>
  <c r="Y372" i="12"/>
  <c r="G374" i="12"/>
  <c r="M374" i="12"/>
  <c r="S374" i="12"/>
  <c r="Y374" i="12"/>
  <c r="F377" i="12"/>
  <c r="F375" i="12" s="1"/>
  <c r="L377" i="12"/>
  <c r="R377" i="12"/>
  <c r="X377" i="12"/>
  <c r="X375" i="12" s="1"/>
  <c r="F379" i="12"/>
  <c r="L379" i="12"/>
  <c r="R379" i="12"/>
  <c r="X379" i="12"/>
  <c r="E382" i="12"/>
  <c r="K382" i="12"/>
  <c r="K380" i="12" s="1"/>
  <c r="Q382" i="12"/>
  <c r="W382" i="12"/>
  <c r="W380" i="12" s="1"/>
  <c r="E384" i="12"/>
  <c r="K384" i="12"/>
  <c r="Q384" i="12"/>
  <c r="W384" i="12"/>
  <c r="D387" i="12"/>
  <c r="J387" i="12"/>
  <c r="J385" i="12" s="1"/>
  <c r="P387" i="12"/>
  <c r="P385" i="12" s="1"/>
  <c r="V387" i="12"/>
  <c r="D389" i="12"/>
  <c r="J389" i="12"/>
  <c r="P389" i="12"/>
  <c r="V389" i="12"/>
  <c r="I392" i="12"/>
  <c r="I390" i="12" s="1"/>
  <c r="O392" i="12"/>
  <c r="U392" i="12"/>
  <c r="AA392" i="12"/>
  <c r="AA390" i="12" s="1"/>
  <c r="I394" i="12"/>
  <c r="O394" i="12"/>
  <c r="U394" i="12"/>
  <c r="AA394" i="12"/>
  <c r="H397" i="12"/>
  <c r="N397" i="12"/>
  <c r="N395" i="12" s="1"/>
  <c r="T397" i="12"/>
  <c r="Z397" i="12"/>
  <c r="Z395" i="12" s="1"/>
  <c r="H399" i="12"/>
  <c r="N399" i="12"/>
  <c r="T399" i="12"/>
  <c r="Z399" i="12"/>
  <c r="G402" i="12"/>
  <c r="M402" i="12"/>
  <c r="M400" i="12" s="1"/>
  <c r="S402" i="12"/>
  <c r="S400" i="12" s="1"/>
  <c r="Y402" i="12"/>
  <c r="G404" i="12"/>
  <c r="M404" i="12"/>
  <c r="S404" i="12"/>
  <c r="Y404" i="12"/>
  <c r="F407" i="12"/>
  <c r="F405" i="12" s="1"/>
  <c r="L407" i="12"/>
  <c r="R407" i="12"/>
  <c r="X407" i="12"/>
  <c r="X405" i="12" s="1"/>
  <c r="F409" i="12"/>
  <c r="L409" i="12"/>
  <c r="R409" i="12"/>
  <c r="X409" i="12"/>
  <c r="E412" i="12"/>
  <c r="K412" i="12"/>
  <c r="K410" i="12" s="1"/>
  <c r="Q412" i="12"/>
  <c r="W412" i="12"/>
  <c r="W410" i="12" s="1"/>
  <c r="E414" i="12"/>
  <c r="K414" i="12"/>
  <c r="Q414" i="12"/>
  <c r="W414" i="12"/>
  <c r="D417" i="12"/>
  <c r="J417" i="12"/>
  <c r="J415" i="12" s="1"/>
  <c r="P417" i="12"/>
  <c r="P415" i="12" s="1"/>
  <c r="V417" i="12"/>
  <c r="D419" i="12"/>
  <c r="J419" i="12"/>
  <c r="P419" i="12"/>
  <c r="V419" i="12"/>
  <c r="I422" i="12"/>
  <c r="I420" i="12" s="1"/>
  <c r="O422" i="12"/>
  <c r="U422" i="12"/>
  <c r="AA422" i="12"/>
  <c r="AA420" i="12" s="1"/>
  <c r="I424" i="12"/>
  <c r="O424" i="12"/>
  <c r="U424" i="12"/>
  <c r="AA424" i="12"/>
  <c r="H427" i="12"/>
  <c r="N427" i="12"/>
  <c r="N425" i="12" s="1"/>
  <c r="T427" i="12"/>
  <c r="Z427" i="12"/>
  <c r="Z425" i="12" s="1"/>
  <c r="H429" i="12"/>
  <c r="N429" i="12"/>
  <c r="T429" i="12"/>
  <c r="Z429" i="12"/>
  <c r="G432" i="12"/>
  <c r="M432" i="12"/>
  <c r="M430" i="12" s="1"/>
  <c r="S432" i="12"/>
  <c r="S430" i="12" s="1"/>
  <c r="Y432" i="12"/>
  <c r="G434" i="12"/>
  <c r="M434" i="12"/>
  <c r="S434" i="12"/>
  <c r="Y434" i="12"/>
  <c r="F437" i="12"/>
  <c r="F435" i="12" s="1"/>
  <c r="L437" i="12"/>
  <c r="R437" i="12"/>
  <c r="X437" i="12"/>
  <c r="X435" i="12" s="1"/>
  <c r="F439" i="12"/>
  <c r="L439" i="12"/>
  <c r="R439" i="12"/>
  <c r="X439" i="12"/>
  <c r="E442" i="12"/>
  <c r="K442" i="12"/>
  <c r="K440" i="12" s="1"/>
  <c r="Q442" i="12"/>
  <c r="W442" i="12"/>
  <c r="W440" i="12" s="1"/>
  <c r="E444" i="12"/>
  <c r="K444" i="12"/>
  <c r="Q444" i="12"/>
  <c r="W444" i="12"/>
  <c r="D447" i="12"/>
  <c r="J447" i="12"/>
  <c r="J445" i="12" s="1"/>
  <c r="P447" i="12"/>
  <c r="P445" i="12" s="1"/>
  <c r="V447" i="12"/>
  <c r="D449" i="12"/>
  <c r="J449" i="12"/>
  <c r="P449" i="12"/>
  <c r="V449" i="12"/>
  <c r="I452" i="12"/>
  <c r="I450" i="12" s="1"/>
  <c r="O452" i="12"/>
  <c r="U452" i="12"/>
  <c r="AA452" i="12"/>
  <c r="AA450" i="12" s="1"/>
  <c r="I454" i="12"/>
  <c r="O454" i="12"/>
  <c r="U454" i="12"/>
  <c r="AA454" i="12"/>
  <c r="H457" i="12"/>
  <c r="N457" i="12"/>
  <c r="N455" i="12" s="1"/>
  <c r="T457" i="12"/>
  <c r="Z457" i="12"/>
  <c r="Z455" i="12" s="1"/>
  <c r="H459" i="12"/>
  <c r="N459" i="12"/>
  <c r="T459" i="12"/>
  <c r="Z459" i="12"/>
  <c r="G462" i="12"/>
  <c r="M462" i="12"/>
  <c r="M460" i="12" s="1"/>
  <c r="S462" i="12"/>
  <c r="S460" i="12" s="1"/>
  <c r="Y462" i="12"/>
  <c r="G464" i="12"/>
  <c r="M464" i="12"/>
  <c r="S464" i="12"/>
  <c r="Y464" i="12"/>
  <c r="F467" i="12"/>
  <c r="F465" i="12" s="1"/>
  <c r="L467" i="12"/>
  <c r="R467" i="12"/>
  <c r="X467" i="12"/>
  <c r="X465" i="12" s="1"/>
  <c r="F469" i="12"/>
  <c r="L469" i="12"/>
  <c r="R469" i="12"/>
  <c r="X469" i="12"/>
  <c r="E472" i="12"/>
  <c r="K472" i="12"/>
  <c r="K470" i="12" s="1"/>
  <c r="Q472" i="12"/>
  <c r="W472" i="12"/>
  <c r="W470" i="12" s="1"/>
  <c r="E474" i="12"/>
  <c r="K474" i="12"/>
  <c r="Q474" i="12"/>
  <c r="W474" i="12"/>
  <c r="D477" i="12"/>
  <c r="J477" i="12"/>
  <c r="J475" i="12" s="1"/>
  <c r="P477" i="12"/>
  <c r="P475" i="12" s="1"/>
  <c r="V477" i="12"/>
  <c r="D479" i="12"/>
  <c r="J479" i="12"/>
  <c r="P479" i="12"/>
  <c r="V479" i="12"/>
  <c r="I488" i="12"/>
  <c r="I484" i="12" s="1"/>
  <c r="O488" i="12"/>
  <c r="O484" i="12" s="1"/>
  <c r="U488" i="12"/>
  <c r="U484" i="12" s="1"/>
  <c r="AA488" i="12"/>
  <c r="AA484" i="12" s="1"/>
  <c r="H491" i="12"/>
  <c r="N491" i="12"/>
  <c r="N489" i="12" s="1"/>
  <c r="T491" i="12"/>
  <c r="T489" i="12" s="1"/>
  <c r="Z491" i="12"/>
  <c r="H493" i="12"/>
  <c r="N493" i="12"/>
  <c r="T493" i="12"/>
  <c r="Z493" i="12"/>
  <c r="G496" i="12"/>
  <c r="G494" i="12" s="1"/>
  <c r="M496" i="12"/>
  <c r="S496" i="12"/>
  <c r="Y496" i="12"/>
  <c r="Y494" i="12" s="1"/>
  <c r="G498" i="12"/>
  <c r="M498" i="12"/>
  <c r="S498" i="12"/>
  <c r="Y498" i="12"/>
  <c r="F501" i="12"/>
  <c r="L501" i="12"/>
  <c r="L499" i="12" s="1"/>
  <c r="R501" i="12"/>
  <c r="X501" i="12"/>
  <c r="X499" i="12" s="1"/>
  <c r="F503" i="12"/>
  <c r="L503" i="12"/>
  <c r="R503" i="12"/>
  <c r="X503" i="12"/>
  <c r="E506" i="12"/>
  <c r="K506" i="12"/>
  <c r="K504" i="12" s="1"/>
  <c r="Q506" i="12"/>
  <c r="Q504" i="12" s="1"/>
  <c r="W506" i="12"/>
  <c r="E508" i="12"/>
  <c r="K508" i="12"/>
  <c r="Q508" i="12"/>
  <c r="W508" i="12"/>
  <c r="D511" i="12"/>
  <c r="D509" i="12" s="1"/>
  <c r="J511" i="12"/>
  <c r="P511" i="12"/>
  <c r="V511" i="12"/>
  <c r="V509" i="12" s="1"/>
  <c r="D513" i="12"/>
  <c r="J513" i="12"/>
  <c r="P513" i="12"/>
  <c r="V513" i="12"/>
  <c r="I516" i="12"/>
  <c r="O516" i="12"/>
  <c r="O514" i="12" s="1"/>
  <c r="U516" i="12"/>
  <c r="AA516" i="12"/>
  <c r="AA514" i="12" s="1"/>
  <c r="I518" i="12"/>
  <c r="O518" i="12"/>
  <c r="U518" i="12"/>
  <c r="AA518" i="12"/>
  <c r="H521" i="12"/>
  <c r="N521" i="12"/>
  <c r="N519" i="12" s="1"/>
  <c r="T521" i="12"/>
  <c r="T519" i="12" s="1"/>
  <c r="Z521" i="12"/>
  <c r="H523" i="12"/>
  <c r="N523" i="12"/>
  <c r="T523" i="12"/>
  <c r="Z523" i="12"/>
  <c r="G526" i="12"/>
  <c r="G524" i="12" s="1"/>
  <c r="M526" i="12"/>
  <c r="S526" i="12"/>
  <c r="Y526" i="12"/>
  <c r="Y524" i="12" s="1"/>
  <c r="G528" i="12"/>
  <c r="M528" i="12"/>
  <c r="S528" i="12"/>
  <c r="Y528" i="12"/>
  <c r="F531" i="12"/>
  <c r="L531" i="12"/>
  <c r="L529" i="12" s="1"/>
  <c r="R531" i="12"/>
  <c r="X531" i="12"/>
  <c r="X529" i="12" s="1"/>
  <c r="F533" i="12"/>
  <c r="L533" i="12"/>
  <c r="R533" i="12"/>
  <c r="X533" i="12"/>
  <c r="E536" i="12"/>
  <c r="K536" i="12"/>
  <c r="K534" i="12" s="1"/>
  <c r="Q536" i="12"/>
  <c r="Q534" i="12" s="1"/>
  <c r="W536" i="12"/>
  <c r="E538" i="12"/>
  <c r="K538" i="12"/>
  <c r="Q538" i="12"/>
  <c r="W538" i="12"/>
  <c r="D541" i="12"/>
  <c r="D539" i="12" s="1"/>
  <c r="J541" i="12"/>
  <c r="P541" i="12"/>
  <c r="V541" i="12"/>
  <c r="V539" i="12" s="1"/>
  <c r="D543" i="12"/>
  <c r="J543" i="12"/>
  <c r="P543" i="12"/>
  <c r="V543" i="12"/>
  <c r="I546" i="12"/>
  <c r="O546" i="12"/>
  <c r="O544" i="12" s="1"/>
  <c r="U546" i="12"/>
  <c r="AA546" i="12"/>
  <c r="I548" i="12"/>
  <c r="O548" i="12"/>
  <c r="V548" i="12"/>
  <c r="I551" i="12"/>
  <c r="I549" i="12" s="1"/>
  <c r="Q551" i="12"/>
  <c r="X551" i="12"/>
  <c r="X549" i="12" s="1"/>
  <c r="G553" i="12"/>
  <c r="N553" i="12"/>
  <c r="U553" i="12"/>
  <c r="H556" i="12"/>
  <c r="H554" i="12" s="1"/>
  <c r="P556" i="12"/>
  <c r="W556" i="12"/>
  <c r="W554" i="12" s="1"/>
  <c r="F558" i="12"/>
  <c r="M558" i="12"/>
  <c r="T558" i="12"/>
  <c r="G561" i="12"/>
  <c r="G559" i="12" s="1"/>
  <c r="O561" i="12"/>
  <c r="V561" i="12"/>
  <c r="V559" i="12" s="1"/>
  <c r="E563" i="12"/>
  <c r="L563" i="12"/>
  <c r="S563" i="12"/>
  <c r="AA563" i="12"/>
  <c r="D566" i="12"/>
  <c r="P566" i="12"/>
  <c r="P564" i="12" s="1"/>
  <c r="D568" i="12"/>
  <c r="D564" i="12" s="1"/>
  <c r="Q568" i="12"/>
  <c r="D571" i="12"/>
  <c r="D569" i="12" s="1"/>
  <c r="V571" i="12"/>
  <c r="V569" i="12" s="1"/>
  <c r="P573" i="12"/>
  <c r="U576" i="12"/>
  <c r="U574" i="12" s="1"/>
  <c r="O578" i="12"/>
  <c r="T581" i="12"/>
  <c r="N583" i="12"/>
  <c r="S586" i="12"/>
  <c r="S584" i="12" s="1"/>
  <c r="M588" i="12"/>
  <c r="R591" i="12"/>
  <c r="L593" i="12"/>
  <c r="Q596" i="12"/>
  <c r="K598" i="12"/>
  <c r="P601" i="12"/>
  <c r="J603" i="12"/>
  <c r="O606" i="12"/>
  <c r="O604" i="12" s="1"/>
  <c r="I608" i="12"/>
  <c r="AA608" i="12"/>
  <c r="N611" i="12"/>
  <c r="H613" i="12"/>
  <c r="Z613" i="12"/>
  <c r="M616" i="12"/>
  <c r="M614" i="12" s="1"/>
  <c r="G618" i="12"/>
  <c r="Y618" i="12"/>
  <c r="L621" i="12"/>
  <c r="F623" i="12"/>
  <c r="X623" i="12"/>
  <c r="K626" i="12"/>
  <c r="K624" i="12" s="1"/>
  <c r="E628" i="12"/>
  <c r="W628" i="12"/>
  <c r="J631" i="12"/>
  <c r="D633" i="12"/>
  <c r="V633" i="12"/>
  <c r="I636" i="12"/>
  <c r="I634" i="12" s="1"/>
  <c r="U638" i="12"/>
  <c r="B609" i="12"/>
  <c r="B579" i="12"/>
  <c r="B624" i="12"/>
  <c r="B594" i="12"/>
  <c r="B619" i="12"/>
  <c r="B589" i="12"/>
  <c r="B614" i="12"/>
  <c r="B584" i="12"/>
  <c r="B554" i="12"/>
  <c r="T519" i="13"/>
  <c r="G9" i="12"/>
  <c r="M9" i="12"/>
  <c r="S9" i="12"/>
  <c r="S7" i="12" s="1"/>
  <c r="Y9" i="12"/>
  <c r="G11" i="12"/>
  <c r="M11" i="12"/>
  <c r="S11" i="12"/>
  <c r="Y11" i="12"/>
  <c r="F14" i="12"/>
  <c r="F12" i="12" s="1"/>
  <c r="L14" i="12"/>
  <c r="R14" i="12"/>
  <c r="R12" i="12" s="1"/>
  <c r="X14" i="12"/>
  <c r="X12" i="12" s="1"/>
  <c r="F16" i="12"/>
  <c r="L16" i="12"/>
  <c r="R16" i="12"/>
  <c r="X16" i="12"/>
  <c r="E19" i="12"/>
  <c r="E17" i="12" s="1"/>
  <c r="K19" i="12"/>
  <c r="K17" i="12" s="1"/>
  <c r="Q19" i="12"/>
  <c r="W19" i="12"/>
  <c r="E21" i="12"/>
  <c r="K21" i="12"/>
  <c r="Q21" i="12"/>
  <c r="W21" i="12"/>
  <c r="D24" i="12"/>
  <c r="J24" i="12"/>
  <c r="P24" i="12"/>
  <c r="P22" i="12" s="1"/>
  <c r="V24" i="12"/>
  <c r="D26" i="12"/>
  <c r="J26" i="12"/>
  <c r="P26" i="12"/>
  <c r="V26" i="12"/>
  <c r="I29" i="12"/>
  <c r="I27" i="12" s="1"/>
  <c r="O29" i="12"/>
  <c r="U29" i="12"/>
  <c r="U27" i="12" s="1"/>
  <c r="AA29" i="12"/>
  <c r="AA27" i="12" s="1"/>
  <c r="I31" i="12"/>
  <c r="O31" i="12"/>
  <c r="U31" i="12"/>
  <c r="AA31" i="12"/>
  <c r="H34" i="12"/>
  <c r="H32" i="12" s="1"/>
  <c r="N34" i="12"/>
  <c r="N32" i="12" s="1"/>
  <c r="T34" i="12"/>
  <c r="Z34" i="12"/>
  <c r="H36" i="12"/>
  <c r="N36" i="12"/>
  <c r="T36" i="12"/>
  <c r="Z36" i="12"/>
  <c r="G39" i="12"/>
  <c r="M39" i="12"/>
  <c r="S39" i="12"/>
  <c r="S37" i="12" s="1"/>
  <c r="Y39" i="12"/>
  <c r="G41" i="12"/>
  <c r="M41" i="12"/>
  <c r="S41" i="12"/>
  <c r="Y41" i="12"/>
  <c r="F44" i="12"/>
  <c r="F42" i="12" s="1"/>
  <c r="L44" i="12"/>
  <c r="R44" i="12"/>
  <c r="R42" i="12" s="1"/>
  <c r="X44" i="12"/>
  <c r="X42" i="12" s="1"/>
  <c r="F46" i="12"/>
  <c r="L46" i="12"/>
  <c r="R46" i="12"/>
  <c r="X46" i="12"/>
  <c r="E49" i="12"/>
  <c r="E47" i="12" s="1"/>
  <c r="K49" i="12"/>
  <c r="K47" i="12" s="1"/>
  <c r="Q49" i="12"/>
  <c r="W49" i="12"/>
  <c r="E51" i="12"/>
  <c r="K51" i="12"/>
  <c r="Q51" i="12"/>
  <c r="W51" i="12"/>
  <c r="D54" i="12"/>
  <c r="J54" i="12"/>
  <c r="P54" i="12"/>
  <c r="P52" i="12" s="1"/>
  <c r="V54" i="12"/>
  <c r="D56" i="12"/>
  <c r="J56" i="12"/>
  <c r="P56" i="12"/>
  <c r="V56" i="12"/>
  <c r="I59" i="12"/>
  <c r="I57" i="12" s="1"/>
  <c r="O59" i="12"/>
  <c r="U59" i="12"/>
  <c r="U57" i="12" s="1"/>
  <c r="AA59" i="12"/>
  <c r="AA57" i="12" s="1"/>
  <c r="I61" i="12"/>
  <c r="O61" i="12"/>
  <c r="U61" i="12"/>
  <c r="AA61" i="12"/>
  <c r="H64" i="12"/>
  <c r="H62" i="12" s="1"/>
  <c r="N64" i="12"/>
  <c r="N62" i="12" s="1"/>
  <c r="T64" i="12"/>
  <c r="Z64" i="12"/>
  <c r="H66" i="12"/>
  <c r="N66" i="12"/>
  <c r="T66" i="12"/>
  <c r="Z66" i="12"/>
  <c r="G69" i="12"/>
  <c r="M69" i="12"/>
  <c r="S69" i="12"/>
  <c r="S67" i="12" s="1"/>
  <c r="Y69" i="12"/>
  <c r="G71" i="12"/>
  <c r="M71" i="12"/>
  <c r="S71" i="12"/>
  <c r="Y71" i="12"/>
  <c r="F74" i="12"/>
  <c r="F72" i="12" s="1"/>
  <c r="L74" i="12"/>
  <c r="R74" i="12"/>
  <c r="R72" i="12" s="1"/>
  <c r="X74" i="12"/>
  <c r="X72" i="12" s="1"/>
  <c r="F76" i="12"/>
  <c r="L76" i="12"/>
  <c r="R76" i="12"/>
  <c r="X76" i="12"/>
  <c r="E79" i="12"/>
  <c r="E77" i="12" s="1"/>
  <c r="K79" i="12"/>
  <c r="K77" i="12" s="1"/>
  <c r="Q79" i="12"/>
  <c r="W79" i="12"/>
  <c r="E81" i="12"/>
  <c r="K81" i="12"/>
  <c r="Q81" i="12"/>
  <c r="W81" i="12"/>
  <c r="D84" i="12"/>
  <c r="J84" i="12"/>
  <c r="P84" i="12"/>
  <c r="P82" i="12" s="1"/>
  <c r="V84" i="12"/>
  <c r="D86" i="12"/>
  <c r="J86" i="12"/>
  <c r="P86" i="12"/>
  <c r="V86" i="12"/>
  <c r="I89" i="12"/>
  <c r="I87" i="12" s="1"/>
  <c r="O89" i="12"/>
  <c r="U89" i="12"/>
  <c r="U87" i="12" s="1"/>
  <c r="AA89" i="12"/>
  <c r="AA87" i="12" s="1"/>
  <c r="I91" i="12"/>
  <c r="O91" i="12"/>
  <c r="U91" i="12"/>
  <c r="AA91" i="12"/>
  <c r="H94" i="12"/>
  <c r="H92" i="12" s="1"/>
  <c r="N94" i="12"/>
  <c r="N92" i="12" s="1"/>
  <c r="T94" i="12"/>
  <c r="Z94" i="12"/>
  <c r="H96" i="12"/>
  <c r="N96" i="12"/>
  <c r="T96" i="12"/>
  <c r="Z96" i="12"/>
  <c r="G99" i="12"/>
  <c r="M99" i="12"/>
  <c r="S99" i="12"/>
  <c r="S97" i="12" s="1"/>
  <c r="Y99" i="12"/>
  <c r="G101" i="12"/>
  <c r="M101" i="12"/>
  <c r="S101" i="12"/>
  <c r="Y101" i="12"/>
  <c r="F104" i="12"/>
  <c r="F102" i="12" s="1"/>
  <c r="L104" i="12"/>
  <c r="R104" i="12"/>
  <c r="R102" i="12" s="1"/>
  <c r="X104" i="12"/>
  <c r="X102" i="12" s="1"/>
  <c r="F106" i="12"/>
  <c r="L106" i="12"/>
  <c r="R106" i="12"/>
  <c r="X106" i="12"/>
  <c r="E109" i="12"/>
  <c r="E107" i="12" s="1"/>
  <c r="K109" i="12"/>
  <c r="K107" i="12" s="1"/>
  <c r="Q109" i="12"/>
  <c r="W109" i="12"/>
  <c r="E111" i="12"/>
  <c r="K111" i="12"/>
  <c r="Q111" i="12"/>
  <c r="W111" i="12"/>
  <c r="D114" i="12"/>
  <c r="J114" i="12"/>
  <c r="P114" i="12"/>
  <c r="P112" i="12" s="1"/>
  <c r="V114" i="12"/>
  <c r="D116" i="12"/>
  <c r="J116" i="12"/>
  <c r="P116" i="12"/>
  <c r="V116" i="12"/>
  <c r="I119" i="12"/>
  <c r="I117" i="12" s="1"/>
  <c r="O119" i="12"/>
  <c r="U119" i="12"/>
  <c r="U117" i="12" s="1"/>
  <c r="AA119" i="12"/>
  <c r="AA117" i="12" s="1"/>
  <c r="I121" i="12"/>
  <c r="O121" i="12"/>
  <c r="U121" i="12"/>
  <c r="AA121" i="12"/>
  <c r="H124" i="12"/>
  <c r="H122" i="12" s="1"/>
  <c r="N124" i="12"/>
  <c r="N122" i="12" s="1"/>
  <c r="T124" i="12"/>
  <c r="Z124" i="12"/>
  <c r="H126" i="12"/>
  <c r="N126" i="12"/>
  <c r="T126" i="12"/>
  <c r="Z126" i="12"/>
  <c r="G129" i="12"/>
  <c r="M129" i="12"/>
  <c r="S129" i="12"/>
  <c r="S127" i="12" s="1"/>
  <c r="Y129" i="12"/>
  <c r="G131" i="12"/>
  <c r="M131" i="12"/>
  <c r="S131" i="12"/>
  <c r="Y131" i="12"/>
  <c r="F134" i="12"/>
  <c r="F132" i="12" s="1"/>
  <c r="L134" i="12"/>
  <c r="R134" i="12"/>
  <c r="R132" i="12" s="1"/>
  <c r="X134" i="12"/>
  <c r="X132" i="12" s="1"/>
  <c r="F136" i="12"/>
  <c r="L136" i="12"/>
  <c r="R136" i="12"/>
  <c r="X136" i="12"/>
  <c r="E139" i="12"/>
  <c r="E137" i="12" s="1"/>
  <c r="K139" i="12"/>
  <c r="K137" i="12" s="1"/>
  <c r="Q139" i="12"/>
  <c r="W139" i="12"/>
  <c r="E141" i="12"/>
  <c r="K141" i="12"/>
  <c r="Q141" i="12"/>
  <c r="W141" i="12"/>
  <c r="D144" i="12"/>
  <c r="J144" i="12"/>
  <c r="P144" i="12"/>
  <c r="P142" i="12" s="1"/>
  <c r="V144" i="12"/>
  <c r="D146" i="12"/>
  <c r="J146" i="12"/>
  <c r="P146" i="12"/>
  <c r="V146" i="12"/>
  <c r="I149" i="12"/>
  <c r="I147" i="12" s="1"/>
  <c r="O149" i="12"/>
  <c r="U149" i="12"/>
  <c r="U147" i="12" s="1"/>
  <c r="AA149" i="12"/>
  <c r="AA147" i="12" s="1"/>
  <c r="I151" i="12"/>
  <c r="O151" i="12"/>
  <c r="U151" i="12"/>
  <c r="AA151" i="12"/>
  <c r="H154" i="12"/>
  <c r="H152" i="12" s="1"/>
  <c r="N154" i="12"/>
  <c r="N152" i="12" s="1"/>
  <c r="T154" i="12"/>
  <c r="Z154" i="12"/>
  <c r="H156" i="12"/>
  <c r="N156" i="12"/>
  <c r="T156" i="12"/>
  <c r="Z156" i="12"/>
  <c r="G159" i="12"/>
  <c r="M159" i="12"/>
  <c r="S159" i="12"/>
  <c r="S157" i="12" s="1"/>
  <c r="Y159" i="12"/>
  <c r="G161" i="12"/>
  <c r="M161" i="12"/>
  <c r="S161" i="12"/>
  <c r="Y161" i="12"/>
  <c r="F170" i="12"/>
  <c r="F166" i="12" s="1"/>
  <c r="L170" i="12"/>
  <c r="L166" i="12" s="1"/>
  <c r="R170" i="12"/>
  <c r="R166" i="12" s="1"/>
  <c r="X170" i="12"/>
  <c r="X166" i="12" s="1"/>
  <c r="E173" i="12"/>
  <c r="K173" i="12"/>
  <c r="Q173" i="12"/>
  <c r="Q171" i="12" s="1"/>
  <c r="W173" i="12"/>
  <c r="E175" i="12"/>
  <c r="K175" i="12"/>
  <c r="Q175" i="12"/>
  <c r="W175" i="12"/>
  <c r="D178" i="12"/>
  <c r="D176" i="12" s="1"/>
  <c r="J178" i="12"/>
  <c r="P178" i="12"/>
  <c r="P176" i="12" s="1"/>
  <c r="V178" i="12"/>
  <c r="V176" i="12" s="1"/>
  <c r="D180" i="12"/>
  <c r="J180" i="12"/>
  <c r="P180" i="12"/>
  <c r="V180" i="12"/>
  <c r="I183" i="12"/>
  <c r="I181" i="12" s="1"/>
  <c r="O183" i="12"/>
  <c r="O181" i="12" s="1"/>
  <c r="U183" i="12"/>
  <c r="AA183" i="12"/>
  <c r="I185" i="12"/>
  <c r="O185" i="12"/>
  <c r="U185" i="12"/>
  <c r="AA185" i="12"/>
  <c r="H188" i="12"/>
  <c r="N188" i="12"/>
  <c r="T188" i="12"/>
  <c r="T186" i="12" s="1"/>
  <c r="Z188" i="12"/>
  <c r="H190" i="12"/>
  <c r="N190" i="12"/>
  <c r="T190" i="12"/>
  <c r="Z190" i="12"/>
  <c r="G193" i="12"/>
  <c r="G191" i="12" s="1"/>
  <c r="M193" i="12"/>
  <c r="S193" i="12"/>
  <c r="S191" i="12" s="1"/>
  <c r="Y193" i="12"/>
  <c r="Y191" i="12" s="1"/>
  <c r="G195" i="12"/>
  <c r="M195" i="12"/>
  <c r="S195" i="12"/>
  <c r="Y195" i="12"/>
  <c r="F198" i="12"/>
  <c r="F196" i="12" s="1"/>
  <c r="L198" i="12"/>
  <c r="L196" i="12" s="1"/>
  <c r="R198" i="12"/>
  <c r="X198" i="12"/>
  <c r="F200" i="12"/>
  <c r="L200" i="12"/>
  <c r="R200" i="12"/>
  <c r="X200" i="12"/>
  <c r="E203" i="12"/>
  <c r="K203" i="12"/>
  <c r="Q203" i="12"/>
  <c r="Q201" i="12" s="1"/>
  <c r="W203" i="12"/>
  <c r="E205" i="12"/>
  <c r="K205" i="12"/>
  <c r="Q205" i="12"/>
  <c r="W205" i="12"/>
  <c r="D208" i="12"/>
  <c r="D206" i="12" s="1"/>
  <c r="J208" i="12"/>
  <c r="P208" i="12"/>
  <c r="P206" i="12" s="1"/>
  <c r="V208" i="12"/>
  <c r="V206" i="12" s="1"/>
  <c r="D210" i="12"/>
  <c r="J210" i="12"/>
  <c r="P210" i="12"/>
  <c r="V210" i="12"/>
  <c r="I213" i="12"/>
  <c r="I211" i="12" s="1"/>
  <c r="O213" i="12"/>
  <c r="O211" i="12" s="1"/>
  <c r="U213" i="12"/>
  <c r="AA213" i="12"/>
  <c r="I215" i="12"/>
  <c r="O215" i="12"/>
  <c r="U215" i="12"/>
  <c r="AA215" i="12"/>
  <c r="H218" i="12"/>
  <c r="N218" i="12"/>
  <c r="T218" i="12"/>
  <c r="T216" i="12" s="1"/>
  <c r="Z218" i="12"/>
  <c r="H220" i="12"/>
  <c r="N220" i="12"/>
  <c r="T220" i="12"/>
  <c r="Z220" i="12"/>
  <c r="G223" i="12"/>
  <c r="G221" i="12" s="1"/>
  <c r="M223" i="12"/>
  <c r="S223" i="12"/>
  <c r="S221" i="12" s="1"/>
  <c r="Y223" i="12"/>
  <c r="Y221" i="12" s="1"/>
  <c r="G225" i="12"/>
  <c r="M225" i="12"/>
  <c r="S225" i="12"/>
  <c r="Y225" i="12"/>
  <c r="F228" i="12"/>
  <c r="F226" i="12" s="1"/>
  <c r="L228" i="12"/>
  <c r="L226" i="12" s="1"/>
  <c r="R228" i="12"/>
  <c r="X228" i="12"/>
  <c r="F230" i="12"/>
  <c r="L230" i="12"/>
  <c r="R230" i="12"/>
  <c r="X230" i="12"/>
  <c r="E233" i="12"/>
  <c r="K233" i="12"/>
  <c r="Q233" i="12"/>
  <c r="Q231" i="12" s="1"/>
  <c r="W233" i="12"/>
  <c r="E235" i="12"/>
  <c r="K235" i="12"/>
  <c r="Q235" i="12"/>
  <c r="W235" i="12"/>
  <c r="D238" i="12"/>
  <c r="D236" i="12" s="1"/>
  <c r="J238" i="12"/>
  <c r="P238" i="12"/>
  <c r="P236" i="12" s="1"/>
  <c r="V238" i="12"/>
  <c r="V236" i="12" s="1"/>
  <c r="D240" i="12"/>
  <c r="J240" i="12"/>
  <c r="P240" i="12"/>
  <c r="V240" i="12"/>
  <c r="I243" i="12"/>
  <c r="I241" i="12" s="1"/>
  <c r="O243" i="12"/>
  <c r="O241" i="12" s="1"/>
  <c r="U243" i="12"/>
  <c r="AA243" i="12"/>
  <c r="I245" i="12"/>
  <c r="O245" i="12"/>
  <c r="U245" i="12"/>
  <c r="AA245" i="12"/>
  <c r="H248" i="12"/>
  <c r="N248" i="12"/>
  <c r="T248" i="12"/>
  <c r="T246" i="12" s="1"/>
  <c r="Z248" i="12"/>
  <c r="H250" i="12"/>
  <c r="N250" i="12"/>
  <c r="T250" i="12"/>
  <c r="Z250" i="12"/>
  <c r="G253" i="12"/>
  <c r="G251" i="12" s="1"/>
  <c r="M253" i="12"/>
  <c r="S253" i="12"/>
  <c r="S251" i="12" s="1"/>
  <c r="Y253" i="12"/>
  <c r="Y251" i="12" s="1"/>
  <c r="G255" i="12"/>
  <c r="M255" i="12"/>
  <c r="S255" i="12"/>
  <c r="Y255" i="12"/>
  <c r="F258" i="12"/>
  <c r="F256" i="12" s="1"/>
  <c r="L258" i="12"/>
  <c r="L256" i="12" s="1"/>
  <c r="R258" i="12"/>
  <c r="X258" i="12"/>
  <c r="F260" i="12"/>
  <c r="L260" i="12"/>
  <c r="R260" i="12"/>
  <c r="X260" i="12"/>
  <c r="E263" i="12"/>
  <c r="K263" i="12"/>
  <c r="Q263" i="12"/>
  <c r="Q261" i="12" s="1"/>
  <c r="W263" i="12"/>
  <c r="E265" i="12"/>
  <c r="K265" i="12"/>
  <c r="Q265" i="12"/>
  <c r="W265" i="12"/>
  <c r="D268" i="12"/>
  <c r="D266" i="12" s="1"/>
  <c r="J268" i="12"/>
  <c r="P268" i="12"/>
  <c r="P266" i="12" s="1"/>
  <c r="V268" i="12"/>
  <c r="V266" i="12" s="1"/>
  <c r="D270" i="12"/>
  <c r="J270" i="12"/>
  <c r="P270" i="12"/>
  <c r="V270" i="12"/>
  <c r="I273" i="12"/>
  <c r="I271" i="12" s="1"/>
  <c r="O273" i="12"/>
  <c r="O271" i="12" s="1"/>
  <c r="U273" i="12"/>
  <c r="AA273" i="12"/>
  <c r="I275" i="12"/>
  <c r="O275" i="12"/>
  <c r="U275" i="12"/>
  <c r="AA275" i="12"/>
  <c r="H278" i="12"/>
  <c r="N278" i="12"/>
  <c r="T278" i="12"/>
  <c r="T276" i="12" s="1"/>
  <c r="Z278" i="12"/>
  <c r="H280" i="12"/>
  <c r="N280" i="12"/>
  <c r="T280" i="12"/>
  <c r="Z280" i="12"/>
  <c r="G283" i="12"/>
  <c r="G281" i="12" s="1"/>
  <c r="M283" i="12"/>
  <c r="S283" i="12"/>
  <c r="S281" i="12" s="1"/>
  <c r="Y283" i="12"/>
  <c r="Y281" i="12" s="1"/>
  <c r="G285" i="12"/>
  <c r="M285" i="12"/>
  <c r="S285" i="12"/>
  <c r="Y285" i="12"/>
  <c r="F288" i="12"/>
  <c r="F286" i="12" s="1"/>
  <c r="L288" i="12"/>
  <c r="L286" i="12" s="1"/>
  <c r="R288" i="12"/>
  <c r="X288" i="12"/>
  <c r="F290" i="12"/>
  <c r="L290" i="12"/>
  <c r="R290" i="12"/>
  <c r="X290" i="12"/>
  <c r="E293" i="12"/>
  <c r="K293" i="12"/>
  <c r="Q293" i="12"/>
  <c r="Q291" i="12" s="1"/>
  <c r="W293" i="12"/>
  <c r="E295" i="12"/>
  <c r="K295" i="12"/>
  <c r="Q295" i="12"/>
  <c r="W295" i="12"/>
  <c r="D298" i="12"/>
  <c r="D296" i="12" s="1"/>
  <c r="J298" i="12"/>
  <c r="P298" i="12"/>
  <c r="P296" i="12" s="1"/>
  <c r="V298" i="12"/>
  <c r="V296" i="12" s="1"/>
  <c r="D300" i="12"/>
  <c r="J300" i="12"/>
  <c r="P300" i="12"/>
  <c r="V300" i="12"/>
  <c r="I303" i="12"/>
  <c r="I301" i="12" s="1"/>
  <c r="O303" i="12"/>
  <c r="O301" i="12" s="1"/>
  <c r="U303" i="12"/>
  <c r="AA303" i="12"/>
  <c r="I305" i="12"/>
  <c r="O305" i="12"/>
  <c r="U305" i="12"/>
  <c r="AA305" i="12"/>
  <c r="H308" i="12"/>
  <c r="N308" i="12"/>
  <c r="T308" i="12"/>
  <c r="T306" i="12" s="1"/>
  <c r="Z308" i="12"/>
  <c r="H310" i="12"/>
  <c r="N310" i="12"/>
  <c r="T310" i="12"/>
  <c r="Z310" i="12"/>
  <c r="G313" i="12"/>
  <c r="G311" i="12" s="1"/>
  <c r="M313" i="12"/>
  <c r="S313" i="12"/>
  <c r="S311" i="12" s="1"/>
  <c r="Y313" i="12"/>
  <c r="Y311" i="12" s="1"/>
  <c r="G315" i="12"/>
  <c r="M315" i="12"/>
  <c r="S315" i="12"/>
  <c r="Y315" i="12"/>
  <c r="F318" i="12"/>
  <c r="F316" i="12" s="1"/>
  <c r="L318" i="12"/>
  <c r="L316" i="12" s="1"/>
  <c r="R318" i="12"/>
  <c r="X318" i="12"/>
  <c r="F320" i="12"/>
  <c r="L320" i="12"/>
  <c r="R320" i="12"/>
  <c r="X320" i="12"/>
  <c r="E327" i="12"/>
  <c r="K327" i="12"/>
  <c r="Q327" i="12"/>
  <c r="Q325" i="12" s="1"/>
  <c r="W327" i="12"/>
  <c r="E329" i="12"/>
  <c r="K329" i="12"/>
  <c r="Q329" i="12"/>
  <c r="W329" i="12"/>
  <c r="D332" i="12"/>
  <c r="D330" i="12" s="1"/>
  <c r="J332" i="12"/>
  <c r="P332" i="12"/>
  <c r="P330" i="12" s="1"/>
  <c r="V332" i="12"/>
  <c r="V330" i="12" s="1"/>
  <c r="D334" i="12"/>
  <c r="J334" i="12"/>
  <c r="P334" i="12"/>
  <c r="V334" i="12"/>
  <c r="I337" i="12"/>
  <c r="I335" i="12" s="1"/>
  <c r="O337" i="12"/>
  <c r="O335" i="12" s="1"/>
  <c r="U337" i="12"/>
  <c r="AA337" i="12"/>
  <c r="I339" i="12"/>
  <c r="O339" i="12"/>
  <c r="U339" i="12"/>
  <c r="AA339" i="12"/>
  <c r="H342" i="12"/>
  <c r="N342" i="12"/>
  <c r="T342" i="12"/>
  <c r="T340" i="12" s="1"/>
  <c r="Z342" i="12"/>
  <c r="H344" i="12"/>
  <c r="N344" i="12"/>
  <c r="T344" i="12"/>
  <c r="Z344" i="12"/>
  <c r="G347" i="12"/>
  <c r="G345" i="12" s="1"/>
  <c r="M347" i="12"/>
  <c r="S347" i="12"/>
  <c r="S345" i="12" s="1"/>
  <c r="Y347" i="12"/>
  <c r="Y345" i="12" s="1"/>
  <c r="G349" i="12"/>
  <c r="M349" i="12"/>
  <c r="S349" i="12"/>
  <c r="Y349" i="12"/>
  <c r="F352" i="12"/>
  <c r="F350" i="12" s="1"/>
  <c r="L352" i="12"/>
  <c r="L350" i="12" s="1"/>
  <c r="R352" i="12"/>
  <c r="X352" i="12"/>
  <c r="F354" i="12"/>
  <c r="L354" i="12"/>
  <c r="R354" i="12"/>
  <c r="X354" i="12"/>
  <c r="E357" i="12"/>
  <c r="K357" i="12"/>
  <c r="Q357" i="12"/>
  <c r="Q355" i="12" s="1"/>
  <c r="W357" i="12"/>
  <c r="E359" i="12"/>
  <c r="K359" i="12"/>
  <c r="Q359" i="12"/>
  <c r="W359" i="12"/>
  <c r="D362" i="12"/>
  <c r="D360" i="12" s="1"/>
  <c r="J362" i="12"/>
  <c r="P362" i="12"/>
  <c r="P360" i="12" s="1"/>
  <c r="V362" i="12"/>
  <c r="V360" i="12" s="1"/>
  <c r="D364" i="12"/>
  <c r="J364" i="12"/>
  <c r="P364" i="12"/>
  <c r="V364" i="12"/>
  <c r="I367" i="12"/>
  <c r="I365" i="12" s="1"/>
  <c r="O367" i="12"/>
  <c r="O365" i="12" s="1"/>
  <c r="U367" i="12"/>
  <c r="AA367" i="12"/>
  <c r="I369" i="12"/>
  <c r="O369" i="12"/>
  <c r="U369" i="12"/>
  <c r="AA369" i="12"/>
  <c r="H372" i="12"/>
  <c r="N372" i="12"/>
  <c r="T372" i="12"/>
  <c r="T370" i="12" s="1"/>
  <c r="Z372" i="12"/>
  <c r="H374" i="12"/>
  <c r="N374" i="12"/>
  <c r="T374" i="12"/>
  <c r="Z374" i="12"/>
  <c r="G377" i="12"/>
  <c r="G375" i="12" s="1"/>
  <c r="M377" i="12"/>
  <c r="S377" i="12"/>
  <c r="S375" i="12" s="1"/>
  <c r="Y377" i="12"/>
  <c r="Y375" i="12" s="1"/>
  <c r="G379" i="12"/>
  <c r="M379" i="12"/>
  <c r="S379" i="12"/>
  <c r="Y379" i="12"/>
  <c r="F382" i="12"/>
  <c r="F380" i="12" s="1"/>
  <c r="L382" i="12"/>
  <c r="L380" i="12" s="1"/>
  <c r="R382" i="12"/>
  <c r="X382" i="12"/>
  <c r="F384" i="12"/>
  <c r="L384" i="12"/>
  <c r="R384" i="12"/>
  <c r="X384" i="12"/>
  <c r="E387" i="12"/>
  <c r="K387" i="12"/>
  <c r="Q387" i="12"/>
  <c r="Q385" i="12" s="1"/>
  <c r="W387" i="12"/>
  <c r="E389" i="12"/>
  <c r="K389" i="12"/>
  <c r="Q389" i="12"/>
  <c r="W389" i="12"/>
  <c r="D392" i="12"/>
  <c r="D390" i="12" s="1"/>
  <c r="J392" i="12"/>
  <c r="P392" i="12"/>
  <c r="P390" i="12" s="1"/>
  <c r="V392" i="12"/>
  <c r="V390" i="12" s="1"/>
  <c r="D394" i="12"/>
  <c r="J394" i="12"/>
  <c r="P394" i="12"/>
  <c r="V394" i="12"/>
  <c r="I397" i="12"/>
  <c r="I395" i="12" s="1"/>
  <c r="O397" i="12"/>
  <c r="O395" i="12" s="1"/>
  <c r="U397" i="12"/>
  <c r="AA397" i="12"/>
  <c r="I399" i="12"/>
  <c r="O399" i="12"/>
  <c r="U399" i="12"/>
  <c r="AA399" i="12"/>
  <c r="H402" i="12"/>
  <c r="N402" i="12"/>
  <c r="T402" i="12"/>
  <c r="T400" i="12" s="1"/>
  <c r="Z402" i="12"/>
  <c r="H404" i="12"/>
  <c r="N404" i="12"/>
  <c r="T404" i="12"/>
  <c r="Z404" i="12"/>
  <c r="G407" i="12"/>
  <c r="G405" i="12" s="1"/>
  <c r="M407" i="12"/>
  <c r="S407" i="12"/>
  <c r="S405" i="12" s="1"/>
  <c r="Y407" i="12"/>
  <c r="Y405" i="12" s="1"/>
  <c r="G409" i="12"/>
  <c r="M409" i="12"/>
  <c r="S409" i="12"/>
  <c r="Y409" i="12"/>
  <c r="F412" i="12"/>
  <c r="F410" i="12" s="1"/>
  <c r="L412" i="12"/>
  <c r="L410" i="12" s="1"/>
  <c r="R412" i="12"/>
  <c r="X412" i="12"/>
  <c r="F414" i="12"/>
  <c r="L414" i="12"/>
  <c r="R414" i="12"/>
  <c r="X414" i="12"/>
  <c r="E417" i="12"/>
  <c r="K417" i="12"/>
  <c r="Q417" i="12"/>
  <c r="Q415" i="12" s="1"/>
  <c r="W417" i="12"/>
  <c r="E419" i="12"/>
  <c r="K419" i="12"/>
  <c r="Q419" i="12"/>
  <c r="W419" i="12"/>
  <c r="D422" i="12"/>
  <c r="D420" i="12" s="1"/>
  <c r="J422" i="12"/>
  <c r="P422" i="12"/>
  <c r="P420" i="12" s="1"/>
  <c r="V422" i="12"/>
  <c r="V420" i="12" s="1"/>
  <c r="D424" i="12"/>
  <c r="J424" i="12"/>
  <c r="P424" i="12"/>
  <c r="V424" i="12"/>
  <c r="I427" i="12"/>
  <c r="I425" i="12" s="1"/>
  <c r="O427" i="12"/>
  <c r="O425" i="12" s="1"/>
  <c r="U427" i="12"/>
  <c r="AA427" i="12"/>
  <c r="I429" i="12"/>
  <c r="O429" i="12"/>
  <c r="U429" i="12"/>
  <c r="AA429" i="12"/>
  <c r="H432" i="12"/>
  <c r="N432" i="12"/>
  <c r="T432" i="12"/>
  <c r="T430" i="12" s="1"/>
  <c r="Z432" i="12"/>
  <c r="H434" i="12"/>
  <c r="N434" i="12"/>
  <c r="T434" i="12"/>
  <c r="Z434" i="12"/>
  <c r="G437" i="12"/>
  <c r="G435" i="12" s="1"/>
  <c r="M437" i="12"/>
  <c r="S437" i="12"/>
  <c r="S435" i="12" s="1"/>
  <c r="Y437" i="12"/>
  <c r="Y435" i="12" s="1"/>
  <c r="G439" i="12"/>
  <c r="M439" i="12"/>
  <c r="S439" i="12"/>
  <c r="Y439" i="12"/>
  <c r="F442" i="12"/>
  <c r="F440" i="12" s="1"/>
  <c r="L442" i="12"/>
  <c r="L440" i="12" s="1"/>
  <c r="R442" i="12"/>
  <c r="X442" i="12"/>
  <c r="F444" i="12"/>
  <c r="L444" i="12"/>
  <c r="R444" i="12"/>
  <c r="X444" i="12"/>
  <c r="E447" i="12"/>
  <c r="K447" i="12"/>
  <c r="Q447" i="12"/>
  <c r="Q445" i="12" s="1"/>
  <c r="W447" i="12"/>
  <c r="E449" i="12"/>
  <c r="K449" i="12"/>
  <c r="Q449" i="12"/>
  <c r="W449" i="12"/>
  <c r="D452" i="12"/>
  <c r="D450" i="12" s="1"/>
  <c r="J452" i="12"/>
  <c r="P452" i="12"/>
  <c r="P450" i="12" s="1"/>
  <c r="V452" i="12"/>
  <c r="V450" i="12" s="1"/>
  <c r="D454" i="12"/>
  <c r="J454" i="12"/>
  <c r="P454" i="12"/>
  <c r="V454" i="12"/>
  <c r="I457" i="12"/>
  <c r="I455" i="12" s="1"/>
  <c r="O457" i="12"/>
  <c r="O455" i="12" s="1"/>
  <c r="U457" i="12"/>
  <c r="AA457" i="12"/>
  <c r="I459" i="12"/>
  <c r="O459" i="12"/>
  <c r="U459" i="12"/>
  <c r="AA459" i="12"/>
  <c r="H462" i="12"/>
  <c r="N462" i="12"/>
  <c r="T462" i="12"/>
  <c r="T460" i="12" s="1"/>
  <c r="Z462" i="12"/>
  <c r="H464" i="12"/>
  <c r="N464" i="12"/>
  <c r="T464" i="12"/>
  <c r="Z464" i="12"/>
  <c r="G467" i="12"/>
  <c r="G465" i="12" s="1"/>
  <c r="M467" i="12"/>
  <c r="S467" i="12"/>
  <c r="S465" i="12" s="1"/>
  <c r="Y467" i="12"/>
  <c r="Y465" i="12" s="1"/>
  <c r="G469" i="12"/>
  <c r="M469" i="12"/>
  <c r="S469" i="12"/>
  <c r="Y469" i="12"/>
  <c r="F472" i="12"/>
  <c r="F470" i="12" s="1"/>
  <c r="L472" i="12"/>
  <c r="L470" i="12" s="1"/>
  <c r="R472" i="12"/>
  <c r="X472" i="12"/>
  <c r="F474" i="12"/>
  <c r="L474" i="12"/>
  <c r="R474" i="12"/>
  <c r="X474" i="12"/>
  <c r="E477" i="12"/>
  <c r="K477" i="12"/>
  <c r="Q477" i="12"/>
  <c r="Q475" i="12" s="1"/>
  <c r="W477" i="12"/>
  <c r="E479" i="12"/>
  <c r="K479" i="12"/>
  <c r="Q479" i="12"/>
  <c r="W479" i="12"/>
  <c r="V636" i="12"/>
  <c r="P636" i="12"/>
  <c r="J636" i="12"/>
  <c r="J634" i="12" s="1"/>
  <c r="D636" i="12"/>
  <c r="D634" i="12" s="1"/>
  <c r="W631" i="12"/>
  <c r="Q631" i="12"/>
  <c r="K631" i="12"/>
  <c r="E631" i="12"/>
  <c r="X626" i="12"/>
  <c r="X624" i="12" s="1"/>
  <c r="R626" i="12"/>
  <c r="R624" i="12" s="1"/>
  <c r="L626" i="12"/>
  <c r="F626" i="12"/>
  <c r="Y621" i="12"/>
  <c r="S621" i="12"/>
  <c r="M621" i="12"/>
  <c r="M619" i="12" s="1"/>
  <c r="G621" i="12"/>
  <c r="G619" i="12" s="1"/>
  <c r="Z616" i="12"/>
  <c r="T616" i="12"/>
  <c r="N616" i="12"/>
  <c r="H616" i="12"/>
  <c r="AA611" i="12"/>
  <c r="AA609" i="12" s="1"/>
  <c r="U611" i="12"/>
  <c r="U609" i="12" s="1"/>
  <c r="O611" i="12"/>
  <c r="I611" i="12"/>
  <c r="V606" i="12"/>
  <c r="P606" i="12"/>
  <c r="J606" i="12"/>
  <c r="J604" i="12" s="1"/>
  <c r="D606" i="12"/>
  <c r="D604" i="12" s="1"/>
  <c r="W601" i="12"/>
  <c r="Q601" i="12"/>
  <c r="K601" i="12"/>
  <c r="E601" i="12"/>
  <c r="X596" i="12"/>
  <c r="X594" i="12" s="1"/>
  <c r="R596" i="12"/>
  <c r="R594" i="12" s="1"/>
  <c r="L596" i="12"/>
  <c r="F596" i="12"/>
  <c r="Y591" i="12"/>
  <c r="S591" i="12"/>
  <c r="M591" i="12"/>
  <c r="M589" i="12" s="1"/>
  <c r="G591" i="12"/>
  <c r="G589" i="12" s="1"/>
  <c r="Z586" i="12"/>
  <c r="T586" i="12"/>
  <c r="N586" i="12"/>
  <c r="H586" i="12"/>
  <c r="AA581" i="12"/>
  <c r="AA579" i="12" s="1"/>
  <c r="U581" i="12"/>
  <c r="U579" i="12" s="1"/>
  <c r="O581" i="12"/>
  <c r="I581" i="12"/>
  <c r="V576" i="12"/>
  <c r="P576" i="12"/>
  <c r="J576" i="12"/>
  <c r="J574" i="12" s="1"/>
  <c r="D576" i="12"/>
  <c r="D574" i="12" s="1"/>
  <c r="W571" i="12"/>
  <c r="Q571" i="12"/>
  <c r="K571" i="12"/>
  <c r="E571" i="12"/>
  <c r="X566" i="12"/>
  <c r="X564" i="12" s="1"/>
  <c r="R566" i="12"/>
  <c r="R564" i="12" s="1"/>
  <c r="L566" i="12"/>
  <c r="F566" i="12"/>
  <c r="Y636" i="12"/>
  <c r="S636" i="12"/>
  <c r="M636" i="12"/>
  <c r="M634" i="12" s="1"/>
  <c r="G636" i="12"/>
  <c r="G634" i="12" s="1"/>
  <c r="Z631" i="12"/>
  <c r="T631" i="12"/>
  <c r="N631" i="12"/>
  <c r="H631" i="12"/>
  <c r="AA626" i="12"/>
  <c r="AA624" i="12" s="1"/>
  <c r="U626" i="12"/>
  <c r="U624" i="12" s="1"/>
  <c r="O626" i="12"/>
  <c r="I626" i="12"/>
  <c r="V621" i="12"/>
  <c r="P621" i="12"/>
  <c r="J621" i="12"/>
  <c r="J619" i="12" s="1"/>
  <c r="D621" i="12"/>
  <c r="D619" i="12" s="1"/>
  <c r="W616" i="12"/>
  <c r="Q616" i="12"/>
  <c r="K616" i="12"/>
  <c r="E616" i="12"/>
  <c r="X611" i="12"/>
  <c r="X609" i="12" s="1"/>
  <c r="R611" i="12"/>
  <c r="R609" i="12" s="1"/>
  <c r="L611" i="12"/>
  <c r="F611" i="12"/>
  <c r="Y606" i="12"/>
  <c r="S606" i="12"/>
  <c r="M606" i="12"/>
  <c r="M604" i="12" s="1"/>
  <c r="G606" i="12"/>
  <c r="G604" i="12" s="1"/>
  <c r="Z601" i="12"/>
  <c r="T601" i="12"/>
  <c r="N601" i="12"/>
  <c r="H601" i="12"/>
  <c r="AA596" i="12"/>
  <c r="AA594" i="12" s="1"/>
  <c r="U596" i="12"/>
  <c r="U594" i="12" s="1"/>
  <c r="O596" i="12"/>
  <c r="I596" i="12"/>
  <c r="V591" i="12"/>
  <c r="P591" i="12"/>
  <c r="J591" i="12"/>
  <c r="J589" i="12" s="1"/>
  <c r="D591" i="12"/>
  <c r="D589" i="12" s="1"/>
  <c r="W586" i="12"/>
  <c r="Q586" i="12"/>
  <c r="K586" i="12"/>
  <c r="E586" i="12"/>
  <c r="X581" i="12"/>
  <c r="X579" i="12" s="1"/>
  <c r="R581" i="12"/>
  <c r="R579" i="12" s="1"/>
  <c r="L581" i="12"/>
  <c r="F581" i="12"/>
  <c r="Y576" i="12"/>
  <c r="S576" i="12"/>
  <c r="M576" i="12"/>
  <c r="M574" i="12" s="1"/>
  <c r="G576" i="12"/>
  <c r="G574" i="12" s="1"/>
  <c r="Z571" i="12"/>
  <c r="T571" i="12"/>
  <c r="N571" i="12"/>
  <c r="H571" i="12"/>
  <c r="AA566" i="12"/>
  <c r="AA564" i="12" s="1"/>
  <c r="U566" i="12"/>
  <c r="U564" i="12" s="1"/>
  <c r="O566" i="12"/>
  <c r="I566" i="12"/>
  <c r="X636" i="12"/>
  <c r="R636" i="12"/>
  <c r="L636" i="12"/>
  <c r="L634" i="12" s="1"/>
  <c r="F636" i="12"/>
  <c r="F634" i="12" s="1"/>
  <c r="Y631" i="12"/>
  <c r="S631" i="12"/>
  <c r="M631" i="12"/>
  <c r="G631" i="12"/>
  <c r="Z626" i="12"/>
  <c r="Z624" i="12" s="1"/>
  <c r="T626" i="12"/>
  <c r="T624" i="12" s="1"/>
  <c r="N626" i="12"/>
  <c r="H626" i="12"/>
  <c r="AA621" i="12"/>
  <c r="U621" i="12"/>
  <c r="O621" i="12"/>
  <c r="O619" i="12" s="1"/>
  <c r="I621" i="12"/>
  <c r="I619" i="12" s="1"/>
  <c r="V616" i="12"/>
  <c r="P616" i="12"/>
  <c r="J616" i="12"/>
  <c r="D616" i="12"/>
  <c r="W611" i="12"/>
  <c r="W609" i="12" s="1"/>
  <c r="Q611" i="12"/>
  <c r="Q609" i="12" s="1"/>
  <c r="K611" i="12"/>
  <c r="E611" i="12"/>
  <c r="X606" i="12"/>
  <c r="R606" i="12"/>
  <c r="L606" i="12"/>
  <c r="L604" i="12" s="1"/>
  <c r="F606" i="12"/>
  <c r="F604" i="12" s="1"/>
  <c r="Y601" i="12"/>
  <c r="S601" i="12"/>
  <c r="M601" i="12"/>
  <c r="G601" i="12"/>
  <c r="Z596" i="12"/>
  <c r="Z594" i="12" s="1"/>
  <c r="T596" i="12"/>
  <c r="T594" i="12" s="1"/>
  <c r="N596" i="12"/>
  <c r="H596" i="12"/>
  <c r="AA591" i="12"/>
  <c r="U591" i="12"/>
  <c r="O591" i="12"/>
  <c r="O589" i="12" s="1"/>
  <c r="I591" i="12"/>
  <c r="I589" i="12" s="1"/>
  <c r="V586" i="12"/>
  <c r="P586" i="12"/>
  <c r="J586" i="12"/>
  <c r="D586" i="12"/>
  <c r="W581" i="12"/>
  <c r="W579" i="12" s="1"/>
  <c r="Q581" i="12"/>
  <c r="Q579" i="12" s="1"/>
  <c r="K581" i="12"/>
  <c r="E581" i="12"/>
  <c r="X576" i="12"/>
  <c r="R576" i="12"/>
  <c r="L576" i="12"/>
  <c r="L574" i="12" s="1"/>
  <c r="F576" i="12"/>
  <c r="F574" i="12" s="1"/>
  <c r="Y571" i="12"/>
  <c r="S571" i="12"/>
  <c r="M571" i="12"/>
  <c r="G571" i="12"/>
  <c r="W636" i="12"/>
  <c r="W634" i="12" s="1"/>
  <c r="Q636" i="12"/>
  <c r="K636" i="12"/>
  <c r="E636" i="12"/>
  <c r="X631" i="12"/>
  <c r="X629" i="12" s="1"/>
  <c r="R631" i="12"/>
  <c r="L631" i="12"/>
  <c r="L629" i="12" s="1"/>
  <c r="F631" i="12"/>
  <c r="Y626" i="12"/>
  <c r="S626" i="12"/>
  <c r="M626" i="12"/>
  <c r="M624" i="12" s="1"/>
  <c r="G626" i="12"/>
  <c r="Z621" i="12"/>
  <c r="Z619" i="12" s="1"/>
  <c r="T621" i="12"/>
  <c r="N621" i="12"/>
  <c r="H621" i="12"/>
  <c r="AA616" i="12"/>
  <c r="AA614" i="12" s="1"/>
  <c r="U616" i="12"/>
  <c r="O616" i="12"/>
  <c r="O614" i="12" s="1"/>
  <c r="I616" i="12"/>
  <c r="V611" i="12"/>
  <c r="P611" i="12"/>
  <c r="J611" i="12"/>
  <c r="J609" i="12" s="1"/>
  <c r="D611" i="12"/>
  <c r="W606" i="12"/>
  <c r="W604" i="12" s="1"/>
  <c r="Q606" i="12"/>
  <c r="K606" i="12"/>
  <c r="E606" i="12"/>
  <c r="X601" i="12"/>
  <c r="X599" i="12" s="1"/>
  <c r="R601" i="12"/>
  <c r="L601" i="12"/>
  <c r="L599" i="12" s="1"/>
  <c r="F601" i="12"/>
  <c r="Y596" i="12"/>
  <c r="S596" i="12"/>
  <c r="M596" i="12"/>
  <c r="M594" i="12" s="1"/>
  <c r="G596" i="12"/>
  <c r="Z591" i="12"/>
  <c r="Z589" i="12" s="1"/>
  <c r="T591" i="12"/>
  <c r="N591" i="12"/>
  <c r="H591" i="12"/>
  <c r="AA586" i="12"/>
  <c r="AA584" i="12" s="1"/>
  <c r="U586" i="12"/>
  <c r="O586" i="12"/>
  <c r="O584" i="12" s="1"/>
  <c r="I586" i="12"/>
  <c r="V581" i="12"/>
  <c r="P581" i="12"/>
  <c r="J581" i="12"/>
  <c r="J579" i="12" s="1"/>
  <c r="D581" i="12"/>
  <c r="W576" i="12"/>
  <c r="W574" i="12" s="1"/>
  <c r="Q576" i="12"/>
  <c r="K576" i="12"/>
  <c r="E576" i="12"/>
  <c r="X571" i="12"/>
  <c r="X569" i="12" s="1"/>
  <c r="R571" i="12"/>
  <c r="L571" i="12"/>
  <c r="L569" i="12" s="1"/>
  <c r="F571" i="12"/>
  <c r="Y566" i="12"/>
  <c r="S566" i="12"/>
  <c r="M566" i="12"/>
  <c r="M564" i="12" s="1"/>
  <c r="G566" i="12"/>
  <c r="Z561" i="12"/>
  <c r="Z559" i="12" s="1"/>
  <c r="T561" i="12"/>
  <c r="N561" i="12"/>
  <c r="H561" i="12"/>
  <c r="AA556" i="12"/>
  <c r="AA554" i="12" s="1"/>
  <c r="U556" i="12"/>
  <c r="O556" i="12"/>
  <c r="O554" i="12" s="1"/>
  <c r="I556" i="12"/>
  <c r="V551" i="12"/>
  <c r="P551" i="12"/>
  <c r="J551" i="12"/>
  <c r="J549" i="12" s="1"/>
  <c r="D551" i="12"/>
  <c r="J486" i="12"/>
  <c r="J484" i="12" s="1"/>
  <c r="P486" i="12"/>
  <c r="P484" i="12" s="1"/>
  <c r="V486" i="12"/>
  <c r="D488" i="12"/>
  <c r="D484" i="12" s="1"/>
  <c r="J488" i="12"/>
  <c r="P488" i="12"/>
  <c r="V488" i="12"/>
  <c r="I491" i="12"/>
  <c r="I489" i="12" s="1"/>
  <c r="O491" i="12"/>
  <c r="U491" i="12"/>
  <c r="AA491" i="12"/>
  <c r="AA489" i="12" s="1"/>
  <c r="I493" i="12"/>
  <c r="O493" i="12"/>
  <c r="U493" i="12"/>
  <c r="AA493" i="12"/>
  <c r="H496" i="12"/>
  <c r="N496" i="12"/>
  <c r="N494" i="12" s="1"/>
  <c r="T496" i="12"/>
  <c r="Z496" i="12"/>
  <c r="Z494" i="12" s="1"/>
  <c r="H498" i="12"/>
  <c r="N498" i="12"/>
  <c r="T498" i="12"/>
  <c r="Z498" i="12"/>
  <c r="G501" i="12"/>
  <c r="M501" i="12"/>
  <c r="M499" i="12" s="1"/>
  <c r="S501" i="12"/>
  <c r="S499" i="12" s="1"/>
  <c r="Y501" i="12"/>
  <c r="G503" i="12"/>
  <c r="M503" i="12"/>
  <c r="S503" i="12"/>
  <c r="Y503" i="12"/>
  <c r="F506" i="12"/>
  <c r="F504" i="12" s="1"/>
  <c r="L506" i="12"/>
  <c r="R506" i="12"/>
  <c r="X506" i="12"/>
  <c r="X504" i="12" s="1"/>
  <c r="F508" i="12"/>
  <c r="L508" i="12"/>
  <c r="R508" i="12"/>
  <c r="X508" i="12"/>
  <c r="E511" i="12"/>
  <c r="K511" i="12"/>
  <c r="K509" i="12" s="1"/>
  <c r="Q511" i="12"/>
  <c r="W511" i="12"/>
  <c r="W509" i="12" s="1"/>
  <c r="E513" i="12"/>
  <c r="K513" i="12"/>
  <c r="Q513" i="12"/>
  <c r="W513" i="12"/>
  <c r="D516" i="12"/>
  <c r="J516" i="12"/>
  <c r="J514" i="12" s="1"/>
  <c r="P516" i="12"/>
  <c r="P514" i="12" s="1"/>
  <c r="V516" i="12"/>
  <c r="D518" i="12"/>
  <c r="J518" i="12"/>
  <c r="P518" i="12"/>
  <c r="V518" i="12"/>
  <c r="I521" i="12"/>
  <c r="I519" i="12" s="1"/>
  <c r="O521" i="12"/>
  <c r="U521" i="12"/>
  <c r="AA521" i="12"/>
  <c r="AA519" i="12" s="1"/>
  <c r="I523" i="12"/>
  <c r="O523" i="12"/>
  <c r="U523" i="12"/>
  <c r="AA523" i="12"/>
  <c r="H526" i="12"/>
  <c r="N526" i="12"/>
  <c r="N524" i="12" s="1"/>
  <c r="T526" i="12"/>
  <c r="Z526" i="12"/>
  <c r="Z524" i="12" s="1"/>
  <c r="H528" i="12"/>
  <c r="N528" i="12"/>
  <c r="T528" i="12"/>
  <c r="Z528" i="12"/>
  <c r="G531" i="12"/>
  <c r="M531" i="12"/>
  <c r="M529" i="12" s="1"/>
  <c r="S531" i="12"/>
  <c r="S529" i="12" s="1"/>
  <c r="Y531" i="12"/>
  <c r="G533" i="12"/>
  <c r="M533" i="12"/>
  <c r="S533" i="12"/>
  <c r="Y533" i="12"/>
  <c r="F536" i="12"/>
  <c r="F534" i="12" s="1"/>
  <c r="L536" i="12"/>
  <c r="R536" i="12"/>
  <c r="X536" i="12"/>
  <c r="X534" i="12" s="1"/>
  <c r="F538" i="12"/>
  <c r="L538" i="12"/>
  <c r="R538" i="12"/>
  <c r="X538" i="12"/>
  <c r="E541" i="12"/>
  <c r="K541" i="12"/>
  <c r="K539" i="12" s="1"/>
  <c r="Q541" i="12"/>
  <c r="W541" i="12"/>
  <c r="W539" i="12" s="1"/>
  <c r="E543" i="12"/>
  <c r="K543" i="12"/>
  <c r="Q543" i="12"/>
  <c r="W543" i="12"/>
  <c r="D546" i="12"/>
  <c r="J546" i="12"/>
  <c r="J544" i="12" s="1"/>
  <c r="P546" i="12"/>
  <c r="P544" i="12" s="1"/>
  <c r="V546" i="12"/>
  <c r="V544" i="12" s="1"/>
  <c r="D548" i="12"/>
  <c r="J548" i="12"/>
  <c r="P548" i="12"/>
  <c r="X548" i="12"/>
  <c r="K551" i="12"/>
  <c r="K549" i="12" s="1"/>
  <c r="R551" i="12"/>
  <c r="Y551" i="12"/>
  <c r="H553" i="12"/>
  <c r="O553" i="12"/>
  <c r="O549" i="12" s="1"/>
  <c r="W553" i="12"/>
  <c r="J556" i="12"/>
  <c r="J554" i="12" s="1"/>
  <c r="Q556" i="12"/>
  <c r="X556" i="12"/>
  <c r="X554" i="12" s="1"/>
  <c r="G558" i="12"/>
  <c r="N558" i="12"/>
  <c r="V558" i="12"/>
  <c r="I561" i="12"/>
  <c r="I559" i="12" s="1"/>
  <c r="P561" i="12"/>
  <c r="P559" i="12" s="1"/>
  <c r="W561" i="12"/>
  <c r="W559" i="12" s="1"/>
  <c r="F563" i="12"/>
  <c r="M563" i="12"/>
  <c r="U563" i="12"/>
  <c r="E566" i="12"/>
  <c r="E564" i="12" s="1"/>
  <c r="Q566" i="12"/>
  <c r="Q564" i="12" s="1"/>
  <c r="E568" i="12"/>
  <c r="V568" i="12"/>
  <c r="I571" i="12"/>
  <c r="AA571" i="12"/>
  <c r="U573" i="12"/>
  <c r="H576" i="12"/>
  <c r="Z576" i="12"/>
  <c r="T578" i="12"/>
  <c r="G581" i="12"/>
  <c r="G579" i="12" s="1"/>
  <c r="Y581" i="12"/>
  <c r="Y579" i="12" s="1"/>
  <c r="S583" i="12"/>
  <c r="F586" i="12"/>
  <c r="X586" i="12"/>
  <c r="X584" i="12" s="1"/>
  <c r="R588" i="12"/>
  <c r="E591" i="12"/>
  <c r="W591" i="12"/>
  <c r="W589" i="12" s="1"/>
  <c r="Q593" i="12"/>
  <c r="Q589" i="12" s="1"/>
  <c r="D596" i="12"/>
  <c r="D594" i="12" s="1"/>
  <c r="V596" i="12"/>
  <c r="V594" i="12" s="1"/>
  <c r="P598" i="12"/>
  <c r="U601" i="12"/>
  <c r="U599" i="12" s="1"/>
  <c r="O603" i="12"/>
  <c r="O599" i="12" s="1"/>
  <c r="T606" i="12"/>
  <c r="T604" i="12" s="1"/>
  <c r="N608" i="12"/>
  <c r="S611" i="12"/>
  <c r="M613" i="12"/>
  <c r="R616" i="12"/>
  <c r="L618" i="12"/>
  <c r="Q621" i="12"/>
  <c r="Q619" i="12" s="1"/>
  <c r="K623" i="12"/>
  <c r="P626" i="12"/>
  <c r="P624" i="12" s="1"/>
  <c r="J628" i="12"/>
  <c r="O631" i="12"/>
  <c r="O629" i="12" s="1"/>
  <c r="I633" i="12"/>
  <c r="AA633" i="12"/>
  <c r="N636" i="12"/>
  <c r="N634" i="12" s="1"/>
  <c r="H638" i="12"/>
  <c r="Z638" i="12"/>
  <c r="I34" i="12"/>
  <c r="I32" i="12" s="1"/>
  <c r="O34" i="12"/>
  <c r="O32" i="12" s="1"/>
  <c r="U34" i="12"/>
  <c r="U32" i="12" s="1"/>
  <c r="AA34" i="12"/>
  <c r="AA32" i="12" s="1"/>
  <c r="H39" i="12"/>
  <c r="H37" i="12" s="1"/>
  <c r="N39" i="12"/>
  <c r="T39" i="12"/>
  <c r="T37" i="12" s="1"/>
  <c r="Z39" i="12"/>
  <c r="Z37" i="12" s="1"/>
  <c r="H41" i="12"/>
  <c r="N41" i="12"/>
  <c r="T41" i="12"/>
  <c r="Z41" i="12"/>
  <c r="G44" i="12"/>
  <c r="G42" i="12" s="1"/>
  <c r="M44" i="12"/>
  <c r="M42" i="12" s="1"/>
  <c r="S44" i="12"/>
  <c r="Y44" i="12"/>
  <c r="G46" i="12"/>
  <c r="M46" i="12"/>
  <c r="S46" i="12"/>
  <c r="Y46" i="12"/>
  <c r="F49" i="12"/>
  <c r="L49" i="12"/>
  <c r="R49" i="12"/>
  <c r="R47" i="12" s="1"/>
  <c r="X49" i="12"/>
  <c r="F51" i="12"/>
  <c r="L51" i="12"/>
  <c r="R51" i="12"/>
  <c r="X51" i="12"/>
  <c r="E54" i="12"/>
  <c r="E52" i="12" s="1"/>
  <c r="K54" i="12"/>
  <c r="Q54" i="12"/>
  <c r="Q52" i="12" s="1"/>
  <c r="W54" i="12"/>
  <c r="W52" i="12" s="1"/>
  <c r="E56" i="12"/>
  <c r="K56" i="12"/>
  <c r="Q56" i="12"/>
  <c r="W56" i="12"/>
  <c r="D59" i="12"/>
  <c r="D57" i="12" s="1"/>
  <c r="J59" i="12"/>
  <c r="J57" i="12" s="1"/>
  <c r="P59" i="12"/>
  <c r="V59" i="12"/>
  <c r="D61" i="12"/>
  <c r="J61" i="12"/>
  <c r="P61" i="12"/>
  <c r="V61" i="12"/>
  <c r="I64" i="12"/>
  <c r="O64" i="12"/>
  <c r="U64" i="12"/>
  <c r="U62" i="12" s="1"/>
  <c r="AA64" i="12"/>
  <c r="I66" i="12"/>
  <c r="O66" i="12"/>
  <c r="U66" i="12"/>
  <c r="AA66" i="12"/>
  <c r="H69" i="12"/>
  <c r="H67" i="12" s="1"/>
  <c r="N69" i="12"/>
  <c r="T69" i="12"/>
  <c r="T67" i="12" s="1"/>
  <c r="Z69" i="12"/>
  <c r="Z67" i="12" s="1"/>
  <c r="H71" i="12"/>
  <c r="N71" i="12"/>
  <c r="T71" i="12"/>
  <c r="Z71" i="12"/>
  <c r="G74" i="12"/>
  <c r="G72" i="12" s="1"/>
  <c r="M74" i="12"/>
  <c r="M72" i="12" s="1"/>
  <c r="S74" i="12"/>
  <c r="Y74" i="12"/>
  <c r="G76" i="12"/>
  <c r="M76" i="12"/>
  <c r="S76" i="12"/>
  <c r="Y76" i="12"/>
  <c r="F79" i="12"/>
  <c r="L79" i="12"/>
  <c r="R79" i="12"/>
  <c r="R77" i="12" s="1"/>
  <c r="X79" i="12"/>
  <c r="F81" i="12"/>
  <c r="L81" i="12"/>
  <c r="R81" i="12"/>
  <c r="X81" i="12"/>
  <c r="E84" i="12"/>
  <c r="E82" i="12" s="1"/>
  <c r="K84" i="12"/>
  <c r="Q84" i="12"/>
  <c r="Q82" i="12" s="1"/>
  <c r="W84" i="12"/>
  <c r="W82" i="12" s="1"/>
  <c r="E86" i="12"/>
  <c r="K86" i="12"/>
  <c r="Q86" i="12"/>
  <c r="W86" i="12"/>
  <c r="D89" i="12"/>
  <c r="D87" i="12" s="1"/>
  <c r="J89" i="12"/>
  <c r="J87" i="12" s="1"/>
  <c r="P89" i="12"/>
  <c r="V89" i="12"/>
  <c r="D91" i="12"/>
  <c r="J91" i="12"/>
  <c r="P91" i="12"/>
  <c r="V91" i="12"/>
  <c r="I94" i="12"/>
  <c r="O94" i="12"/>
  <c r="U94" i="12"/>
  <c r="U92" i="12" s="1"/>
  <c r="AA94" i="12"/>
  <c r="I96" i="12"/>
  <c r="O96" i="12"/>
  <c r="U96" i="12"/>
  <c r="AA96" i="12"/>
  <c r="H99" i="12"/>
  <c r="H97" i="12" s="1"/>
  <c r="N99" i="12"/>
  <c r="T99" i="12"/>
  <c r="T97" i="12" s="1"/>
  <c r="Z99" i="12"/>
  <c r="Z97" i="12" s="1"/>
  <c r="H101" i="12"/>
  <c r="N101" i="12"/>
  <c r="T101" i="12"/>
  <c r="Z101" i="12"/>
  <c r="G104" i="12"/>
  <c r="G102" i="12" s="1"/>
  <c r="M104" i="12"/>
  <c r="M102" i="12" s="1"/>
  <c r="S104" i="12"/>
  <c r="Y104" i="12"/>
  <c r="G106" i="12"/>
  <c r="M106" i="12"/>
  <c r="S106" i="12"/>
  <c r="Y106" i="12"/>
  <c r="F109" i="12"/>
  <c r="L109" i="12"/>
  <c r="R109" i="12"/>
  <c r="R107" i="12" s="1"/>
  <c r="X109" i="12"/>
  <c r="F111" i="12"/>
  <c r="L111" i="12"/>
  <c r="R111" i="12"/>
  <c r="X111" i="12"/>
  <c r="E114" i="12"/>
  <c r="E112" i="12" s="1"/>
  <c r="K114" i="12"/>
  <c r="Q114" i="12"/>
  <c r="Q112" i="12" s="1"/>
  <c r="W114" i="12"/>
  <c r="W112" i="12" s="1"/>
  <c r="E116" i="12"/>
  <c r="K116" i="12"/>
  <c r="Q116" i="12"/>
  <c r="W116" i="12"/>
  <c r="D119" i="12"/>
  <c r="D117" i="12" s="1"/>
  <c r="J119" i="12"/>
  <c r="J117" i="12" s="1"/>
  <c r="P119" i="12"/>
  <c r="V119" i="12"/>
  <c r="D121" i="12"/>
  <c r="J121" i="12"/>
  <c r="P121" i="12"/>
  <c r="V121" i="12"/>
  <c r="I124" i="12"/>
  <c r="O124" i="12"/>
  <c r="U124" i="12"/>
  <c r="U122" i="12" s="1"/>
  <c r="AA124" i="12"/>
  <c r="I126" i="12"/>
  <c r="O126" i="12"/>
  <c r="U126" i="12"/>
  <c r="AA126" i="12"/>
  <c r="H129" i="12"/>
  <c r="H127" i="12" s="1"/>
  <c r="N129" i="12"/>
  <c r="T129" i="12"/>
  <c r="T127" i="12" s="1"/>
  <c r="Z129" i="12"/>
  <c r="Z127" i="12" s="1"/>
  <c r="H131" i="12"/>
  <c r="N131" i="12"/>
  <c r="T131" i="12"/>
  <c r="Z131" i="12"/>
  <c r="G134" i="12"/>
  <c r="G132" i="12" s="1"/>
  <c r="M134" i="12"/>
  <c r="M132" i="12" s="1"/>
  <c r="S134" i="12"/>
  <c r="Y134" i="12"/>
  <c r="G136" i="12"/>
  <c r="M136" i="12"/>
  <c r="S136" i="12"/>
  <c r="Y136" i="12"/>
  <c r="F139" i="12"/>
  <c r="L139" i="12"/>
  <c r="R139" i="12"/>
  <c r="R137" i="12" s="1"/>
  <c r="X139" i="12"/>
  <c r="F141" i="12"/>
  <c r="L141" i="12"/>
  <c r="R141" i="12"/>
  <c r="X141" i="12"/>
  <c r="E144" i="12"/>
  <c r="E142" i="12" s="1"/>
  <c r="K144" i="12"/>
  <c r="Q144" i="12"/>
  <c r="Q142" i="12" s="1"/>
  <c r="W144" i="12"/>
  <c r="W142" i="12" s="1"/>
  <c r="E146" i="12"/>
  <c r="K146" i="12"/>
  <c r="Q146" i="12"/>
  <c r="W146" i="12"/>
  <c r="D149" i="12"/>
  <c r="D147" i="12" s="1"/>
  <c r="J149" i="12"/>
  <c r="J147" i="12" s="1"/>
  <c r="P149" i="12"/>
  <c r="V149" i="12"/>
  <c r="D151" i="12"/>
  <c r="J151" i="12"/>
  <c r="P151" i="12"/>
  <c r="V151" i="12"/>
  <c r="I154" i="12"/>
  <c r="O154" i="12"/>
  <c r="U154" i="12"/>
  <c r="U152" i="12" s="1"/>
  <c r="AA154" i="12"/>
  <c r="I156" i="12"/>
  <c r="O156" i="12"/>
  <c r="U156" i="12"/>
  <c r="AA156" i="12"/>
  <c r="H159" i="12"/>
  <c r="H157" i="12" s="1"/>
  <c r="N159" i="12"/>
  <c r="T159" i="12"/>
  <c r="T157" i="12" s="1"/>
  <c r="Z159" i="12"/>
  <c r="Z157" i="12" s="1"/>
  <c r="H161" i="12"/>
  <c r="N161" i="12"/>
  <c r="T161" i="12"/>
  <c r="Z161" i="12"/>
  <c r="G170" i="12"/>
  <c r="G166" i="12" s="1"/>
  <c r="M170" i="12"/>
  <c r="M166" i="12" s="1"/>
  <c r="S170" i="12"/>
  <c r="S166" i="12" s="1"/>
  <c r="Y170" i="12"/>
  <c r="Y166" i="12" s="1"/>
  <c r="F175" i="12"/>
  <c r="F171" i="12" s="1"/>
  <c r="L175" i="12"/>
  <c r="L171" i="12" s="1"/>
  <c r="R175" i="12"/>
  <c r="R171" i="12" s="1"/>
  <c r="X175" i="12"/>
  <c r="X171" i="12" s="1"/>
  <c r="E180" i="12"/>
  <c r="E176" i="12" s="1"/>
  <c r="K180" i="12"/>
  <c r="K176" i="12" s="1"/>
  <c r="Q180" i="12"/>
  <c r="Q176" i="12" s="1"/>
  <c r="W180" i="12"/>
  <c r="W176" i="12" s="1"/>
  <c r="D185" i="12"/>
  <c r="D181" i="12" s="1"/>
  <c r="J185" i="12"/>
  <c r="J181" i="12" s="1"/>
  <c r="P185" i="12"/>
  <c r="P181" i="12" s="1"/>
  <c r="V185" i="12"/>
  <c r="V181" i="12" s="1"/>
  <c r="I190" i="12"/>
  <c r="I186" i="12" s="1"/>
  <c r="O190" i="12"/>
  <c r="O186" i="12" s="1"/>
  <c r="U190" i="12"/>
  <c r="U186" i="12" s="1"/>
  <c r="AA190" i="12"/>
  <c r="AA186" i="12" s="1"/>
  <c r="H193" i="12"/>
  <c r="N193" i="12"/>
  <c r="T193" i="12"/>
  <c r="T191" i="12" s="1"/>
  <c r="Z193" i="12"/>
  <c r="H195" i="12"/>
  <c r="N195" i="12"/>
  <c r="T195" i="12"/>
  <c r="Z195" i="12"/>
  <c r="G198" i="12"/>
  <c r="G196" i="12" s="1"/>
  <c r="M198" i="12"/>
  <c r="S198" i="12"/>
  <c r="S196" i="12" s="1"/>
  <c r="Y198" i="12"/>
  <c r="Y196" i="12" s="1"/>
  <c r="G200" i="12"/>
  <c r="M200" i="12"/>
  <c r="S200" i="12"/>
  <c r="Y200" i="12"/>
  <c r="F203" i="12"/>
  <c r="F201" i="12" s="1"/>
  <c r="L203" i="12"/>
  <c r="L201" i="12" s="1"/>
  <c r="R203" i="12"/>
  <c r="X203" i="12"/>
  <c r="F205" i="12"/>
  <c r="L205" i="12"/>
  <c r="R205" i="12"/>
  <c r="X205" i="12"/>
  <c r="E208" i="12"/>
  <c r="K208" i="12"/>
  <c r="Q208" i="12"/>
  <c r="Q206" i="12" s="1"/>
  <c r="W208" i="12"/>
  <c r="E210" i="12"/>
  <c r="K210" i="12"/>
  <c r="Q210" i="12"/>
  <c r="W210" i="12"/>
  <c r="D213" i="12"/>
  <c r="D211" i="12" s="1"/>
  <c r="J213" i="12"/>
  <c r="P213" i="12"/>
  <c r="P211" i="12" s="1"/>
  <c r="V213" i="12"/>
  <c r="V211" i="12" s="1"/>
  <c r="D215" i="12"/>
  <c r="J215" i="12"/>
  <c r="P215" i="12"/>
  <c r="V215" i="12"/>
  <c r="I218" i="12"/>
  <c r="I216" i="12" s="1"/>
  <c r="O218" i="12"/>
  <c r="O216" i="12" s="1"/>
  <c r="U218" i="12"/>
  <c r="AA218" i="12"/>
  <c r="I220" i="12"/>
  <c r="O220" i="12"/>
  <c r="U220" i="12"/>
  <c r="AA220" i="12"/>
  <c r="H223" i="12"/>
  <c r="N223" i="12"/>
  <c r="T223" i="12"/>
  <c r="T221" i="12" s="1"/>
  <c r="Z223" i="12"/>
  <c r="H225" i="12"/>
  <c r="N225" i="12"/>
  <c r="T225" i="12"/>
  <c r="Z225" i="12"/>
  <c r="G228" i="12"/>
  <c r="G226" i="12" s="1"/>
  <c r="M228" i="12"/>
  <c r="S228" i="12"/>
  <c r="S226" i="12" s="1"/>
  <c r="Y228" i="12"/>
  <c r="Y226" i="12" s="1"/>
  <c r="G230" i="12"/>
  <c r="M230" i="12"/>
  <c r="S230" i="12"/>
  <c r="Y230" i="12"/>
  <c r="F233" i="12"/>
  <c r="F231" i="12" s="1"/>
  <c r="L233" i="12"/>
  <c r="L231" i="12" s="1"/>
  <c r="R233" i="12"/>
  <c r="X233" i="12"/>
  <c r="F235" i="12"/>
  <c r="L235" i="12"/>
  <c r="R235" i="12"/>
  <c r="X235" i="12"/>
  <c r="E238" i="12"/>
  <c r="K238" i="12"/>
  <c r="Q238" i="12"/>
  <c r="Q236" i="12" s="1"/>
  <c r="W238" i="12"/>
  <c r="E240" i="12"/>
  <c r="K240" i="12"/>
  <c r="Q240" i="12"/>
  <c r="W240" i="12"/>
  <c r="D243" i="12"/>
  <c r="D241" i="12" s="1"/>
  <c r="J243" i="12"/>
  <c r="P243" i="12"/>
  <c r="P241" i="12" s="1"/>
  <c r="V243" i="12"/>
  <c r="V241" i="12" s="1"/>
  <c r="D245" i="12"/>
  <c r="J245" i="12"/>
  <c r="P245" i="12"/>
  <c r="V245" i="12"/>
  <c r="I248" i="12"/>
  <c r="I246" i="12" s="1"/>
  <c r="O248" i="12"/>
  <c r="O246" i="12" s="1"/>
  <c r="U248" i="12"/>
  <c r="AA248" i="12"/>
  <c r="I250" i="12"/>
  <c r="O250" i="12"/>
  <c r="U250" i="12"/>
  <c r="AA250" i="12"/>
  <c r="H253" i="12"/>
  <c r="N253" i="12"/>
  <c r="T253" i="12"/>
  <c r="T251" i="12" s="1"/>
  <c r="Z253" i="12"/>
  <c r="H255" i="12"/>
  <c r="N255" i="12"/>
  <c r="T255" i="12"/>
  <c r="Z255" i="12"/>
  <c r="G258" i="12"/>
  <c r="G256" i="12" s="1"/>
  <c r="M258" i="12"/>
  <c r="S258" i="12"/>
  <c r="S256" i="12" s="1"/>
  <c r="Y258" i="12"/>
  <c r="Y256" i="12" s="1"/>
  <c r="G260" i="12"/>
  <c r="M260" i="12"/>
  <c r="S260" i="12"/>
  <c r="Y260" i="12"/>
  <c r="F263" i="12"/>
  <c r="F261" i="12" s="1"/>
  <c r="L263" i="12"/>
  <c r="L261" i="12" s="1"/>
  <c r="R263" i="12"/>
  <c r="X263" i="12"/>
  <c r="F265" i="12"/>
  <c r="L265" i="12"/>
  <c r="R265" i="12"/>
  <c r="X265" i="12"/>
  <c r="E268" i="12"/>
  <c r="K268" i="12"/>
  <c r="Q268" i="12"/>
  <c r="Q266" i="12" s="1"/>
  <c r="W268" i="12"/>
  <c r="E270" i="12"/>
  <c r="K270" i="12"/>
  <c r="Q270" i="12"/>
  <c r="W270" i="12"/>
  <c r="D273" i="12"/>
  <c r="D271" i="12" s="1"/>
  <c r="J273" i="12"/>
  <c r="P273" i="12"/>
  <c r="P271" i="12" s="1"/>
  <c r="V273" i="12"/>
  <c r="V271" i="12" s="1"/>
  <c r="D275" i="12"/>
  <c r="J275" i="12"/>
  <c r="P275" i="12"/>
  <c r="V275" i="12"/>
  <c r="I278" i="12"/>
  <c r="I276" i="12" s="1"/>
  <c r="O278" i="12"/>
  <c r="O276" i="12" s="1"/>
  <c r="U278" i="12"/>
  <c r="AA278" i="12"/>
  <c r="I280" i="12"/>
  <c r="O280" i="12"/>
  <c r="U280" i="12"/>
  <c r="AA280" i="12"/>
  <c r="H283" i="12"/>
  <c r="N283" i="12"/>
  <c r="T283" i="12"/>
  <c r="T281" i="12" s="1"/>
  <c r="Z283" i="12"/>
  <c r="H285" i="12"/>
  <c r="N285" i="12"/>
  <c r="T285" i="12"/>
  <c r="Z285" i="12"/>
  <c r="G288" i="12"/>
  <c r="G286" i="12" s="1"/>
  <c r="M288" i="12"/>
  <c r="S288" i="12"/>
  <c r="S286" i="12" s="1"/>
  <c r="Y288" i="12"/>
  <c r="Y286" i="12" s="1"/>
  <c r="G290" i="12"/>
  <c r="M290" i="12"/>
  <c r="S290" i="12"/>
  <c r="Y290" i="12"/>
  <c r="F293" i="12"/>
  <c r="F291" i="12" s="1"/>
  <c r="L293" i="12"/>
  <c r="L291" i="12" s="1"/>
  <c r="R293" i="12"/>
  <c r="X293" i="12"/>
  <c r="F295" i="12"/>
  <c r="L295" i="12"/>
  <c r="R295" i="12"/>
  <c r="X295" i="12"/>
  <c r="E298" i="12"/>
  <c r="K298" i="12"/>
  <c r="Q298" i="12"/>
  <c r="Q296" i="12" s="1"/>
  <c r="W298" i="12"/>
  <c r="E300" i="12"/>
  <c r="K300" i="12"/>
  <c r="Q300" i="12"/>
  <c r="W300" i="12"/>
  <c r="D303" i="12"/>
  <c r="D301" i="12" s="1"/>
  <c r="J303" i="12"/>
  <c r="P303" i="12"/>
  <c r="P301" i="12" s="1"/>
  <c r="V303" i="12"/>
  <c r="V301" i="12" s="1"/>
  <c r="D305" i="12"/>
  <c r="J305" i="12"/>
  <c r="P305" i="12"/>
  <c r="V305" i="12"/>
  <c r="I308" i="12"/>
  <c r="I306" i="12" s="1"/>
  <c r="O308" i="12"/>
  <c r="O306" i="12" s="1"/>
  <c r="U308" i="12"/>
  <c r="AA308" i="12"/>
  <c r="I310" i="12"/>
  <c r="O310" i="12"/>
  <c r="U310" i="12"/>
  <c r="AA310" i="12"/>
  <c r="H313" i="12"/>
  <c r="N313" i="12"/>
  <c r="T313" i="12"/>
  <c r="T311" i="12" s="1"/>
  <c r="Z313" i="12"/>
  <c r="H315" i="12"/>
  <c r="N315" i="12"/>
  <c r="T315" i="12"/>
  <c r="Z315" i="12"/>
  <c r="G318" i="12"/>
  <c r="G316" i="12" s="1"/>
  <c r="M318" i="12"/>
  <c r="S318" i="12"/>
  <c r="S316" i="12" s="1"/>
  <c r="Y318" i="12"/>
  <c r="Y316" i="12" s="1"/>
  <c r="G320" i="12"/>
  <c r="M320" i="12"/>
  <c r="S320" i="12"/>
  <c r="Y320" i="12"/>
  <c r="F327" i="12"/>
  <c r="F325" i="12" s="1"/>
  <c r="L327" i="12"/>
  <c r="L325" i="12" s="1"/>
  <c r="R327" i="12"/>
  <c r="X327" i="12"/>
  <c r="F329" i="12"/>
  <c r="L329" i="12"/>
  <c r="R329" i="12"/>
  <c r="X329" i="12"/>
  <c r="E332" i="12"/>
  <c r="K332" i="12"/>
  <c r="Q332" i="12"/>
  <c r="Q330" i="12" s="1"/>
  <c r="W332" i="12"/>
  <c r="E334" i="12"/>
  <c r="K334" i="12"/>
  <c r="Q334" i="12"/>
  <c r="W334" i="12"/>
  <c r="D337" i="12"/>
  <c r="D335" i="12" s="1"/>
  <c r="J337" i="12"/>
  <c r="P337" i="12"/>
  <c r="P335" i="12" s="1"/>
  <c r="V337" i="12"/>
  <c r="V335" i="12" s="1"/>
  <c r="D339" i="12"/>
  <c r="J339" i="12"/>
  <c r="P339" i="12"/>
  <c r="V339" i="12"/>
  <c r="I342" i="12"/>
  <c r="I340" i="12" s="1"/>
  <c r="O342" i="12"/>
  <c r="O340" i="12" s="1"/>
  <c r="U342" i="12"/>
  <c r="AA342" i="12"/>
  <c r="I344" i="12"/>
  <c r="O344" i="12"/>
  <c r="U344" i="12"/>
  <c r="AA344" i="12"/>
  <c r="H347" i="12"/>
  <c r="N347" i="12"/>
  <c r="T347" i="12"/>
  <c r="T345" i="12" s="1"/>
  <c r="Z347" i="12"/>
  <c r="H349" i="12"/>
  <c r="N349" i="12"/>
  <c r="T349" i="12"/>
  <c r="Z349" i="12"/>
  <c r="G352" i="12"/>
  <c r="G350" i="12" s="1"/>
  <c r="M352" i="12"/>
  <c r="S352" i="12"/>
  <c r="S350" i="12" s="1"/>
  <c r="Y352" i="12"/>
  <c r="Y350" i="12" s="1"/>
  <c r="G354" i="12"/>
  <c r="M354" i="12"/>
  <c r="S354" i="12"/>
  <c r="Y354" i="12"/>
  <c r="F357" i="12"/>
  <c r="F355" i="12" s="1"/>
  <c r="L357" i="12"/>
  <c r="L355" i="12" s="1"/>
  <c r="R357" i="12"/>
  <c r="X357" i="12"/>
  <c r="F359" i="12"/>
  <c r="L359" i="12"/>
  <c r="R359" i="12"/>
  <c r="X359" i="12"/>
  <c r="E362" i="12"/>
  <c r="K362" i="12"/>
  <c r="Q362" i="12"/>
  <c r="Q360" i="12" s="1"/>
  <c r="W362" i="12"/>
  <c r="E364" i="12"/>
  <c r="K364" i="12"/>
  <c r="Q364" i="12"/>
  <c r="W364" i="12"/>
  <c r="D367" i="12"/>
  <c r="D365" i="12" s="1"/>
  <c r="J367" i="12"/>
  <c r="P367" i="12"/>
  <c r="P365" i="12" s="1"/>
  <c r="V367" i="12"/>
  <c r="V365" i="12" s="1"/>
  <c r="D369" i="12"/>
  <c r="J369" i="12"/>
  <c r="P369" i="12"/>
  <c r="V369" i="12"/>
  <c r="I372" i="12"/>
  <c r="I370" i="12" s="1"/>
  <c r="O372" i="12"/>
  <c r="O370" i="12" s="1"/>
  <c r="U372" i="12"/>
  <c r="AA372" i="12"/>
  <c r="I374" i="12"/>
  <c r="O374" i="12"/>
  <c r="U374" i="12"/>
  <c r="AA374" i="12"/>
  <c r="H377" i="12"/>
  <c r="N377" i="12"/>
  <c r="T377" i="12"/>
  <c r="T375" i="12" s="1"/>
  <c r="Z377" i="12"/>
  <c r="H379" i="12"/>
  <c r="N379" i="12"/>
  <c r="T379" i="12"/>
  <c r="Z379" i="12"/>
  <c r="G382" i="12"/>
  <c r="G380" i="12" s="1"/>
  <c r="M382" i="12"/>
  <c r="S382" i="12"/>
  <c r="S380" i="12" s="1"/>
  <c r="Y382" i="12"/>
  <c r="Y380" i="12" s="1"/>
  <c r="G384" i="12"/>
  <c r="M384" i="12"/>
  <c r="S384" i="12"/>
  <c r="Y384" i="12"/>
  <c r="F387" i="12"/>
  <c r="F385" i="12" s="1"/>
  <c r="L387" i="12"/>
  <c r="L385" i="12" s="1"/>
  <c r="R387" i="12"/>
  <c r="X387" i="12"/>
  <c r="F389" i="12"/>
  <c r="L389" i="12"/>
  <c r="R389" i="12"/>
  <c r="X389" i="12"/>
  <c r="E392" i="12"/>
  <c r="K392" i="12"/>
  <c r="Q392" i="12"/>
  <c r="Q390" i="12" s="1"/>
  <c r="W392" i="12"/>
  <c r="E394" i="12"/>
  <c r="K394" i="12"/>
  <c r="Q394" i="12"/>
  <c r="W394" i="12"/>
  <c r="D397" i="12"/>
  <c r="D395" i="12" s="1"/>
  <c r="J397" i="12"/>
  <c r="P397" i="12"/>
  <c r="P395" i="12" s="1"/>
  <c r="V397" i="12"/>
  <c r="V395" i="12" s="1"/>
  <c r="D399" i="12"/>
  <c r="J399" i="12"/>
  <c r="P399" i="12"/>
  <c r="V399" i="12"/>
  <c r="I402" i="12"/>
  <c r="I400" i="12" s="1"/>
  <c r="O402" i="12"/>
  <c r="O400" i="12" s="1"/>
  <c r="U402" i="12"/>
  <c r="AA402" i="12"/>
  <c r="I404" i="12"/>
  <c r="O404" i="12"/>
  <c r="U404" i="12"/>
  <c r="AA404" i="12"/>
  <c r="H407" i="12"/>
  <c r="N407" i="12"/>
  <c r="T407" i="12"/>
  <c r="T405" i="12" s="1"/>
  <c r="Z407" i="12"/>
  <c r="H409" i="12"/>
  <c r="N409" i="12"/>
  <c r="T409" i="12"/>
  <c r="Z409" i="12"/>
  <c r="G412" i="12"/>
  <c r="G410" i="12" s="1"/>
  <c r="M412" i="12"/>
  <c r="S412" i="12"/>
  <c r="S410" i="12" s="1"/>
  <c r="Y412" i="12"/>
  <c r="Y410" i="12" s="1"/>
  <c r="G414" i="12"/>
  <c r="M414" i="12"/>
  <c r="S414" i="12"/>
  <c r="Y414" i="12"/>
  <c r="F417" i="12"/>
  <c r="F415" i="12" s="1"/>
  <c r="L417" i="12"/>
  <c r="L415" i="12" s="1"/>
  <c r="R417" i="12"/>
  <c r="X417" i="12"/>
  <c r="F419" i="12"/>
  <c r="L419" i="12"/>
  <c r="R419" i="12"/>
  <c r="X419" i="12"/>
  <c r="E422" i="12"/>
  <c r="K422" i="12"/>
  <c r="Q422" i="12"/>
  <c r="Q420" i="12" s="1"/>
  <c r="W422" i="12"/>
  <c r="E424" i="12"/>
  <c r="K424" i="12"/>
  <c r="Q424" i="12"/>
  <c r="W424" i="12"/>
  <c r="D427" i="12"/>
  <c r="D425" i="12" s="1"/>
  <c r="J427" i="12"/>
  <c r="P427" i="12"/>
  <c r="P425" i="12" s="1"/>
  <c r="V427" i="12"/>
  <c r="V425" i="12" s="1"/>
  <c r="D429" i="12"/>
  <c r="J429" i="12"/>
  <c r="P429" i="12"/>
  <c r="V429" i="12"/>
  <c r="I432" i="12"/>
  <c r="I430" i="12" s="1"/>
  <c r="O432" i="12"/>
  <c r="O430" i="12" s="1"/>
  <c r="U432" i="12"/>
  <c r="AA432" i="12"/>
  <c r="I434" i="12"/>
  <c r="O434" i="12"/>
  <c r="U434" i="12"/>
  <c r="AA434" i="12"/>
  <c r="H437" i="12"/>
  <c r="N437" i="12"/>
  <c r="T437" i="12"/>
  <c r="T435" i="12" s="1"/>
  <c r="Z437" i="12"/>
  <c r="H439" i="12"/>
  <c r="N439" i="12"/>
  <c r="T439" i="12"/>
  <c r="Z439" i="12"/>
  <c r="G442" i="12"/>
  <c r="G440" i="12" s="1"/>
  <c r="M442" i="12"/>
  <c r="S442" i="12"/>
  <c r="S440" i="12" s="1"/>
  <c r="Y442" i="12"/>
  <c r="Y440" i="12" s="1"/>
  <c r="G444" i="12"/>
  <c r="M444" i="12"/>
  <c r="S444" i="12"/>
  <c r="Y444" i="12"/>
  <c r="F447" i="12"/>
  <c r="F445" i="12" s="1"/>
  <c r="L447" i="12"/>
  <c r="L445" i="12" s="1"/>
  <c r="R447" i="12"/>
  <c r="X447" i="12"/>
  <c r="F449" i="12"/>
  <c r="L449" i="12"/>
  <c r="R449" i="12"/>
  <c r="X449" i="12"/>
  <c r="E452" i="12"/>
  <c r="K452" i="12"/>
  <c r="Q452" i="12"/>
  <c r="Q450" i="12" s="1"/>
  <c r="W452" i="12"/>
  <c r="E454" i="12"/>
  <c r="K454" i="12"/>
  <c r="Q454" i="12"/>
  <c r="W454" i="12"/>
  <c r="D457" i="12"/>
  <c r="D455" i="12" s="1"/>
  <c r="J457" i="12"/>
  <c r="P457" i="12"/>
  <c r="P455" i="12" s="1"/>
  <c r="V457" i="12"/>
  <c r="V455" i="12" s="1"/>
  <c r="D459" i="12"/>
  <c r="J459" i="12"/>
  <c r="P459" i="12"/>
  <c r="V459" i="12"/>
  <c r="I462" i="12"/>
  <c r="I460" i="12" s="1"/>
  <c r="O462" i="12"/>
  <c r="O460" i="12" s="1"/>
  <c r="U462" i="12"/>
  <c r="AA462" i="12"/>
  <c r="I464" i="12"/>
  <c r="O464" i="12"/>
  <c r="U464" i="12"/>
  <c r="AA464" i="12"/>
  <c r="H467" i="12"/>
  <c r="N467" i="12"/>
  <c r="T467" i="12"/>
  <c r="T465" i="12" s="1"/>
  <c r="Z467" i="12"/>
  <c r="H469" i="12"/>
  <c r="N469" i="12"/>
  <c r="T469" i="12"/>
  <c r="Z469" i="12"/>
  <c r="G472" i="12"/>
  <c r="G470" i="12" s="1"/>
  <c r="M472" i="12"/>
  <c r="S472" i="12"/>
  <c r="S470" i="12" s="1"/>
  <c r="Y472" i="12"/>
  <c r="Y470" i="12" s="1"/>
  <c r="G474" i="12"/>
  <c r="M474" i="12"/>
  <c r="S474" i="12"/>
  <c r="Y474" i="12"/>
  <c r="F477" i="12"/>
  <c r="F475" i="12" s="1"/>
  <c r="L477" i="12"/>
  <c r="L475" i="12" s="1"/>
  <c r="R477" i="12"/>
  <c r="X477" i="12"/>
  <c r="F479" i="12"/>
  <c r="L479" i="12"/>
  <c r="R479" i="12"/>
  <c r="X479" i="12"/>
  <c r="E486" i="12"/>
  <c r="K486" i="12"/>
  <c r="Q486" i="12"/>
  <c r="Q484" i="12" s="1"/>
  <c r="W486" i="12"/>
  <c r="E488" i="12"/>
  <c r="K488" i="12"/>
  <c r="Q488" i="12"/>
  <c r="W488" i="12"/>
  <c r="D491" i="12"/>
  <c r="D489" i="12" s="1"/>
  <c r="J491" i="12"/>
  <c r="P491" i="12"/>
  <c r="P489" i="12" s="1"/>
  <c r="V491" i="12"/>
  <c r="V489" i="12" s="1"/>
  <c r="D493" i="12"/>
  <c r="J493" i="12"/>
  <c r="P493" i="12"/>
  <c r="V493" i="12"/>
  <c r="I496" i="12"/>
  <c r="I494" i="12" s="1"/>
  <c r="O496" i="12"/>
  <c r="O494" i="12" s="1"/>
  <c r="U496" i="12"/>
  <c r="AA496" i="12"/>
  <c r="I498" i="12"/>
  <c r="O498" i="12"/>
  <c r="U498" i="12"/>
  <c r="AA498" i="12"/>
  <c r="H501" i="12"/>
  <c r="N501" i="12"/>
  <c r="T501" i="12"/>
  <c r="T499" i="12" s="1"/>
  <c r="Z501" i="12"/>
  <c r="H503" i="12"/>
  <c r="N503" i="12"/>
  <c r="T503" i="12"/>
  <c r="Z503" i="12"/>
  <c r="G506" i="12"/>
  <c r="G504" i="12" s="1"/>
  <c r="M506" i="12"/>
  <c r="S506" i="12"/>
  <c r="S504" i="12" s="1"/>
  <c r="Y506" i="12"/>
  <c r="Y504" i="12" s="1"/>
  <c r="G508" i="12"/>
  <c r="M508" i="12"/>
  <c r="S508" i="12"/>
  <c r="Y508" i="12"/>
  <c r="F511" i="12"/>
  <c r="F509" i="12" s="1"/>
  <c r="L511" i="12"/>
  <c r="L509" i="12" s="1"/>
  <c r="R511" i="12"/>
  <c r="X511" i="12"/>
  <c r="F513" i="12"/>
  <c r="L513" i="12"/>
  <c r="R513" i="12"/>
  <c r="X513" i="12"/>
  <c r="E516" i="12"/>
  <c r="K516" i="12"/>
  <c r="Q516" i="12"/>
  <c r="Q514" i="12" s="1"/>
  <c r="W516" i="12"/>
  <c r="E518" i="12"/>
  <c r="K518" i="12"/>
  <c r="Q518" i="12"/>
  <c r="W518" i="12"/>
  <c r="D521" i="12"/>
  <c r="D519" i="12" s="1"/>
  <c r="J521" i="12"/>
  <c r="P521" i="12"/>
  <c r="P519" i="12" s="1"/>
  <c r="V521" i="12"/>
  <c r="V519" i="12" s="1"/>
  <c r="D523" i="12"/>
  <c r="J523" i="12"/>
  <c r="P523" i="12"/>
  <c r="V523" i="12"/>
  <c r="I526" i="12"/>
  <c r="I524" i="12" s="1"/>
  <c r="O526" i="12"/>
  <c r="O524" i="12" s="1"/>
  <c r="U526" i="12"/>
  <c r="AA526" i="12"/>
  <c r="I528" i="12"/>
  <c r="O528" i="12"/>
  <c r="U528" i="12"/>
  <c r="AA528" i="12"/>
  <c r="H531" i="12"/>
  <c r="N531" i="12"/>
  <c r="T531" i="12"/>
  <c r="T529" i="12" s="1"/>
  <c r="Z531" i="12"/>
  <c r="H533" i="12"/>
  <c r="N533" i="12"/>
  <c r="T533" i="12"/>
  <c r="Z533" i="12"/>
  <c r="G536" i="12"/>
  <c r="G534" i="12" s="1"/>
  <c r="M536" i="12"/>
  <c r="S536" i="12"/>
  <c r="S534" i="12" s="1"/>
  <c r="Y536" i="12"/>
  <c r="Y534" i="12" s="1"/>
  <c r="G538" i="12"/>
  <c r="M538" i="12"/>
  <c r="S538" i="12"/>
  <c r="Y538" i="12"/>
  <c r="F541" i="12"/>
  <c r="F539" i="12" s="1"/>
  <c r="L541" i="12"/>
  <c r="L539" i="12" s="1"/>
  <c r="R541" i="12"/>
  <c r="X541" i="12"/>
  <c r="F543" i="12"/>
  <c r="L543" i="12"/>
  <c r="R543" i="12"/>
  <c r="X543" i="12"/>
  <c r="E546" i="12"/>
  <c r="K546" i="12"/>
  <c r="Q546" i="12"/>
  <c r="W546" i="12"/>
  <c r="E548" i="12"/>
  <c r="K548" i="12"/>
  <c r="R548" i="12"/>
  <c r="Y548" i="12"/>
  <c r="E551" i="12"/>
  <c r="L551" i="12"/>
  <c r="S551" i="12"/>
  <c r="Z551" i="12"/>
  <c r="I553" i="12"/>
  <c r="Q553" i="12"/>
  <c r="X553" i="12"/>
  <c r="D556" i="12"/>
  <c r="K556" i="12"/>
  <c r="R556" i="12"/>
  <c r="Y556" i="12"/>
  <c r="H558" i="12"/>
  <c r="P558" i="12"/>
  <c r="W558" i="12"/>
  <c r="J561" i="12"/>
  <c r="Q561" i="12"/>
  <c r="Q559" i="12" s="1"/>
  <c r="X561" i="12"/>
  <c r="G563" i="12"/>
  <c r="O563" i="12"/>
  <c r="V563" i="12"/>
  <c r="H566" i="12"/>
  <c r="H564" i="12" s="1"/>
  <c r="T566" i="12"/>
  <c r="T564" i="12" s="1"/>
  <c r="H568" i="12"/>
  <c r="W568" i="12"/>
  <c r="J571" i="12"/>
  <c r="J569" i="12" s="1"/>
  <c r="D573" i="12"/>
  <c r="V573" i="12"/>
  <c r="I576" i="12"/>
  <c r="I574" i="12" s="1"/>
  <c r="AA576" i="12"/>
  <c r="U578" i="12"/>
  <c r="H581" i="12"/>
  <c r="Z581" i="12"/>
  <c r="T583" i="12"/>
  <c r="G586" i="12"/>
  <c r="G584" i="12" s="1"/>
  <c r="Y586" i="12"/>
  <c r="S588" i="12"/>
  <c r="F591" i="12"/>
  <c r="X591" i="12"/>
  <c r="R593" i="12"/>
  <c r="E596" i="12"/>
  <c r="E594" i="12" s="1"/>
  <c r="W596" i="12"/>
  <c r="Q598" i="12"/>
  <c r="D601" i="12"/>
  <c r="V601" i="12"/>
  <c r="P603" i="12"/>
  <c r="U606" i="12"/>
  <c r="U604" i="12" s="1"/>
  <c r="O608" i="12"/>
  <c r="T611" i="12"/>
  <c r="N613" i="12"/>
  <c r="N609" i="12" s="1"/>
  <c r="S616" i="12"/>
  <c r="M618" i="12"/>
  <c r="R621" i="12"/>
  <c r="R619" i="12" s="1"/>
  <c r="L623" i="12"/>
  <c r="Q626" i="12"/>
  <c r="K628" i="12"/>
  <c r="P631" i="12"/>
  <c r="J633" i="12"/>
  <c r="B634" i="12"/>
  <c r="O636" i="12"/>
  <c r="I638" i="12"/>
  <c r="AA638" i="12"/>
  <c r="AA634" i="12" s="1"/>
  <c r="S504" i="13"/>
  <c r="I524" i="13"/>
  <c r="E544" i="13"/>
  <c r="H14" i="12"/>
  <c r="H12" i="12" s="1"/>
  <c r="N14" i="12"/>
  <c r="N12" i="12" s="1"/>
  <c r="T14" i="12"/>
  <c r="T12" i="12" s="1"/>
  <c r="Z14" i="12"/>
  <c r="Z12" i="12" s="1"/>
  <c r="G19" i="12"/>
  <c r="G17" i="12" s="1"/>
  <c r="M19" i="12"/>
  <c r="M17" i="12" s="1"/>
  <c r="S19" i="12"/>
  <c r="Y19" i="12"/>
  <c r="G21" i="12"/>
  <c r="M21" i="12"/>
  <c r="S21" i="12"/>
  <c r="Y21" i="12"/>
  <c r="F24" i="12"/>
  <c r="L24" i="12"/>
  <c r="R24" i="12"/>
  <c r="R22" i="12" s="1"/>
  <c r="X24" i="12"/>
  <c r="F26" i="12"/>
  <c r="L26" i="12"/>
  <c r="R26" i="12"/>
  <c r="X26" i="12"/>
  <c r="E29" i="12"/>
  <c r="E27" i="12" s="1"/>
  <c r="K29" i="12"/>
  <c r="Q29" i="12"/>
  <c r="Q27" i="12" s="1"/>
  <c r="W29" i="12"/>
  <c r="W27" i="12" s="1"/>
  <c r="E31" i="12"/>
  <c r="K31" i="12"/>
  <c r="Q31" i="12"/>
  <c r="W31" i="12"/>
  <c r="D34" i="12"/>
  <c r="D32" i="12" s="1"/>
  <c r="J34" i="12"/>
  <c r="J32" i="12" s="1"/>
  <c r="P34" i="12"/>
  <c r="V34" i="12"/>
  <c r="D36" i="12"/>
  <c r="J36" i="12"/>
  <c r="P36" i="12"/>
  <c r="V36" i="12"/>
  <c r="I39" i="12"/>
  <c r="O39" i="12"/>
  <c r="U39" i="12"/>
  <c r="U37" i="12" s="1"/>
  <c r="AA39" i="12"/>
  <c r="I41" i="12"/>
  <c r="O41" i="12"/>
  <c r="U41" i="12"/>
  <c r="AA41" i="12"/>
  <c r="H44" i="12"/>
  <c r="H42" i="12" s="1"/>
  <c r="N44" i="12"/>
  <c r="T44" i="12"/>
  <c r="T42" i="12" s="1"/>
  <c r="Z44" i="12"/>
  <c r="Z42" i="12" s="1"/>
  <c r="H46" i="12"/>
  <c r="N46" i="12"/>
  <c r="T46" i="12"/>
  <c r="Z46" i="12"/>
  <c r="G49" i="12"/>
  <c r="G47" i="12" s="1"/>
  <c r="M49" i="12"/>
  <c r="M47" i="12" s="1"/>
  <c r="S49" i="12"/>
  <c r="Y49" i="12"/>
  <c r="G51" i="12"/>
  <c r="M51" i="12"/>
  <c r="S51" i="12"/>
  <c r="Y51" i="12"/>
  <c r="F54" i="12"/>
  <c r="L54" i="12"/>
  <c r="R54" i="12"/>
  <c r="R52" i="12" s="1"/>
  <c r="X54" i="12"/>
  <c r="F56" i="12"/>
  <c r="L56" i="12"/>
  <c r="R56" i="12"/>
  <c r="X56" i="12"/>
  <c r="E59" i="12"/>
  <c r="E57" i="12" s="1"/>
  <c r="K59" i="12"/>
  <c r="Q59" i="12"/>
  <c r="Q57" i="12" s="1"/>
  <c r="W59" i="12"/>
  <c r="W57" i="12" s="1"/>
  <c r="E61" i="12"/>
  <c r="K61" i="12"/>
  <c r="Q61" i="12"/>
  <c r="W61" i="12"/>
  <c r="D64" i="12"/>
  <c r="D62" i="12" s="1"/>
  <c r="J64" i="12"/>
  <c r="J62" i="12" s="1"/>
  <c r="P64" i="12"/>
  <c r="V64" i="12"/>
  <c r="D66" i="12"/>
  <c r="J66" i="12"/>
  <c r="P66" i="12"/>
  <c r="V66" i="12"/>
  <c r="I69" i="12"/>
  <c r="O69" i="12"/>
  <c r="U69" i="12"/>
  <c r="U67" i="12" s="1"/>
  <c r="AA69" i="12"/>
  <c r="I71" i="12"/>
  <c r="O71" i="12"/>
  <c r="U71" i="12"/>
  <c r="AA71" i="12"/>
  <c r="H74" i="12"/>
  <c r="H72" i="12" s="1"/>
  <c r="N74" i="12"/>
  <c r="T74" i="12"/>
  <c r="T72" i="12" s="1"/>
  <c r="Z74" i="12"/>
  <c r="Z72" i="12" s="1"/>
  <c r="H76" i="12"/>
  <c r="N76" i="12"/>
  <c r="T76" i="12"/>
  <c r="Z76" i="12"/>
  <c r="G79" i="12"/>
  <c r="G77" i="12" s="1"/>
  <c r="M79" i="12"/>
  <c r="M77" i="12" s="1"/>
  <c r="S79" i="12"/>
  <c r="Y79" i="12"/>
  <c r="G81" i="12"/>
  <c r="M81" i="12"/>
  <c r="S81" i="12"/>
  <c r="Y81" i="12"/>
  <c r="F84" i="12"/>
  <c r="L84" i="12"/>
  <c r="R84" i="12"/>
  <c r="R82" i="12" s="1"/>
  <c r="X84" i="12"/>
  <c r="F86" i="12"/>
  <c r="L86" i="12"/>
  <c r="R86" i="12"/>
  <c r="X86" i="12"/>
  <c r="E89" i="12"/>
  <c r="E87" i="12" s="1"/>
  <c r="K89" i="12"/>
  <c r="Q89" i="12"/>
  <c r="Q87" i="12" s="1"/>
  <c r="W89" i="12"/>
  <c r="W87" i="12" s="1"/>
  <c r="E91" i="12"/>
  <c r="K91" i="12"/>
  <c r="Q91" i="12"/>
  <c r="W91" i="12"/>
  <c r="D94" i="12"/>
  <c r="D92" i="12" s="1"/>
  <c r="J94" i="12"/>
  <c r="J92" i="12" s="1"/>
  <c r="P94" i="12"/>
  <c r="V94" i="12"/>
  <c r="D96" i="12"/>
  <c r="J96" i="12"/>
  <c r="P96" i="12"/>
  <c r="V96" i="12"/>
  <c r="I99" i="12"/>
  <c r="O99" i="12"/>
  <c r="U99" i="12"/>
  <c r="U97" i="12" s="1"/>
  <c r="AA99" i="12"/>
  <c r="I101" i="12"/>
  <c r="O101" i="12"/>
  <c r="U101" i="12"/>
  <c r="AA101" i="12"/>
  <c r="H104" i="12"/>
  <c r="H102" i="12" s="1"/>
  <c r="N104" i="12"/>
  <c r="T104" i="12"/>
  <c r="T102" i="12" s="1"/>
  <c r="Z104" i="12"/>
  <c r="Z102" i="12" s="1"/>
  <c r="H106" i="12"/>
  <c r="N106" i="12"/>
  <c r="T106" i="12"/>
  <c r="Z106" i="12"/>
  <c r="G109" i="12"/>
  <c r="G107" i="12" s="1"/>
  <c r="M109" i="12"/>
  <c r="M107" i="12" s="1"/>
  <c r="S109" i="12"/>
  <c r="Y109" i="12"/>
  <c r="G111" i="12"/>
  <c r="M111" i="12"/>
  <c r="S111" i="12"/>
  <c r="Y111" i="12"/>
  <c r="F114" i="12"/>
  <c r="L114" i="12"/>
  <c r="R114" i="12"/>
  <c r="R112" i="12" s="1"/>
  <c r="X114" i="12"/>
  <c r="F116" i="12"/>
  <c r="L116" i="12"/>
  <c r="R116" i="12"/>
  <c r="X116" i="12"/>
  <c r="E119" i="12"/>
  <c r="E117" i="12" s="1"/>
  <c r="K119" i="12"/>
  <c r="Q119" i="12"/>
  <c r="Q117" i="12" s="1"/>
  <c r="W119" i="12"/>
  <c r="W117" i="12" s="1"/>
  <c r="E121" i="12"/>
  <c r="K121" i="12"/>
  <c r="Q121" i="12"/>
  <c r="W121" i="12"/>
  <c r="D124" i="12"/>
  <c r="D122" i="12" s="1"/>
  <c r="J124" i="12"/>
  <c r="J122" i="12" s="1"/>
  <c r="P124" i="12"/>
  <c r="V124" i="12"/>
  <c r="D126" i="12"/>
  <c r="J126" i="12"/>
  <c r="P126" i="12"/>
  <c r="V126" i="12"/>
  <c r="I129" i="12"/>
  <c r="O129" i="12"/>
  <c r="U129" i="12"/>
  <c r="U127" i="12" s="1"/>
  <c r="AA129" i="12"/>
  <c r="I131" i="12"/>
  <c r="O131" i="12"/>
  <c r="U131" i="12"/>
  <c r="AA131" i="12"/>
  <c r="H134" i="12"/>
  <c r="H132" i="12" s="1"/>
  <c r="N134" i="12"/>
  <c r="T134" i="12"/>
  <c r="T132" i="12" s="1"/>
  <c r="Z134" i="12"/>
  <c r="Z132" i="12" s="1"/>
  <c r="H136" i="12"/>
  <c r="N136" i="12"/>
  <c r="T136" i="12"/>
  <c r="Z136" i="12"/>
  <c r="G139" i="12"/>
  <c r="G137" i="12" s="1"/>
  <c r="M139" i="12"/>
  <c r="M137" i="12" s="1"/>
  <c r="S139" i="12"/>
  <c r="Y139" i="12"/>
  <c r="G141" i="12"/>
  <c r="M141" i="12"/>
  <c r="S141" i="12"/>
  <c r="Y141" i="12"/>
  <c r="F144" i="12"/>
  <c r="L144" i="12"/>
  <c r="R144" i="12"/>
  <c r="R142" i="12" s="1"/>
  <c r="X144" i="12"/>
  <c r="F146" i="12"/>
  <c r="L146" i="12"/>
  <c r="R146" i="12"/>
  <c r="X146" i="12"/>
  <c r="E149" i="12"/>
  <c r="E147" i="12" s="1"/>
  <c r="K149" i="12"/>
  <c r="Q149" i="12"/>
  <c r="Q147" i="12" s="1"/>
  <c r="W149" i="12"/>
  <c r="W147" i="12" s="1"/>
  <c r="E151" i="12"/>
  <c r="K151" i="12"/>
  <c r="Q151" i="12"/>
  <c r="W151" i="12"/>
  <c r="D154" i="12"/>
  <c r="D152" i="12" s="1"/>
  <c r="J154" i="12"/>
  <c r="J152" i="12" s="1"/>
  <c r="P154" i="12"/>
  <c r="V154" i="12"/>
  <c r="D156" i="12"/>
  <c r="J156" i="12"/>
  <c r="P156" i="12"/>
  <c r="V156" i="12"/>
  <c r="I159" i="12"/>
  <c r="O159" i="12"/>
  <c r="U159" i="12"/>
  <c r="U157" i="12" s="1"/>
  <c r="AA159" i="12"/>
  <c r="I161" i="12"/>
  <c r="O161" i="12"/>
  <c r="U161" i="12"/>
  <c r="AA161" i="12"/>
  <c r="H170" i="12"/>
  <c r="H166" i="12" s="1"/>
  <c r="N170" i="12"/>
  <c r="N166" i="12" s="1"/>
  <c r="T170" i="12"/>
  <c r="T166" i="12" s="1"/>
  <c r="Z170" i="12"/>
  <c r="Z166" i="12" s="1"/>
  <c r="G175" i="12"/>
  <c r="G171" i="12" s="1"/>
  <c r="M175" i="12"/>
  <c r="M171" i="12" s="1"/>
  <c r="S175" i="12"/>
  <c r="S171" i="12" s="1"/>
  <c r="Y175" i="12"/>
  <c r="Y171" i="12" s="1"/>
  <c r="F180" i="12"/>
  <c r="F176" i="12" s="1"/>
  <c r="L180" i="12"/>
  <c r="L176" i="12" s="1"/>
  <c r="R180" i="12"/>
  <c r="R176" i="12" s="1"/>
  <c r="X180" i="12"/>
  <c r="X176" i="12" s="1"/>
  <c r="E183" i="12"/>
  <c r="E181" i="12" s="1"/>
  <c r="K183" i="12"/>
  <c r="Q183" i="12"/>
  <c r="Q181" i="12" s="1"/>
  <c r="W183" i="12"/>
  <c r="W181" i="12" s="1"/>
  <c r="E185" i="12"/>
  <c r="K185" i="12"/>
  <c r="Q185" i="12"/>
  <c r="W185" i="12"/>
  <c r="D188" i="12"/>
  <c r="D186" i="12" s="1"/>
  <c r="J188" i="12"/>
  <c r="J186" i="12" s="1"/>
  <c r="P188" i="12"/>
  <c r="V188" i="12"/>
  <c r="D190" i="12"/>
  <c r="J190" i="12"/>
  <c r="P190" i="12"/>
  <c r="V190" i="12"/>
  <c r="I193" i="12"/>
  <c r="O193" i="12"/>
  <c r="U193" i="12"/>
  <c r="U191" i="12" s="1"/>
  <c r="AA193" i="12"/>
  <c r="I195" i="12"/>
  <c r="O195" i="12"/>
  <c r="U195" i="12"/>
  <c r="AA195" i="12"/>
  <c r="H198" i="12"/>
  <c r="H196" i="12" s="1"/>
  <c r="N198" i="12"/>
  <c r="T198" i="12"/>
  <c r="T196" i="12" s="1"/>
  <c r="Z198" i="12"/>
  <c r="Z196" i="12" s="1"/>
  <c r="H200" i="12"/>
  <c r="N200" i="12"/>
  <c r="T200" i="12"/>
  <c r="Z200" i="12"/>
  <c r="G203" i="12"/>
  <c r="G201" i="12" s="1"/>
  <c r="M203" i="12"/>
  <c r="M201" i="12" s="1"/>
  <c r="S203" i="12"/>
  <c r="Y203" i="12"/>
  <c r="G205" i="12"/>
  <c r="M205" i="12"/>
  <c r="S205" i="12"/>
  <c r="Y205" i="12"/>
  <c r="F208" i="12"/>
  <c r="L208" i="12"/>
  <c r="R208" i="12"/>
  <c r="R206" i="12" s="1"/>
  <c r="X208" i="12"/>
  <c r="F210" i="12"/>
  <c r="L210" i="12"/>
  <c r="R210" i="12"/>
  <c r="X210" i="12"/>
  <c r="E213" i="12"/>
  <c r="E211" i="12" s="1"/>
  <c r="K213" i="12"/>
  <c r="Q213" i="12"/>
  <c r="Q211" i="12" s="1"/>
  <c r="W213" i="12"/>
  <c r="W211" i="12" s="1"/>
  <c r="E215" i="12"/>
  <c r="K215" i="12"/>
  <c r="Q215" i="12"/>
  <c r="W215" i="12"/>
  <c r="D218" i="12"/>
  <c r="D216" i="12" s="1"/>
  <c r="J218" i="12"/>
  <c r="J216" i="12" s="1"/>
  <c r="P218" i="12"/>
  <c r="V218" i="12"/>
  <c r="D220" i="12"/>
  <c r="J220" i="12"/>
  <c r="P220" i="12"/>
  <c r="V220" i="12"/>
  <c r="I223" i="12"/>
  <c r="O223" i="12"/>
  <c r="U223" i="12"/>
  <c r="U221" i="12" s="1"/>
  <c r="AA223" i="12"/>
  <c r="I225" i="12"/>
  <c r="O225" i="12"/>
  <c r="U225" i="12"/>
  <c r="AA225" i="12"/>
  <c r="H228" i="12"/>
  <c r="H226" i="12" s="1"/>
  <c r="N228" i="12"/>
  <c r="T228" i="12"/>
  <c r="T226" i="12" s="1"/>
  <c r="Z228" i="12"/>
  <c r="Z226" i="12" s="1"/>
  <c r="H230" i="12"/>
  <c r="N230" i="12"/>
  <c r="T230" i="12"/>
  <c r="Z230" i="12"/>
  <c r="G233" i="12"/>
  <c r="G231" i="12" s="1"/>
  <c r="M233" i="12"/>
  <c r="M231" i="12" s="1"/>
  <c r="S233" i="12"/>
  <c r="Y233" i="12"/>
  <c r="G235" i="12"/>
  <c r="M235" i="12"/>
  <c r="S235" i="12"/>
  <c r="Y235" i="12"/>
  <c r="F238" i="12"/>
  <c r="L238" i="12"/>
  <c r="R238" i="12"/>
  <c r="R236" i="12" s="1"/>
  <c r="X238" i="12"/>
  <c r="F240" i="12"/>
  <c r="L240" i="12"/>
  <c r="R240" i="12"/>
  <c r="X240" i="12"/>
  <c r="E243" i="12"/>
  <c r="E241" i="12" s="1"/>
  <c r="K243" i="12"/>
  <c r="Q243" i="12"/>
  <c r="Q241" i="12" s="1"/>
  <c r="W243" i="12"/>
  <c r="W241" i="12" s="1"/>
  <c r="E245" i="12"/>
  <c r="K245" i="12"/>
  <c r="Q245" i="12"/>
  <c r="W245" i="12"/>
  <c r="D248" i="12"/>
  <c r="D246" i="12" s="1"/>
  <c r="J248" i="12"/>
  <c r="J246" i="12" s="1"/>
  <c r="P248" i="12"/>
  <c r="V248" i="12"/>
  <c r="D250" i="12"/>
  <c r="J250" i="12"/>
  <c r="P250" i="12"/>
  <c r="V250" i="12"/>
  <c r="I253" i="12"/>
  <c r="O253" i="12"/>
  <c r="U253" i="12"/>
  <c r="U251" i="12" s="1"/>
  <c r="AA253" i="12"/>
  <c r="I255" i="12"/>
  <c r="O255" i="12"/>
  <c r="U255" i="12"/>
  <c r="AA255" i="12"/>
  <c r="H258" i="12"/>
  <c r="H256" i="12" s="1"/>
  <c r="N258" i="12"/>
  <c r="T258" i="12"/>
  <c r="T256" i="12" s="1"/>
  <c r="Z258" i="12"/>
  <c r="Z256" i="12" s="1"/>
  <c r="H260" i="12"/>
  <c r="N260" i="12"/>
  <c r="T260" i="12"/>
  <c r="Z260" i="12"/>
  <c r="G263" i="12"/>
  <c r="G261" i="12" s="1"/>
  <c r="M263" i="12"/>
  <c r="M261" i="12" s="1"/>
  <c r="S263" i="12"/>
  <c r="Y263" i="12"/>
  <c r="G265" i="12"/>
  <c r="M265" i="12"/>
  <c r="S265" i="12"/>
  <c r="Y265" i="12"/>
  <c r="F268" i="12"/>
  <c r="L268" i="12"/>
  <c r="R268" i="12"/>
  <c r="R266" i="12" s="1"/>
  <c r="X268" i="12"/>
  <c r="F270" i="12"/>
  <c r="L270" i="12"/>
  <c r="R270" i="12"/>
  <c r="X270" i="12"/>
  <c r="E273" i="12"/>
  <c r="E271" i="12" s="1"/>
  <c r="K273" i="12"/>
  <c r="Q273" i="12"/>
  <c r="Q271" i="12" s="1"/>
  <c r="W273" i="12"/>
  <c r="W271" i="12" s="1"/>
  <c r="E275" i="12"/>
  <c r="K275" i="12"/>
  <c r="Q275" i="12"/>
  <c r="W275" i="12"/>
  <c r="D278" i="12"/>
  <c r="D276" i="12" s="1"/>
  <c r="J278" i="12"/>
  <c r="J276" i="12" s="1"/>
  <c r="P278" i="12"/>
  <c r="V278" i="12"/>
  <c r="D280" i="12"/>
  <c r="J280" i="12"/>
  <c r="P280" i="12"/>
  <c r="V280" i="12"/>
  <c r="I283" i="12"/>
  <c r="O283" i="12"/>
  <c r="U283" i="12"/>
  <c r="U281" i="12" s="1"/>
  <c r="AA283" i="12"/>
  <c r="I285" i="12"/>
  <c r="O285" i="12"/>
  <c r="U285" i="12"/>
  <c r="AA285" i="12"/>
  <c r="H288" i="12"/>
  <c r="H286" i="12" s="1"/>
  <c r="N288" i="12"/>
  <c r="T288" i="12"/>
  <c r="T286" i="12" s="1"/>
  <c r="Z288" i="12"/>
  <c r="Z286" i="12" s="1"/>
  <c r="H290" i="12"/>
  <c r="N290" i="12"/>
  <c r="T290" i="12"/>
  <c r="Z290" i="12"/>
  <c r="G293" i="12"/>
  <c r="G291" i="12" s="1"/>
  <c r="M293" i="12"/>
  <c r="M291" i="12" s="1"/>
  <c r="S293" i="12"/>
  <c r="Y293" i="12"/>
  <c r="G295" i="12"/>
  <c r="M295" i="12"/>
  <c r="S295" i="12"/>
  <c r="Y295" i="12"/>
  <c r="F298" i="12"/>
  <c r="L298" i="12"/>
  <c r="R298" i="12"/>
  <c r="R296" i="12" s="1"/>
  <c r="X298" i="12"/>
  <c r="F300" i="12"/>
  <c r="L300" i="12"/>
  <c r="R300" i="12"/>
  <c r="X300" i="12"/>
  <c r="E303" i="12"/>
  <c r="E301" i="12" s="1"/>
  <c r="K303" i="12"/>
  <c r="Q303" i="12"/>
  <c r="Q301" i="12" s="1"/>
  <c r="W303" i="12"/>
  <c r="W301" i="12" s="1"/>
  <c r="E305" i="12"/>
  <c r="K305" i="12"/>
  <c r="Q305" i="12"/>
  <c r="W305" i="12"/>
  <c r="D308" i="12"/>
  <c r="D306" i="12" s="1"/>
  <c r="J308" i="12"/>
  <c r="J306" i="12" s="1"/>
  <c r="P308" i="12"/>
  <c r="V308" i="12"/>
  <c r="D310" i="12"/>
  <c r="J310" i="12"/>
  <c r="P310" i="12"/>
  <c r="V310" i="12"/>
  <c r="I313" i="12"/>
  <c r="O313" i="12"/>
  <c r="U313" i="12"/>
  <c r="U311" i="12" s="1"/>
  <c r="AA313" i="12"/>
  <c r="I315" i="12"/>
  <c r="O315" i="12"/>
  <c r="U315" i="12"/>
  <c r="AA315" i="12"/>
  <c r="H318" i="12"/>
  <c r="H316" i="12" s="1"/>
  <c r="N318" i="12"/>
  <c r="T318" i="12"/>
  <c r="T316" i="12" s="1"/>
  <c r="Z318" i="12"/>
  <c r="Z316" i="12" s="1"/>
  <c r="H320" i="12"/>
  <c r="N320" i="12"/>
  <c r="T320" i="12"/>
  <c r="Z320" i="12"/>
  <c r="G327" i="12"/>
  <c r="G325" i="12" s="1"/>
  <c r="M327" i="12"/>
  <c r="M325" i="12" s="1"/>
  <c r="S327" i="12"/>
  <c r="Y327" i="12"/>
  <c r="G329" i="12"/>
  <c r="M329" i="12"/>
  <c r="S329" i="12"/>
  <c r="Y329" i="12"/>
  <c r="F332" i="12"/>
  <c r="L332" i="12"/>
  <c r="R332" i="12"/>
  <c r="R330" i="12" s="1"/>
  <c r="X332" i="12"/>
  <c r="F334" i="12"/>
  <c r="L334" i="12"/>
  <c r="R334" i="12"/>
  <c r="X334" i="12"/>
  <c r="E337" i="12"/>
  <c r="E335" i="12" s="1"/>
  <c r="K337" i="12"/>
  <c r="Q337" i="12"/>
  <c r="Q335" i="12" s="1"/>
  <c r="W337" i="12"/>
  <c r="W335" i="12" s="1"/>
  <c r="E339" i="12"/>
  <c r="K339" i="12"/>
  <c r="Q339" i="12"/>
  <c r="W339" i="12"/>
  <c r="D342" i="12"/>
  <c r="D340" i="12" s="1"/>
  <c r="J342" i="12"/>
  <c r="J340" i="12" s="1"/>
  <c r="P342" i="12"/>
  <c r="V342" i="12"/>
  <c r="D344" i="12"/>
  <c r="J344" i="12"/>
  <c r="P344" i="12"/>
  <c r="V344" i="12"/>
  <c r="I347" i="12"/>
  <c r="O347" i="12"/>
  <c r="U347" i="12"/>
  <c r="U345" i="12" s="1"/>
  <c r="AA347" i="12"/>
  <c r="I349" i="12"/>
  <c r="O349" i="12"/>
  <c r="U349" i="12"/>
  <c r="AA349" i="12"/>
  <c r="H352" i="12"/>
  <c r="H350" i="12" s="1"/>
  <c r="N352" i="12"/>
  <c r="T352" i="12"/>
  <c r="T350" i="12" s="1"/>
  <c r="Z352" i="12"/>
  <c r="Z350" i="12" s="1"/>
  <c r="H354" i="12"/>
  <c r="N354" i="12"/>
  <c r="T354" i="12"/>
  <c r="Z354" i="12"/>
  <c r="G357" i="12"/>
  <c r="G355" i="12" s="1"/>
  <c r="M357" i="12"/>
  <c r="M355" i="12" s="1"/>
  <c r="S357" i="12"/>
  <c r="Y357" i="12"/>
  <c r="G359" i="12"/>
  <c r="M359" i="12"/>
  <c r="S359" i="12"/>
  <c r="Y359" i="12"/>
  <c r="F362" i="12"/>
  <c r="L362" i="12"/>
  <c r="R362" i="12"/>
  <c r="R360" i="12" s="1"/>
  <c r="X362" i="12"/>
  <c r="F364" i="12"/>
  <c r="L364" i="12"/>
  <c r="R364" i="12"/>
  <c r="X364" i="12"/>
  <c r="E367" i="12"/>
  <c r="E365" i="12" s="1"/>
  <c r="K367" i="12"/>
  <c r="Q367" i="12"/>
  <c r="Q365" i="12" s="1"/>
  <c r="W367" i="12"/>
  <c r="W365" i="12" s="1"/>
  <c r="E369" i="12"/>
  <c r="K369" i="12"/>
  <c r="Q369" i="12"/>
  <c r="W369" i="12"/>
  <c r="D372" i="12"/>
  <c r="D370" i="12" s="1"/>
  <c r="J372" i="12"/>
  <c r="J370" i="12" s="1"/>
  <c r="P372" i="12"/>
  <c r="V372" i="12"/>
  <c r="D374" i="12"/>
  <c r="J374" i="12"/>
  <c r="P374" i="12"/>
  <c r="V374" i="12"/>
  <c r="I377" i="12"/>
  <c r="O377" i="12"/>
  <c r="U377" i="12"/>
  <c r="U375" i="12" s="1"/>
  <c r="AA377" i="12"/>
  <c r="I379" i="12"/>
  <c r="O379" i="12"/>
  <c r="U379" i="12"/>
  <c r="AA379" i="12"/>
  <c r="H382" i="12"/>
  <c r="H380" i="12" s="1"/>
  <c r="N382" i="12"/>
  <c r="T382" i="12"/>
  <c r="T380" i="12" s="1"/>
  <c r="Z382" i="12"/>
  <c r="Z380" i="12" s="1"/>
  <c r="H384" i="12"/>
  <c r="N384" i="12"/>
  <c r="T384" i="12"/>
  <c r="Z384" i="12"/>
  <c r="G387" i="12"/>
  <c r="G385" i="12" s="1"/>
  <c r="M387" i="12"/>
  <c r="M385" i="12" s="1"/>
  <c r="S387" i="12"/>
  <c r="Y387" i="12"/>
  <c r="G389" i="12"/>
  <c r="M389" i="12"/>
  <c r="S389" i="12"/>
  <c r="Y389" i="12"/>
  <c r="F392" i="12"/>
  <c r="L392" i="12"/>
  <c r="R392" i="12"/>
  <c r="R390" i="12" s="1"/>
  <c r="X392" i="12"/>
  <c r="F394" i="12"/>
  <c r="L394" i="12"/>
  <c r="R394" i="12"/>
  <c r="X394" i="12"/>
  <c r="E397" i="12"/>
  <c r="E395" i="12" s="1"/>
  <c r="K397" i="12"/>
  <c r="Q397" i="12"/>
  <c r="Q395" i="12" s="1"/>
  <c r="W397" i="12"/>
  <c r="W395" i="12" s="1"/>
  <c r="E399" i="12"/>
  <c r="K399" i="12"/>
  <c r="Q399" i="12"/>
  <c r="W399" i="12"/>
  <c r="D402" i="12"/>
  <c r="D400" i="12" s="1"/>
  <c r="J402" i="12"/>
  <c r="J400" i="12" s="1"/>
  <c r="P402" i="12"/>
  <c r="V402" i="12"/>
  <c r="D404" i="12"/>
  <c r="J404" i="12"/>
  <c r="P404" i="12"/>
  <c r="V404" i="12"/>
  <c r="I407" i="12"/>
  <c r="O407" i="12"/>
  <c r="U407" i="12"/>
  <c r="U405" i="12" s="1"/>
  <c r="AA407" i="12"/>
  <c r="I409" i="12"/>
  <c r="O409" i="12"/>
  <c r="U409" i="12"/>
  <c r="AA409" i="12"/>
  <c r="H412" i="12"/>
  <c r="H410" i="12" s="1"/>
  <c r="N412" i="12"/>
  <c r="T412" i="12"/>
  <c r="T410" i="12" s="1"/>
  <c r="Z412" i="12"/>
  <c r="Z410" i="12" s="1"/>
  <c r="H414" i="12"/>
  <c r="N414" i="12"/>
  <c r="T414" i="12"/>
  <c r="Z414" i="12"/>
  <c r="G417" i="12"/>
  <c r="G415" i="12" s="1"/>
  <c r="M417" i="12"/>
  <c r="M415" i="12" s="1"/>
  <c r="S417" i="12"/>
  <c r="Y417" i="12"/>
  <c r="G419" i="12"/>
  <c r="M419" i="12"/>
  <c r="S419" i="12"/>
  <c r="Y419" i="12"/>
  <c r="F422" i="12"/>
  <c r="L422" i="12"/>
  <c r="R422" i="12"/>
  <c r="R420" i="12" s="1"/>
  <c r="X422" i="12"/>
  <c r="F424" i="12"/>
  <c r="L424" i="12"/>
  <c r="R424" i="12"/>
  <c r="X424" i="12"/>
  <c r="E427" i="12"/>
  <c r="E425" i="12" s="1"/>
  <c r="K427" i="12"/>
  <c r="Q427" i="12"/>
  <c r="Q425" i="12" s="1"/>
  <c r="W427" i="12"/>
  <c r="W425" i="12" s="1"/>
  <c r="E429" i="12"/>
  <c r="K429" i="12"/>
  <c r="Q429" i="12"/>
  <c r="W429" i="12"/>
  <c r="D432" i="12"/>
  <c r="D430" i="12" s="1"/>
  <c r="J432" i="12"/>
  <c r="J430" i="12" s="1"/>
  <c r="P432" i="12"/>
  <c r="V432" i="12"/>
  <c r="D434" i="12"/>
  <c r="J434" i="12"/>
  <c r="P434" i="12"/>
  <c r="V434" i="12"/>
  <c r="I437" i="12"/>
  <c r="O437" i="12"/>
  <c r="U437" i="12"/>
  <c r="U435" i="12" s="1"/>
  <c r="AA437" i="12"/>
  <c r="I439" i="12"/>
  <c r="O439" i="12"/>
  <c r="U439" i="12"/>
  <c r="AA439" i="12"/>
  <c r="H442" i="12"/>
  <c r="H440" i="12" s="1"/>
  <c r="N442" i="12"/>
  <c r="T442" i="12"/>
  <c r="T440" i="12" s="1"/>
  <c r="Z442" i="12"/>
  <c r="Z440" i="12" s="1"/>
  <c r="H444" i="12"/>
  <c r="N444" i="12"/>
  <c r="T444" i="12"/>
  <c r="Z444" i="12"/>
  <c r="G447" i="12"/>
  <c r="G445" i="12" s="1"/>
  <c r="M447" i="12"/>
  <c r="M445" i="12" s="1"/>
  <c r="S447" i="12"/>
  <c r="Y447" i="12"/>
  <c r="G449" i="12"/>
  <c r="M449" i="12"/>
  <c r="S449" i="12"/>
  <c r="Y449" i="12"/>
  <c r="F452" i="12"/>
  <c r="L452" i="12"/>
  <c r="R452" i="12"/>
  <c r="R450" i="12" s="1"/>
  <c r="X452" i="12"/>
  <c r="F454" i="12"/>
  <c r="L454" i="12"/>
  <c r="R454" i="12"/>
  <c r="X454" i="12"/>
  <c r="E457" i="12"/>
  <c r="E455" i="12" s="1"/>
  <c r="K457" i="12"/>
  <c r="Q457" i="12"/>
  <c r="Q455" i="12" s="1"/>
  <c r="W457" i="12"/>
  <c r="W455" i="12" s="1"/>
  <c r="E459" i="12"/>
  <c r="K459" i="12"/>
  <c r="Q459" i="12"/>
  <c r="W459" i="12"/>
  <c r="D462" i="12"/>
  <c r="D460" i="12" s="1"/>
  <c r="J462" i="12"/>
  <c r="J460" i="12" s="1"/>
  <c r="P462" i="12"/>
  <c r="V462" i="12"/>
  <c r="D464" i="12"/>
  <c r="J464" i="12"/>
  <c r="P464" i="12"/>
  <c r="V464" i="12"/>
  <c r="I467" i="12"/>
  <c r="O467" i="12"/>
  <c r="U467" i="12"/>
  <c r="U465" i="12" s="1"/>
  <c r="AA467" i="12"/>
  <c r="I469" i="12"/>
  <c r="O469" i="12"/>
  <c r="U469" i="12"/>
  <c r="AA469" i="12"/>
  <c r="H472" i="12"/>
  <c r="H470" i="12" s="1"/>
  <c r="N472" i="12"/>
  <c r="T472" i="12"/>
  <c r="T470" i="12" s="1"/>
  <c r="Z472" i="12"/>
  <c r="Z470" i="12" s="1"/>
  <c r="H474" i="12"/>
  <c r="N474" i="12"/>
  <c r="T474" i="12"/>
  <c r="Z474" i="12"/>
  <c r="G477" i="12"/>
  <c r="G475" i="12" s="1"/>
  <c r="M477" i="12"/>
  <c r="M475" i="12" s="1"/>
  <c r="S477" i="12"/>
  <c r="Y477" i="12"/>
  <c r="G479" i="12"/>
  <c r="M479" i="12"/>
  <c r="S479" i="12"/>
  <c r="Y479" i="12"/>
  <c r="F486" i="12"/>
  <c r="L486" i="12"/>
  <c r="R486" i="12"/>
  <c r="R484" i="12" s="1"/>
  <c r="X486" i="12"/>
  <c r="F488" i="12"/>
  <c r="L488" i="12"/>
  <c r="R488" i="12"/>
  <c r="X488" i="12"/>
  <c r="E491" i="12"/>
  <c r="E489" i="12" s="1"/>
  <c r="K491" i="12"/>
  <c r="Q491" i="12"/>
  <c r="Q489" i="12" s="1"/>
  <c r="W491" i="12"/>
  <c r="W489" i="12" s="1"/>
  <c r="E493" i="12"/>
  <c r="K493" i="12"/>
  <c r="Q493" i="12"/>
  <c r="W493" i="12"/>
  <c r="D496" i="12"/>
  <c r="D494" i="12" s="1"/>
  <c r="J496" i="12"/>
  <c r="J494" i="12" s="1"/>
  <c r="P496" i="12"/>
  <c r="V496" i="12"/>
  <c r="D498" i="12"/>
  <c r="J498" i="12"/>
  <c r="P498" i="12"/>
  <c r="V498" i="12"/>
  <c r="I501" i="12"/>
  <c r="O501" i="12"/>
  <c r="U501" i="12"/>
  <c r="U499" i="12" s="1"/>
  <c r="AA501" i="12"/>
  <c r="I503" i="12"/>
  <c r="O503" i="12"/>
  <c r="U503" i="12"/>
  <c r="AA503" i="12"/>
  <c r="H506" i="12"/>
  <c r="H504" i="12" s="1"/>
  <c r="N506" i="12"/>
  <c r="T506" i="12"/>
  <c r="T504" i="12" s="1"/>
  <c r="Z506" i="12"/>
  <c r="Z504" i="12" s="1"/>
  <c r="H508" i="12"/>
  <c r="N508" i="12"/>
  <c r="T508" i="12"/>
  <c r="Z508" i="12"/>
  <c r="G511" i="12"/>
  <c r="G509" i="12" s="1"/>
  <c r="M511" i="12"/>
  <c r="M509" i="12" s="1"/>
  <c r="S511" i="12"/>
  <c r="Y511" i="12"/>
  <c r="G513" i="12"/>
  <c r="M513" i="12"/>
  <c r="S513" i="12"/>
  <c r="Y513" i="12"/>
  <c r="F516" i="12"/>
  <c r="L516" i="12"/>
  <c r="R516" i="12"/>
  <c r="R514" i="12" s="1"/>
  <c r="X516" i="12"/>
  <c r="F518" i="12"/>
  <c r="L518" i="12"/>
  <c r="R518" i="12"/>
  <c r="X518" i="12"/>
  <c r="E521" i="12"/>
  <c r="E519" i="12" s="1"/>
  <c r="K521" i="12"/>
  <c r="Q521" i="12"/>
  <c r="Q519" i="12" s="1"/>
  <c r="W521" i="12"/>
  <c r="W519" i="12" s="1"/>
  <c r="E523" i="12"/>
  <c r="K523" i="12"/>
  <c r="Q523" i="12"/>
  <c r="W523" i="12"/>
  <c r="D526" i="12"/>
  <c r="D524" i="12" s="1"/>
  <c r="J526" i="12"/>
  <c r="J524" i="12" s="1"/>
  <c r="P526" i="12"/>
  <c r="V526" i="12"/>
  <c r="D528" i="12"/>
  <c r="J528" i="12"/>
  <c r="P528" i="12"/>
  <c r="V528" i="12"/>
  <c r="I531" i="12"/>
  <c r="O531" i="12"/>
  <c r="U531" i="12"/>
  <c r="U529" i="12" s="1"/>
  <c r="AA531" i="12"/>
  <c r="I533" i="12"/>
  <c r="O533" i="12"/>
  <c r="U533" i="12"/>
  <c r="AA533" i="12"/>
  <c r="H536" i="12"/>
  <c r="H534" i="12" s="1"/>
  <c r="N536" i="12"/>
  <c r="T536" i="12"/>
  <c r="T534" i="12" s="1"/>
  <c r="Z536" i="12"/>
  <c r="Z534" i="12" s="1"/>
  <c r="H538" i="12"/>
  <c r="N538" i="12"/>
  <c r="T538" i="12"/>
  <c r="Z538" i="12"/>
  <c r="G541" i="12"/>
  <c r="G539" i="12" s="1"/>
  <c r="M541" i="12"/>
  <c r="M539" i="12" s="1"/>
  <c r="S541" i="12"/>
  <c r="Y541" i="12"/>
  <c r="G543" i="12"/>
  <c r="M543" i="12"/>
  <c r="S543" i="12"/>
  <c r="Y543" i="12"/>
  <c r="F546" i="12"/>
  <c r="L546" i="12"/>
  <c r="R546" i="12"/>
  <c r="R544" i="12" s="1"/>
  <c r="X546" i="12"/>
  <c r="F548" i="12"/>
  <c r="L548" i="12"/>
  <c r="S548" i="12"/>
  <c r="Z548" i="12"/>
  <c r="F551" i="12"/>
  <c r="F549" i="12" s="1"/>
  <c r="M551" i="12"/>
  <c r="T551" i="12"/>
  <c r="T549" i="12" s="1"/>
  <c r="AA551" i="12"/>
  <c r="AA549" i="12" s="1"/>
  <c r="K553" i="12"/>
  <c r="R553" i="12"/>
  <c r="R549" i="12" s="1"/>
  <c r="Y553" i="12"/>
  <c r="E556" i="12"/>
  <c r="L556" i="12"/>
  <c r="L554" i="12" s="1"/>
  <c r="S556" i="12"/>
  <c r="S554" i="12" s="1"/>
  <c r="Z556" i="12"/>
  <c r="Z554" i="12" s="1"/>
  <c r="J558" i="12"/>
  <c r="Q558" i="12"/>
  <c r="Q554" i="12" s="1"/>
  <c r="X558" i="12"/>
  <c r="D561" i="12"/>
  <c r="D559" i="12" s="1"/>
  <c r="K561" i="12"/>
  <c r="K559" i="12" s="1"/>
  <c r="R561" i="12"/>
  <c r="R559" i="12" s="1"/>
  <c r="Y561" i="12"/>
  <c r="I563" i="12"/>
  <c r="P563" i="12"/>
  <c r="W563" i="12"/>
  <c r="J566" i="12"/>
  <c r="J564" i="12" s="1"/>
  <c r="V566" i="12"/>
  <c r="V564" i="12" s="1"/>
  <c r="J568" i="12"/>
  <c r="O571" i="12"/>
  <c r="O569" i="12" s="1"/>
  <c r="I573" i="12"/>
  <c r="AA573" i="12"/>
  <c r="N576" i="12"/>
  <c r="N574" i="12" s="1"/>
  <c r="H578" i="12"/>
  <c r="Z578" i="12"/>
  <c r="M581" i="12"/>
  <c r="M579" i="12" s="1"/>
  <c r="G583" i="12"/>
  <c r="Y583" i="12"/>
  <c r="L586" i="12"/>
  <c r="L584" i="12" s="1"/>
  <c r="F588" i="12"/>
  <c r="X588" i="12"/>
  <c r="K591" i="12"/>
  <c r="K589" i="12" s="1"/>
  <c r="E593" i="12"/>
  <c r="W593" i="12"/>
  <c r="J596" i="12"/>
  <c r="J594" i="12" s="1"/>
  <c r="D598" i="12"/>
  <c r="V598" i="12"/>
  <c r="I601" i="12"/>
  <c r="I599" i="12" s="1"/>
  <c r="AA601" i="12"/>
  <c r="AA599" i="12" s="1"/>
  <c r="U603" i="12"/>
  <c r="H606" i="12"/>
  <c r="H604" i="12" s="1"/>
  <c r="Z606" i="12"/>
  <c r="T608" i="12"/>
  <c r="G611" i="12"/>
  <c r="G609" i="12" s="1"/>
  <c r="Y611" i="12"/>
  <c r="Y609" i="12" s="1"/>
  <c r="S613" i="12"/>
  <c r="S609" i="12" s="1"/>
  <c r="F616" i="12"/>
  <c r="F614" i="12" s="1"/>
  <c r="X616" i="12"/>
  <c r="R618" i="12"/>
  <c r="E621" i="12"/>
  <c r="E619" i="12" s="1"/>
  <c r="W621" i="12"/>
  <c r="W619" i="12" s="1"/>
  <c r="Q623" i="12"/>
  <c r="D626" i="12"/>
  <c r="D624" i="12" s="1"/>
  <c r="V626" i="12"/>
  <c r="P628" i="12"/>
  <c r="U631" i="12"/>
  <c r="U629" i="12" s="1"/>
  <c r="O633" i="12"/>
  <c r="T636" i="12"/>
  <c r="T634" i="12" s="1"/>
  <c r="AA316" i="13"/>
  <c r="Y509" i="13"/>
  <c r="N534" i="13"/>
  <c r="J9" i="12"/>
  <c r="P9" i="12"/>
  <c r="P7" i="12" s="1"/>
  <c r="V9" i="12"/>
  <c r="V638" i="12"/>
  <c r="P638" i="12"/>
  <c r="J638" i="12"/>
  <c r="D638" i="12"/>
  <c r="W633" i="12"/>
  <c r="Q633" i="12"/>
  <c r="K633" i="12"/>
  <c r="E633" i="12"/>
  <c r="X628" i="12"/>
  <c r="R628" i="12"/>
  <c r="L628" i="12"/>
  <c r="F628" i="12"/>
  <c r="Y623" i="12"/>
  <c r="S623" i="12"/>
  <c r="M623" i="12"/>
  <c r="G623" i="12"/>
  <c r="Z618" i="12"/>
  <c r="T618" i="12"/>
  <c r="N618" i="12"/>
  <c r="H618" i="12"/>
  <c r="AA613" i="12"/>
  <c r="U613" i="12"/>
  <c r="O613" i="12"/>
  <c r="I613" i="12"/>
  <c r="V608" i="12"/>
  <c r="P608" i="12"/>
  <c r="J608" i="12"/>
  <c r="D608" i="12"/>
  <c r="W603" i="12"/>
  <c r="Q603" i="12"/>
  <c r="K603" i="12"/>
  <c r="E603" i="12"/>
  <c r="X598" i="12"/>
  <c r="R598" i="12"/>
  <c r="L598" i="12"/>
  <c r="F598" i="12"/>
  <c r="Y593" i="12"/>
  <c r="S593" i="12"/>
  <c r="M593" i="12"/>
  <c r="G593" i="12"/>
  <c r="Z588" i="12"/>
  <c r="T588" i="12"/>
  <c r="N588" i="12"/>
  <c r="H588" i="12"/>
  <c r="AA583" i="12"/>
  <c r="U583" i="12"/>
  <c r="O583" i="12"/>
  <c r="I583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Y638" i="12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W638" i="12"/>
  <c r="Q638" i="12"/>
  <c r="K638" i="12"/>
  <c r="E638" i="12"/>
  <c r="X633" i="12"/>
  <c r="R633" i="12"/>
  <c r="L633" i="12"/>
  <c r="F633" i="12"/>
  <c r="Y628" i="12"/>
  <c r="S628" i="12"/>
  <c r="M628" i="12"/>
  <c r="G628" i="12"/>
  <c r="Z623" i="12"/>
  <c r="T623" i="12"/>
  <c r="N623" i="12"/>
  <c r="H623" i="12"/>
  <c r="AA618" i="12"/>
  <c r="U618" i="12"/>
  <c r="O618" i="12"/>
  <c r="I618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Z593" i="12"/>
  <c r="T593" i="12"/>
  <c r="N593" i="12"/>
  <c r="H593" i="12"/>
  <c r="AA588" i="12"/>
  <c r="U588" i="12"/>
  <c r="O588" i="12"/>
  <c r="I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J11" i="12"/>
  <c r="P11" i="12"/>
  <c r="V11" i="12"/>
  <c r="I14" i="12"/>
  <c r="I12" i="12" s="1"/>
  <c r="O14" i="12"/>
  <c r="U14" i="12"/>
  <c r="U12" i="12" s="1"/>
  <c r="AA14" i="12"/>
  <c r="AA12" i="12" s="1"/>
  <c r="I16" i="12"/>
  <c r="O16" i="12"/>
  <c r="U16" i="12"/>
  <c r="AA16" i="12"/>
  <c r="H19" i="12"/>
  <c r="H17" i="12" s="1"/>
  <c r="N19" i="12"/>
  <c r="N17" i="12" s="1"/>
  <c r="T19" i="12"/>
  <c r="Z19" i="12"/>
  <c r="H21" i="12"/>
  <c r="N21" i="12"/>
  <c r="T21" i="12"/>
  <c r="Z21" i="12"/>
  <c r="G24" i="12"/>
  <c r="M24" i="12"/>
  <c r="S24" i="12"/>
  <c r="S22" i="12" s="1"/>
  <c r="Y24" i="12"/>
  <c r="G26" i="12"/>
  <c r="M26" i="12"/>
  <c r="S26" i="12"/>
  <c r="Y26" i="12"/>
  <c r="F29" i="12"/>
  <c r="F27" i="12" s="1"/>
  <c r="L29" i="12"/>
  <c r="R29" i="12"/>
  <c r="R27" i="12" s="1"/>
  <c r="X29" i="12"/>
  <c r="X27" i="12" s="1"/>
  <c r="F31" i="12"/>
  <c r="L31" i="12"/>
  <c r="R31" i="12"/>
  <c r="X31" i="12"/>
  <c r="E34" i="12"/>
  <c r="E32" i="12" s="1"/>
  <c r="K34" i="12"/>
  <c r="K32" i="12" s="1"/>
  <c r="Q34" i="12"/>
  <c r="W34" i="12"/>
  <c r="E36" i="12"/>
  <c r="K36" i="12"/>
  <c r="Q36" i="12"/>
  <c r="W36" i="12"/>
  <c r="D39" i="12"/>
  <c r="J39" i="12"/>
  <c r="P39" i="12"/>
  <c r="P37" i="12" s="1"/>
  <c r="V39" i="12"/>
  <c r="D41" i="12"/>
  <c r="J41" i="12"/>
  <c r="P41" i="12"/>
  <c r="V41" i="12"/>
  <c r="I44" i="12"/>
  <c r="I42" i="12" s="1"/>
  <c r="O44" i="12"/>
  <c r="U44" i="12"/>
  <c r="U42" i="12" s="1"/>
  <c r="AA44" i="12"/>
  <c r="AA42" i="12" s="1"/>
  <c r="I46" i="12"/>
  <c r="O46" i="12"/>
  <c r="U46" i="12"/>
  <c r="AA46" i="12"/>
  <c r="H49" i="12"/>
  <c r="H47" i="12" s="1"/>
  <c r="N49" i="12"/>
  <c r="N47" i="12" s="1"/>
  <c r="T49" i="12"/>
  <c r="Z49" i="12"/>
  <c r="H51" i="12"/>
  <c r="N51" i="12"/>
  <c r="T51" i="12"/>
  <c r="Z51" i="12"/>
  <c r="G54" i="12"/>
  <c r="M54" i="12"/>
  <c r="S54" i="12"/>
  <c r="S52" i="12" s="1"/>
  <c r="Y54" i="12"/>
  <c r="G56" i="12"/>
  <c r="M56" i="12"/>
  <c r="S56" i="12"/>
  <c r="Y56" i="12"/>
  <c r="F59" i="12"/>
  <c r="F57" i="12" s="1"/>
  <c r="L59" i="12"/>
  <c r="R59" i="12"/>
  <c r="R57" i="12" s="1"/>
  <c r="X59" i="12"/>
  <c r="X57" i="12" s="1"/>
  <c r="F61" i="12"/>
  <c r="L61" i="12"/>
  <c r="R61" i="12"/>
  <c r="X61" i="12"/>
  <c r="E64" i="12"/>
  <c r="E62" i="12" s="1"/>
  <c r="K64" i="12"/>
  <c r="K62" i="12" s="1"/>
  <c r="Q64" i="12"/>
  <c r="W64" i="12"/>
  <c r="E66" i="12"/>
  <c r="K66" i="12"/>
  <c r="Q66" i="12"/>
  <c r="W66" i="12"/>
  <c r="D69" i="12"/>
  <c r="J69" i="12"/>
  <c r="P69" i="12"/>
  <c r="P67" i="12" s="1"/>
  <c r="V69" i="12"/>
  <c r="D71" i="12"/>
  <c r="J71" i="12"/>
  <c r="P71" i="12"/>
  <c r="V71" i="12"/>
  <c r="I74" i="12"/>
  <c r="I72" i="12" s="1"/>
  <c r="O74" i="12"/>
  <c r="U74" i="12"/>
  <c r="U72" i="12" s="1"/>
  <c r="AA74" i="12"/>
  <c r="AA72" i="12" s="1"/>
  <c r="I76" i="12"/>
  <c r="O76" i="12"/>
  <c r="U76" i="12"/>
  <c r="AA76" i="12"/>
  <c r="H79" i="12"/>
  <c r="H77" i="12" s="1"/>
  <c r="N79" i="12"/>
  <c r="N77" i="12" s="1"/>
  <c r="T79" i="12"/>
  <c r="Z79" i="12"/>
  <c r="H81" i="12"/>
  <c r="N81" i="12"/>
  <c r="T81" i="12"/>
  <c r="Z81" i="12"/>
  <c r="G84" i="12"/>
  <c r="M84" i="12"/>
  <c r="S84" i="12"/>
  <c r="S82" i="12" s="1"/>
  <c r="Y84" i="12"/>
  <c r="G86" i="12"/>
  <c r="M86" i="12"/>
  <c r="S86" i="12"/>
  <c r="Y86" i="12"/>
  <c r="F89" i="12"/>
  <c r="F87" i="12" s="1"/>
  <c r="L89" i="12"/>
  <c r="R89" i="12"/>
  <c r="R87" i="12" s="1"/>
  <c r="X89" i="12"/>
  <c r="X87" i="12" s="1"/>
  <c r="F91" i="12"/>
  <c r="L91" i="12"/>
  <c r="R91" i="12"/>
  <c r="X91" i="12"/>
  <c r="E94" i="12"/>
  <c r="E92" i="12" s="1"/>
  <c r="K94" i="12"/>
  <c r="K92" i="12" s="1"/>
  <c r="Q94" i="12"/>
  <c r="W94" i="12"/>
  <c r="E96" i="12"/>
  <c r="K96" i="12"/>
  <c r="Q96" i="12"/>
  <c r="W96" i="12"/>
  <c r="D99" i="12"/>
  <c r="J99" i="12"/>
  <c r="P99" i="12"/>
  <c r="P97" i="12" s="1"/>
  <c r="V99" i="12"/>
  <c r="D101" i="12"/>
  <c r="J101" i="12"/>
  <c r="P101" i="12"/>
  <c r="V101" i="12"/>
  <c r="I104" i="12"/>
  <c r="I102" i="12" s="1"/>
  <c r="O104" i="12"/>
  <c r="U104" i="12"/>
  <c r="U102" i="12" s="1"/>
  <c r="AA104" i="12"/>
  <c r="AA102" i="12" s="1"/>
  <c r="I106" i="12"/>
  <c r="O106" i="12"/>
  <c r="U106" i="12"/>
  <c r="AA106" i="12"/>
  <c r="H109" i="12"/>
  <c r="H107" i="12" s="1"/>
  <c r="N109" i="12"/>
  <c r="N107" i="12" s="1"/>
  <c r="T109" i="12"/>
  <c r="Z109" i="12"/>
  <c r="H111" i="12"/>
  <c r="N111" i="12"/>
  <c r="T111" i="12"/>
  <c r="Z111" i="12"/>
  <c r="G114" i="12"/>
  <c r="M114" i="12"/>
  <c r="S114" i="12"/>
  <c r="S112" i="12" s="1"/>
  <c r="Y114" i="12"/>
  <c r="G116" i="12"/>
  <c r="M116" i="12"/>
  <c r="S116" i="12"/>
  <c r="Y116" i="12"/>
  <c r="F119" i="12"/>
  <c r="F117" i="12" s="1"/>
  <c r="L119" i="12"/>
  <c r="R119" i="12"/>
  <c r="R117" i="12" s="1"/>
  <c r="X119" i="12"/>
  <c r="X117" i="12" s="1"/>
  <c r="F121" i="12"/>
  <c r="L121" i="12"/>
  <c r="R121" i="12"/>
  <c r="X121" i="12"/>
  <c r="E124" i="12"/>
  <c r="E122" i="12" s="1"/>
  <c r="K124" i="12"/>
  <c r="K122" i="12" s="1"/>
  <c r="Q124" i="12"/>
  <c r="W124" i="12"/>
  <c r="E126" i="12"/>
  <c r="K126" i="12"/>
  <c r="Q126" i="12"/>
  <c r="W126" i="12"/>
  <c r="D129" i="12"/>
  <c r="J129" i="12"/>
  <c r="P129" i="12"/>
  <c r="P127" i="12" s="1"/>
  <c r="V129" i="12"/>
  <c r="D131" i="12"/>
  <c r="J131" i="12"/>
  <c r="P131" i="12"/>
  <c r="V131" i="12"/>
  <c r="I134" i="12"/>
  <c r="I132" i="12" s="1"/>
  <c r="O134" i="12"/>
  <c r="U134" i="12"/>
  <c r="U132" i="12" s="1"/>
  <c r="AA134" i="12"/>
  <c r="AA132" i="12" s="1"/>
  <c r="I136" i="12"/>
  <c r="O136" i="12"/>
  <c r="U136" i="12"/>
  <c r="AA136" i="12"/>
  <c r="H139" i="12"/>
  <c r="H137" i="12" s="1"/>
  <c r="N139" i="12"/>
  <c r="N137" i="12" s="1"/>
  <c r="T139" i="12"/>
  <c r="Z139" i="12"/>
  <c r="H141" i="12"/>
  <c r="N141" i="12"/>
  <c r="T141" i="12"/>
  <c r="Z141" i="12"/>
  <c r="G144" i="12"/>
  <c r="M144" i="12"/>
  <c r="S144" i="12"/>
  <c r="S142" i="12" s="1"/>
  <c r="Y144" i="12"/>
  <c r="G146" i="12"/>
  <c r="M146" i="12"/>
  <c r="S146" i="12"/>
  <c r="Y146" i="12"/>
  <c r="F149" i="12"/>
  <c r="F147" i="12" s="1"/>
  <c r="L149" i="12"/>
  <c r="R149" i="12"/>
  <c r="R147" i="12" s="1"/>
  <c r="X149" i="12"/>
  <c r="X147" i="12" s="1"/>
  <c r="F151" i="12"/>
  <c r="L151" i="12"/>
  <c r="R151" i="12"/>
  <c r="X151" i="12"/>
  <c r="E154" i="12"/>
  <c r="E152" i="12" s="1"/>
  <c r="K154" i="12"/>
  <c r="K152" i="12" s="1"/>
  <c r="Q154" i="12"/>
  <c r="W154" i="12"/>
  <c r="E156" i="12"/>
  <c r="K156" i="12"/>
  <c r="Q156" i="12"/>
  <c r="W156" i="12"/>
  <c r="D159" i="12"/>
  <c r="D157" i="12" s="1"/>
  <c r="J159" i="12"/>
  <c r="P159" i="12"/>
  <c r="D161" i="12"/>
  <c r="J161" i="12"/>
  <c r="P161" i="12"/>
  <c r="V161" i="12"/>
  <c r="V157" i="12" s="1"/>
  <c r="I168" i="12"/>
  <c r="O168" i="12"/>
  <c r="O166" i="12" s="1"/>
  <c r="U168" i="12"/>
  <c r="AA168" i="12"/>
  <c r="AA166" i="12" s="1"/>
  <c r="I170" i="12"/>
  <c r="O170" i="12"/>
  <c r="U170" i="12"/>
  <c r="AA170" i="12"/>
  <c r="H173" i="12"/>
  <c r="N173" i="12"/>
  <c r="N171" i="12" s="1"/>
  <c r="T173" i="12"/>
  <c r="T171" i="12" s="1"/>
  <c r="Z173" i="12"/>
  <c r="H175" i="12"/>
  <c r="N175" i="12"/>
  <c r="T175" i="12"/>
  <c r="Z175" i="12"/>
  <c r="G178" i="12"/>
  <c r="G176" i="12" s="1"/>
  <c r="M178" i="12"/>
  <c r="S178" i="12"/>
  <c r="Y178" i="12"/>
  <c r="Y176" i="12" s="1"/>
  <c r="G180" i="12"/>
  <c r="M180" i="12"/>
  <c r="S180" i="12"/>
  <c r="Y180" i="12"/>
  <c r="F183" i="12"/>
  <c r="L183" i="12"/>
  <c r="L181" i="12" s="1"/>
  <c r="R183" i="12"/>
  <c r="X183" i="12"/>
  <c r="X181" i="12" s="1"/>
  <c r="F185" i="12"/>
  <c r="L185" i="12"/>
  <c r="R185" i="12"/>
  <c r="X185" i="12"/>
  <c r="E188" i="12"/>
  <c r="K188" i="12"/>
  <c r="K186" i="12" s="1"/>
  <c r="Q188" i="12"/>
  <c r="Q186" i="12" s="1"/>
  <c r="W188" i="12"/>
  <c r="E190" i="12"/>
  <c r="K190" i="12"/>
  <c r="Q190" i="12"/>
  <c r="W190" i="12"/>
  <c r="D193" i="12"/>
  <c r="D191" i="12" s="1"/>
  <c r="J193" i="12"/>
  <c r="P193" i="12"/>
  <c r="V193" i="12"/>
  <c r="V191" i="12" s="1"/>
  <c r="D195" i="12"/>
  <c r="J195" i="12"/>
  <c r="P195" i="12"/>
  <c r="V195" i="12"/>
  <c r="I198" i="12"/>
  <c r="O198" i="12"/>
  <c r="O196" i="12" s="1"/>
  <c r="U198" i="12"/>
  <c r="AA198" i="12"/>
  <c r="AA196" i="12" s="1"/>
  <c r="I200" i="12"/>
  <c r="O200" i="12"/>
  <c r="U200" i="12"/>
  <c r="AA200" i="12"/>
  <c r="H203" i="12"/>
  <c r="N203" i="12"/>
  <c r="N201" i="12" s="1"/>
  <c r="T203" i="12"/>
  <c r="T201" i="12" s="1"/>
  <c r="Z203" i="12"/>
  <c r="H205" i="12"/>
  <c r="N205" i="12"/>
  <c r="T205" i="12"/>
  <c r="Z205" i="12"/>
  <c r="G208" i="12"/>
  <c r="G206" i="12" s="1"/>
  <c r="M208" i="12"/>
  <c r="S208" i="12"/>
  <c r="Y208" i="12"/>
  <c r="Y206" i="12" s="1"/>
  <c r="G210" i="12"/>
  <c r="M210" i="12"/>
  <c r="S210" i="12"/>
  <c r="Y210" i="12"/>
  <c r="F213" i="12"/>
  <c r="L213" i="12"/>
  <c r="L211" i="12" s="1"/>
  <c r="R213" i="12"/>
  <c r="X213" i="12"/>
  <c r="X211" i="12" s="1"/>
  <c r="F215" i="12"/>
  <c r="L215" i="12"/>
  <c r="R215" i="12"/>
  <c r="X215" i="12"/>
  <c r="E218" i="12"/>
  <c r="K218" i="12"/>
  <c r="K216" i="12" s="1"/>
  <c r="Q218" i="12"/>
  <c r="Q216" i="12" s="1"/>
  <c r="W218" i="12"/>
  <c r="E220" i="12"/>
  <c r="K220" i="12"/>
  <c r="Q220" i="12"/>
  <c r="W220" i="12"/>
  <c r="D223" i="12"/>
  <c r="D221" i="12" s="1"/>
  <c r="J223" i="12"/>
  <c r="P223" i="12"/>
  <c r="V223" i="12"/>
  <c r="V221" i="12" s="1"/>
  <c r="D225" i="12"/>
  <c r="J225" i="12"/>
  <c r="P225" i="12"/>
  <c r="V225" i="12"/>
  <c r="I228" i="12"/>
  <c r="O228" i="12"/>
  <c r="O226" i="12" s="1"/>
  <c r="U228" i="12"/>
  <c r="AA228" i="12"/>
  <c r="AA226" i="12" s="1"/>
  <c r="I230" i="12"/>
  <c r="O230" i="12"/>
  <c r="U230" i="12"/>
  <c r="AA230" i="12"/>
  <c r="H233" i="12"/>
  <c r="N233" i="12"/>
  <c r="N231" i="12" s="1"/>
  <c r="T233" i="12"/>
  <c r="T231" i="12" s="1"/>
  <c r="Z233" i="12"/>
  <c r="H235" i="12"/>
  <c r="N235" i="12"/>
  <c r="T235" i="12"/>
  <c r="Z235" i="12"/>
  <c r="G238" i="12"/>
  <c r="G236" i="12" s="1"/>
  <c r="M238" i="12"/>
  <c r="S238" i="12"/>
  <c r="Y238" i="12"/>
  <c r="Y236" i="12" s="1"/>
  <c r="G240" i="12"/>
  <c r="M240" i="12"/>
  <c r="S240" i="12"/>
  <c r="Y240" i="12"/>
  <c r="F243" i="12"/>
  <c r="L243" i="12"/>
  <c r="L241" i="12" s="1"/>
  <c r="R243" i="12"/>
  <c r="X243" i="12"/>
  <c r="X241" i="12" s="1"/>
  <c r="F245" i="12"/>
  <c r="L245" i="12"/>
  <c r="R245" i="12"/>
  <c r="X245" i="12"/>
  <c r="E248" i="12"/>
  <c r="K248" i="12"/>
  <c r="K246" i="12" s="1"/>
  <c r="Q248" i="12"/>
  <c r="Q246" i="12" s="1"/>
  <c r="W248" i="12"/>
  <c r="E250" i="12"/>
  <c r="K250" i="12"/>
  <c r="Q250" i="12"/>
  <c r="W250" i="12"/>
  <c r="D253" i="12"/>
  <c r="D251" i="12" s="1"/>
  <c r="J253" i="12"/>
  <c r="P253" i="12"/>
  <c r="V253" i="12"/>
  <c r="V251" i="12" s="1"/>
  <c r="D255" i="12"/>
  <c r="J255" i="12"/>
  <c r="P255" i="12"/>
  <c r="V255" i="12"/>
  <c r="I258" i="12"/>
  <c r="O258" i="12"/>
  <c r="O256" i="12" s="1"/>
  <c r="U258" i="12"/>
  <c r="AA258" i="12"/>
  <c r="AA256" i="12" s="1"/>
  <c r="I260" i="12"/>
  <c r="O260" i="12"/>
  <c r="U260" i="12"/>
  <c r="AA260" i="12"/>
  <c r="H263" i="12"/>
  <c r="N263" i="12"/>
  <c r="N261" i="12" s="1"/>
  <c r="T263" i="12"/>
  <c r="T261" i="12" s="1"/>
  <c r="Z263" i="12"/>
  <c r="H265" i="12"/>
  <c r="N265" i="12"/>
  <c r="T265" i="12"/>
  <c r="Z265" i="12"/>
  <c r="G268" i="12"/>
  <c r="G266" i="12" s="1"/>
  <c r="M268" i="12"/>
  <c r="S268" i="12"/>
  <c r="Y268" i="12"/>
  <c r="Y266" i="12" s="1"/>
  <c r="G270" i="12"/>
  <c r="M270" i="12"/>
  <c r="S270" i="12"/>
  <c r="Y270" i="12"/>
  <c r="F273" i="12"/>
  <c r="L273" i="12"/>
  <c r="L271" i="12" s="1"/>
  <c r="R273" i="12"/>
  <c r="X273" i="12"/>
  <c r="X271" i="12" s="1"/>
  <c r="F275" i="12"/>
  <c r="L275" i="12"/>
  <c r="R275" i="12"/>
  <c r="X275" i="12"/>
  <c r="E278" i="12"/>
  <c r="K278" i="12"/>
  <c r="K276" i="12" s="1"/>
  <c r="Q278" i="12"/>
  <c r="Q276" i="12" s="1"/>
  <c r="W278" i="12"/>
  <c r="E280" i="12"/>
  <c r="K280" i="12"/>
  <c r="Q280" i="12"/>
  <c r="W280" i="12"/>
  <c r="D283" i="12"/>
  <c r="D281" i="12" s="1"/>
  <c r="J283" i="12"/>
  <c r="P283" i="12"/>
  <c r="V283" i="12"/>
  <c r="V281" i="12" s="1"/>
  <c r="D285" i="12"/>
  <c r="J285" i="12"/>
  <c r="P285" i="12"/>
  <c r="V285" i="12"/>
  <c r="I288" i="12"/>
  <c r="O288" i="12"/>
  <c r="O286" i="12" s="1"/>
  <c r="U288" i="12"/>
  <c r="AA288" i="12"/>
  <c r="AA286" i="12" s="1"/>
  <c r="I290" i="12"/>
  <c r="O290" i="12"/>
  <c r="U290" i="12"/>
  <c r="AA290" i="12"/>
  <c r="H293" i="12"/>
  <c r="N293" i="12"/>
  <c r="N291" i="12" s="1"/>
  <c r="T293" i="12"/>
  <c r="T291" i="12" s="1"/>
  <c r="Z293" i="12"/>
  <c r="H295" i="12"/>
  <c r="N295" i="12"/>
  <c r="T295" i="12"/>
  <c r="Z295" i="12"/>
  <c r="G298" i="12"/>
  <c r="G296" i="12" s="1"/>
  <c r="M298" i="12"/>
  <c r="S298" i="12"/>
  <c r="Y298" i="12"/>
  <c r="Y296" i="12" s="1"/>
  <c r="G300" i="12"/>
  <c r="M300" i="12"/>
  <c r="S300" i="12"/>
  <c r="Y300" i="12"/>
  <c r="F303" i="12"/>
  <c r="L303" i="12"/>
  <c r="L301" i="12" s="1"/>
  <c r="R303" i="12"/>
  <c r="X303" i="12"/>
  <c r="X301" i="12" s="1"/>
  <c r="F305" i="12"/>
  <c r="L305" i="12"/>
  <c r="R305" i="12"/>
  <c r="X305" i="12"/>
  <c r="E308" i="12"/>
  <c r="K308" i="12"/>
  <c r="K306" i="12" s="1"/>
  <c r="Q308" i="12"/>
  <c r="Q306" i="12" s="1"/>
  <c r="W308" i="12"/>
  <c r="E310" i="12"/>
  <c r="K310" i="12"/>
  <c r="Q310" i="12"/>
  <c r="W310" i="12"/>
  <c r="D313" i="12"/>
  <c r="D311" i="12" s="1"/>
  <c r="J313" i="12"/>
  <c r="P313" i="12"/>
  <c r="V313" i="12"/>
  <c r="V311" i="12" s="1"/>
  <c r="D315" i="12"/>
  <c r="J315" i="12"/>
  <c r="P315" i="12"/>
  <c r="V315" i="12"/>
  <c r="I318" i="12"/>
  <c r="O318" i="12"/>
  <c r="U318" i="12"/>
  <c r="I320" i="12"/>
  <c r="O320" i="12"/>
  <c r="U320" i="12"/>
  <c r="AA320" i="12"/>
  <c r="H327" i="12"/>
  <c r="H325" i="12" s="1"/>
  <c r="N327" i="12"/>
  <c r="T327" i="12"/>
  <c r="T325" i="12" s="1"/>
  <c r="Z327" i="12"/>
  <c r="Z325" i="12" s="1"/>
  <c r="H329" i="12"/>
  <c r="N329" i="12"/>
  <c r="T329" i="12"/>
  <c r="Z329" i="12"/>
  <c r="G332" i="12"/>
  <c r="G330" i="12" s="1"/>
  <c r="M332" i="12"/>
  <c r="M330" i="12" s="1"/>
  <c r="S332" i="12"/>
  <c r="Y332" i="12"/>
  <c r="G334" i="12"/>
  <c r="M334" i="12"/>
  <c r="S334" i="12"/>
  <c r="Y334" i="12"/>
  <c r="F337" i="12"/>
  <c r="L337" i="12"/>
  <c r="R337" i="12"/>
  <c r="R335" i="12" s="1"/>
  <c r="X337" i="12"/>
  <c r="F339" i="12"/>
  <c r="L339" i="12"/>
  <c r="R339" i="12"/>
  <c r="X339" i="12"/>
  <c r="E342" i="12"/>
  <c r="E340" i="12" s="1"/>
  <c r="K342" i="12"/>
  <c r="Q342" i="12"/>
  <c r="Q340" i="12" s="1"/>
  <c r="W342" i="12"/>
  <c r="W340" i="12" s="1"/>
  <c r="E344" i="12"/>
  <c r="K344" i="12"/>
  <c r="Q344" i="12"/>
  <c r="W344" i="12"/>
  <c r="D347" i="12"/>
  <c r="D345" i="12" s="1"/>
  <c r="J347" i="12"/>
  <c r="J345" i="12" s="1"/>
  <c r="P347" i="12"/>
  <c r="V347" i="12"/>
  <c r="D349" i="12"/>
  <c r="J349" i="12"/>
  <c r="P349" i="12"/>
  <c r="V349" i="12"/>
  <c r="I352" i="12"/>
  <c r="O352" i="12"/>
  <c r="U352" i="12"/>
  <c r="U350" i="12" s="1"/>
  <c r="AA352" i="12"/>
  <c r="I354" i="12"/>
  <c r="O354" i="12"/>
  <c r="U354" i="12"/>
  <c r="AA354" i="12"/>
  <c r="H357" i="12"/>
  <c r="H355" i="12" s="1"/>
  <c r="N357" i="12"/>
  <c r="T357" i="12"/>
  <c r="T355" i="12" s="1"/>
  <c r="Z357" i="12"/>
  <c r="Z355" i="12" s="1"/>
  <c r="H359" i="12"/>
  <c r="N359" i="12"/>
  <c r="T359" i="12"/>
  <c r="Z359" i="12"/>
  <c r="G362" i="12"/>
  <c r="G360" i="12" s="1"/>
  <c r="M362" i="12"/>
  <c r="M360" i="12" s="1"/>
  <c r="S362" i="12"/>
  <c r="Y362" i="12"/>
  <c r="G364" i="12"/>
  <c r="M364" i="12"/>
  <c r="S364" i="12"/>
  <c r="Y364" i="12"/>
  <c r="F367" i="12"/>
  <c r="L367" i="12"/>
  <c r="R367" i="12"/>
  <c r="R365" i="12" s="1"/>
  <c r="X367" i="12"/>
  <c r="F369" i="12"/>
  <c r="L369" i="12"/>
  <c r="R369" i="12"/>
  <c r="X369" i="12"/>
  <c r="E372" i="12"/>
  <c r="E370" i="12" s="1"/>
  <c r="K372" i="12"/>
  <c r="Q372" i="12"/>
  <c r="Q370" i="12" s="1"/>
  <c r="W372" i="12"/>
  <c r="W370" i="12" s="1"/>
  <c r="E374" i="12"/>
  <c r="K374" i="12"/>
  <c r="Q374" i="12"/>
  <c r="W374" i="12"/>
  <c r="D377" i="12"/>
  <c r="D375" i="12" s="1"/>
  <c r="J377" i="12"/>
  <c r="J375" i="12" s="1"/>
  <c r="P377" i="12"/>
  <c r="V377" i="12"/>
  <c r="D379" i="12"/>
  <c r="J379" i="12"/>
  <c r="P379" i="12"/>
  <c r="V379" i="12"/>
  <c r="I382" i="12"/>
  <c r="O382" i="12"/>
  <c r="U382" i="12"/>
  <c r="U380" i="12" s="1"/>
  <c r="AA382" i="12"/>
  <c r="I384" i="12"/>
  <c r="O384" i="12"/>
  <c r="U384" i="12"/>
  <c r="AA384" i="12"/>
  <c r="H387" i="12"/>
  <c r="H385" i="12" s="1"/>
  <c r="N387" i="12"/>
  <c r="T387" i="12"/>
  <c r="T385" i="12" s="1"/>
  <c r="Z387" i="12"/>
  <c r="Z385" i="12" s="1"/>
  <c r="H389" i="12"/>
  <c r="N389" i="12"/>
  <c r="T389" i="12"/>
  <c r="Z389" i="12"/>
  <c r="G392" i="12"/>
  <c r="G390" i="12" s="1"/>
  <c r="M392" i="12"/>
  <c r="M390" i="12" s="1"/>
  <c r="S392" i="12"/>
  <c r="Y392" i="12"/>
  <c r="G394" i="12"/>
  <c r="M394" i="12"/>
  <c r="S394" i="12"/>
  <c r="Y394" i="12"/>
  <c r="F397" i="12"/>
  <c r="L397" i="12"/>
  <c r="R397" i="12"/>
  <c r="R395" i="12" s="1"/>
  <c r="X397" i="12"/>
  <c r="F399" i="12"/>
  <c r="L399" i="12"/>
  <c r="R399" i="12"/>
  <c r="X399" i="12"/>
  <c r="E402" i="12"/>
  <c r="E400" i="12" s="1"/>
  <c r="K402" i="12"/>
  <c r="Q402" i="12"/>
  <c r="Q400" i="12" s="1"/>
  <c r="W402" i="12"/>
  <c r="W400" i="12" s="1"/>
  <c r="E404" i="12"/>
  <c r="K404" i="12"/>
  <c r="Q404" i="12"/>
  <c r="W404" i="12"/>
  <c r="D407" i="12"/>
  <c r="D405" i="12" s="1"/>
  <c r="J407" i="12"/>
  <c r="J405" i="12" s="1"/>
  <c r="P407" i="12"/>
  <c r="V407" i="12"/>
  <c r="D409" i="12"/>
  <c r="J409" i="12"/>
  <c r="P409" i="12"/>
  <c r="V409" i="12"/>
  <c r="I412" i="12"/>
  <c r="O412" i="12"/>
  <c r="U412" i="12"/>
  <c r="U410" i="12" s="1"/>
  <c r="AA412" i="12"/>
  <c r="I414" i="12"/>
  <c r="O414" i="12"/>
  <c r="U414" i="12"/>
  <c r="AA414" i="12"/>
  <c r="H417" i="12"/>
  <c r="H415" i="12" s="1"/>
  <c r="N417" i="12"/>
  <c r="T417" i="12"/>
  <c r="T415" i="12" s="1"/>
  <c r="Z417" i="12"/>
  <c r="Z415" i="12" s="1"/>
  <c r="H419" i="12"/>
  <c r="N419" i="12"/>
  <c r="T419" i="12"/>
  <c r="Z419" i="12"/>
  <c r="G422" i="12"/>
  <c r="G420" i="12" s="1"/>
  <c r="M422" i="12"/>
  <c r="M420" i="12" s="1"/>
  <c r="S422" i="12"/>
  <c r="Y422" i="12"/>
  <c r="G424" i="12"/>
  <c r="M424" i="12"/>
  <c r="S424" i="12"/>
  <c r="Y424" i="12"/>
  <c r="F427" i="12"/>
  <c r="L427" i="12"/>
  <c r="R427" i="12"/>
  <c r="R425" i="12" s="1"/>
  <c r="X427" i="12"/>
  <c r="F429" i="12"/>
  <c r="L429" i="12"/>
  <c r="R429" i="12"/>
  <c r="X429" i="12"/>
  <c r="E432" i="12"/>
  <c r="E430" i="12" s="1"/>
  <c r="K432" i="12"/>
  <c r="Q432" i="12"/>
  <c r="Q430" i="12" s="1"/>
  <c r="W432" i="12"/>
  <c r="W430" i="12" s="1"/>
  <c r="E434" i="12"/>
  <c r="K434" i="12"/>
  <c r="Q434" i="12"/>
  <c r="W434" i="12"/>
  <c r="D437" i="12"/>
  <c r="D435" i="12" s="1"/>
  <c r="J437" i="12"/>
  <c r="J435" i="12" s="1"/>
  <c r="P437" i="12"/>
  <c r="V437" i="12"/>
  <c r="D439" i="12"/>
  <c r="J439" i="12"/>
  <c r="P439" i="12"/>
  <c r="V439" i="12"/>
  <c r="I442" i="12"/>
  <c r="O442" i="12"/>
  <c r="U442" i="12"/>
  <c r="U440" i="12" s="1"/>
  <c r="AA442" i="12"/>
  <c r="I444" i="12"/>
  <c r="O444" i="12"/>
  <c r="U444" i="12"/>
  <c r="AA444" i="12"/>
  <c r="H447" i="12"/>
  <c r="H445" i="12" s="1"/>
  <c r="N447" i="12"/>
  <c r="T447" i="12"/>
  <c r="T445" i="12" s="1"/>
  <c r="Z447" i="12"/>
  <c r="Z445" i="12" s="1"/>
  <c r="H449" i="12"/>
  <c r="N449" i="12"/>
  <c r="T449" i="12"/>
  <c r="Z449" i="12"/>
  <c r="G452" i="12"/>
  <c r="G450" i="12" s="1"/>
  <c r="M452" i="12"/>
  <c r="M450" i="12" s="1"/>
  <c r="S452" i="12"/>
  <c r="Y452" i="12"/>
  <c r="G454" i="12"/>
  <c r="M454" i="12"/>
  <c r="S454" i="12"/>
  <c r="Y454" i="12"/>
  <c r="F457" i="12"/>
  <c r="L457" i="12"/>
  <c r="R457" i="12"/>
  <c r="R455" i="12" s="1"/>
  <c r="X457" i="12"/>
  <c r="F459" i="12"/>
  <c r="L459" i="12"/>
  <c r="R459" i="12"/>
  <c r="X459" i="12"/>
  <c r="E462" i="12"/>
  <c r="E460" i="12" s="1"/>
  <c r="K462" i="12"/>
  <c r="Q462" i="12"/>
  <c r="Q460" i="12" s="1"/>
  <c r="W462" i="12"/>
  <c r="W460" i="12" s="1"/>
  <c r="E464" i="12"/>
  <c r="K464" i="12"/>
  <c r="Q464" i="12"/>
  <c r="W464" i="12"/>
  <c r="D467" i="12"/>
  <c r="D465" i="12" s="1"/>
  <c r="J467" i="12"/>
  <c r="J465" i="12" s="1"/>
  <c r="P467" i="12"/>
  <c r="V467" i="12"/>
  <c r="D469" i="12"/>
  <c r="J469" i="12"/>
  <c r="P469" i="12"/>
  <c r="V469" i="12"/>
  <c r="I472" i="12"/>
  <c r="O472" i="12"/>
  <c r="U472" i="12"/>
  <c r="U470" i="12" s="1"/>
  <c r="AA472" i="12"/>
  <c r="I474" i="12"/>
  <c r="O474" i="12"/>
  <c r="U474" i="12"/>
  <c r="AA474" i="12"/>
  <c r="H477" i="12"/>
  <c r="N477" i="12"/>
  <c r="T477" i="12"/>
  <c r="T475" i="12" s="1"/>
  <c r="H479" i="12"/>
  <c r="N479" i="12"/>
  <c r="T479" i="12"/>
  <c r="Z479" i="12"/>
  <c r="Z475" i="12" s="1"/>
  <c r="G486" i="12"/>
  <c r="M486" i="12"/>
  <c r="M484" i="12" s="1"/>
  <c r="S486" i="12"/>
  <c r="S484" i="12" s="1"/>
  <c r="Y486" i="12"/>
  <c r="G488" i="12"/>
  <c r="M488" i="12"/>
  <c r="S488" i="12"/>
  <c r="Y488" i="12"/>
  <c r="F491" i="12"/>
  <c r="F489" i="12" s="1"/>
  <c r="L491" i="12"/>
  <c r="R491" i="12"/>
  <c r="X491" i="12"/>
  <c r="X489" i="12" s="1"/>
  <c r="F493" i="12"/>
  <c r="L493" i="12"/>
  <c r="R493" i="12"/>
  <c r="X493" i="12"/>
  <c r="E496" i="12"/>
  <c r="K496" i="12"/>
  <c r="K494" i="12" s="1"/>
  <c r="Q496" i="12"/>
  <c r="W496" i="12"/>
  <c r="W494" i="12" s="1"/>
  <c r="E498" i="12"/>
  <c r="K498" i="12"/>
  <c r="Q498" i="12"/>
  <c r="W498" i="12"/>
  <c r="D501" i="12"/>
  <c r="J501" i="12"/>
  <c r="J499" i="12" s="1"/>
  <c r="P501" i="12"/>
  <c r="P499" i="12" s="1"/>
  <c r="V501" i="12"/>
  <c r="D503" i="12"/>
  <c r="J503" i="12"/>
  <c r="P503" i="12"/>
  <c r="V503" i="12"/>
  <c r="I506" i="12"/>
  <c r="I504" i="12" s="1"/>
  <c r="O506" i="12"/>
  <c r="U506" i="12"/>
  <c r="AA506" i="12"/>
  <c r="AA504" i="12" s="1"/>
  <c r="I508" i="12"/>
  <c r="O508" i="12"/>
  <c r="U508" i="12"/>
  <c r="AA508" i="12"/>
  <c r="H511" i="12"/>
  <c r="N511" i="12"/>
  <c r="N509" i="12" s="1"/>
  <c r="T511" i="12"/>
  <c r="Z511" i="12"/>
  <c r="Z509" i="12" s="1"/>
  <c r="H513" i="12"/>
  <c r="N513" i="12"/>
  <c r="T513" i="12"/>
  <c r="Z513" i="12"/>
  <c r="G516" i="12"/>
  <c r="M516" i="12"/>
  <c r="M514" i="12" s="1"/>
  <c r="S516" i="12"/>
  <c r="S514" i="12" s="1"/>
  <c r="Y516" i="12"/>
  <c r="G518" i="12"/>
  <c r="M518" i="12"/>
  <c r="S518" i="12"/>
  <c r="Y518" i="12"/>
  <c r="F521" i="12"/>
  <c r="F519" i="12" s="1"/>
  <c r="L521" i="12"/>
  <c r="R521" i="12"/>
  <c r="X521" i="12"/>
  <c r="X519" i="12" s="1"/>
  <c r="F523" i="12"/>
  <c r="L523" i="12"/>
  <c r="R523" i="12"/>
  <c r="X523" i="12"/>
  <c r="E526" i="12"/>
  <c r="K526" i="12"/>
  <c r="K524" i="12" s="1"/>
  <c r="Q526" i="12"/>
  <c r="W526" i="12"/>
  <c r="W524" i="12" s="1"/>
  <c r="E528" i="12"/>
  <c r="K528" i="12"/>
  <c r="Q528" i="12"/>
  <c r="W528" i="12"/>
  <c r="D531" i="12"/>
  <c r="J531" i="12"/>
  <c r="J529" i="12" s="1"/>
  <c r="P531" i="12"/>
  <c r="P529" i="12" s="1"/>
  <c r="V531" i="12"/>
  <c r="D533" i="12"/>
  <c r="J533" i="12"/>
  <c r="P533" i="12"/>
  <c r="V533" i="12"/>
  <c r="I536" i="12"/>
  <c r="I534" i="12" s="1"/>
  <c r="O536" i="12"/>
  <c r="U536" i="12"/>
  <c r="AA536" i="12"/>
  <c r="AA534" i="12" s="1"/>
  <c r="I538" i="12"/>
  <c r="O538" i="12"/>
  <c r="U538" i="12"/>
  <c r="AA538" i="12"/>
  <c r="H541" i="12"/>
  <c r="N541" i="12"/>
  <c r="N539" i="12" s="1"/>
  <c r="T541" i="12"/>
  <c r="Z541" i="12"/>
  <c r="Z539" i="12" s="1"/>
  <c r="H543" i="12"/>
  <c r="N543" i="12"/>
  <c r="T543" i="12"/>
  <c r="Z543" i="12"/>
  <c r="G546" i="12"/>
  <c r="M546" i="12"/>
  <c r="M544" i="12" s="1"/>
  <c r="S546" i="12"/>
  <c r="S544" i="12" s="1"/>
  <c r="Y546" i="12"/>
  <c r="Y544" i="12" s="1"/>
  <c r="G548" i="12"/>
  <c r="M548" i="12"/>
  <c r="T548" i="12"/>
  <c r="AA548" i="12"/>
  <c r="G551" i="12"/>
  <c r="G549" i="12" s="1"/>
  <c r="N551" i="12"/>
  <c r="N549" i="12" s="1"/>
  <c r="U551" i="12"/>
  <c r="U549" i="12" s="1"/>
  <c r="E553" i="12"/>
  <c r="L553" i="12"/>
  <c r="S553" i="12"/>
  <c r="Z553" i="12"/>
  <c r="F556" i="12"/>
  <c r="F554" i="12" s="1"/>
  <c r="M556" i="12"/>
  <c r="M554" i="12" s="1"/>
  <c r="T556" i="12"/>
  <c r="T554" i="12" s="1"/>
  <c r="D558" i="12"/>
  <c r="K558" i="12"/>
  <c r="R558" i="12"/>
  <c r="Y558" i="12"/>
  <c r="E561" i="12"/>
  <c r="E559" i="12" s="1"/>
  <c r="L561" i="12"/>
  <c r="L559" i="12" s="1"/>
  <c r="S561" i="12"/>
  <c r="S559" i="12" s="1"/>
  <c r="AA561" i="12"/>
  <c r="AA559" i="12" s="1"/>
  <c r="J563" i="12"/>
  <c r="Q563" i="12"/>
  <c r="X563" i="12"/>
  <c r="K566" i="12"/>
  <c r="K564" i="12" s="1"/>
  <c r="W566" i="12"/>
  <c r="W564" i="12" s="1"/>
  <c r="K568" i="12"/>
  <c r="P571" i="12"/>
  <c r="P569" i="12" s="1"/>
  <c r="J573" i="12"/>
  <c r="O576" i="12"/>
  <c r="O574" i="12" s="1"/>
  <c r="I578" i="12"/>
  <c r="AA578" i="12"/>
  <c r="N581" i="12"/>
  <c r="N579" i="12" s="1"/>
  <c r="H583" i="12"/>
  <c r="Z583" i="12"/>
  <c r="M586" i="12"/>
  <c r="G588" i="12"/>
  <c r="Y588" i="12"/>
  <c r="L591" i="12"/>
  <c r="L589" i="12" s="1"/>
  <c r="F593" i="12"/>
  <c r="X593" i="12"/>
  <c r="K596" i="12"/>
  <c r="K594" i="12" s="1"/>
  <c r="E598" i="12"/>
  <c r="W598" i="12"/>
  <c r="J601" i="12"/>
  <c r="J599" i="12" s="1"/>
  <c r="D603" i="12"/>
  <c r="V603" i="12"/>
  <c r="I606" i="12"/>
  <c r="AA606" i="12"/>
  <c r="AA604" i="12" s="1"/>
  <c r="U608" i="12"/>
  <c r="H611" i="12"/>
  <c r="H609" i="12" s="1"/>
  <c r="Z611" i="12"/>
  <c r="Z609" i="12" s="1"/>
  <c r="T613" i="12"/>
  <c r="G616" i="12"/>
  <c r="G614" i="12" s="1"/>
  <c r="Y616" i="12"/>
  <c r="Y614" i="12" s="1"/>
  <c r="S618" i="12"/>
  <c r="F621" i="12"/>
  <c r="F619" i="12" s="1"/>
  <c r="X621" i="12"/>
  <c r="X619" i="12" s="1"/>
  <c r="R623" i="12"/>
  <c r="E626" i="12"/>
  <c r="E624" i="12" s="1"/>
  <c r="W626" i="12"/>
  <c r="W624" i="12" s="1"/>
  <c r="Q628" i="12"/>
  <c r="D631" i="12"/>
  <c r="D629" i="12" s="1"/>
  <c r="V631" i="12"/>
  <c r="V629" i="12" s="1"/>
  <c r="P633" i="12"/>
  <c r="U636" i="12"/>
  <c r="U634" i="12" s="1"/>
  <c r="O638" i="12"/>
  <c r="E9" i="13"/>
  <c r="K9" i="13"/>
  <c r="K7" i="13" s="1"/>
  <c r="Q9" i="13"/>
  <c r="Q7" i="13" s="1"/>
  <c r="W9" i="13"/>
  <c r="E11" i="13"/>
  <c r="K11" i="13"/>
  <c r="Q11" i="13"/>
  <c r="W11" i="13"/>
  <c r="D14" i="13"/>
  <c r="D12" i="13" s="1"/>
  <c r="J14" i="13"/>
  <c r="P14" i="13"/>
  <c r="V14" i="13"/>
  <c r="V12" i="13" s="1"/>
  <c r="D16" i="13"/>
  <c r="J16" i="13"/>
  <c r="P16" i="13"/>
  <c r="V16" i="13"/>
  <c r="I19" i="13"/>
  <c r="O19" i="13"/>
  <c r="O17" i="13" s="1"/>
  <c r="U19" i="13"/>
  <c r="AA19" i="13"/>
  <c r="AA17" i="13" s="1"/>
  <c r="I21" i="13"/>
  <c r="O21" i="13"/>
  <c r="U21" i="13"/>
  <c r="AA21" i="13"/>
  <c r="H24" i="13"/>
  <c r="N24" i="13"/>
  <c r="N22" i="13" s="1"/>
  <c r="T24" i="13"/>
  <c r="T22" i="13" s="1"/>
  <c r="Z24" i="13"/>
  <c r="H26" i="13"/>
  <c r="N26" i="13"/>
  <c r="T26" i="13"/>
  <c r="Z26" i="13"/>
  <c r="G29" i="13"/>
  <c r="G27" i="13" s="1"/>
  <c r="M29" i="13"/>
  <c r="S29" i="13"/>
  <c r="Y29" i="13"/>
  <c r="Y27" i="13" s="1"/>
  <c r="G31" i="13"/>
  <c r="M31" i="13"/>
  <c r="S31" i="13"/>
  <c r="Y31" i="13"/>
  <c r="F34" i="13"/>
  <c r="L34" i="13"/>
  <c r="L32" i="13" s="1"/>
  <c r="R34" i="13"/>
  <c r="X34" i="13"/>
  <c r="X32" i="13" s="1"/>
  <c r="F36" i="13"/>
  <c r="L36" i="13"/>
  <c r="R36" i="13"/>
  <c r="X36" i="13"/>
  <c r="E39" i="13"/>
  <c r="K39" i="13"/>
  <c r="K37" i="13" s="1"/>
  <c r="Q39" i="13"/>
  <c r="Q37" i="13" s="1"/>
  <c r="W39" i="13"/>
  <c r="E41" i="13"/>
  <c r="K41" i="13"/>
  <c r="Q41" i="13"/>
  <c r="W41" i="13"/>
  <c r="D44" i="13"/>
  <c r="D42" i="13" s="1"/>
  <c r="J44" i="13"/>
  <c r="P44" i="13"/>
  <c r="V44" i="13"/>
  <c r="V42" i="13" s="1"/>
  <c r="D46" i="13"/>
  <c r="J46" i="13"/>
  <c r="P46" i="13"/>
  <c r="V46" i="13"/>
  <c r="I49" i="13"/>
  <c r="O49" i="13"/>
  <c r="O47" i="13" s="1"/>
  <c r="U49" i="13"/>
  <c r="AA49" i="13"/>
  <c r="AA47" i="13" s="1"/>
  <c r="I51" i="13"/>
  <c r="O51" i="13"/>
  <c r="U51" i="13"/>
  <c r="AA51" i="13"/>
  <c r="H54" i="13"/>
  <c r="N54" i="13"/>
  <c r="N52" i="13" s="1"/>
  <c r="T54" i="13"/>
  <c r="T52" i="13" s="1"/>
  <c r="Z54" i="13"/>
  <c r="H56" i="13"/>
  <c r="N56" i="13"/>
  <c r="T56" i="13"/>
  <c r="Z56" i="13"/>
  <c r="G59" i="13"/>
  <c r="G57" i="13" s="1"/>
  <c r="M59" i="13"/>
  <c r="S59" i="13"/>
  <c r="Y59" i="13"/>
  <c r="Y57" i="13" s="1"/>
  <c r="G61" i="13"/>
  <c r="M61" i="13"/>
  <c r="S61" i="13"/>
  <c r="Y61" i="13"/>
  <c r="F64" i="13"/>
  <c r="L64" i="13"/>
  <c r="L62" i="13" s="1"/>
  <c r="R64" i="13"/>
  <c r="X64" i="13"/>
  <c r="X62" i="13" s="1"/>
  <c r="F66" i="13"/>
  <c r="L66" i="13"/>
  <c r="R66" i="13"/>
  <c r="X66" i="13"/>
  <c r="E69" i="13"/>
  <c r="K69" i="13"/>
  <c r="K67" i="13" s="1"/>
  <c r="Q69" i="13"/>
  <c r="Q67" i="13" s="1"/>
  <c r="W69" i="13"/>
  <c r="E71" i="13"/>
  <c r="K71" i="13"/>
  <c r="Q71" i="13"/>
  <c r="W71" i="13"/>
  <c r="D74" i="13"/>
  <c r="D72" i="13" s="1"/>
  <c r="J74" i="13"/>
  <c r="P74" i="13"/>
  <c r="V74" i="13"/>
  <c r="V72" i="13" s="1"/>
  <c r="D76" i="13"/>
  <c r="J76" i="13"/>
  <c r="P76" i="13"/>
  <c r="V76" i="13"/>
  <c r="I79" i="13"/>
  <c r="O79" i="13"/>
  <c r="O77" i="13" s="1"/>
  <c r="U79" i="13"/>
  <c r="AA79" i="13"/>
  <c r="AA77" i="13" s="1"/>
  <c r="I81" i="13"/>
  <c r="O81" i="13"/>
  <c r="U81" i="13"/>
  <c r="AA81" i="13"/>
  <c r="H84" i="13"/>
  <c r="N84" i="13"/>
  <c r="N82" i="13" s="1"/>
  <c r="T84" i="13"/>
  <c r="T82" i="13" s="1"/>
  <c r="Z84" i="13"/>
  <c r="H86" i="13"/>
  <c r="N86" i="13"/>
  <c r="T86" i="13"/>
  <c r="Z86" i="13"/>
  <c r="G89" i="13"/>
  <c r="G87" i="13" s="1"/>
  <c r="M89" i="13"/>
  <c r="S89" i="13"/>
  <c r="Y89" i="13"/>
  <c r="Y87" i="13" s="1"/>
  <c r="G91" i="13"/>
  <c r="M91" i="13"/>
  <c r="S91" i="13"/>
  <c r="Y91" i="13"/>
  <c r="F94" i="13"/>
  <c r="L94" i="13"/>
  <c r="L92" i="13" s="1"/>
  <c r="R94" i="13"/>
  <c r="X94" i="13"/>
  <c r="X92" i="13" s="1"/>
  <c r="F96" i="13"/>
  <c r="L96" i="13"/>
  <c r="R96" i="13"/>
  <c r="X96" i="13"/>
  <c r="E99" i="13"/>
  <c r="K99" i="13"/>
  <c r="K97" i="13" s="1"/>
  <c r="Q99" i="13"/>
  <c r="Q97" i="13" s="1"/>
  <c r="W99" i="13"/>
  <c r="E101" i="13"/>
  <c r="K101" i="13"/>
  <c r="Q101" i="13"/>
  <c r="W101" i="13"/>
  <c r="D104" i="13"/>
  <c r="D102" i="13" s="1"/>
  <c r="J104" i="13"/>
  <c r="P104" i="13"/>
  <c r="V104" i="13"/>
  <c r="V102" i="13" s="1"/>
  <c r="D106" i="13"/>
  <c r="J106" i="13"/>
  <c r="P106" i="13"/>
  <c r="V106" i="13"/>
  <c r="I109" i="13"/>
  <c r="O109" i="13"/>
  <c r="O107" i="13" s="1"/>
  <c r="U109" i="13"/>
  <c r="AA109" i="13"/>
  <c r="AA107" i="13" s="1"/>
  <c r="I111" i="13"/>
  <c r="O111" i="13"/>
  <c r="U111" i="13"/>
  <c r="AA111" i="13"/>
  <c r="H114" i="13"/>
  <c r="N114" i="13"/>
  <c r="N112" i="13" s="1"/>
  <c r="T114" i="13"/>
  <c r="T112" i="13" s="1"/>
  <c r="Z114" i="13"/>
  <c r="H116" i="13"/>
  <c r="N116" i="13"/>
  <c r="T116" i="13"/>
  <c r="Z116" i="13"/>
  <c r="G119" i="13"/>
  <c r="G117" i="13" s="1"/>
  <c r="M119" i="13"/>
  <c r="S119" i="13"/>
  <c r="Y119" i="13"/>
  <c r="Y117" i="13" s="1"/>
  <c r="G121" i="13"/>
  <c r="M121" i="13"/>
  <c r="S121" i="13"/>
  <c r="Y121" i="13"/>
  <c r="F124" i="13"/>
  <c r="L124" i="13"/>
  <c r="L122" i="13" s="1"/>
  <c r="R124" i="13"/>
  <c r="X124" i="13"/>
  <c r="X122" i="13" s="1"/>
  <c r="F126" i="13"/>
  <c r="L126" i="13"/>
  <c r="R126" i="13"/>
  <c r="X126" i="13"/>
  <c r="E129" i="13"/>
  <c r="K129" i="13"/>
  <c r="K127" i="13" s="1"/>
  <c r="Q129" i="13"/>
  <c r="Q127" i="13" s="1"/>
  <c r="W129" i="13"/>
  <c r="E131" i="13"/>
  <c r="K131" i="13"/>
  <c r="Q131" i="13"/>
  <c r="W131" i="13"/>
  <c r="D134" i="13"/>
  <c r="D132" i="13" s="1"/>
  <c r="J134" i="13"/>
  <c r="P134" i="13"/>
  <c r="V134" i="13"/>
  <c r="V132" i="13" s="1"/>
  <c r="D136" i="13"/>
  <c r="J136" i="13"/>
  <c r="P136" i="13"/>
  <c r="V136" i="13"/>
  <c r="I139" i="13"/>
  <c r="O139" i="13"/>
  <c r="O137" i="13" s="1"/>
  <c r="U139" i="13"/>
  <c r="AA139" i="13"/>
  <c r="AA137" i="13" s="1"/>
  <c r="I141" i="13"/>
  <c r="O141" i="13"/>
  <c r="U141" i="13"/>
  <c r="AA141" i="13"/>
  <c r="H144" i="13"/>
  <c r="N144" i="13"/>
  <c r="N142" i="13" s="1"/>
  <c r="T144" i="13"/>
  <c r="T142" i="13" s="1"/>
  <c r="Z144" i="13"/>
  <c r="H146" i="13"/>
  <c r="N146" i="13"/>
  <c r="T146" i="13"/>
  <c r="Z146" i="13"/>
  <c r="G149" i="13"/>
  <c r="G147" i="13" s="1"/>
  <c r="M149" i="13"/>
  <c r="S149" i="13"/>
  <c r="Y149" i="13"/>
  <c r="Y147" i="13" s="1"/>
  <c r="G151" i="13"/>
  <c r="M151" i="13"/>
  <c r="S151" i="13"/>
  <c r="Y151" i="13"/>
  <c r="F154" i="13"/>
  <c r="L154" i="13"/>
  <c r="L152" i="13" s="1"/>
  <c r="R154" i="13"/>
  <c r="X154" i="13"/>
  <c r="X152" i="13" s="1"/>
  <c r="F156" i="13"/>
  <c r="L156" i="13"/>
  <c r="R156" i="13"/>
  <c r="X156" i="13"/>
  <c r="E159" i="13"/>
  <c r="K159" i="13"/>
  <c r="K157" i="13" s="1"/>
  <c r="Q159" i="13"/>
  <c r="Q157" i="13" s="1"/>
  <c r="W159" i="13"/>
  <c r="E161" i="13"/>
  <c r="K161" i="13"/>
  <c r="Q161" i="13"/>
  <c r="W161" i="13"/>
  <c r="J168" i="13"/>
  <c r="J166" i="13" s="1"/>
  <c r="P168" i="13"/>
  <c r="V168" i="13"/>
  <c r="D170" i="13"/>
  <c r="D166" i="13" s="1"/>
  <c r="J170" i="13"/>
  <c r="P170" i="13"/>
  <c r="V170" i="13"/>
  <c r="I173" i="13"/>
  <c r="O173" i="13"/>
  <c r="U173" i="13"/>
  <c r="U171" i="13" s="1"/>
  <c r="AA173" i="13"/>
  <c r="I175" i="13"/>
  <c r="O175" i="13"/>
  <c r="U175" i="13"/>
  <c r="AA175" i="13"/>
  <c r="H178" i="13"/>
  <c r="H176" i="13" s="1"/>
  <c r="N178" i="13"/>
  <c r="T178" i="13"/>
  <c r="T176" i="13" s="1"/>
  <c r="Z178" i="13"/>
  <c r="Z176" i="13" s="1"/>
  <c r="H180" i="13"/>
  <c r="N180" i="13"/>
  <c r="T180" i="13"/>
  <c r="Z180" i="13"/>
  <c r="G183" i="13"/>
  <c r="G181" i="13" s="1"/>
  <c r="M183" i="13"/>
  <c r="M181" i="13" s="1"/>
  <c r="S183" i="13"/>
  <c r="Y183" i="13"/>
  <c r="G185" i="13"/>
  <c r="M185" i="13"/>
  <c r="S185" i="13"/>
  <c r="Y185" i="13"/>
  <c r="F188" i="13"/>
  <c r="L188" i="13"/>
  <c r="R188" i="13"/>
  <c r="R186" i="13" s="1"/>
  <c r="X188" i="13"/>
  <c r="F190" i="13"/>
  <c r="L190" i="13"/>
  <c r="R190" i="13"/>
  <c r="X190" i="13"/>
  <c r="E193" i="13"/>
  <c r="E191" i="13" s="1"/>
  <c r="K193" i="13"/>
  <c r="Q193" i="13"/>
  <c r="Q191" i="13" s="1"/>
  <c r="W193" i="13"/>
  <c r="W191" i="13" s="1"/>
  <c r="E195" i="13"/>
  <c r="K195" i="13"/>
  <c r="Q195" i="13"/>
  <c r="W195" i="13"/>
  <c r="D198" i="13"/>
  <c r="D196" i="13" s="1"/>
  <c r="J198" i="13"/>
  <c r="J196" i="13" s="1"/>
  <c r="P198" i="13"/>
  <c r="V198" i="13"/>
  <c r="D200" i="13"/>
  <c r="J200" i="13"/>
  <c r="P200" i="13"/>
  <c r="V200" i="13"/>
  <c r="I203" i="13"/>
  <c r="O203" i="13"/>
  <c r="U203" i="13"/>
  <c r="U201" i="13" s="1"/>
  <c r="AA203" i="13"/>
  <c r="I205" i="13"/>
  <c r="O205" i="13"/>
  <c r="U205" i="13"/>
  <c r="AA205" i="13"/>
  <c r="H208" i="13"/>
  <c r="H206" i="13" s="1"/>
  <c r="N208" i="13"/>
  <c r="T208" i="13"/>
  <c r="T206" i="13" s="1"/>
  <c r="Z208" i="13"/>
  <c r="Z206" i="13" s="1"/>
  <c r="H210" i="13"/>
  <c r="N210" i="13"/>
  <c r="T210" i="13"/>
  <c r="Z210" i="13"/>
  <c r="G213" i="13"/>
  <c r="G211" i="13" s="1"/>
  <c r="M213" i="13"/>
  <c r="M211" i="13" s="1"/>
  <c r="S213" i="13"/>
  <c r="Y213" i="13"/>
  <c r="G215" i="13"/>
  <c r="M215" i="13"/>
  <c r="S215" i="13"/>
  <c r="Y215" i="13"/>
  <c r="F218" i="13"/>
  <c r="L218" i="13"/>
  <c r="R218" i="13"/>
  <c r="R216" i="13" s="1"/>
  <c r="X218" i="13"/>
  <c r="F220" i="13"/>
  <c r="L220" i="13"/>
  <c r="R220" i="13"/>
  <c r="X220" i="13"/>
  <c r="E223" i="13"/>
  <c r="E221" i="13" s="1"/>
  <c r="K223" i="13"/>
  <c r="Q223" i="13"/>
  <c r="Q221" i="13" s="1"/>
  <c r="W223" i="13"/>
  <c r="W221" i="13" s="1"/>
  <c r="E225" i="13"/>
  <c r="K225" i="13"/>
  <c r="Q225" i="13"/>
  <c r="W225" i="13"/>
  <c r="D228" i="13"/>
  <c r="D226" i="13" s="1"/>
  <c r="J228" i="13"/>
  <c r="J226" i="13" s="1"/>
  <c r="P228" i="13"/>
  <c r="V228" i="13"/>
  <c r="D230" i="13"/>
  <c r="J230" i="13"/>
  <c r="P230" i="13"/>
  <c r="V230" i="13"/>
  <c r="I233" i="13"/>
  <c r="O233" i="13"/>
  <c r="U233" i="13"/>
  <c r="U231" i="13" s="1"/>
  <c r="AA233" i="13"/>
  <c r="I235" i="13"/>
  <c r="O235" i="13"/>
  <c r="U235" i="13"/>
  <c r="AA235" i="13"/>
  <c r="H238" i="13"/>
  <c r="H236" i="13" s="1"/>
  <c r="N238" i="13"/>
  <c r="T238" i="13"/>
  <c r="T236" i="13" s="1"/>
  <c r="Z238" i="13"/>
  <c r="Z236" i="13" s="1"/>
  <c r="H240" i="13"/>
  <c r="N240" i="13"/>
  <c r="T240" i="13"/>
  <c r="Z240" i="13"/>
  <c r="G243" i="13"/>
  <c r="G241" i="13" s="1"/>
  <c r="M243" i="13"/>
  <c r="M241" i="13" s="1"/>
  <c r="S243" i="13"/>
  <c r="Y243" i="13"/>
  <c r="G245" i="13"/>
  <c r="M245" i="13"/>
  <c r="S245" i="13"/>
  <c r="Y245" i="13"/>
  <c r="F248" i="13"/>
  <c r="L248" i="13"/>
  <c r="R248" i="13"/>
  <c r="R246" i="13" s="1"/>
  <c r="X248" i="13"/>
  <c r="F250" i="13"/>
  <c r="L250" i="13"/>
  <c r="R250" i="13"/>
  <c r="X250" i="13"/>
  <c r="E253" i="13"/>
  <c r="E251" i="13" s="1"/>
  <c r="K253" i="13"/>
  <c r="Q253" i="13"/>
  <c r="Q251" i="13" s="1"/>
  <c r="W253" i="13"/>
  <c r="W251" i="13" s="1"/>
  <c r="E255" i="13"/>
  <c r="K255" i="13"/>
  <c r="Q255" i="13"/>
  <c r="W255" i="13"/>
  <c r="D258" i="13"/>
  <c r="D256" i="13" s="1"/>
  <c r="J258" i="13"/>
  <c r="J256" i="13" s="1"/>
  <c r="P258" i="13"/>
  <c r="V258" i="13"/>
  <c r="D260" i="13"/>
  <c r="J260" i="13"/>
  <c r="P260" i="13"/>
  <c r="V260" i="13"/>
  <c r="I263" i="13"/>
  <c r="O263" i="13"/>
  <c r="U263" i="13"/>
  <c r="U261" i="13" s="1"/>
  <c r="AA263" i="13"/>
  <c r="I265" i="13"/>
  <c r="O265" i="13"/>
  <c r="U265" i="13"/>
  <c r="AA265" i="13"/>
  <c r="H268" i="13"/>
  <c r="H266" i="13" s="1"/>
  <c r="N268" i="13"/>
  <c r="T268" i="13"/>
  <c r="T266" i="13" s="1"/>
  <c r="Z268" i="13"/>
  <c r="Z266" i="13" s="1"/>
  <c r="H270" i="13"/>
  <c r="N270" i="13"/>
  <c r="T270" i="13"/>
  <c r="Z270" i="13"/>
  <c r="G273" i="13"/>
  <c r="G271" i="13" s="1"/>
  <c r="M273" i="13"/>
  <c r="M271" i="13" s="1"/>
  <c r="S273" i="13"/>
  <c r="Y273" i="13"/>
  <c r="G275" i="13"/>
  <c r="M275" i="13"/>
  <c r="S275" i="13"/>
  <c r="Y275" i="13"/>
  <c r="F278" i="13"/>
  <c r="L278" i="13"/>
  <c r="R278" i="13"/>
  <c r="R276" i="13" s="1"/>
  <c r="X278" i="13"/>
  <c r="F280" i="13"/>
  <c r="L280" i="13"/>
  <c r="R280" i="13"/>
  <c r="X280" i="13"/>
  <c r="E283" i="13"/>
  <c r="E281" i="13" s="1"/>
  <c r="K283" i="13"/>
  <c r="Q283" i="13"/>
  <c r="Q281" i="13" s="1"/>
  <c r="W283" i="13"/>
  <c r="W281" i="13" s="1"/>
  <c r="E285" i="13"/>
  <c r="K285" i="13"/>
  <c r="Q285" i="13"/>
  <c r="W285" i="13"/>
  <c r="D288" i="13"/>
  <c r="D286" i="13" s="1"/>
  <c r="J288" i="13"/>
  <c r="J286" i="13" s="1"/>
  <c r="P288" i="13"/>
  <c r="V288" i="13"/>
  <c r="D290" i="13"/>
  <c r="J290" i="13"/>
  <c r="P290" i="13"/>
  <c r="V290" i="13"/>
  <c r="I293" i="13"/>
  <c r="O293" i="13"/>
  <c r="U293" i="13"/>
  <c r="U291" i="13" s="1"/>
  <c r="AA293" i="13"/>
  <c r="I295" i="13"/>
  <c r="O295" i="13"/>
  <c r="U295" i="13"/>
  <c r="AA295" i="13"/>
  <c r="H298" i="13"/>
  <c r="H296" i="13" s="1"/>
  <c r="N298" i="13"/>
  <c r="T298" i="13"/>
  <c r="T296" i="13" s="1"/>
  <c r="Z298" i="13"/>
  <c r="Z296" i="13" s="1"/>
  <c r="H300" i="13"/>
  <c r="N300" i="13"/>
  <c r="T300" i="13"/>
  <c r="Z300" i="13"/>
  <c r="G303" i="13"/>
  <c r="G301" i="13" s="1"/>
  <c r="M303" i="13"/>
  <c r="M301" i="13" s="1"/>
  <c r="S303" i="13"/>
  <c r="Y303" i="13"/>
  <c r="G305" i="13"/>
  <c r="M305" i="13"/>
  <c r="S305" i="13"/>
  <c r="Y305" i="13"/>
  <c r="F308" i="13"/>
  <c r="L308" i="13"/>
  <c r="R308" i="13"/>
  <c r="R306" i="13" s="1"/>
  <c r="X308" i="13"/>
  <c r="F310" i="13"/>
  <c r="L310" i="13"/>
  <c r="R310" i="13"/>
  <c r="X310" i="13"/>
  <c r="E313" i="13"/>
  <c r="E311" i="13" s="1"/>
  <c r="K313" i="13"/>
  <c r="Q313" i="13"/>
  <c r="Q311" i="13" s="1"/>
  <c r="W313" i="13"/>
  <c r="W311" i="13" s="1"/>
  <c r="E315" i="13"/>
  <c r="K315" i="13"/>
  <c r="Q315" i="13"/>
  <c r="W315" i="13"/>
  <c r="D318" i="13"/>
  <c r="D316" i="13" s="1"/>
  <c r="J318" i="13"/>
  <c r="J316" i="13" s="1"/>
  <c r="P318" i="13"/>
  <c r="V318" i="13"/>
  <c r="D320" i="13"/>
  <c r="J320" i="13"/>
  <c r="P320" i="13"/>
  <c r="V320" i="13"/>
  <c r="I327" i="13"/>
  <c r="O327" i="13"/>
  <c r="U327" i="13"/>
  <c r="U325" i="13" s="1"/>
  <c r="AA327" i="13"/>
  <c r="I329" i="13"/>
  <c r="O329" i="13"/>
  <c r="U329" i="13"/>
  <c r="AA329" i="13"/>
  <c r="H332" i="13"/>
  <c r="H330" i="13" s="1"/>
  <c r="N332" i="13"/>
  <c r="T332" i="13"/>
  <c r="T330" i="13" s="1"/>
  <c r="Z332" i="13"/>
  <c r="Z330" i="13" s="1"/>
  <c r="H334" i="13"/>
  <c r="N334" i="13"/>
  <c r="T334" i="13"/>
  <c r="Z334" i="13"/>
  <c r="G337" i="13"/>
  <c r="G335" i="13" s="1"/>
  <c r="M337" i="13"/>
  <c r="M335" i="13" s="1"/>
  <c r="S337" i="13"/>
  <c r="Y337" i="13"/>
  <c r="G339" i="13"/>
  <c r="M339" i="13"/>
  <c r="S339" i="13"/>
  <c r="Y339" i="13"/>
  <c r="F342" i="13"/>
  <c r="L342" i="13"/>
  <c r="R342" i="13"/>
  <c r="R340" i="13" s="1"/>
  <c r="X342" i="13"/>
  <c r="F344" i="13"/>
  <c r="L344" i="13"/>
  <c r="R344" i="13"/>
  <c r="X344" i="13"/>
  <c r="E347" i="13"/>
  <c r="E345" i="13" s="1"/>
  <c r="K347" i="13"/>
  <c r="Q347" i="13"/>
  <c r="Q345" i="13" s="1"/>
  <c r="W347" i="13"/>
  <c r="W345" i="13" s="1"/>
  <c r="E349" i="13"/>
  <c r="K349" i="13"/>
  <c r="Q349" i="13"/>
  <c r="W349" i="13"/>
  <c r="D352" i="13"/>
  <c r="D350" i="13" s="1"/>
  <c r="J352" i="13"/>
  <c r="J350" i="13" s="1"/>
  <c r="P352" i="13"/>
  <c r="V352" i="13"/>
  <c r="D354" i="13"/>
  <c r="J354" i="13"/>
  <c r="P354" i="13"/>
  <c r="V354" i="13"/>
  <c r="I357" i="13"/>
  <c r="O357" i="13"/>
  <c r="U357" i="13"/>
  <c r="U355" i="13" s="1"/>
  <c r="AA357" i="13"/>
  <c r="I359" i="13"/>
  <c r="O359" i="13"/>
  <c r="U359" i="13"/>
  <c r="AA359" i="13"/>
  <c r="H362" i="13"/>
  <c r="H360" i="13" s="1"/>
  <c r="N362" i="13"/>
  <c r="T362" i="13"/>
  <c r="T360" i="13" s="1"/>
  <c r="Z362" i="13"/>
  <c r="Z360" i="13" s="1"/>
  <c r="H364" i="13"/>
  <c r="N364" i="13"/>
  <c r="T364" i="13"/>
  <c r="Z364" i="13"/>
  <c r="G367" i="13"/>
  <c r="G365" i="13" s="1"/>
  <c r="M367" i="13"/>
  <c r="M365" i="13" s="1"/>
  <c r="S367" i="13"/>
  <c r="Y367" i="13"/>
  <c r="G369" i="13"/>
  <c r="M369" i="13"/>
  <c r="S369" i="13"/>
  <c r="Y369" i="13"/>
  <c r="F372" i="13"/>
  <c r="L372" i="13"/>
  <c r="R372" i="13"/>
  <c r="R370" i="13" s="1"/>
  <c r="X372" i="13"/>
  <c r="F374" i="13"/>
  <c r="L374" i="13"/>
  <c r="R374" i="13"/>
  <c r="X374" i="13"/>
  <c r="E377" i="13"/>
  <c r="E375" i="13" s="1"/>
  <c r="K377" i="13"/>
  <c r="Q377" i="13"/>
  <c r="Q375" i="13" s="1"/>
  <c r="W377" i="13"/>
  <c r="W375" i="13" s="1"/>
  <c r="E379" i="13"/>
  <c r="K379" i="13"/>
  <c r="Q379" i="13"/>
  <c r="W379" i="13"/>
  <c r="D382" i="13"/>
  <c r="D380" i="13" s="1"/>
  <c r="J382" i="13"/>
  <c r="J380" i="13" s="1"/>
  <c r="P382" i="13"/>
  <c r="V382" i="13"/>
  <c r="D384" i="13"/>
  <c r="J384" i="13"/>
  <c r="P384" i="13"/>
  <c r="V384" i="13"/>
  <c r="I387" i="13"/>
  <c r="O387" i="13"/>
  <c r="U387" i="13"/>
  <c r="U385" i="13" s="1"/>
  <c r="AA387" i="13"/>
  <c r="I389" i="13"/>
  <c r="O389" i="13"/>
  <c r="U389" i="13"/>
  <c r="AA389" i="13"/>
  <c r="H392" i="13"/>
  <c r="H390" i="13" s="1"/>
  <c r="N392" i="13"/>
  <c r="T392" i="13"/>
  <c r="T390" i="13" s="1"/>
  <c r="Z392" i="13"/>
  <c r="Z390" i="13" s="1"/>
  <c r="H394" i="13"/>
  <c r="N394" i="13"/>
  <c r="T394" i="13"/>
  <c r="Z394" i="13"/>
  <c r="G397" i="13"/>
  <c r="G395" i="13" s="1"/>
  <c r="M397" i="13"/>
  <c r="M395" i="13" s="1"/>
  <c r="S397" i="13"/>
  <c r="Y397" i="13"/>
  <c r="G399" i="13"/>
  <c r="M399" i="13"/>
  <c r="S399" i="13"/>
  <c r="Y399" i="13"/>
  <c r="F402" i="13"/>
  <c r="L402" i="13"/>
  <c r="R402" i="13"/>
  <c r="R400" i="13" s="1"/>
  <c r="X402" i="13"/>
  <c r="F404" i="13"/>
  <c r="L404" i="13"/>
  <c r="R404" i="13"/>
  <c r="X404" i="13"/>
  <c r="E407" i="13"/>
  <c r="E405" i="13" s="1"/>
  <c r="K407" i="13"/>
  <c r="Q407" i="13"/>
  <c r="Q405" i="13" s="1"/>
  <c r="W407" i="13"/>
  <c r="W405" i="13" s="1"/>
  <c r="E409" i="13"/>
  <c r="K409" i="13"/>
  <c r="Q409" i="13"/>
  <c r="W409" i="13"/>
  <c r="D412" i="13"/>
  <c r="D410" i="13" s="1"/>
  <c r="J412" i="13"/>
  <c r="J410" i="13" s="1"/>
  <c r="P412" i="13"/>
  <c r="V412" i="13"/>
  <c r="D414" i="13"/>
  <c r="J414" i="13"/>
  <c r="P414" i="13"/>
  <c r="V414" i="13"/>
  <c r="I417" i="13"/>
  <c r="O417" i="13"/>
  <c r="U417" i="13"/>
  <c r="U415" i="13" s="1"/>
  <c r="AA417" i="13"/>
  <c r="I419" i="13"/>
  <c r="O419" i="13"/>
  <c r="U419" i="13"/>
  <c r="AA419" i="13"/>
  <c r="H422" i="13"/>
  <c r="H420" i="13" s="1"/>
  <c r="N422" i="13"/>
  <c r="N420" i="13" s="1"/>
  <c r="T422" i="13"/>
  <c r="T420" i="13" s="1"/>
  <c r="Z422" i="13"/>
  <c r="Z420" i="13" s="1"/>
  <c r="H424" i="13"/>
  <c r="N424" i="13"/>
  <c r="T424" i="13"/>
  <c r="Z424" i="13"/>
  <c r="G427" i="13"/>
  <c r="G425" i="13" s="1"/>
  <c r="M427" i="13"/>
  <c r="M425" i="13" s="1"/>
  <c r="S427" i="13"/>
  <c r="Y427" i="13"/>
  <c r="G429" i="13"/>
  <c r="M429" i="13"/>
  <c r="S429" i="13"/>
  <c r="Y429" i="13"/>
  <c r="F432" i="13"/>
  <c r="L432" i="13"/>
  <c r="R432" i="13"/>
  <c r="R430" i="13" s="1"/>
  <c r="X432" i="13"/>
  <c r="F434" i="13"/>
  <c r="L434" i="13"/>
  <c r="R434" i="13"/>
  <c r="X434" i="13"/>
  <c r="E437" i="13"/>
  <c r="E435" i="13" s="1"/>
  <c r="K437" i="13"/>
  <c r="K435" i="13" s="1"/>
  <c r="Q437" i="13"/>
  <c r="Q435" i="13" s="1"/>
  <c r="W437" i="13"/>
  <c r="W435" i="13" s="1"/>
  <c r="E439" i="13"/>
  <c r="K439" i="13"/>
  <c r="Q439" i="13"/>
  <c r="W439" i="13"/>
  <c r="D442" i="13"/>
  <c r="D440" i="13" s="1"/>
  <c r="J442" i="13"/>
  <c r="J440" i="13" s="1"/>
  <c r="P442" i="13"/>
  <c r="V442" i="13"/>
  <c r="D444" i="13"/>
  <c r="J444" i="13"/>
  <c r="P444" i="13"/>
  <c r="V444" i="13"/>
  <c r="I447" i="13"/>
  <c r="O447" i="13"/>
  <c r="U447" i="13"/>
  <c r="U445" i="13" s="1"/>
  <c r="AA447" i="13"/>
  <c r="I449" i="13"/>
  <c r="O449" i="13"/>
  <c r="U449" i="13"/>
  <c r="AA449" i="13"/>
  <c r="H452" i="13"/>
  <c r="H450" i="13" s="1"/>
  <c r="N452" i="13"/>
  <c r="N450" i="13" s="1"/>
  <c r="T452" i="13"/>
  <c r="T450" i="13" s="1"/>
  <c r="Z452" i="13"/>
  <c r="Z450" i="13" s="1"/>
  <c r="H454" i="13"/>
  <c r="N454" i="13"/>
  <c r="T454" i="13"/>
  <c r="Z454" i="13"/>
  <c r="G457" i="13"/>
  <c r="G455" i="13" s="1"/>
  <c r="M457" i="13"/>
  <c r="M455" i="13" s="1"/>
  <c r="S457" i="13"/>
  <c r="Y457" i="13"/>
  <c r="G459" i="13"/>
  <c r="M459" i="13"/>
  <c r="S459" i="13"/>
  <c r="Y459" i="13"/>
  <c r="F462" i="13"/>
  <c r="L462" i="13"/>
  <c r="R462" i="13"/>
  <c r="R460" i="13" s="1"/>
  <c r="X462" i="13"/>
  <c r="F464" i="13"/>
  <c r="L464" i="13"/>
  <c r="R464" i="13"/>
  <c r="X464" i="13"/>
  <c r="E467" i="13"/>
  <c r="E465" i="13" s="1"/>
  <c r="K467" i="13"/>
  <c r="K465" i="13" s="1"/>
  <c r="Q467" i="13"/>
  <c r="Q465" i="13" s="1"/>
  <c r="W467" i="13"/>
  <c r="W465" i="13" s="1"/>
  <c r="E469" i="13"/>
  <c r="K469" i="13"/>
  <c r="Q469" i="13"/>
  <c r="W469" i="13"/>
  <c r="D472" i="13"/>
  <c r="D470" i="13" s="1"/>
  <c r="J472" i="13"/>
  <c r="J470" i="13" s="1"/>
  <c r="P472" i="13"/>
  <c r="V472" i="13"/>
  <c r="D474" i="13"/>
  <c r="J474" i="13"/>
  <c r="P474" i="13"/>
  <c r="V474" i="13"/>
  <c r="I477" i="13"/>
  <c r="O477" i="13"/>
  <c r="U477" i="13"/>
  <c r="U475" i="13" s="1"/>
  <c r="AA477" i="13"/>
  <c r="I479" i="13"/>
  <c r="O479" i="13"/>
  <c r="U479" i="13"/>
  <c r="AA479" i="13"/>
  <c r="H486" i="13"/>
  <c r="H484" i="13" s="1"/>
  <c r="N486" i="13"/>
  <c r="N484" i="13" s="1"/>
  <c r="T486" i="13"/>
  <c r="T484" i="13" s="1"/>
  <c r="Z486" i="13"/>
  <c r="Z484" i="13" s="1"/>
  <c r="H488" i="13"/>
  <c r="N488" i="13"/>
  <c r="T488" i="13"/>
  <c r="Z488" i="13"/>
  <c r="G491" i="13"/>
  <c r="G489" i="13" s="1"/>
  <c r="M491" i="13"/>
  <c r="M489" i="13" s="1"/>
  <c r="S491" i="13"/>
  <c r="Y491" i="13"/>
  <c r="G493" i="13"/>
  <c r="M493" i="13"/>
  <c r="S493" i="13"/>
  <c r="Y493" i="13"/>
  <c r="F496" i="13"/>
  <c r="L496" i="13"/>
  <c r="R496" i="13"/>
  <c r="R494" i="13" s="1"/>
  <c r="X496" i="13"/>
  <c r="F498" i="13"/>
  <c r="L498" i="13"/>
  <c r="R498" i="13"/>
  <c r="X498" i="13"/>
  <c r="E501" i="13"/>
  <c r="E499" i="13" s="1"/>
  <c r="K501" i="13"/>
  <c r="K499" i="13" s="1"/>
  <c r="Q501" i="13"/>
  <c r="Q499" i="13" s="1"/>
  <c r="W501" i="13"/>
  <c r="W499" i="13" s="1"/>
  <c r="E503" i="13"/>
  <c r="K503" i="13"/>
  <c r="Q503" i="13"/>
  <c r="W503" i="13"/>
  <c r="E506" i="13"/>
  <c r="L506" i="13"/>
  <c r="L504" i="13" s="1"/>
  <c r="S506" i="13"/>
  <c r="Z506" i="13"/>
  <c r="N508" i="13"/>
  <c r="Z508" i="13"/>
  <c r="L511" i="13"/>
  <c r="L509" i="13" s="1"/>
  <c r="X511" i="13"/>
  <c r="X509" i="13" s="1"/>
  <c r="L513" i="13"/>
  <c r="X513" i="13"/>
  <c r="K516" i="13"/>
  <c r="W516" i="13"/>
  <c r="K518" i="13"/>
  <c r="W518" i="13"/>
  <c r="W514" i="13" s="1"/>
  <c r="H521" i="13"/>
  <c r="H519" i="13" s="1"/>
  <c r="T521" i="13"/>
  <c r="H523" i="13"/>
  <c r="T523" i="13"/>
  <c r="G526" i="13"/>
  <c r="G524" i="13" s="1"/>
  <c r="S526" i="13"/>
  <c r="S524" i="13" s="1"/>
  <c r="G528" i="13"/>
  <c r="S528" i="13"/>
  <c r="F531" i="13"/>
  <c r="R531" i="13"/>
  <c r="F533" i="13"/>
  <c r="R533" i="13"/>
  <c r="N536" i="13"/>
  <c r="Z536" i="13"/>
  <c r="Z534" i="13" s="1"/>
  <c r="N538" i="13"/>
  <c r="Z538" i="13"/>
  <c r="L541" i="13"/>
  <c r="L539" i="13" s="1"/>
  <c r="X541" i="13"/>
  <c r="P543" i="13"/>
  <c r="U546" i="13"/>
  <c r="O548" i="13"/>
  <c r="P551" i="13"/>
  <c r="J553" i="13"/>
  <c r="AA556" i="13"/>
  <c r="AA554" i="13" s="1"/>
  <c r="T561" i="13"/>
  <c r="M566" i="13"/>
  <c r="M564" i="13" s="1"/>
  <c r="Y568" i="13"/>
  <c r="F571" i="13"/>
  <c r="E14" i="13"/>
  <c r="E12" i="13" s="1"/>
  <c r="K14" i="13"/>
  <c r="K12" i="13" s="1"/>
  <c r="Q14" i="13"/>
  <c r="Q12" i="13" s="1"/>
  <c r="W14" i="13"/>
  <c r="W12" i="13" s="1"/>
  <c r="D19" i="13"/>
  <c r="D17" i="13" s="1"/>
  <c r="J19" i="13"/>
  <c r="P19" i="13"/>
  <c r="P17" i="13" s="1"/>
  <c r="V19" i="13"/>
  <c r="V17" i="13" s="1"/>
  <c r="D21" i="13"/>
  <c r="J21" i="13"/>
  <c r="P21" i="13"/>
  <c r="V21" i="13"/>
  <c r="I24" i="13"/>
  <c r="I22" i="13" s="1"/>
  <c r="O24" i="13"/>
  <c r="O22" i="13" s="1"/>
  <c r="U24" i="13"/>
  <c r="AA24" i="13"/>
  <c r="I26" i="13"/>
  <c r="O26" i="13"/>
  <c r="U26" i="13"/>
  <c r="AA26" i="13"/>
  <c r="H29" i="13"/>
  <c r="N29" i="13"/>
  <c r="T29" i="13"/>
  <c r="T27" i="13" s="1"/>
  <c r="Z29" i="13"/>
  <c r="H31" i="13"/>
  <c r="N31" i="13"/>
  <c r="T31" i="13"/>
  <c r="Z31" i="13"/>
  <c r="G34" i="13"/>
  <c r="G32" i="13" s="1"/>
  <c r="M34" i="13"/>
  <c r="S34" i="13"/>
  <c r="S32" i="13" s="1"/>
  <c r="Y34" i="13"/>
  <c r="Y32" i="13" s="1"/>
  <c r="G36" i="13"/>
  <c r="M36" i="13"/>
  <c r="S36" i="13"/>
  <c r="Y36" i="13"/>
  <c r="F39" i="13"/>
  <c r="F37" i="13" s="1"/>
  <c r="L39" i="13"/>
  <c r="L37" i="13" s="1"/>
  <c r="R39" i="13"/>
  <c r="X39" i="13"/>
  <c r="F41" i="13"/>
  <c r="L41" i="13"/>
  <c r="R41" i="13"/>
  <c r="X41" i="13"/>
  <c r="E44" i="13"/>
  <c r="K44" i="13"/>
  <c r="Q44" i="13"/>
  <c r="Q42" i="13" s="1"/>
  <c r="W44" i="13"/>
  <c r="E46" i="13"/>
  <c r="K46" i="13"/>
  <c r="Q46" i="13"/>
  <c r="W46" i="13"/>
  <c r="D49" i="13"/>
  <c r="D47" i="13" s="1"/>
  <c r="J49" i="13"/>
  <c r="P49" i="13"/>
  <c r="P47" i="13" s="1"/>
  <c r="V49" i="13"/>
  <c r="V47" i="13" s="1"/>
  <c r="D51" i="13"/>
  <c r="J51" i="13"/>
  <c r="P51" i="13"/>
  <c r="V51" i="13"/>
  <c r="I54" i="13"/>
  <c r="I52" i="13" s="1"/>
  <c r="O54" i="13"/>
  <c r="O52" i="13" s="1"/>
  <c r="U54" i="13"/>
  <c r="AA54" i="13"/>
  <c r="I56" i="13"/>
  <c r="O56" i="13"/>
  <c r="U56" i="13"/>
  <c r="AA56" i="13"/>
  <c r="H59" i="13"/>
  <c r="N59" i="13"/>
  <c r="T59" i="13"/>
  <c r="T57" i="13" s="1"/>
  <c r="Z59" i="13"/>
  <c r="H61" i="13"/>
  <c r="N61" i="13"/>
  <c r="T61" i="13"/>
  <c r="Z61" i="13"/>
  <c r="G64" i="13"/>
  <c r="G62" i="13" s="1"/>
  <c r="M64" i="13"/>
  <c r="S64" i="13"/>
  <c r="S62" i="13" s="1"/>
  <c r="Y64" i="13"/>
  <c r="Y62" i="13" s="1"/>
  <c r="G66" i="13"/>
  <c r="M66" i="13"/>
  <c r="S66" i="13"/>
  <c r="Y66" i="13"/>
  <c r="F69" i="13"/>
  <c r="F67" i="13" s="1"/>
  <c r="L69" i="13"/>
  <c r="L67" i="13" s="1"/>
  <c r="R69" i="13"/>
  <c r="X69" i="13"/>
  <c r="F71" i="13"/>
  <c r="L71" i="13"/>
  <c r="R71" i="13"/>
  <c r="X71" i="13"/>
  <c r="E74" i="13"/>
  <c r="K74" i="13"/>
  <c r="Q74" i="13"/>
  <c r="Q72" i="13" s="1"/>
  <c r="W74" i="13"/>
  <c r="E76" i="13"/>
  <c r="K76" i="13"/>
  <c r="Q76" i="13"/>
  <c r="W76" i="13"/>
  <c r="D79" i="13"/>
  <c r="D77" i="13" s="1"/>
  <c r="J79" i="13"/>
  <c r="P79" i="13"/>
  <c r="P77" i="13" s="1"/>
  <c r="V79" i="13"/>
  <c r="V77" i="13" s="1"/>
  <c r="D81" i="13"/>
  <c r="J81" i="13"/>
  <c r="P81" i="13"/>
  <c r="V81" i="13"/>
  <c r="I84" i="13"/>
  <c r="I82" i="13" s="1"/>
  <c r="O84" i="13"/>
  <c r="O82" i="13" s="1"/>
  <c r="U84" i="13"/>
  <c r="AA84" i="13"/>
  <c r="I86" i="13"/>
  <c r="O86" i="13"/>
  <c r="U86" i="13"/>
  <c r="AA86" i="13"/>
  <c r="H89" i="13"/>
  <c r="N89" i="13"/>
  <c r="T89" i="13"/>
  <c r="T87" i="13" s="1"/>
  <c r="Z89" i="13"/>
  <c r="H91" i="13"/>
  <c r="N91" i="13"/>
  <c r="T91" i="13"/>
  <c r="Z91" i="13"/>
  <c r="G94" i="13"/>
  <c r="G92" i="13" s="1"/>
  <c r="M94" i="13"/>
  <c r="S94" i="13"/>
  <c r="S92" i="13" s="1"/>
  <c r="Y94" i="13"/>
  <c r="Y92" i="13" s="1"/>
  <c r="G96" i="13"/>
  <c r="M96" i="13"/>
  <c r="S96" i="13"/>
  <c r="Y96" i="13"/>
  <c r="F99" i="13"/>
  <c r="F97" i="13" s="1"/>
  <c r="L99" i="13"/>
  <c r="L97" i="13" s="1"/>
  <c r="R99" i="13"/>
  <c r="X99" i="13"/>
  <c r="F101" i="13"/>
  <c r="L101" i="13"/>
  <c r="R101" i="13"/>
  <c r="X101" i="13"/>
  <c r="E104" i="13"/>
  <c r="K104" i="13"/>
  <c r="Q104" i="13"/>
  <c r="Q102" i="13" s="1"/>
  <c r="W104" i="13"/>
  <c r="E106" i="13"/>
  <c r="K106" i="13"/>
  <c r="Q106" i="13"/>
  <c r="W106" i="13"/>
  <c r="D109" i="13"/>
  <c r="D107" i="13" s="1"/>
  <c r="J109" i="13"/>
  <c r="P109" i="13"/>
  <c r="P107" i="13" s="1"/>
  <c r="V109" i="13"/>
  <c r="V107" i="13" s="1"/>
  <c r="D111" i="13"/>
  <c r="J111" i="13"/>
  <c r="P111" i="13"/>
  <c r="V111" i="13"/>
  <c r="I114" i="13"/>
  <c r="I112" i="13" s="1"/>
  <c r="O114" i="13"/>
  <c r="O112" i="13" s="1"/>
  <c r="U114" i="13"/>
  <c r="AA114" i="13"/>
  <c r="I116" i="13"/>
  <c r="O116" i="13"/>
  <c r="U116" i="13"/>
  <c r="AA116" i="13"/>
  <c r="H119" i="13"/>
  <c r="N119" i="13"/>
  <c r="T119" i="13"/>
  <c r="T117" i="13" s="1"/>
  <c r="Z119" i="13"/>
  <c r="H121" i="13"/>
  <c r="N121" i="13"/>
  <c r="T121" i="13"/>
  <c r="Z121" i="13"/>
  <c r="G124" i="13"/>
  <c r="G122" i="13" s="1"/>
  <c r="M124" i="13"/>
  <c r="S124" i="13"/>
  <c r="S122" i="13" s="1"/>
  <c r="Y124" i="13"/>
  <c r="Y122" i="13" s="1"/>
  <c r="G126" i="13"/>
  <c r="M126" i="13"/>
  <c r="S126" i="13"/>
  <c r="Y126" i="13"/>
  <c r="F129" i="13"/>
  <c r="F127" i="13" s="1"/>
  <c r="L129" i="13"/>
  <c r="L127" i="13" s="1"/>
  <c r="R129" i="13"/>
  <c r="X129" i="13"/>
  <c r="F131" i="13"/>
  <c r="L131" i="13"/>
  <c r="R131" i="13"/>
  <c r="X131" i="13"/>
  <c r="E134" i="13"/>
  <c r="K134" i="13"/>
  <c r="Q134" i="13"/>
  <c r="Q132" i="13" s="1"/>
  <c r="W134" i="13"/>
  <c r="E136" i="13"/>
  <c r="K136" i="13"/>
  <c r="Q136" i="13"/>
  <c r="W136" i="13"/>
  <c r="D139" i="13"/>
  <c r="D137" i="13" s="1"/>
  <c r="J139" i="13"/>
  <c r="P139" i="13"/>
  <c r="P137" i="13" s="1"/>
  <c r="V139" i="13"/>
  <c r="V137" i="13" s="1"/>
  <c r="D141" i="13"/>
  <c r="J141" i="13"/>
  <c r="P141" i="13"/>
  <c r="V141" i="13"/>
  <c r="I144" i="13"/>
  <c r="I142" i="13" s="1"/>
  <c r="O144" i="13"/>
  <c r="O142" i="13" s="1"/>
  <c r="U144" i="13"/>
  <c r="AA144" i="13"/>
  <c r="I146" i="13"/>
  <c r="O146" i="13"/>
  <c r="U146" i="13"/>
  <c r="AA146" i="13"/>
  <c r="H149" i="13"/>
  <c r="N149" i="13"/>
  <c r="T149" i="13"/>
  <c r="T147" i="13" s="1"/>
  <c r="Z149" i="13"/>
  <c r="H151" i="13"/>
  <c r="N151" i="13"/>
  <c r="T151" i="13"/>
  <c r="Z151" i="13"/>
  <c r="G154" i="13"/>
  <c r="G152" i="13" s="1"/>
  <c r="M154" i="13"/>
  <c r="S154" i="13"/>
  <c r="S152" i="13" s="1"/>
  <c r="Y154" i="13"/>
  <c r="Y152" i="13" s="1"/>
  <c r="G156" i="13"/>
  <c r="M156" i="13"/>
  <c r="S156" i="13"/>
  <c r="Y156" i="13"/>
  <c r="F159" i="13"/>
  <c r="F157" i="13" s="1"/>
  <c r="L159" i="13"/>
  <c r="L157" i="13" s="1"/>
  <c r="R159" i="13"/>
  <c r="X159" i="13"/>
  <c r="F161" i="13"/>
  <c r="L161" i="13"/>
  <c r="R161" i="13"/>
  <c r="X161" i="13"/>
  <c r="E170" i="13"/>
  <c r="E166" i="13" s="1"/>
  <c r="K170" i="13"/>
  <c r="K166" i="13" s="1"/>
  <c r="Q170" i="13"/>
  <c r="Q166" i="13" s="1"/>
  <c r="W170" i="13"/>
  <c r="W166" i="13" s="1"/>
  <c r="D175" i="13"/>
  <c r="D171" i="13" s="1"/>
  <c r="J175" i="13"/>
  <c r="J171" i="13" s="1"/>
  <c r="P175" i="13"/>
  <c r="P171" i="13" s="1"/>
  <c r="V175" i="13"/>
  <c r="V171" i="13" s="1"/>
  <c r="I180" i="13"/>
  <c r="I176" i="13" s="1"/>
  <c r="O180" i="13"/>
  <c r="O176" i="13" s="1"/>
  <c r="U180" i="13"/>
  <c r="U176" i="13" s="1"/>
  <c r="AA180" i="13"/>
  <c r="AA176" i="13" s="1"/>
  <c r="H185" i="13"/>
  <c r="H181" i="13" s="1"/>
  <c r="N185" i="13"/>
  <c r="N181" i="13" s="1"/>
  <c r="T185" i="13"/>
  <c r="T181" i="13" s="1"/>
  <c r="Z185" i="13"/>
  <c r="Z181" i="13" s="1"/>
  <c r="G190" i="13"/>
  <c r="G186" i="13" s="1"/>
  <c r="M190" i="13"/>
  <c r="M186" i="13" s="1"/>
  <c r="S190" i="13"/>
  <c r="S186" i="13" s="1"/>
  <c r="Y190" i="13"/>
  <c r="Y186" i="13" s="1"/>
  <c r="F195" i="13"/>
  <c r="F191" i="13" s="1"/>
  <c r="L195" i="13"/>
  <c r="L191" i="13" s="1"/>
  <c r="R195" i="13"/>
  <c r="R191" i="13" s="1"/>
  <c r="X195" i="13"/>
  <c r="X191" i="13" s="1"/>
  <c r="E200" i="13"/>
  <c r="E196" i="13" s="1"/>
  <c r="K200" i="13"/>
  <c r="K196" i="13" s="1"/>
  <c r="Q200" i="13"/>
  <c r="Q196" i="13" s="1"/>
  <c r="W200" i="13"/>
  <c r="W196" i="13" s="1"/>
  <c r="D203" i="13"/>
  <c r="D201" i="13" s="1"/>
  <c r="J203" i="13"/>
  <c r="J201" i="13" s="1"/>
  <c r="P203" i="13"/>
  <c r="V203" i="13"/>
  <c r="D205" i="13"/>
  <c r="J205" i="13"/>
  <c r="P205" i="13"/>
  <c r="V205" i="13"/>
  <c r="I208" i="13"/>
  <c r="O208" i="13"/>
  <c r="U208" i="13"/>
  <c r="U206" i="13" s="1"/>
  <c r="AA208" i="13"/>
  <c r="I210" i="13"/>
  <c r="O210" i="13"/>
  <c r="U210" i="13"/>
  <c r="AA210" i="13"/>
  <c r="H213" i="13"/>
  <c r="H211" i="13" s="1"/>
  <c r="N213" i="13"/>
  <c r="T213" i="13"/>
  <c r="T211" i="13" s="1"/>
  <c r="Z213" i="13"/>
  <c r="Z211" i="13" s="1"/>
  <c r="H215" i="13"/>
  <c r="N215" i="13"/>
  <c r="T215" i="13"/>
  <c r="Z215" i="13"/>
  <c r="G218" i="13"/>
  <c r="G216" i="13" s="1"/>
  <c r="M218" i="13"/>
  <c r="M216" i="13" s="1"/>
  <c r="S218" i="13"/>
  <c r="Y218" i="13"/>
  <c r="G220" i="13"/>
  <c r="M220" i="13"/>
  <c r="S220" i="13"/>
  <c r="Y220" i="13"/>
  <c r="F223" i="13"/>
  <c r="L223" i="13"/>
  <c r="R223" i="13"/>
  <c r="R221" i="13" s="1"/>
  <c r="X223" i="13"/>
  <c r="F225" i="13"/>
  <c r="L225" i="13"/>
  <c r="R225" i="13"/>
  <c r="X225" i="13"/>
  <c r="E228" i="13"/>
  <c r="E226" i="13" s="1"/>
  <c r="K228" i="13"/>
  <c r="Q228" i="13"/>
  <c r="Q226" i="13" s="1"/>
  <c r="W228" i="13"/>
  <c r="W226" i="13" s="1"/>
  <c r="E230" i="13"/>
  <c r="K230" i="13"/>
  <c r="Q230" i="13"/>
  <c r="W230" i="13"/>
  <c r="D233" i="13"/>
  <c r="D231" i="13" s="1"/>
  <c r="J233" i="13"/>
  <c r="J231" i="13" s="1"/>
  <c r="P233" i="13"/>
  <c r="V233" i="13"/>
  <c r="D235" i="13"/>
  <c r="J235" i="13"/>
  <c r="P235" i="13"/>
  <c r="V235" i="13"/>
  <c r="I238" i="13"/>
  <c r="O238" i="13"/>
  <c r="U238" i="13"/>
  <c r="U236" i="13" s="1"/>
  <c r="AA238" i="13"/>
  <c r="I240" i="13"/>
  <c r="O240" i="13"/>
  <c r="U240" i="13"/>
  <c r="AA240" i="13"/>
  <c r="H243" i="13"/>
  <c r="H241" i="13" s="1"/>
  <c r="N243" i="13"/>
  <c r="T243" i="13"/>
  <c r="T241" i="13" s="1"/>
  <c r="Z243" i="13"/>
  <c r="Z241" i="13" s="1"/>
  <c r="H245" i="13"/>
  <c r="N245" i="13"/>
  <c r="T245" i="13"/>
  <c r="Z245" i="13"/>
  <c r="G248" i="13"/>
  <c r="G246" i="13" s="1"/>
  <c r="M248" i="13"/>
  <c r="M246" i="13" s="1"/>
  <c r="S248" i="13"/>
  <c r="Y248" i="13"/>
  <c r="G250" i="13"/>
  <c r="M250" i="13"/>
  <c r="S250" i="13"/>
  <c r="Y250" i="13"/>
  <c r="F253" i="13"/>
  <c r="L253" i="13"/>
  <c r="R253" i="13"/>
  <c r="R251" i="13" s="1"/>
  <c r="X253" i="13"/>
  <c r="F255" i="13"/>
  <c r="L255" i="13"/>
  <c r="R255" i="13"/>
  <c r="X255" i="13"/>
  <c r="E258" i="13"/>
  <c r="E256" i="13" s="1"/>
  <c r="K258" i="13"/>
  <c r="Q258" i="13"/>
  <c r="Q256" i="13" s="1"/>
  <c r="W258" i="13"/>
  <c r="W256" i="13" s="1"/>
  <c r="E260" i="13"/>
  <c r="K260" i="13"/>
  <c r="Q260" i="13"/>
  <c r="W260" i="13"/>
  <c r="D263" i="13"/>
  <c r="D261" i="13" s="1"/>
  <c r="J263" i="13"/>
  <c r="J261" i="13" s="1"/>
  <c r="P263" i="13"/>
  <c r="V263" i="13"/>
  <c r="D265" i="13"/>
  <c r="J265" i="13"/>
  <c r="P265" i="13"/>
  <c r="V265" i="13"/>
  <c r="I268" i="13"/>
  <c r="O268" i="13"/>
  <c r="U268" i="13"/>
  <c r="U266" i="13" s="1"/>
  <c r="AA268" i="13"/>
  <c r="I270" i="13"/>
  <c r="O270" i="13"/>
  <c r="U270" i="13"/>
  <c r="AA270" i="13"/>
  <c r="H273" i="13"/>
  <c r="H271" i="13" s="1"/>
  <c r="N273" i="13"/>
  <c r="T273" i="13"/>
  <c r="T271" i="13" s="1"/>
  <c r="Z273" i="13"/>
  <c r="Z271" i="13" s="1"/>
  <c r="H275" i="13"/>
  <c r="N275" i="13"/>
  <c r="T275" i="13"/>
  <c r="Z275" i="13"/>
  <c r="G278" i="13"/>
  <c r="G276" i="13" s="1"/>
  <c r="M278" i="13"/>
  <c r="M276" i="13" s="1"/>
  <c r="S278" i="13"/>
  <c r="Y278" i="13"/>
  <c r="G280" i="13"/>
  <c r="M280" i="13"/>
  <c r="S280" i="13"/>
  <c r="Y280" i="13"/>
  <c r="F283" i="13"/>
  <c r="L283" i="13"/>
  <c r="R283" i="13"/>
  <c r="R281" i="13" s="1"/>
  <c r="X283" i="13"/>
  <c r="F285" i="13"/>
  <c r="L285" i="13"/>
  <c r="R285" i="13"/>
  <c r="X285" i="13"/>
  <c r="E288" i="13"/>
  <c r="E286" i="13" s="1"/>
  <c r="K288" i="13"/>
  <c r="Q288" i="13"/>
  <c r="Q286" i="13" s="1"/>
  <c r="W288" i="13"/>
  <c r="W286" i="13" s="1"/>
  <c r="E290" i="13"/>
  <c r="K290" i="13"/>
  <c r="Q290" i="13"/>
  <c r="W290" i="13"/>
  <c r="D293" i="13"/>
  <c r="D291" i="13" s="1"/>
  <c r="J293" i="13"/>
  <c r="J291" i="13" s="1"/>
  <c r="P293" i="13"/>
  <c r="V293" i="13"/>
  <c r="D295" i="13"/>
  <c r="J295" i="13"/>
  <c r="P295" i="13"/>
  <c r="V295" i="13"/>
  <c r="I298" i="13"/>
  <c r="O298" i="13"/>
  <c r="U298" i="13"/>
  <c r="U296" i="13" s="1"/>
  <c r="AA298" i="13"/>
  <c r="I300" i="13"/>
  <c r="O300" i="13"/>
  <c r="U300" i="13"/>
  <c r="AA300" i="13"/>
  <c r="H303" i="13"/>
  <c r="H301" i="13" s="1"/>
  <c r="N303" i="13"/>
  <c r="T303" i="13"/>
  <c r="T301" i="13" s="1"/>
  <c r="Z303" i="13"/>
  <c r="Z301" i="13" s="1"/>
  <c r="H305" i="13"/>
  <c r="N305" i="13"/>
  <c r="T305" i="13"/>
  <c r="Z305" i="13"/>
  <c r="G308" i="13"/>
  <c r="G306" i="13" s="1"/>
  <c r="M308" i="13"/>
  <c r="M306" i="13" s="1"/>
  <c r="S308" i="13"/>
  <c r="Y308" i="13"/>
  <c r="G310" i="13"/>
  <c r="M310" i="13"/>
  <c r="S310" i="13"/>
  <c r="Y310" i="13"/>
  <c r="F313" i="13"/>
  <c r="L313" i="13"/>
  <c r="R313" i="13"/>
  <c r="R311" i="13" s="1"/>
  <c r="X313" i="13"/>
  <c r="F315" i="13"/>
  <c r="L315" i="13"/>
  <c r="R315" i="13"/>
  <c r="X315" i="13"/>
  <c r="E318" i="13"/>
  <c r="E316" i="13" s="1"/>
  <c r="K318" i="13"/>
  <c r="Q318" i="13"/>
  <c r="Q316" i="13" s="1"/>
  <c r="W318" i="13"/>
  <c r="W316" i="13" s="1"/>
  <c r="E320" i="13"/>
  <c r="K320" i="13"/>
  <c r="Q320" i="13"/>
  <c r="W320" i="13"/>
  <c r="J327" i="13"/>
  <c r="J325" i="13" s="1"/>
  <c r="P327" i="13"/>
  <c r="P325" i="13" s="1"/>
  <c r="V327" i="13"/>
  <c r="D329" i="13"/>
  <c r="D325" i="13" s="1"/>
  <c r="J329" i="13"/>
  <c r="P329" i="13"/>
  <c r="V329" i="13"/>
  <c r="I332" i="13"/>
  <c r="I330" i="13" s="1"/>
  <c r="O332" i="13"/>
  <c r="U332" i="13"/>
  <c r="AA332" i="13"/>
  <c r="AA330" i="13" s="1"/>
  <c r="I334" i="13"/>
  <c r="O334" i="13"/>
  <c r="U334" i="13"/>
  <c r="AA334" i="13"/>
  <c r="H337" i="13"/>
  <c r="N337" i="13"/>
  <c r="N335" i="13" s="1"/>
  <c r="T337" i="13"/>
  <c r="Z337" i="13"/>
  <c r="Z335" i="13" s="1"/>
  <c r="H339" i="13"/>
  <c r="N339" i="13"/>
  <c r="T339" i="13"/>
  <c r="Z339" i="13"/>
  <c r="G342" i="13"/>
  <c r="M342" i="13"/>
  <c r="M340" i="13" s="1"/>
  <c r="S342" i="13"/>
  <c r="S340" i="13" s="1"/>
  <c r="Y342" i="13"/>
  <c r="G344" i="13"/>
  <c r="M344" i="13"/>
  <c r="S344" i="13"/>
  <c r="Y344" i="13"/>
  <c r="F347" i="13"/>
  <c r="F345" i="13" s="1"/>
  <c r="L347" i="13"/>
  <c r="R347" i="13"/>
  <c r="X347" i="13"/>
  <c r="X345" i="13" s="1"/>
  <c r="F349" i="13"/>
  <c r="L349" i="13"/>
  <c r="R349" i="13"/>
  <c r="X349" i="13"/>
  <c r="E352" i="13"/>
  <c r="K352" i="13"/>
  <c r="K350" i="13" s="1"/>
  <c r="Q352" i="13"/>
  <c r="W352" i="13"/>
  <c r="W350" i="13" s="1"/>
  <c r="E354" i="13"/>
  <c r="K354" i="13"/>
  <c r="Q354" i="13"/>
  <c r="W354" i="13"/>
  <c r="D357" i="13"/>
  <c r="J357" i="13"/>
  <c r="J355" i="13" s="1"/>
  <c r="P357" i="13"/>
  <c r="P355" i="13" s="1"/>
  <c r="V357" i="13"/>
  <c r="D359" i="13"/>
  <c r="J359" i="13"/>
  <c r="P359" i="13"/>
  <c r="V359" i="13"/>
  <c r="I362" i="13"/>
  <c r="I360" i="13" s="1"/>
  <c r="O362" i="13"/>
  <c r="U362" i="13"/>
  <c r="AA362" i="13"/>
  <c r="AA360" i="13" s="1"/>
  <c r="I364" i="13"/>
  <c r="O364" i="13"/>
  <c r="U364" i="13"/>
  <c r="AA364" i="13"/>
  <c r="H367" i="13"/>
  <c r="N367" i="13"/>
  <c r="N365" i="13" s="1"/>
  <c r="T367" i="13"/>
  <c r="Z367" i="13"/>
  <c r="Z365" i="13" s="1"/>
  <c r="H369" i="13"/>
  <c r="N369" i="13"/>
  <c r="T369" i="13"/>
  <c r="Z369" i="13"/>
  <c r="G372" i="13"/>
  <c r="M372" i="13"/>
  <c r="M370" i="13" s="1"/>
  <c r="S372" i="13"/>
  <c r="S370" i="13" s="1"/>
  <c r="Y372" i="13"/>
  <c r="G374" i="13"/>
  <c r="M374" i="13"/>
  <c r="S374" i="13"/>
  <c r="Y374" i="13"/>
  <c r="F377" i="13"/>
  <c r="F375" i="13" s="1"/>
  <c r="L377" i="13"/>
  <c r="R377" i="13"/>
  <c r="X377" i="13"/>
  <c r="X375" i="13" s="1"/>
  <c r="F379" i="13"/>
  <c r="L379" i="13"/>
  <c r="R379" i="13"/>
  <c r="X379" i="13"/>
  <c r="E382" i="13"/>
  <c r="K382" i="13"/>
  <c r="K380" i="13" s="1"/>
  <c r="Q382" i="13"/>
  <c r="W382" i="13"/>
  <c r="W380" i="13" s="1"/>
  <c r="E384" i="13"/>
  <c r="K384" i="13"/>
  <c r="Q384" i="13"/>
  <c r="W384" i="13"/>
  <c r="D387" i="13"/>
  <c r="J387" i="13"/>
  <c r="J385" i="13" s="1"/>
  <c r="P387" i="13"/>
  <c r="P385" i="13" s="1"/>
  <c r="V387" i="13"/>
  <c r="D389" i="13"/>
  <c r="J389" i="13"/>
  <c r="P389" i="13"/>
  <c r="V389" i="13"/>
  <c r="I392" i="13"/>
  <c r="I390" i="13" s="1"/>
  <c r="O392" i="13"/>
  <c r="U392" i="13"/>
  <c r="AA392" i="13"/>
  <c r="AA390" i="13" s="1"/>
  <c r="I394" i="13"/>
  <c r="O394" i="13"/>
  <c r="U394" i="13"/>
  <c r="AA394" i="13"/>
  <c r="H397" i="13"/>
  <c r="N397" i="13"/>
  <c r="N395" i="13" s="1"/>
  <c r="T397" i="13"/>
  <c r="Z397" i="13"/>
  <c r="Z395" i="13" s="1"/>
  <c r="H399" i="13"/>
  <c r="N399" i="13"/>
  <c r="T399" i="13"/>
  <c r="Z399" i="13"/>
  <c r="G402" i="13"/>
  <c r="M402" i="13"/>
  <c r="M400" i="13" s="1"/>
  <c r="S402" i="13"/>
  <c r="S400" i="13" s="1"/>
  <c r="Y402" i="13"/>
  <c r="G404" i="13"/>
  <c r="M404" i="13"/>
  <c r="S404" i="13"/>
  <c r="Y404" i="13"/>
  <c r="F407" i="13"/>
  <c r="F405" i="13" s="1"/>
  <c r="L407" i="13"/>
  <c r="R407" i="13"/>
  <c r="X407" i="13"/>
  <c r="X405" i="13" s="1"/>
  <c r="F409" i="13"/>
  <c r="L409" i="13"/>
  <c r="R409" i="13"/>
  <c r="X409" i="13"/>
  <c r="E412" i="13"/>
  <c r="K412" i="13"/>
  <c r="K410" i="13" s="1"/>
  <c r="Q412" i="13"/>
  <c r="W412" i="13"/>
  <c r="W410" i="13" s="1"/>
  <c r="E414" i="13"/>
  <c r="K414" i="13"/>
  <c r="Q414" i="13"/>
  <c r="W414" i="13"/>
  <c r="D417" i="13"/>
  <c r="J417" i="13"/>
  <c r="J415" i="13" s="1"/>
  <c r="P417" i="13"/>
  <c r="P415" i="13" s="1"/>
  <c r="V417" i="13"/>
  <c r="D419" i="13"/>
  <c r="J419" i="13"/>
  <c r="P419" i="13"/>
  <c r="V419" i="13"/>
  <c r="I422" i="13"/>
  <c r="I420" i="13" s="1"/>
  <c r="O422" i="13"/>
  <c r="U422" i="13"/>
  <c r="AA422" i="13"/>
  <c r="AA420" i="13" s="1"/>
  <c r="I424" i="13"/>
  <c r="O424" i="13"/>
  <c r="U424" i="13"/>
  <c r="AA424" i="13"/>
  <c r="H427" i="13"/>
  <c r="N427" i="13"/>
  <c r="N425" i="13" s="1"/>
  <c r="T427" i="13"/>
  <c r="Z427" i="13"/>
  <c r="Z425" i="13" s="1"/>
  <c r="H429" i="13"/>
  <c r="N429" i="13"/>
  <c r="T429" i="13"/>
  <c r="Z429" i="13"/>
  <c r="G432" i="13"/>
  <c r="M432" i="13"/>
  <c r="M430" i="13" s="1"/>
  <c r="S432" i="13"/>
  <c r="S430" i="13" s="1"/>
  <c r="Y432" i="13"/>
  <c r="G434" i="13"/>
  <c r="M434" i="13"/>
  <c r="S434" i="13"/>
  <c r="Y434" i="13"/>
  <c r="F437" i="13"/>
  <c r="F435" i="13" s="1"/>
  <c r="L437" i="13"/>
  <c r="R437" i="13"/>
  <c r="X437" i="13"/>
  <c r="X435" i="13" s="1"/>
  <c r="F439" i="13"/>
  <c r="L439" i="13"/>
  <c r="R439" i="13"/>
  <c r="X439" i="13"/>
  <c r="E442" i="13"/>
  <c r="K442" i="13"/>
  <c r="K440" i="13" s="1"/>
  <c r="Q442" i="13"/>
  <c r="W442" i="13"/>
  <c r="W440" i="13" s="1"/>
  <c r="E444" i="13"/>
  <c r="K444" i="13"/>
  <c r="Q444" i="13"/>
  <c r="W444" i="13"/>
  <c r="D447" i="13"/>
  <c r="J447" i="13"/>
  <c r="J445" i="13" s="1"/>
  <c r="P447" i="13"/>
  <c r="P445" i="13" s="1"/>
  <c r="V447" i="13"/>
  <c r="D449" i="13"/>
  <c r="J449" i="13"/>
  <c r="P449" i="13"/>
  <c r="V449" i="13"/>
  <c r="I452" i="13"/>
  <c r="I450" i="13" s="1"/>
  <c r="O452" i="13"/>
  <c r="U452" i="13"/>
  <c r="AA452" i="13"/>
  <c r="AA450" i="13" s="1"/>
  <c r="I454" i="13"/>
  <c r="O454" i="13"/>
  <c r="U454" i="13"/>
  <c r="AA454" i="13"/>
  <c r="H457" i="13"/>
  <c r="N457" i="13"/>
  <c r="N455" i="13" s="1"/>
  <c r="T457" i="13"/>
  <c r="Z457" i="13"/>
  <c r="Z455" i="13" s="1"/>
  <c r="H459" i="13"/>
  <c r="N459" i="13"/>
  <c r="T459" i="13"/>
  <c r="Z459" i="13"/>
  <c r="G462" i="13"/>
  <c r="M462" i="13"/>
  <c r="M460" i="13" s="1"/>
  <c r="S462" i="13"/>
  <c r="S460" i="13" s="1"/>
  <c r="Y462" i="13"/>
  <c r="G464" i="13"/>
  <c r="M464" i="13"/>
  <c r="S464" i="13"/>
  <c r="Y464" i="13"/>
  <c r="F467" i="13"/>
  <c r="F465" i="13" s="1"/>
  <c r="L467" i="13"/>
  <c r="R467" i="13"/>
  <c r="X467" i="13"/>
  <c r="X465" i="13" s="1"/>
  <c r="F469" i="13"/>
  <c r="L469" i="13"/>
  <c r="R469" i="13"/>
  <c r="X469" i="13"/>
  <c r="E472" i="13"/>
  <c r="K472" i="13"/>
  <c r="K470" i="13" s="1"/>
  <c r="Q472" i="13"/>
  <c r="W472" i="13"/>
  <c r="W470" i="13" s="1"/>
  <c r="E474" i="13"/>
  <c r="K474" i="13"/>
  <c r="Q474" i="13"/>
  <c r="W474" i="13"/>
  <c r="D477" i="13"/>
  <c r="J477" i="13"/>
  <c r="J475" i="13" s="1"/>
  <c r="P477" i="13"/>
  <c r="P475" i="13" s="1"/>
  <c r="V477" i="13"/>
  <c r="D479" i="13"/>
  <c r="J479" i="13"/>
  <c r="P479" i="13"/>
  <c r="V479" i="13"/>
  <c r="I486" i="13"/>
  <c r="I484" i="13" s="1"/>
  <c r="O486" i="13"/>
  <c r="U486" i="13"/>
  <c r="AA486" i="13"/>
  <c r="AA484" i="13" s="1"/>
  <c r="I488" i="13"/>
  <c r="O488" i="13"/>
  <c r="U488" i="13"/>
  <c r="AA488" i="13"/>
  <c r="H491" i="13"/>
  <c r="N491" i="13"/>
  <c r="N489" i="13" s="1"/>
  <c r="T491" i="13"/>
  <c r="Z491" i="13"/>
  <c r="Z489" i="13" s="1"/>
  <c r="H493" i="13"/>
  <c r="N493" i="13"/>
  <c r="T493" i="13"/>
  <c r="Z493" i="13"/>
  <c r="G496" i="13"/>
  <c r="M496" i="13"/>
  <c r="M494" i="13" s="1"/>
  <c r="S496" i="13"/>
  <c r="S494" i="13" s="1"/>
  <c r="Y496" i="13"/>
  <c r="G498" i="13"/>
  <c r="M498" i="13"/>
  <c r="S498" i="13"/>
  <c r="Y498" i="13"/>
  <c r="F501" i="13"/>
  <c r="F499" i="13" s="1"/>
  <c r="L501" i="13"/>
  <c r="R501" i="13"/>
  <c r="X501" i="13"/>
  <c r="X499" i="13" s="1"/>
  <c r="F503" i="13"/>
  <c r="L503" i="13"/>
  <c r="R503" i="13"/>
  <c r="X503" i="13"/>
  <c r="F506" i="13"/>
  <c r="M506" i="13"/>
  <c r="T506" i="13"/>
  <c r="E508" i="13"/>
  <c r="Q508" i="13"/>
  <c r="M511" i="13"/>
  <c r="M509" i="13" s="1"/>
  <c r="Y511" i="13"/>
  <c r="M513" i="13"/>
  <c r="Y513" i="13"/>
  <c r="L516" i="13"/>
  <c r="L514" i="13" s="1"/>
  <c r="X516" i="13"/>
  <c r="X514" i="13" s="1"/>
  <c r="L518" i="13"/>
  <c r="X518" i="13"/>
  <c r="J521" i="13"/>
  <c r="V521" i="13"/>
  <c r="J523" i="13"/>
  <c r="V523" i="13"/>
  <c r="V519" i="13" s="1"/>
  <c r="I526" i="13"/>
  <c r="U526" i="13"/>
  <c r="U524" i="13" s="1"/>
  <c r="I528" i="13"/>
  <c r="U528" i="13"/>
  <c r="H531" i="13"/>
  <c r="H529" i="13" s="1"/>
  <c r="T531" i="13"/>
  <c r="T529" i="13" s="1"/>
  <c r="H533" i="13"/>
  <c r="T533" i="13"/>
  <c r="E536" i="13"/>
  <c r="Q536" i="13"/>
  <c r="E538" i="13"/>
  <c r="Q538" i="13"/>
  <c r="M541" i="13"/>
  <c r="Y541" i="13"/>
  <c r="R543" i="13"/>
  <c r="E546" i="13"/>
  <c r="W546" i="13"/>
  <c r="W544" i="13" s="1"/>
  <c r="Q548" i="13"/>
  <c r="T551" i="13"/>
  <c r="N553" i="13"/>
  <c r="I558" i="13"/>
  <c r="Z561" i="13"/>
  <c r="F14" i="13"/>
  <c r="F12" i="13" s="1"/>
  <c r="L14" i="13"/>
  <c r="L12" i="13" s="1"/>
  <c r="R14" i="13"/>
  <c r="R12" i="13" s="1"/>
  <c r="X14" i="13"/>
  <c r="X12" i="13" s="1"/>
  <c r="E19" i="13"/>
  <c r="E17" i="13" s="1"/>
  <c r="K19" i="13"/>
  <c r="K17" i="13" s="1"/>
  <c r="Q19" i="13"/>
  <c r="W19" i="13"/>
  <c r="E21" i="13"/>
  <c r="K21" i="13"/>
  <c r="Q21" i="13"/>
  <c r="W21" i="13"/>
  <c r="D24" i="13"/>
  <c r="J24" i="13"/>
  <c r="P24" i="13"/>
  <c r="P22" i="13" s="1"/>
  <c r="V24" i="13"/>
  <c r="D26" i="13"/>
  <c r="J26" i="13"/>
  <c r="P26" i="13"/>
  <c r="V26" i="13"/>
  <c r="I29" i="13"/>
  <c r="I27" i="13" s="1"/>
  <c r="O29" i="13"/>
  <c r="U29" i="13"/>
  <c r="U27" i="13" s="1"/>
  <c r="AA29" i="13"/>
  <c r="AA27" i="13" s="1"/>
  <c r="I31" i="13"/>
  <c r="O31" i="13"/>
  <c r="U31" i="13"/>
  <c r="AA31" i="13"/>
  <c r="H34" i="13"/>
  <c r="H32" i="13" s="1"/>
  <c r="N34" i="13"/>
  <c r="N32" i="13" s="1"/>
  <c r="T34" i="13"/>
  <c r="Z34" i="13"/>
  <c r="H36" i="13"/>
  <c r="N36" i="13"/>
  <c r="T36" i="13"/>
  <c r="Z36" i="13"/>
  <c r="G39" i="13"/>
  <c r="M39" i="13"/>
  <c r="S39" i="13"/>
  <c r="S37" i="13" s="1"/>
  <c r="Y39" i="13"/>
  <c r="G41" i="13"/>
  <c r="M41" i="13"/>
  <c r="S41" i="13"/>
  <c r="Y41" i="13"/>
  <c r="F44" i="13"/>
  <c r="F42" i="13" s="1"/>
  <c r="L44" i="13"/>
  <c r="R44" i="13"/>
  <c r="R42" i="13" s="1"/>
  <c r="X44" i="13"/>
  <c r="X42" i="13" s="1"/>
  <c r="F46" i="13"/>
  <c r="L46" i="13"/>
  <c r="R46" i="13"/>
  <c r="X46" i="13"/>
  <c r="E49" i="13"/>
  <c r="E47" i="13" s="1"/>
  <c r="K49" i="13"/>
  <c r="K47" i="13" s="1"/>
  <c r="Q49" i="13"/>
  <c r="W49" i="13"/>
  <c r="E51" i="13"/>
  <c r="K51" i="13"/>
  <c r="Q51" i="13"/>
  <c r="W51" i="13"/>
  <c r="D54" i="13"/>
  <c r="J54" i="13"/>
  <c r="P54" i="13"/>
  <c r="P52" i="13" s="1"/>
  <c r="V54" i="13"/>
  <c r="D56" i="13"/>
  <c r="J56" i="13"/>
  <c r="P56" i="13"/>
  <c r="V56" i="13"/>
  <c r="I59" i="13"/>
  <c r="I57" i="13" s="1"/>
  <c r="O59" i="13"/>
  <c r="U59" i="13"/>
  <c r="U57" i="13" s="1"/>
  <c r="AA59" i="13"/>
  <c r="AA57" i="13" s="1"/>
  <c r="I61" i="13"/>
  <c r="O61" i="13"/>
  <c r="U61" i="13"/>
  <c r="AA61" i="13"/>
  <c r="H64" i="13"/>
  <c r="H62" i="13" s="1"/>
  <c r="N64" i="13"/>
  <c r="N62" i="13" s="1"/>
  <c r="T64" i="13"/>
  <c r="Z64" i="13"/>
  <c r="H66" i="13"/>
  <c r="N66" i="13"/>
  <c r="T66" i="13"/>
  <c r="Z66" i="13"/>
  <c r="G69" i="13"/>
  <c r="M69" i="13"/>
  <c r="S69" i="13"/>
  <c r="S67" i="13" s="1"/>
  <c r="Y69" i="13"/>
  <c r="G71" i="13"/>
  <c r="M71" i="13"/>
  <c r="S71" i="13"/>
  <c r="Y71" i="13"/>
  <c r="F74" i="13"/>
  <c r="F72" i="13" s="1"/>
  <c r="L74" i="13"/>
  <c r="R74" i="13"/>
  <c r="R72" i="13" s="1"/>
  <c r="X74" i="13"/>
  <c r="X72" i="13" s="1"/>
  <c r="F76" i="13"/>
  <c r="L76" i="13"/>
  <c r="R76" i="13"/>
  <c r="X76" i="13"/>
  <c r="E79" i="13"/>
  <c r="E77" i="13" s="1"/>
  <c r="K79" i="13"/>
  <c r="K77" i="13" s="1"/>
  <c r="Q79" i="13"/>
  <c r="W79" i="13"/>
  <c r="E81" i="13"/>
  <c r="K81" i="13"/>
  <c r="Q81" i="13"/>
  <c r="W81" i="13"/>
  <c r="D84" i="13"/>
  <c r="J84" i="13"/>
  <c r="P84" i="13"/>
  <c r="P82" i="13" s="1"/>
  <c r="V84" i="13"/>
  <c r="D86" i="13"/>
  <c r="J86" i="13"/>
  <c r="P86" i="13"/>
  <c r="V86" i="13"/>
  <c r="I89" i="13"/>
  <c r="I87" i="13" s="1"/>
  <c r="O89" i="13"/>
  <c r="U89" i="13"/>
  <c r="U87" i="13" s="1"/>
  <c r="AA89" i="13"/>
  <c r="AA87" i="13" s="1"/>
  <c r="I91" i="13"/>
  <c r="O91" i="13"/>
  <c r="U91" i="13"/>
  <c r="AA91" i="13"/>
  <c r="H94" i="13"/>
  <c r="H92" i="13" s="1"/>
  <c r="N94" i="13"/>
  <c r="N92" i="13" s="1"/>
  <c r="T94" i="13"/>
  <c r="Z94" i="13"/>
  <c r="H96" i="13"/>
  <c r="N96" i="13"/>
  <c r="T96" i="13"/>
  <c r="Z96" i="13"/>
  <c r="G99" i="13"/>
  <c r="M99" i="13"/>
  <c r="S99" i="13"/>
  <c r="S97" i="13" s="1"/>
  <c r="Y99" i="13"/>
  <c r="G101" i="13"/>
  <c r="M101" i="13"/>
  <c r="S101" i="13"/>
  <c r="Y101" i="13"/>
  <c r="F104" i="13"/>
  <c r="F102" i="13" s="1"/>
  <c r="L104" i="13"/>
  <c r="R104" i="13"/>
  <c r="R102" i="13" s="1"/>
  <c r="X104" i="13"/>
  <c r="X102" i="13" s="1"/>
  <c r="F106" i="13"/>
  <c r="L106" i="13"/>
  <c r="R106" i="13"/>
  <c r="X106" i="13"/>
  <c r="E109" i="13"/>
  <c r="E107" i="13" s="1"/>
  <c r="K109" i="13"/>
  <c r="K107" i="13" s="1"/>
  <c r="Q109" i="13"/>
  <c r="W109" i="13"/>
  <c r="E111" i="13"/>
  <c r="K111" i="13"/>
  <c r="Q111" i="13"/>
  <c r="W111" i="13"/>
  <c r="D114" i="13"/>
  <c r="J114" i="13"/>
  <c r="P114" i="13"/>
  <c r="P112" i="13" s="1"/>
  <c r="V114" i="13"/>
  <c r="D116" i="13"/>
  <c r="J116" i="13"/>
  <c r="P116" i="13"/>
  <c r="V116" i="13"/>
  <c r="I119" i="13"/>
  <c r="I117" i="13" s="1"/>
  <c r="O119" i="13"/>
  <c r="U119" i="13"/>
  <c r="U117" i="13" s="1"/>
  <c r="AA119" i="13"/>
  <c r="AA117" i="13" s="1"/>
  <c r="I121" i="13"/>
  <c r="O121" i="13"/>
  <c r="U121" i="13"/>
  <c r="AA121" i="13"/>
  <c r="H124" i="13"/>
  <c r="H122" i="13" s="1"/>
  <c r="N124" i="13"/>
  <c r="N122" i="13" s="1"/>
  <c r="T124" i="13"/>
  <c r="Z124" i="13"/>
  <c r="H126" i="13"/>
  <c r="N126" i="13"/>
  <c r="T126" i="13"/>
  <c r="Z126" i="13"/>
  <c r="G129" i="13"/>
  <c r="M129" i="13"/>
  <c r="S129" i="13"/>
  <c r="S127" i="13" s="1"/>
  <c r="Y129" i="13"/>
  <c r="G131" i="13"/>
  <c r="M131" i="13"/>
  <c r="S131" i="13"/>
  <c r="Y131" i="13"/>
  <c r="F134" i="13"/>
  <c r="F132" i="13" s="1"/>
  <c r="L134" i="13"/>
  <c r="R134" i="13"/>
  <c r="R132" i="13" s="1"/>
  <c r="X134" i="13"/>
  <c r="X132" i="13" s="1"/>
  <c r="F136" i="13"/>
  <c r="L136" i="13"/>
  <c r="R136" i="13"/>
  <c r="X136" i="13"/>
  <c r="E139" i="13"/>
  <c r="E137" i="13" s="1"/>
  <c r="K139" i="13"/>
  <c r="K137" i="13" s="1"/>
  <c r="Q139" i="13"/>
  <c r="W139" i="13"/>
  <c r="E141" i="13"/>
  <c r="K141" i="13"/>
  <c r="Q141" i="13"/>
  <c r="W141" i="13"/>
  <c r="D144" i="13"/>
  <c r="J144" i="13"/>
  <c r="P144" i="13"/>
  <c r="P142" i="13" s="1"/>
  <c r="V144" i="13"/>
  <c r="D146" i="13"/>
  <c r="J146" i="13"/>
  <c r="P146" i="13"/>
  <c r="V146" i="13"/>
  <c r="I149" i="13"/>
  <c r="I147" i="13" s="1"/>
  <c r="O149" i="13"/>
  <c r="U149" i="13"/>
  <c r="U147" i="13" s="1"/>
  <c r="AA149" i="13"/>
  <c r="AA147" i="13" s="1"/>
  <c r="I151" i="13"/>
  <c r="O151" i="13"/>
  <c r="U151" i="13"/>
  <c r="AA151" i="13"/>
  <c r="H154" i="13"/>
  <c r="H152" i="13" s="1"/>
  <c r="N154" i="13"/>
  <c r="N152" i="13" s="1"/>
  <c r="T154" i="13"/>
  <c r="Z154" i="13"/>
  <c r="H156" i="13"/>
  <c r="N156" i="13"/>
  <c r="T156" i="13"/>
  <c r="Z156" i="13"/>
  <c r="G159" i="13"/>
  <c r="M159" i="13"/>
  <c r="S159" i="13"/>
  <c r="S157" i="13" s="1"/>
  <c r="Y159" i="13"/>
  <c r="G161" i="13"/>
  <c r="M161" i="13"/>
  <c r="S161" i="13"/>
  <c r="Y161" i="13"/>
  <c r="F170" i="13"/>
  <c r="F166" i="13" s="1"/>
  <c r="L170" i="13"/>
  <c r="L166" i="13" s="1"/>
  <c r="R170" i="13"/>
  <c r="R166" i="13" s="1"/>
  <c r="X170" i="13"/>
  <c r="X166" i="13" s="1"/>
  <c r="E175" i="13"/>
  <c r="E171" i="13" s="1"/>
  <c r="K175" i="13"/>
  <c r="K171" i="13" s="1"/>
  <c r="Q175" i="13"/>
  <c r="Q171" i="13" s="1"/>
  <c r="W175" i="13"/>
  <c r="W171" i="13" s="1"/>
  <c r="D180" i="13"/>
  <c r="D176" i="13" s="1"/>
  <c r="J180" i="13"/>
  <c r="J176" i="13" s="1"/>
  <c r="P180" i="13"/>
  <c r="P176" i="13" s="1"/>
  <c r="V180" i="13"/>
  <c r="V176" i="13" s="1"/>
  <c r="I185" i="13"/>
  <c r="I181" i="13" s="1"/>
  <c r="O185" i="13"/>
  <c r="O181" i="13" s="1"/>
  <c r="U185" i="13"/>
  <c r="U181" i="13" s="1"/>
  <c r="AA185" i="13"/>
  <c r="AA181" i="13" s="1"/>
  <c r="H190" i="13"/>
  <c r="H186" i="13" s="1"/>
  <c r="N190" i="13"/>
  <c r="N186" i="13" s="1"/>
  <c r="T190" i="13"/>
  <c r="T186" i="13" s="1"/>
  <c r="Z190" i="13"/>
  <c r="Z186" i="13" s="1"/>
  <c r="G195" i="13"/>
  <c r="G191" i="13" s="1"/>
  <c r="M195" i="13"/>
  <c r="M191" i="13" s="1"/>
  <c r="S195" i="13"/>
  <c r="S191" i="13" s="1"/>
  <c r="Y195" i="13"/>
  <c r="Y191" i="13" s="1"/>
  <c r="F198" i="13"/>
  <c r="F196" i="13" s="1"/>
  <c r="L198" i="13"/>
  <c r="R198" i="13"/>
  <c r="R196" i="13" s="1"/>
  <c r="X198" i="13"/>
  <c r="X196" i="13" s="1"/>
  <c r="F200" i="13"/>
  <c r="L200" i="13"/>
  <c r="R200" i="13"/>
  <c r="X200" i="13"/>
  <c r="E203" i="13"/>
  <c r="E201" i="13" s="1"/>
  <c r="K203" i="13"/>
  <c r="K201" i="13" s="1"/>
  <c r="Q203" i="13"/>
  <c r="W203" i="13"/>
  <c r="E205" i="13"/>
  <c r="K205" i="13"/>
  <c r="Q205" i="13"/>
  <c r="W205" i="13"/>
  <c r="D208" i="13"/>
  <c r="J208" i="13"/>
  <c r="P208" i="13"/>
  <c r="P206" i="13" s="1"/>
  <c r="V208" i="13"/>
  <c r="D210" i="13"/>
  <c r="J210" i="13"/>
  <c r="P210" i="13"/>
  <c r="V210" i="13"/>
  <c r="I213" i="13"/>
  <c r="I211" i="13" s="1"/>
  <c r="O213" i="13"/>
  <c r="U213" i="13"/>
  <c r="U211" i="13" s="1"/>
  <c r="AA213" i="13"/>
  <c r="AA211" i="13" s="1"/>
  <c r="I215" i="13"/>
  <c r="O215" i="13"/>
  <c r="U215" i="13"/>
  <c r="AA215" i="13"/>
  <c r="H218" i="13"/>
  <c r="H216" i="13" s="1"/>
  <c r="N218" i="13"/>
  <c r="N216" i="13" s="1"/>
  <c r="T218" i="13"/>
  <c r="Z218" i="13"/>
  <c r="H220" i="13"/>
  <c r="N220" i="13"/>
  <c r="T220" i="13"/>
  <c r="Z220" i="13"/>
  <c r="G223" i="13"/>
  <c r="M223" i="13"/>
  <c r="S223" i="13"/>
  <c r="S221" i="13" s="1"/>
  <c r="Y223" i="13"/>
  <c r="G225" i="13"/>
  <c r="M225" i="13"/>
  <c r="S225" i="13"/>
  <c r="Y225" i="13"/>
  <c r="F228" i="13"/>
  <c r="F226" i="13" s="1"/>
  <c r="L228" i="13"/>
  <c r="R228" i="13"/>
  <c r="R226" i="13" s="1"/>
  <c r="X228" i="13"/>
  <c r="X226" i="13" s="1"/>
  <c r="F230" i="13"/>
  <c r="L230" i="13"/>
  <c r="R230" i="13"/>
  <c r="X230" i="13"/>
  <c r="E233" i="13"/>
  <c r="E231" i="13" s="1"/>
  <c r="K233" i="13"/>
  <c r="K231" i="13" s="1"/>
  <c r="Q233" i="13"/>
  <c r="W233" i="13"/>
  <c r="E235" i="13"/>
  <c r="K235" i="13"/>
  <c r="Q235" i="13"/>
  <c r="W235" i="13"/>
  <c r="D238" i="13"/>
  <c r="J238" i="13"/>
  <c r="P238" i="13"/>
  <c r="P236" i="13" s="1"/>
  <c r="V238" i="13"/>
  <c r="D240" i="13"/>
  <c r="J240" i="13"/>
  <c r="P240" i="13"/>
  <c r="V240" i="13"/>
  <c r="I243" i="13"/>
  <c r="I241" i="13" s="1"/>
  <c r="O243" i="13"/>
  <c r="U243" i="13"/>
  <c r="U241" i="13" s="1"/>
  <c r="AA243" i="13"/>
  <c r="AA241" i="13" s="1"/>
  <c r="I245" i="13"/>
  <c r="O245" i="13"/>
  <c r="U245" i="13"/>
  <c r="AA245" i="13"/>
  <c r="H248" i="13"/>
  <c r="H246" i="13" s="1"/>
  <c r="N248" i="13"/>
  <c r="N246" i="13" s="1"/>
  <c r="T248" i="13"/>
  <c r="Z248" i="13"/>
  <c r="H250" i="13"/>
  <c r="N250" i="13"/>
  <c r="T250" i="13"/>
  <c r="Z250" i="13"/>
  <c r="G253" i="13"/>
  <c r="M253" i="13"/>
  <c r="S253" i="13"/>
  <c r="S251" i="13" s="1"/>
  <c r="Y253" i="13"/>
  <c r="G255" i="13"/>
  <c r="M255" i="13"/>
  <c r="S255" i="13"/>
  <c r="Y255" i="13"/>
  <c r="F258" i="13"/>
  <c r="F256" i="13" s="1"/>
  <c r="L258" i="13"/>
  <c r="R258" i="13"/>
  <c r="R256" i="13" s="1"/>
  <c r="X258" i="13"/>
  <c r="X256" i="13" s="1"/>
  <c r="F260" i="13"/>
  <c r="L260" i="13"/>
  <c r="R260" i="13"/>
  <c r="X260" i="13"/>
  <c r="E263" i="13"/>
  <c r="E261" i="13" s="1"/>
  <c r="K263" i="13"/>
  <c r="K261" i="13" s="1"/>
  <c r="Q263" i="13"/>
  <c r="W263" i="13"/>
  <c r="E265" i="13"/>
  <c r="K265" i="13"/>
  <c r="Q265" i="13"/>
  <c r="W265" i="13"/>
  <c r="D268" i="13"/>
  <c r="J268" i="13"/>
  <c r="P268" i="13"/>
  <c r="P266" i="13" s="1"/>
  <c r="V268" i="13"/>
  <c r="D270" i="13"/>
  <c r="J270" i="13"/>
  <c r="P270" i="13"/>
  <c r="V270" i="13"/>
  <c r="I273" i="13"/>
  <c r="I271" i="13" s="1"/>
  <c r="O273" i="13"/>
  <c r="U273" i="13"/>
  <c r="U271" i="13" s="1"/>
  <c r="AA273" i="13"/>
  <c r="AA271" i="13" s="1"/>
  <c r="I275" i="13"/>
  <c r="O275" i="13"/>
  <c r="U275" i="13"/>
  <c r="AA275" i="13"/>
  <c r="H278" i="13"/>
  <c r="H276" i="13" s="1"/>
  <c r="N278" i="13"/>
  <c r="N276" i="13" s="1"/>
  <c r="T278" i="13"/>
  <c r="Z278" i="13"/>
  <c r="H280" i="13"/>
  <c r="N280" i="13"/>
  <c r="T280" i="13"/>
  <c r="Z280" i="13"/>
  <c r="G283" i="13"/>
  <c r="M283" i="13"/>
  <c r="S283" i="13"/>
  <c r="S281" i="13" s="1"/>
  <c r="Y283" i="13"/>
  <c r="G285" i="13"/>
  <c r="M285" i="13"/>
  <c r="S285" i="13"/>
  <c r="Y285" i="13"/>
  <c r="F288" i="13"/>
  <c r="F286" i="13" s="1"/>
  <c r="L288" i="13"/>
  <c r="R288" i="13"/>
  <c r="R286" i="13" s="1"/>
  <c r="X288" i="13"/>
  <c r="X286" i="13" s="1"/>
  <c r="F290" i="13"/>
  <c r="L290" i="13"/>
  <c r="R290" i="13"/>
  <c r="X290" i="13"/>
  <c r="E293" i="13"/>
  <c r="E291" i="13" s="1"/>
  <c r="K293" i="13"/>
  <c r="K291" i="13" s="1"/>
  <c r="Q293" i="13"/>
  <c r="W293" i="13"/>
  <c r="E295" i="13"/>
  <c r="K295" i="13"/>
  <c r="Q295" i="13"/>
  <c r="W295" i="13"/>
  <c r="D298" i="13"/>
  <c r="J298" i="13"/>
  <c r="P298" i="13"/>
  <c r="P296" i="13" s="1"/>
  <c r="V298" i="13"/>
  <c r="D300" i="13"/>
  <c r="J300" i="13"/>
  <c r="P300" i="13"/>
  <c r="V300" i="13"/>
  <c r="I303" i="13"/>
  <c r="I301" i="13" s="1"/>
  <c r="O303" i="13"/>
  <c r="U303" i="13"/>
  <c r="U301" i="13" s="1"/>
  <c r="AA303" i="13"/>
  <c r="AA301" i="13" s="1"/>
  <c r="I305" i="13"/>
  <c r="O305" i="13"/>
  <c r="U305" i="13"/>
  <c r="AA305" i="13"/>
  <c r="H308" i="13"/>
  <c r="H306" i="13" s="1"/>
  <c r="N308" i="13"/>
  <c r="N306" i="13" s="1"/>
  <c r="T308" i="13"/>
  <c r="Z308" i="13"/>
  <c r="H310" i="13"/>
  <c r="N310" i="13"/>
  <c r="T310" i="13"/>
  <c r="Z310" i="13"/>
  <c r="G313" i="13"/>
  <c r="M313" i="13"/>
  <c r="S313" i="13"/>
  <c r="S311" i="13" s="1"/>
  <c r="Y313" i="13"/>
  <c r="G315" i="13"/>
  <c r="M315" i="13"/>
  <c r="S315" i="13"/>
  <c r="Y315" i="13"/>
  <c r="F318" i="13"/>
  <c r="F316" i="13" s="1"/>
  <c r="L318" i="13"/>
  <c r="R318" i="13"/>
  <c r="R316" i="13" s="1"/>
  <c r="X318" i="13"/>
  <c r="X316" i="13" s="1"/>
  <c r="F320" i="13"/>
  <c r="L320" i="13"/>
  <c r="R320" i="13"/>
  <c r="X320" i="13"/>
  <c r="E329" i="13"/>
  <c r="E325" i="13" s="1"/>
  <c r="K329" i="13"/>
  <c r="K325" i="13" s="1"/>
  <c r="Q329" i="13"/>
  <c r="Q325" i="13" s="1"/>
  <c r="W329" i="13"/>
  <c r="W325" i="13" s="1"/>
  <c r="D332" i="13"/>
  <c r="D330" i="13" s="1"/>
  <c r="J332" i="13"/>
  <c r="P332" i="13"/>
  <c r="P330" i="13" s="1"/>
  <c r="V332" i="13"/>
  <c r="V330" i="13" s="1"/>
  <c r="D334" i="13"/>
  <c r="J334" i="13"/>
  <c r="P334" i="13"/>
  <c r="V334" i="13"/>
  <c r="I337" i="13"/>
  <c r="I335" i="13" s="1"/>
  <c r="O337" i="13"/>
  <c r="O335" i="13" s="1"/>
  <c r="U337" i="13"/>
  <c r="AA337" i="13"/>
  <c r="I339" i="13"/>
  <c r="O339" i="13"/>
  <c r="U339" i="13"/>
  <c r="AA339" i="13"/>
  <c r="H342" i="13"/>
  <c r="N342" i="13"/>
  <c r="T342" i="13"/>
  <c r="T340" i="13" s="1"/>
  <c r="Z342" i="13"/>
  <c r="H344" i="13"/>
  <c r="N344" i="13"/>
  <c r="T344" i="13"/>
  <c r="Z344" i="13"/>
  <c r="G347" i="13"/>
  <c r="G345" i="13" s="1"/>
  <c r="M347" i="13"/>
  <c r="S347" i="13"/>
  <c r="S345" i="13" s="1"/>
  <c r="Y347" i="13"/>
  <c r="Y345" i="13" s="1"/>
  <c r="G349" i="13"/>
  <c r="M349" i="13"/>
  <c r="S349" i="13"/>
  <c r="Y349" i="13"/>
  <c r="F352" i="13"/>
  <c r="F350" i="13" s="1"/>
  <c r="L352" i="13"/>
  <c r="L350" i="13" s="1"/>
  <c r="R352" i="13"/>
  <c r="X352" i="13"/>
  <c r="F354" i="13"/>
  <c r="L354" i="13"/>
  <c r="R354" i="13"/>
  <c r="X354" i="13"/>
  <c r="E357" i="13"/>
  <c r="K357" i="13"/>
  <c r="Q357" i="13"/>
  <c r="Q355" i="13" s="1"/>
  <c r="W357" i="13"/>
  <c r="E359" i="13"/>
  <c r="K359" i="13"/>
  <c r="Q359" i="13"/>
  <c r="W359" i="13"/>
  <c r="D362" i="13"/>
  <c r="D360" i="13" s="1"/>
  <c r="J362" i="13"/>
  <c r="P362" i="13"/>
  <c r="P360" i="13" s="1"/>
  <c r="V362" i="13"/>
  <c r="V360" i="13" s="1"/>
  <c r="D364" i="13"/>
  <c r="J364" i="13"/>
  <c r="P364" i="13"/>
  <c r="V364" i="13"/>
  <c r="I367" i="13"/>
  <c r="I365" i="13" s="1"/>
  <c r="O367" i="13"/>
  <c r="O365" i="13" s="1"/>
  <c r="U367" i="13"/>
  <c r="AA367" i="13"/>
  <c r="I369" i="13"/>
  <c r="O369" i="13"/>
  <c r="U369" i="13"/>
  <c r="AA369" i="13"/>
  <c r="H372" i="13"/>
  <c r="N372" i="13"/>
  <c r="T372" i="13"/>
  <c r="T370" i="13" s="1"/>
  <c r="Z372" i="13"/>
  <c r="H374" i="13"/>
  <c r="N374" i="13"/>
  <c r="T374" i="13"/>
  <c r="Z374" i="13"/>
  <c r="G377" i="13"/>
  <c r="G375" i="13" s="1"/>
  <c r="M377" i="13"/>
  <c r="S377" i="13"/>
  <c r="S375" i="13" s="1"/>
  <c r="Y377" i="13"/>
  <c r="Y375" i="13" s="1"/>
  <c r="G379" i="13"/>
  <c r="M379" i="13"/>
  <c r="S379" i="13"/>
  <c r="Y379" i="13"/>
  <c r="F382" i="13"/>
  <c r="F380" i="13" s="1"/>
  <c r="L382" i="13"/>
  <c r="L380" i="13" s="1"/>
  <c r="R382" i="13"/>
  <c r="X382" i="13"/>
  <c r="F384" i="13"/>
  <c r="L384" i="13"/>
  <c r="R384" i="13"/>
  <c r="X384" i="13"/>
  <c r="E387" i="13"/>
  <c r="K387" i="13"/>
  <c r="Q387" i="13"/>
  <c r="Q385" i="13" s="1"/>
  <c r="W387" i="13"/>
  <c r="E389" i="13"/>
  <c r="K389" i="13"/>
  <c r="Q389" i="13"/>
  <c r="W389" i="13"/>
  <c r="D392" i="13"/>
  <c r="D390" i="13" s="1"/>
  <c r="J392" i="13"/>
  <c r="P392" i="13"/>
  <c r="P390" i="13" s="1"/>
  <c r="V392" i="13"/>
  <c r="V390" i="13" s="1"/>
  <c r="D394" i="13"/>
  <c r="J394" i="13"/>
  <c r="P394" i="13"/>
  <c r="V394" i="13"/>
  <c r="I397" i="13"/>
  <c r="I395" i="13" s="1"/>
  <c r="O397" i="13"/>
  <c r="O395" i="13" s="1"/>
  <c r="U397" i="13"/>
  <c r="AA397" i="13"/>
  <c r="I399" i="13"/>
  <c r="O399" i="13"/>
  <c r="U399" i="13"/>
  <c r="AA399" i="13"/>
  <c r="H402" i="13"/>
  <c r="N402" i="13"/>
  <c r="T402" i="13"/>
  <c r="T400" i="13" s="1"/>
  <c r="Z402" i="13"/>
  <c r="H404" i="13"/>
  <c r="N404" i="13"/>
  <c r="T404" i="13"/>
  <c r="Z404" i="13"/>
  <c r="G407" i="13"/>
  <c r="G405" i="13" s="1"/>
  <c r="M407" i="13"/>
  <c r="S407" i="13"/>
  <c r="S405" i="13" s="1"/>
  <c r="Y407" i="13"/>
  <c r="Y405" i="13" s="1"/>
  <c r="G409" i="13"/>
  <c r="M409" i="13"/>
  <c r="S409" i="13"/>
  <c r="Y409" i="13"/>
  <c r="F412" i="13"/>
  <c r="F410" i="13" s="1"/>
  <c r="L412" i="13"/>
  <c r="L410" i="13" s="1"/>
  <c r="R412" i="13"/>
  <c r="X412" i="13"/>
  <c r="F414" i="13"/>
  <c r="L414" i="13"/>
  <c r="R414" i="13"/>
  <c r="X414" i="13"/>
  <c r="E417" i="13"/>
  <c r="K417" i="13"/>
  <c r="Q417" i="13"/>
  <c r="Q415" i="13" s="1"/>
  <c r="W417" i="13"/>
  <c r="E419" i="13"/>
  <c r="K419" i="13"/>
  <c r="Q419" i="13"/>
  <c r="W419" i="13"/>
  <c r="D422" i="13"/>
  <c r="D420" i="13" s="1"/>
  <c r="J422" i="13"/>
  <c r="P422" i="13"/>
  <c r="P420" i="13" s="1"/>
  <c r="V422" i="13"/>
  <c r="V420" i="13" s="1"/>
  <c r="D424" i="13"/>
  <c r="J424" i="13"/>
  <c r="P424" i="13"/>
  <c r="V424" i="13"/>
  <c r="I427" i="13"/>
  <c r="I425" i="13" s="1"/>
  <c r="O427" i="13"/>
  <c r="O425" i="13" s="1"/>
  <c r="U427" i="13"/>
  <c r="AA427" i="13"/>
  <c r="I429" i="13"/>
  <c r="O429" i="13"/>
  <c r="U429" i="13"/>
  <c r="AA429" i="13"/>
  <c r="H432" i="13"/>
  <c r="N432" i="13"/>
  <c r="T432" i="13"/>
  <c r="T430" i="13" s="1"/>
  <c r="Z432" i="13"/>
  <c r="H434" i="13"/>
  <c r="N434" i="13"/>
  <c r="T434" i="13"/>
  <c r="Z434" i="13"/>
  <c r="G437" i="13"/>
  <c r="G435" i="13" s="1"/>
  <c r="M437" i="13"/>
  <c r="S437" i="13"/>
  <c r="S435" i="13" s="1"/>
  <c r="Y437" i="13"/>
  <c r="Y435" i="13" s="1"/>
  <c r="G439" i="13"/>
  <c r="M439" i="13"/>
  <c r="S439" i="13"/>
  <c r="Y439" i="13"/>
  <c r="F442" i="13"/>
  <c r="F440" i="13" s="1"/>
  <c r="L442" i="13"/>
  <c r="L440" i="13" s="1"/>
  <c r="R442" i="13"/>
  <c r="X442" i="13"/>
  <c r="F444" i="13"/>
  <c r="L444" i="13"/>
  <c r="R444" i="13"/>
  <c r="X444" i="13"/>
  <c r="E447" i="13"/>
  <c r="K447" i="13"/>
  <c r="Q447" i="13"/>
  <c r="Q445" i="13" s="1"/>
  <c r="W447" i="13"/>
  <c r="E449" i="13"/>
  <c r="K449" i="13"/>
  <c r="Q449" i="13"/>
  <c r="W449" i="13"/>
  <c r="D452" i="13"/>
  <c r="D450" i="13" s="1"/>
  <c r="J452" i="13"/>
  <c r="P452" i="13"/>
  <c r="P450" i="13" s="1"/>
  <c r="V452" i="13"/>
  <c r="V450" i="13" s="1"/>
  <c r="D454" i="13"/>
  <c r="J454" i="13"/>
  <c r="P454" i="13"/>
  <c r="V454" i="13"/>
  <c r="I457" i="13"/>
  <c r="I455" i="13" s="1"/>
  <c r="O457" i="13"/>
  <c r="O455" i="13" s="1"/>
  <c r="U457" i="13"/>
  <c r="AA457" i="13"/>
  <c r="I459" i="13"/>
  <c r="O459" i="13"/>
  <c r="U459" i="13"/>
  <c r="AA459" i="13"/>
  <c r="H462" i="13"/>
  <c r="N462" i="13"/>
  <c r="T462" i="13"/>
  <c r="T460" i="13" s="1"/>
  <c r="Z462" i="13"/>
  <c r="H464" i="13"/>
  <c r="N464" i="13"/>
  <c r="T464" i="13"/>
  <c r="Z464" i="13"/>
  <c r="G467" i="13"/>
  <c r="G465" i="13" s="1"/>
  <c r="M467" i="13"/>
  <c r="S467" i="13"/>
  <c r="S465" i="13" s="1"/>
  <c r="Y467" i="13"/>
  <c r="Y465" i="13" s="1"/>
  <c r="G469" i="13"/>
  <c r="M469" i="13"/>
  <c r="S469" i="13"/>
  <c r="Y469" i="13"/>
  <c r="F472" i="13"/>
  <c r="F470" i="13" s="1"/>
  <c r="L472" i="13"/>
  <c r="L470" i="13" s="1"/>
  <c r="R472" i="13"/>
  <c r="X472" i="13"/>
  <c r="F474" i="13"/>
  <c r="L474" i="13"/>
  <c r="R474" i="13"/>
  <c r="X474" i="13"/>
  <c r="E477" i="13"/>
  <c r="K477" i="13"/>
  <c r="Q477" i="13"/>
  <c r="Q475" i="13" s="1"/>
  <c r="W477" i="13"/>
  <c r="E479" i="13"/>
  <c r="K479" i="13"/>
  <c r="Q479" i="13"/>
  <c r="W479" i="13"/>
  <c r="Y636" i="13"/>
  <c r="S636" i="13"/>
  <c r="M636" i="13"/>
  <c r="M634" i="13" s="1"/>
  <c r="G636" i="13"/>
  <c r="G634" i="13" s="1"/>
  <c r="Z631" i="13"/>
  <c r="T631" i="13"/>
  <c r="N631" i="13"/>
  <c r="H631" i="13"/>
  <c r="AA626" i="13"/>
  <c r="AA624" i="13" s="1"/>
  <c r="U626" i="13"/>
  <c r="U624" i="13" s="1"/>
  <c r="O626" i="13"/>
  <c r="I626" i="13"/>
  <c r="V621" i="13"/>
  <c r="P621" i="13"/>
  <c r="J621" i="13"/>
  <c r="J619" i="13" s="1"/>
  <c r="D621" i="13"/>
  <c r="D619" i="13" s="1"/>
  <c r="W616" i="13"/>
  <c r="Q616" i="13"/>
  <c r="K616" i="13"/>
  <c r="E616" i="13"/>
  <c r="X611" i="13"/>
  <c r="X609" i="13" s="1"/>
  <c r="R611" i="13"/>
  <c r="R609" i="13" s="1"/>
  <c r="L611" i="13"/>
  <c r="F611" i="13"/>
  <c r="Y606" i="13"/>
  <c r="S606" i="13"/>
  <c r="M606" i="13"/>
  <c r="M604" i="13" s="1"/>
  <c r="G606" i="13"/>
  <c r="G604" i="13" s="1"/>
  <c r="Z601" i="13"/>
  <c r="T601" i="13"/>
  <c r="N601" i="13"/>
  <c r="H601" i="13"/>
  <c r="AA596" i="13"/>
  <c r="AA594" i="13" s="1"/>
  <c r="U596" i="13"/>
  <c r="U594" i="13" s="1"/>
  <c r="O596" i="13"/>
  <c r="I596" i="13"/>
  <c r="V591" i="13"/>
  <c r="P591" i="13"/>
  <c r="J591" i="13"/>
  <c r="J589" i="13" s="1"/>
  <c r="D591" i="13"/>
  <c r="D589" i="13" s="1"/>
  <c r="W586" i="13"/>
  <c r="Q586" i="13"/>
  <c r="K586" i="13"/>
  <c r="E586" i="13"/>
  <c r="X581" i="13"/>
  <c r="X579" i="13" s="1"/>
  <c r="R581" i="13"/>
  <c r="R579" i="13" s="1"/>
  <c r="L581" i="13"/>
  <c r="F581" i="13"/>
  <c r="Y576" i="13"/>
  <c r="S576" i="13"/>
  <c r="M576" i="13"/>
  <c r="M574" i="13" s="1"/>
  <c r="G576" i="13"/>
  <c r="G574" i="13" s="1"/>
  <c r="Z571" i="13"/>
  <c r="T571" i="13"/>
  <c r="N571" i="13"/>
  <c r="H571" i="13"/>
  <c r="AA566" i="13"/>
  <c r="AA564" i="13" s="1"/>
  <c r="U566" i="13"/>
  <c r="U564" i="13" s="1"/>
  <c r="O566" i="13"/>
  <c r="I566" i="13"/>
  <c r="V561" i="13"/>
  <c r="P561" i="13"/>
  <c r="J561" i="13"/>
  <c r="J559" i="13" s="1"/>
  <c r="D561" i="13"/>
  <c r="D559" i="13" s="1"/>
  <c r="W556" i="13"/>
  <c r="Q556" i="13"/>
  <c r="K556" i="13"/>
  <c r="E556" i="13"/>
  <c r="X551" i="13"/>
  <c r="X549" i="13" s="1"/>
  <c r="R551" i="13"/>
  <c r="R549" i="13" s="1"/>
  <c r="L551" i="13"/>
  <c r="F551" i="13"/>
  <c r="Y546" i="13"/>
  <c r="S546" i="13"/>
  <c r="M546" i="13"/>
  <c r="M544" i="13" s="1"/>
  <c r="G546" i="13"/>
  <c r="G544" i="13" s="1"/>
  <c r="Z541" i="13"/>
  <c r="T541" i="13"/>
  <c r="N541" i="13"/>
  <c r="H541" i="13"/>
  <c r="AA536" i="13"/>
  <c r="AA534" i="13" s="1"/>
  <c r="U536" i="13"/>
  <c r="U534" i="13" s="1"/>
  <c r="O536" i="13"/>
  <c r="I536" i="13"/>
  <c r="V531" i="13"/>
  <c r="P531" i="13"/>
  <c r="J531" i="13"/>
  <c r="J529" i="13" s="1"/>
  <c r="D531" i="13"/>
  <c r="D529" i="13" s="1"/>
  <c r="W526" i="13"/>
  <c r="Q526" i="13"/>
  <c r="K526" i="13"/>
  <c r="E526" i="13"/>
  <c r="X521" i="13"/>
  <c r="X519" i="13" s="1"/>
  <c r="R521" i="13"/>
  <c r="R519" i="13" s="1"/>
  <c r="L521" i="13"/>
  <c r="F521" i="13"/>
  <c r="Y516" i="13"/>
  <c r="S516" i="13"/>
  <c r="M516" i="13"/>
  <c r="M514" i="13" s="1"/>
  <c r="G516" i="13"/>
  <c r="G514" i="13" s="1"/>
  <c r="Z511" i="13"/>
  <c r="T511" i="13"/>
  <c r="N511" i="13"/>
  <c r="H511" i="13"/>
  <c r="AA506" i="13"/>
  <c r="AA504" i="13" s="1"/>
  <c r="U506" i="13"/>
  <c r="U504" i="13" s="1"/>
  <c r="O506" i="13"/>
  <c r="I506" i="13"/>
  <c r="X636" i="13"/>
  <c r="R636" i="13"/>
  <c r="L636" i="13"/>
  <c r="L634" i="13" s="1"/>
  <c r="F636" i="13"/>
  <c r="F634" i="13" s="1"/>
  <c r="Y631" i="13"/>
  <c r="S631" i="13"/>
  <c r="M631" i="13"/>
  <c r="G631" i="13"/>
  <c r="Z626" i="13"/>
  <c r="Z624" i="13" s="1"/>
  <c r="T626" i="13"/>
  <c r="T624" i="13" s="1"/>
  <c r="N626" i="13"/>
  <c r="H626" i="13"/>
  <c r="AA621" i="13"/>
  <c r="U621" i="13"/>
  <c r="O621" i="13"/>
  <c r="O619" i="13" s="1"/>
  <c r="I621" i="13"/>
  <c r="I619" i="13" s="1"/>
  <c r="V616" i="13"/>
  <c r="P616" i="13"/>
  <c r="J616" i="13"/>
  <c r="D616" i="13"/>
  <c r="W611" i="13"/>
  <c r="W609" i="13" s="1"/>
  <c r="Q611" i="13"/>
  <c r="Q609" i="13" s="1"/>
  <c r="K611" i="13"/>
  <c r="E611" i="13"/>
  <c r="X606" i="13"/>
  <c r="R606" i="13"/>
  <c r="L606" i="13"/>
  <c r="L604" i="13" s="1"/>
  <c r="F606" i="13"/>
  <c r="F604" i="13" s="1"/>
  <c r="Y601" i="13"/>
  <c r="S601" i="13"/>
  <c r="M601" i="13"/>
  <c r="G601" i="13"/>
  <c r="Z596" i="13"/>
  <c r="Z594" i="13" s="1"/>
  <c r="T596" i="13"/>
  <c r="T594" i="13" s="1"/>
  <c r="N596" i="13"/>
  <c r="H596" i="13"/>
  <c r="AA591" i="13"/>
  <c r="U591" i="13"/>
  <c r="O591" i="13"/>
  <c r="O589" i="13" s="1"/>
  <c r="I591" i="13"/>
  <c r="I589" i="13" s="1"/>
  <c r="V586" i="13"/>
  <c r="P586" i="13"/>
  <c r="J586" i="13"/>
  <c r="D586" i="13"/>
  <c r="W581" i="13"/>
  <c r="W579" i="13" s="1"/>
  <c r="Q581" i="13"/>
  <c r="Q579" i="13" s="1"/>
  <c r="K581" i="13"/>
  <c r="E581" i="13"/>
  <c r="X576" i="13"/>
  <c r="R576" i="13"/>
  <c r="L576" i="13"/>
  <c r="L574" i="13" s="1"/>
  <c r="F576" i="13"/>
  <c r="F574" i="13" s="1"/>
  <c r="Y571" i="13"/>
  <c r="S571" i="13"/>
  <c r="M571" i="13"/>
  <c r="G571" i="13"/>
  <c r="Z566" i="13"/>
  <c r="Z564" i="13" s="1"/>
  <c r="T566" i="13"/>
  <c r="T564" i="13" s="1"/>
  <c r="N566" i="13"/>
  <c r="H566" i="13"/>
  <c r="AA561" i="13"/>
  <c r="U561" i="13"/>
  <c r="O561" i="13"/>
  <c r="O559" i="13" s="1"/>
  <c r="I561" i="13"/>
  <c r="I559" i="13" s="1"/>
  <c r="V556" i="13"/>
  <c r="P556" i="13"/>
  <c r="J556" i="13"/>
  <c r="D556" i="13"/>
  <c r="W551" i="13"/>
  <c r="W549" i="13" s="1"/>
  <c r="Q551" i="13"/>
  <c r="Q549" i="13" s="1"/>
  <c r="K551" i="13"/>
  <c r="E551" i="13"/>
  <c r="X546" i="13"/>
  <c r="R546" i="13"/>
  <c r="L546" i="13"/>
  <c r="L544" i="13" s="1"/>
  <c r="F546" i="13"/>
  <c r="F544" i="13" s="1"/>
  <c r="W636" i="13"/>
  <c r="Q636" i="13"/>
  <c r="K636" i="13"/>
  <c r="E636" i="13"/>
  <c r="X631" i="13"/>
  <c r="R631" i="13"/>
  <c r="R629" i="13" s="1"/>
  <c r="L631" i="13"/>
  <c r="F631" i="13"/>
  <c r="Y626" i="13"/>
  <c r="S626" i="13"/>
  <c r="M626" i="13"/>
  <c r="G626" i="13"/>
  <c r="G624" i="13" s="1"/>
  <c r="Z621" i="13"/>
  <c r="T621" i="13"/>
  <c r="N621" i="13"/>
  <c r="H621" i="13"/>
  <c r="AA616" i="13"/>
  <c r="U616" i="13"/>
  <c r="U614" i="13" s="1"/>
  <c r="O616" i="13"/>
  <c r="I616" i="13"/>
  <c r="V611" i="13"/>
  <c r="P611" i="13"/>
  <c r="J611" i="13"/>
  <c r="D611" i="13"/>
  <c r="D609" i="13" s="1"/>
  <c r="W606" i="13"/>
  <c r="Q606" i="13"/>
  <c r="K606" i="13"/>
  <c r="E606" i="13"/>
  <c r="X601" i="13"/>
  <c r="R601" i="13"/>
  <c r="R599" i="13" s="1"/>
  <c r="L601" i="13"/>
  <c r="F601" i="13"/>
  <c r="Y596" i="13"/>
  <c r="S596" i="13"/>
  <c r="M596" i="13"/>
  <c r="G596" i="13"/>
  <c r="G594" i="13" s="1"/>
  <c r="Z591" i="13"/>
  <c r="T591" i="13"/>
  <c r="N591" i="13"/>
  <c r="H591" i="13"/>
  <c r="AA586" i="13"/>
  <c r="U586" i="13"/>
  <c r="U584" i="13" s="1"/>
  <c r="O586" i="13"/>
  <c r="I586" i="13"/>
  <c r="V581" i="13"/>
  <c r="P581" i="13"/>
  <c r="J581" i="13"/>
  <c r="D581" i="13"/>
  <c r="D579" i="13" s="1"/>
  <c r="W576" i="13"/>
  <c r="Q576" i="13"/>
  <c r="K576" i="13"/>
  <c r="E576" i="13"/>
  <c r="X571" i="13"/>
  <c r="R571" i="13"/>
  <c r="R569" i="13" s="1"/>
  <c r="L571" i="13"/>
  <c r="V636" i="13"/>
  <c r="P636" i="13"/>
  <c r="P634" i="13" s="1"/>
  <c r="J636" i="13"/>
  <c r="D636" i="13"/>
  <c r="D634" i="13" s="1"/>
  <c r="W631" i="13"/>
  <c r="W629" i="13" s="1"/>
  <c r="Q631" i="13"/>
  <c r="K631" i="13"/>
  <c r="E631" i="13"/>
  <c r="E629" i="13" s="1"/>
  <c r="X626" i="13"/>
  <c r="R626" i="13"/>
  <c r="R624" i="13" s="1"/>
  <c r="L626" i="13"/>
  <c r="L624" i="13" s="1"/>
  <c r="F626" i="13"/>
  <c r="Y621" i="13"/>
  <c r="S621" i="13"/>
  <c r="S619" i="13" s="1"/>
  <c r="M621" i="13"/>
  <c r="G621" i="13"/>
  <c r="G619" i="13" s="1"/>
  <c r="Z616" i="13"/>
  <c r="Z614" i="13" s="1"/>
  <c r="T616" i="13"/>
  <c r="N616" i="13"/>
  <c r="H616" i="13"/>
  <c r="H614" i="13" s="1"/>
  <c r="AA611" i="13"/>
  <c r="U611" i="13"/>
  <c r="U609" i="13" s="1"/>
  <c r="O611" i="13"/>
  <c r="O609" i="13" s="1"/>
  <c r="I611" i="13"/>
  <c r="V606" i="13"/>
  <c r="P606" i="13"/>
  <c r="P604" i="13" s="1"/>
  <c r="J606" i="13"/>
  <c r="D606" i="13"/>
  <c r="D604" i="13" s="1"/>
  <c r="W601" i="13"/>
  <c r="W599" i="13" s="1"/>
  <c r="Q601" i="13"/>
  <c r="K601" i="13"/>
  <c r="E601" i="13"/>
  <c r="E599" i="13" s="1"/>
  <c r="X596" i="13"/>
  <c r="R596" i="13"/>
  <c r="R594" i="13" s="1"/>
  <c r="L596" i="13"/>
  <c r="L594" i="13" s="1"/>
  <c r="F596" i="13"/>
  <c r="Y591" i="13"/>
  <c r="S591" i="13"/>
  <c r="S589" i="13" s="1"/>
  <c r="M591" i="13"/>
  <c r="G591" i="13"/>
  <c r="G589" i="13" s="1"/>
  <c r="Z586" i="13"/>
  <c r="Z584" i="13" s="1"/>
  <c r="T586" i="13"/>
  <c r="N586" i="13"/>
  <c r="H586" i="13"/>
  <c r="H584" i="13" s="1"/>
  <c r="AA581" i="13"/>
  <c r="U581" i="13"/>
  <c r="U579" i="13" s="1"/>
  <c r="O581" i="13"/>
  <c r="O579" i="13" s="1"/>
  <c r="I581" i="13"/>
  <c r="V576" i="13"/>
  <c r="P576" i="13"/>
  <c r="P574" i="13" s="1"/>
  <c r="J576" i="13"/>
  <c r="D576" i="13"/>
  <c r="D574" i="13" s="1"/>
  <c r="W571" i="13"/>
  <c r="W569" i="13" s="1"/>
  <c r="Q571" i="13"/>
  <c r="K571" i="13"/>
  <c r="E571" i="13"/>
  <c r="E569" i="13" s="1"/>
  <c r="X566" i="13"/>
  <c r="R566" i="13"/>
  <c r="R564" i="13" s="1"/>
  <c r="L566" i="13"/>
  <c r="L564" i="13" s="1"/>
  <c r="F566" i="13"/>
  <c r="Y561" i="13"/>
  <c r="S561" i="13"/>
  <c r="S559" i="13" s="1"/>
  <c r="M561" i="13"/>
  <c r="G561" i="13"/>
  <c r="G559" i="13" s="1"/>
  <c r="Z556" i="13"/>
  <c r="Z554" i="13" s="1"/>
  <c r="T556" i="13"/>
  <c r="N556" i="13"/>
  <c r="H556" i="13"/>
  <c r="H554" i="13" s="1"/>
  <c r="AA551" i="13"/>
  <c r="U551" i="13"/>
  <c r="U549" i="13" s="1"/>
  <c r="O551" i="13"/>
  <c r="O549" i="13" s="1"/>
  <c r="I551" i="13"/>
  <c r="V546" i="13"/>
  <c r="P546" i="13"/>
  <c r="P544" i="13" s="1"/>
  <c r="J546" i="13"/>
  <c r="D546" i="13"/>
  <c r="D544" i="13" s="1"/>
  <c r="W541" i="13"/>
  <c r="W539" i="13" s="1"/>
  <c r="Q541" i="13"/>
  <c r="K541" i="13"/>
  <c r="E541" i="13"/>
  <c r="E539" i="13" s="1"/>
  <c r="X536" i="13"/>
  <c r="R536" i="13"/>
  <c r="R534" i="13" s="1"/>
  <c r="L536" i="13"/>
  <c r="L534" i="13" s="1"/>
  <c r="F536" i="13"/>
  <c r="Y531" i="13"/>
  <c r="S531" i="13"/>
  <c r="S529" i="13" s="1"/>
  <c r="M531" i="13"/>
  <c r="G531" i="13"/>
  <c r="G529" i="13" s="1"/>
  <c r="Z526" i="13"/>
  <c r="Z524" i="13" s="1"/>
  <c r="T526" i="13"/>
  <c r="N526" i="13"/>
  <c r="H526" i="13"/>
  <c r="H524" i="13" s="1"/>
  <c r="AA521" i="13"/>
  <c r="U521" i="13"/>
  <c r="U519" i="13" s="1"/>
  <c r="O521" i="13"/>
  <c r="O519" i="13" s="1"/>
  <c r="I521" i="13"/>
  <c r="V516" i="13"/>
  <c r="P516" i="13"/>
  <c r="P514" i="13" s="1"/>
  <c r="J516" i="13"/>
  <c r="D516" i="13"/>
  <c r="D514" i="13" s="1"/>
  <c r="W511" i="13"/>
  <c r="W509" i="13" s="1"/>
  <c r="Q511" i="13"/>
  <c r="K511" i="13"/>
  <c r="E511" i="13"/>
  <c r="E509" i="13" s="1"/>
  <c r="AA636" i="13"/>
  <c r="U636" i="13"/>
  <c r="U634" i="13" s="1"/>
  <c r="O636" i="13"/>
  <c r="I636" i="13"/>
  <c r="V631" i="13"/>
  <c r="P631" i="13"/>
  <c r="P629" i="13" s="1"/>
  <c r="J631" i="13"/>
  <c r="D631" i="13"/>
  <c r="D629" i="13" s="1"/>
  <c r="W626" i="13"/>
  <c r="Q626" i="13"/>
  <c r="K626" i="13"/>
  <c r="E626" i="13"/>
  <c r="E624" i="13" s="1"/>
  <c r="X621" i="13"/>
  <c r="R621" i="13"/>
  <c r="R619" i="13" s="1"/>
  <c r="L621" i="13"/>
  <c r="F621" i="13"/>
  <c r="Y616" i="13"/>
  <c r="S616" i="13"/>
  <c r="S614" i="13" s="1"/>
  <c r="M616" i="13"/>
  <c r="G616" i="13"/>
  <c r="G614" i="13" s="1"/>
  <c r="Z611" i="13"/>
  <c r="T611" i="13"/>
  <c r="N611" i="13"/>
  <c r="H611" i="13"/>
  <c r="H609" i="13" s="1"/>
  <c r="AA606" i="13"/>
  <c r="U606" i="13"/>
  <c r="U604" i="13" s="1"/>
  <c r="O606" i="13"/>
  <c r="I606" i="13"/>
  <c r="V601" i="13"/>
  <c r="P601" i="13"/>
  <c r="P599" i="13" s="1"/>
  <c r="J601" i="13"/>
  <c r="D601" i="13"/>
  <c r="D599" i="13" s="1"/>
  <c r="W596" i="13"/>
  <c r="Q596" i="13"/>
  <c r="K596" i="13"/>
  <c r="E596" i="13"/>
  <c r="E594" i="13" s="1"/>
  <c r="X591" i="13"/>
  <c r="R591" i="13"/>
  <c r="R589" i="13" s="1"/>
  <c r="L591" i="13"/>
  <c r="F591" i="13"/>
  <c r="Y586" i="13"/>
  <c r="S586" i="13"/>
  <c r="S584" i="13" s="1"/>
  <c r="M586" i="13"/>
  <c r="G586" i="13"/>
  <c r="G584" i="13" s="1"/>
  <c r="Z581" i="13"/>
  <c r="T581" i="13"/>
  <c r="N581" i="13"/>
  <c r="H581" i="13"/>
  <c r="H579" i="13" s="1"/>
  <c r="AA576" i="13"/>
  <c r="U576" i="13"/>
  <c r="U574" i="13" s="1"/>
  <c r="O576" i="13"/>
  <c r="I576" i="13"/>
  <c r="V571" i="13"/>
  <c r="P571" i="13"/>
  <c r="P569" i="13" s="1"/>
  <c r="J571" i="13"/>
  <c r="D571" i="13"/>
  <c r="D569" i="13" s="1"/>
  <c r="W566" i="13"/>
  <c r="Q566" i="13"/>
  <c r="K566" i="13"/>
  <c r="E566" i="13"/>
  <c r="E564" i="13" s="1"/>
  <c r="X561" i="13"/>
  <c r="R561" i="13"/>
  <c r="R559" i="13" s="1"/>
  <c r="L561" i="13"/>
  <c r="F561" i="13"/>
  <c r="Y556" i="13"/>
  <c r="S556" i="13"/>
  <c r="S554" i="13" s="1"/>
  <c r="M556" i="13"/>
  <c r="G556" i="13"/>
  <c r="G554" i="13" s="1"/>
  <c r="Z636" i="13"/>
  <c r="T636" i="13"/>
  <c r="N636" i="13"/>
  <c r="H636" i="13"/>
  <c r="H634" i="13" s="1"/>
  <c r="AA631" i="13"/>
  <c r="U631" i="13"/>
  <c r="U629" i="13" s="1"/>
  <c r="O631" i="13"/>
  <c r="I631" i="13"/>
  <c r="V626" i="13"/>
  <c r="P626" i="13"/>
  <c r="P624" i="13" s="1"/>
  <c r="J626" i="13"/>
  <c r="D626" i="13"/>
  <c r="D624" i="13" s="1"/>
  <c r="W621" i="13"/>
  <c r="Q621" i="13"/>
  <c r="K621" i="13"/>
  <c r="E621" i="13"/>
  <c r="E619" i="13" s="1"/>
  <c r="X616" i="13"/>
  <c r="R616" i="13"/>
  <c r="R614" i="13" s="1"/>
  <c r="L616" i="13"/>
  <c r="F616" i="13"/>
  <c r="Y611" i="13"/>
  <c r="S611" i="13"/>
  <c r="S609" i="13" s="1"/>
  <c r="M611" i="13"/>
  <c r="G611" i="13"/>
  <c r="G609" i="13" s="1"/>
  <c r="Z606" i="13"/>
  <c r="T606" i="13"/>
  <c r="N606" i="13"/>
  <c r="H606" i="13"/>
  <c r="H604" i="13" s="1"/>
  <c r="AA601" i="13"/>
  <c r="U601" i="13"/>
  <c r="U599" i="13" s="1"/>
  <c r="O601" i="13"/>
  <c r="I601" i="13"/>
  <c r="V596" i="13"/>
  <c r="P596" i="13"/>
  <c r="P594" i="13" s="1"/>
  <c r="J596" i="13"/>
  <c r="D596" i="13"/>
  <c r="D594" i="13" s="1"/>
  <c r="W591" i="13"/>
  <c r="Q591" i="13"/>
  <c r="K591" i="13"/>
  <c r="E591" i="13"/>
  <c r="E589" i="13" s="1"/>
  <c r="X586" i="13"/>
  <c r="R586" i="13"/>
  <c r="R584" i="13" s="1"/>
  <c r="L586" i="13"/>
  <c r="F586" i="13"/>
  <c r="Y581" i="13"/>
  <c r="S581" i="13"/>
  <c r="S579" i="13" s="1"/>
  <c r="M581" i="13"/>
  <c r="G581" i="13"/>
  <c r="G579" i="13" s="1"/>
  <c r="Z576" i="13"/>
  <c r="T576" i="13"/>
  <c r="N576" i="13"/>
  <c r="H576" i="13"/>
  <c r="H574" i="13" s="1"/>
  <c r="AA571" i="13"/>
  <c r="U571" i="13"/>
  <c r="U569" i="13" s="1"/>
  <c r="O571" i="13"/>
  <c r="I571" i="13"/>
  <c r="V566" i="13"/>
  <c r="P566" i="13"/>
  <c r="P564" i="13" s="1"/>
  <c r="J566" i="13"/>
  <c r="D566" i="13"/>
  <c r="D564" i="13" s="1"/>
  <c r="W561" i="13"/>
  <c r="Q561" i="13"/>
  <c r="K561" i="13"/>
  <c r="E561" i="13"/>
  <c r="E559" i="13" s="1"/>
  <c r="X556" i="13"/>
  <c r="R556" i="13"/>
  <c r="R554" i="13" s="1"/>
  <c r="L556" i="13"/>
  <c r="F556" i="13"/>
  <c r="Y551" i="13"/>
  <c r="S551" i="13"/>
  <c r="S549" i="13" s="1"/>
  <c r="M551" i="13"/>
  <c r="G551" i="13"/>
  <c r="G549" i="13" s="1"/>
  <c r="Z546" i="13"/>
  <c r="T546" i="13"/>
  <c r="N546" i="13"/>
  <c r="H546" i="13"/>
  <c r="H544" i="13" s="1"/>
  <c r="AA541" i="13"/>
  <c r="U541" i="13"/>
  <c r="U539" i="13" s="1"/>
  <c r="O541" i="13"/>
  <c r="I541" i="13"/>
  <c r="V536" i="13"/>
  <c r="P536" i="13"/>
  <c r="P534" i="13" s="1"/>
  <c r="J536" i="13"/>
  <c r="D536" i="13"/>
  <c r="D534" i="13" s="1"/>
  <c r="W531" i="13"/>
  <c r="Q531" i="13"/>
  <c r="K531" i="13"/>
  <c r="E531" i="13"/>
  <c r="E529" i="13" s="1"/>
  <c r="X526" i="13"/>
  <c r="R526" i="13"/>
  <c r="R524" i="13" s="1"/>
  <c r="L526" i="13"/>
  <c r="F526" i="13"/>
  <c r="Y521" i="13"/>
  <c r="S521" i="13"/>
  <c r="S519" i="13" s="1"/>
  <c r="M521" i="13"/>
  <c r="G521" i="13"/>
  <c r="G519" i="13" s="1"/>
  <c r="Z516" i="13"/>
  <c r="T516" i="13"/>
  <c r="N516" i="13"/>
  <c r="H516" i="13"/>
  <c r="H514" i="13" s="1"/>
  <c r="AA511" i="13"/>
  <c r="U511" i="13"/>
  <c r="U509" i="13" s="1"/>
  <c r="O511" i="13"/>
  <c r="I511" i="13"/>
  <c r="J486" i="13"/>
  <c r="P486" i="13"/>
  <c r="P484" i="13" s="1"/>
  <c r="V486" i="13"/>
  <c r="D488" i="13"/>
  <c r="D484" i="13" s="1"/>
  <c r="J488" i="13"/>
  <c r="P488" i="13"/>
  <c r="V488" i="13"/>
  <c r="I491" i="13"/>
  <c r="I489" i="13" s="1"/>
  <c r="O491" i="13"/>
  <c r="U491" i="13"/>
  <c r="U489" i="13" s="1"/>
  <c r="AA491" i="13"/>
  <c r="AA489" i="13" s="1"/>
  <c r="I493" i="13"/>
  <c r="O493" i="13"/>
  <c r="U493" i="13"/>
  <c r="AA493" i="13"/>
  <c r="H496" i="13"/>
  <c r="H494" i="13" s="1"/>
  <c r="N496" i="13"/>
  <c r="N494" i="13" s="1"/>
  <c r="T496" i="13"/>
  <c r="Z496" i="13"/>
  <c r="H498" i="13"/>
  <c r="N498" i="13"/>
  <c r="T498" i="13"/>
  <c r="Z498" i="13"/>
  <c r="G501" i="13"/>
  <c r="M501" i="13"/>
  <c r="S501" i="13"/>
  <c r="S499" i="13" s="1"/>
  <c r="Y501" i="13"/>
  <c r="G503" i="13"/>
  <c r="M503" i="13"/>
  <c r="S503" i="13"/>
  <c r="Y503" i="13"/>
  <c r="G506" i="13"/>
  <c r="N506" i="13"/>
  <c r="V506" i="13"/>
  <c r="V504" i="13" s="1"/>
  <c r="G508" i="13"/>
  <c r="S508" i="13"/>
  <c r="D511" i="13"/>
  <c r="D509" i="13" s="1"/>
  <c r="P511" i="13"/>
  <c r="D513" i="13"/>
  <c r="P513" i="13"/>
  <c r="O516" i="13"/>
  <c r="O514" i="13" s="1"/>
  <c r="AA516" i="13"/>
  <c r="O518" i="13"/>
  <c r="AA518" i="13"/>
  <c r="K521" i="13"/>
  <c r="W521" i="13"/>
  <c r="W519" i="13" s="1"/>
  <c r="K523" i="13"/>
  <c r="W523" i="13"/>
  <c r="J526" i="13"/>
  <c r="J524" i="13" s="1"/>
  <c r="V526" i="13"/>
  <c r="J528" i="13"/>
  <c r="V528" i="13"/>
  <c r="I531" i="13"/>
  <c r="I529" i="13" s="1"/>
  <c r="U531" i="13"/>
  <c r="I533" i="13"/>
  <c r="U533" i="13"/>
  <c r="G536" i="13"/>
  <c r="G534" i="13" s="1"/>
  <c r="S536" i="13"/>
  <c r="S534" i="13" s="1"/>
  <c r="G538" i="13"/>
  <c r="S538" i="13"/>
  <c r="D541" i="13"/>
  <c r="D539" i="13" s="1"/>
  <c r="P541" i="13"/>
  <c r="P539" i="13" s="1"/>
  <c r="D543" i="13"/>
  <c r="V543" i="13"/>
  <c r="I546" i="13"/>
  <c r="I544" i="13" s="1"/>
  <c r="AA546" i="13"/>
  <c r="U548" i="13"/>
  <c r="D551" i="13"/>
  <c r="D549" i="13" s="1"/>
  <c r="V551" i="13"/>
  <c r="V549" i="13" s="1"/>
  <c r="P553" i="13"/>
  <c r="O558" i="13"/>
  <c r="H563" i="13"/>
  <c r="Y566" i="13"/>
  <c r="G74" i="13"/>
  <c r="G72" i="13" s="1"/>
  <c r="M74" i="13"/>
  <c r="M72" i="13" s="1"/>
  <c r="S74" i="13"/>
  <c r="S72" i="13" s="1"/>
  <c r="Y74" i="13"/>
  <c r="Y72" i="13" s="1"/>
  <c r="M76" i="13"/>
  <c r="S76" i="13"/>
  <c r="Y76" i="13"/>
  <c r="F79" i="13"/>
  <c r="F77" i="13" s="1"/>
  <c r="L79" i="13"/>
  <c r="L77" i="13" s="1"/>
  <c r="R79" i="13"/>
  <c r="X79" i="13"/>
  <c r="F81" i="13"/>
  <c r="L81" i="13"/>
  <c r="R81" i="13"/>
  <c r="X81" i="13"/>
  <c r="E84" i="13"/>
  <c r="K84" i="13"/>
  <c r="Q84" i="13"/>
  <c r="Q82" i="13" s="1"/>
  <c r="W84" i="13"/>
  <c r="E86" i="13"/>
  <c r="K86" i="13"/>
  <c r="Q86" i="13"/>
  <c r="W86" i="13"/>
  <c r="D89" i="13"/>
  <c r="D87" i="13" s="1"/>
  <c r="J89" i="13"/>
  <c r="P89" i="13"/>
  <c r="P87" i="13" s="1"/>
  <c r="V89" i="13"/>
  <c r="V87" i="13" s="1"/>
  <c r="D91" i="13"/>
  <c r="J91" i="13"/>
  <c r="P91" i="13"/>
  <c r="V91" i="13"/>
  <c r="I94" i="13"/>
  <c r="I92" i="13" s="1"/>
  <c r="O94" i="13"/>
  <c r="O92" i="13" s="1"/>
  <c r="U94" i="13"/>
  <c r="AA94" i="13"/>
  <c r="I96" i="13"/>
  <c r="O96" i="13"/>
  <c r="U96" i="13"/>
  <c r="AA96" i="13"/>
  <c r="H99" i="13"/>
  <c r="N99" i="13"/>
  <c r="T99" i="13"/>
  <c r="T97" i="13" s="1"/>
  <c r="Z99" i="13"/>
  <c r="H101" i="13"/>
  <c r="N101" i="13"/>
  <c r="T101" i="13"/>
  <c r="Z101" i="13"/>
  <c r="G104" i="13"/>
  <c r="G102" i="13" s="1"/>
  <c r="M104" i="13"/>
  <c r="S104" i="13"/>
  <c r="S102" i="13" s="1"/>
  <c r="Y104" i="13"/>
  <c r="Y102" i="13" s="1"/>
  <c r="G106" i="13"/>
  <c r="M106" i="13"/>
  <c r="S106" i="13"/>
  <c r="Y106" i="13"/>
  <c r="F109" i="13"/>
  <c r="F107" i="13" s="1"/>
  <c r="L109" i="13"/>
  <c r="L107" i="13" s="1"/>
  <c r="R109" i="13"/>
  <c r="X109" i="13"/>
  <c r="F111" i="13"/>
  <c r="L111" i="13"/>
  <c r="R111" i="13"/>
  <c r="X111" i="13"/>
  <c r="E114" i="13"/>
  <c r="K114" i="13"/>
  <c r="Q114" i="13"/>
  <c r="Q112" i="13" s="1"/>
  <c r="W114" i="13"/>
  <c r="E116" i="13"/>
  <c r="K116" i="13"/>
  <c r="Q116" i="13"/>
  <c r="W116" i="13"/>
  <c r="D119" i="13"/>
  <c r="D117" i="13" s="1"/>
  <c r="J119" i="13"/>
  <c r="P119" i="13"/>
  <c r="P117" i="13" s="1"/>
  <c r="V119" i="13"/>
  <c r="V117" i="13" s="1"/>
  <c r="D121" i="13"/>
  <c r="J121" i="13"/>
  <c r="P121" i="13"/>
  <c r="V121" i="13"/>
  <c r="I124" i="13"/>
  <c r="I122" i="13" s="1"/>
  <c r="O124" i="13"/>
  <c r="O122" i="13" s="1"/>
  <c r="U124" i="13"/>
  <c r="AA124" i="13"/>
  <c r="I126" i="13"/>
  <c r="O126" i="13"/>
  <c r="U126" i="13"/>
  <c r="AA126" i="13"/>
  <c r="H129" i="13"/>
  <c r="N129" i="13"/>
  <c r="T129" i="13"/>
  <c r="T127" i="13" s="1"/>
  <c r="Z129" i="13"/>
  <c r="H131" i="13"/>
  <c r="N131" i="13"/>
  <c r="T131" i="13"/>
  <c r="Z131" i="13"/>
  <c r="G134" i="13"/>
  <c r="G132" i="13" s="1"/>
  <c r="M134" i="13"/>
  <c r="S134" i="13"/>
  <c r="S132" i="13" s="1"/>
  <c r="Y134" i="13"/>
  <c r="Y132" i="13" s="1"/>
  <c r="G136" i="13"/>
  <c r="M136" i="13"/>
  <c r="S136" i="13"/>
  <c r="Y136" i="13"/>
  <c r="F139" i="13"/>
  <c r="F137" i="13" s="1"/>
  <c r="L139" i="13"/>
  <c r="L137" i="13" s="1"/>
  <c r="R139" i="13"/>
  <c r="X139" i="13"/>
  <c r="F141" i="13"/>
  <c r="L141" i="13"/>
  <c r="R141" i="13"/>
  <c r="X141" i="13"/>
  <c r="E144" i="13"/>
  <c r="K144" i="13"/>
  <c r="Q144" i="13"/>
  <c r="Q142" i="13" s="1"/>
  <c r="W144" i="13"/>
  <c r="E146" i="13"/>
  <c r="K146" i="13"/>
  <c r="Q146" i="13"/>
  <c r="W146" i="13"/>
  <c r="D149" i="13"/>
  <c r="D147" i="13" s="1"/>
  <c r="J149" i="13"/>
  <c r="P149" i="13"/>
  <c r="P147" i="13" s="1"/>
  <c r="V149" i="13"/>
  <c r="V147" i="13" s="1"/>
  <c r="D151" i="13"/>
  <c r="J151" i="13"/>
  <c r="P151" i="13"/>
  <c r="V151" i="13"/>
  <c r="I154" i="13"/>
  <c r="I152" i="13" s="1"/>
  <c r="O154" i="13"/>
  <c r="O152" i="13" s="1"/>
  <c r="U154" i="13"/>
  <c r="AA154" i="13"/>
  <c r="I156" i="13"/>
  <c r="O156" i="13"/>
  <c r="U156" i="13"/>
  <c r="AA156" i="13"/>
  <c r="H159" i="13"/>
  <c r="N159" i="13"/>
  <c r="T159" i="13"/>
  <c r="T157" i="13" s="1"/>
  <c r="Z159" i="13"/>
  <c r="H161" i="13"/>
  <c r="N161" i="13"/>
  <c r="T161" i="13"/>
  <c r="Z161" i="13"/>
  <c r="G170" i="13"/>
  <c r="G166" i="13" s="1"/>
  <c r="M170" i="13"/>
  <c r="M166" i="13" s="1"/>
  <c r="S170" i="13"/>
  <c r="S166" i="13" s="1"/>
  <c r="Y170" i="13"/>
  <c r="Y166" i="13" s="1"/>
  <c r="F175" i="13"/>
  <c r="F171" i="13" s="1"/>
  <c r="L175" i="13"/>
  <c r="L171" i="13" s="1"/>
  <c r="R175" i="13"/>
  <c r="R171" i="13" s="1"/>
  <c r="X175" i="13"/>
  <c r="X171" i="13" s="1"/>
  <c r="E180" i="13"/>
  <c r="E176" i="13" s="1"/>
  <c r="K180" i="13"/>
  <c r="K176" i="13" s="1"/>
  <c r="Q180" i="13"/>
  <c r="Q176" i="13" s="1"/>
  <c r="W180" i="13"/>
  <c r="W176" i="13" s="1"/>
  <c r="D185" i="13"/>
  <c r="D181" i="13" s="1"/>
  <c r="J185" i="13"/>
  <c r="J181" i="13" s="1"/>
  <c r="P185" i="13"/>
  <c r="P181" i="13" s="1"/>
  <c r="V185" i="13"/>
  <c r="V181" i="13" s="1"/>
  <c r="I190" i="13"/>
  <c r="I186" i="13" s="1"/>
  <c r="O190" i="13"/>
  <c r="O186" i="13" s="1"/>
  <c r="U190" i="13"/>
  <c r="U186" i="13" s="1"/>
  <c r="AA190" i="13"/>
  <c r="AA186" i="13" s="1"/>
  <c r="H195" i="13"/>
  <c r="H191" i="13" s="1"/>
  <c r="N195" i="13"/>
  <c r="N191" i="13" s="1"/>
  <c r="T195" i="13"/>
  <c r="T191" i="13" s="1"/>
  <c r="Z195" i="13"/>
  <c r="Z191" i="13" s="1"/>
  <c r="G200" i="13"/>
  <c r="G196" i="13" s="1"/>
  <c r="M200" i="13"/>
  <c r="M196" i="13" s="1"/>
  <c r="S200" i="13"/>
  <c r="S196" i="13" s="1"/>
  <c r="Y200" i="13"/>
  <c r="Y196" i="13" s="1"/>
  <c r="F205" i="13"/>
  <c r="F201" i="13" s="1"/>
  <c r="L205" i="13"/>
  <c r="L201" i="13" s="1"/>
  <c r="R205" i="13"/>
  <c r="R201" i="13" s="1"/>
  <c r="X205" i="13"/>
  <c r="X201" i="13" s="1"/>
  <c r="E210" i="13"/>
  <c r="E206" i="13" s="1"/>
  <c r="K210" i="13"/>
  <c r="K206" i="13" s="1"/>
  <c r="Q210" i="13"/>
  <c r="Q206" i="13" s="1"/>
  <c r="W210" i="13"/>
  <c r="W206" i="13" s="1"/>
  <c r="D215" i="13"/>
  <c r="D211" i="13" s="1"/>
  <c r="J215" i="13"/>
  <c r="J211" i="13" s="1"/>
  <c r="P215" i="13"/>
  <c r="P211" i="13" s="1"/>
  <c r="V215" i="13"/>
  <c r="V211" i="13" s="1"/>
  <c r="I220" i="13"/>
  <c r="I216" i="13" s="1"/>
  <c r="O220" i="13"/>
  <c r="O216" i="13" s="1"/>
  <c r="U220" i="13"/>
  <c r="U216" i="13" s="1"/>
  <c r="AA220" i="13"/>
  <c r="AA216" i="13" s="1"/>
  <c r="H225" i="13"/>
  <c r="H221" i="13" s="1"/>
  <c r="N225" i="13"/>
  <c r="N221" i="13" s="1"/>
  <c r="T225" i="13"/>
  <c r="T221" i="13" s="1"/>
  <c r="Z225" i="13"/>
  <c r="Z221" i="13" s="1"/>
  <c r="G228" i="13"/>
  <c r="G226" i="13" s="1"/>
  <c r="M228" i="13"/>
  <c r="S228" i="13"/>
  <c r="S226" i="13" s="1"/>
  <c r="Y228" i="13"/>
  <c r="Y226" i="13" s="1"/>
  <c r="G230" i="13"/>
  <c r="M230" i="13"/>
  <c r="S230" i="13"/>
  <c r="Y230" i="13"/>
  <c r="F233" i="13"/>
  <c r="F231" i="13" s="1"/>
  <c r="L233" i="13"/>
  <c r="L231" i="13" s="1"/>
  <c r="R233" i="13"/>
  <c r="X233" i="13"/>
  <c r="F235" i="13"/>
  <c r="L235" i="13"/>
  <c r="R235" i="13"/>
  <c r="X235" i="13"/>
  <c r="E238" i="13"/>
  <c r="K238" i="13"/>
  <c r="Q238" i="13"/>
  <c r="Q236" i="13" s="1"/>
  <c r="W238" i="13"/>
  <c r="E240" i="13"/>
  <c r="K240" i="13"/>
  <c r="Q240" i="13"/>
  <c r="W240" i="13"/>
  <c r="D243" i="13"/>
  <c r="D241" i="13" s="1"/>
  <c r="J243" i="13"/>
  <c r="P243" i="13"/>
  <c r="P241" i="13" s="1"/>
  <c r="V243" i="13"/>
  <c r="V241" i="13" s="1"/>
  <c r="D245" i="13"/>
  <c r="J245" i="13"/>
  <c r="P245" i="13"/>
  <c r="V245" i="13"/>
  <c r="I248" i="13"/>
  <c r="I246" i="13" s="1"/>
  <c r="O248" i="13"/>
  <c r="O246" i="13" s="1"/>
  <c r="U248" i="13"/>
  <c r="AA248" i="13"/>
  <c r="I250" i="13"/>
  <c r="O250" i="13"/>
  <c r="U250" i="13"/>
  <c r="AA250" i="13"/>
  <c r="H253" i="13"/>
  <c r="N253" i="13"/>
  <c r="T253" i="13"/>
  <c r="T251" i="13" s="1"/>
  <c r="Z253" i="13"/>
  <c r="H255" i="13"/>
  <c r="N255" i="13"/>
  <c r="T255" i="13"/>
  <c r="Z255" i="13"/>
  <c r="G258" i="13"/>
  <c r="G256" i="13" s="1"/>
  <c r="M258" i="13"/>
  <c r="S258" i="13"/>
  <c r="S256" i="13" s="1"/>
  <c r="Y258" i="13"/>
  <c r="Y256" i="13" s="1"/>
  <c r="G260" i="13"/>
  <c r="M260" i="13"/>
  <c r="S260" i="13"/>
  <c r="Y260" i="13"/>
  <c r="F263" i="13"/>
  <c r="F261" i="13" s="1"/>
  <c r="L263" i="13"/>
  <c r="L261" i="13" s="1"/>
  <c r="R263" i="13"/>
  <c r="X263" i="13"/>
  <c r="F265" i="13"/>
  <c r="L265" i="13"/>
  <c r="R265" i="13"/>
  <c r="X265" i="13"/>
  <c r="E268" i="13"/>
  <c r="K268" i="13"/>
  <c r="Q268" i="13"/>
  <c r="Q266" i="13" s="1"/>
  <c r="W268" i="13"/>
  <c r="E270" i="13"/>
  <c r="K270" i="13"/>
  <c r="Q270" i="13"/>
  <c r="W270" i="13"/>
  <c r="D273" i="13"/>
  <c r="D271" i="13" s="1"/>
  <c r="J273" i="13"/>
  <c r="P273" i="13"/>
  <c r="P271" i="13" s="1"/>
  <c r="V273" i="13"/>
  <c r="V271" i="13" s="1"/>
  <c r="D275" i="13"/>
  <c r="J275" i="13"/>
  <c r="P275" i="13"/>
  <c r="V275" i="13"/>
  <c r="I278" i="13"/>
  <c r="I276" i="13" s="1"/>
  <c r="O278" i="13"/>
  <c r="O276" i="13" s="1"/>
  <c r="U278" i="13"/>
  <c r="AA278" i="13"/>
  <c r="I280" i="13"/>
  <c r="O280" i="13"/>
  <c r="U280" i="13"/>
  <c r="AA280" i="13"/>
  <c r="H283" i="13"/>
  <c r="N283" i="13"/>
  <c r="T283" i="13"/>
  <c r="T281" i="13" s="1"/>
  <c r="Z283" i="13"/>
  <c r="H285" i="13"/>
  <c r="N285" i="13"/>
  <c r="T285" i="13"/>
  <c r="Z285" i="13"/>
  <c r="G288" i="13"/>
  <c r="G286" i="13" s="1"/>
  <c r="M288" i="13"/>
  <c r="S288" i="13"/>
  <c r="S286" i="13" s="1"/>
  <c r="Y288" i="13"/>
  <c r="Y286" i="13" s="1"/>
  <c r="G290" i="13"/>
  <c r="M290" i="13"/>
  <c r="S290" i="13"/>
  <c r="Y290" i="13"/>
  <c r="F293" i="13"/>
  <c r="F291" i="13" s="1"/>
  <c r="L293" i="13"/>
  <c r="L291" i="13" s="1"/>
  <c r="R293" i="13"/>
  <c r="X293" i="13"/>
  <c r="F295" i="13"/>
  <c r="L295" i="13"/>
  <c r="R295" i="13"/>
  <c r="X295" i="13"/>
  <c r="E298" i="13"/>
  <c r="K298" i="13"/>
  <c r="Q298" i="13"/>
  <c r="Q296" i="13" s="1"/>
  <c r="W298" i="13"/>
  <c r="E300" i="13"/>
  <c r="K300" i="13"/>
  <c r="Q300" i="13"/>
  <c r="W300" i="13"/>
  <c r="D303" i="13"/>
  <c r="D301" i="13" s="1"/>
  <c r="J303" i="13"/>
  <c r="P303" i="13"/>
  <c r="P301" i="13" s="1"/>
  <c r="V303" i="13"/>
  <c r="V301" i="13" s="1"/>
  <c r="D305" i="13"/>
  <c r="J305" i="13"/>
  <c r="P305" i="13"/>
  <c r="V305" i="13"/>
  <c r="I308" i="13"/>
  <c r="I306" i="13" s="1"/>
  <c r="O308" i="13"/>
  <c r="O306" i="13" s="1"/>
  <c r="U308" i="13"/>
  <c r="AA308" i="13"/>
  <c r="I310" i="13"/>
  <c r="O310" i="13"/>
  <c r="U310" i="13"/>
  <c r="AA310" i="13"/>
  <c r="H313" i="13"/>
  <c r="N313" i="13"/>
  <c r="T313" i="13"/>
  <c r="T311" i="13" s="1"/>
  <c r="Z313" i="13"/>
  <c r="H315" i="13"/>
  <c r="N315" i="13"/>
  <c r="T315" i="13"/>
  <c r="Z315" i="13"/>
  <c r="G318" i="13"/>
  <c r="G316" i="13" s="1"/>
  <c r="M318" i="13"/>
  <c r="S318" i="13"/>
  <c r="S316" i="13" s="1"/>
  <c r="Y318" i="13"/>
  <c r="Y316" i="13" s="1"/>
  <c r="G320" i="13"/>
  <c r="M320" i="13"/>
  <c r="S320" i="13"/>
  <c r="Y320" i="13"/>
  <c r="F329" i="13"/>
  <c r="F325" i="13" s="1"/>
  <c r="L329" i="13"/>
  <c r="L325" i="13" s="1"/>
  <c r="R329" i="13"/>
  <c r="R325" i="13" s="1"/>
  <c r="X329" i="13"/>
  <c r="X325" i="13" s="1"/>
  <c r="E334" i="13"/>
  <c r="E330" i="13" s="1"/>
  <c r="K334" i="13"/>
  <c r="K330" i="13" s="1"/>
  <c r="Q334" i="13"/>
  <c r="Q330" i="13" s="1"/>
  <c r="W334" i="13"/>
  <c r="W330" i="13" s="1"/>
  <c r="D339" i="13"/>
  <c r="D335" i="13" s="1"/>
  <c r="J339" i="13"/>
  <c r="J335" i="13" s="1"/>
  <c r="P339" i="13"/>
  <c r="P335" i="13" s="1"/>
  <c r="V339" i="13"/>
  <c r="V335" i="13" s="1"/>
  <c r="I342" i="13"/>
  <c r="I340" i="13" s="1"/>
  <c r="O342" i="13"/>
  <c r="O340" i="13" s="1"/>
  <c r="U342" i="13"/>
  <c r="AA342" i="13"/>
  <c r="I344" i="13"/>
  <c r="O344" i="13"/>
  <c r="U344" i="13"/>
  <c r="AA344" i="13"/>
  <c r="H347" i="13"/>
  <c r="N347" i="13"/>
  <c r="T347" i="13"/>
  <c r="T345" i="13" s="1"/>
  <c r="Z347" i="13"/>
  <c r="H349" i="13"/>
  <c r="N349" i="13"/>
  <c r="T349" i="13"/>
  <c r="Z349" i="13"/>
  <c r="G352" i="13"/>
  <c r="G350" i="13" s="1"/>
  <c r="M352" i="13"/>
  <c r="S352" i="13"/>
  <c r="S350" i="13" s="1"/>
  <c r="Y352" i="13"/>
  <c r="Y350" i="13" s="1"/>
  <c r="G354" i="13"/>
  <c r="M354" i="13"/>
  <c r="S354" i="13"/>
  <c r="Y354" i="13"/>
  <c r="F357" i="13"/>
  <c r="F355" i="13" s="1"/>
  <c r="L357" i="13"/>
  <c r="L355" i="13" s="1"/>
  <c r="R357" i="13"/>
  <c r="X357" i="13"/>
  <c r="F359" i="13"/>
  <c r="L359" i="13"/>
  <c r="R359" i="13"/>
  <c r="X359" i="13"/>
  <c r="E362" i="13"/>
  <c r="K362" i="13"/>
  <c r="Q362" i="13"/>
  <c r="Q360" i="13" s="1"/>
  <c r="W362" i="13"/>
  <c r="E364" i="13"/>
  <c r="K364" i="13"/>
  <c r="Q364" i="13"/>
  <c r="W364" i="13"/>
  <c r="D367" i="13"/>
  <c r="D365" i="13" s="1"/>
  <c r="J367" i="13"/>
  <c r="P367" i="13"/>
  <c r="P365" i="13" s="1"/>
  <c r="V367" i="13"/>
  <c r="V365" i="13" s="1"/>
  <c r="D369" i="13"/>
  <c r="J369" i="13"/>
  <c r="P369" i="13"/>
  <c r="V369" i="13"/>
  <c r="I372" i="13"/>
  <c r="I370" i="13" s="1"/>
  <c r="O372" i="13"/>
  <c r="O370" i="13" s="1"/>
  <c r="U372" i="13"/>
  <c r="AA372" i="13"/>
  <c r="I374" i="13"/>
  <c r="O374" i="13"/>
  <c r="U374" i="13"/>
  <c r="AA374" i="13"/>
  <c r="H377" i="13"/>
  <c r="N377" i="13"/>
  <c r="T377" i="13"/>
  <c r="T375" i="13" s="1"/>
  <c r="Z377" i="13"/>
  <c r="H379" i="13"/>
  <c r="N379" i="13"/>
  <c r="T379" i="13"/>
  <c r="Z379" i="13"/>
  <c r="G382" i="13"/>
  <c r="G380" i="13" s="1"/>
  <c r="M382" i="13"/>
  <c r="S382" i="13"/>
  <c r="S380" i="13" s="1"/>
  <c r="Y382" i="13"/>
  <c r="Y380" i="13" s="1"/>
  <c r="G384" i="13"/>
  <c r="M384" i="13"/>
  <c r="S384" i="13"/>
  <c r="Y384" i="13"/>
  <c r="F387" i="13"/>
  <c r="F385" i="13" s="1"/>
  <c r="L387" i="13"/>
  <c r="L385" i="13" s="1"/>
  <c r="R387" i="13"/>
  <c r="X387" i="13"/>
  <c r="F389" i="13"/>
  <c r="L389" i="13"/>
  <c r="R389" i="13"/>
  <c r="X389" i="13"/>
  <c r="E392" i="13"/>
  <c r="K392" i="13"/>
  <c r="Q392" i="13"/>
  <c r="Q390" i="13" s="1"/>
  <c r="W392" i="13"/>
  <c r="E394" i="13"/>
  <c r="K394" i="13"/>
  <c r="Q394" i="13"/>
  <c r="W394" i="13"/>
  <c r="D397" i="13"/>
  <c r="D395" i="13" s="1"/>
  <c r="J397" i="13"/>
  <c r="P397" i="13"/>
  <c r="P395" i="13" s="1"/>
  <c r="V397" i="13"/>
  <c r="V395" i="13" s="1"/>
  <c r="D399" i="13"/>
  <c r="J399" i="13"/>
  <c r="P399" i="13"/>
  <c r="V399" i="13"/>
  <c r="I402" i="13"/>
  <c r="I400" i="13" s="1"/>
  <c r="O402" i="13"/>
  <c r="O400" i="13" s="1"/>
  <c r="U402" i="13"/>
  <c r="AA402" i="13"/>
  <c r="I404" i="13"/>
  <c r="O404" i="13"/>
  <c r="U404" i="13"/>
  <c r="AA404" i="13"/>
  <c r="H407" i="13"/>
  <c r="N407" i="13"/>
  <c r="T407" i="13"/>
  <c r="T405" i="13" s="1"/>
  <c r="Z407" i="13"/>
  <c r="H409" i="13"/>
  <c r="N409" i="13"/>
  <c r="T409" i="13"/>
  <c r="Z409" i="13"/>
  <c r="G412" i="13"/>
  <c r="G410" i="13" s="1"/>
  <c r="M412" i="13"/>
  <c r="S412" i="13"/>
  <c r="S410" i="13" s="1"/>
  <c r="Y412" i="13"/>
  <c r="Y410" i="13" s="1"/>
  <c r="G414" i="13"/>
  <c r="M414" i="13"/>
  <c r="S414" i="13"/>
  <c r="Y414" i="13"/>
  <c r="F417" i="13"/>
  <c r="F415" i="13" s="1"/>
  <c r="L417" i="13"/>
  <c r="L415" i="13" s="1"/>
  <c r="R417" i="13"/>
  <c r="X417" i="13"/>
  <c r="F419" i="13"/>
  <c r="L419" i="13"/>
  <c r="R419" i="13"/>
  <c r="X419" i="13"/>
  <c r="E422" i="13"/>
  <c r="K422" i="13"/>
  <c r="Q422" i="13"/>
  <c r="Q420" i="13" s="1"/>
  <c r="W422" i="13"/>
  <c r="E424" i="13"/>
  <c r="K424" i="13"/>
  <c r="Q424" i="13"/>
  <c r="W424" i="13"/>
  <c r="D427" i="13"/>
  <c r="D425" i="13" s="1"/>
  <c r="J427" i="13"/>
  <c r="P427" i="13"/>
  <c r="P425" i="13" s="1"/>
  <c r="V427" i="13"/>
  <c r="V425" i="13" s="1"/>
  <c r="D429" i="13"/>
  <c r="J429" i="13"/>
  <c r="P429" i="13"/>
  <c r="V429" i="13"/>
  <c r="I432" i="13"/>
  <c r="I430" i="13" s="1"/>
  <c r="O432" i="13"/>
  <c r="O430" i="13" s="1"/>
  <c r="U432" i="13"/>
  <c r="AA432" i="13"/>
  <c r="I434" i="13"/>
  <c r="O434" i="13"/>
  <c r="U434" i="13"/>
  <c r="AA434" i="13"/>
  <c r="H437" i="13"/>
  <c r="N437" i="13"/>
  <c r="T437" i="13"/>
  <c r="T435" i="13" s="1"/>
  <c r="Z437" i="13"/>
  <c r="H439" i="13"/>
  <c r="N439" i="13"/>
  <c r="T439" i="13"/>
  <c r="Z439" i="13"/>
  <c r="G442" i="13"/>
  <c r="G440" i="13" s="1"/>
  <c r="M442" i="13"/>
  <c r="S442" i="13"/>
  <c r="S440" i="13" s="1"/>
  <c r="Y442" i="13"/>
  <c r="Y440" i="13" s="1"/>
  <c r="G444" i="13"/>
  <c r="M444" i="13"/>
  <c r="S444" i="13"/>
  <c r="Y444" i="13"/>
  <c r="F447" i="13"/>
  <c r="F445" i="13" s="1"/>
  <c r="L447" i="13"/>
  <c r="L445" i="13" s="1"/>
  <c r="R447" i="13"/>
  <c r="X447" i="13"/>
  <c r="F449" i="13"/>
  <c r="L449" i="13"/>
  <c r="R449" i="13"/>
  <c r="X449" i="13"/>
  <c r="E452" i="13"/>
  <c r="K452" i="13"/>
  <c r="Q452" i="13"/>
  <c r="Q450" i="13" s="1"/>
  <c r="W452" i="13"/>
  <c r="E454" i="13"/>
  <c r="K454" i="13"/>
  <c r="Q454" i="13"/>
  <c r="W454" i="13"/>
  <c r="D457" i="13"/>
  <c r="D455" i="13" s="1"/>
  <c r="J457" i="13"/>
  <c r="P457" i="13"/>
  <c r="P455" i="13" s="1"/>
  <c r="V457" i="13"/>
  <c r="V455" i="13" s="1"/>
  <c r="D459" i="13"/>
  <c r="J459" i="13"/>
  <c r="P459" i="13"/>
  <c r="V459" i="13"/>
  <c r="I462" i="13"/>
  <c r="I460" i="13" s="1"/>
  <c r="O462" i="13"/>
  <c r="O460" i="13" s="1"/>
  <c r="U462" i="13"/>
  <c r="AA462" i="13"/>
  <c r="I464" i="13"/>
  <c r="O464" i="13"/>
  <c r="U464" i="13"/>
  <c r="AA464" i="13"/>
  <c r="H467" i="13"/>
  <c r="N467" i="13"/>
  <c r="T467" i="13"/>
  <c r="T465" i="13" s="1"/>
  <c r="Z467" i="13"/>
  <c r="H469" i="13"/>
  <c r="N469" i="13"/>
  <c r="T469" i="13"/>
  <c r="Z469" i="13"/>
  <c r="G472" i="13"/>
  <c r="G470" i="13" s="1"/>
  <c r="M472" i="13"/>
  <c r="S472" i="13"/>
  <c r="S470" i="13" s="1"/>
  <c r="Y472" i="13"/>
  <c r="Y470" i="13" s="1"/>
  <c r="G474" i="13"/>
  <c r="M474" i="13"/>
  <c r="S474" i="13"/>
  <c r="Y474" i="13"/>
  <c r="F477" i="13"/>
  <c r="F475" i="13" s="1"/>
  <c r="L477" i="13"/>
  <c r="L475" i="13" s="1"/>
  <c r="R477" i="13"/>
  <c r="X477" i="13"/>
  <c r="F479" i="13"/>
  <c r="L479" i="13"/>
  <c r="R479" i="13"/>
  <c r="X479" i="13"/>
  <c r="E486" i="13"/>
  <c r="K486" i="13"/>
  <c r="Q486" i="13"/>
  <c r="Q484" i="13" s="1"/>
  <c r="W486" i="13"/>
  <c r="E488" i="13"/>
  <c r="K488" i="13"/>
  <c r="Q488" i="13"/>
  <c r="W488" i="13"/>
  <c r="D491" i="13"/>
  <c r="D489" i="13" s="1"/>
  <c r="J491" i="13"/>
  <c r="P491" i="13"/>
  <c r="P489" i="13" s="1"/>
  <c r="V491" i="13"/>
  <c r="V489" i="13" s="1"/>
  <c r="D493" i="13"/>
  <c r="J493" i="13"/>
  <c r="P493" i="13"/>
  <c r="V493" i="13"/>
  <c r="I496" i="13"/>
  <c r="I494" i="13" s="1"/>
  <c r="O496" i="13"/>
  <c r="O494" i="13" s="1"/>
  <c r="U496" i="13"/>
  <c r="AA496" i="13"/>
  <c r="I498" i="13"/>
  <c r="O498" i="13"/>
  <c r="U498" i="13"/>
  <c r="AA498" i="13"/>
  <c r="H501" i="13"/>
  <c r="N501" i="13"/>
  <c r="T501" i="13"/>
  <c r="T499" i="13" s="1"/>
  <c r="Z501" i="13"/>
  <c r="H503" i="13"/>
  <c r="N503" i="13"/>
  <c r="T503" i="13"/>
  <c r="Z503" i="13"/>
  <c r="H506" i="13"/>
  <c r="P506" i="13"/>
  <c r="P504" i="13" s="1"/>
  <c r="W506" i="13"/>
  <c r="W504" i="13" s="1"/>
  <c r="H508" i="13"/>
  <c r="T508" i="13"/>
  <c r="F511" i="13"/>
  <c r="F509" i="13" s="1"/>
  <c r="R511" i="13"/>
  <c r="F513" i="13"/>
  <c r="R513" i="13"/>
  <c r="E516" i="13"/>
  <c r="E514" i="13" s="1"/>
  <c r="Q516" i="13"/>
  <c r="Q514" i="13" s="1"/>
  <c r="E518" i="13"/>
  <c r="Q518" i="13"/>
  <c r="N521" i="13"/>
  <c r="Z521" i="13"/>
  <c r="Z519" i="13" s="1"/>
  <c r="N523" i="13"/>
  <c r="Z523" i="13"/>
  <c r="M526" i="13"/>
  <c r="M524" i="13" s="1"/>
  <c r="Y526" i="13"/>
  <c r="M528" i="13"/>
  <c r="Y528" i="13"/>
  <c r="L531" i="13"/>
  <c r="L529" i="13" s="1"/>
  <c r="X531" i="13"/>
  <c r="X529" i="13" s="1"/>
  <c r="L533" i="13"/>
  <c r="X533" i="13"/>
  <c r="H536" i="13"/>
  <c r="T536" i="13"/>
  <c r="T534" i="13" s="1"/>
  <c r="H538" i="13"/>
  <c r="T538" i="13"/>
  <c r="F541" i="13"/>
  <c r="F539" i="13" s="1"/>
  <c r="R541" i="13"/>
  <c r="R539" i="13" s="1"/>
  <c r="F543" i="13"/>
  <c r="X543" i="13"/>
  <c r="K546" i="13"/>
  <c r="E548" i="13"/>
  <c r="W548" i="13"/>
  <c r="H551" i="13"/>
  <c r="Z551" i="13"/>
  <c r="T553" i="13"/>
  <c r="I556" i="13"/>
  <c r="I554" i="13" s="1"/>
  <c r="U558" i="13"/>
  <c r="N563" i="13"/>
  <c r="G568" i="13"/>
  <c r="H74" i="13"/>
  <c r="N74" i="13"/>
  <c r="T74" i="13"/>
  <c r="T72" i="13" s="1"/>
  <c r="Z74" i="13"/>
  <c r="H76" i="13"/>
  <c r="N76" i="13"/>
  <c r="T76" i="13"/>
  <c r="Z76" i="13"/>
  <c r="G79" i="13"/>
  <c r="G77" i="13" s="1"/>
  <c r="M79" i="13"/>
  <c r="S79" i="13"/>
  <c r="Y79" i="13"/>
  <c r="Y77" i="13" s="1"/>
  <c r="G81" i="13"/>
  <c r="M81" i="13"/>
  <c r="S81" i="13"/>
  <c r="Y81" i="13"/>
  <c r="F84" i="13"/>
  <c r="L84" i="13"/>
  <c r="L82" i="13" s="1"/>
  <c r="R84" i="13"/>
  <c r="X84" i="13"/>
  <c r="F86" i="13"/>
  <c r="L86" i="13"/>
  <c r="R86" i="13"/>
  <c r="X86" i="13"/>
  <c r="E89" i="13"/>
  <c r="K89" i="13"/>
  <c r="Q89" i="13"/>
  <c r="Q87" i="13" s="1"/>
  <c r="W89" i="13"/>
  <c r="E91" i="13"/>
  <c r="K91" i="13"/>
  <c r="Q91" i="13"/>
  <c r="W91" i="13"/>
  <c r="D94" i="13"/>
  <c r="D92" i="13" s="1"/>
  <c r="J94" i="13"/>
  <c r="P94" i="13"/>
  <c r="V94" i="13"/>
  <c r="V92" i="13" s="1"/>
  <c r="D96" i="13"/>
  <c r="J96" i="13"/>
  <c r="P96" i="13"/>
  <c r="V96" i="13"/>
  <c r="I99" i="13"/>
  <c r="O99" i="13"/>
  <c r="O97" i="13" s="1"/>
  <c r="U99" i="13"/>
  <c r="AA99" i="13"/>
  <c r="I101" i="13"/>
  <c r="O101" i="13"/>
  <c r="U101" i="13"/>
  <c r="AA101" i="13"/>
  <c r="H104" i="13"/>
  <c r="N104" i="13"/>
  <c r="T104" i="13"/>
  <c r="T102" i="13" s="1"/>
  <c r="Z104" i="13"/>
  <c r="H106" i="13"/>
  <c r="N106" i="13"/>
  <c r="T106" i="13"/>
  <c r="Z106" i="13"/>
  <c r="G109" i="13"/>
  <c r="G107" i="13" s="1"/>
  <c r="M109" i="13"/>
  <c r="S109" i="13"/>
  <c r="Y109" i="13"/>
  <c r="Y107" i="13" s="1"/>
  <c r="G111" i="13"/>
  <c r="M111" i="13"/>
  <c r="S111" i="13"/>
  <c r="Y111" i="13"/>
  <c r="F114" i="13"/>
  <c r="L114" i="13"/>
  <c r="L112" i="13" s="1"/>
  <c r="R114" i="13"/>
  <c r="X114" i="13"/>
  <c r="F116" i="13"/>
  <c r="L116" i="13"/>
  <c r="R116" i="13"/>
  <c r="X116" i="13"/>
  <c r="E119" i="13"/>
  <c r="K119" i="13"/>
  <c r="Q119" i="13"/>
  <c r="Q117" i="13" s="1"/>
  <c r="W119" i="13"/>
  <c r="E121" i="13"/>
  <c r="K121" i="13"/>
  <c r="Q121" i="13"/>
  <c r="W121" i="13"/>
  <c r="D124" i="13"/>
  <c r="D122" i="13" s="1"/>
  <c r="J124" i="13"/>
  <c r="P124" i="13"/>
  <c r="V124" i="13"/>
  <c r="V122" i="13" s="1"/>
  <c r="D126" i="13"/>
  <c r="J126" i="13"/>
  <c r="P126" i="13"/>
  <c r="V126" i="13"/>
  <c r="I129" i="13"/>
  <c r="O129" i="13"/>
  <c r="O127" i="13" s="1"/>
  <c r="U129" i="13"/>
  <c r="AA129" i="13"/>
  <c r="I131" i="13"/>
  <c r="O131" i="13"/>
  <c r="U131" i="13"/>
  <c r="AA131" i="13"/>
  <c r="H134" i="13"/>
  <c r="N134" i="13"/>
  <c r="T134" i="13"/>
  <c r="T132" i="13" s="1"/>
  <c r="Z134" i="13"/>
  <c r="H136" i="13"/>
  <c r="N136" i="13"/>
  <c r="T136" i="13"/>
  <c r="Z136" i="13"/>
  <c r="G139" i="13"/>
  <c r="G137" i="13" s="1"/>
  <c r="M139" i="13"/>
  <c r="S139" i="13"/>
  <c r="Y139" i="13"/>
  <c r="Y137" i="13" s="1"/>
  <c r="G141" i="13"/>
  <c r="M141" i="13"/>
  <c r="S141" i="13"/>
  <c r="Y141" i="13"/>
  <c r="F144" i="13"/>
  <c r="L144" i="13"/>
  <c r="L142" i="13" s="1"/>
  <c r="R144" i="13"/>
  <c r="X144" i="13"/>
  <c r="F146" i="13"/>
  <c r="L146" i="13"/>
  <c r="R146" i="13"/>
  <c r="X146" i="13"/>
  <c r="E149" i="13"/>
  <c r="K149" i="13"/>
  <c r="Q149" i="13"/>
  <c r="Q147" i="13" s="1"/>
  <c r="W149" i="13"/>
  <c r="E151" i="13"/>
  <c r="K151" i="13"/>
  <c r="Q151" i="13"/>
  <c r="W151" i="13"/>
  <c r="D154" i="13"/>
  <c r="D152" i="13" s="1"/>
  <c r="J154" i="13"/>
  <c r="P154" i="13"/>
  <c r="V154" i="13"/>
  <c r="V152" i="13" s="1"/>
  <c r="D156" i="13"/>
  <c r="J156" i="13"/>
  <c r="P156" i="13"/>
  <c r="V156" i="13"/>
  <c r="I159" i="13"/>
  <c r="O159" i="13"/>
  <c r="O157" i="13" s="1"/>
  <c r="U159" i="13"/>
  <c r="AA159" i="13"/>
  <c r="I161" i="13"/>
  <c r="O161" i="13"/>
  <c r="U161" i="13"/>
  <c r="AA161" i="13"/>
  <c r="H170" i="13"/>
  <c r="H166" i="13" s="1"/>
  <c r="N170" i="13"/>
  <c r="N166" i="13" s="1"/>
  <c r="T170" i="13"/>
  <c r="T166" i="13" s="1"/>
  <c r="Z170" i="13"/>
  <c r="Z166" i="13" s="1"/>
  <c r="G175" i="13"/>
  <c r="G171" i="13" s="1"/>
  <c r="M175" i="13"/>
  <c r="M171" i="13" s="1"/>
  <c r="S175" i="13"/>
  <c r="S171" i="13" s="1"/>
  <c r="Y175" i="13"/>
  <c r="Y171" i="13" s="1"/>
  <c r="F180" i="13"/>
  <c r="F176" i="13" s="1"/>
  <c r="L180" i="13"/>
  <c r="L176" i="13" s="1"/>
  <c r="R180" i="13"/>
  <c r="R176" i="13" s="1"/>
  <c r="X180" i="13"/>
  <c r="X176" i="13" s="1"/>
  <c r="E185" i="13"/>
  <c r="E181" i="13" s="1"/>
  <c r="K185" i="13"/>
  <c r="K181" i="13" s="1"/>
  <c r="Q185" i="13"/>
  <c r="Q181" i="13" s="1"/>
  <c r="W185" i="13"/>
  <c r="W181" i="13" s="1"/>
  <c r="D190" i="13"/>
  <c r="D186" i="13" s="1"/>
  <c r="J190" i="13"/>
  <c r="J186" i="13" s="1"/>
  <c r="P190" i="13"/>
  <c r="P186" i="13" s="1"/>
  <c r="V190" i="13"/>
  <c r="V186" i="13" s="1"/>
  <c r="I195" i="13"/>
  <c r="I191" i="13" s="1"/>
  <c r="O195" i="13"/>
  <c r="O191" i="13" s="1"/>
  <c r="U195" i="13"/>
  <c r="U191" i="13" s="1"/>
  <c r="AA195" i="13"/>
  <c r="AA191" i="13" s="1"/>
  <c r="H200" i="13"/>
  <c r="H196" i="13" s="1"/>
  <c r="N200" i="13"/>
  <c r="N196" i="13" s="1"/>
  <c r="T200" i="13"/>
  <c r="T196" i="13" s="1"/>
  <c r="Z200" i="13"/>
  <c r="Z196" i="13" s="1"/>
  <c r="G205" i="13"/>
  <c r="G201" i="13" s="1"/>
  <c r="M205" i="13"/>
  <c r="M201" i="13" s="1"/>
  <c r="S205" i="13"/>
  <c r="S201" i="13" s="1"/>
  <c r="Y205" i="13"/>
  <c r="Y201" i="13" s="1"/>
  <c r="F210" i="13"/>
  <c r="F206" i="13" s="1"/>
  <c r="L210" i="13"/>
  <c r="L206" i="13" s="1"/>
  <c r="R210" i="13"/>
  <c r="R206" i="13" s="1"/>
  <c r="X210" i="13"/>
  <c r="X206" i="13" s="1"/>
  <c r="E215" i="13"/>
  <c r="E211" i="13" s="1"/>
  <c r="K215" i="13"/>
  <c r="K211" i="13" s="1"/>
  <c r="Q215" i="13"/>
  <c r="Q211" i="13" s="1"/>
  <c r="W215" i="13"/>
  <c r="W211" i="13" s="1"/>
  <c r="D220" i="13"/>
  <c r="D216" i="13" s="1"/>
  <c r="J220" i="13"/>
  <c r="J216" i="13" s="1"/>
  <c r="P220" i="13"/>
  <c r="P216" i="13" s="1"/>
  <c r="V220" i="13"/>
  <c r="V216" i="13" s="1"/>
  <c r="I225" i="13"/>
  <c r="I221" i="13" s="1"/>
  <c r="O225" i="13"/>
  <c r="O221" i="13" s="1"/>
  <c r="U225" i="13"/>
  <c r="U221" i="13" s="1"/>
  <c r="AA225" i="13"/>
  <c r="AA221" i="13" s="1"/>
  <c r="H228" i="13"/>
  <c r="N228" i="13"/>
  <c r="T228" i="13"/>
  <c r="T226" i="13" s="1"/>
  <c r="Z228" i="13"/>
  <c r="H230" i="13"/>
  <c r="N230" i="13"/>
  <c r="T230" i="13"/>
  <c r="Z230" i="13"/>
  <c r="G233" i="13"/>
  <c r="G231" i="13" s="1"/>
  <c r="M233" i="13"/>
  <c r="S233" i="13"/>
  <c r="Y233" i="13"/>
  <c r="Y231" i="13" s="1"/>
  <c r="G235" i="13"/>
  <c r="M235" i="13"/>
  <c r="S235" i="13"/>
  <c r="Y235" i="13"/>
  <c r="F238" i="13"/>
  <c r="L238" i="13"/>
  <c r="L236" i="13" s="1"/>
  <c r="R238" i="13"/>
  <c r="X238" i="13"/>
  <c r="F240" i="13"/>
  <c r="L240" i="13"/>
  <c r="R240" i="13"/>
  <c r="X240" i="13"/>
  <c r="E243" i="13"/>
  <c r="K243" i="13"/>
  <c r="Q243" i="13"/>
  <c r="Q241" i="13" s="1"/>
  <c r="W243" i="13"/>
  <c r="E245" i="13"/>
  <c r="K245" i="13"/>
  <c r="Q245" i="13"/>
  <c r="W245" i="13"/>
  <c r="D248" i="13"/>
  <c r="D246" i="13" s="1"/>
  <c r="J248" i="13"/>
  <c r="P248" i="13"/>
  <c r="V248" i="13"/>
  <c r="V246" i="13" s="1"/>
  <c r="D250" i="13"/>
  <c r="J250" i="13"/>
  <c r="P250" i="13"/>
  <c r="V250" i="13"/>
  <c r="I253" i="13"/>
  <c r="O253" i="13"/>
  <c r="O251" i="13" s="1"/>
  <c r="U253" i="13"/>
  <c r="AA253" i="13"/>
  <c r="I255" i="13"/>
  <c r="O255" i="13"/>
  <c r="U255" i="13"/>
  <c r="AA255" i="13"/>
  <c r="H258" i="13"/>
  <c r="N258" i="13"/>
  <c r="T258" i="13"/>
  <c r="T256" i="13" s="1"/>
  <c r="Z258" i="13"/>
  <c r="H260" i="13"/>
  <c r="N260" i="13"/>
  <c r="T260" i="13"/>
  <c r="Z260" i="13"/>
  <c r="G263" i="13"/>
  <c r="G261" i="13" s="1"/>
  <c r="M263" i="13"/>
  <c r="S263" i="13"/>
  <c r="Y263" i="13"/>
  <c r="Y261" i="13" s="1"/>
  <c r="G265" i="13"/>
  <c r="M265" i="13"/>
  <c r="S265" i="13"/>
  <c r="Y265" i="13"/>
  <c r="F268" i="13"/>
  <c r="L268" i="13"/>
  <c r="L266" i="13" s="1"/>
  <c r="R268" i="13"/>
  <c r="X268" i="13"/>
  <c r="F270" i="13"/>
  <c r="L270" i="13"/>
  <c r="R270" i="13"/>
  <c r="X270" i="13"/>
  <c r="E273" i="13"/>
  <c r="K273" i="13"/>
  <c r="Q273" i="13"/>
  <c r="Q271" i="13" s="1"/>
  <c r="W273" i="13"/>
  <c r="E275" i="13"/>
  <c r="K275" i="13"/>
  <c r="Q275" i="13"/>
  <c r="W275" i="13"/>
  <c r="D278" i="13"/>
  <c r="D276" i="13" s="1"/>
  <c r="J278" i="13"/>
  <c r="P278" i="13"/>
  <c r="V278" i="13"/>
  <c r="V276" i="13" s="1"/>
  <c r="D280" i="13"/>
  <c r="J280" i="13"/>
  <c r="P280" i="13"/>
  <c r="V280" i="13"/>
  <c r="I283" i="13"/>
  <c r="O283" i="13"/>
  <c r="O281" i="13" s="1"/>
  <c r="U283" i="13"/>
  <c r="AA283" i="13"/>
  <c r="I285" i="13"/>
  <c r="O285" i="13"/>
  <c r="U285" i="13"/>
  <c r="AA285" i="13"/>
  <c r="H288" i="13"/>
  <c r="N288" i="13"/>
  <c r="T288" i="13"/>
  <c r="T286" i="13" s="1"/>
  <c r="Z288" i="13"/>
  <c r="H290" i="13"/>
  <c r="N290" i="13"/>
  <c r="T290" i="13"/>
  <c r="Z290" i="13"/>
  <c r="G293" i="13"/>
  <c r="G291" i="13" s="1"/>
  <c r="M293" i="13"/>
  <c r="S293" i="13"/>
  <c r="Y293" i="13"/>
  <c r="Y291" i="13" s="1"/>
  <c r="G295" i="13"/>
  <c r="M295" i="13"/>
  <c r="S295" i="13"/>
  <c r="Y295" i="13"/>
  <c r="F298" i="13"/>
  <c r="L298" i="13"/>
  <c r="L296" i="13" s="1"/>
  <c r="R298" i="13"/>
  <c r="X298" i="13"/>
  <c r="F300" i="13"/>
  <c r="L300" i="13"/>
  <c r="R300" i="13"/>
  <c r="X300" i="13"/>
  <c r="E303" i="13"/>
  <c r="K303" i="13"/>
  <c r="Q303" i="13"/>
  <c r="Q301" i="13" s="1"/>
  <c r="W303" i="13"/>
  <c r="E305" i="13"/>
  <c r="K305" i="13"/>
  <c r="Q305" i="13"/>
  <c r="W305" i="13"/>
  <c r="D308" i="13"/>
  <c r="D306" i="13" s="1"/>
  <c r="J308" i="13"/>
  <c r="P308" i="13"/>
  <c r="V308" i="13"/>
  <c r="V306" i="13" s="1"/>
  <c r="D310" i="13"/>
  <c r="J310" i="13"/>
  <c r="P310" i="13"/>
  <c r="V310" i="13"/>
  <c r="I313" i="13"/>
  <c r="O313" i="13"/>
  <c r="O311" i="13" s="1"/>
  <c r="U313" i="13"/>
  <c r="AA313" i="13"/>
  <c r="I315" i="13"/>
  <c r="O315" i="13"/>
  <c r="U315" i="13"/>
  <c r="AA315" i="13"/>
  <c r="H318" i="13"/>
  <c r="N318" i="13"/>
  <c r="T318" i="13"/>
  <c r="T316" i="13" s="1"/>
  <c r="Z318" i="13"/>
  <c r="H320" i="13"/>
  <c r="N320" i="13"/>
  <c r="T320" i="13"/>
  <c r="Z320" i="13"/>
  <c r="G329" i="13"/>
  <c r="G325" i="13" s="1"/>
  <c r="M329" i="13"/>
  <c r="M325" i="13" s="1"/>
  <c r="S329" i="13"/>
  <c r="S325" i="13" s="1"/>
  <c r="Y329" i="13"/>
  <c r="Y325" i="13" s="1"/>
  <c r="F334" i="13"/>
  <c r="F330" i="13" s="1"/>
  <c r="L334" i="13"/>
  <c r="L330" i="13" s="1"/>
  <c r="R334" i="13"/>
  <c r="R330" i="13" s="1"/>
  <c r="X334" i="13"/>
  <c r="X330" i="13" s="1"/>
  <c r="E339" i="13"/>
  <c r="E335" i="13" s="1"/>
  <c r="K339" i="13"/>
  <c r="K335" i="13" s="1"/>
  <c r="Q339" i="13"/>
  <c r="Q335" i="13" s="1"/>
  <c r="W339" i="13"/>
  <c r="W335" i="13" s="1"/>
  <c r="V342" i="13"/>
  <c r="V340" i="13" s="1"/>
  <c r="D344" i="13"/>
  <c r="D340" i="13" s="1"/>
  <c r="J344" i="13"/>
  <c r="J340" i="13" s="1"/>
  <c r="P344" i="13"/>
  <c r="P340" i="13" s="1"/>
  <c r="V344" i="13"/>
  <c r="I347" i="13"/>
  <c r="O347" i="13"/>
  <c r="O345" i="13" s="1"/>
  <c r="U347" i="13"/>
  <c r="AA347" i="13"/>
  <c r="I349" i="13"/>
  <c r="O349" i="13"/>
  <c r="U349" i="13"/>
  <c r="AA349" i="13"/>
  <c r="H352" i="13"/>
  <c r="N352" i="13"/>
  <c r="T352" i="13"/>
  <c r="T350" i="13" s="1"/>
  <c r="Z352" i="13"/>
  <c r="H354" i="13"/>
  <c r="N354" i="13"/>
  <c r="T354" i="13"/>
  <c r="Z354" i="13"/>
  <c r="G357" i="13"/>
  <c r="G355" i="13" s="1"/>
  <c r="M357" i="13"/>
  <c r="S357" i="13"/>
  <c r="Y357" i="13"/>
  <c r="Y355" i="13" s="1"/>
  <c r="G359" i="13"/>
  <c r="M359" i="13"/>
  <c r="S359" i="13"/>
  <c r="Y359" i="13"/>
  <c r="F362" i="13"/>
  <c r="L362" i="13"/>
  <c r="L360" i="13" s="1"/>
  <c r="R362" i="13"/>
  <c r="X362" i="13"/>
  <c r="F364" i="13"/>
  <c r="L364" i="13"/>
  <c r="R364" i="13"/>
  <c r="X364" i="13"/>
  <c r="E367" i="13"/>
  <c r="K367" i="13"/>
  <c r="Q367" i="13"/>
  <c r="Q365" i="13" s="1"/>
  <c r="W367" i="13"/>
  <c r="E369" i="13"/>
  <c r="K369" i="13"/>
  <c r="Q369" i="13"/>
  <c r="W369" i="13"/>
  <c r="D372" i="13"/>
  <c r="D370" i="13" s="1"/>
  <c r="J372" i="13"/>
  <c r="P372" i="13"/>
  <c r="V372" i="13"/>
  <c r="V370" i="13" s="1"/>
  <c r="D374" i="13"/>
  <c r="J374" i="13"/>
  <c r="P374" i="13"/>
  <c r="V374" i="13"/>
  <c r="I377" i="13"/>
  <c r="O377" i="13"/>
  <c r="O375" i="13" s="1"/>
  <c r="U377" i="13"/>
  <c r="AA377" i="13"/>
  <c r="I379" i="13"/>
  <c r="O379" i="13"/>
  <c r="U379" i="13"/>
  <c r="AA379" i="13"/>
  <c r="H382" i="13"/>
  <c r="N382" i="13"/>
  <c r="T382" i="13"/>
  <c r="T380" i="13" s="1"/>
  <c r="Z382" i="13"/>
  <c r="H384" i="13"/>
  <c r="N384" i="13"/>
  <c r="T384" i="13"/>
  <c r="Z384" i="13"/>
  <c r="G387" i="13"/>
  <c r="G385" i="13" s="1"/>
  <c r="M387" i="13"/>
  <c r="S387" i="13"/>
  <c r="Y387" i="13"/>
  <c r="Y385" i="13" s="1"/>
  <c r="G389" i="13"/>
  <c r="M389" i="13"/>
  <c r="S389" i="13"/>
  <c r="Y389" i="13"/>
  <c r="F392" i="13"/>
  <c r="L392" i="13"/>
  <c r="L390" i="13" s="1"/>
  <c r="R392" i="13"/>
  <c r="X392" i="13"/>
  <c r="F394" i="13"/>
  <c r="L394" i="13"/>
  <c r="R394" i="13"/>
  <c r="X394" i="13"/>
  <c r="E397" i="13"/>
  <c r="K397" i="13"/>
  <c r="Q397" i="13"/>
  <c r="Q395" i="13" s="1"/>
  <c r="W397" i="13"/>
  <c r="E399" i="13"/>
  <c r="K399" i="13"/>
  <c r="Q399" i="13"/>
  <c r="W399" i="13"/>
  <c r="D402" i="13"/>
  <c r="D400" i="13" s="1"/>
  <c r="J402" i="13"/>
  <c r="P402" i="13"/>
  <c r="V402" i="13"/>
  <c r="V400" i="13" s="1"/>
  <c r="D404" i="13"/>
  <c r="J404" i="13"/>
  <c r="P404" i="13"/>
  <c r="V404" i="13"/>
  <c r="I407" i="13"/>
  <c r="O407" i="13"/>
  <c r="O405" i="13" s="1"/>
  <c r="U407" i="13"/>
  <c r="AA407" i="13"/>
  <c r="I409" i="13"/>
  <c r="O409" i="13"/>
  <c r="U409" i="13"/>
  <c r="AA409" i="13"/>
  <c r="H412" i="13"/>
  <c r="N412" i="13"/>
  <c r="T412" i="13"/>
  <c r="T410" i="13" s="1"/>
  <c r="Z412" i="13"/>
  <c r="H414" i="13"/>
  <c r="N414" i="13"/>
  <c r="T414" i="13"/>
  <c r="Z414" i="13"/>
  <c r="G417" i="13"/>
  <c r="G415" i="13" s="1"/>
  <c r="M417" i="13"/>
  <c r="S417" i="13"/>
  <c r="Y417" i="13"/>
  <c r="Y415" i="13" s="1"/>
  <c r="G419" i="13"/>
  <c r="M419" i="13"/>
  <c r="S419" i="13"/>
  <c r="Y419" i="13"/>
  <c r="F422" i="13"/>
  <c r="L422" i="13"/>
  <c r="L420" i="13" s="1"/>
  <c r="R422" i="13"/>
  <c r="X422" i="13"/>
  <c r="F424" i="13"/>
  <c r="L424" i="13"/>
  <c r="R424" i="13"/>
  <c r="X424" i="13"/>
  <c r="E427" i="13"/>
  <c r="K427" i="13"/>
  <c r="Q427" i="13"/>
  <c r="Q425" i="13" s="1"/>
  <c r="W427" i="13"/>
  <c r="E429" i="13"/>
  <c r="K429" i="13"/>
  <c r="Q429" i="13"/>
  <c r="W429" i="13"/>
  <c r="D432" i="13"/>
  <c r="D430" i="13" s="1"/>
  <c r="J432" i="13"/>
  <c r="P432" i="13"/>
  <c r="V432" i="13"/>
  <c r="V430" i="13" s="1"/>
  <c r="D434" i="13"/>
  <c r="J434" i="13"/>
  <c r="P434" i="13"/>
  <c r="V434" i="13"/>
  <c r="I437" i="13"/>
  <c r="O437" i="13"/>
  <c r="O435" i="13" s="1"/>
  <c r="U437" i="13"/>
  <c r="AA437" i="13"/>
  <c r="I439" i="13"/>
  <c r="O439" i="13"/>
  <c r="U439" i="13"/>
  <c r="AA439" i="13"/>
  <c r="H442" i="13"/>
  <c r="N442" i="13"/>
  <c r="T442" i="13"/>
  <c r="T440" i="13" s="1"/>
  <c r="Z442" i="13"/>
  <c r="H444" i="13"/>
  <c r="N444" i="13"/>
  <c r="T444" i="13"/>
  <c r="Z444" i="13"/>
  <c r="G447" i="13"/>
  <c r="G445" i="13" s="1"/>
  <c r="M447" i="13"/>
  <c r="S447" i="13"/>
  <c r="Y447" i="13"/>
  <c r="Y445" i="13" s="1"/>
  <c r="G449" i="13"/>
  <c r="M449" i="13"/>
  <c r="S449" i="13"/>
  <c r="Y449" i="13"/>
  <c r="F452" i="13"/>
  <c r="L452" i="13"/>
  <c r="L450" i="13" s="1"/>
  <c r="R452" i="13"/>
  <c r="X452" i="13"/>
  <c r="F454" i="13"/>
  <c r="L454" i="13"/>
  <c r="R454" i="13"/>
  <c r="X454" i="13"/>
  <c r="E457" i="13"/>
  <c r="K457" i="13"/>
  <c r="Q457" i="13"/>
  <c r="Q455" i="13" s="1"/>
  <c r="W457" i="13"/>
  <c r="E459" i="13"/>
  <c r="K459" i="13"/>
  <c r="Q459" i="13"/>
  <c r="W459" i="13"/>
  <c r="D462" i="13"/>
  <c r="D460" i="13" s="1"/>
  <c r="J462" i="13"/>
  <c r="P462" i="13"/>
  <c r="V462" i="13"/>
  <c r="V460" i="13" s="1"/>
  <c r="D464" i="13"/>
  <c r="J464" i="13"/>
  <c r="P464" i="13"/>
  <c r="V464" i="13"/>
  <c r="I467" i="13"/>
  <c r="O467" i="13"/>
  <c r="O465" i="13" s="1"/>
  <c r="U467" i="13"/>
  <c r="AA467" i="13"/>
  <c r="I469" i="13"/>
  <c r="O469" i="13"/>
  <c r="U469" i="13"/>
  <c r="AA469" i="13"/>
  <c r="H472" i="13"/>
  <c r="N472" i="13"/>
  <c r="T472" i="13"/>
  <c r="T470" i="13" s="1"/>
  <c r="Z472" i="13"/>
  <c r="H474" i="13"/>
  <c r="N474" i="13"/>
  <c r="T474" i="13"/>
  <c r="Z474" i="13"/>
  <c r="G477" i="13"/>
  <c r="G475" i="13" s="1"/>
  <c r="M477" i="13"/>
  <c r="S477" i="13"/>
  <c r="Y477" i="13"/>
  <c r="Y475" i="13" s="1"/>
  <c r="G479" i="13"/>
  <c r="M479" i="13"/>
  <c r="S479" i="13"/>
  <c r="Y479" i="13"/>
  <c r="F486" i="13"/>
  <c r="L486" i="13"/>
  <c r="L484" i="13" s="1"/>
  <c r="R486" i="13"/>
  <c r="X486" i="13"/>
  <c r="F488" i="13"/>
  <c r="L488" i="13"/>
  <c r="R488" i="13"/>
  <c r="X488" i="13"/>
  <c r="E491" i="13"/>
  <c r="K491" i="13"/>
  <c r="Q491" i="13"/>
  <c r="Q489" i="13" s="1"/>
  <c r="W491" i="13"/>
  <c r="E493" i="13"/>
  <c r="K493" i="13"/>
  <c r="Q493" i="13"/>
  <c r="W493" i="13"/>
  <c r="D496" i="13"/>
  <c r="D494" i="13" s="1"/>
  <c r="J496" i="13"/>
  <c r="P496" i="13"/>
  <c r="V496" i="13"/>
  <c r="V494" i="13" s="1"/>
  <c r="D498" i="13"/>
  <c r="J498" i="13"/>
  <c r="P498" i="13"/>
  <c r="V498" i="13"/>
  <c r="I501" i="13"/>
  <c r="O501" i="13"/>
  <c r="O499" i="13" s="1"/>
  <c r="U501" i="13"/>
  <c r="AA501" i="13"/>
  <c r="I503" i="13"/>
  <c r="O503" i="13"/>
  <c r="U503" i="13"/>
  <c r="AA503" i="13"/>
  <c r="J506" i="13"/>
  <c r="Q506" i="13"/>
  <c r="X506" i="13"/>
  <c r="X504" i="13" s="1"/>
  <c r="K508" i="13"/>
  <c r="W508" i="13"/>
  <c r="G511" i="13"/>
  <c r="G509" i="13" s="1"/>
  <c r="S511" i="13"/>
  <c r="G513" i="13"/>
  <c r="S513" i="13"/>
  <c r="F516" i="13"/>
  <c r="R516" i="13"/>
  <c r="R514" i="13" s="1"/>
  <c r="F518" i="13"/>
  <c r="R518" i="13"/>
  <c r="D521" i="13"/>
  <c r="D519" i="13" s="1"/>
  <c r="P521" i="13"/>
  <c r="P519" i="13" s="1"/>
  <c r="D523" i="13"/>
  <c r="P523" i="13"/>
  <c r="O526" i="13"/>
  <c r="O524" i="13" s="1"/>
  <c r="AA526" i="13"/>
  <c r="O528" i="13"/>
  <c r="AA528" i="13"/>
  <c r="N531" i="13"/>
  <c r="Z531" i="13"/>
  <c r="Z529" i="13" s="1"/>
  <c r="N533" i="13"/>
  <c r="Z533" i="13"/>
  <c r="K536" i="13"/>
  <c r="K534" i="13" s="1"/>
  <c r="W536" i="13"/>
  <c r="W534" i="13" s="1"/>
  <c r="K538" i="13"/>
  <c r="W538" i="13"/>
  <c r="G541" i="13"/>
  <c r="G539" i="13" s="1"/>
  <c r="S541" i="13"/>
  <c r="S539" i="13" s="1"/>
  <c r="J543" i="13"/>
  <c r="O546" i="13"/>
  <c r="O544" i="13" s="1"/>
  <c r="I548" i="13"/>
  <c r="AA548" i="13"/>
  <c r="J551" i="13"/>
  <c r="J549" i="13" s="1"/>
  <c r="D553" i="13"/>
  <c r="V553" i="13"/>
  <c r="O556" i="13"/>
  <c r="O554" i="13" s="1"/>
  <c r="AA558" i="13"/>
  <c r="H561" i="13"/>
  <c r="H559" i="13" s="1"/>
  <c r="T563" i="13"/>
  <c r="J9" i="13"/>
  <c r="P9" i="13"/>
  <c r="P7" i="13" s="1"/>
  <c r="V9" i="13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W638" i="13"/>
  <c r="Q638" i="13"/>
  <c r="K638" i="13"/>
  <c r="E638" i="13"/>
  <c r="X633" i="13"/>
  <c r="R633" i="13"/>
  <c r="L633" i="13"/>
  <c r="F633" i="13"/>
  <c r="Y628" i="13"/>
  <c r="S628" i="13"/>
  <c r="M628" i="13"/>
  <c r="G628" i="13"/>
  <c r="Z623" i="13"/>
  <c r="T623" i="13"/>
  <c r="N623" i="13"/>
  <c r="H623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AA638" i="13"/>
  <c r="U638" i="13"/>
  <c r="O638" i="13"/>
  <c r="I638" i="13"/>
  <c r="V633" i="13"/>
  <c r="P633" i="13"/>
  <c r="J633" i="13"/>
  <c r="D633" i="13"/>
  <c r="W628" i="13"/>
  <c r="Q628" i="13"/>
  <c r="K628" i="13"/>
  <c r="E628" i="13"/>
  <c r="X623" i="13"/>
  <c r="R623" i="13"/>
  <c r="L623" i="13"/>
  <c r="F623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638" i="13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I543" i="13"/>
  <c r="V538" i="13"/>
  <c r="P538" i="13"/>
  <c r="J538" i="13"/>
  <c r="D538" i="13"/>
  <c r="W533" i="13"/>
  <c r="Q533" i="13"/>
  <c r="K533" i="13"/>
  <c r="E533" i="13"/>
  <c r="X528" i="13"/>
  <c r="R528" i="13"/>
  <c r="L528" i="13"/>
  <c r="F528" i="13"/>
  <c r="Y523" i="13"/>
  <c r="S523" i="13"/>
  <c r="M523" i="13"/>
  <c r="G523" i="13"/>
  <c r="Z518" i="13"/>
  <c r="T518" i="13"/>
  <c r="N518" i="13"/>
  <c r="H518" i="13"/>
  <c r="AA513" i="13"/>
  <c r="U513" i="13"/>
  <c r="O513" i="13"/>
  <c r="I513" i="13"/>
  <c r="V508" i="13"/>
  <c r="P508" i="13"/>
  <c r="J508" i="13"/>
  <c r="D508" i="13"/>
  <c r="J11" i="13"/>
  <c r="P11" i="13"/>
  <c r="V11" i="13"/>
  <c r="I14" i="13"/>
  <c r="O14" i="13"/>
  <c r="O12" i="13" s="1"/>
  <c r="U14" i="13"/>
  <c r="AA14" i="13"/>
  <c r="I16" i="13"/>
  <c r="O16" i="13"/>
  <c r="U16" i="13"/>
  <c r="AA16" i="13"/>
  <c r="H19" i="13"/>
  <c r="N19" i="13"/>
  <c r="T19" i="13"/>
  <c r="T17" i="13" s="1"/>
  <c r="Z19" i="13"/>
  <c r="H21" i="13"/>
  <c r="N21" i="13"/>
  <c r="T21" i="13"/>
  <c r="Z21" i="13"/>
  <c r="G24" i="13"/>
  <c r="G22" i="13" s="1"/>
  <c r="M24" i="13"/>
  <c r="S24" i="13"/>
  <c r="Y24" i="13"/>
  <c r="Y22" i="13" s="1"/>
  <c r="G26" i="13"/>
  <c r="M26" i="13"/>
  <c r="S26" i="13"/>
  <c r="Y26" i="13"/>
  <c r="F29" i="13"/>
  <c r="L29" i="13"/>
  <c r="L27" i="13" s="1"/>
  <c r="R29" i="13"/>
  <c r="X29" i="13"/>
  <c r="F31" i="13"/>
  <c r="L31" i="13"/>
  <c r="R31" i="13"/>
  <c r="X31" i="13"/>
  <c r="E34" i="13"/>
  <c r="K34" i="13"/>
  <c r="Q34" i="13"/>
  <c r="Q32" i="13" s="1"/>
  <c r="W34" i="13"/>
  <c r="E36" i="13"/>
  <c r="K36" i="13"/>
  <c r="Q36" i="13"/>
  <c r="W36" i="13"/>
  <c r="D39" i="13"/>
  <c r="D37" i="13" s="1"/>
  <c r="J39" i="13"/>
  <c r="P39" i="13"/>
  <c r="V39" i="13"/>
  <c r="V37" i="13" s="1"/>
  <c r="D41" i="13"/>
  <c r="J41" i="13"/>
  <c r="P41" i="13"/>
  <c r="V41" i="13"/>
  <c r="I44" i="13"/>
  <c r="O44" i="13"/>
  <c r="O42" i="13" s="1"/>
  <c r="U44" i="13"/>
  <c r="AA44" i="13"/>
  <c r="I46" i="13"/>
  <c r="O46" i="13"/>
  <c r="U46" i="13"/>
  <c r="AA46" i="13"/>
  <c r="H49" i="13"/>
  <c r="N49" i="13"/>
  <c r="T49" i="13"/>
  <c r="T47" i="13" s="1"/>
  <c r="Z49" i="13"/>
  <c r="H51" i="13"/>
  <c r="N51" i="13"/>
  <c r="T51" i="13"/>
  <c r="Z51" i="13"/>
  <c r="G54" i="13"/>
  <c r="G52" i="13" s="1"/>
  <c r="M54" i="13"/>
  <c r="S54" i="13"/>
  <c r="Y54" i="13"/>
  <c r="Y52" i="13" s="1"/>
  <c r="G56" i="13"/>
  <c r="M56" i="13"/>
  <c r="S56" i="13"/>
  <c r="Y56" i="13"/>
  <c r="F59" i="13"/>
  <c r="L59" i="13"/>
  <c r="L57" i="13" s="1"/>
  <c r="R59" i="13"/>
  <c r="X59" i="13"/>
  <c r="F61" i="13"/>
  <c r="L61" i="13"/>
  <c r="R61" i="13"/>
  <c r="X61" i="13"/>
  <c r="E64" i="13"/>
  <c r="K64" i="13"/>
  <c r="Q64" i="13"/>
  <c r="Q62" i="13" s="1"/>
  <c r="W64" i="13"/>
  <c r="E66" i="13"/>
  <c r="K66" i="13"/>
  <c r="Q66" i="13"/>
  <c r="W66" i="13"/>
  <c r="D69" i="13"/>
  <c r="D67" i="13" s="1"/>
  <c r="J69" i="13"/>
  <c r="P69" i="13"/>
  <c r="V69" i="13"/>
  <c r="V67" i="13" s="1"/>
  <c r="D71" i="13"/>
  <c r="J71" i="13"/>
  <c r="P71" i="13"/>
  <c r="V71" i="13"/>
  <c r="I74" i="13"/>
  <c r="O74" i="13"/>
  <c r="O72" i="13" s="1"/>
  <c r="U74" i="13"/>
  <c r="AA74" i="13"/>
  <c r="I76" i="13"/>
  <c r="O76" i="13"/>
  <c r="U76" i="13"/>
  <c r="AA76" i="13"/>
  <c r="H79" i="13"/>
  <c r="N79" i="13"/>
  <c r="T79" i="13"/>
  <c r="T77" i="13" s="1"/>
  <c r="Z79" i="13"/>
  <c r="H81" i="13"/>
  <c r="N81" i="13"/>
  <c r="T81" i="13"/>
  <c r="Z81" i="13"/>
  <c r="G84" i="13"/>
  <c r="G82" i="13" s="1"/>
  <c r="M84" i="13"/>
  <c r="S84" i="13"/>
  <c r="Y84" i="13"/>
  <c r="Y82" i="13" s="1"/>
  <c r="G86" i="13"/>
  <c r="M86" i="13"/>
  <c r="S86" i="13"/>
  <c r="Y86" i="13"/>
  <c r="F89" i="13"/>
  <c r="L89" i="13"/>
  <c r="L87" i="13" s="1"/>
  <c r="R89" i="13"/>
  <c r="X89" i="13"/>
  <c r="F91" i="13"/>
  <c r="L91" i="13"/>
  <c r="R91" i="13"/>
  <c r="X91" i="13"/>
  <c r="E94" i="13"/>
  <c r="K94" i="13"/>
  <c r="Q94" i="13"/>
  <c r="Q92" i="13" s="1"/>
  <c r="W94" i="13"/>
  <c r="E96" i="13"/>
  <c r="K96" i="13"/>
  <c r="Q96" i="13"/>
  <c r="W96" i="13"/>
  <c r="D99" i="13"/>
  <c r="D97" i="13" s="1"/>
  <c r="J99" i="13"/>
  <c r="P99" i="13"/>
  <c r="V99" i="13"/>
  <c r="V97" i="13" s="1"/>
  <c r="D101" i="13"/>
  <c r="J101" i="13"/>
  <c r="P101" i="13"/>
  <c r="V101" i="13"/>
  <c r="I104" i="13"/>
  <c r="O104" i="13"/>
  <c r="O102" i="13" s="1"/>
  <c r="U104" i="13"/>
  <c r="AA104" i="13"/>
  <c r="I106" i="13"/>
  <c r="O106" i="13"/>
  <c r="U106" i="13"/>
  <c r="AA106" i="13"/>
  <c r="H109" i="13"/>
  <c r="N109" i="13"/>
  <c r="T109" i="13"/>
  <c r="T107" i="13" s="1"/>
  <c r="Z109" i="13"/>
  <c r="H111" i="13"/>
  <c r="N111" i="13"/>
  <c r="T111" i="13"/>
  <c r="Z111" i="13"/>
  <c r="G114" i="13"/>
  <c r="G112" i="13" s="1"/>
  <c r="M114" i="13"/>
  <c r="S114" i="13"/>
  <c r="Y114" i="13"/>
  <c r="Y112" i="13" s="1"/>
  <c r="G116" i="13"/>
  <c r="M116" i="13"/>
  <c r="S116" i="13"/>
  <c r="Y116" i="13"/>
  <c r="F119" i="13"/>
  <c r="L119" i="13"/>
  <c r="L117" i="13" s="1"/>
  <c r="R119" i="13"/>
  <c r="X119" i="13"/>
  <c r="F121" i="13"/>
  <c r="L121" i="13"/>
  <c r="R121" i="13"/>
  <c r="X121" i="13"/>
  <c r="E124" i="13"/>
  <c r="K124" i="13"/>
  <c r="Q124" i="13"/>
  <c r="Q122" i="13" s="1"/>
  <c r="W124" i="13"/>
  <c r="E126" i="13"/>
  <c r="K126" i="13"/>
  <c r="Q126" i="13"/>
  <c r="W126" i="13"/>
  <c r="D129" i="13"/>
  <c r="D127" i="13" s="1"/>
  <c r="J129" i="13"/>
  <c r="P129" i="13"/>
  <c r="V129" i="13"/>
  <c r="V127" i="13" s="1"/>
  <c r="D131" i="13"/>
  <c r="J131" i="13"/>
  <c r="P131" i="13"/>
  <c r="V131" i="13"/>
  <c r="I134" i="13"/>
  <c r="O134" i="13"/>
  <c r="O132" i="13" s="1"/>
  <c r="U134" i="13"/>
  <c r="AA134" i="13"/>
  <c r="I136" i="13"/>
  <c r="O136" i="13"/>
  <c r="U136" i="13"/>
  <c r="AA136" i="13"/>
  <c r="H139" i="13"/>
  <c r="N139" i="13"/>
  <c r="T139" i="13"/>
  <c r="T137" i="13" s="1"/>
  <c r="Z139" i="13"/>
  <c r="H141" i="13"/>
  <c r="N141" i="13"/>
  <c r="T141" i="13"/>
  <c r="Z141" i="13"/>
  <c r="G144" i="13"/>
  <c r="G142" i="13" s="1"/>
  <c r="M144" i="13"/>
  <c r="S144" i="13"/>
  <c r="Y144" i="13"/>
  <c r="Y142" i="13" s="1"/>
  <c r="G146" i="13"/>
  <c r="M146" i="13"/>
  <c r="S146" i="13"/>
  <c r="Y146" i="13"/>
  <c r="F149" i="13"/>
  <c r="L149" i="13"/>
  <c r="L147" i="13" s="1"/>
  <c r="R149" i="13"/>
  <c r="X149" i="13"/>
  <c r="F151" i="13"/>
  <c r="L151" i="13"/>
  <c r="R151" i="13"/>
  <c r="X151" i="13"/>
  <c r="E154" i="13"/>
  <c r="K154" i="13"/>
  <c r="Q154" i="13"/>
  <c r="Q152" i="13" s="1"/>
  <c r="W154" i="13"/>
  <c r="E156" i="13"/>
  <c r="K156" i="13"/>
  <c r="Q156" i="13"/>
  <c r="W156" i="13"/>
  <c r="D159" i="13"/>
  <c r="J159" i="13"/>
  <c r="J157" i="13" s="1"/>
  <c r="P159" i="13"/>
  <c r="D161" i="13"/>
  <c r="J161" i="13"/>
  <c r="P161" i="13"/>
  <c r="V161" i="13"/>
  <c r="V157" i="13" s="1"/>
  <c r="I168" i="13"/>
  <c r="O168" i="13"/>
  <c r="U168" i="13"/>
  <c r="U166" i="13" s="1"/>
  <c r="AA168" i="13"/>
  <c r="I170" i="13"/>
  <c r="O170" i="13"/>
  <c r="U170" i="13"/>
  <c r="AA170" i="13"/>
  <c r="H173" i="13"/>
  <c r="H171" i="13" s="1"/>
  <c r="N173" i="13"/>
  <c r="T173" i="13"/>
  <c r="Z173" i="13"/>
  <c r="Z171" i="13" s="1"/>
  <c r="H175" i="13"/>
  <c r="N175" i="13"/>
  <c r="T175" i="13"/>
  <c r="Z175" i="13"/>
  <c r="G178" i="13"/>
  <c r="M178" i="13"/>
  <c r="M176" i="13" s="1"/>
  <c r="S178" i="13"/>
  <c r="Y178" i="13"/>
  <c r="G180" i="13"/>
  <c r="M180" i="13"/>
  <c r="S180" i="13"/>
  <c r="Y180" i="13"/>
  <c r="F183" i="13"/>
  <c r="L183" i="13"/>
  <c r="R183" i="13"/>
  <c r="R181" i="13" s="1"/>
  <c r="X183" i="13"/>
  <c r="F185" i="13"/>
  <c r="L185" i="13"/>
  <c r="R185" i="13"/>
  <c r="X185" i="13"/>
  <c r="E188" i="13"/>
  <c r="E186" i="13" s="1"/>
  <c r="K188" i="13"/>
  <c r="Q188" i="13"/>
  <c r="W188" i="13"/>
  <c r="W186" i="13" s="1"/>
  <c r="E190" i="13"/>
  <c r="K190" i="13"/>
  <c r="Q190" i="13"/>
  <c r="W190" i="13"/>
  <c r="D193" i="13"/>
  <c r="J193" i="13"/>
  <c r="J191" i="13" s="1"/>
  <c r="P193" i="13"/>
  <c r="V193" i="13"/>
  <c r="D195" i="13"/>
  <c r="J195" i="13"/>
  <c r="P195" i="13"/>
  <c r="V195" i="13"/>
  <c r="I198" i="13"/>
  <c r="O198" i="13"/>
  <c r="U198" i="13"/>
  <c r="U196" i="13" s="1"/>
  <c r="AA198" i="13"/>
  <c r="I200" i="13"/>
  <c r="O200" i="13"/>
  <c r="U200" i="13"/>
  <c r="AA200" i="13"/>
  <c r="H203" i="13"/>
  <c r="H201" i="13" s="1"/>
  <c r="N203" i="13"/>
  <c r="T203" i="13"/>
  <c r="Z203" i="13"/>
  <c r="Z201" i="13" s="1"/>
  <c r="H205" i="13"/>
  <c r="N205" i="13"/>
  <c r="T205" i="13"/>
  <c r="Z205" i="13"/>
  <c r="G208" i="13"/>
  <c r="M208" i="13"/>
  <c r="M206" i="13" s="1"/>
  <c r="S208" i="13"/>
  <c r="Y208" i="13"/>
  <c r="G210" i="13"/>
  <c r="M210" i="13"/>
  <c r="S210" i="13"/>
  <c r="Y210" i="13"/>
  <c r="F213" i="13"/>
  <c r="L213" i="13"/>
  <c r="R213" i="13"/>
  <c r="R211" i="13" s="1"/>
  <c r="X213" i="13"/>
  <c r="F215" i="13"/>
  <c r="L215" i="13"/>
  <c r="R215" i="13"/>
  <c r="X215" i="13"/>
  <c r="E218" i="13"/>
  <c r="E216" i="13" s="1"/>
  <c r="K218" i="13"/>
  <c r="Q218" i="13"/>
  <c r="W218" i="13"/>
  <c r="W216" i="13" s="1"/>
  <c r="E220" i="13"/>
  <c r="K220" i="13"/>
  <c r="Q220" i="13"/>
  <c r="W220" i="13"/>
  <c r="D223" i="13"/>
  <c r="J223" i="13"/>
  <c r="J221" i="13" s="1"/>
  <c r="P223" i="13"/>
  <c r="V223" i="13"/>
  <c r="D225" i="13"/>
  <c r="J225" i="13"/>
  <c r="P225" i="13"/>
  <c r="V225" i="13"/>
  <c r="I228" i="13"/>
  <c r="O228" i="13"/>
  <c r="U228" i="13"/>
  <c r="U226" i="13" s="1"/>
  <c r="AA228" i="13"/>
  <c r="I230" i="13"/>
  <c r="O230" i="13"/>
  <c r="U230" i="13"/>
  <c r="AA230" i="13"/>
  <c r="H233" i="13"/>
  <c r="H231" i="13" s="1"/>
  <c r="N233" i="13"/>
  <c r="T233" i="13"/>
  <c r="Z233" i="13"/>
  <c r="Z231" i="13" s="1"/>
  <c r="H235" i="13"/>
  <c r="N235" i="13"/>
  <c r="T235" i="13"/>
  <c r="Z235" i="13"/>
  <c r="G238" i="13"/>
  <c r="M238" i="13"/>
  <c r="M236" i="13" s="1"/>
  <c r="S238" i="13"/>
  <c r="Y238" i="13"/>
  <c r="G240" i="13"/>
  <c r="M240" i="13"/>
  <c r="S240" i="13"/>
  <c r="Y240" i="13"/>
  <c r="F243" i="13"/>
  <c r="L243" i="13"/>
  <c r="R243" i="13"/>
  <c r="R241" i="13" s="1"/>
  <c r="X243" i="13"/>
  <c r="F245" i="13"/>
  <c r="L245" i="13"/>
  <c r="R245" i="13"/>
  <c r="X245" i="13"/>
  <c r="E248" i="13"/>
  <c r="E246" i="13" s="1"/>
  <c r="K248" i="13"/>
  <c r="Q248" i="13"/>
  <c r="W248" i="13"/>
  <c r="W246" i="13" s="1"/>
  <c r="E250" i="13"/>
  <c r="K250" i="13"/>
  <c r="Q250" i="13"/>
  <c r="W250" i="13"/>
  <c r="D253" i="13"/>
  <c r="J253" i="13"/>
  <c r="J251" i="13" s="1"/>
  <c r="P253" i="13"/>
  <c r="V253" i="13"/>
  <c r="D255" i="13"/>
  <c r="J255" i="13"/>
  <c r="P255" i="13"/>
  <c r="V255" i="13"/>
  <c r="I258" i="13"/>
  <c r="O258" i="13"/>
  <c r="U258" i="13"/>
  <c r="U256" i="13" s="1"/>
  <c r="AA258" i="13"/>
  <c r="I260" i="13"/>
  <c r="O260" i="13"/>
  <c r="U260" i="13"/>
  <c r="AA260" i="13"/>
  <c r="H263" i="13"/>
  <c r="H261" i="13" s="1"/>
  <c r="N263" i="13"/>
  <c r="T263" i="13"/>
  <c r="Z263" i="13"/>
  <c r="Z261" i="13" s="1"/>
  <c r="H265" i="13"/>
  <c r="N265" i="13"/>
  <c r="T265" i="13"/>
  <c r="Z265" i="13"/>
  <c r="G268" i="13"/>
  <c r="M268" i="13"/>
  <c r="M266" i="13" s="1"/>
  <c r="S268" i="13"/>
  <c r="Y268" i="13"/>
  <c r="G270" i="13"/>
  <c r="M270" i="13"/>
  <c r="S270" i="13"/>
  <c r="Y270" i="13"/>
  <c r="F273" i="13"/>
  <c r="L273" i="13"/>
  <c r="R273" i="13"/>
  <c r="R271" i="13" s="1"/>
  <c r="X273" i="13"/>
  <c r="F275" i="13"/>
  <c r="L275" i="13"/>
  <c r="R275" i="13"/>
  <c r="X275" i="13"/>
  <c r="E278" i="13"/>
  <c r="E276" i="13" s="1"/>
  <c r="K278" i="13"/>
  <c r="Q278" i="13"/>
  <c r="W278" i="13"/>
  <c r="W276" i="13" s="1"/>
  <c r="E280" i="13"/>
  <c r="K280" i="13"/>
  <c r="Q280" i="13"/>
  <c r="W280" i="13"/>
  <c r="D283" i="13"/>
  <c r="J283" i="13"/>
  <c r="J281" i="13" s="1"/>
  <c r="P283" i="13"/>
  <c r="V283" i="13"/>
  <c r="D285" i="13"/>
  <c r="J285" i="13"/>
  <c r="P285" i="13"/>
  <c r="V285" i="13"/>
  <c r="I288" i="13"/>
  <c r="O288" i="13"/>
  <c r="U288" i="13"/>
  <c r="U286" i="13" s="1"/>
  <c r="AA288" i="13"/>
  <c r="I290" i="13"/>
  <c r="O290" i="13"/>
  <c r="U290" i="13"/>
  <c r="AA290" i="13"/>
  <c r="H293" i="13"/>
  <c r="H291" i="13" s="1"/>
  <c r="N293" i="13"/>
  <c r="T293" i="13"/>
  <c r="Z293" i="13"/>
  <c r="Z291" i="13" s="1"/>
  <c r="H295" i="13"/>
  <c r="N295" i="13"/>
  <c r="T295" i="13"/>
  <c r="Z295" i="13"/>
  <c r="G298" i="13"/>
  <c r="M298" i="13"/>
  <c r="M296" i="13" s="1"/>
  <c r="S298" i="13"/>
  <c r="Y298" i="13"/>
  <c r="G300" i="13"/>
  <c r="M300" i="13"/>
  <c r="S300" i="13"/>
  <c r="Y300" i="13"/>
  <c r="F303" i="13"/>
  <c r="L303" i="13"/>
  <c r="R303" i="13"/>
  <c r="R301" i="13" s="1"/>
  <c r="X303" i="13"/>
  <c r="F305" i="13"/>
  <c r="L305" i="13"/>
  <c r="R305" i="13"/>
  <c r="X305" i="13"/>
  <c r="E308" i="13"/>
  <c r="E306" i="13" s="1"/>
  <c r="K308" i="13"/>
  <c r="Q308" i="13"/>
  <c r="W308" i="13"/>
  <c r="W306" i="13" s="1"/>
  <c r="E310" i="13"/>
  <c r="K310" i="13"/>
  <c r="Q310" i="13"/>
  <c r="W310" i="13"/>
  <c r="D313" i="13"/>
  <c r="J313" i="13"/>
  <c r="J311" i="13" s="1"/>
  <c r="P313" i="13"/>
  <c r="V313" i="13"/>
  <c r="D315" i="13"/>
  <c r="J315" i="13"/>
  <c r="P315" i="13"/>
  <c r="V315" i="13"/>
  <c r="I318" i="13"/>
  <c r="I316" i="13" s="1"/>
  <c r="O318" i="13"/>
  <c r="U318" i="13"/>
  <c r="U316" i="13" s="1"/>
  <c r="I320" i="13"/>
  <c r="O320" i="13"/>
  <c r="U320" i="13"/>
  <c r="AA320" i="13"/>
  <c r="H327" i="13"/>
  <c r="N327" i="13"/>
  <c r="N325" i="13" s="1"/>
  <c r="T327" i="13"/>
  <c r="Z327" i="13"/>
  <c r="H329" i="13"/>
  <c r="N329" i="13"/>
  <c r="T329" i="13"/>
  <c r="Z329" i="13"/>
  <c r="G332" i="13"/>
  <c r="M332" i="13"/>
  <c r="S332" i="13"/>
  <c r="S330" i="13" s="1"/>
  <c r="Y332" i="13"/>
  <c r="G334" i="13"/>
  <c r="M334" i="13"/>
  <c r="S334" i="13"/>
  <c r="Y334" i="13"/>
  <c r="F337" i="13"/>
  <c r="F335" i="13" s="1"/>
  <c r="L337" i="13"/>
  <c r="R337" i="13"/>
  <c r="X337" i="13"/>
  <c r="X335" i="13" s="1"/>
  <c r="F339" i="13"/>
  <c r="L339" i="13"/>
  <c r="R339" i="13"/>
  <c r="X339" i="13"/>
  <c r="E342" i="13"/>
  <c r="K342" i="13"/>
  <c r="K340" i="13" s="1"/>
  <c r="Q342" i="13"/>
  <c r="W342" i="13"/>
  <c r="E344" i="13"/>
  <c r="K344" i="13"/>
  <c r="Q344" i="13"/>
  <c r="W344" i="13"/>
  <c r="D347" i="13"/>
  <c r="J347" i="13"/>
  <c r="P347" i="13"/>
  <c r="P345" i="13" s="1"/>
  <c r="V347" i="13"/>
  <c r="D349" i="13"/>
  <c r="J349" i="13"/>
  <c r="P349" i="13"/>
  <c r="V349" i="13"/>
  <c r="I352" i="13"/>
  <c r="I350" i="13" s="1"/>
  <c r="O352" i="13"/>
  <c r="U352" i="13"/>
  <c r="AA352" i="13"/>
  <c r="AA350" i="13" s="1"/>
  <c r="I354" i="13"/>
  <c r="O354" i="13"/>
  <c r="U354" i="13"/>
  <c r="AA354" i="13"/>
  <c r="H357" i="13"/>
  <c r="N357" i="13"/>
  <c r="N355" i="13" s="1"/>
  <c r="T357" i="13"/>
  <c r="Z357" i="13"/>
  <c r="H359" i="13"/>
  <c r="N359" i="13"/>
  <c r="T359" i="13"/>
  <c r="Z359" i="13"/>
  <c r="G362" i="13"/>
  <c r="M362" i="13"/>
  <c r="S362" i="13"/>
  <c r="S360" i="13" s="1"/>
  <c r="Y362" i="13"/>
  <c r="G364" i="13"/>
  <c r="M364" i="13"/>
  <c r="S364" i="13"/>
  <c r="Y364" i="13"/>
  <c r="F367" i="13"/>
  <c r="F365" i="13" s="1"/>
  <c r="L367" i="13"/>
  <c r="R367" i="13"/>
  <c r="X367" i="13"/>
  <c r="X365" i="13" s="1"/>
  <c r="F369" i="13"/>
  <c r="L369" i="13"/>
  <c r="R369" i="13"/>
  <c r="X369" i="13"/>
  <c r="E372" i="13"/>
  <c r="K372" i="13"/>
  <c r="K370" i="13" s="1"/>
  <c r="Q372" i="13"/>
  <c r="W372" i="13"/>
  <c r="E374" i="13"/>
  <c r="K374" i="13"/>
  <c r="Q374" i="13"/>
  <c r="W374" i="13"/>
  <c r="D377" i="13"/>
  <c r="J377" i="13"/>
  <c r="P377" i="13"/>
  <c r="P375" i="13" s="1"/>
  <c r="V377" i="13"/>
  <c r="D379" i="13"/>
  <c r="J379" i="13"/>
  <c r="P379" i="13"/>
  <c r="V379" i="13"/>
  <c r="I382" i="13"/>
  <c r="I380" i="13" s="1"/>
  <c r="O382" i="13"/>
  <c r="U382" i="13"/>
  <c r="AA382" i="13"/>
  <c r="AA380" i="13" s="1"/>
  <c r="I384" i="13"/>
  <c r="O384" i="13"/>
  <c r="U384" i="13"/>
  <c r="AA384" i="13"/>
  <c r="H387" i="13"/>
  <c r="N387" i="13"/>
  <c r="N385" i="13" s="1"/>
  <c r="T387" i="13"/>
  <c r="Z387" i="13"/>
  <c r="H389" i="13"/>
  <c r="N389" i="13"/>
  <c r="T389" i="13"/>
  <c r="Z389" i="13"/>
  <c r="G392" i="13"/>
  <c r="M392" i="13"/>
  <c r="S392" i="13"/>
  <c r="S390" i="13" s="1"/>
  <c r="Y392" i="13"/>
  <c r="G394" i="13"/>
  <c r="M394" i="13"/>
  <c r="S394" i="13"/>
  <c r="Y394" i="13"/>
  <c r="F397" i="13"/>
  <c r="F395" i="13" s="1"/>
  <c r="L397" i="13"/>
  <c r="R397" i="13"/>
  <c r="X397" i="13"/>
  <c r="X395" i="13" s="1"/>
  <c r="F399" i="13"/>
  <c r="L399" i="13"/>
  <c r="R399" i="13"/>
  <c r="X399" i="13"/>
  <c r="E402" i="13"/>
  <c r="K402" i="13"/>
  <c r="K400" i="13" s="1"/>
  <c r="Q402" i="13"/>
  <c r="W402" i="13"/>
  <c r="E404" i="13"/>
  <c r="K404" i="13"/>
  <c r="Q404" i="13"/>
  <c r="W404" i="13"/>
  <c r="D407" i="13"/>
  <c r="J407" i="13"/>
  <c r="P407" i="13"/>
  <c r="P405" i="13" s="1"/>
  <c r="V407" i="13"/>
  <c r="D409" i="13"/>
  <c r="J409" i="13"/>
  <c r="P409" i="13"/>
  <c r="V409" i="13"/>
  <c r="I412" i="13"/>
  <c r="I410" i="13" s="1"/>
  <c r="O412" i="13"/>
  <c r="U412" i="13"/>
  <c r="AA412" i="13"/>
  <c r="AA410" i="13" s="1"/>
  <c r="I414" i="13"/>
  <c r="O414" i="13"/>
  <c r="U414" i="13"/>
  <c r="AA414" i="13"/>
  <c r="H417" i="13"/>
  <c r="N417" i="13"/>
  <c r="N415" i="13" s="1"/>
  <c r="T417" i="13"/>
  <c r="Z417" i="13"/>
  <c r="H419" i="13"/>
  <c r="N419" i="13"/>
  <c r="T419" i="13"/>
  <c r="Z419" i="13"/>
  <c r="G422" i="13"/>
  <c r="M422" i="13"/>
  <c r="S422" i="13"/>
  <c r="S420" i="13" s="1"/>
  <c r="Y422" i="13"/>
  <c r="G424" i="13"/>
  <c r="M424" i="13"/>
  <c r="S424" i="13"/>
  <c r="Y424" i="13"/>
  <c r="F427" i="13"/>
  <c r="F425" i="13" s="1"/>
  <c r="L427" i="13"/>
  <c r="R427" i="13"/>
  <c r="X427" i="13"/>
  <c r="X425" i="13" s="1"/>
  <c r="F429" i="13"/>
  <c r="L429" i="13"/>
  <c r="R429" i="13"/>
  <c r="X429" i="13"/>
  <c r="E432" i="13"/>
  <c r="K432" i="13"/>
  <c r="K430" i="13" s="1"/>
  <c r="Q432" i="13"/>
  <c r="W432" i="13"/>
  <c r="E434" i="13"/>
  <c r="K434" i="13"/>
  <c r="Q434" i="13"/>
  <c r="W434" i="13"/>
  <c r="D437" i="13"/>
  <c r="J437" i="13"/>
  <c r="P437" i="13"/>
  <c r="P435" i="13" s="1"/>
  <c r="V437" i="13"/>
  <c r="D439" i="13"/>
  <c r="J439" i="13"/>
  <c r="P439" i="13"/>
  <c r="V439" i="13"/>
  <c r="I442" i="13"/>
  <c r="I440" i="13" s="1"/>
  <c r="O442" i="13"/>
  <c r="U442" i="13"/>
  <c r="AA442" i="13"/>
  <c r="AA440" i="13" s="1"/>
  <c r="I444" i="13"/>
  <c r="O444" i="13"/>
  <c r="U444" i="13"/>
  <c r="AA444" i="13"/>
  <c r="H447" i="13"/>
  <c r="N447" i="13"/>
  <c r="N445" i="13" s="1"/>
  <c r="T447" i="13"/>
  <c r="Z447" i="13"/>
  <c r="H449" i="13"/>
  <c r="N449" i="13"/>
  <c r="T449" i="13"/>
  <c r="Z449" i="13"/>
  <c r="G452" i="13"/>
  <c r="M452" i="13"/>
  <c r="S452" i="13"/>
  <c r="S450" i="13" s="1"/>
  <c r="Y452" i="13"/>
  <c r="G454" i="13"/>
  <c r="M454" i="13"/>
  <c r="S454" i="13"/>
  <c r="Y454" i="13"/>
  <c r="F457" i="13"/>
  <c r="F455" i="13" s="1"/>
  <c r="L457" i="13"/>
  <c r="R457" i="13"/>
  <c r="X457" i="13"/>
  <c r="X455" i="13" s="1"/>
  <c r="F459" i="13"/>
  <c r="L459" i="13"/>
  <c r="R459" i="13"/>
  <c r="X459" i="13"/>
  <c r="E462" i="13"/>
  <c r="K462" i="13"/>
  <c r="K460" i="13" s="1"/>
  <c r="Q462" i="13"/>
  <c r="W462" i="13"/>
  <c r="E464" i="13"/>
  <c r="K464" i="13"/>
  <c r="Q464" i="13"/>
  <c r="W464" i="13"/>
  <c r="D467" i="13"/>
  <c r="J467" i="13"/>
  <c r="P467" i="13"/>
  <c r="P465" i="13" s="1"/>
  <c r="V467" i="13"/>
  <c r="D469" i="13"/>
  <c r="J469" i="13"/>
  <c r="P469" i="13"/>
  <c r="V469" i="13"/>
  <c r="I472" i="13"/>
  <c r="I470" i="13" s="1"/>
  <c r="O472" i="13"/>
  <c r="U472" i="13"/>
  <c r="AA472" i="13"/>
  <c r="AA470" i="13" s="1"/>
  <c r="I474" i="13"/>
  <c r="O474" i="13"/>
  <c r="U474" i="13"/>
  <c r="AA474" i="13"/>
  <c r="H477" i="13"/>
  <c r="N477" i="13"/>
  <c r="N475" i="13" s="1"/>
  <c r="T477" i="13"/>
  <c r="H479" i="13"/>
  <c r="N479" i="13"/>
  <c r="T479" i="13"/>
  <c r="Z479" i="13"/>
  <c r="Z475" i="13" s="1"/>
  <c r="G486" i="13"/>
  <c r="G484" i="13" s="1"/>
  <c r="M486" i="13"/>
  <c r="S486" i="13"/>
  <c r="Y486" i="13"/>
  <c r="Y484" i="13" s="1"/>
  <c r="G488" i="13"/>
  <c r="M488" i="13"/>
  <c r="S488" i="13"/>
  <c r="Y488" i="13"/>
  <c r="F491" i="13"/>
  <c r="L491" i="13"/>
  <c r="L489" i="13" s="1"/>
  <c r="R491" i="13"/>
  <c r="X491" i="13"/>
  <c r="F493" i="13"/>
  <c r="L493" i="13"/>
  <c r="R493" i="13"/>
  <c r="X493" i="13"/>
  <c r="E496" i="13"/>
  <c r="K496" i="13"/>
  <c r="Q496" i="13"/>
  <c r="Q494" i="13" s="1"/>
  <c r="W496" i="13"/>
  <c r="E498" i="13"/>
  <c r="K498" i="13"/>
  <c r="Q498" i="13"/>
  <c r="W498" i="13"/>
  <c r="D501" i="13"/>
  <c r="D499" i="13" s="1"/>
  <c r="J501" i="13"/>
  <c r="P501" i="13"/>
  <c r="V501" i="13"/>
  <c r="V499" i="13" s="1"/>
  <c r="D503" i="13"/>
  <c r="J503" i="13"/>
  <c r="P503" i="13"/>
  <c r="V503" i="13"/>
  <c r="D506" i="13"/>
  <c r="D504" i="13" s="1"/>
  <c r="K506" i="13"/>
  <c r="K504" i="13" s="1"/>
  <c r="R506" i="13"/>
  <c r="Y506" i="13"/>
  <c r="Y504" i="13" s="1"/>
  <c r="M508" i="13"/>
  <c r="M504" i="13" s="1"/>
  <c r="Y508" i="13"/>
  <c r="J511" i="13"/>
  <c r="J509" i="13" s="1"/>
  <c r="V511" i="13"/>
  <c r="V509" i="13" s="1"/>
  <c r="J513" i="13"/>
  <c r="V513" i="13"/>
  <c r="I516" i="13"/>
  <c r="I514" i="13" s="1"/>
  <c r="U516" i="13"/>
  <c r="U514" i="13" s="1"/>
  <c r="I518" i="13"/>
  <c r="U518" i="13"/>
  <c r="E521" i="13"/>
  <c r="Q521" i="13"/>
  <c r="Q519" i="13" s="1"/>
  <c r="E523" i="13"/>
  <c r="Q523" i="13"/>
  <c r="D526" i="13"/>
  <c r="D524" i="13" s="1"/>
  <c r="P526" i="13"/>
  <c r="P524" i="13" s="1"/>
  <c r="D528" i="13"/>
  <c r="P528" i="13"/>
  <c r="O531" i="13"/>
  <c r="O529" i="13" s="1"/>
  <c r="AA531" i="13"/>
  <c r="O533" i="13"/>
  <c r="AA533" i="13"/>
  <c r="M536" i="13"/>
  <c r="Y536" i="13"/>
  <c r="Y534" i="13" s="1"/>
  <c r="M538" i="13"/>
  <c r="M534" i="13" s="1"/>
  <c r="Y538" i="13"/>
  <c r="J541" i="13"/>
  <c r="J539" i="13" s="1"/>
  <c r="V541" i="13"/>
  <c r="V539" i="13" s="1"/>
  <c r="L543" i="13"/>
  <c r="Q546" i="13"/>
  <c r="K548" i="13"/>
  <c r="N551" i="13"/>
  <c r="N549" i="13" s="1"/>
  <c r="H553" i="13"/>
  <c r="Z553" i="13"/>
  <c r="U556" i="13"/>
  <c r="U554" i="13" s="1"/>
  <c r="N561" i="13"/>
  <c r="N559" i="13" s="1"/>
  <c r="Z563" i="13"/>
  <c r="G566" i="13"/>
  <c r="S568" i="13"/>
  <c r="S564" i="13" s="1"/>
  <c r="H9" i="14"/>
  <c r="N9" i="14"/>
  <c r="N7" i="14" s="1"/>
  <c r="T9" i="14"/>
  <c r="Z9" i="14"/>
  <c r="H11" i="14"/>
  <c r="N11" i="14"/>
  <c r="T11" i="14"/>
  <c r="Z11" i="14"/>
  <c r="G14" i="14"/>
  <c r="M14" i="14"/>
  <c r="S14" i="14"/>
  <c r="S12" i="14" s="1"/>
  <c r="Y14" i="14"/>
  <c r="G16" i="14"/>
  <c r="M16" i="14"/>
  <c r="S16" i="14"/>
  <c r="Y16" i="14"/>
  <c r="F19" i="14"/>
  <c r="F17" i="14" s="1"/>
  <c r="L19" i="14"/>
  <c r="R19" i="14"/>
  <c r="X19" i="14"/>
  <c r="X17" i="14" s="1"/>
  <c r="F21" i="14"/>
  <c r="L21" i="14"/>
  <c r="R21" i="14"/>
  <c r="X21" i="14"/>
  <c r="E24" i="14"/>
  <c r="K24" i="14"/>
  <c r="K22" i="14" s="1"/>
  <c r="Q24" i="14"/>
  <c r="W24" i="14"/>
  <c r="E26" i="14"/>
  <c r="K26" i="14"/>
  <c r="Q26" i="14"/>
  <c r="W26" i="14"/>
  <c r="D29" i="14"/>
  <c r="J29" i="14"/>
  <c r="P29" i="14"/>
  <c r="P27" i="14" s="1"/>
  <c r="V29" i="14"/>
  <c r="D31" i="14"/>
  <c r="J31" i="14"/>
  <c r="P31" i="14"/>
  <c r="V31" i="14"/>
  <c r="I34" i="14"/>
  <c r="I32" i="14" s="1"/>
  <c r="O34" i="14"/>
  <c r="U34" i="14"/>
  <c r="AA34" i="14"/>
  <c r="AA32" i="14" s="1"/>
  <c r="I36" i="14"/>
  <c r="O36" i="14"/>
  <c r="U36" i="14"/>
  <c r="AA36" i="14"/>
  <c r="H39" i="14"/>
  <c r="N39" i="14"/>
  <c r="N37" i="14" s="1"/>
  <c r="T39" i="14"/>
  <c r="Z39" i="14"/>
  <c r="H41" i="14"/>
  <c r="N41" i="14"/>
  <c r="T41" i="14"/>
  <c r="Z41" i="14"/>
  <c r="G44" i="14"/>
  <c r="M44" i="14"/>
  <c r="S44" i="14"/>
  <c r="S42" i="14" s="1"/>
  <c r="Y44" i="14"/>
  <c r="G46" i="14"/>
  <c r="M46" i="14"/>
  <c r="S46" i="14"/>
  <c r="Y46" i="14"/>
  <c r="F49" i="14"/>
  <c r="F47" i="14" s="1"/>
  <c r="L49" i="14"/>
  <c r="R49" i="14"/>
  <c r="X49" i="14"/>
  <c r="X47" i="14" s="1"/>
  <c r="F51" i="14"/>
  <c r="L51" i="14"/>
  <c r="R51" i="14"/>
  <c r="X51" i="14"/>
  <c r="E54" i="14"/>
  <c r="K54" i="14"/>
  <c r="K52" i="14" s="1"/>
  <c r="Q54" i="14"/>
  <c r="W54" i="14"/>
  <c r="E56" i="14"/>
  <c r="K56" i="14"/>
  <c r="Q56" i="14"/>
  <c r="W56" i="14"/>
  <c r="D59" i="14"/>
  <c r="J59" i="14"/>
  <c r="P59" i="14"/>
  <c r="P57" i="14" s="1"/>
  <c r="V59" i="14"/>
  <c r="D61" i="14"/>
  <c r="J61" i="14"/>
  <c r="P61" i="14"/>
  <c r="V61" i="14"/>
  <c r="I64" i="14"/>
  <c r="I62" i="14" s="1"/>
  <c r="O64" i="14"/>
  <c r="U64" i="14"/>
  <c r="AA64" i="14"/>
  <c r="AA62" i="14" s="1"/>
  <c r="I66" i="14"/>
  <c r="O66" i="14"/>
  <c r="U66" i="14"/>
  <c r="AA66" i="14"/>
  <c r="H69" i="14"/>
  <c r="N69" i="14"/>
  <c r="N67" i="14" s="1"/>
  <c r="T69" i="14"/>
  <c r="Z69" i="14"/>
  <c r="H71" i="14"/>
  <c r="N71" i="14"/>
  <c r="T71" i="14"/>
  <c r="Z71" i="14"/>
  <c r="G74" i="14"/>
  <c r="M74" i="14"/>
  <c r="S74" i="14"/>
  <c r="S72" i="14" s="1"/>
  <c r="Y74" i="14"/>
  <c r="G76" i="14"/>
  <c r="M76" i="14"/>
  <c r="S76" i="14"/>
  <c r="Y76" i="14"/>
  <c r="F79" i="14"/>
  <c r="F77" i="14" s="1"/>
  <c r="L79" i="14"/>
  <c r="R79" i="14"/>
  <c r="X79" i="14"/>
  <c r="X77" i="14" s="1"/>
  <c r="F81" i="14"/>
  <c r="L81" i="14"/>
  <c r="R81" i="14"/>
  <c r="X81" i="14"/>
  <c r="E84" i="14"/>
  <c r="K84" i="14"/>
  <c r="K82" i="14" s="1"/>
  <c r="Q84" i="14"/>
  <c r="W84" i="14"/>
  <c r="E86" i="14"/>
  <c r="K86" i="14"/>
  <c r="Q86" i="14"/>
  <c r="W86" i="14"/>
  <c r="D89" i="14"/>
  <c r="J89" i="14"/>
  <c r="P89" i="14"/>
  <c r="P87" i="14" s="1"/>
  <c r="V89" i="14"/>
  <c r="D91" i="14"/>
  <c r="J91" i="14"/>
  <c r="P91" i="14"/>
  <c r="V91" i="14"/>
  <c r="I94" i="14"/>
  <c r="I92" i="14" s="1"/>
  <c r="O94" i="14"/>
  <c r="U94" i="14"/>
  <c r="AA94" i="14"/>
  <c r="AA92" i="14" s="1"/>
  <c r="I96" i="14"/>
  <c r="O96" i="14"/>
  <c r="U96" i="14"/>
  <c r="AA96" i="14"/>
  <c r="H99" i="14"/>
  <c r="N99" i="14"/>
  <c r="N97" i="14" s="1"/>
  <c r="T99" i="14"/>
  <c r="Z99" i="14"/>
  <c r="H101" i="14"/>
  <c r="N101" i="14"/>
  <c r="T101" i="14"/>
  <c r="Z101" i="14"/>
  <c r="G104" i="14"/>
  <c r="M104" i="14"/>
  <c r="S104" i="14"/>
  <c r="S102" i="14" s="1"/>
  <c r="Y104" i="14"/>
  <c r="G106" i="14"/>
  <c r="M106" i="14"/>
  <c r="S106" i="14"/>
  <c r="Y106" i="14"/>
  <c r="F109" i="14"/>
  <c r="F107" i="14" s="1"/>
  <c r="L109" i="14"/>
  <c r="R109" i="14"/>
  <c r="X109" i="14"/>
  <c r="X107" i="14" s="1"/>
  <c r="F111" i="14"/>
  <c r="L111" i="14"/>
  <c r="R111" i="14"/>
  <c r="X111" i="14"/>
  <c r="E114" i="14"/>
  <c r="K114" i="14"/>
  <c r="K112" i="14" s="1"/>
  <c r="Q114" i="14"/>
  <c r="W114" i="14"/>
  <c r="E116" i="14"/>
  <c r="K116" i="14"/>
  <c r="Q116" i="14"/>
  <c r="W116" i="14"/>
  <c r="D119" i="14"/>
  <c r="J119" i="14"/>
  <c r="P119" i="14"/>
  <c r="P117" i="14" s="1"/>
  <c r="V119" i="14"/>
  <c r="D121" i="14"/>
  <c r="J121" i="14"/>
  <c r="P121" i="14"/>
  <c r="V121" i="14"/>
  <c r="I124" i="14"/>
  <c r="I122" i="14" s="1"/>
  <c r="O124" i="14"/>
  <c r="U124" i="14"/>
  <c r="AA124" i="14"/>
  <c r="AA122" i="14" s="1"/>
  <c r="I126" i="14"/>
  <c r="O126" i="14"/>
  <c r="U126" i="14"/>
  <c r="AA126" i="14"/>
  <c r="H129" i="14"/>
  <c r="N129" i="14"/>
  <c r="N127" i="14" s="1"/>
  <c r="T129" i="14"/>
  <c r="Z129" i="14"/>
  <c r="H131" i="14"/>
  <c r="N131" i="14"/>
  <c r="T131" i="14"/>
  <c r="Z131" i="14"/>
  <c r="G134" i="14"/>
  <c r="M134" i="14"/>
  <c r="S134" i="14"/>
  <c r="S132" i="14" s="1"/>
  <c r="Y134" i="14"/>
  <c r="G136" i="14"/>
  <c r="M136" i="14"/>
  <c r="S136" i="14"/>
  <c r="Y136" i="14"/>
  <c r="F139" i="14"/>
  <c r="F137" i="14" s="1"/>
  <c r="L139" i="14"/>
  <c r="R139" i="14"/>
  <c r="X139" i="14"/>
  <c r="X137" i="14" s="1"/>
  <c r="F141" i="14"/>
  <c r="L141" i="14"/>
  <c r="R141" i="14"/>
  <c r="X141" i="14"/>
  <c r="E144" i="14"/>
  <c r="K144" i="14"/>
  <c r="K142" i="14" s="1"/>
  <c r="Q144" i="14"/>
  <c r="W144" i="14"/>
  <c r="E146" i="14"/>
  <c r="K146" i="14"/>
  <c r="Q146" i="14"/>
  <c r="W146" i="14"/>
  <c r="D149" i="14"/>
  <c r="J149" i="14"/>
  <c r="P149" i="14"/>
  <c r="P147" i="14" s="1"/>
  <c r="V149" i="14"/>
  <c r="D151" i="14"/>
  <c r="J151" i="14"/>
  <c r="P151" i="14"/>
  <c r="V151" i="14"/>
  <c r="I154" i="14"/>
  <c r="I152" i="14" s="1"/>
  <c r="O154" i="14"/>
  <c r="U154" i="14"/>
  <c r="AA154" i="14"/>
  <c r="AA152" i="14" s="1"/>
  <c r="I156" i="14"/>
  <c r="O156" i="14"/>
  <c r="U156" i="14"/>
  <c r="AA156" i="14"/>
  <c r="H159" i="14"/>
  <c r="N159" i="14"/>
  <c r="N157" i="14" s="1"/>
  <c r="T159" i="14"/>
  <c r="Z159" i="14"/>
  <c r="H161" i="14"/>
  <c r="N161" i="14"/>
  <c r="T161" i="14"/>
  <c r="Z161" i="14"/>
  <c r="G168" i="14"/>
  <c r="M168" i="14"/>
  <c r="S168" i="14"/>
  <c r="S166" i="14" s="1"/>
  <c r="Y168" i="14"/>
  <c r="G170" i="14"/>
  <c r="M170" i="14"/>
  <c r="S170" i="14"/>
  <c r="Y170" i="14"/>
  <c r="F173" i="14"/>
  <c r="F171" i="14" s="1"/>
  <c r="L173" i="14"/>
  <c r="R173" i="14"/>
  <c r="X173" i="14"/>
  <c r="X171" i="14" s="1"/>
  <c r="F175" i="14"/>
  <c r="L175" i="14"/>
  <c r="R175" i="14"/>
  <c r="X175" i="14"/>
  <c r="E178" i="14"/>
  <c r="K178" i="14"/>
  <c r="K176" i="14" s="1"/>
  <c r="Q178" i="14"/>
  <c r="W178" i="14"/>
  <c r="E180" i="14"/>
  <c r="K180" i="14"/>
  <c r="Q180" i="14"/>
  <c r="W180" i="14"/>
  <c r="D183" i="14"/>
  <c r="J183" i="14"/>
  <c r="P183" i="14"/>
  <c r="P181" i="14" s="1"/>
  <c r="V183" i="14"/>
  <c r="D185" i="14"/>
  <c r="J185" i="14"/>
  <c r="P185" i="14"/>
  <c r="V185" i="14"/>
  <c r="I188" i="14"/>
  <c r="I186" i="14" s="1"/>
  <c r="O188" i="14"/>
  <c r="U188" i="14"/>
  <c r="AA188" i="14"/>
  <c r="AA186" i="14" s="1"/>
  <c r="I190" i="14"/>
  <c r="O190" i="14"/>
  <c r="U190" i="14"/>
  <c r="AA190" i="14"/>
  <c r="H193" i="14"/>
  <c r="N193" i="14"/>
  <c r="N191" i="14" s="1"/>
  <c r="T193" i="14"/>
  <c r="Z193" i="14"/>
  <c r="H195" i="14"/>
  <c r="N195" i="14"/>
  <c r="T195" i="14"/>
  <c r="Z195" i="14"/>
  <c r="G198" i="14"/>
  <c r="M198" i="14"/>
  <c r="S198" i="14"/>
  <c r="S196" i="14" s="1"/>
  <c r="Y198" i="14"/>
  <c r="G200" i="14"/>
  <c r="M200" i="14"/>
  <c r="S200" i="14"/>
  <c r="Y200" i="14"/>
  <c r="F203" i="14"/>
  <c r="F201" i="14" s="1"/>
  <c r="L203" i="14"/>
  <c r="R203" i="14"/>
  <c r="X203" i="14"/>
  <c r="X201" i="14" s="1"/>
  <c r="F205" i="14"/>
  <c r="L205" i="14"/>
  <c r="R205" i="14"/>
  <c r="X205" i="14"/>
  <c r="E208" i="14"/>
  <c r="K208" i="14"/>
  <c r="K206" i="14" s="1"/>
  <c r="Q208" i="14"/>
  <c r="W208" i="14"/>
  <c r="E210" i="14"/>
  <c r="K210" i="14"/>
  <c r="Q210" i="14"/>
  <c r="W210" i="14"/>
  <c r="D213" i="14"/>
  <c r="J213" i="14"/>
  <c r="P213" i="14"/>
  <c r="P211" i="14" s="1"/>
  <c r="V213" i="14"/>
  <c r="D215" i="14"/>
  <c r="J215" i="14"/>
  <c r="P215" i="14"/>
  <c r="V215" i="14"/>
  <c r="I218" i="14"/>
  <c r="I216" i="14" s="1"/>
  <c r="O218" i="14"/>
  <c r="U218" i="14"/>
  <c r="AA218" i="14"/>
  <c r="AA216" i="14" s="1"/>
  <c r="I220" i="14"/>
  <c r="O220" i="14"/>
  <c r="U220" i="14"/>
  <c r="AA220" i="14"/>
  <c r="H223" i="14"/>
  <c r="N223" i="14"/>
  <c r="N221" i="14" s="1"/>
  <c r="T223" i="14"/>
  <c r="Z223" i="14"/>
  <c r="H225" i="14"/>
  <c r="N225" i="14"/>
  <c r="T225" i="14"/>
  <c r="Z225" i="14"/>
  <c r="G228" i="14"/>
  <c r="M228" i="14"/>
  <c r="S228" i="14"/>
  <c r="S226" i="14" s="1"/>
  <c r="Y228" i="14"/>
  <c r="G230" i="14"/>
  <c r="M230" i="14"/>
  <c r="S230" i="14"/>
  <c r="Y230" i="14"/>
  <c r="F233" i="14"/>
  <c r="F231" i="14" s="1"/>
  <c r="L233" i="14"/>
  <c r="R233" i="14"/>
  <c r="X233" i="14"/>
  <c r="X231" i="14" s="1"/>
  <c r="F235" i="14"/>
  <c r="L235" i="14"/>
  <c r="R235" i="14"/>
  <c r="X235" i="14"/>
  <c r="E238" i="14"/>
  <c r="K238" i="14"/>
  <c r="K236" i="14" s="1"/>
  <c r="Q238" i="14"/>
  <c r="W238" i="14"/>
  <c r="E240" i="14"/>
  <c r="K240" i="14"/>
  <c r="Q240" i="14"/>
  <c r="W240" i="14"/>
  <c r="D243" i="14"/>
  <c r="J243" i="14"/>
  <c r="P243" i="14"/>
  <c r="P241" i="14" s="1"/>
  <c r="V243" i="14"/>
  <c r="D245" i="14"/>
  <c r="J245" i="14"/>
  <c r="P245" i="14"/>
  <c r="V245" i="14"/>
  <c r="I248" i="14"/>
  <c r="I246" i="14" s="1"/>
  <c r="O248" i="14"/>
  <c r="U248" i="14"/>
  <c r="AA248" i="14"/>
  <c r="AA246" i="14" s="1"/>
  <c r="I250" i="14"/>
  <c r="O250" i="14"/>
  <c r="U250" i="14"/>
  <c r="AA250" i="14"/>
  <c r="H253" i="14"/>
  <c r="N253" i="14"/>
  <c r="N251" i="14" s="1"/>
  <c r="T253" i="14"/>
  <c r="Z253" i="14"/>
  <c r="H255" i="14"/>
  <c r="N255" i="14"/>
  <c r="T255" i="14"/>
  <c r="Z255" i="14"/>
  <c r="G258" i="14"/>
  <c r="M258" i="14"/>
  <c r="S258" i="14"/>
  <c r="S256" i="14" s="1"/>
  <c r="Y258" i="14"/>
  <c r="G260" i="14"/>
  <c r="M260" i="14"/>
  <c r="S260" i="14"/>
  <c r="Y260" i="14"/>
  <c r="F263" i="14"/>
  <c r="F261" i="14" s="1"/>
  <c r="L263" i="14"/>
  <c r="R263" i="14"/>
  <c r="X263" i="14"/>
  <c r="X261" i="14" s="1"/>
  <c r="F265" i="14"/>
  <c r="L265" i="14"/>
  <c r="R265" i="14"/>
  <c r="X265" i="14"/>
  <c r="E268" i="14"/>
  <c r="K268" i="14"/>
  <c r="K266" i="14" s="1"/>
  <c r="Q268" i="14"/>
  <c r="W268" i="14"/>
  <c r="E270" i="14"/>
  <c r="K270" i="14"/>
  <c r="Q270" i="14"/>
  <c r="W270" i="14"/>
  <c r="D273" i="14"/>
  <c r="J273" i="14"/>
  <c r="P273" i="14"/>
  <c r="P271" i="14" s="1"/>
  <c r="V273" i="14"/>
  <c r="D275" i="14"/>
  <c r="J275" i="14"/>
  <c r="P275" i="14"/>
  <c r="V275" i="14"/>
  <c r="I278" i="14"/>
  <c r="I276" i="14" s="1"/>
  <c r="O278" i="14"/>
  <c r="O276" i="14" s="1"/>
  <c r="U278" i="14"/>
  <c r="AA278" i="14"/>
  <c r="AA276" i="14" s="1"/>
  <c r="I280" i="14"/>
  <c r="O280" i="14"/>
  <c r="U280" i="14"/>
  <c r="AA280" i="14"/>
  <c r="H283" i="14"/>
  <c r="N283" i="14"/>
  <c r="N281" i="14" s="1"/>
  <c r="T283" i="14"/>
  <c r="Z283" i="14"/>
  <c r="H285" i="14"/>
  <c r="N285" i="14"/>
  <c r="T285" i="14"/>
  <c r="Z285" i="14"/>
  <c r="G288" i="14"/>
  <c r="M288" i="14"/>
  <c r="S288" i="14"/>
  <c r="S286" i="14" s="1"/>
  <c r="Y288" i="14"/>
  <c r="G290" i="14"/>
  <c r="M290" i="14"/>
  <c r="S290" i="14"/>
  <c r="Y290" i="14"/>
  <c r="F293" i="14"/>
  <c r="F291" i="14" s="1"/>
  <c r="L293" i="14"/>
  <c r="R293" i="14"/>
  <c r="X293" i="14"/>
  <c r="X291" i="14" s="1"/>
  <c r="F295" i="14"/>
  <c r="L295" i="14"/>
  <c r="R295" i="14"/>
  <c r="X295" i="14"/>
  <c r="E298" i="14"/>
  <c r="K298" i="14"/>
  <c r="K296" i="14" s="1"/>
  <c r="Q298" i="14"/>
  <c r="W298" i="14"/>
  <c r="E300" i="14"/>
  <c r="K300" i="14"/>
  <c r="Q300" i="14"/>
  <c r="W300" i="14"/>
  <c r="D303" i="14"/>
  <c r="J303" i="14"/>
  <c r="P303" i="14"/>
  <c r="P301" i="14" s="1"/>
  <c r="V303" i="14"/>
  <c r="D305" i="14"/>
  <c r="J305" i="14"/>
  <c r="P305" i="14"/>
  <c r="V305" i="14"/>
  <c r="I308" i="14"/>
  <c r="I306" i="14" s="1"/>
  <c r="O308" i="14"/>
  <c r="O306" i="14" s="1"/>
  <c r="U308" i="14"/>
  <c r="AA308" i="14"/>
  <c r="AA306" i="14" s="1"/>
  <c r="I310" i="14"/>
  <c r="O310" i="14"/>
  <c r="U310" i="14"/>
  <c r="AA310" i="14"/>
  <c r="H313" i="14"/>
  <c r="N313" i="14"/>
  <c r="N311" i="14" s="1"/>
  <c r="T313" i="14"/>
  <c r="Z313" i="14"/>
  <c r="H315" i="14"/>
  <c r="N315" i="14"/>
  <c r="T315" i="14"/>
  <c r="Z315" i="14"/>
  <c r="G318" i="14"/>
  <c r="M318" i="14"/>
  <c r="S318" i="14"/>
  <c r="S316" i="14" s="1"/>
  <c r="Y318" i="14"/>
  <c r="G320" i="14"/>
  <c r="M320" i="14"/>
  <c r="S320" i="14"/>
  <c r="Y320" i="14"/>
  <c r="F327" i="14"/>
  <c r="F325" i="14" s="1"/>
  <c r="L327" i="14"/>
  <c r="L325" i="14" s="1"/>
  <c r="R327" i="14"/>
  <c r="X327" i="14"/>
  <c r="X325" i="14" s="1"/>
  <c r="F329" i="14"/>
  <c r="L329" i="14"/>
  <c r="R329" i="14"/>
  <c r="X329" i="14"/>
  <c r="E332" i="14"/>
  <c r="K332" i="14"/>
  <c r="K330" i="14" s="1"/>
  <c r="Q332" i="14"/>
  <c r="W332" i="14"/>
  <c r="E334" i="14"/>
  <c r="K334" i="14"/>
  <c r="Q334" i="14"/>
  <c r="W334" i="14"/>
  <c r="D337" i="14"/>
  <c r="J337" i="14"/>
  <c r="P337" i="14"/>
  <c r="P335" i="14" s="1"/>
  <c r="V337" i="14"/>
  <c r="D339" i="14"/>
  <c r="J339" i="14"/>
  <c r="P339" i="14"/>
  <c r="V339" i="14"/>
  <c r="I342" i="14"/>
  <c r="I340" i="14" s="1"/>
  <c r="O342" i="14"/>
  <c r="O340" i="14" s="1"/>
  <c r="U342" i="14"/>
  <c r="AA342" i="14"/>
  <c r="AA340" i="14" s="1"/>
  <c r="I344" i="14"/>
  <c r="O344" i="14"/>
  <c r="U344" i="14"/>
  <c r="AA344" i="14"/>
  <c r="H347" i="14"/>
  <c r="N347" i="14"/>
  <c r="N345" i="14" s="1"/>
  <c r="T347" i="14"/>
  <c r="Z347" i="14"/>
  <c r="H349" i="14"/>
  <c r="N349" i="14"/>
  <c r="T349" i="14"/>
  <c r="Z349" i="14"/>
  <c r="G352" i="14"/>
  <c r="M352" i="14"/>
  <c r="S352" i="14"/>
  <c r="S350" i="14" s="1"/>
  <c r="Y352" i="14"/>
  <c r="G354" i="14"/>
  <c r="M354" i="14"/>
  <c r="S354" i="14"/>
  <c r="Y354" i="14"/>
  <c r="F357" i="14"/>
  <c r="F355" i="14" s="1"/>
  <c r="L357" i="14"/>
  <c r="L355" i="14" s="1"/>
  <c r="R357" i="14"/>
  <c r="X357" i="14"/>
  <c r="X355" i="14" s="1"/>
  <c r="F359" i="14"/>
  <c r="L359" i="14"/>
  <c r="R359" i="14"/>
  <c r="X359" i="14"/>
  <c r="E362" i="14"/>
  <c r="K362" i="14"/>
  <c r="K360" i="14" s="1"/>
  <c r="Q362" i="14"/>
  <c r="W362" i="14"/>
  <c r="E364" i="14"/>
  <c r="K364" i="14"/>
  <c r="Q364" i="14"/>
  <c r="W364" i="14"/>
  <c r="D367" i="14"/>
  <c r="J367" i="14"/>
  <c r="P367" i="14"/>
  <c r="P365" i="14" s="1"/>
  <c r="V367" i="14"/>
  <c r="D369" i="14"/>
  <c r="J369" i="14"/>
  <c r="P369" i="14"/>
  <c r="V369" i="14"/>
  <c r="I372" i="14"/>
  <c r="I370" i="14" s="1"/>
  <c r="O372" i="14"/>
  <c r="O370" i="14" s="1"/>
  <c r="U372" i="14"/>
  <c r="AA372" i="14"/>
  <c r="AA370" i="14" s="1"/>
  <c r="I374" i="14"/>
  <c r="O374" i="14"/>
  <c r="U374" i="14"/>
  <c r="AA374" i="14"/>
  <c r="H377" i="14"/>
  <c r="N377" i="14"/>
  <c r="N375" i="14" s="1"/>
  <c r="T377" i="14"/>
  <c r="Z377" i="14"/>
  <c r="H379" i="14"/>
  <c r="N379" i="14"/>
  <c r="T379" i="14"/>
  <c r="Z379" i="14"/>
  <c r="G382" i="14"/>
  <c r="M382" i="14"/>
  <c r="S382" i="14"/>
  <c r="S380" i="14" s="1"/>
  <c r="Y382" i="14"/>
  <c r="G384" i="14"/>
  <c r="M384" i="14"/>
  <c r="S384" i="14"/>
  <c r="Y384" i="14"/>
  <c r="F387" i="14"/>
  <c r="F385" i="14" s="1"/>
  <c r="L387" i="14"/>
  <c r="L385" i="14" s="1"/>
  <c r="R387" i="14"/>
  <c r="X387" i="14"/>
  <c r="X385" i="14" s="1"/>
  <c r="F389" i="14"/>
  <c r="L389" i="14"/>
  <c r="R389" i="14"/>
  <c r="X389" i="14"/>
  <c r="E392" i="14"/>
  <c r="K392" i="14"/>
  <c r="K390" i="14" s="1"/>
  <c r="Q392" i="14"/>
  <c r="W392" i="14"/>
  <c r="E394" i="14"/>
  <c r="K394" i="14"/>
  <c r="Q394" i="14"/>
  <c r="W394" i="14"/>
  <c r="D397" i="14"/>
  <c r="J397" i="14"/>
  <c r="P397" i="14"/>
  <c r="P395" i="14" s="1"/>
  <c r="V397" i="14"/>
  <c r="D399" i="14"/>
  <c r="J399" i="14"/>
  <c r="P399" i="14"/>
  <c r="V399" i="14"/>
  <c r="I402" i="14"/>
  <c r="I400" i="14" s="1"/>
  <c r="O402" i="14"/>
  <c r="O400" i="14" s="1"/>
  <c r="U402" i="14"/>
  <c r="AA402" i="14"/>
  <c r="AA400" i="14" s="1"/>
  <c r="I404" i="14"/>
  <c r="O404" i="14"/>
  <c r="U404" i="14"/>
  <c r="AA404" i="14"/>
  <c r="H407" i="14"/>
  <c r="N407" i="14"/>
  <c r="T407" i="14"/>
  <c r="Z407" i="14"/>
  <c r="I409" i="14"/>
  <c r="P409" i="14"/>
  <c r="W409" i="14"/>
  <c r="J412" i="14"/>
  <c r="J410" i="14" s="1"/>
  <c r="Q412" i="14"/>
  <c r="X412" i="14"/>
  <c r="H414" i="14"/>
  <c r="O414" i="14"/>
  <c r="V414" i="14"/>
  <c r="I417" i="14"/>
  <c r="P417" i="14"/>
  <c r="W417" i="14"/>
  <c r="G419" i="14"/>
  <c r="N419" i="14"/>
  <c r="U419" i="14"/>
  <c r="H422" i="14"/>
  <c r="H420" i="14" s="1"/>
  <c r="O422" i="14"/>
  <c r="V422" i="14"/>
  <c r="F424" i="14"/>
  <c r="M424" i="14"/>
  <c r="T424" i="14"/>
  <c r="AA424" i="14"/>
  <c r="G427" i="14"/>
  <c r="N427" i="14"/>
  <c r="U427" i="14"/>
  <c r="U425" i="14" s="1"/>
  <c r="E429" i="14"/>
  <c r="L429" i="14"/>
  <c r="S429" i="14"/>
  <c r="Z429" i="14"/>
  <c r="E432" i="14"/>
  <c r="L432" i="14"/>
  <c r="L430" i="14" s="1"/>
  <c r="S432" i="14"/>
  <c r="Z432" i="14"/>
  <c r="J434" i="14"/>
  <c r="Q434" i="14"/>
  <c r="X434" i="14"/>
  <c r="D437" i="14"/>
  <c r="D435" i="14" s="1"/>
  <c r="K437" i="14"/>
  <c r="R437" i="14"/>
  <c r="Y437" i="14"/>
  <c r="Y435" i="14" s="1"/>
  <c r="I439" i="14"/>
  <c r="P439" i="14"/>
  <c r="W439" i="14"/>
  <c r="F442" i="14"/>
  <c r="Q442" i="14"/>
  <c r="Q440" i="14" s="1"/>
  <c r="E444" i="14"/>
  <c r="Q444" i="14"/>
  <c r="D447" i="14"/>
  <c r="U447" i="14"/>
  <c r="U445" i="14" s="1"/>
  <c r="O449" i="14"/>
  <c r="T452" i="14"/>
  <c r="N454" i="14"/>
  <c r="N457" i="14"/>
  <c r="N455" i="14" s="1"/>
  <c r="H459" i="14"/>
  <c r="Z459" i="14"/>
  <c r="L462" i="14"/>
  <c r="F464" i="14"/>
  <c r="X464" i="14"/>
  <c r="F467" i="14"/>
  <c r="X467" i="14"/>
  <c r="R469" i="14"/>
  <c r="D472" i="14"/>
  <c r="V472" i="14"/>
  <c r="P474" i="14"/>
  <c r="U477" i="14"/>
  <c r="O479" i="14"/>
  <c r="D34" i="14"/>
  <c r="D32" i="14" s="1"/>
  <c r="J34" i="14"/>
  <c r="J32" i="14" s="1"/>
  <c r="P34" i="14"/>
  <c r="P32" i="14" s="1"/>
  <c r="V34" i="14"/>
  <c r="V32" i="14" s="1"/>
  <c r="I39" i="14"/>
  <c r="O39" i="14"/>
  <c r="O37" i="14" s="1"/>
  <c r="U39" i="14"/>
  <c r="U37" i="14" s="1"/>
  <c r="AA39" i="14"/>
  <c r="I41" i="14"/>
  <c r="O41" i="14"/>
  <c r="U41" i="14"/>
  <c r="AA41" i="14"/>
  <c r="H44" i="14"/>
  <c r="H42" i="14" s="1"/>
  <c r="N44" i="14"/>
  <c r="T44" i="14"/>
  <c r="T42" i="14" s="1"/>
  <c r="Z44" i="14"/>
  <c r="H46" i="14"/>
  <c r="N46" i="14"/>
  <c r="T46" i="14"/>
  <c r="Z46" i="14"/>
  <c r="G49" i="14"/>
  <c r="G47" i="14" s="1"/>
  <c r="M49" i="14"/>
  <c r="S49" i="14"/>
  <c r="Y49" i="14"/>
  <c r="Y47" i="14" s="1"/>
  <c r="G51" i="14"/>
  <c r="M51" i="14"/>
  <c r="S51" i="14"/>
  <c r="Y51" i="14"/>
  <c r="F54" i="14"/>
  <c r="L54" i="14"/>
  <c r="L52" i="14" s="1"/>
  <c r="R54" i="14"/>
  <c r="R52" i="14" s="1"/>
  <c r="X54" i="14"/>
  <c r="F56" i="14"/>
  <c r="L56" i="14"/>
  <c r="R56" i="14"/>
  <c r="X56" i="14"/>
  <c r="E59" i="14"/>
  <c r="E57" i="14" s="1"/>
  <c r="K59" i="14"/>
  <c r="Q59" i="14"/>
  <c r="Q57" i="14" s="1"/>
  <c r="W59" i="14"/>
  <c r="E61" i="14"/>
  <c r="K61" i="14"/>
  <c r="Q61" i="14"/>
  <c r="W61" i="14"/>
  <c r="D64" i="14"/>
  <c r="D62" i="14" s="1"/>
  <c r="J64" i="14"/>
  <c r="P64" i="14"/>
  <c r="V64" i="14"/>
  <c r="V62" i="14" s="1"/>
  <c r="D66" i="14"/>
  <c r="J66" i="14"/>
  <c r="P66" i="14"/>
  <c r="V66" i="14"/>
  <c r="I69" i="14"/>
  <c r="O69" i="14"/>
  <c r="O67" i="14" s="1"/>
  <c r="U69" i="14"/>
  <c r="U67" i="14" s="1"/>
  <c r="AA69" i="14"/>
  <c r="I71" i="14"/>
  <c r="O71" i="14"/>
  <c r="U71" i="14"/>
  <c r="AA71" i="14"/>
  <c r="H74" i="14"/>
  <c r="H72" i="14" s="1"/>
  <c r="N74" i="14"/>
  <c r="T74" i="14"/>
  <c r="T72" i="14" s="1"/>
  <c r="Z74" i="14"/>
  <c r="H76" i="14"/>
  <c r="N76" i="14"/>
  <c r="T76" i="14"/>
  <c r="Z76" i="14"/>
  <c r="G79" i="14"/>
  <c r="G77" i="14" s="1"/>
  <c r="M79" i="14"/>
  <c r="S79" i="14"/>
  <c r="Y79" i="14"/>
  <c r="Y77" i="14" s="1"/>
  <c r="G81" i="14"/>
  <c r="M81" i="14"/>
  <c r="S81" i="14"/>
  <c r="Y81" i="14"/>
  <c r="F84" i="14"/>
  <c r="L84" i="14"/>
  <c r="L82" i="14" s="1"/>
  <c r="R84" i="14"/>
  <c r="R82" i="14" s="1"/>
  <c r="X84" i="14"/>
  <c r="F86" i="14"/>
  <c r="L86" i="14"/>
  <c r="R86" i="14"/>
  <c r="X86" i="14"/>
  <c r="E89" i="14"/>
  <c r="E87" i="14" s="1"/>
  <c r="K89" i="14"/>
  <c r="Q89" i="14"/>
  <c r="Q87" i="14" s="1"/>
  <c r="W89" i="14"/>
  <c r="E91" i="14"/>
  <c r="K91" i="14"/>
  <c r="Q91" i="14"/>
  <c r="W91" i="14"/>
  <c r="D94" i="14"/>
  <c r="D92" i="14" s="1"/>
  <c r="J94" i="14"/>
  <c r="P94" i="14"/>
  <c r="V94" i="14"/>
  <c r="V92" i="14" s="1"/>
  <c r="D96" i="14"/>
  <c r="J96" i="14"/>
  <c r="P96" i="14"/>
  <c r="V96" i="14"/>
  <c r="I99" i="14"/>
  <c r="O99" i="14"/>
  <c r="O97" i="14" s="1"/>
  <c r="U99" i="14"/>
  <c r="U97" i="14" s="1"/>
  <c r="AA99" i="14"/>
  <c r="I101" i="14"/>
  <c r="O101" i="14"/>
  <c r="U101" i="14"/>
  <c r="AA101" i="14"/>
  <c r="H104" i="14"/>
  <c r="H102" i="14" s="1"/>
  <c r="N104" i="14"/>
  <c r="T104" i="14"/>
  <c r="T102" i="14" s="1"/>
  <c r="Z104" i="14"/>
  <c r="H106" i="14"/>
  <c r="N106" i="14"/>
  <c r="T106" i="14"/>
  <c r="Z106" i="14"/>
  <c r="G109" i="14"/>
  <c r="G107" i="14" s="1"/>
  <c r="M109" i="14"/>
  <c r="S109" i="14"/>
  <c r="Y109" i="14"/>
  <c r="Y107" i="14" s="1"/>
  <c r="G111" i="14"/>
  <c r="M111" i="14"/>
  <c r="S111" i="14"/>
  <c r="Y111" i="14"/>
  <c r="F114" i="14"/>
  <c r="L114" i="14"/>
  <c r="L112" i="14" s="1"/>
  <c r="R114" i="14"/>
  <c r="R112" i="14" s="1"/>
  <c r="X114" i="14"/>
  <c r="F116" i="14"/>
  <c r="L116" i="14"/>
  <c r="R116" i="14"/>
  <c r="X116" i="14"/>
  <c r="E119" i="14"/>
  <c r="E117" i="14" s="1"/>
  <c r="K119" i="14"/>
  <c r="Q119" i="14"/>
  <c r="Q117" i="14" s="1"/>
  <c r="W119" i="14"/>
  <c r="E121" i="14"/>
  <c r="K121" i="14"/>
  <c r="Q121" i="14"/>
  <c r="W121" i="14"/>
  <c r="D124" i="14"/>
  <c r="D122" i="14" s="1"/>
  <c r="J124" i="14"/>
  <c r="P124" i="14"/>
  <c r="V124" i="14"/>
  <c r="V122" i="14" s="1"/>
  <c r="D126" i="14"/>
  <c r="J126" i="14"/>
  <c r="P126" i="14"/>
  <c r="V126" i="14"/>
  <c r="I129" i="14"/>
  <c r="O129" i="14"/>
  <c r="O127" i="14" s="1"/>
  <c r="U129" i="14"/>
  <c r="U127" i="14" s="1"/>
  <c r="AA129" i="14"/>
  <c r="I131" i="14"/>
  <c r="O131" i="14"/>
  <c r="U131" i="14"/>
  <c r="AA131" i="14"/>
  <c r="H134" i="14"/>
  <c r="H132" i="14" s="1"/>
  <c r="N134" i="14"/>
  <c r="T134" i="14"/>
  <c r="T132" i="14" s="1"/>
  <c r="Z134" i="14"/>
  <c r="H136" i="14"/>
  <c r="N136" i="14"/>
  <c r="T136" i="14"/>
  <c r="Z136" i="14"/>
  <c r="G139" i="14"/>
  <c r="G137" i="14" s="1"/>
  <c r="M139" i="14"/>
  <c r="S139" i="14"/>
  <c r="Y139" i="14"/>
  <c r="Y137" i="14" s="1"/>
  <c r="G141" i="14"/>
  <c r="M141" i="14"/>
  <c r="S141" i="14"/>
  <c r="Y141" i="14"/>
  <c r="F144" i="14"/>
  <c r="L144" i="14"/>
  <c r="L142" i="14" s="1"/>
  <c r="R144" i="14"/>
  <c r="R142" i="14" s="1"/>
  <c r="X144" i="14"/>
  <c r="F146" i="14"/>
  <c r="L146" i="14"/>
  <c r="R146" i="14"/>
  <c r="X146" i="14"/>
  <c r="E149" i="14"/>
  <c r="E147" i="14" s="1"/>
  <c r="K149" i="14"/>
  <c r="Q149" i="14"/>
  <c r="Q147" i="14" s="1"/>
  <c r="W149" i="14"/>
  <c r="E151" i="14"/>
  <c r="K151" i="14"/>
  <c r="Q151" i="14"/>
  <c r="W151" i="14"/>
  <c r="D154" i="14"/>
  <c r="D152" i="14" s="1"/>
  <c r="J154" i="14"/>
  <c r="P154" i="14"/>
  <c r="V154" i="14"/>
  <c r="V152" i="14" s="1"/>
  <c r="D156" i="14"/>
  <c r="J156" i="14"/>
  <c r="P156" i="14"/>
  <c r="V156" i="14"/>
  <c r="I159" i="14"/>
  <c r="O159" i="14"/>
  <c r="O157" i="14" s="1"/>
  <c r="U159" i="14"/>
  <c r="U157" i="14" s="1"/>
  <c r="AA159" i="14"/>
  <c r="I161" i="14"/>
  <c r="O161" i="14"/>
  <c r="U161" i="14"/>
  <c r="AA161" i="14"/>
  <c r="H168" i="14"/>
  <c r="H166" i="14" s="1"/>
  <c r="N168" i="14"/>
  <c r="T168" i="14"/>
  <c r="T166" i="14" s="1"/>
  <c r="Z168" i="14"/>
  <c r="H170" i="14"/>
  <c r="N170" i="14"/>
  <c r="T170" i="14"/>
  <c r="Z170" i="14"/>
  <c r="G173" i="14"/>
  <c r="G171" i="14" s="1"/>
  <c r="M173" i="14"/>
  <c r="S173" i="14"/>
  <c r="Y173" i="14"/>
  <c r="Y171" i="14" s="1"/>
  <c r="G175" i="14"/>
  <c r="M175" i="14"/>
  <c r="S175" i="14"/>
  <c r="Y175" i="14"/>
  <c r="F178" i="14"/>
  <c r="L178" i="14"/>
  <c r="L176" i="14" s="1"/>
  <c r="R178" i="14"/>
  <c r="R176" i="14" s="1"/>
  <c r="X178" i="14"/>
  <c r="F180" i="14"/>
  <c r="L180" i="14"/>
  <c r="R180" i="14"/>
  <c r="X180" i="14"/>
  <c r="E183" i="14"/>
  <c r="E181" i="14" s="1"/>
  <c r="K183" i="14"/>
  <c r="Q183" i="14"/>
  <c r="Q181" i="14" s="1"/>
  <c r="W183" i="14"/>
  <c r="E185" i="14"/>
  <c r="K185" i="14"/>
  <c r="Q185" i="14"/>
  <c r="W185" i="14"/>
  <c r="D188" i="14"/>
  <c r="D186" i="14" s="1"/>
  <c r="J188" i="14"/>
  <c r="P188" i="14"/>
  <c r="V188" i="14"/>
  <c r="V186" i="14" s="1"/>
  <c r="D190" i="14"/>
  <c r="J190" i="14"/>
  <c r="P190" i="14"/>
  <c r="V190" i="14"/>
  <c r="I193" i="14"/>
  <c r="O193" i="14"/>
  <c r="O191" i="14" s="1"/>
  <c r="U193" i="14"/>
  <c r="U191" i="14" s="1"/>
  <c r="AA193" i="14"/>
  <c r="I195" i="14"/>
  <c r="O195" i="14"/>
  <c r="U195" i="14"/>
  <c r="AA195" i="14"/>
  <c r="H198" i="14"/>
  <c r="H196" i="14" s="1"/>
  <c r="N198" i="14"/>
  <c r="T198" i="14"/>
  <c r="T196" i="14" s="1"/>
  <c r="Z198" i="14"/>
  <c r="H200" i="14"/>
  <c r="N200" i="14"/>
  <c r="T200" i="14"/>
  <c r="Z200" i="14"/>
  <c r="G203" i="14"/>
  <c r="G201" i="14" s="1"/>
  <c r="M203" i="14"/>
  <c r="S203" i="14"/>
  <c r="Y203" i="14"/>
  <c r="Y201" i="14" s="1"/>
  <c r="G205" i="14"/>
  <c r="M205" i="14"/>
  <c r="S205" i="14"/>
  <c r="Y205" i="14"/>
  <c r="F208" i="14"/>
  <c r="L208" i="14"/>
  <c r="L206" i="14" s="1"/>
  <c r="R208" i="14"/>
  <c r="R206" i="14" s="1"/>
  <c r="X208" i="14"/>
  <c r="F210" i="14"/>
  <c r="L210" i="14"/>
  <c r="R210" i="14"/>
  <c r="X210" i="14"/>
  <c r="E213" i="14"/>
  <c r="E211" i="14" s="1"/>
  <c r="K213" i="14"/>
  <c r="Q213" i="14"/>
  <c r="Q211" i="14" s="1"/>
  <c r="W213" i="14"/>
  <c r="E215" i="14"/>
  <c r="K215" i="14"/>
  <c r="Q215" i="14"/>
  <c r="W215" i="14"/>
  <c r="D218" i="14"/>
  <c r="D216" i="14" s="1"/>
  <c r="J218" i="14"/>
  <c r="P218" i="14"/>
  <c r="V218" i="14"/>
  <c r="V216" i="14" s="1"/>
  <c r="D220" i="14"/>
  <c r="J220" i="14"/>
  <c r="P220" i="14"/>
  <c r="V220" i="14"/>
  <c r="I223" i="14"/>
  <c r="O223" i="14"/>
  <c r="O221" i="14" s="1"/>
  <c r="U223" i="14"/>
  <c r="U221" i="14" s="1"/>
  <c r="AA223" i="14"/>
  <c r="I225" i="14"/>
  <c r="O225" i="14"/>
  <c r="U225" i="14"/>
  <c r="AA225" i="14"/>
  <c r="H228" i="14"/>
  <c r="H226" i="14" s="1"/>
  <c r="N228" i="14"/>
  <c r="T228" i="14"/>
  <c r="T226" i="14" s="1"/>
  <c r="Z228" i="14"/>
  <c r="H230" i="14"/>
  <c r="N230" i="14"/>
  <c r="T230" i="14"/>
  <c r="Z230" i="14"/>
  <c r="G233" i="14"/>
  <c r="G231" i="14" s="1"/>
  <c r="M233" i="14"/>
  <c r="S233" i="14"/>
  <c r="Y233" i="14"/>
  <c r="Y231" i="14" s="1"/>
  <c r="G235" i="14"/>
  <c r="M235" i="14"/>
  <c r="S235" i="14"/>
  <c r="Y235" i="14"/>
  <c r="F238" i="14"/>
  <c r="L238" i="14"/>
  <c r="L236" i="14" s="1"/>
  <c r="R238" i="14"/>
  <c r="R236" i="14" s="1"/>
  <c r="X238" i="14"/>
  <c r="F240" i="14"/>
  <c r="L240" i="14"/>
  <c r="R240" i="14"/>
  <c r="X240" i="14"/>
  <c r="E243" i="14"/>
  <c r="E241" i="14" s="1"/>
  <c r="K243" i="14"/>
  <c r="Q243" i="14"/>
  <c r="Q241" i="14" s="1"/>
  <c r="W243" i="14"/>
  <c r="E245" i="14"/>
  <c r="K245" i="14"/>
  <c r="Q245" i="14"/>
  <c r="W245" i="14"/>
  <c r="D248" i="14"/>
  <c r="D246" i="14" s="1"/>
  <c r="J248" i="14"/>
  <c r="P248" i="14"/>
  <c r="V248" i="14"/>
  <c r="V246" i="14" s="1"/>
  <c r="D250" i="14"/>
  <c r="J250" i="14"/>
  <c r="P250" i="14"/>
  <c r="V250" i="14"/>
  <c r="I253" i="14"/>
  <c r="O253" i="14"/>
  <c r="O251" i="14" s="1"/>
  <c r="U253" i="14"/>
  <c r="U251" i="14" s="1"/>
  <c r="AA253" i="14"/>
  <c r="I255" i="14"/>
  <c r="O255" i="14"/>
  <c r="U255" i="14"/>
  <c r="AA255" i="14"/>
  <c r="H258" i="14"/>
  <c r="H256" i="14" s="1"/>
  <c r="N258" i="14"/>
  <c r="T258" i="14"/>
  <c r="T256" i="14" s="1"/>
  <c r="Z258" i="14"/>
  <c r="H260" i="14"/>
  <c r="N260" i="14"/>
  <c r="T260" i="14"/>
  <c r="Z260" i="14"/>
  <c r="G263" i="14"/>
  <c r="G261" i="14" s="1"/>
  <c r="M263" i="14"/>
  <c r="S263" i="14"/>
  <c r="Y263" i="14"/>
  <c r="Y261" i="14" s="1"/>
  <c r="G265" i="14"/>
  <c r="M265" i="14"/>
  <c r="S265" i="14"/>
  <c r="Y265" i="14"/>
  <c r="F268" i="14"/>
  <c r="L268" i="14"/>
  <c r="L266" i="14" s="1"/>
  <c r="R268" i="14"/>
  <c r="R266" i="14" s="1"/>
  <c r="X268" i="14"/>
  <c r="F270" i="14"/>
  <c r="L270" i="14"/>
  <c r="R270" i="14"/>
  <c r="X270" i="14"/>
  <c r="E273" i="14"/>
  <c r="E271" i="14" s="1"/>
  <c r="K273" i="14"/>
  <c r="Q273" i="14"/>
  <c r="Q271" i="14" s="1"/>
  <c r="W273" i="14"/>
  <c r="E275" i="14"/>
  <c r="K275" i="14"/>
  <c r="Q275" i="14"/>
  <c r="W275" i="14"/>
  <c r="D278" i="14"/>
  <c r="D276" i="14" s="1"/>
  <c r="J278" i="14"/>
  <c r="P278" i="14"/>
  <c r="V278" i="14"/>
  <c r="V276" i="14" s="1"/>
  <c r="D280" i="14"/>
  <c r="J280" i="14"/>
  <c r="P280" i="14"/>
  <c r="V280" i="14"/>
  <c r="I283" i="14"/>
  <c r="O283" i="14"/>
  <c r="O281" i="14" s="1"/>
  <c r="U283" i="14"/>
  <c r="U281" i="14" s="1"/>
  <c r="AA283" i="14"/>
  <c r="I285" i="14"/>
  <c r="O285" i="14"/>
  <c r="U285" i="14"/>
  <c r="AA285" i="14"/>
  <c r="H288" i="14"/>
  <c r="H286" i="14" s="1"/>
  <c r="N288" i="14"/>
  <c r="T288" i="14"/>
  <c r="T286" i="14" s="1"/>
  <c r="Z288" i="14"/>
  <c r="H290" i="14"/>
  <c r="N290" i="14"/>
  <c r="T290" i="14"/>
  <c r="Z290" i="14"/>
  <c r="G293" i="14"/>
  <c r="G291" i="14" s="1"/>
  <c r="M293" i="14"/>
  <c r="S293" i="14"/>
  <c r="Y293" i="14"/>
  <c r="Y291" i="14" s="1"/>
  <c r="G295" i="14"/>
  <c r="M295" i="14"/>
  <c r="S295" i="14"/>
  <c r="Y295" i="14"/>
  <c r="F298" i="14"/>
  <c r="L298" i="14"/>
  <c r="L296" i="14" s="1"/>
  <c r="R298" i="14"/>
  <c r="R296" i="14" s="1"/>
  <c r="X298" i="14"/>
  <c r="F300" i="14"/>
  <c r="L300" i="14"/>
  <c r="R300" i="14"/>
  <c r="X300" i="14"/>
  <c r="E303" i="14"/>
  <c r="E301" i="14" s="1"/>
  <c r="K303" i="14"/>
  <c r="Q303" i="14"/>
  <c r="Q301" i="14" s="1"/>
  <c r="W303" i="14"/>
  <c r="E305" i="14"/>
  <c r="K305" i="14"/>
  <c r="Q305" i="14"/>
  <c r="W305" i="14"/>
  <c r="D308" i="14"/>
  <c r="D306" i="14" s="1"/>
  <c r="J308" i="14"/>
  <c r="P308" i="14"/>
  <c r="V308" i="14"/>
  <c r="V306" i="14" s="1"/>
  <c r="D310" i="14"/>
  <c r="J310" i="14"/>
  <c r="P310" i="14"/>
  <c r="V310" i="14"/>
  <c r="I313" i="14"/>
  <c r="O313" i="14"/>
  <c r="O311" i="14" s="1"/>
  <c r="U313" i="14"/>
  <c r="U311" i="14" s="1"/>
  <c r="AA313" i="14"/>
  <c r="I315" i="14"/>
  <c r="O315" i="14"/>
  <c r="U315" i="14"/>
  <c r="AA315" i="14"/>
  <c r="H318" i="14"/>
  <c r="H316" i="14" s="1"/>
  <c r="N318" i="14"/>
  <c r="T318" i="14"/>
  <c r="T316" i="14" s="1"/>
  <c r="Z318" i="14"/>
  <c r="H320" i="14"/>
  <c r="N320" i="14"/>
  <c r="T320" i="14"/>
  <c r="Z320" i="14"/>
  <c r="G329" i="14"/>
  <c r="G325" i="14" s="1"/>
  <c r="M329" i="14"/>
  <c r="M325" i="14" s="1"/>
  <c r="S329" i="14"/>
  <c r="S325" i="14" s="1"/>
  <c r="Y329" i="14"/>
  <c r="Y325" i="14" s="1"/>
  <c r="F332" i="14"/>
  <c r="F330" i="14" s="1"/>
  <c r="L332" i="14"/>
  <c r="R332" i="14"/>
  <c r="R330" i="14" s="1"/>
  <c r="X332" i="14"/>
  <c r="F334" i="14"/>
  <c r="L334" i="14"/>
  <c r="R334" i="14"/>
  <c r="X334" i="14"/>
  <c r="E337" i="14"/>
  <c r="E335" i="14" s="1"/>
  <c r="K337" i="14"/>
  <c r="Q337" i="14"/>
  <c r="W337" i="14"/>
  <c r="W335" i="14" s="1"/>
  <c r="E339" i="14"/>
  <c r="K339" i="14"/>
  <c r="Q339" i="14"/>
  <c r="W339" i="14"/>
  <c r="D342" i="14"/>
  <c r="J342" i="14"/>
  <c r="J340" i="14" s="1"/>
  <c r="P342" i="14"/>
  <c r="P340" i="14" s="1"/>
  <c r="V342" i="14"/>
  <c r="D344" i="14"/>
  <c r="J344" i="14"/>
  <c r="P344" i="14"/>
  <c r="V344" i="14"/>
  <c r="I347" i="14"/>
  <c r="I345" i="14" s="1"/>
  <c r="O347" i="14"/>
  <c r="U347" i="14"/>
  <c r="U345" i="14" s="1"/>
  <c r="AA347" i="14"/>
  <c r="I349" i="14"/>
  <c r="O349" i="14"/>
  <c r="U349" i="14"/>
  <c r="AA349" i="14"/>
  <c r="H352" i="14"/>
  <c r="H350" i="14" s="1"/>
  <c r="N352" i="14"/>
  <c r="T352" i="14"/>
  <c r="Z352" i="14"/>
  <c r="Z350" i="14" s="1"/>
  <c r="H354" i="14"/>
  <c r="N354" i="14"/>
  <c r="T354" i="14"/>
  <c r="Z354" i="14"/>
  <c r="G357" i="14"/>
  <c r="M357" i="14"/>
  <c r="M355" i="14" s="1"/>
  <c r="S357" i="14"/>
  <c r="S355" i="14" s="1"/>
  <c r="Y357" i="14"/>
  <c r="G359" i="14"/>
  <c r="M359" i="14"/>
  <c r="S359" i="14"/>
  <c r="Y359" i="14"/>
  <c r="F362" i="14"/>
  <c r="F360" i="14" s="1"/>
  <c r="L362" i="14"/>
  <c r="R362" i="14"/>
  <c r="R360" i="14" s="1"/>
  <c r="X362" i="14"/>
  <c r="F364" i="14"/>
  <c r="L364" i="14"/>
  <c r="R364" i="14"/>
  <c r="X364" i="14"/>
  <c r="E367" i="14"/>
  <c r="E365" i="14" s="1"/>
  <c r="K367" i="14"/>
  <c r="Q367" i="14"/>
  <c r="W367" i="14"/>
  <c r="W365" i="14" s="1"/>
  <c r="E369" i="14"/>
  <c r="K369" i="14"/>
  <c r="Q369" i="14"/>
  <c r="W369" i="14"/>
  <c r="D372" i="14"/>
  <c r="J372" i="14"/>
  <c r="J370" i="14" s="1"/>
  <c r="P372" i="14"/>
  <c r="P370" i="14" s="1"/>
  <c r="V372" i="14"/>
  <c r="D374" i="14"/>
  <c r="J374" i="14"/>
  <c r="P374" i="14"/>
  <c r="V374" i="14"/>
  <c r="I377" i="14"/>
  <c r="I375" i="14" s="1"/>
  <c r="O377" i="14"/>
  <c r="U377" i="14"/>
  <c r="U375" i="14" s="1"/>
  <c r="AA377" i="14"/>
  <c r="I379" i="14"/>
  <c r="O379" i="14"/>
  <c r="U379" i="14"/>
  <c r="AA379" i="14"/>
  <c r="H382" i="14"/>
  <c r="H380" i="14" s="1"/>
  <c r="N382" i="14"/>
  <c r="T382" i="14"/>
  <c r="Z382" i="14"/>
  <c r="Z380" i="14" s="1"/>
  <c r="H384" i="14"/>
  <c r="N384" i="14"/>
  <c r="T384" i="14"/>
  <c r="Z384" i="14"/>
  <c r="G387" i="14"/>
  <c r="M387" i="14"/>
  <c r="M385" i="14" s="1"/>
  <c r="S387" i="14"/>
  <c r="S385" i="14" s="1"/>
  <c r="Y387" i="14"/>
  <c r="G389" i="14"/>
  <c r="M389" i="14"/>
  <c r="S389" i="14"/>
  <c r="Y389" i="14"/>
  <c r="F392" i="14"/>
  <c r="F390" i="14" s="1"/>
  <c r="L392" i="14"/>
  <c r="R392" i="14"/>
  <c r="R390" i="14" s="1"/>
  <c r="X392" i="14"/>
  <c r="F394" i="14"/>
  <c r="L394" i="14"/>
  <c r="R394" i="14"/>
  <c r="X394" i="14"/>
  <c r="E397" i="14"/>
  <c r="E395" i="14" s="1"/>
  <c r="K397" i="14"/>
  <c r="Q397" i="14"/>
  <c r="W397" i="14"/>
  <c r="W395" i="14" s="1"/>
  <c r="E399" i="14"/>
  <c r="K399" i="14"/>
  <c r="Q399" i="14"/>
  <c r="W399" i="14"/>
  <c r="D402" i="14"/>
  <c r="J402" i="14"/>
  <c r="J400" i="14" s="1"/>
  <c r="P402" i="14"/>
  <c r="P400" i="14" s="1"/>
  <c r="V402" i="14"/>
  <c r="D404" i="14"/>
  <c r="J404" i="14"/>
  <c r="P404" i="14"/>
  <c r="V404" i="14"/>
  <c r="I407" i="14"/>
  <c r="O407" i="14"/>
  <c r="U407" i="14"/>
  <c r="AA407" i="14"/>
  <c r="J409" i="14"/>
  <c r="Q409" i="14"/>
  <c r="X409" i="14"/>
  <c r="D412" i="14"/>
  <c r="K412" i="14"/>
  <c r="K410" i="14" s="1"/>
  <c r="R412" i="14"/>
  <c r="Z412" i="14"/>
  <c r="I414" i="14"/>
  <c r="P414" i="14"/>
  <c r="W414" i="14"/>
  <c r="J417" i="14"/>
  <c r="Q417" i="14"/>
  <c r="Y417" i="14"/>
  <c r="H419" i="14"/>
  <c r="O419" i="14"/>
  <c r="V419" i="14"/>
  <c r="I422" i="14"/>
  <c r="I420" i="14" s="1"/>
  <c r="P422" i="14"/>
  <c r="X422" i="14"/>
  <c r="G424" i="14"/>
  <c r="N424" i="14"/>
  <c r="U424" i="14"/>
  <c r="H427" i="14"/>
  <c r="H425" i="14" s="1"/>
  <c r="O427" i="14"/>
  <c r="W427" i="14"/>
  <c r="F429" i="14"/>
  <c r="M429" i="14"/>
  <c r="T429" i="14"/>
  <c r="AA429" i="14"/>
  <c r="F432" i="14"/>
  <c r="M432" i="14"/>
  <c r="T432" i="14"/>
  <c r="T430" i="14" s="1"/>
  <c r="D434" i="14"/>
  <c r="K434" i="14"/>
  <c r="R434" i="14"/>
  <c r="Y434" i="14"/>
  <c r="E437" i="14"/>
  <c r="L437" i="14"/>
  <c r="S437" i="14"/>
  <c r="AA437" i="14"/>
  <c r="J439" i="14"/>
  <c r="Q439" i="14"/>
  <c r="X439" i="14"/>
  <c r="H442" i="14"/>
  <c r="H440" i="14" s="1"/>
  <c r="R442" i="14"/>
  <c r="F444" i="14"/>
  <c r="R444" i="14"/>
  <c r="E447" i="14"/>
  <c r="V447" i="14"/>
  <c r="P449" i="14"/>
  <c r="U452" i="14"/>
  <c r="O454" i="14"/>
  <c r="S457" i="14"/>
  <c r="S455" i="14" s="1"/>
  <c r="M459" i="14"/>
  <c r="M462" i="14"/>
  <c r="G464" i="14"/>
  <c r="Y464" i="14"/>
  <c r="K467" i="14"/>
  <c r="E469" i="14"/>
  <c r="W469" i="14"/>
  <c r="E472" i="14"/>
  <c r="E470" i="14" s="1"/>
  <c r="W472" i="14"/>
  <c r="W470" i="14" s="1"/>
  <c r="Q474" i="14"/>
  <c r="D477" i="14"/>
  <c r="D475" i="14" s="1"/>
  <c r="V477" i="14"/>
  <c r="V475" i="14" s="1"/>
  <c r="J9" i="14"/>
  <c r="P9" i="14"/>
  <c r="V9" i="14"/>
  <c r="V638" i="14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D484" i="14" s="1"/>
  <c r="W479" i="14"/>
  <c r="Q479" i="14"/>
  <c r="K479" i="14"/>
  <c r="E479" i="14"/>
  <c r="X474" i="14"/>
  <c r="R474" i="14"/>
  <c r="L474" i="14"/>
  <c r="F474" i="14"/>
  <c r="Y469" i="14"/>
  <c r="S469" i="14"/>
  <c r="M469" i="14"/>
  <c r="G469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Q504" i="14" s="1"/>
  <c r="K508" i="14"/>
  <c r="K504" i="14" s="1"/>
  <c r="E508" i="14"/>
  <c r="E504" i="14" s="1"/>
  <c r="X503" i="14"/>
  <c r="X499" i="14" s="1"/>
  <c r="R503" i="14"/>
  <c r="R499" i="14" s="1"/>
  <c r="L503" i="14"/>
  <c r="L499" i="14" s="1"/>
  <c r="F503" i="14"/>
  <c r="F499" i="14" s="1"/>
  <c r="Y498" i="14"/>
  <c r="Y494" i="14" s="1"/>
  <c r="S498" i="14"/>
  <c r="S494" i="14" s="1"/>
  <c r="M498" i="14"/>
  <c r="M494" i="14" s="1"/>
  <c r="G498" i="14"/>
  <c r="G494" i="14" s="1"/>
  <c r="Z493" i="14"/>
  <c r="Z489" i="14" s="1"/>
  <c r="T493" i="14"/>
  <c r="T489" i="14" s="1"/>
  <c r="N493" i="14"/>
  <c r="N489" i="14" s="1"/>
  <c r="H493" i="14"/>
  <c r="H489" i="14" s="1"/>
  <c r="AA488" i="14"/>
  <c r="AA484" i="14" s="1"/>
  <c r="U488" i="14"/>
  <c r="U484" i="14" s="1"/>
  <c r="O488" i="14"/>
  <c r="O484" i="14" s="1"/>
  <c r="I488" i="14"/>
  <c r="I484" i="14" s="1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V504" i="14" s="1"/>
  <c r="P508" i="14"/>
  <c r="P504" i="14" s="1"/>
  <c r="J508" i="14"/>
  <c r="J504" i="14" s="1"/>
  <c r="D508" i="14"/>
  <c r="D504" i="14" s="1"/>
  <c r="W503" i="14"/>
  <c r="W499" i="14" s="1"/>
  <c r="Q503" i="14"/>
  <c r="Q499" i="14" s="1"/>
  <c r="K503" i="14"/>
  <c r="K499" i="14" s="1"/>
  <c r="E503" i="14"/>
  <c r="E499" i="14" s="1"/>
  <c r="X498" i="14"/>
  <c r="X494" i="14" s="1"/>
  <c r="R498" i="14"/>
  <c r="R494" i="14" s="1"/>
  <c r="L498" i="14"/>
  <c r="L494" i="14" s="1"/>
  <c r="F498" i="14"/>
  <c r="F494" i="14" s="1"/>
  <c r="Y493" i="14"/>
  <c r="Y489" i="14" s="1"/>
  <c r="S493" i="14"/>
  <c r="S489" i="14" s="1"/>
  <c r="M493" i="14"/>
  <c r="M489" i="14" s="1"/>
  <c r="G493" i="14"/>
  <c r="G489" i="14" s="1"/>
  <c r="Z488" i="14"/>
  <c r="Z484" i="14" s="1"/>
  <c r="T488" i="14"/>
  <c r="T484" i="14" s="1"/>
  <c r="N488" i="14"/>
  <c r="N484" i="14" s="1"/>
  <c r="H488" i="14"/>
  <c r="H484" i="14" s="1"/>
  <c r="AA479" i="14"/>
  <c r="Y638" i="14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79" i="14"/>
  <c r="T479" i="14"/>
  <c r="N479" i="14"/>
  <c r="H479" i="14"/>
  <c r="AA474" i="14"/>
  <c r="U474" i="14"/>
  <c r="O474" i="14"/>
  <c r="I474" i="14"/>
  <c r="V469" i="14"/>
  <c r="P469" i="14"/>
  <c r="J469" i="14"/>
  <c r="D469" i="14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X638" i="14"/>
  <c r="R638" i="14"/>
  <c r="L638" i="14"/>
  <c r="F638" i="14"/>
  <c r="Y633" i="14"/>
  <c r="S633" i="14"/>
  <c r="M633" i="14"/>
  <c r="G633" i="14"/>
  <c r="Z628" i="14"/>
  <c r="T628" i="14"/>
  <c r="N628" i="14"/>
  <c r="H628" i="14"/>
  <c r="AA623" i="14"/>
  <c r="U623" i="14"/>
  <c r="O623" i="14"/>
  <c r="I62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79" i="14"/>
  <c r="S479" i="14"/>
  <c r="M479" i="14"/>
  <c r="G479" i="14"/>
  <c r="Z474" i="14"/>
  <c r="T474" i="14"/>
  <c r="N474" i="14"/>
  <c r="H474" i="14"/>
  <c r="AA469" i="14"/>
  <c r="U469" i="14"/>
  <c r="O469" i="14"/>
  <c r="I469" i="14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W638" i="14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79" i="14"/>
  <c r="R479" i="14"/>
  <c r="L479" i="14"/>
  <c r="F479" i="14"/>
  <c r="Y474" i="14"/>
  <c r="S474" i="14"/>
  <c r="M474" i="14"/>
  <c r="G474" i="14"/>
  <c r="Z469" i="14"/>
  <c r="T469" i="14"/>
  <c r="N469" i="14"/>
  <c r="H469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J11" i="14"/>
  <c r="P11" i="14"/>
  <c r="V11" i="14"/>
  <c r="I14" i="14"/>
  <c r="I12" i="14" s="1"/>
  <c r="O14" i="14"/>
  <c r="U14" i="14"/>
  <c r="U12" i="14" s="1"/>
  <c r="AA14" i="14"/>
  <c r="I16" i="14"/>
  <c r="O16" i="14"/>
  <c r="U16" i="14"/>
  <c r="AA16" i="14"/>
  <c r="H19" i="14"/>
  <c r="H17" i="14" s="1"/>
  <c r="N19" i="14"/>
  <c r="T19" i="14"/>
  <c r="Z19" i="14"/>
  <c r="Z17" i="14" s="1"/>
  <c r="H21" i="14"/>
  <c r="N21" i="14"/>
  <c r="T21" i="14"/>
  <c r="Z21" i="14"/>
  <c r="G24" i="14"/>
  <c r="M24" i="14"/>
  <c r="M22" i="14" s="1"/>
  <c r="S24" i="14"/>
  <c r="S22" i="14" s="1"/>
  <c r="Y24" i="14"/>
  <c r="G26" i="14"/>
  <c r="M26" i="14"/>
  <c r="S26" i="14"/>
  <c r="Y26" i="14"/>
  <c r="F29" i="14"/>
  <c r="F27" i="14" s="1"/>
  <c r="L29" i="14"/>
  <c r="R29" i="14"/>
  <c r="R27" i="14" s="1"/>
  <c r="X29" i="14"/>
  <c r="F31" i="14"/>
  <c r="L31" i="14"/>
  <c r="R31" i="14"/>
  <c r="X31" i="14"/>
  <c r="E34" i="14"/>
  <c r="E32" i="14" s="1"/>
  <c r="K34" i="14"/>
  <c r="Q34" i="14"/>
  <c r="W34" i="14"/>
  <c r="W32" i="14" s="1"/>
  <c r="E36" i="14"/>
  <c r="K36" i="14"/>
  <c r="Q36" i="14"/>
  <c r="W36" i="14"/>
  <c r="D39" i="14"/>
  <c r="J39" i="14"/>
  <c r="J37" i="14" s="1"/>
  <c r="P39" i="14"/>
  <c r="P37" i="14" s="1"/>
  <c r="V39" i="14"/>
  <c r="D41" i="14"/>
  <c r="J41" i="14"/>
  <c r="P41" i="14"/>
  <c r="V41" i="14"/>
  <c r="I44" i="14"/>
  <c r="I42" i="14" s="1"/>
  <c r="O44" i="14"/>
  <c r="U44" i="14"/>
  <c r="U42" i="14" s="1"/>
  <c r="AA44" i="14"/>
  <c r="I46" i="14"/>
  <c r="O46" i="14"/>
  <c r="U46" i="14"/>
  <c r="AA46" i="14"/>
  <c r="H49" i="14"/>
  <c r="H47" i="14" s="1"/>
  <c r="N49" i="14"/>
  <c r="T49" i="14"/>
  <c r="Z49" i="14"/>
  <c r="Z47" i="14" s="1"/>
  <c r="H51" i="14"/>
  <c r="N51" i="14"/>
  <c r="T51" i="14"/>
  <c r="Z51" i="14"/>
  <c r="G54" i="14"/>
  <c r="M54" i="14"/>
  <c r="M52" i="14" s="1"/>
  <c r="S54" i="14"/>
  <c r="S52" i="14" s="1"/>
  <c r="Y54" i="14"/>
  <c r="G56" i="14"/>
  <c r="M56" i="14"/>
  <c r="S56" i="14"/>
  <c r="Y56" i="14"/>
  <c r="F59" i="14"/>
  <c r="F57" i="14" s="1"/>
  <c r="L59" i="14"/>
  <c r="R59" i="14"/>
  <c r="R57" i="14" s="1"/>
  <c r="X59" i="14"/>
  <c r="F61" i="14"/>
  <c r="L61" i="14"/>
  <c r="R61" i="14"/>
  <c r="X61" i="14"/>
  <c r="E64" i="14"/>
  <c r="E62" i="14" s="1"/>
  <c r="K64" i="14"/>
  <c r="Q64" i="14"/>
  <c r="W64" i="14"/>
  <c r="W62" i="14" s="1"/>
  <c r="E66" i="14"/>
  <c r="K66" i="14"/>
  <c r="Q66" i="14"/>
  <c r="W66" i="14"/>
  <c r="D69" i="14"/>
  <c r="J69" i="14"/>
  <c r="J67" i="14" s="1"/>
  <c r="P69" i="14"/>
  <c r="P67" i="14" s="1"/>
  <c r="V69" i="14"/>
  <c r="D71" i="14"/>
  <c r="J71" i="14"/>
  <c r="P71" i="14"/>
  <c r="V71" i="14"/>
  <c r="I74" i="14"/>
  <c r="I72" i="14" s="1"/>
  <c r="O74" i="14"/>
  <c r="U74" i="14"/>
  <c r="U72" i="14" s="1"/>
  <c r="AA74" i="14"/>
  <c r="I76" i="14"/>
  <c r="O76" i="14"/>
  <c r="U76" i="14"/>
  <c r="AA76" i="14"/>
  <c r="H79" i="14"/>
  <c r="H77" i="14" s="1"/>
  <c r="N79" i="14"/>
  <c r="T79" i="14"/>
  <c r="Z79" i="14"/>
  <c r="Z77" i="14" s="1"/>
  <c r="H81" i="14"/>
  <c r="N81" i="14"/>
  <c r="T81" i="14"/>
  <c r="Z81" i="14"/>
  <c r="G84" i="14"/>
  <c r="M84" i="14"/>
  <c r="M82" i="14" s="1"/>
  <c r="S84" i="14"/>
  <c r="S82" i="14" s="1"/>
  <c r="Y84" i="14"/>
  <c r="G86" i="14"/>
  <c r="M86" i="14"/>
  <c r="S86" i="14"/>
  <c r="Y86" i="14"/>
  <c r="F89" i="14"/>
  <c r="F87" i="14" s="1"/>
  <c r="L89" i="14"/>
  <c r="R89" i="14"/>
  <c r="R87" i="14" s="1"/>
  <c r="X89" i="14"/>
  <c r="F91" i="14"/>
  <c r="L91" i="14"/>
  <c r="R91" i="14"/>
  <c r="X91" i="14"/>
  <c r="E94" i="14"/>
  <c r="E92" i="14" s="1"/>
  <c r="K94" i="14"/>
  <c r="Q94" i="14"/>
  <c r="W94" i="14"/>
  <c r="W92" i="14" s="1"/>
  <c r="E96" i="14"/>
  <c r="K96" i="14"/>
  <c r="Q96" i="14"/>
  <c r="W96" i="14"/>
  <c r="D99" i="14"/>
  <c r="J99" i="14"/>
  <c r="J97" i="14" s="1"/>
  <c r="P99" i="14"/>
  <c r="P97" i="14" s="1"/>
  <c r="V99" i="14"/>
  <c r="D101" i="14"/>
  <c r="J101" i="14"/>
  <c r="P101" i="14"/>
  <c r="V101" i="14"/>
  <c r="I104" i="14"/>
  <c r="I102" i="14" s="1"/>
  <c r="O104" i="14"/>
  <c r="U104" i="14"/>
  <c r="U102" i="14" s="1"/>
  <c r="AA104" i="14"/>
  <c r="I106" i="14"/>
  <c r="O106" i="14"/>
  <c r="U106" i="14"/>
  <c r="AA106" i="14"/>
  <c r="H109" i="14"/>
  <c r="H107" i="14" s="1"/>
  <c r="N109" i="14"/>
  <c r="T109" i="14"/>
  <c r="Z109" i="14"/>
  <c r="Z107" i="14" s="1"/>
  <c r="H111" i="14"/>
  <c r="N111" i="14"/>
  <c r="T111" i="14"/>
  <c r="Z111" i="14"/>
  <c r="G114" i="14"/>
  <c r="M114" i="14"/>
  <c r="M112" i="14" s="1"/>
  <c r="S114" i="14"/>
  <c r="S112" i="14" s="1"/>
  <c r="Y114" i="14"/>
  <c r="G116" i="14"/>
  <c r="M116" i="14"/>
  <c r="S116" i="14"/>
  <c r="Y116" i="14"/>
  <c r="F119" i="14"/>
  <c r="F117" i="14" s="1"/>
  <c r="L119" i="14"/>
  <c r="R119" i="14"/>
  <c r="R117" i="14" s="1"/>
  <c r="X119" i="14"/>
  <c r="F121" i="14"/>
  <c r="L121" i="14"/>
  <c r="R121" i="14"/>
  <c r="X121" i="14"/>
  <c r="E124" i="14"/>
  <c r="E122" i="14" s="1"/>
  <c r="K124" i="14"/>
  <c r="Q124" i="14"/>
  <c r="W124" i="14"/>
  <c r="W122" i="14" s="1"/>
  <c r="E126" i="14"/>
  <c r="K126" i="14"/>
  <c r="Q126" i="14"/>
  <c r="W126" i="14"/>
  <c r="D129" i="14"/>
  <c r="J129" i="14"/>
  <c r="J127" i="14" s="1"/>
  <c r="P129" i="14"/>
  <c r="P127" i="14" s="1"/>
  <c r="V129" i="14"/>
  <c r="D131" i="14"/>
  <c r="J131" i="14"/>
  <c r="P131" i="14"/>
  <c r="V131" i="14"/>
  <c r="I134" i="14"/>
  <c r="I132" i="14" s="1"/>
  <c r="O134" i="14"/>
  <c r="U134" i="14"/>
  <c r="U132" i="14" s="1"/>
  <c r="AA134" i="14"/>
  <c r="I136" i="14"/>
  <c r="O136" i="14"/>
  <c r="U136" i="14"/>
  <c r="AA136" i="14"/>
  <c r="H139" i="14"/>
  <c r="H137" i="14" s="1"/>
  <c r="N139" i="14"/>
  <c r="T139" i="14"/>
  <c r="Z139" i="14"/>
  <c r="Z137" i="14" s="1"/>
  <c r="H141" i="14"/>
  <c r="N141" i="14"/>
  <c r="T141" i="14"/>
  <c r="Z141" i="14"/>
  <c r="G144" i="14"/>
  <c r="M144" i="14"/>
  <c r="M142" i="14" s="1"/>
  <c r="S144" i="14"/>
  <c r="S142" i="14" s="1"/>
  <c r="Y144" i="14"/>
  <c r="G146" i="14"/>
  <c r="M146" i="14"/>
  <c r="S146" i="14"/>
  <c r="Y146" i="14"/>
  <c r="F149" i="14"/>
  <c r="F147" i="14" s="1"/>
  <c r="L149" i="14"/>
  <c r="R149" i="14"/>
  <c r="R147" i="14" s="1"/>
  <c r="X149" i="14"/>
  <c r="F151" i="14"/>
  <c r="L151" i="14"/>
  <c r="R151" i="14"/>
  <c r="X151" i="14"/>
  <c r="E154" i="14"/>
  <c r="E152" i="14" s="1"/>
  <c r="K154" i="14"/>
  <c r="Q154" i="14"/>
  <c r="W154" i="14"/>
  <c r="W152" i="14" s="1"/>
  <c r="E156" i="14"/>
  <c r="K156" i="14"/>
  <c r="Q156" i="14"/>
  <c r="W156" i="14"/>
  <c r="D159" i="14"/>
  <c r="J159" i="14"/>
  <c r="J157" i="14" s="1"/>
  <c r="P159" i="14"/>
  <c r="P157" i="14" s="1"/>
  <c r="V159" i="14"/>
  <c r="D161" i="14"/>
  <c r="J161" i="14"/>
  <c r="P161" i="14"/>
  <c r="V161" i="14"/>
  <c r="I168" i="14"/>
  <c r="I166" i="14" s="1"/>
  <c r="O168" i="14"/>
  <c r="U168" i="14"/>
  <c r="U166" i="14" s="1"/>
  <c r="AA168" i="14"/>
  <c r="I170" i="14"/>
  <c r="O170" i="14"/>
  <c r="U170" i="14"/>
  <c r="AA170" i="14"/>
  <c r="H173" i="14"/>
  <c r="H171" i="14" s="1"/>
  <c r="N173" i="14"/>
  <c r="T173" i="14"/>
  <c r="Z173" i="14"/>
  <c r="Z171" i="14" s="1"/>
  <c r="H175" i="14"/>
  <c r="N175" i="14"/>
  <c r="T175" i="14"/>
  <c r="Z175" i="14"/>
  <c r="G178" i="14"/>
  <c r="M178" i="14"/>
  <c r="M176" i="14" s="1"/>
  <c r="S178" i="14"/>
  <c r="S176" i="14" s="1"/>
  <c r="Y178" i="14"/>
  <c r="G180" i="14"/>
  <c r="M180" i="14"/>
  <c r="S180" i="14"/>
  <c r="Y180" i="14"/>
  <c r="F183" i="14"/>
  <c r="F181" i="14" s="1"/>
  <c r="L183" i="14"/>
  <c r="R183" i="14"/>
  <c r="R181" i="14" s="1"/>
  <c r="X183" i="14"/>
  <c r="F185" i="14"/>
  <c r="L185" i="14"/>
  <c r="R185" i="14"/>
  <c r="X185" i="14"/>
  <c r="E188" i="14"/>
  <c r="E186" i="14" s="1"/>
  <c r="K188" i="14"/>
  <c r="Q188" i="14"/>
  <c r="W188" i="14"/>
  <c r="W186" i="14" s="1"/>
  <c r="E190" i="14"/>
  <c r="K190" i="14"/>
  <c r="Q190" i="14"/>
  <c r="W190" i="14"/>
  <c r="D193" i="14"/>
  <c r="J193" i="14"/>
  <c r="J191" i="14" s="1"/>
  <c r="P193" i="14"/>
  <c r="P191" i="14" s="1"/>
  <c r="V193" i="14"/>
  <c r="D195" i="14"/>
  <c r="J195" i="14"/>
  <c r="P195" i="14"/>
  <c r="V195" i="14"/>
  <c r="I198" i="14"/>
  <c r="I196" i="14" s="1"/>
  <c r="O198" i="14"/>
  <c r="U198" i="14"/>
  <c r="U196" i="14" s="1"/>
  <c r="AA198" i="14"/>
  <c r="I200" i="14"/>
  <c r="O200" i="14"/>
  <c r="U200" i="14"/>
  <c r="AA200" i="14"/>
  <c r="H203" i="14"/>
  <c r="H201" i="14" s="1"/>
  <c r="N203" i="14"/>
  <c r="T203" i="14"/>
  <c r="Z203" i="14"/>
  <c r="Z201" i="14" s="1"/>
  <c r="H205" i="14"/>
  <c r="N205" i="14"/>
  <c r="T205" i="14"/>
  <c r="Z205" i="14"/>
  <c r="G208" i="14"/>
  <c r="M208" i="14"/>
  <c r="M206" i="14" s="1"/>
  <c r="S208" i="14"/>
  <c r="S206" i="14" s="1"/>
  <c r="Y208" i="14"/>
  <c r="G210" i="14"/>
  <c r="M210" i="14"/>
  <c r="S210" i="14"/>
  <c r="Y210" i="14"/>
  <c r="F213" i="14"/>
  <c r="F211" i="14" s="1"/>
  <c r="L213" i="14"/>
  <c r="R213" i="14"/>
  <c r="R211" i="14" s="1"/>
  <c r="X213" i="14"/>
  <c r="F215" i="14"/>
  <c r="L215" i="14"/>
  <c r="R215" i="14"/>
  <c r="X215" i="14"/>
  <c r="E218" i="14"/>
  <c r="E216" i="14" s="1"/>
  <c r="K218" i="14"/>
  <c r="Q218" i="14"/>
  <c r="W218" i="14"/>
  <c r="W216" i="14" s="1"/>
  <c r="E220" i="14"/>
  <c r="K220" i="14"/>
  <c r="Q220" i="14"/>
  <c r="W220" i="14"/>
  <c r="D223" i="14"/>
  <c r="J223" i="14"/>
  <c r="J221" i="14" s="1"/>
  <c r="P223" i="14"/>
  <c r="P221" i="14" s="1"/>
  <c r="V223" i="14"/>
  <c r="D225" i="14"/>
  <c r="J225" i="14"/>
  <c r="P225" i="14"/>
  <c r="V225" i="14"/>
  <c r="I228" i="14"/>
  <c r="I226" i="14" s="1"/>
  <c r="O228" i="14"/>
  <c r="U228" i="14"/>
  <c r="U226" i="14" s="1"/>
  <c r="AA228" i="14"/>
  <c r="I230" i="14"/>
  <c r="O230" i="14"/>
  <c r="U230" i="14"/>
  <c r="AA230" i="14"/>
  <c r="H233" i="14"/>
  <c r="H231" i="14" s="1"/>
  <c r="N233" i="14"/>
  <c r="T233" i="14"/>
  <c r="Z233" i="14"/>
  <c r="Z231" i="14" s="1"/>
  <c r="H235" i="14"/>
  <c r="N235" i="14"/>
  <c r="T235" i="14"/>
  <c r="Z235" i="14"/>
  <c r="G238" i="14"/>
  <c r="M238" i="14"/>
  <c r="M236" i="14" s="1"/>
  <c r="S238" i="14"/>
  <c r="S236" i="14" s="1"/>
  <c r="Y238" i="14"/>
  <c r="G240" i="14"/>
  <c r="M240" i="14"/>
  <c r="S240" i="14"/>
  <c r="Y240" i="14"/>
  <c r="F243" i="14"/>
  <c r="F241" i="14" s="1"/>
  <c r="L243" i="14"/>
  <c r="R243" i="14"/>
  <c r="R241" i="14" s="1"/>
  <c r="X243" i="14"/>
  <c r="F245" i="14"/>
  <c r="L245" i="14"/>
  <c r="R245" i="14"/>
  <c r="X245" i="14"/>
  <c r="E248" i="14"/>
  <c r="E246" i="14" s="1"/>
  <c r="K248" i="14"/>
  <c r="Q248" i="14"/>
  <c r="W248" i="14"/>
  <c r="W246" i="14" s="1"/>
  <c r="E250" i="14"/>
  <c r="K250" i="14"/>
  <c r="Q250" i="14"/>
  <c r="W250" i="14"/>
  <c r="D253" i="14"/>
  <c r="J253" i="14"/>
  <c r="J251" i="14" s="1"/>
  <c r="P253" i="14"/>
  <c r="P251" i="14" s="1"/>
  <c r="V253" i="14"/>
  <c r="D255" i="14"/>
  <c r="J255" i="14"/>
  <c r="P255" i="14"/>
  <c r="V255" i="14"/>
  <c r="I258" i="14"/>
  <c r="I256" i="14" s="1"/>
  <c r="O258" i="14"/>
  <c r="U258" i="14"/>
  <c r="U256" i="14" s="1"/>
  <c r="AA258" i="14"/>
  <c r="I260" i="14"/>
  <c r="O260" i="14"/>
  <c r="U260" i="14"/>
  <c r="AA260" i="14"/>
  <c r="H263" i="14"/>
  <c r="H261" i="14" s="1"/>
  <c r="N263" i="14"/>
  <c r="T263" i="14"/>
  <c r="Z263" i="14"/>
  <c r="Z261" i="14" s="1"/>
  <c r="H265" i="14"/>
  <c r="N265" i="14"/>
  <c r="T265" i="14"/>
  <c r="Z265" i="14"/>
  <c r="G268" i="14"/>
  <c r="M268" i="14"/>
  <c r="M266" i="14" s="1"/>
  <c r="S268" i="14"/>
  <c r="S266" i="14" s="1"/>
  <c r="Y268" i="14"/>
  <c r="G270" i="14"/>
  <c r="M270" i="14"/>
  <c r="S270" i="14"/>
  <c r="Y270" i="14"/>
  <c r="F273" i="14"/>
  <c r="F271" i="14" s="1"/>
  <c r="L273" i="14"/>
  <c r="R273" i="14"/>
  <c r="R271" i="14" s="1"/>
  <c r="X273" i="14"/>
  <c r="F275" i="14"/>
  <c r="L275" i="14"/>
  <c r="R275" i="14"/>
  <c r="X275" i="14"/>
  <c r="E278" i="14"/>
  <c r="E276" i="14" s="1"/>
  <c r="K278" i="14"/>
  <c r="Q278" i="14"/>
  <c r="W278" i="14"/>
  <c r="W276" i="14" s="1"/>
  <c r="E280" i="14"/>
  <c r="K280" i="14"/>
  <c r="Q280" i="14"/>
  <c r="W280" i="14"/>
  <c r="D283" i="14"/>
  <c r="J283" i="14"/>
  <c r="J281" i="14" s="1"/>
  <c r="P283" i="14"/>
  <c r="P281" i="14" s="1"/>
  <c r="V283" i="14"/>
  <c r="D285" i="14"/>
  <c r="J285" i="14"/>
  <c r="P285" i="14"/>
  <c r="V285" i="14"/>
  <c r="I288" i="14"/>
  <c r="I286" i="14" s="1"/>
  <c r="O288" i="14"/>
  <c r="U288" i="14"/>
  <c r="U286" i="14" s="1"/>
  <c r="AA288" i="14"/>
  <c r="I290" i="14"/>
  <c r="O290" i="14"/>
  <c r="U290" i="14"/>
  <c r="AA290" i="14"/>
  <c r="H293" i="14"/>
  <c r="H291" i="14" s="1"/>
  <c r="N293" i="14"/>
  <c r="T293" i="14"/>
  <c r="Z293" i="14"/>
  <c r="Z291" i="14" s="1"/>
  <c r="H295" i="14"/>
  <c r="N295" i="14"/>
  <c r="T295" i="14"/>
  <c r="Z295" i="14"/>
  <c r="G298" i="14"/>
  <c r="M298" i="14"/>
  <c r="M296" i="14" s="1"/>
  <c r="S298" i="14"/>
  <c r="S296" i="14" s="1"/>
  <c r="Y298" i="14"/>
  <c r="G300" i="14"/>
  <c r="M300" i="14"/>
  <c r="S300" i="14"/>
  <c r="Y300" i="14"/>
  <c r="F303" i="14"/>
  <c r="F301" i="14" s="1"/>
  <c r="L303" i="14"/>
  <c r="R303" i="14"/>
  <c r="R301" i="14" s="1"/>
  <c r="X303" i="14"/>
  <c r="F305" i="14"/>
  <c r="L305" i="14"/>
  <c r="R305" i="14"/>
  <c r="X305" i="14"/>
  <c r="E308" i="14"/>
  <c r="E306" i="14" s="1"/>
  <c r="K308" i="14"/>
  <c r="Q308" i="14"/>
  <c r="W308" i="14"/>
  <c r="W306" i="14" s="1"/>
  <c r="E310" i="14"/>
  <c r="K310" i="14"/>
  <c r="Q310" i="14"/>
  <c r="W310" i="14"/>
  <c r="D313" i="14"/>
  <c r="J313" i="14"/>
  <c r="J311" i="14" s="1"/>
  <c r="P313" i="14"/>
  <c r="P311" i="14" s="1"/>
  <c r="V313" i="14"/>
  <c r="D315" i="14"/>
  <c r="J315" i="14"/>
  <c r="P315" i="14"/>
  <c r="V315" i="14"/>
  <c r="I318" i="14"/>
  <c r="I316" i="14" s="1"/>
  <c r="O318" i="14"/>
  <c r="U318" i="14"/>
  <c r="U316" i="14" s="1"/>
  <c r="AA318" i="14"/>
  <c r="I320" i="14"/>
  <c r="O320" i="14"/>
  <c r="U320" i="14"/>
  <c r="AA320" i="14"/>
  <c r="H327" i="14"/>
  <c r="H325" i="14" s="1"/>
  <c r="N327" i="14"/>
  <c r="T327" i="14"/>
  <c r="Z327" i="14"/>
  <c r="Z325" i="14" s="1"/>
  <c r="H329" i="14"/>
  <c r="N329" i="14"/>
  <c r="T329" i="14"/>
  <c r="Z329" i="14"/>
  <c r="G332" i="14"/>
  <c r="M332" i="14"/>
  <c r="M330" i="14" s="1"/>
  <c r="S332" i="14"/>
  <c r="S330" i="14" s="1"/>
  <c r="Y332" i="14"/>
  <c r="G334" i="14"/>
  <c r="M334" i="14"/>
  <c r="S334" i="14"/>
  <c r="Y334" i="14"/>
  <c r="F337" i="14"/>
  <c r="F335" i="14" s="1"/>
  <c r="L337" i="14"/>
  <c r="R337" i="14"/>
  <c r="R335" i="14" s="1"/>
  <c r="X337" i="14"/>
  <c r="F339" i="14"/>
  <c r="L339" i="14"/>
  <c r="R339" i="14"/>
  <c r="X339" i="14"/>
  <c r="E342" i="14"/>
  <c r="E340" i="14" s="1"/>
  <c r="K342" i="14"/>
  <c r="Q342" i="14"/>
  <c r="W342" i="14"/>
  <c r="W340" i="14" s="1"/>
  <c r="E344" i="14"/>
  <c r="K344" i="14"/>
  <c r="Q344" i="14"/>
  <c r="W344" i="14"/>
  <c r="D347" i="14"/>
  <c r="J347" i="14"/>
  <c r="J345" i="14" s="1"/>
  <c r="P347" i="14"/>
  <c r="P345" i="14" s="1"/>
  <c r="V347" i="14"/>
  <c r="D349" i="14"/>
  <c r="J349" i="14"/>
  <c r="P349" i="14"/>
  <c r="V349" i="14"/>
  <c r="I352" i="14"/>
  <c r="I350" i="14" s="1"/>
  <c r="O352" i="14"/>
  <c r="U352" i="14"/>
  <c r="U350" i="14" s="1"/>
  <c r="AA352" i="14"/>
  <c r="I354" i="14"/>
  <c r="O354" i="14"/>
  <c r="U354" i="14"/>
  <c r="AA354" i="14"/>
  <c r="H357" i="14"/>
  <c r="H355" i="14" s="1"/>
  <c r="N357" i="14"/>
  <c r="T357" i="14"/>
  <c r="Z357" i="14"/>
  <c r="Z355" i="14" s="1"/>
  <c r="H359" i="14"/>
  <c r="N359" i="14"/>
  <c r="T359" i="14"/>
  <c r="Z359" i="14"/>
  <c r="G362" i="14"/>
  <c r="M362" i="14"/>
  <c r="M360" i="14" s="1"/>
  <c r="S362" i="14"/>
  <c r="S360" i="14" s="1"/>
  <c r="Y362" i="14"/>
  <c r="G364" i="14"/>
  <c r="M364" i="14"/>
  <c r="S364" i="14"/>
  <c r="Y364" i="14"/>
  <c r="F367" i="14"/>
  <c r="F365" i="14" s="1"/>
  <c r="L367" i="14"/>
  <c r="R367" i="14"/>
  <c r="R365" i="14" s="1"/>
  <c r="X367" i="14"/>
  <c r="F369" i="14"/>
  <c r="L369" i="14"/>
  <c r="R369" i="14"/>
  <c r="X369" i="14"/>
  <c r="E372" i="14"/>
  <c r="E370" i="14" s="1"/>
  <c r="K372" i="14"/>
  <c r="Q372" i="14"/>
  <c r="W372" i="14"/>
  <c r="W370" i="14" s="1"/>
  <c r="E374" i="14"/>
  <c r="K374" i="14"/>
  <c r="Q374" i="14"/>
  <c r="W374" i="14"/>
  <c r="D377" i="14"/>
  <c r="J377" i="14"/>
  <c r="J375" i="14" s="1"/>
  <c r="P377" i="14"/>
  <c r="P375" i="14" s="1"/>
  <c r="V377" i="14"/>
  <c r="D379" i="14"/>
  <c r="J379" i="14"/>
  <c r="P379" i="14"/>
  <c r="V379" i="14"/>
  <c r="I382" i="14"/>
  <c r="I380" i="14" s="1"/>
  <c r="O382" i="14"/>
  <c r="U382" i="14"/>
  <c r="U380" i="14" s="1"/>
  <c r="AA382" i="14"/>
  <c r="I384" i="14"/>
  <c r="O384" i="14"/>
  <c r="U384" i="14"/>
  <c r="AA384" i="14"/>
  <c r="H387" i="14"/>
  <c r="H385" i="14" s="1"/>
  <c r="N387" i="14"/>
  <c r="T387" i="14"/>
  <c r="Z387" i="14"/>
  <c r="Z385" i="14" s="1"/>
  <c r="H389" i="14"/>
  <c r="N389" i="14"/>
  <c r="T389" i="14"/>
  <c r="Z389" i="14"/>
  <c r="G392" i="14"/>
  <c r="M392" i="14"/>
  <c r="M390" i="14" s="1"/>
  <c r="S392" i="14"/>
  <c r="S390" i="14" s="1"/>
  <c r="Y392" i="14"/>
  <c r="G394" i="14"/>
  <c r="M394" i="14"/>
  <c r="S394" i="14"/>
  <c r="Y394" i="14"/>
  <c r="F397" i="14"/>
  <c r="F395" i="14" s="1"/>
  <c r="L397" i="14"/>
  <c r="R397" i="14"/>
  <c r="R395" i="14" s="1"/>
  <c r="X397" i="14"/>
  <c r="F399" i="14"/>
  <c r="L399" i="14"/>
  <c r="R399" i="14"/>
  <c r="X399" i="14"/>
  <c r="E402" i="14"/>
  <c r="E400" i="14" s="1"/>
  <c r="K402" i="14"/>
  <c r="Q402" i="14"/>
  <c r="W402" i="14"/>
  <c r="W400" i="14" s="1"/>
  <c r="E404" i="14"/>
  <c r="K404" i="14"/>
  <c r="Q404" i="14"/>
  <c r="W404" i="14"/>
  <c r="D407" i="14"/>
  <c r="J407" i="14"/>
  <c r="J405" i="14" s="1"/>
  <c r="P407" i="14"/>
  <c r="P405" i="14" s="1"/>
  <c r="V407" i="14"/>
  <c r="D409" i="14"/>
  <c r="K409" i="14"/>
  <c r="R409" i="14"/>
  <c r="Y409" i="14"/>
  <c r="E412" i="14"/>
  <c r="L412" i="14"/>
  <c r="T412" i="14"/>
  <c r="T410" i="14" s="1"/>
  <c r="AA412" i="14"/>
  <c r="J414" i="14"/>
  <c r="Q414" i="14"/>
  <c r="X414" i="14"/>
  <c r="X410" i="14" s="1"/>
  <c r="D417" i="14"/>
  <c r="D415" i="14" s="1"/>
  <c r="K417" i="14"/>
  <c r="S417" i="14"/>
  <c r="Z417" i="14"/>
  <c r="I419" i="14"/>
  <c r="P419" i="14"/>
  <c r="W419" i="14"/>
  <c r="W415" i="14" s="1"/>
  <c r="J422" i="14"/>
  <c r="J420" i="14" s="1"/>
  <c r="R422" i="14"/>
  <c r="Y422" i="14"/>
  <c r="H424" i="14"/>
  <c r="O424" i="14"/>
  <c r="V424" i="14"/>
  <c r="V420" i="14" s="1"/>
  <c r="I427" i="14"/>
  <c r="I425" i="14" s="1"/>
  <c r="Q427" i="14"/>
  <c r="X427" i="14"/>
  <c r="G429" i="14"/>
  <c r="G425" i="14" s="1"/>
  <c r="N429" i="14"/>
  <c r="U429" i="14"/>
  <c r="G432" i="14"/>
  <c r="G430" i="14" s="1"/>
  <c r="N432" i="14"/>
  <c r="V432" i="14"/>
  <c r="E434" i="14"/>
  <c r="L434" i="14"/>
  <c r="S434" i="14"/>
  <c r="Z434" i="14"/>
  <c r="F437" i="14"/>
  <c r="M437" i="14"/>
  <c r="U437" i="14"/>
  <c r="U435" i="14" s="1"/>
  <c r="D439" i="14"/>
  <c r="K439" i="14"/>
  <c r="K435" i="14" s="1"/>
  <c r="R439" i="14"/>
  <c r="Y439" i="14"/>
  <c r="J442" i="14"/>
  <c r="V442" i="14"/>
  <c r="V440" i="14" s="1"/>
  <c r="J444" i="14"/>
  <c r="V444" i="14"/>
  <c r="I447" i="14"/>
  <c r="AA447" i="14"/>
  <c r="U449" i="14"/>
  <c r="H452" i="14"/>
  <c r="H450" i="14" s="1"/>
  <c r="Z452" i="14"/>
  <c r="T454" i="14"/>
  <c r="T457" i="14"/>
  <c r="T455" i="14" s="1"/>
  <c r="N459" i="14"/>
  <c r="R462" i="14"/>
  <c r="L464" i="14"/>
  <c r="L467" i="14"/>
  <c r="F469" i="14"/>
  <c r="F465" i="14" s="1"/>
  <c r="X469" i="14"/>
  <c r="X465" i="14" s="1"/>
  <c r="J472" i="14"/>
  <c r="D474" i="14"/>
  <c r="V474" i="14"/>
  <c r="I477" i="14"/>
  <c r="AA477" i="14"/>
  <c r="AA475" i="14" s="1"/>
  <c r="U479" i="14"/>
  <c r="H54" i="14"/>
  <c r="H52" i="14" s="1"/>
  <c r="N54" i="14"/>
  <c r="N52" i="14" s="1"/>
  <c r="T54" i="14"/>
  <c r="T52" i="14" s="1"/>
  <c r="Z54" i="14"/>
  <c r="Z52" i="14" s="1"/>
  <c r="G59" i="14"/>
  <c r="M59" i="14"/>
  <c r="S59" i="14"/>
  <c r="S57" i="14" s="1"/>
  <c r="Y59" i="14"/>
  <c r="Y57" i="14" s="1"/>
  <c r="G61" i="14"/>
  <c r="M61" i="14"/>
  <c r="S61" i="14"/>
  <c r="Y61" i="14"/>
  <c r="F64" i="14"/>
  <c r="F62" i="14" s="1"/>
  <c r="L64" i="14"/>
  <c r="L62" i="14" s="1"/>
  <c r="R64" i="14"/>
  <c r="X64" i="14"/>
  <c r="F66" i="14"/>
  <c r="L66" i="14"/>
  <c r="R66" i="14"/>
  <c r="X66" i="14"/>
  <c r="E69" i="14"/>
  <c r="K69" i="14"/>
  <c r="Q69" i="14"/>
  <c r="W69" i="14"/>
  <c r="E71" i="14"/>
  <c r="K71" i="14"/>
  <c r="Q71" i="14"/>
  <c r="W71" i="14"/>
  <c r="D74" i="14"/>
  <c r="J74" i="14"/>
  <c r="P74" i="14"/>
  <c r="P72" i="14" s="1"/>
  <c r="V74" i="14"/>
  <c r="V72" i="14" s="1"/>
  <c r="D76" i="14"/>
  <c r="J76" i="14"/>
  <c r="P76" i="14"/>
  <c r="V76" i="14"/>
  <c r="I79" i="14"/>
  <c r="I77" i="14" s="1"/>
  <c r="O79" i="14"/>
  <c r="O77" i="14" s="1"/>
  <c r="U79" i="14"/>
  <c r="AA79" i="14"/>
  <c r="I81" i="14"/>
  <c r="O81" i="14"/>
  <c r="U81" i="14"/>
  <c r="AA81" i="14"/>
  <c r="H84" i="14"/>
  <c r="N84" i="14"/>
  <c r="T84" i="14"/>
  <c r="Z84" i="14"/>
  <c r="H86" i="14"/>
  <c r="N86" i="14"/>
  <c r="T86" i="14"/>
  <c r="Z86" i="14"/>
  <c r="G89" i="14"/>
  <c r="M89" i="14"/>
  <c r="S89" i="14"/>
  <c r="S87" i="14" s="1"/>
  <c r="Y89" i="14"/>
  <c r="Y87" i="14" s="1"/>
  <c r="G91" i="14"/>
  <c r="M91" i="14"/>
  <c r="S91" i="14"/>
  <c r="Y91" i="14"/>
  <c r="F94" i="14"/>
  <c r="F92" i="14" s="1"/>
  <c r="L94" i="14"/>
  <c r="L92" i="14" s="1"/>
  <c r="R94" i="14"/>
  <c r="X94" i="14"/>
  <c r="F96" i="14"/>
  <c r="L96" i="14"/>
  <c r="R96" i="14"/>
  <c r="X96" i="14"/>
  <c r="E99" i="14"/>
  <c r="K99" i="14"/>
  <c r="Q99" i="14"/>
  <c r="W99" i="14"/>
  <c r="E101" i="14"/>
  <c r="K101" i="14"/>
  <c r="Q101" i="14"/>
  <c r="W101" i="14"/>
  <c r="D104" i="14"/>
  <c r="J104" i="14"/>
  <c r="P104" i="14"/>
  <c r="P102" i="14" s="1"/>
  <c r="V104" i="14"/>
  <c r="V102" i="14" s="1"/>
  <c r="D106" i="14"/>
  <c r="J106" i="14"/>
  <c r="P106" i="14"/>
  <c r="V106" i="14"/>
  <c r="I109" i="14"/>
  <c r="I107" i="14" s="1"/>
  <c r="O109" i="14"/>
  <c r="O107" i="14" s="1"/>
  <c r="U109" i="14"/>
  <c r="AA109" i="14"/>
  <c r="I111" i="14"/>
  <c r="O111" i="14"/>
  <c r="U111" i="14"/>
  <c r="AA111" i="14"/>
  <c r="H114" i="14"/>
  <c r="N114" i="14"/>
  <c r="T114" i="14"/>
  <c r="Z114" i="14"/>
  <c r="H116" i="14"/>
  <c r="N116" i="14"/>
  <c r="T116" i="14"/>
  <c r="Z116" i="14"/>
  <c r="G119" i="14"/>
  <c r="M119" i="14"/>
  <c r="S119" i="14"/>
  <c r="S117" i="14" s="1"/>
  <c r="Y119" i="14"/>
  <c r="Y117" i="14" s="1"/>
  <c r="G121" i="14"/>
  <c r="M121" i="14"/>
  <c r="S121" i="14"/>
  <c r="Y121" i="14"/>
  <c r="F124" i="14"/>
  <c r="F122" i="14" s="1"/>
  <c r="L124" i="14"/>
  <c r="L122" i="14" s="1"/>
  <c r="R124" i="14"/>
  <c r="X124" i="14"/>
  <c r="F126" i="14"/>
  <c r="L126" i="14"/>
  <c r="R126" i="14"/>
  <c r="X126" i="14"/>
  <c r="E129" i="14"/>
  <c r="K129" i="14"/>
  <c r="Q129" i="14"/>
  <c r="W129" i="14"/>
  <c r="W127" i="14" s="1"/>
  <c r="E131" i="14"/>
  <c r="K131" i="14"/>
  <c r="Q131" i="14"/>
  <c r="W131" i="14"/>
  <c r="D134" i="14"/>
  <c r="J134" i="14"/>
  <c r="J132" i="14" s="1"/>
  <c r="P134" i="14"/>
  <c r="P132" i="14" s="1"/>
  <c r="V134" i="14"/>
  <c r="V132" i="14" s="1"/>
  <c r="D136" i="14"/>
  <c r="J136" i="14"/>
  <c r="P136" i="14"/>
  <c r="V136" i="14"/>
  <c r="I139" i="14"/>
  <c r="I137" i="14" s="1"/>
  <c r="O139" i="14"/>
  <c r="O137" i="14" s="1"/>
  <c r="U139" i="14"/>
  <c r="AA139" i="14"/>
  <c r="I141" i="14"/>
  <c r="O141" i="14"/>
  <c r="U141" i="14"/>
  <c r="AA141" i="14"/>
  <c r="H144" i="14"/>
  <c r="N144" i="14"/>
  <c r="T144" i="14"/>
  <c r="Z144" i="14"/>
  <c r="Z142" i="14" s="1"/>
  <c r="H146" i="14"/>
  <c r="N146" i="14"/>
  <c r="T146" i="14"/>
  <c r="Z146" i="14"/>
  <c r="G149" i="14"/>
  <c r="M149" i="14"/>
  <c r="M147" i="14" s="1"/>
  <c r="S149" i="14"/>
  <c r="S147" i="14" s="1"/>
  <c r="Y149" i="14"/>
  <c r="Y147" i="14" s="1"/>
  <c r="G151" i="14"/>
  <c r="M151" i="14"/>
  <c r="S151" i="14"/>
  <c r="Y151" i="14"/>
  <c r="F154" i="14"/>
  <c r="F152" i="14" s="1"/>
  <c r="L154" i="14"/>
  <c r="L152" i="14" s="1"/>
  <c r="R154" i="14"/>
  <c r="X154" i="14"/>
  <c r="F156" i="14"/>
  <c r="L156" i="14"/>
  <c r="R156" i="14"/>
  <c r="X156" i="14"/>
  <c r="E159" i="14"/>
  <c r="K159" i="14"/>
  <c r="Q159" i="14"/>
  <c r="W159" i="14"/>
  <c r="W157" i="14" s="1"/>
  <c r="E161" i="14"/>
  <c r="K161" i="14"/>
  <c r="Q161" i="14"/>
  <c r="W161" i="14"/>
  <c r="J168" i="14"/>
  <c r="P168" i="14"/>
  <c r="P166" i="14" s="1"/>
  <c r="V168" i="14"/>
  <c r="D170" i="14"/>
  <c r="D166" i="14" s="1"/>
  <c r="J170" i="14"/>
  <c r="P170" i="14"/>
  <c r="V170" i="14"/>
  <c r="I173" i="14"/>
  <c r="I171" i="14" s="1"/>
  <c r="O173" i="14"/>
  <c r="U173" i="14"/>
  <c r="U171" i="14" s="1"/>
  <c r="AA173" i="14"/>
  <c r="I175" i="14"/>
  <c r="O175" i="14"/>
  <c r="U175" i="14"/>
  <c r="AA175" i="14"/>
  <c r="H178" i="14"/>
  <c r="H176" i="14" s="1"/>
  <c r="N178" i="14"/>
  <c r="T178" i="14"/>
  <c r="Z178" i="14"/>
  <c r="Z176" i="14" s="1"/>
  <c r="H180" i="14"/>
  <c r="N180" i="14"/>
  <c r="T180" i="14"/>
  <c r="Z180" i="14"/>
  <c r="G183" i="14"/>
  <c r="M183" i="14"/>
  <c r="M181" i="14" s="1"/>
  <c r="S183" i="14"/>
  <c r="S181" i="14" s="1"/>
  <c r="Y183" i="14"/>
  <c r="G185" i="14"/>
  <c r="M185" i="14"/>
  <c r="S185" i="14"/>
  <c r="Y185" i="14"/>
  <c r="F188" i="14"/>
  <c r="F186" i="14" s="1"/>
  <c r="L188" i="14"/>
  <c r="R188" i="14"/>
  <c r="R186" i="14" s="1"/>
  <c r="X188" i="14"/>
  <c r="F190" i="14"/>
  <c r="L190" i="14"/>
  <c r="R190" i="14"/>
  <c r="X190" i="14"/>
  <c r="E193" i="14"/>
  <c r="E191" i="14" s="1"/>
  <c r="K193" i="14"/>
  <c r="Q193" i="14"/>
  <c r="W193" i="14"/>
  <c r="W191" i="14" s="1"/>
  <c r="E195" i="14"/>
  <c r="K195" i="14"/>
  <c r="Q195" i="14"/>
  <c r="W195" i="14"/>
  <c r="D198" i="14"/>
  <c r="J198" i="14"/>
  <c r="J196" i="14" s="1"/>
  <c r="P198" i="14"/>
  <c r="P196" i="14" s="1"/>
  <c r="V198" i="14"/>
  <c r="D200" i="14"/>
  <c r="J200" i="14"/>
  <c r="P200" i="14"/>
  <c r="V200" i="14"/>
  <c r="I203" i="14"/>
  <c r="I201" i="14" s="1"/>
  <c r="O203" i="14"/>
  <c r="U203" i="14"/>
  <c r="U201" i="14" s="1"/>
  <c r="AA203" i="14"/>
  <c r="I205" i="14"/>
  <c r="O205" i="14"/>
  <c r="U205" i="14"/>
  <c r="AA205" i="14"/>
  <c r="H208" i="14"/>
  <c r="H206" i="14" s="1"/>
  <c r="N208" i="14"/>
  <c r="T208" i="14"/>
  <c r="Z208" i="14"/>
  <c r="Z206" i="14" s="1"/>
  <c r="H210" i="14"/>
  <c r="N210" i="14"/>
  <c r="T210" i="14"/>
  <c r="Z210" i="14"/>
  <c r="G213" i="14"/>
  <c r="M213" i="14"/>
  <c r="M211" i="14" s="1"/>
  <c r="S213" i="14"/>
  <c r="S211" i="14" s="1"/>
  <c r="Y213" i="14"/>
  <c r="G215" i="14"/>
  <c r="M215" i="14"/>
  <c r="S215" i="14"/>
  <c r="Y215" i="14"/>
  <c r="F218" i="14"/>
  <c r="F216" i="14" s="1"/>
  <c r="L218" i="14"/>
  <c r="R218" i="14"/>
  <c r="R216" i="14" s="1"/>
  <c r="X218" i="14"/>
  <c r="F220" i="14"/>
  <c r="L220" i="14"/>
  <c r="R220" i="14"/>
  <c r="X220" i="14"/>
  <c r="E223" i="14"/>
  <c r="E221" i="14" s="1"/>
  <c r="K223" i="14"/>
  <c r="Q223" i="14"/>
  <c r="W223" i="14"/>
  <c r="W221" i="14" s="1"/>
  <c r="E225" i="14"/>
  <c r="K225" i="14"/>
  <c r="Q225" i="14"/>
  <c r="W225" i="14"/>
  <c r="D228" i="14"/>
  <c r="J228" i="14"/>
  <c r="J226" i="14" s="1"/>
  <c r="P228" i="14"/>
  <c r="P226" i="14" s="1"/>
  <c r="V228" i="14"/>
  <c r="D230" i="14"/>
  <c r="J230" i="14"/>
  <c r="P230" i="14"/>
  <c r="V230" i="14"/>
  <c r="I233" i="14"/>
  <c r="I231" i="14" s="1"/>
  <c r="O233" i="14"/>
  <c r="U233" i="14"/>
  <c r="U231" i="14" s="1"/>
  <c r="AA233" i="14"/>
  <c r="I235" i="14"/>
  <c r="O235" i="14"/>
  <c r="U235" i="14"/>
  <c r="AA235" i="14"/>
  <c r="H238" i="14"/>
  <c r="H236" i="14" s="1"/>
  <c r="N238" i="14"/>
  <c r="T238" i="14"/>
  <c r="Z238" i="14"/>
  <c r="Z236" i="14" s="1"/>
  <c r="H240" i="14"/>
  <c r="N240" i="14"/>
  <c r="T240" i="14"/>
  <c r="Z240" i="14"/>
  <c r="G243" i="14"/>
  <c r="M243" i="14"/>
  <c r="M241" i="14" s="1"/>
  <c r="S243" i="14"/>
  <c r="S241" i="14" s="1"/>
  <c r="Y243" i="14"/>
  <c r="G245" i="14"/>
  <c r="M245" i="14"/>
  <c r="S245" i="14"/>
  <c r="Y245" i="14"/>
  <c r="F248" i="14"/>
  <c r="F246" i="14" s="1"/>
  <c r="L248" i="14"/>
  <c r="R248" i="14"/>
  <c r="R246" i="14" s="1"/>
  <c r="X248" i="14"/>
  <c r="F250" i="14"/>
  <c r="L250" i="14"/>
  <c r="R250" i="14"/>
  <c r="X250" i="14"/>
  <c r="E253" i="14"/>
  <c r="E251" i="14" s="1"/>
  <c r="K253" i="14"/>
  <c r="Q253" i="14"/>
  <c r="W253" i="14"/>
  <c r="W251" i="14" s="1"/>
  <c r="E255" i="14"/>
  <c r="K255" i="14"/>
  <c r="Q255" i="14"/>
  <c r="W255" i="14"/>
  <c r="D258" i="14"/>
  <c r="J258" i="14"/>
  <c r="J256" i="14" s="1"/>
  <c r="P258" i="14"/>
  <c r="P256" i="14" s="1"/>
  <c r="V258" i="14"/>
  <c r="D260" i="14"/>
  <c r="J260" i="14"/>
  <c r="P260" i="14"/>
  <c r="V260" i="14"/>
  <c r="I263" i="14"/>
  <c r="I261" i="14" s="1"/>
  <c r="O263" i="14"/>
  <c r="U263" i="14"/>
  <c r="U261" i="14" s="1"/>
  <c r="AA263" i="14"/>
  <c r="I265" i="14"/>
  <c r="O265" i="14"/>
  <c r="U265" i="14"/>
  <c r="AA265" i="14"/>
  <c r="H268" i="14"/>
  <c r="H266" i="14" s="1"/>
  <c r="N268" i="14"/>
  <c r="T268" i="14"/>
  <c r="Z268" i="14"/>
  <c r="Z266" i="14" s="1"/>
  <c r="H270" i="14"/>
  <c r="N270" i="14"/>
  <c r="T270" i="14"/>
  <c r="Z270" i="14"/>
  <c r="G273" i="14"/>
  <c r="M273" i="14"/>
  <c r="M271" i="14" s="1"/>
  <c r="S273" i="14"/>
  <c r="S271" i="14" s="1"/>
  <c r="Y273" i="14"/>
  <c r="G275" i="14"/>
  <c r="M275" i="14"/>
  <c r="S275" i="14"/>
  <c r="Y275" i="14"/>
  <c r="F278" i="14"/>
  <c r="F276" i="14" s="1"/>
  <c r="L278" i="14"/>
  <c r="R278" i="14"/>
  <c r="R276" i="14" s="1"/>
  <c r="X278" i="14"/>
  <c r="F280" i="14"/>
  <c r="L280" i="14"/>
  <c r="R280" i="14"/>
  <c r="X280" i="14"/>
  <c r="E283" i="14"/>
  <c r="E281" i="14" s="1"/>
  <c r="K283" i="14"/>
  <c r="Q283" i="14"/>
  <c r="W283" i="14"/>
  <c r="W281" i="14" s="1"/>
  <c r="E285" i="14"/>
  <c r="K285" i="14"/>
  <c r="Q285" i="14"/>
  <c r="W285" i="14"/>
  <c r="D288" i="14"/>
  <c r="J288" i="14"/>
  <c r="J286" i="14" s="1"/>
  <c r="P288" i="14"/>
  <c r="P286" i="14" s="1"/>
  <c r="V288" i="14"/>
  <c r="D290" i="14"/>
  <c r="J290" i="14"/>
  <c r="P290" i="14"/>
  <c r="V290" i="14"/>
  <c r="I293" i="14"/>
  <c r="I291" i="14" s="1"/>
  <c r="O293" i="14"/>
  <c r="U293" i="14"/>
  <c r="U291" i="14" s="1"/>
  <c r="AA293" i="14"/>
  <c r="I295" i="14"/>
  <c r="O295" i="14"/>
  <c r="U295" i="14"/>
  <c r="AA295" i="14"/>
  <c r="H298" i="14"/>
  <c r="H296" i="14" s="1"/>
  <c r="N298" i="14"/>
  <c r="T298" i="14"/>
  <c r="Z298" i="14"/>
  <c r="Z296" i="14" s="1"/>
  <c r="H300" i="14"/>
  <c r="N300" i="14"/>
  <c r="T300" i="14"/>
  <c r="Z300" i="14"/>
  <c r="G303" i="14"/>
  <c r="M303" i="14"/>
  <c r="M301" i="14" s="1"/>
  <c r="S303" i="14"/>
  <c r="S301" i="14" s="1"/>
  <c r="Y303" i="14"/>
  <c r="G305" i="14"/>
  <c r="M305" i="14"/>
  <c r="S305" i="14"/>
  <c r="Y305" i="14"/>
  <c r="F308" i="14"/>
  <c r="F306" i="14" s="1"/>
  <c r="L308" i="14"/>
  <c r="R308" i="14"/>
  <c r="R306" i="14" s="1"/>
  <c r="X308" i="14"/>
  <c r="F310" i="14"/>
  <c r="L310" i="14"/>
  <c r="R310" i="14"/>
  <c r="X310" i="14"/>
  <c r="E313" i="14"/>
  <c r="E311" i="14" s="1"/>
  <c r="K313" i="14"/>
  <c r="Q313" i="14"/>
  <c r="W313" i="14"/>
  <c r="W311" i="14" s="1"/>
  <c r="E315" i="14"/>
  <c r="K315" i="14"/>
  <c r="Q315" i="14"/>
  <c r="W315" i="14"/>
  <c r="D318" i="14"/>
  <c r="J318" i="14"/>
  <c r="J316" i="14" s="1"/>
  <c r="P318" i="14"/>
  <c r="P316" i="14" s="1"/>
  <c r="V318" i="14"/>
  <c r="D320" i="14"/>
  <c r="J320" i="14"/>
  <c r="P320" i="14"/>
  <c r="V320" i="14"/>
  <c r="I329" i="14"/>
  <c r="I325" i="14" s="1"/>
  <c r="O329" i="14"/>
  <c r="O325" i="14" s="1"/>
  <c r="U329" i="14"/>
  <c r="U325" i="14" s="1"/>
  <c r="AA329" i="14"/>
  <c r="AA325" i="14" s="1"/>
  <c r="H332" i="14"/>
  <c r="N332" i="14"/>
  <c r="N330" i="14" s="1"/>
  <c r="T332" i="14"/>
  <c r="T330" i="14" s="1"/>
  <c r="Z332" i="14"/>
  <c r="H334" i="14"/>
  <c r="N334" i="14"/>
  <c r="T334" i="14"/>
  <c r="Z334" i="14"/>
  <c r="G337" i="14"/>
  <c r="G335" i="14" s="1"/>
  <c r="M337" i="14"/>
  <c r="S337" i="14"/>
  <c r="S335" i="14" s="1"/>
  <c r="Y337" i="14"/>
  <c r="G339" i="14"/>
  <c r="M339" i="14"/>
  <c r="S339" i="14"/>
  <c r="Y339" i="14"/>
  <c r="F342" i="14"/>
  <c r="F340" i="14" s="1"/>
  <c r="L342" i="14"/>
  <c r="R342" i="14"/>
  <c r="X342" i="14"/>
  <c r="X340" i="14" s="1"/>
  <c r="F344" i="14"/>
  <c r="L344" i="14"/>
  <c r="R344" i="14"/>
  <c r="X344" i="14"/>
  <c r="E347" i="14"/>
  <c r="K347" i="14"/>
  <c r="K345" i="14" s="1"/>
  <c r="Q347" i="14"/>
  <c r="Q345" i="14" s="1"/>
  <c r="W347" i="14"/>
  <c r="E349" i="14"/>
  <c r="K349" i="14"/>
  <c r="Q349" i="14"/>
  <c r="W349" i="14"/>
  <c r="D352" i="14"/>
  <c r="D350" i="14" s="1"/>
  <c r="J352" i="14"/>
  <c r="P352" i="14"/>
  <c r="P350" i="14" s="1"/>
  <c r="V352" i="14"/>
  <c r="D354" i="14"/>
  <c r="J354" i="14"/>
  <c r="P354" i="14"/>
  <c r="V354" i="14"/>
  <c r="I357" i="14"/>
  <c r="I355" i="14" s="1"/>
  <c r="O357" i="14"/>
  <c r="U357" i="14"/>
  <c r="AA357" i="14"/>
  <c r="AA355" i="14" s="1"/>
  <c r="I359" i="14"/>
  <c r="O359" i="14"/>
  <c r="U359" i="14"/>
  <c r="AA359" i="14"/>
  <c r="H362" i="14"/>
  <c r="N362" i="14"/>
  <c r="N360" i="14" s="1"/>
  <c r="T362" i="14"/>
  <c r="T360" i="14" s="1"/>
  <c r="Z362" i="14"/>
  <c r="H364" i="14"/>
  <c r="N364" i="14"/>
  <c r="T364" i="14"/>
  <c r="Z364" i="14"/>
  <c r="G367" i="14"/>
  <c r="G365" i="14" s="1"/>
  <c r="M367" i="14"/>
  <c r="S367" i="14"/>
  <c r="S365" i="14" s="1"/>
  <c r="Y367" i="14"/>
  <c r="G369" i="14"/>
  <c r="M369" i="14"/>
  <c r="S369" i="14"/>
  <c r="Y369" i="14"/>
  <c r="F372" i="14"/>
  <c r="F370" i="14" s="1"/>
  <c r="L372" i="14"/>
  <c r="R372" i="14"/>
  <c r="X372" i="14"/>
  <c r="X370" i="14" s="1"/>
  <c r="F374" i="14"/>
  <c r="L374" i="14"/>
  <c r="R374" i="14"/>
  <c r="X374" i="14"/>
  <c r="E377" i="14"/>
  <c r="K377" i="14"/>
  <c r="K375" i="14" s="1"/>
  <c r="Q377" i="14"/>
  <c r="Q375" i="14" s="1"/>
  <c r="W377" i="14"/>
  <c r="E379" i="14"/>
  <c r="K379" i="14"/>
  <c r="Q379" i="14"/>
  <c r="W379" i="14"/>
  <c r="D382" i="14"/>
  <c r="D380" i="14" s="1"/>
  <c r="J382" i="14"/>
  <c r="P382" i="14"/>
  <c r="P380" i="14" s="1"/>
  <c r="V382" i="14"/>
  <c r="D384" i="14"/>
  <c r="J384" i="14"/>
  <c r="P384" i="14"/>
  <c r="V384" i="14"/>
  <c r="I387" i="14"/>
  <c r="I385" i="14" s="1"/>
  <c r="O387" i="14"/>
  <c r="U387" i="14"/>
  <c r="AA387" i="14"/>
  <c r="AA385" i="14" s="1"/>
  <c r="I389" i="14"/>
  <c r="O389" i="14"/>
  <c r="U389" i="14"/>
  <c r="AA389" i="14"/>
  <c r="H392" i="14"/>
  <c r="N392" i="14"/>
  <c r="N390" i="14" s="1"/>
  <c r="T392" i="14"/>
  <c r="T390" i="14" s="1"/>
  <c r="Z392" i="14"/>
  <c r="H394" i="14"/>
  <c r="N394" i="14"/>
  <c r="T394" i="14"/>
  <c r="Z394" i="14"/>
  <c r="G397" i="14"/>
  <c r="G395" i="14" s="1"/>
  <c r="M397" i="14"/>
  <c r="S397" i="14"/>
  <c r="S395" i="14" s="1"/>
  <c r="Y397" i="14"/>
  <c r="G399" i="14"/>
  <c r="M399" i="14"/>
  <c r="S399" i="14"/>
  <c r="Y399" i="14"/>
  <c r="F402" i="14"/>
  <c r="F400" i="14" s="1"/>
  <c r="L402" i="14"/>
  <c r="R402" i="14"/>
  <c r="X402" i="14"/>
  <c r="X400" i="14" s="1"/>
  <c r="F404" i="14"/>
  <c r="L404" i="14"/>
  <c r="R404" i="14"/>
  <c r="X404" i="14"/>
  <c r="E407" i="14"/>
  <c r="K407" i="14"/>
  <c r="K405" i="14" s="1"/>
  <c r="Q407" i="14"/>
  <c r="Q405" i="14" s="1"/>
  <c r="W407" i="14"/>
  <c r="W405" i="14" s="1"/>
  <c r="E409" i="14"/>
  <c r="L409" i="14"/>
  <c r="S409" i="14"/>
  <c r="AA409" i="14"/>
  <c r="F412" i="14"/>
  <c r="N412" i="14"/>
  <c r="U412" i="14"/>
  <c r="D414" i="14"/>
  <c r="K414" i="14"/>
  <c r="R414" i="14"/>
  <c r="Z414" i="14"/>
  <c r="E417" i="14"/>
  <c r="M417" i="14"/>
  <c r="T417" i="14"/>
  <c r="AA417" i="14"/>
  <c r="J419" i="14"/>
  <c r="Q419" i="14"/>
  <c r="Q415" i="14" s="1"/>
  <c r="Y419" i="14"/>
  <c r="D422" i="14"/>
  <c r="L422" i="14"/>
  <c r="S422" i="14"/>
  <c r="Z422" i="14"/>
  <c r="Z420" i="14" s="1"/>
  <c r="I424" i="14"/>
  <c r="P424" i="14"/>
  <c r="X424" i="14"/>
  <c r="K427" i="14"/>
  <c r="R427" i="14"/>
  <c r="Y427" i="14"/>
  <c r="Y425" i="14" s="1"/>
  <c r="H429" i="14"/>
  <c r="O429" i="14"/>
  <c r="O425" i="14" s="1"/>
  <c r="W429" i="14"/>
  <c r="H432" i="14"/>
  <c r="P432" i="14"/>
  <c r="W432" i="14"/>
  <c r="F434" i="14"/>
  <c r="M434" i="14"/>
  <c r="T434" i="14"/>
  <c r="G437" i="14"/>
  <c r="G435" i="14" s="1"/>
  <c r="O437" i="14"/>
  <c r="V437" i="14"/>
  <c r="E439" i="14"/>
  <c r="L439" i="14"/>
  <c r="S439" i="14"/>
  <c r="AA439" i="14"/>
  <c r="K442" i="14"/>
  <c r="W442" i="14"/>
  <c r="W440" i="14" s="1"/>
  <c r="K444" i="14"/>
  <c r="W444" i="14"/>
  <c r="J447" i="14"/>
  <c r="D449" i="14"/>
  <c r="V449" i="14"/>
  <c r="I452" i="14"/>
  <c r="I450" i="14" s="1"/>
  <c r="AA452" i="14"/>
  <c r="U454" i="14"/>
  <c r="U450" i="14" s="1"/>
  <c r="G457" i="14"/>
  <c r="G455" i="14" s="1"/>
  <c r="Y457" i="14"/>
  <c r="S459" i="14"/>
  <c r="S462" i="14"/>
  <c r="S460" i="14" s="1"/>
  <c r="M464" i="14"/>
  <c r="M460" i="14" s="1"/>
  <c r="Q467" i="14"/>
  <c r="K469" i="14"/>
  <c r="K472" i="14"/>
  <c r="E474" i="14"/>
  <c r="W474" i="14"/>
  <c r="D479" i="14"/>
  <c r="V479" i="14"/>
  <c r="G34" i="14"/>
  <c r="G32" i="14" s="1"/>
  <c r="M34" i="14"/>
  <c r="M32" i="14" s="1"/>
  <c r="S34" i="14"/>
  <c r="S32" i="14" s="1"/>
  <c r="Y34" i="14"/>
  <c r="Y32" i="14" s="1"/>
  <c r="F39" i="14"/>
  <c r="L39" i="14"/>
  <c r="L37" i="14" s="1"/>
  <c r="R39" i="14"/>
  <c r="X39" i="14"/>
  <c r="F41" i="14"/>
  <c r="L41" i="14"/>
  <c r="R41" i="14"/>
  <c r="X41" i="14"/>
  <c r="E44" i="14"/>
  <c r="K44" i="14"/>
  <c r="Q44" i="14"/>
  <c r="Q42" i="14" s="1"/>
  <c r="W44" i="14"/>
  <c r="W42" i="14" s="1"/>
  <c r="E46" i="14"/>
  <c r="K46" i="14"/>
  <c r="Q46" i="14"/>
  <c r="W46" i="14"/>
  <c r="D49" i="14"/>
  <c r="D47" i="14" s="1"/>
  <c r="J49" i="14"/>
  <c r="J47" i="14" s="1"/>
  <c r="P49" i="14"/>
  <c r="V49" i="14"/>
  <c r="V47" i="14" s="1"/>
  <c r="D51" i="14"/>
  <c r="J51" i="14"/>
  <c r="P51" i="14"/>
  <c r="V51" i="14"/>
  <c r="I54" i="14"/>
  <c r="O54" i="14"/>
  <c r="O52" i="14" s="1"/>
  <c r="U54" i="14"/>
  <c r="AA54" i="14"/>
  <c r="I56" i="14"/>
  <c r="O56" i="14"/>
  <c r="U56" i="14"/>
  <c r="AA56" i="14"/>
  <c r="H59" i="14"/>
  <c r="N59" i="14"/>
  <c r="T59" i="14"/>
  <c r="T57" i="14" s="1"/>
  <c r="Z59" i="14"/>
  <c r="Z57" i="14" s="1"/>
  <c r="H61" i="14"/>
  <c r="N61" i="14"/>
  <c r="T61" i="14"/>
  <c r="Z61" i="14"/>
  <c r="G64" i="14"/>
  <c r="G62" i="14" s="1"/>
  <c r="M64" i="14"/>
  <c r="M62" i="14" s="1"/>
  <c r="S64" i="14"/>
  <c r="Y64" i="14"/>
  <c r="Y62" i="14" s="1"/>
  <c r="G66" i="14"/>
  <c r="M66" i="14"/>
  <c r="S66" i="14"/>
  <c r="Y66" i="14"/>
  <c r="F69" i="14"/>
  <c r="L69" i="14"/>
  <c r="L67" i="14" s="1"/>
  <c r="R69" i="14"/>
  <c r="X69" i="14"/>
  <c r="F71" i="14"/>
  <c r="L71" i="14"/>
  <c r="R71" i="14"/>
  <c r="X71" i="14"/>
  <c r="E74" i="14"/>
  <c r="K74" i="14"/>
  <c r="Q74" i="14"/>
  <c r="Q72" i="14" s="1"/>
  <c r="W74" i="14"/>
  <c r="W72" i="14" s="1"/>
  <c r="E76" i="14"/>
  <c r="K76" i="14"/>
  <c r="Q76" i="14"/>
  <c r="W76" i="14"/>
  <c r="D79" i="14"/>
  <c r="D77" i="14" s="1"/>
  <c r="J79" i="14"/>
  <c r="J77" i="14" s="1"/>
  <c r="P79" i="14"/>
  <c r="V79" i="14"/>
  <c r="V77" i="14" s="1"/>
  <c r="D81" i="14"/>
  <c r="J81" i="14"/>
  <c r="P81" i="14"/>
  <c r="V81" i="14"/>
  <c r="I84" i="14"/>
  <c r="O84" i="14"/>
  <c r="O82" i="14" s="1"/>
  <c r="U84" i="14"/>
  <c r="AA84" i="14"/>
  <c r="I86" i="14"/>
  <c r="O86" i="14"/>
  <c r="U86" i="14"/>
  <c r="AA86" i="14"/>
  <c r="H89" i="14"/>
  <c r="N89" i="14"/>
  <c r="T89" i="14"/>
  <c r="T87" i="14" s="1"/>
  <c r="Z89" i="14"/>
  <c r="Z87" i="14" s="1"/>
  <c r="H91" i="14"/>
  <c r="N91" i="14"/>
  <c r="T91" i="14"/>
  <c r="Z91" i="14"/>
  <c r="G94" i="14"/>
  <c r="G92" i="14" s="1"/>
  <c r="M94" i="14"/>
  <c r="M92" i="14" s="1"/>
  <c r="S94" i="14"/>
  <c r="Y94" i="14"/>
  <c r="Y92" i="14" s="1"/>
  <c r="G96" i="14"/>
  <c r="M96" i="14"/>
  <c r="S96" i="14"/>
  <c r="Y96" i="14"/>
  <c r="F99" i="14"/>
  <c r="L99" i="14"/>
  <c r="L97" i="14" s="1"/>
  <c r="R99" i="14"/>
  <c r="X99" i="14"/>
  <c r="F101" i="14"/>
  <c r="L101" i="14"/>
  <c r="R101" i="14"/>
  <c r="X101" i="14"/>
  <c r="E104" i="14"/>
  <c r="K104" i="14"/>
  <c r="Q104" i="14"/>
  <c r="Q102" i="14" s="1"/>
  <c r="W104" i="14"/>
  <c r="W102" i="14" s="1"/>
  <c r="E106" i="14"/>
  <c r="K106" i="14"/>
  <c r="Q106" i="14"/>
  <c r="W106" i="14"/>
  <c r="D109" i="14"/>
  <c r="D107" i="14" s="1"/>
  <c r="J109" i="14"/>
  <c r="J107" i="14" s="1"/>
  <c r="P109" i="14"/>
  <c r="V109" i="14"/>
  <c r="V107" i="14" s="1"/>
  <c r="D111" i="14"/>
  <c r="J111" i="14"/>
  <c r="P111" i="14"/>
  <c r="V111" i="14"/>
  <c r="I114" i="14"/>
  <c r="O114" i="14"/>
  <c r="O112" i="14" s="1"/>
  <c r="U114" i="14"/>
  <c r="AA114" i="14"/>
  <c r="I116" i="14"/>
  <c r="O116" i="14"/>
  <c r="U116" i="14"/>
  <c r="AA116" i="14"/>
  <c r="H119" i="14"/>
  <c r="N119" i="14"/>
  <c r="T119" i="14"/>
  <c r="T117" i="14" s="1"/>
  <c r="Z119" i="14"/>
  <c r="Z117" i="14" s="1"/>
  <c r="H121" i="14"/>
  <c r="N121" i="14"/>
  <c r="T121" i="14"/>
  <c r="Z121" i="14"/>
  <c r="G124" i="14"/>
  <c r="G122" i="14" s="1"/>
  <c r="M124" i="14"/>
  <c r="M122" i="14" s="1"/>
  <c r="S124" i="14"/>
  <c r="Y124" i="14"/>
  <c r="Y122" i="14" s="1"/>
  <c r="G126" i="14"/>
  <c r="M126" i="14"/>
  <c r="S126" i="14"/>
  <c r="Y126" i="14"/>
  <c r="F129" i="14"/>
  <c r="L129" i="14"/>
  <c r="L127" i="14" s="1"/>
  <c r="R129" i="14"/>
  <c r="X129" i="14"/>
  <c r="F131" i="14"/>
  <c r="L131" i="14"/>
  <c r="R131" i="14"/>
  <c r="X131" i="14"/>
  <c r="E134" i="14"/>
  <c r="K134" i="14"/>
  <c r="Q134" i="14"/>
  <c r="Q132" i="14" s="1"/>
  <c r="W134" i="14"/>
  <c r="W132" i="14" s="1"/>
  <c r="E136" i="14"/>
  <c r="K136" i="14"/>
  <c r="Q136" i="14"/>
  <c r="W136" i="14"/>
  <c r="D139" i="14"/>
  <c r="D137" i="14" s="1"/>
  <c r="J139" i="14"/>
  <c r="J137" i="14" s="1"/>
  <c r="P139" i="14"/>
  <c r="V139" i="14"/>
  <c r="V137" i="14" s="1"/>
  <c r="D141" i="14"/>
  <c r="J141" i="14"/>
  <c r="P141" i="14"/>
  <c r="V141" i="14"/>
  <c r="I144" i="14"/>
  <c r="O144" i="14"/>
  <c r="O142" i="14" s="1"/>
  <c r="U144" i="14"/>
  <c r="AA144" i="14"/>
  <c r="I146" i="14"/>
  <c r="O146" i="14"/>
  <c r="U146" i="14"/>
  <c r="AA146" i="14"/>
  <c r="H149" i="14"/>
  <c r="N149" i="14"/>
  <c r="T149" i="14"/>
  <c r="T147" i="14" s="1"/>
  <c r="Z149" i="14"/>
  <c r="Z147" i="14" s="1"/>
  <c r="H151" i="14"/>
  <c r="N151" i="14"/>
  <c r="T151" i="14"/>
  <c r="Z151" i="14"/>
  <c r="G154" i="14"/>
  <c r="G152" i="14" s="1"/>
  <c r="M154" i="14"/>
  <c r="M152" i="14" s="1"/>
  <c r="S154" i="14"/>
  <c r="Y154" i="14"/>
  <c r="Y152" i="14" s="1"/>
  <c r="G156" i="14"/>
  <c r="M156" i="14"/>
  <c r="S156" i="14"/>
  <c r="Y156" i="14"/>
  <c r="F159" i="14"/>
  <c r="L159" i="14"/>
  <c r="L157" i="14" s="1"/>
  <c r="R159" i="14"/>
  <c r="X159" i="14"/>
  <c r="F161" i="14"/>
  <c r="L161" i="14"/>
  <c r="R161" i="14"/>
  <c r="X161" i="14"/>
  <c r="E168" i="14"/>
  <c r="K168" i="14"/>
  <c r="Q168" i="14"/>
  <c r="Q166" i="14" s="1"/>
  <c r="W168" i="14"/>
  <c r="W166" i="14" s="1"/>
  <c r="E170" i="14"/>
  <c r="K170" i="14"/>
  <c r="Q170" i="14"/>
  <c r="W170" i="14"/>
  <c r="D173" i="14"/>
  <c r="D171" i="14" s="1"/>
  <c r="J173" i="14"/>
  <c r="J171" i="14" s="1"/>
  <c r="P173" i="14"/>
  <c r="V173" i="14"/>
  <c r="V171" i="14" s="1"/>
  <c r="D175" i="14"/>
  <c r="J175" i="14"/>
  <c r="P175" i="14"/>
  <c r="V175" i="14"/>
  <c r="I178" i="14"/>
  <c r="O178" i="14"/>
  <c r="O176" i="14" s="1"/>
  <c r="U178" i="14"/>
  <c r="AA178" i="14"/>
  <c r="I180" i="14"/>
  <c r="O180" i="14"/>
  <c r="U180" i="14"/>
  <c r="AA180" i="14"/>
  <c r="H183" i="14"/>
  <c r="N183" i="14"/>
  <c r="T183" i="14"/>
  <c r="T181" i="14" s="1"/>
  <c r="Z183" i="14"/>
  <c r="Z181" i="14" s="1"/>
  <c r="H185" i="14"/>
  <c r="N185" i="14"/>
  <c r="T185" i="14"/>
  <c r="Z185" i="14"/>
  <c r="G188" i="14"/>
  <c r="G186" i="14" s="1"/>
  <c r="M188" i="14"/>
  <c r="M186" i="14" s="1"/>
  <c r="S188" i="14"/>
  <c r="Y188" i="14"/>
  <c r="Y186" i="14" s="1"/>
  <c r="G190" i="14"/>
  <c r="M190" i="14"/>
  <c r="S190" i="14"/>
  <c r="Y190" i="14"/>
  <c r="F193" i="14"/>
  <c r="L193" i="14"/>
  <c r="L191" i="14" s="1"/>
  <c r="R193" i="14"/>
  <c r="X193" i="14"/>
  <c r="F195" i="14"/>
  <c r="L195" i="14"/>
  <c r="R195" i="14"/>
  <c r="X195" i="14"/>
  <c r="E198" i="14"/>
  <c r="K198" i="14"/>
  <c r="Q198" i="14"/>
  <c r="Q196" i="14" s="1"/>
  <c r="W198" i="14"/>
  <c r="W196" i="14" s="1"/>
  <c r="E200" i="14"/>
  <c r="K200" i="14"/>
  <c r="Q200" i="14"/>
  <c r="W200" i="14"/>
  <c r="D203" i="14"/>
  <c r="D201" i="14" s="1"/>
  <c r="J203" i="14"/>
  <c r="J201" i="14" s="1"/>
  <c r="P203" i="14"/>
  <c r="V203" i="14"/>
  <c r="V201" i="14" s="1"/>
  <c r="D205" i="14"/>
  <c r="J205" i="14"/>
  <c r="P205" i="14"/>
  <c r="V205" i="14"/>
  <c r="I208" i="14"/>
  <c r="O208" i="14"/>
  <c r="O206" i="14" s="1"/>
  <c r="U208" i="14"/>
  <c r="AA208" i="14"/>
  <c r="I210" i="14"/>
  <c r="O210" i="14"/>
  <c r="U210" i="14"/>
  <c r="AA210" i="14"/>
  <c r="H213" i="14"/>
  <c r="N213" i="14"/>
  <c r="T213" i="14"/>
  <c r="T211" i="14" s="1"/>
  <c r="Z213" i="14"/>
  <c r="Z211" i="14" s="1"/>
  <c r="H215" i="14"/>
  <c r="N215" i="14"/>
  <c r="T215" i="14"/>
  <c r="Z215" i="14"/>
  <c r="G218" i="14"/>
  <c r="G216" i="14" s="1"/>
  <c r="M218" i="14"/>
  <c r="M216" i="14" s="1"/>
  <c r="S218" i="14"/>
  <c r="Y218" i="14"/>
  <c r="Y216" i="14" s="1"/>
  <c r="G220" i="14"/>
  <c r="M220" i="14"/>
  <c r="S220" i="14"/>
  <c r="Y220" i="14"/>
  <c r="F223" i="14"/>
  <c r="L223" i="14"/>
  <c r="L221" i="14" s="1"/>
  <c r="R223" i="14"/>
  <c r="X223" i="14"/>
  <c r="F225" i="14"/>
  <c r="L225" i="14"/>
  <c r="R225" i="14"/>
  <c r="X225" i="14"/>
  <c r="E228" i="14"/>
  <c r="K228" i="14"/>
  <c r="Q228" i="14"/>
  <c r="Q226" i="14" s="1"/>
  <c r="W228" i="14"/>
  <c r="W226" i="14" s="1"/>
  <c r="E230" i="14"/>
  <c r="K230" i="14"/>
  <c r="Q230" i="14"/>
  <c r="W230" i="14"/>
  <c r="D233" i="14"/>
  <c r="D231" i="14" s="1"/>
  <c r="J233" i="14"/>
  <c r="J231" i="14" s="1"/>
  <c r="P233" i="14"/>
  <c r="V233" i="14"/>
  <c r="V231" i="14" s="1"/>
  <c r="D235" i="14"/>
  <c r="J235" i="14"/>
  <c r="P235" i="14"/>
  <c r="V235" i="14"/>
  <c r="I238" i="14"/>
  <c r="O238" i="14"/>
  <c r="O236" i="14" s="1"/>
  <c r="U238" i="14"/>
  <c r="AA238" i="14"/>
  <c r="I240" i="14"/>
  <c r="O240" i="14"/>
  <c r="U240" i="14"/>
  <c r="AA240" i="14"/>
  <c r="H243" i="14"/>
  <c r="N243" i="14"/>
  <c r="T243" i="14"/>
  <c r="T241" i="14" s="1"/>
  <c r="Z243" i="14"/>
  <c r="Z241" i="14" s="1"/>
  <c r="H245" i="14"/>
  <c r="N245" i="14"/>
  <c r="T245" i="14"/>
  <c r="Z245" i="14"/>
  <c r="G248" i="14"/>
  <c r="G246" i="14" s="1"/>
  <c r="M248" i="14"/>
  <c r="M246" i="14" s="1"/>
  <c r="S248" i="14"/>
  <c r="Y248" i="14"/>
  <c r="Y246" i="14" s="1"/>
  <c r="G250" i="14"/>
  <c r="M250" i="14"/>
  <c r="S250" i="14"/>
  <c r="Y250" i="14"/>
  <c r="F253" i="14"/>
  <c r="L253" i="14"/>
  <c r="L251" i="14" s="1"/>
  <c r="R253" i="14"/>
  <c r="X253" i="14"/>
  <c r="F255" i="14"/>
  <c r="L255" i="14"/>
  <c r="R255" i="14"/>
  <c r="X255" i="14"/>
  <c r="E258" i="14"/>
  <c r="K258" i="14"/>
  <c r="Q258" i="14"/>
  <c r="Q256" i="14" s="1"/>
  <c r="W258" i="14"/>
  <c r="W256" i="14" s="1"/>
  <c r="E260" i="14"/>
  <c r="K260" i="14"/>
  <c r="Q260" i="14"/>
  <c r="W260" i="14"/>
  <c r="D263" i="14"/>
  <c r="D261" i="14" s="1"/>
  <c r="J263" i="14"/>
  <c r="J261" i="14" s="1"/>
  <c r="P263" i="14"/>
  <c r="V263" i="14"/>
  <c r="V261" i="14" s="1"/>
  <c r="D265" i="14"/>
  <c r="J265" i="14"/>
  <c r="P265" i="14"/>
  <c r="V265" i="14"/>
  <c r="I268" i="14"/>
  <c r="O268" i="14"/>
  <c r="O266" i="14" s="1"/>
  <c r="U268" i="14"/>
  <c r="AA268" i="14"/>
  <c r="I270" i="14"/>
  <c r="O270" i="14"/>
  <c r="U270" i="14"/>
  <c r="AA270" i="14"/>
  <c r="H273" i="14"/>
  <c r="N273" i="14"/>
  <c r="T273" i="14"/>
  <c r="T271" i="14" s="1"/>
  <c r="Z273" i="14"/>
  <c r="Z271" i="14" s="1"/>
  <c r="H275" i="14"/>
  <c r="N275" i="14"/>
  <c r="T275" i="14"/>
  <c r="Z275" i="14"/>
  <c r="G278" i="14"/>
  <c r="G276" i="14" s="1"/>
  <c r="M278" i="14"/>
  <c r="M276" i="14" s="1"/>
  <c r="S278" i="14"/>
  <c r="Y278" i="14"/>
  <c r="Y276" i="14" s="1"/>
  <c r="G280" i="14"/>
  <c r="M280" i="14"/>
  <c r="S280" i="14"/>
  <c r="Y280" i="14"/>
  <c r="F283" i="14"/>
  <c r="L283" i="14"/>
  <c r="L281" i="14" s="1"/>
  <c r="R283" i="14"/>
  <c r="X283" i="14"/>
  <c r="F285" i="14"/>
  <c r="L285" i="14"/>
  <c r="R285" i="14"/>
  <c r="X285" i="14"/>
  <c r="E288" i="14"/>
  <c r="K288" i="14"/>
  <c r="Q288" i="14"/>
  <c r="Q286" i="14" s="1"/>
  <c r="W288" i="14"/>
  <c r="W286" i="14" s="1"/>
  <c r="E290" i="14"/>
  <c r="K290" i="14"/>
  <c r="Q290" i="14"/>
  <c r="W290" i="14"/>
  <c r="D293" i="14"/>
  <c r="D291" i="14" s="1"/>
  <c r="J293" i="14"/>
  <c r="J291" i="14" s="1"/>
  <c r="P293" i="14"/>
  <c r="V293" i="14"/>
  <c r="V291" i="14" s="1"/>
  <c r="D295" i="14"/>
  <c r="J295" i="14"/>
  <c r="P295" i="14"/>
  <c r="V295" i="14"/>
  <c r="I298" i="14"/>
  <c r="O298" i="14"/>
  <c r="O296" i="14" s="1"/>
  <c r="U298" i="14"/>
  <c r="AA298" i="14"/>
  <c r="I300" i="14"/>
  <c r="O300" i="14"/>
  <c r="U300" i="14"/>
  <c r="AA300" i="14"/>
  <c r="H303" i="14"/>
  <c r="N303" i="14"/>
  <c r="T303" i="14"/>
  <c r="T301" i="14" s="1"/>
  <c r="Z303" i="14"/>
  <c r="Z301" i="14" s="1"/>
  <c r="H305" i="14"/>
  <c r="N305" i="14"/>
  <c r="T305" i="14"/>
  <c r="Z305" i="14"/>
  <c r="G308" i="14"/>
  <c r="G306" i="14" s="1"/>
  <c r="M308" i="14"/>
  <c r="M306" i="14" s="1"/>
  <c r="S308" i="14"/>
  <c r="Y308" i="14"/>
  <c r="Y306" i="14" s="1"/>
  <c r="G310" i="14"/>
  <c r="M310" i="14"/>
  <c r="S310" i="14"/>
  <c r="Y310" i="14"/>
  <c r="F313" i="14"/>
  <c r="L313" i="14"/>
  <c r="L311" i="14" s="1"/>
  <c r="R313" i="14"/>
  <c r="X313" i="14"/>
  <c r="F315" i="14"/>
  <c r="L315" i="14"/>
  <c r="R315" i="14"/>
  <c r="X315" i="14"/>
  <c r="E318" i="14"/>
  <c r="K318" i="14"/>
  <c r="Q318" i="14"/>
  <c r="Q316" i="14" s="1"/>
  <c r="W318" i="14"/>
  <c r="W316" i="14" s="1"/>
  <c r="E320" i="14"/>
  <c r="K320" i="14"/>
  <c r="Q320" i="14"/>
  <c r="W320" i="14"/>
  <c r="W477" i="14"/>
  <c r="W475" i="14" s="1"/>
  <c r="Q477" i="14"/>
  <c r="K477" i="14"/>
  <c r="K475" i="14" s="1"/>
  <c r="E477" i="14"/>
  <c r="E475" i="14" s="1"/>
  <c r="X472" i="14"/>
  <c r="R472" i="14"/>
  <c r="R470" i="14" s="1"/>
  <c r="L472" i="14"/>
  <c r="L470" i="14" s="1"/>
  <c r="F472" i="14"/>
  <c r="Y467" i="14"/>
  <c r="Y465" i="14" s="1"/>
  <c r="S467" i="14"/>
  <c r="S465" i="14" s="1"/>
  <c r="M467" i="14"/>
  <c r="G467" i="14"/>
  <c r="G465" i="14" s="1"/>
  <c r="Z462" i="14"/>
  <c r="Z460" i="14" s="1"/>
  <c r="T462" i="14"/>
  <c r="N462" i="14"/>
  <c r="N460" i="14" s="1"/>
  <c r="H462" i="14"/>
  <c r="H460" i="14" s="1"/>
  <c r="AA457" i="14"/>
  <c r="U457" i="14"/>
  <c r="U455" i="14" s="1"/>
  <c r="O457" i="14"/>
  <c r="O455" i="14" s="1"/>
  <c r="I457" i="14"/>
  <c r="V452" i="14"/>
  <c r="V450" i="14" s="1"/>
  <c r="P452" i="14"/>
  <c r="P450" i="14" s="1"/>
  <c r="J452" i="14"/>
  <c r="D452" i="14"/>
  <c r="D450" i="14" s="1"/>
  <c r="W447" i="14"/>
  <c r="W445" i="14" s="1"/>
  <c r="Q447" i="14"/>
  <c r="K447" i="14"/>
  <c r="K445" i="14" s="1"/>
  <c r="Z477" i="14"/>
  <c r="Z475" i="14" s="1"/>
  <c r="T477" i="14"/>
  <c r="T475" i="14" s="1"/>
  <c r="N477" i="14"/>
  <c r="H477" i="14"/>
  <c r="H475" i="14" s="1"/>
  <c r="AA472" i="14"/>
  <c r="AA470" i="14" s="1"/>
  <c r="U472" i="14"/>
  <c r="U470" i="14" s="1"/>
  <c r="O472" i="14"/>
  <c r="O470" i="14" s="1"/>
  <c r="I472" i="14"/>
  <c r="I470" i="14" s="1"/>
  <c r="V467" i="14"/>
  <c r="P467" i="14"/>
  <c r="P465" i="14" s="1"/>
  <c r="J467" i="14"/>
  <c r="J465" i="14" s="1"/>
  <c r="D467" i="14"/>
  <c r="D465" i="14" s="1"/>
  <c r="W462" i="14"/>
  <c r="W460" i="14" s="1"/>
  <c r="Q462" i="14"/>
  <c r="Q460" i="14" s="1"/>
  <c r="K462" i="14"/>
  <c r="E462" i="14"/>
  <c r="E460" i="14" s="1"/>
  <c r="X457" i="14"/>
  <c r="X455" i="14" s="1"/>
  <c r="R457" i="14"/>
  <c r="R455" i="14" s="1"/>
  <c r="L457" i="14"/>
  <c r="L455" i="14" s="1"/>
  <c r="F457" i="14"/>
  <c r="F455" i="14" s="1"/>
  <c r="Y452" i="14"/>
  <c r="S452" i="14"/>
  <c r="S450" i="14" s="1"/>
  <c r="M452" i="14"/>
  <c r="M450" i="14" s="1"/>
  <c r="G452" i="14"/>
  <c r="G450" i="14" s="1"/>
  <c r="Z447" i="14"/>
  <c r="Z445" i="14" s="1"/>
  <c r="T447" i="14"/>
  <c r="T445" i="14" s="1"/>
  <c r="N447" i="14"/>
  <c r="H447" i="14"/>
  <c r="H445" i="14" s="1"/>
  <c r="AA442" i="14"/>
  <c r="AA440" i="14" s="1"/>
  <c r="U442" i="14"/>
  <c r="U440" i="14" s="1"/>
  <c r="O442" i="14"/>
  <c r="O440" i="14" s="1"/>
  <c r="I442" i="14"/>
  <c r="I440" i="14" s="1"/>
  <c r="Y477" i="14"/>
  <c r="Y475" i="14" s="1"/>
  <c r="S477" i="14"/>
  <c r="S475" i="14" s="1"/>
  <c r="M477" i="14"/>
  <c r="G477" i="14"/>
  <c r="G475" i="14" s="1"/>
  <c r="Z472" i="14"/>
  <c r="Z470" i="14" s="1"/>
  <c r="T472" i="14"/>
  <c r="N472" i="14"/>
  <c r="N470" i="14" s="1"/>
  <c r="H472" i="14"/>
  <c r="H470" i="14" s="1"/>
  <c r="AA467" i="14"/>
  <c r="U467" i="14"/>
  <c r="U465" i="14" s="1"/>
  <c r="O467" i="14"/>
  <c r="O465" i="14" s="1"/>
  <c r="I467" i="14"/>
  <c r="V462" i="14"/>
  <c r="V460" i="14" s="1"/>
  <c r="P462" i="14"/>
  <c r="P460" i="14" s="1"/>
  <c r="J462" i="14"/>
  <c r="D462" i="14"/>
  <c r="D460" i="14" s="1"/>
  <c r="W457" i="14"/>
  <c r="W455" i="14" s="1"/>
  <c r="Q457" i="14"/>
  <c r="K457" i="14"/>
  <c r="K455" i="14" s="1"/>
  <c r="E457" i="14"/>
  <c r="E455" i="14" s="1"/>
  <c r="X452" i="14"/>
  <c r="R452" i="14"/>
  <c r="R450" i="14" s="1"/>
  <c r="L452" i="14"/>
  <c r="L450" i="14" s="1"/>
  <c r="F452" i="14"/>
  <c r="Y447" i="14"/>
  <c r="Y445" i="14" s="1"/>
  <c r="S447" i="14"/>
  <c r="S445" i="14" s="1"/>
  <c r="M447" i="14"/>
  <c r="G447" i="14"/>
  <c r="G445" i="14" s="1"/>
  <c r="Z442" i="14"/>
  <c r="Z440" i="14" s="1"/>
  <c r="T442" i="14"/>
  <c r="T440" i="14" s="1"/>
  <c r="N442" i="14"/>
  <c r="N440" i="14" s="1"/>
  <c r="X477" i="14"/>
  <c r="X475" i="14" s="1"/>
  <c r="R477" i="14"/>
  <c r="R475" i="14" s="1"/>
  <c r="L477" i="14"/>
  <c r="F477" i="14"/>
  <c r="F475" i="14" s="1"/>
  <c r="Y472" i="14"/>
  <c r="S472" i="14"/>
  <c r="M472" i="14"/>
  <c r="M470" i="14" s="1"/>
  <c r="G472" i="14"/>
  <c r="G470" i="14" s="1"/>
  <c r="Z467" i="14"/>
  <c r="T467" i="14"/>
  <c r="T465" i="14" s="1"/>
  <c r="N467" i="14"/>
  <c r="H467" i="14"/>
  <c r="AA462" i="14"/>
  <c r="AA460" i="14" s="1"/>
  <c r="U462" i="14"/>
  <c r="U460" i="14" s="1"/>
  <c r="O462" i="14"/>
  <c r="I462" i="14"/>
  <c r="I460" i="14" s="1"/>
  <c r="V457" i="14"/>
  <c r="P457" i="14"/>
  <c r="J457" i="14"/>
  <c r="J455" i="14" s="1"/>
  <c r="D457" i="14"/>
  <c r="D455" i="14" s="1"/>
  <c r="W452" i="14"/>
  <c r="Q452" i="14"/>
  <c r="Q450" i="14" s="1"/>
  <c r="K452" i="14"/>
  <c r="E452" i="14"/>
  <c r="X447" i="14"/>
  <c r="X445" i="14" s="1"/>
  <c r="R447" i="14"/>
  <c r="R445" i="14" s="1"/>
  <c r="L447" i="14"/>
  <c r="F447" i="14"/>
  <c r="F445" i="14" s="1"/>
  <c r="Y442" i="14"/>
  <c r="S442" i="14"/>
  <c r="M442" i="14"/>
  <c r="M440" i="14" s="1"/>
  <c r="G442" i="14"/>
  <c r="G440" i="14" s="1"/>
  <c r="Z437" i="14"/>
  <c r="T437" i="14"/>
  <c r="T435" i="14" s="1"/>
  <c r="N437" i="14"/>
  <c r="H437" i="14"/>
  <c r="AA432" i="14"/>
  <c r="AA430" i="14" s="1"/>
  <c r="U432" i="14"/>
  <c r="U430" i="14" s="1"/>
  <c r="O432" i="14"/>
  <c r="I432" i="14"/>
  <c r="I430" i="14" s="1"/>
  <c r="V427" i="14"/>
  <c r="P427" i="14"/>
  <c r="J427" i="14"/>
  <c r="J425" i="14" s="1"/>
  <c r="D427" i="14"/>
  <c r="D425" i="14" s="1"/>
  <c r="W422" i="14"/>
  <c r="Q422" i="14"/>
  <c r="Q420" i="14" s="1"/>
  <c r="K422" i="14"/>
  <c r="E422" i="14"/>
  <c r="X417" i="14"/>
  <c r="X415" i="14" s="1"/>
  <c r="R417" i="14"/>
  <c r="R415" i="14" s="1"/>
  <c r="L417" i="14"/>
  <c r="F417" i="14"/>
  <c r="F415" i="14" s="1"/>
  <c r="Y412" i="14"/>
  <c r="S412" i="14"/>
  <c r="M412" i="14"/>
  <c r="M410" i="14" s="1"/>
  <c r="G412" i="14"/>
  <c r="G410" i="14" s="1"/>
  <c r="J327" i="14"/>
  <c r="P327" i="14"/>
  <c r="P325" i="14" s="1"/>
  <c r="V327" i="14"/>
  <c r="D329" i="14"/>
  <c r="D325" i="14" s="1"/>
  <c r="J329" i="14"/>
  <c r="P329" i="14"/>
  <c r="V329" i="14"/>
  <c r="I332" i="14"/>
  <c r="I330" i="14" s="1"/>
  <c r="O332" i="14"/>
  <c r="U332" i="14"/>
  <c r="AA332" i="14"/>
  <c r="AA330" i="14" s="1"/>
  <c r="I334" i="14"/>
  <c r="O334" i="14"/>
  <c r="U334" i="14"/>
  <c r="AA334" i="14"/>
  <c r="H337" i="14"/>
  <c r="N337" i="14"/>
  <c r="N335" i="14" s="1"/>
  <c r="T337" i="14"/>
  <c r="T335" i="14" s="1"/>
  <c r="Z337" i="14"/>
  <c r="H339" i="14"/>
  <c r="N339" i="14"/>
  <c r="T339" i="14"/>
  <c r="Z339" i="14"/>
  <c r="G342" i="14"/>
  <c r="G340" i="14" s="1"/>
  <c r="M342" i="14"/>
  <c r="S342" i="14"/>
  <c r="S340" i="14" s="1"/>
  <c r="Y342" i="14"/>
  <c r="G344" i="14"/>
  <c r="M344" i="14"/>
  <c r="S344" i="14"/>
  <c r="Y344" i="14"/>
  <c r="F347" i="14"/>
  <c r="F345" i="14" s="1"/>
  <c r="L347" i="14"/>
  <c r="R347" i="14"/>
  <c r="X347" i="14"/>
  <c r="X345" i="14" s="1"/>
  <c r="F349" i="14"/>
  <c r="L349" i="14"/>
  <c r="R349" i="14"/>
  <c r="X349" i="14"/>
  <c r="E352" i="14"/>
  <c r="K352" i="14"/>
  <c r="K350" i="14" s="1"/>
  <c r="Q352" i="14"/>
  <c r="Q350" i="14" s="1"/>
  <c r="W352" i="14"/>
  <c r="E354" i="14"/>
  <c r="K354" i="14"/>
  <c r="Q354" i="14"/>
  <c r="W354" i="14"/>
  <c r="D357" i="14"/>
  <c r="D355" i="14" s="1"/>
  <c r="J357" i="14"/>
  <c r="P357" i="14"/>
  <c r="P355" i="14" s="1"/>
  <c r="V357" i="14"/>
  <c r="D359" i="14"/>
  <c r="J359" i="14"/>
  <c r="P359" i="14"/>
  <c r="V359" i="14"/>
  <c r="I362" i="14"/>
  <c r="I360" i="14" s="1"/>
  <c r="O362" i="14"/>
  <c r="U362" i="14"/>
  <c r="AA362" i="14"/>
  <c r="AA360" i="14" s="1"/>
  <c r="I364" i="14"/>
  <c r="O364" i="14"/>
  <c r="U364" i="14"/>
  <c r="AA364" i="14"/>
  <c r="H367" i="14"/>
  <c r="N367" i="14"/>
  <c r="N365" i="14" s="1"/>
  <c r="T367" i="14"/>
  <c r="T365" i="14" s="1"/>
  <c r="Z367" i="14"/>
  <c r="H369" i="14"/>
  <c r="N369" i="14"/>
  <c r="T369" i="14"/>
  <c r="Z369" i="14"/>
  <c r="G372" i="14"/>
  <c r="G370" i="14" s="1"/>
  <c r="M372" i="14"/>
  <c r="S372" i="14"/>
  <c r="S370" i="14" s="1"/>
  <c r="Y372" i="14"/>
  <c r="G374" i="14"/>
  <c r="M374" i="14"/>
  <c r="S374" i="14"/>
  <c r="Y374" i="14"/>
  <c r="F377" i="14"/>
  <c r="F375" i="14" s="1"/>
  <c r="L377" i="14"/>
  <c r="R377" i="14"/>
  <c r="X377" i="14"/>
  <c r="X375" i="14" s="1"/>
  <c r="F379" i="14"/>
  <c r="L379" i="14"/>
  <c r="R379" i="14"/>
  <c r="X379" i="14"/>
  <c r="E382" i="14"/>
  <c r="K382" i="14"/>
  <c r="K380" i="14" s="1"/>
  <c r="Q382" i="14"/>
  <c r="Q380" i="14" s="1"/>
  <c r="W382" i="14"/>
  <c r="E384" i="14"/>
  <c r="K384" i="14"/>
  <c r="Q384" i="14"/>
  <c r="W384" i="14"/>
  <c r="D387" i="14"/>
  <c r="D385" i="14" s="1"/>
  <c r="J387" i="14"/>
  <c r="P387" i="14"/>
  <c r="P385" i="14" s="1"/>
  <c r="V387" i="14"/>
  <c r="D389" i="14"/>
  <c r="J389" i="14"/>
  <c r="P389" i="14"/>
  <c r="V389" i="14"/>
  <c r="I392" i="14"/>
  <c r="I390" i="14" s="1"/>
  <c r="O392" i="14"/>
  <c r="U392" i="14"/>
  <c r="AA392" i="14"/>
  <c r="AA390" i="14" s="1"/>
  <c r="I394" i="14"/>
  <c r="O394" i="14"/>
  <c r="U394" i="14"/>
  <c r="AA394" i="14"/>
  <c r="H397" i="14"/>
  <c r="N397" i="14"/>
  <c r="N395" i="14" s="1"/>
  <c r="T397" i="14"/>
  <c r="T395" i="14" s="1"/>
  <c r="Z397" i="14"/>
  <c r="H399" i="14"/>
  <c r="N399" i="14"/>
  <c r="T399" i="14"/>
  <c r="Z399" i="14"/>
  <c r="G402" i="14"/>
  <c r="G400" i="14" s="1"/>
  <c r="M402" i="14"/>
  <c r="S402" i="14"/>
  <c r="S400" i="14" s="1"/>
  <c r="Y402" i="14"/>
  <c r="G404" i="14"/>
  <c r="M404" i="14"/>
  <c r="S404" i="14"/>
  <c r="Y404" i="14"/>
  <c r="F407" i="14"/>
  <c r="F405" i="14" s="1"/>
  <c r="L407" i="14"/>
  <c r="L405" i="14" s="1"/>
  <c r="R407" i="14"/>
  <c r="R405" i="14" s="1"/>
  <c r="X407" i="14"/>
  <c r="X405" i="14" s="1"/>
  <c r="F409" i="14"/>
  <c r="M409" i="14"/>
  <c r="U409" i="14"/>
  <c r="H412" i="14"/>
  <c r="O412" i="14"/>
  <c r="O410" i="14" s="1"/>
  <c r="V412" i="14"/>
  <c r="V410" i="14" s="1"/>
  <c r="E414" i="14"/>
  <c r="L414" i="14"/>
  <c r="T414" i="14"/>
  <c r="AA414" i="14"/>
  <c r="G417" i="14"/>
  <c r="N417" i="14"/>
  <c r="N415" i="14" s="1"/>
  <c r="U417" i="14"/>
  <c r="U415" i="14" s="1"/>
  <c r="D419" i="14"/>
  <c r="K419" i="14"/>
  <c r="S419" i="14"/>
  <c r="Z419" i="14"/>
  <c r="F422" i="14"/>
  <c r="F420" i="14" s="1"/>
  <c r="M422" i="14"/>
  <c r="M420" i="14" s="1"/>
  <c r="T422" i="14"/>
  <c r="T420" i="14" s="1"/>
  <c r="AA422" i="14"/>
  <c r="AA420" i="14" s="1"/>
  <c r="J424" i="14"/>
  <c r="R424" i="14"/>
  <c r="Y424" i="14"/>
  <c r="E427" i="14"/>
  <c r="E425" i="14" s="1"/>
  <c r="L427" i="14"/>
  <c r="L425" i="14" s="1"/>
  <c r="S427" i="14"/>
  <c r="S425" i="14" s="1"/>
  <c r="Z427" i="14"/>
  <c r="Z425" i="14" s="1"/>
  <c r="I429" i="14"/>
  <c r="Q429" i="14"/>
  <c r="X429" i="14"/>
  <c r="J432" i="14"/>
  <c r="J430" i="14" s="1"/>
  <c r="Q432" i="14"/>
  <c r="Q430" i="14" s="1"/>
  <c r="X432" i="14"/>
  <c r="X430" i="14" s="1"/>
  <c r="G434" i="14"/>
  <c r="N434" i="14"/>
  <c r="V434" i="14"/>
  <c r="I437" i="14"/>
  <c r="I435" i="14" s="1"/>
  <c r="P437" i="14"/>
  <c r="P435" i="14" s="1"/>
  <c r="W437" i="14"/>
  <c r="W435" i="14" s="1"/>
  <c r="F439" i="14"/>
  <c r="F435" i="14" s="1"/>
  <c r="M439" i="14"/>
  <c r="M435" i="14" s="1"/>
  <c r="U439" i="14"/>
  <c r="D442" i="14"/>
  <c r="L442" i="14"/>
  <c r="L440" i="14" s="1"/>
  <c r="X442" i="14"/>
  <c r="L444" i="14"/>
  <c r="X444" i="14"/>
  <c r="O447" i="14"/>
  <c r="O445" i="14" s="1"/>
  <c r="I449" i="14"/>
  <c r="AA449" i="14"/>
  <c r="N452" i="14"/>
  <c r="N450" i="14" s="1"/>
  <c r="H454" i="14"/>
  <c r="Z454" i="14"/>
  <c r="H457" i="14"/>
  <c r="H455" i="14" s="1"/>
  <c r="Z457" i="14"/>
  <c r="Z455" i="14" s="1"/>
  <c r="T459" i="14"/>
  <c r="F462" i="14"/>
  <c r="X462" i="14"/>
  <c r="X460" i="14" s="1"/>
  <c r="R464" i="14"/>
  <c r="R467" i="14"/>
  <c r="R465" i="14" s="1"/>
  <c r="L469" i="14"/>
  <c r="P472" i="14"/>
  <c r="P470" i="14" s="1"/>
  <c r="J474" i="14"/>
  <c r="O477" i="14"/>
  <c r="O475" i="14" s="1"/>
  <c r="I479" i="14"/>
  <c r="T316" i="15"/>
  <c r="G9" i="14"/>
  <c r="M9" i="14"/>
  <c r="S9" i="14"/>
  <c r="S7" i="14" s="1"/>
  <c r="Y9" i="14"/>
  <c r="Y7" i="14" s="1"/>
  <c r="G11" i="14"/>
  <c r="M11" i="14"/>
  <c r="S11" i="14"/>
  <c r="Y11" i="14"/>
  <c r="F14" i="14"/>
  <c r="F12" i="14" s="1"/>
  <c r="L14" i="14"/>
  <c r="L12" i="14" s="1"/>
  <c r="R14" i="14"/>
  <c r="X14" i="14"/>
  <c r="X12" i="14" s="1"/>
  <c r="F16" i="14"/>
  <c r="L16" i="14"/>
  <c r="R16" i="14"/>
  <c r="X16" i="14"/>
  <c r="E19" i="14"/>
  <c r="K19" i="14"/>
  <c r="K17" i="14" s="1"/>
  <c r="Q19" i="14"/>
  <c r="W19" i="14"/>
  <c r="E21" i="14"/>
  <c r="K21" i="14"/>
  <c r="Q21" i="14"/>
  <c r="W21" i="14"/>
  <c r="D24" i="14"/>
  <c r="J24" i="14"/>
  <c r="P24" i="14"/>
  <c r="P22" i="14" s="1"/>
  <c r="V24" i="14"/>
  <c r="V22" i="14" s="1"/>
  <c r="D26" i="14"/>
  <c r="J26" i="14"/>
  <c r="P26" i="14"/>
  <c r="V26" i="14"/>
  <c r="I29" i="14"/>
  <c r="I27" i="14" s="1"/>
  <c r="O29" i="14"/>
  <c r="O27" i="14" s="1"/>
  <c r="U29" i="14"/>
  <c r="AA29" i="14"/>
  <c r="AA27" i="14" s="1"/>
  <c r="I31" i="14"/>
  <c r="O31" i="14"/>
  <c r="U31" i="14"/>
  <c r="AA31" i="14"/>
  <c r="H34" i="14"/>
  <c r="N34" i="14"/>
  <c r="N32" i="14" s="1"/>
  <c r="T34" i="14"/>
  <c r="Z34" i="14"/>
  <c r="H36" i="14"/>
  <c r="N36" i="14"/>
  <c r="T36" i="14"/>
  <c r="Z36" i="14"/>
  <c r="G39" i="14"/>
  <c r="M39" i="14"/>
  <c r="S39" i="14"/>
  <c r="S37" i="14" s="1"/>
  <c r="Y39" i="14"/>
  <c r="Y37" i="14" s="1"/>
  <c r="G41" i="14"/>
  <c r="M41" i="14"/>
  <c r="S41" i="14"/>
  <c r="Y41" i="14"/>
  <c r="F44" i="14"/>
  <c r="F42" i="14" s="1"/>
  <c r="L44" i="14"/>
  <c r="L42" i="14" s="1"/>
  <c r="R44" i="14"/>
  <c r="X44" i="14"/>
  <c r="X42" i="14" s="1"/>
  <c r="F46" i="14"/>
  <c r="L46" i="14"/>
  <c r="R46" i="14"/>
  <c r="X46" i="14"/>
  <c r="E49" i="14"/>
  <c r="K49" i="14"/>
  <c r="K47" i="14" s="1"/>
  <c r="Q49" i="14"/>
  <c r="W49" i="14"/>
  <c r="E51" i="14"/>
  <c r="K51" i="14"/>
  <c r="Q51" i="14"/>
  <c r="W51" i="14"/>
  <c r="D54" i="14"/>
  <c r="J54" i="14"/>
  <c r="P54" i="14"/>
  <c r="P52" i="14" s="1"/>
  <c r="V54" i="14"/>
  <c r="V52" i="14" s="1"/>
  <c r="D56" i="14"/>
  <c r="J56" i="14"/>
  <c r="P56" i="14"/>
  <c r="V56" i="14"/>
  <c r="I59" i="14"/>
  <c r="I57" i="14" s="1"/>
  <c r="O59" i="14"/>
  <c r="O57" i="14" s="1"/>
  <c r="U59" i="14"/>
  <c r="AA59" i="14"/>
  <c r="AA57" i="14" s="1"/>
  <c r="I61" i="14"/>
  <c r="O61" i="14"/>
  <c r="U61" i="14"/>
  <c r="AA61" i="14"/>
  <c r="H64" i="14"/>
  <c r="N64" i="14"/>
  <c r="N62" i="14" s="1"/>
  <c r="T64" i="14"/>
  <c r="Z64" i="14"/>
  <c r="H66" i="14"/>
  <c r="N66" i="14"/>
  <c r="T66" i="14"/>
  <c r="Z66" i="14"/>
  <c r="G69" i="14"/>
  <c r="M69" i="14"/>
  <c r="S69" i="14"/>
  <c r="S67" i="14" s="1"/>
  <c r="Y69" i="14"/>
  <c r="Y67" i="14" s="1"/>
  <c r="G71" i="14"/>
  <c r="M71" i="14"/>
  <c r="S71" i="14"/>
  <c r="Y71" i="14"/>
  <c r="F74" i="14"/>
  <c r="F72" i="14" s="1"/>
  <c r="L74" i="14"/>
  <c r="L72" i="14" s="1"/>
  <c r="R74" i="14"/>
  <c r="X74" i="14"/>
  <c r="X72" i="14" s="1"/>
  <c r="F76" i="14"/>
  <c r="L76" i="14"/>
  <c r="R76" i="14"/>
  <c r="X76" i="14"/>
  <c r="E79" i="14"/>
  <c r="K79" i="14"/>
  <c r="K77" i="14" s="1"/>
  <c r="Q79" i="14"/>
  <c r="W79" i="14"/>
  <c r="E81" i="14"/>
  <c r="K81" i="14"/>
  <c r="Q81" i="14"/>
  <c r="W81" i="14"/>
  <c r="D84" i="14"/>
  <c r="J84" i="14"/>
  <c r="P84" i="14"/>
  <c r="P82" i="14" s="1"/>
  <c r="V84" i="14"/>
  <c r="V82" i="14" s="1"/>
  <c r="D86" i="14"/>
  <c r="J86" i="14"/>
  <c r="P86" i="14"/>
  <c r="V86" i="14"/>
  <c r="I89" i="14"/>
  <c r="I87" i="14" s="1"/>
  <c r="O89" i="14"/>
  <c r="O87" i="14" s="1"/>
  <c r="U89" i="14"/>
  <c r="AA89" i="14"/>
  <c r="AA87" i="14" s="1"/>
  <c r="I91" i="14"/>
  <c r="O91" i="14"/>
  <c r="U91" i="14"/>
  <c r="AA91" i="14"/>
  <c r="H94" i="14"/>
  <c r="N94" i="14"/>
  <c r="N92" i="14" s="1"/>
  <c r="T94" i="14"/>
  <c r="Z94" i="14"/>
  <c r="H96" i="14"/>
  <c r="N96" i="14"/>
  <c r="T96" i="14"/>
  <c r="Z96" i="14"/>
  <c r="G99" i="14"/>
  <c r="M99" i="14"/>
  <c r="S99" i="14"/>
  <c r="S97" i="14" s="1"/>
  <c r="Y99" i="14"/>
  <c r="Y97" i="14" s="1"/>
  <c r="G101" i="14"/>
  <c r="M101" i="14"/>
  <c r="S101" i="14"/>
  <c r="Y101" i="14"/>
  <c r="F104" i="14"/>
  <c r="F102" i="14" s="1"/>
  <c r="L104" i="14"/>
  <c r="L102" i="14" s="1"/>
  <c r="R104" i="14"/>
  <c r="X104" i="14"/>
  <c r="X102" i="14" s="1"/>
  <c r="F106" i="14"/>
  <c r="L106" i="14"/>
  <c r="R106" i="14"/>
  <c r="X106" i="14"/>
  <c r="E109" i="14"/>
  <c r="K109" i="14"/>
  <c r="K107" i="14" s="1"/>
  <c r="Q109" i="14"/>
  <c r="W109" i="14"/>
  <c r="E111" i="14"/>
  <c r="K111" i="14"/>
  <c r="Q111" i="14"/>
  <c r="W111" i="14"/>
  <c r="D114" i="14"/>
  <c r="J114" i="14"/>
  <c r="P114" i="14"/>
  <c r="P112" i="14" s="1"/>
  <c r="V114" i="14"/>
  <c r="V112" i="14" s="1"/>
  <c r="D116" i="14"/>
  <c r="J116" i="14"/>
  <c r="P116" i="14"/>
  <c r="V116" i="14"/>
  <c r="I119" i="14"/>
  <c r="I117" i="14" s="1"/>
  <c r="O119" i="14"/>
  <c r="O117" i="14" s="1"/>
  <c r="U119" i="14"/>
  <c r="AA119" i="14"/>
  <c r="AA117" i="14" s="1"/>
  <c r="I121" i="14"/>
  <c r="O121" i="14"/>
  <c r="U121" i="14"/>
  <c r="AA121" i="14"/>
  <c r="H124" i="14"/>
  <c r="N124" i="14"/>
  <c r="N122" i="14" s="1"/>
  <c r="T124" i="14"/>
  <c r="Z124" i="14"/>
  <c r="H126" i="14"/>
  <c r="N126" i="14"/>
  <c r="T126" i="14"/>
  <c r="Z126" i="14"/>
  <c r="G129" i="14"/>
  <c r="M129" i="14"/>
  <c r="S129" i="14"/>
  <c r="S127" i="14" s="1"/>
  <c r="Y129" i="14"/>
  <c r="Y127" i="14" s="1"/>
  <c r="G131" i="14"/>
  <c r="M131" i="14"/>
  <c r="S131" i="14"/>
  <c r="Y131" i="14"/>
  <c r="F134" i="14"/>
  <c r="F132" i="14" s="1"/>
  <c r="L134" i="14"/>
  <c r="L132" i="14" s="1"/>
  <c r="R134" i="14"/>
  <c r="X134" i="14"/>
  <c r="X132" i="14" s="1"/>
  <c r="F136" i="14"/>
  <c r="L136" i="14"/>
  <c r="R136" i="14"/>
  <c r="X136" i="14"/>
  <c r="E139" i="14"/>
  <c r="K139" i="14"/>
  <c r="K137" i="14" s="1"/>
  <c r="Q139" i="14"/>
  <c r="W139" i="14"/>
  <c r="E141" i="14"/>
  <c r="K141" i="14"/>
  <c r="Q141" i="14"/>
  <c r="W141" i="14"/>
  <c r="D144" i="14"/>
  <c r="J144" i="14"/>
  <c r="P144" i="14"/>
  <c r="P142" i="14" s="1"/>
  <c r="V144" i="14"/>
  <c r="V142" i="14" s="1"/>
  <c r="D146" i="14"/>
  <c r="J146" i="14"/>
  <c r="P146" i="14"/>
  <c r="V146" i="14"/>
  <c r="I149" i="14"/>
  <c r="I147" i="14" s="1"/>
  <c r="O149" i="14"/>
  <c r="O147" i="14" s="1"/>
  <c r="U149" i="14"/>
  <c r="AA149" i="14"/>
  <c r="AA147" i="14" s="1"/>
  <c r="I151" i="14"/>
  <c r="O151" i="14"/>
  <c r="U151" i="14"/>
  <c r="AA151" i="14"/>
  <c r="H154" i="14"/>
  <c r="N154" i="14"/>
  <c r="N152" i="14" s="1"/>
  <c r="T154" i="14"/>
  <c r="Z154" i="14"/>
  <c r="H156" i="14"/>
  <c r="N156" i="14"/>
  <c r="T156" i="14"/>
  <c r="Z156" i="14"/>
  <c r="G159" i="14"/>
  <c r="M159" i="14"/>
  <c r="S159" i="14"/>
  <c r="S157" i="14" s="1"/>
  <c r="G161" i="14"/>
  <c r="M161" i="14"/>
  <c r="S161" i="14"/>
  <c r="Y161" i="14"/>
  <c r="Y157" i="14" s="1"/>
  <c r="F168" i="14"/>
  <c r="L168" i="14"/>
  <c r="L166" i="14" s="1"/>
  <c r="R168" i="14"/>
  <c r="R166" i="14" s="1"/>
  <c r="X168" i="14"/>
  <c r="F170" i="14"/>
  <c r="L170" i="14"/>
  <c r="R170" i="14"/>
  <c r="X170" i="14"/>
  <c r="E173" i="14"/>
  <c r="E171" i="14" s="1"/>
  <c r="K173" i="14"/>
  <c r="Q173" i="14"/>
  <c r="Q171" i="14" s="1"/>
  <c r="W173" i="14"/>
  <c r="E175" i="14"/>
  <c r="K175" i="14"/>
  <c r="Q175" i="14"/>
  <c r="W175" i="14"/>
  <c r="D178" i="14"/>
  <c r="D176" i="14" s="1"/>
  <c r="J178" i="14"/>
  <c r="P178" i="14"/>
  <c r="V178" i="14"/>
  <c r="V176" i="14" s="1"/>
  <c r="D180" i="14"/>
  <c r="J180" i="14"/>
  <c r="P180" i="14"/>
  <c r="V180" i="14"/>
  <c r="I183" i="14"/>
  <c r="O183" i="14"/>
  <c r="O181" i="14" s="1"/>
  <c r="U183" i="14"/>
  <c r="U181" i="14" s="1"/>
  <c r="AA183" i="14"/>
  <c r="I185" i="14"/>
  <c r="O185" i="14"/>
  <c r="U185" i="14"/>
  <c r="AA185" i="14"/>
  <c r="H188" i="14"/>
  <c r="H186" i="14" s="1"/>
  <c r="N188" i="14"/>
  <c r="T188" i="14"/>
  <c r="T186" i="14" s="1"/>
  <c r="Z188" i="14"/>
  <c r="H190" i="14"/>
  <c r="N190" i="14"/>
  <c r="T190" i="14"/>
  <c r="Z190" i="14"/>
  <c r="G193" i="14"/>
  <c r="G191" i="14" s="1"/>
  <c r="M193" i="14"/>
  <c r="S193" i="14"/>
  <c r="Y193" i="14"/>
  <c r="Y191" i="14" s="1"/>
  <c r="G195" i="14"/>
  <c r="M195" i="14"/>
  <c r="S195" i="14"/>
  <c r="Y195" i="14"/>
  <c r="F198" i="14"/>
  <c r="L198" i="14"/>
  <c r="L196" i="14" s="1"/>
  <c r="R198" i="14"/>
  <c r="R196" i="14" s="1"/>
  <c r="X198" i="14"/>
  <c r="F200" i="14"/>
  <c r="L200" i="14"/>
  <c r="R200" i="14"/>
  <c r="X200" i="14"/>
  <c r="E203" i="14"/>
  <c r="E201" i="14" s="1"/>
  <c r="K203" i="14"/>
  <c r="Q203" i="14"/>
  <c r="Q201" i="14" s="1"/>
  <c r="W203" i="14"/>
  <c r="E205" i="14"/>
  <c r="K205" i="14"/>
  <c r="Q205" i="14"/>
  <c r="W205" i="14"/>
  <c r="D208" i="14"/>
  <c r="D206" i="14" s="1"/>
  <c r="J208" i="14"/>
  <c r="P208" i="14"/>
  <c r="V208" i="14"/>
  <c r="V206" i="14" s="1"/>
  <c r="D210" i="14"/>
  <c r="J210" i="14"/>
  <c r="P210" i="14"/>
  <c r="V210" i="14"/>
  <c r="I213" i="14"/>
  <c r="O213" i="14"/>
  <c r="O211" i="14" s="1"/>
  <c r="U213" i="14"/>
  <c r="U211" i="14" s="1"/>
  <c r="AA213" i="14"/>
  <c r="I215" i="14"/>
  <c r="O215" i="14"/>
  <c r="U215" i="14"/>
  <c r="AA215" i="14"/>
  <c r="H218" i="14"/>
  <c r="H216" i="14" s="1"/>
  <c r="N218" i="14"/>
  <c r="T218" i="14"/>
  <c r="T216" i="14" s="1"/>
  <c r="Z218" i="14"/>
  <c r="H220" i="14"/>
  <c r="N220" i="14"/>
  <c r="T220" i="14"/>
  <c r="Z220" i="14"/>
  <c r="G223" i="14"/>
  <c r="G221" i="14" s="1"/>
  <c r="M223" i="14"/>
  <c r="S223" i="14"/>
  <c r="Y223" i="14"/>
  <c r="Y221" i="14" s="1"/>
  <c r="G225" i="14"/>
  <c r="M225" i="14"/>
  <c r="S225" i="14"/>
  <c r="Y225" i="14"/>
  <c r="F228" i="14"/>
  <c r="L228" i="14"/>
  <c r="L226" i="14" s="1"/>
  <c r="R228" i="14"/>
  <c r="R226" i="14" s="1"/>
  <c r="X228" i="14"/>
  <c r="F230" i="14"/>
  <c r="L230" i="14"/>
  <c r="R230" i="14"/>
  <c r="X230" i="14"/>
  <c r="E233" i="14"/>
  <c r="E231" i="14" s="1"/>
  <c r="K233" i="14"/>
  <c r="Q233" i="14"/>
  <c r="Q231" i="14" s="1"/>
  <c r="W233" i="14"/>
  <c r="E235" i="14"/>
  <c r="K235" i="14"/>
  <c r="Q235" i="14"/>
  <c r="W235" i="14"/>
  <c r="D238" i="14"/>
  <c r="D236" i="14" s="1"/>
  <c r="J238" i="14"/>
  <c r="P238" i="14"/>
  <c r="V238" i="14"/>
  <c r="V236" i="14" s="1"/>
  <c r="D240" i="14"/>
  <c r="J240" i="14"/>
  <c r="P240" i="14"/>
  <c r="V240" i="14"/>
  <c r="I243" i="14"/>
  <c r="O243" i="14"/>
  <c r="O241" i="14" s="1"/>
  <c r="U243" i="14"/>
  <c r="U241" i="14" s="1"/>
  <c r="AA243" i="14"/>
  <c r="I245" i="14"/>
  <c r="O245" i="14"/>
  <c r="U245" i="14"/>
  <c r="AA245" i="14"/>
  <c r="H248" i="14"/>
  <c r="H246" i="14" s="1"/>
  <c r="N248" i="14"/>
  <c r="T248" i="14"/>
  <c r="T246" i="14" s="1"/>
  <c r="Z248" i="14"/>
  <c r="H250" i="14"/>
  <c r="N250" i="14"/>
  <c r="T250" i="14"/>
  <c r="Z250" i="14"/>
  <c r="G253" i="14"/>
  <c r="G251" i="14" s="1"/>
  <c r="M253" i="14"/>
  <c r="S253" i="14"/>
  <c r="Y253" i="14"/>
  <c r="Y251" i="14" s="1"/>
  <c r="G255" i="14"/>
  <c r="M255" i="14"/>
  <c r="S255" i="14"/>
  <c r="Y255" i="14"/>
  <c r="F258" i="14"/>
  <c r="L258" i="14"/>
  <c r="L256" i="14" s="1"/>
  <c r="R258" i="14"/>
  <c r="R256" i="14" s="1"/>
  <c r="X258" i="14"/>
  <c r="F260" i="14"/>
  <c r="L260" i="14"/>
  <c r="R260" i="14"/>
  <c r="X260" i="14"/>
  <c r="E263" i="14"/>
  <c r="E261" i="14" s="1"/>
  <c r="K263" i="14"/>
  <c r="Q263" i="14"/>
  <c r="Q261" i="14" s="1"/>
  <c r="W263" i="14"/>
  <c r="E265" i="14"/>
  <c r="K265" i="14"/>
  <c r="Q265" i="14"/>
  <c r="W265" i="14"/>
  <c r="D268" i="14"/>
  <c r="D266" i="14" s="1"/>
  <c r="J268" i="14"/>
  <c r="P268" i="14"/>
  <c r="V268" i="14"/>
  <c r="V266" i="14" s="1"/>
  <c r="D270" i="14"/>
  <c r="J270" i="14"/>
  <c r="P270" i="14"/>
  <c r="V270" i="14"/>
  <c r="I273" i="14"/>
  <c r="O273" i="14"/>
  <c r="O271" i="14" s="1"/>
  <c r="U273" i="14"/>
  <c r="U271" i="14" s="1"/>
  <c r="AA273" i="14"/>
  <c r="I275" i="14"/>
  <c r="O275" i="14"/>
  <c r="U275" i="14"/>
  <c r="AA275" i="14"/>
  <c r="H278" i="14"/>
  <c r="H276" i="14" s="1"/>
  <c r="N278" i="14"/>
  <c r="T278" i="14"/>
  <c r="T276" i="14" s="1"/>
  <c r="Z278" i="14"/>
  <c r="H280" i="14"/>
  <c r="N280" i="14"/>
  <c r="T280" i="14"/>
  <c r="Z280" i="14"/>
  <c r="G283" i="14"/>
  <c r="G281" i="14" s="1"/>
  <c r="M283" i="14"/>
  <c r="S283" i="14"/>
  <c r="Y283" i="14"/>
  <c r="Y281" i="14" s="1"/>
  <c r="G285" i="14"/>
  <c r="M285" i="14"/>
  <c r="S285" i="14"/>
  <c r="Y285" i="14"/>
  <c r="F288" i="14"/>
  <c r="L288" i="14"/>
  <c r="L286" i="14" s="1"/>
  <c r="R288" i="14"/>
  <c r="R286" i="14" s="1"/>
  <c r="X288" i="14"/>
  <c r="F290" i="14"/>
  <c r="L290" i="14"/>
  <c r="R290" i="14"/>
  <c r="X290" i="14"/>
  <c r="E293" i="14"/>
  <c r="E291" i="14" s="1"/>
  <c r="K293" i="14"/>
  <c r="Q293" i="14"/>
  <c r="Q291" i="14" s="1"/>
  <c r="W293" i="14"/>
  <c r="E295" i="14"/>
  <c r="K295" i="14"/>
  <c r="Q295" i="14"/>
  <c r="W295" i="14"/>
  <c r="D298" i="14"/>
  <c r="D296" i="14" s="1"/>
  <c r="J298" i="14"/>
  <c r="P298" i="14"/>
  <c r="V298" i="14"/>
  <c r="V296" i="14" s="1"/>
  <c r="D300" i="14"/>
  <c r="J300" i="14"/>
  <c r="P300" i="14"/>
  <c r="V300" i="14"/>
  <c r="I303" i="14"/>
  <c r="O303" i="14"/>
  <c r="O301" i="14" s="1"/>
  <c r="U303" i="14"/>
  <c r="U301" i="14" s="1"/>
  <c r="AA303" i="14"/>
  <c r="I305" i="14"/>
  <c r="O305" i="14"/>
  <c r="U305" i="14"/>
  <c r="AA305" i="14"/>
  <c r="H308" i="14"/>
  <c r="H306" i="14" s="1"/>
  <c r="N308" i="14"/>
  <c r="T308" i="14"/>
  <c r="T306" i="14" s="1"/>
  <c r="Z308" i="14"/>
  <c r="H310" i="14"/>
  <c r="N310" i="14"/>
  <c r="T310" i="14"/>
  <c r="Z310" i="14"/>
  <c r="G313" i="14"/>
  <c r="G311" i="14" s="1"/>
  <c r="M313" i="14"/>
  <c r="S313" i="14"/>
  <c r="Y313" i="14"/>
  <c r="Y311" i="14" s="1"/>
  <c r="G315" i="14"/>
  <c r="M315" i="14"/>
  <c r="S315" i="14"/>
  <c r="Y315" i="14"/>
  <c r="F318" i="14"/>
  <c r="L318" i="14"/>
  <c r="L316" i="14" s="1"/>
  <c r="R318" i="14"/>
  <c r="R316" i="14" s="1"/>
  <c r="F320" i="14"/>
  <c r="L320" i="14"/>
  <c r="R320" i="14"/>
  <c r="X320" i="14"/>
  <c r="X316" i="14" s="1"/>
  <c r="E327" i="14"/>
  <c r="E325" i="14" s="1"/>
  <c r="K327" i="14"/>
  <c r="K325" i="14" s="1"/>
  <c r="Q327" i="14"/>
  <c r="W327" i="14"/>
  <c r="W325" i="14" s="1"/>
  <c r="E329" i="14"/>
  <c r="K329" i="14"/>
  <c r="Q329" i="14"/>
  <c r="W329" i="14"/>
  <c r="D332" i="14"/>
  <c r="J332" i="14"/>
  <c r="J330" i="14" s="1"/>
  <c r="P332" i="14"/>
  <c r="V332" i="14"/>
  <c r="D334" i="14"/>
  <c r="J334" i="14"/>
  <c r="P334" i="14"/>
  <c r="V334" i="14"/>
  <c r="I337" i="14"/>
  <c r="O337" i="14"/>
  <c r="U337" i="14"/>
  <c r="U335" i="14" s="1"/>
  <c r="AA337" i="14"/>
  <c r="AA335" i="14" s="1"/>
  <c r="I339" i="14"/>
  <c r="O339" i="14"/>
  <c r="U339" i="14"/>
  <c r="AA339" i="14"/>
  <c r="H342" i="14"/>
  <c r="H340" i="14" s="1"/>
  <c r="N342" i="14"/>
  <c r="N340" i="14" s="1"/>
  <c r="T342" i="14"/>
  <c r="Z342" i="14"/>
  <c r="Z340" i="14" s="1"/>
  <c r="H344" i="14"/>
  <c r="N344" i="14"/>
  <c r="T344" i="14"/>
  <c r="Z344" i="14"/>
  <c r="G347" i="14"/>
  <c r="M347" i="14"/>
  <c r="M345" i="14" s="1"/>
  <c r="S347" i="14"/>
  <c r="Y347" i="14"/>
  <c r="G349" i="14"/>
  <c r="M349" i="14"/>
  <c r="S349" i="14"/>
  <c r="Y349" i="14"/>
  <c r="F352" i="14"/>
  <c r="L352" i="14"/>
  <c r="R352" i="14"/>
  <c r="R350" i="14" s="1"/>
  <c r="X352" i="14"/>
  <c r="X350" i="14" s="1"/>
  <c r="F354" i="14"/>
  <c r="L354" i="14"/>
  <c r="R354" i="14"/>
  <c r="X354" i="14"/>
  <c r="E357" i="14"/>
  <c r="E355" i="14" s="1"/>
  <c r="K357" i="14"/>
  <c r="K355" i="14" s="1"/>
  <c r="Q357" i="14"/>
  <c r="W357" i="14"/>
  <c r="W355" i="14" s="1"/>
  <c r="E359" i="14"/>
  <c r="K359" i="14"/>
  <c r="Q359" i="14"/>
  <c r="W359" i="14"/>
  <c r="D362" i="14"/>
  <c r="J362" i="14"/>
  <c r="J360" i="14" s="1"/>
  <c r="P362" i="14"/>
  <c r="V362" i="14"/>
  <c r="D364" i="14"/>
  <c r="J364" i="14"/>
  <c r="P364" i="14"/>
  <c r="V364" i="14"/>
  <c r="I367" i="14"/>
  <c r="O367" i="14"/>
  <c r="U367" i="14"/>
  <c r="U365" i="14" s="1"/>
  <c r="AA367" i="14"/>
  <c r="AA365" i="14" s="1"/>
  <c r="I369" i="14"/>
  <c r="O369" i="14"/>
  <c r="U369" i="14"/>
  <c r="AA369" i="14"/>
  <c r="H372" i="14"/>
  <c r="H370" i="14" s="1"/>
  <c r="N372" i="14"/>
  <c r="N370" i="14" s="1"/>
  <c r="T372" i="14"/>
  <c r="Z372" i="14"/>
  <c r="Z370" i="14" s="1"/>
  <c r="H374" i="14"/>
  <c r="N374" i="14"/>
  <c r="T374" i="14"/>
  <c r="Z374" i="14"/>
  <c r="G377" i="14"/>
  <c r="M377" i="14"/>
  <c r="M375" i="14" s="1"/>
  <c r="S377" i="14"/>
  <c r="Y377" i="14"/>
  <c r="G379" i="14"/>
  <c r="M379" i="14"/>
  <c r="S379" i="14"/>
  <c r="Y379" i="14"/>
  <c r="F382" i="14"/>
  <c r="L382" i="14"/>
  <c r="R382" i="14"/>
  <c r="R380" i="14" s="1"/>
  <c r="X382" i="14"/>
  <c r="X380" i="14" s="1"/>
  <c r="F384" i="14"/>
  <c r="L384" i="14"/>
  <c r="R384" i="14"/>
  <c r="X384" i="14"/>
  <c r="E387" i="14"/>
  <c r="E385" i="14" s="1"/>
  <c r="K387" i="14"/>
  <c r="K385" i="14" s="1"/>
  <c r="Q387" i="14"/>
  <c r="W387" i="14"/>
  <c r="W385" i="14" s="1"/>
  <c r="E389" i="14"/>
  <c r="K389" i="14"/>
  <c r="Q389" i="14"/>
  <c r="W389" i="14"/>
  <c r="D392" i="14"/>
  <c r="J392" i="14"/>
  <c r="J390" i="14" s="1"/>
  <c r="P392" i="14"/>
  <c r="V392" i="14"/>
  <c r="D394" i="14"/>
  <c r="J394" i="14"/>
  <c r="P394" i="14"/>
  <c r="V394" i="14"/>
  <c r="I397" i="14"/>
  <c r="O397" i="14"/>
  <c r="U397" i="14"/>
  <c r="U395" i="14" s="1"/>
  <c r="AA397" i="14"/>
  <c r="AA395" i="14" s="1"/>
  <c r="I399" i="14"/>
  <c r="O399" i="14"/>
  <c r="U399" i="14"/>
  <c r="AA399" i="14"/>
  <c r="H402" i="14"/>
  <c r="H400" i="14" s="1"/>
  <c r="N402" i="14"/>
  <c r="N400" i="14" s="1"/>
  <c r="T402" i="14"/>
  <c r="Z402" i="14"/>
  <c r="Z400" i="14" s="1"/>
  <c r="H404" i="14"/>
  <c r="N404" i="14"/>
  <c r="T404" i="14"/>
  <c r="Z404" i="14"/>
  <c r="G407" i="14"/>
  <c r="M407" i="14"/>
  <c r="M405" i="14" s="1"/>
  <c r="S407" i="14"/>
  <c r="S405" i="14" s="1"/>
  <c r="Y407" i="14"/>
  <c r="G409" i="14"/>
  <c r="O409" i="14"/>
  <c r="V409" i="14"/>
  <c r="I412" i="14"/>
  <c r="I410" i="14" s="1"/>
  <c r="P412" i="14"/>
  <c r="P410" i="14" s="1"/>
  <c r="W412" i="14"/>
  <c r="W410" i="14" s="1"/>
  <c r="F414" i="14"/>
  <c r="N414" i="14"/>
  <c r="U414" i="14"/>
  <c r="H417" i="14"/>
  <c r="H415" i="14" s="1"/>
  <c r="O417" i="14"/>
  <c r="O415" i="14" s="1"/>
  <c r="V417" i="14"/>
  <c r="V415" i="14" s="1"/>
  <c r="E419" i="14"/>
  <c r="M419" i="14"/>
  <c r="T419" i="14"/>
  <c r="AA419" i="14"/>
  <c r="G422" i="14"/>
  <c r="G420" i="14" s="1"/>
  <c r="N422" i="14"/>
  <c r="N420" i="14" s="1"/>
  <c r="U422" i="14"/>
  <c r="U420" i="14" s="1"/>
  <c r="D424" i="14"/>
  <c r="L424" i="14"/>
  <c r="S424" i="14"/>
  <c r="Z424" i="14"/>
  <c r="F427" i="14"/>
  <c r="F425" i="14" s="1"/>
  <c r="M427" i="14"/>
  <c r="M425" i="14" s="1"/>
  <c r="T427" i="14"/>
  <c r="T425" i="14" s="1"/>
  <c r="AA427" i="14"/>
  <c r="AA425" i="14" s="1"/>
  <c r="K429" i="14"/>
  <c r="R429" i="14"/>
  <c r="Y429" i="14"/>
  <c r="D432" i="14"/>
  <c r="D430" i="14" s="1"/>
  <c r="K432" i="14"/>
  <c r="K430" i="14" s="1"/>
  <c r="R432" i="14"/>
  <c r="R430" i="14" s="1"/>
  <c r="Y432" i="14"/>
  <c r="Y430" i="14" s="1"/>
  <c r="H434" i="14"/>
  <c r="P434" i="14"/>
  <c r="W434" i="14"/>
  <c r="J437" i="14"/>
  <c r="J435" i="14" s="1"/>
  <c r="Q437" i="14"/>
  <c r="Q435" i="14" s="1"/>
  <c r="X437" i="14"/>
  <c r="X435" i="14" s="1"/>
  <c r="G439" i="14"/>
  <c r="O439" i="14"/>
  <c r="V439" i="14"/>
  <c r="E442" i="14"/>
  <c r="E440" i="14" s="1"/>
  <c r="P442" i="14"/>
  <c r="P440" i="14" s="1"/>
  <c r="D444" i="14"/>
  <c r="P444" i="14"/>
  <c r="P447" i="14"/>
  <c r="P445" i="14" s="1"/>
  <c r="J449" i="14"/>
  <c r="O452" i="14"/>
  <c r="O450" i="14" s="1"/>
  <c r="I454" i="14"/>
  <c r="AA454" i="14"/>
  <c r="M457" i="14"/>
  <c r="M455" i="14" s="1"/>
  <c r="G459" i="14"/>
  <c r="Y459" i="14"/>
  <c r="G462" i="14"/>
  <c r="G460" i="14" s="1"/>
  <c r="Y462" i="14"/>
  <c r="Y460" i="14" s="1"/>
  <c r="S464" i="14"/>
  <c r="E467" i="14"/>
  <c r="W467" i="14"/>
  <c r="W465" i="14" s="1"/>
  <c r="Q469" i="14"/>
  <c r="Q472" i="14"/>
  <c r="Q470" i="14" s="1"/>
  <c r="K474" i="14"/>
  <c r="P477" i="14"/>
  <c r="P475" i="14" s="1"/>
  <c r="J479" i="14"/>
  <c r="J475" i="14" s="1"/>
  <c r="V634" i="14"/>
  <c r="E486" i="14"/>
  <c r="E484" i="14" s="1"/>
  <c r="K486" i="14"/>
  <c r="K484" i="14" s="1"/>
  <c r="Q486" i="14"/>
  <c r="Q484" i="14" s="1"/>
  <c r="W486" i="14"/>
  <c r="W484" i="14" s="1"/>
  <c r="D491" i="14"/>
  <c r="D489" i="14" s="1"/>
  <c r="J491" i="14"/>
  <c r="J489" i="14" s="1"/>
  <c r="P491" i="14"/>
  <c r="P489" i="14" s="1"/>
  <c r="V491" i="14"/>
  <c r="V489" i="14" s="1"/>
  <c r="I496" i="14"/>
  <c r="I494" i="14" s="1"/>
  <c r="O496" i="14"/>
  <c r="O494" i="14" s="1"/>
  <c r="U496" i="14"/>
  <c r="U494" i="14" s="1"/>
  <c r="AA496" i="14"/>
  <c r="AA494" i="14" s="1"/>
  <c r="H501" i="14"/>
  <c r="H499" i="14" s="1"/>
  <c r="N501" i="14"/>
  <c r="N499" i="14" s="1"/>
  <c r="T501" i="14"/>
  <c r="T499" i="14" s="1"/>
  <c r="Z501" i="14"/>
  <c r="Z499" i="14" s="1"/>
  <c r="G506" i="14"/>
  <c r="G504" i="14" s="1"/>
  <c r="M506" i="14"/>
  <c r="M504" i="14" s="1"/>
  <c r="S506" i="14"/>
  <c r="S504" i="14" s="1"/>
  <c r="Y506" i="14"/>
  <c r="Y504" i="14" s="1"/>
  <c r="F511" i="14"/>
  <c r="F509" i="14" s="1"/>
  <c r="L511" i="14"/>
  <c r="L509" i="14" s="1"/>
  <c r="R511" i="14"/>
  <c r="R509" i="14" s="1"/>
  <c r="X511" i="14"/>
  <c r="X509" i="14" s="1"/>
  <c r="E516" i="14"/>
  <c r="E514" i="14" s="1"/>
  <c r="K516" i="14"/>
  <c r="K514" i="14" s="1"/>
  <c r="Q516" i="14"/>
  <c r="Q514" i="14" s="1"/>
  <c r="W516" i="14"/>
  <c r="W514" i="14" s="1"/>
  <c r="D521" i="14"/>
  <c r="D519" i="14" s="1"/>
  <c r="J521" i="14"/>
  <c r="J519" i="14" s="1"/>
  <c r="P521" i="14"/>
  <c r="P519" i="14" s="1"/>
  <c r="V521" i="14"/>
  <c r="V519" i="14" s="1"/>
  <c r="I526" i="14"/>
  <c r="I524" i="14" s="1"/>
  <c r="O526" i="14"/>
  <c r="O524" i="14" s="1"/>
  <c r="U526" i="14"/>
  <c r="U524" i="14" s="1"/>
  <c r="AA526" i="14"/>
  <c r="AA524" i="14" s="1"/>
  <c r="H531" i="14"/>
  <c r="H529" i="14" s="1"/>
  <c r="N531" i="14"/>
  <c r="N529" i="14" s="1"/>
  <c r="T531" i="14"/>
  <c r="T529" i="14" s="1"/>
  <c r="Z531" i="14"/>
  <c r="Z529" i="14" s="1"/>
  <c r="G536" i="14"/>
  <c r="G534" i="14" s="1"/>
  <c r="M536" i="14"/>
  <c r="M534" i="14" s="1"/>
  <c r="S536" i="14"/>
  <c r="S534" i="14" s="1"/>
  <c r="Y536" i="14"/>
  <c r="Y534" i="14" s="1"/>
  <c r="F541" i="14"/>
  <c r="F539" i="14" s="1"/>
  <c r="L541" i="14"/>
  <c r="L539" i="14" s="1"/>
  <c r="R541" i="14"/>
  <c r="R539" i="14" s="1"/>
  <c r="X541" i="14"/>
  <c r="X539" i="14" s="1"/>
  <c r="E546" i="14"/>
  <c r="E544" i="14" s="1"/>
  <c r="K546" i="14"/>
  <c r="K544" i="14" s="1"/>
  <c r="Q546" i="14"/>
  <c r="Q544" i="14" s="1"/>
  <c r="W546" i="14"/>
  <c r="W544" i="14" s="1"/>
  <c r="D551" i="14"/>
  <c r="D549" i="14" s="1"/>
  <c r="J551" i="14"/>
  <c r="J549" i="14" s="1"/>
  <c r="P551" i="14"/>
  <c r="P549" i="14" s="1"/>
  <c r="V551" i="14"/>
  <c r="V549" i="14" s="1"/>
  <c r="I556" i="14"/>
  <c r="I554" i="14" s="1"/>
  <c r="O556" i="14"/>
  <c r="O554" i="14" s="1"/>
  <c r="U556" i="14"/>
  <c r="U554" i="14" s="1"/>
  <c r="AA556" i="14"/>
  <c r="AA554" i="14" s="1"/>
  <c r="H561" i="14"/>
  <c r="H559" i="14" s="1"/>
  <c r="N561" i="14"/>
  <c r="N559" i="14" s="1"/>
  <c r="T561" i="14"/>
  <c r="T559" i="14" s="1"/>
  <c r="Z561" i="14"/>
  <c r="Z559" i="14" s="1"/>
  <c r="G566" i="14"/>
  <c r="G564" i="14" s="1"/>
  <c r="M566" i="14"/>
  <c r="M564" i="14" s="1"/>
  <c r="S566" i="14"/>
  <c r="S564" i="14" s="1"/>
  <c r="Y566" i="14"/>
  <c r="Y564" i="14" s="1"/>
  <c r="F571" i="14"/>
  <c r="F569" i="14" s="1"/>
  <c r="L571" i="14"/>
  <c r="L569" i="14" s="1"/>
  <c r="R571" i="14"/>
  <c r="R569" i="14" s="1"/>
  <c r="X571" i="14"/>
  <c r="X569" i="14" s="1"/>
  <c r="E576" i="14"/>
  <c r="E574" i="14" s="1"/>
  <c r="K576" i="14"/>
  <c r="K574" i="14" s="1"/>
  <c r="Q576" i="14"/>
  <c r="Q574" i="14" s="1"/>
  <c r="W576" i="14"/>
  <c r="W574" i="14" s="1"/>
  <c r="D581" i="14"/>
  <c r="D579" i="14" s="1"/>
  <c r="J581" i="14"/>
  <c r="J579" i="14" s="1"/>
  <c r="P581" i="14"/>
  <c r="P579" i="14" s="1"/>
  <c r="V581" i="14"/>
  <c r="V579" i="14" s="1"/>
  <c r="I586" i="14"/>
  <c r="I584" i="14" s="1"/>
  <c r="O586" i="14"/>
  <c r="O584" i="14" s="1"/>
  <c r="U586" i="14"/>
  <c r="U584" i="14" s="1"/>
  <c r="AA586" i="14"/>
  <c r="AA584" i="14" s="1"/>
  <c r="H591" i="14"/>
  <c r="H589" i="14" s="1"/>
  <c r="N591" i="14"/>
  <c r="N589" i="14" s="1"/>
  <c r="T591" i="14"/>
  <c r="T589" i="14" s="1"/>
  <c r="Z591" i="14"/>
  <c r="Z589" i="14" s="1"/>
  <c r="G596" i="14"/>
  <c r="G594" i="14" s="1"/>
  <c r="M596" i="14"/>
  <c r="M594" i="14" s="1"/>
  <c r="S596" i="14"/>
  <c r="S594" i="14" s="1"/>
  <c r="Y596" i="14"/>
  <c r="Y594" i="14" s="1"/>
  <c r="F601" i="14"/>
  <c r="F599" i="14" s="1"/>
  <c r="L601" i="14"/>
  <c r="L599" i="14" s="1"/>
  <c r="R601" i="14"/>
  <c r="R599" i="14" s="1"/>
  <c r="X601" i="14"/>
  <c r="X599" i="14" s="1"/>
  <c r="E606" i="14"/>
  <c r="E604" i="14" s="1"/>
  <c r="K606" i="14"/>
  <c r="K604" i="14" s="1"/>
  <c r="Q606" i="14"/>
  <c r="Q604" i="14" s="1"/>
  <c r="W606" i="14"/>
  <c r="W604" i="14" s="1"/>
  <c r="D611" i="14"/>
  <c r="D609" i="14" s="1"/>
  <c r="J611" i="14"/>
  <c r="J609" i="14" s="1"/>
  <c r="P611" i="14"/>
  <c r="P609" i="14" s="1"/>
  <c r="V611" i="14"/>
  <c r="V609" i="14" s="1"/>
  <c r="I616" i="14"/>
  <c r="I614" i="14" s="1"/>
  <c r="O616" i="14"/>
  <c r="O614" i="14" s="1"/>
  <c r="U616" i="14"/>
  <c r="U614" i="14" s="1"/>
  <c r="AA616" i="14"/>
  <c r="AA614" i="14" s="1"/>
  <c r="H621" i="14"/>
  <c r="H619" i="14" s="1"/>
  <c r="N621" i="14"/>
  <c r="N619" i="14" s="1"/>
  <c r="T621" i="14"/>
  <c r="T619" i="14" s="1"/>
  <c r="Z621" i="14"/>
  <c r="Z619" i="14" s="1"/>
  <c r="G626" i="14"/>
  <c r="G624" i="14" s="1"/>
  <c r="M626" i="14"/>
  <c r="M624" i="14" s="1"/>
  <c r="S626" i="14"/>
  <c r="S624" i="14" s="1"/>
  <c r="Y626" i="14"/>
  <c r="Y624" i="14" s="1"/>
  <c r="F631" i="14"/>
  <c r="F629" i="14" s="1"/>
  <c r="L631" i="14"/>
  <c r="L629" i="14" s="1"/>
  <c r="R631" i="14"/>
  <c r="R629" i="14" s="1"/>
  <c r="X631" i="14"/>
  <c r="X629" i="14" s="1"/>
  <c r="E636" i="14"/>
  <c r="E634" i="14" s="1"/>
  <c r="K636" i="14"/>
  <c r="K634" i="14" s="1"/>
  <c r="Q636" i="14"/>
  <c r="Q634" i="14" s="1"/>
  <c r="W636" i="14"/>
  <c r="W634" i="14" s="1"/>
  <c r="B745" i="14"/>
  <c r="B757" i="14"/>
  <c r="B769" i="14"/>
  <c r="G9" i="15"/>
  <c r="G7" i="15" s="1"/>
  <c r="M9" i="15"/>
  <c r="S9" i="15"/>
  <c r="S7" i="15" s="1"/>
  <c r="Y9" i="15"/>
  <c r="G11" i="15"/>
  <c r="M11" i="15"/>
  <c r="S11" i="15"/>
  <c r="Y11" i="15"/>
  <c r="F14" i="15"/>
  <c r="F12" i="15" s="1"/>
  <c r="L14" i="15"/>
  <c r="R14" i="15"/>
  <c r="X14" i="15"/>
  <c r="X12" i="15" s="1"/>
  <c r="F16" i="15"/>
  <c r="L16" i="15"/>
  <c r="R16" i="15"/>
  <c r="X16" i="15"/>
  <c r="E19" i="15"/>
  <c r="K19" i="15"/>
  <c r="K17" i="15" s="1"/>
  <c r="Q19" i="15"/>
  <c r="Q17" i="15" s="1"/>
  <c r="W19" i="15"/>
  <c r="E21" i="15"/>
  <c r="K21" i="15"/>
  <c r="Q21" i="15"/>
  <c r="W21" i="15"/>
  <c r="D24" i="15"/>
  <c r="D22" i="15" s="1"/>
  <c r="J24" i="15"/>
  <c r="P24" i="15"/>
  <c r="P22" i="15" s="1"/>
  <c r="V24" i="15"/>
  <c r="D26" i="15"/>
  <c r="J26" i="15"/>
  <c r="P26" i="15"/>
  <c r="V26" i="15"/>
  <c r="I29" i="15"/>
  <c r="I27" i="15" s="1"/>
  <c r="O29" i="15"/>
  <c r="U29" i="15"/>
  <c r="AA29" i="15"/>
  <c r="AA27" i="15" s="1"/>
  <c r="I31" i="15"/>
  <c r="O31" i="15"/>
  <c r="U31" i="15"/>
  <c r="AA31" i="15"/>
  <c r="H34" i="15"/>
  <c r="N34" i="15"/>
  <c r="N32" i="15" s="1"/>
  <c r="T34" i="15"/>
  <c r="T32" i="15" s="1"/>
  <c r="Z34" i="15"/>
  <c r="H36" i="15"/>
  <c r="N36" i="15"/>
  <c r="T36" i="15"/>
  <c r="Z36" i="15"/>
  <c r="G39" i="15"/>
  <c r="G37" i="15" s="1"/>
  <c r="M39" i="15"/>
  <c r="S39" i="15"/>
  <c r="S37" i="15" s="1"/>
  <c r="Y39" i="15"/>
  <c r="G41" i="15"/>
  <c r="M41" i="15"/>
  <c r="S41" i="15"/>
  <c r="Y41" i="15"/>
  <c r="F44" i="15"/>
  <c r="F42" i="15" s="1"/>
  <c r="L44" i="15"/>
  <c r="R44" i="15"/>
  <c r="X44" i="15"/>
  <c r="X42" i="15" s="1"/>
  <c r="F46" i="15"/>
  <c r="L46" i="15"/>
  <c r="R46" i="15"/>
  <c r="X46" i="15"/>
  <c r="E49" i="15"/>
  <c r="K49" i="15"/>
  <c r="K47" i="15" s="1"/>
  <c r="Q49" i="15"/>
  <c r="Q47" i="15" s="1"/>
  <c r="W49" i="15"/>
  <c r="E51" i="15"/>
  <c r="K51" i="15"/>
  <c r="Q51" i="15"/>
  <c r="W51" i="15"/>
  <c r="D54" i="15"/>
  <c r="D52" i="15" s="1"/>
  <c r="J54" i="15"/>
  <c r="P54" i="15"/>
  <c r="P52" i="15" s="1"/>
  <c r="V54" i="15"/>
  <c r="D56" i="15"/>
  <c r="J56" i="15"/>
  <c r="P56" i="15"/>
  <c r="V56" i="15"/>
  <c r="I59" i="15"/>
  <c r="I57" i="15" s="1"/>
  <c r="O59" i="15"/>
  <c r="U59" i="15"/>
  <c r="AA59" i="15"/>
  <c r="AA57" i="15" s="1"/>
  <c r="I61" i="15"/>
  <c r="O61" i="15"/>
  <c r="U61" i="15"/>
  <c r="AA61" i="15"/>
  <c r="H64" i="15"/>
  <c r="N64" i="15"/>
  <c r="N62" i="15" s="1"/>
  <c r="T64" i="15"/>
  <c r="T62" i="15" s="1"/>
  <c r="Z64" i="15"/>
  <c r="H66" i="15"/>
  <c r="N66" i="15"/>
  <c r="T66" i="15"/>
  <c r="Z66" i="15"/>
  <c r="G69" i="15"/>
  <c r="G67" i="15" s="1"/>
  <c r="M69" i="15"/>
  <c r="S69" i="15"/>
  <c r="S67" i="15" s="1"/>
  <c r="Y69" i="15"/>
  <c r="G71" i="15"/>
  <c r="M71" i="15"/>
  <c r="S71" i="15"/>
  <c r="Y71" i="15"/>
  <c r="F74" i="15"/>
  <c r="F72" i="15" s="1"/>
  <c r="L74" i="15"/>
  <c r="R74" i="15"/>
  <c r="X74" i="15"/>
  <c r="X72" i="15" s="1"/>
  <c r="F76" i="15"/>
  <c r="L76" i="15"/>
  <c r="R76" i="15"/>
  <c r="X76" i="15"/>
  <c r="E79" i="15"/>
  <c r="K79" i="15"/>
  <c r="K77" i="15" s="1"/>
  <c r="Q79" i="15"/>
  <c r="Q77" i="15" s="1"/>
  <c r="W79" i="15"/>
  <c r="E81" i="15"/>
  <c r="K81" i="15"/>
  <c r="Q81" i="15"/>
  <c r="W81" i="15"/>
  <c r="D84" i="15"/>
  <c r="D82" i="15" s="1"/>
  <c r="J84" i="15"/>
  <c r="P84" i="15"/>
  <c r="P82" i="15" s="1"/>
  <c r="V84" i="15"/>
  <c r="D86" i="15"/>
  <c r="J86" i="15"/>
  <c r="P86" i="15"/>
  <c r="V86" i="15"/>
  <c r="I89" i="15"/>
  <c r="I87" i="15" s="1"/>
  <c r="O89" i="15"/>
  <c r="U89" i="15"/>
  <c r="AA89" i="15"/>
  <c r="AA87" i="15" s="1"/>
  <c r="I91" i="15"/>
  <c r="O91" i="15"/>
  <c r="U91" i="15"/>
  <c r="AA91" i="15"/>
  <c r="H94" i="15"/>
  <c r="N94" i="15"/>
  <c r="N92" i="15" s="1"/>
  <c r="T94" i="15"/>
  <c r="T92" i="15" s="1"/>
  <c r="Z94" i="15"/>
  <c r="H96" i="15"/>
  <c r="N96" i="15"/>
  <c r="T96" i="15"/>
  <c r="Z96" i="15"/>
  <c r="G99" i="15"/>
  <c r="G97" i="15" s="1"/>
  <c r="M99" i="15"/>
  <c r="S99" i="15"/>
  <c r="S97" i="15" s="1"/>
  <c r="Y99" i="15"/>
  <c r="G101" i="15"/>
  <c r="M101" i="15"/>
  <c r="S101" i="15"/>
  <c r="Y101" i="15"/>
  <c r="F104" i="15"/>
  <c r="F102" i="15" s="1"/>
  <c r="L104" i="15"/>
  <c r="R104" i="15"/>
  <c r="X104" i="15"/>
  <c r="X102" i="15" s="1"/>
  <c r="F106" i="15"/>
  <c r="L106" i="15"/>
  <c r="R106" i="15"/>
  <c r="X106" i="15"/>
  <c r="E109" i="15"/>
  <c r="K109" i="15"/>
  <c r="K107" i="15" s="1"/>
  <c r="Q109" i="15"/>
  <c r="Q107" i="15" s="1"/>
  <c r="W109" i="15"/>
  <c r="E111" i="15"/>
  <c r="K111" i="15"/>
  <c r="Q111" i="15"/>
  <c r="W111" i="15"/>
  <c r="D114" i="15"/>
  <c r="D112" i="15" s="1"/>
  <c r="J114" i="15"/>
  <c r="P114" i="15"/>
  <c r="P112" i="15" s="1"/>
  <c r="V114" i="15"/>
  <c r="D116" i="15"/>
  <c r="J116" i="15"/>
  <c r="P116" i="15"/>
  <c r="V116" i="15"/>
  <c r="I119" i="15"/>
  <c r="I117" i="15" s="1"/>
  <c r="O119" i="15"/>
  <c r="U119" i="15"/>
  <c r="AA119" i="15"/>
  <c r="AA117" i="15" s="1"/>
  <c r="I121" i="15"/>
  <c r="O121" i="15"/>
  <c r="U121" i="15"/>
  <c r="AA121" i="15"/>
  <c r="H124" i="15"/>
  <c r="N124" i="15"/>
  <c r="N122" i="15" s="1"/>
  <c r="T124" i="15"/>
  <c r="T122" i="15" s="1"/>
  <c r="Z124" i="15"/>
  <c r="H126" i="15"/>
  <c r="N126" i="15"/>
  <c r="T126" i="15"/>
  <c r="Z126" i="15"/>
  <c r="G129" i="15"/>
  <c r="G127" i="15" s="1"/>
  <c r="M129" i="15"/>
  <c r="S129" i="15"/>
  <c r="S127" i="15" s="1"/>
  <c r="Y129" i="15"/>
  <c r="G131" i="15"/>
  <c r="M131" i="15"/>
  <c r="S131" i="15"/>
  <c r="Y131" i="15"/>
  <c r="F134" i="15"/>
  <c r="F132" i="15" s="1"/>
  <c r="L134" i="15"/>
  <c r="R134" i="15"/>
  <c r="X134" i="15"/>
  <c r="X132" i="15" s="1"/>
  <c r="F136" i="15"/>
  <c r="L136" i="15"/>
  <c r="R136" i="15"/>
  <c r="X136" i="15"/>
  <c r="E139" i="15"/>
  <c r="K139" i="15"/>
  <c r="K137" i="15" s="1"/>
  <c r="Q139" i="15"/>
  <c r="Q137" i="15" s="1"/>
  <c r="W139" i="15"/>
  <c r="E141" i="15"/>
  <c r="K141" i="15"/>
  <c r="Q141" i="15"/>
  <c r="W141" i="15"/>
  <c r="D144" i="15"/>
  <c r="D142" i="15" s="1"/>
  <c r="J144" i="15"/>
  <c r="P144" i="15"/>
  <c r="P142" i="15" s="1"/>
  <c r="V144" i="15"/>
  <c r="D146" i="15"/>
  <c r="J146" i="15"/>
  <c r="P146" i="15"/>
  <c r="V146" i="15"/>
  <c r="I149" i="15"/>
  <c r="I147" i="15" s="1"/>
  <c r="O149" i="15"/>
  <c r="U149" i="15"/>
  <c r="AA149" i="15"/>
  <c r="AA147" i="15" s="1"/>
  <c r="I151" i="15"/>
  <c r="O151" i="15"/>
  <c r="U151" i="15"/>
  <c r="AA151" i="15"/>
  <c r="H154" i="15"/>
  <c r="N154" i="15"/>
  <c r="N152" i="15" s="1"/>
  <c r="T154" i="15"/>
  <c r="T152" i="15" s="1"/>
  <c r="Z154" i="15"/>
  <c r="H156" i="15"/>
  <c r="N156" i="15"/>
  <c r="T156" i="15"/>
  <c r="Z156" i="15"/>
  <c r="G159" i="15"/>
  <c r="G157" i="15" s="1"/>
  <c r="M159" i="15"/>
  <c r="S159" i="15"/>
  <c r="S157" i="15" s="1"/>
  <c r="Y159" i="15"/>
  <c r="G161" i="15"/>
  <c r="M161" i="15"/>
  <c r="S161" i="15"/>
  <c r="Y161" i="15"/>
  <c r="F168" i="15"/>
  <c r="F166" i="15" s="1"/>
  <c r="L168" i="15"/>
  <c r="R168" i="15"/>
  <c r="X168" i="15"/>
  <c r="X166" i="15" s="1"/>
  <c r="F170" i="15"/>
  <c r="L170" i="15"/>
  <c r="R170" i="15"/>
  <c r="X170" i="15"/>
  <c r="E173" i="15"/>
  <c r="K173" i="15"/>
  <c r="K171" i="15" s="1"/>
  <c r="Q173" i="15"/>
  <c r="Q171" i="15" s="1"/>
  <c r="W173" i="15"/>
  <c r="E175" i="15"/>
  <c r="K175" i="15"/>
  <c r="Q175" i="15"/>
  <c r="W175" i="15"/>
  <c r="D178" i="15"/>
  <c r="D176" i="15" s="1"/>
  <c r="J178" i="15"/>
  <c r="P178" i="15"/>
  <c r="P176" i="15" s="1"/>
  <c r="V178" i="15"/>
  <c r="D180" i="15"/>
  <c r="J180" i="15"/>
  <c r="P180" i="15"/>
  <c r="V180" i="15"/>
  <c r="I183" i="15"/>
  <c r="I181" i="15" s="1"/>
  <c r="O183" i="15"/>
  <c r="U183" i="15"/>
  <c r="AA183" i="15"/>
  <c r="AA181" i="15" s="1"/>
  <c r="I185" i="15"/>
  <c r="O185" i="15"/>
  <c r="U185" i="15"/>
  <c r="AA185" i="15"/>
  <c r="H188" i="15"/>
  <c r="N188" i="15"/>
  <c r="N186" i="15" s="1"/>
  <c r="T188" i="15"/>
  <c r="T186" i="15" s="1"/>
  <c r="Z188" i="15"/>
  <c r="H190" i="15"/>
  <c r="N190" i="15"/>
  <c r="T190" i="15"/>
  <c r="Z190" i="15"/>
  <c r="G193" i="15"/>
  <c r="G191" i="15" s="1"/>
  <c r="M193" i="15"/>
  <c r="S193" i="15"/>
  <c r="S191" i="15" s="1"/>
  <c r="Y193" i="15"/>
  <c r="G195" i="15"/>
  <c r="M195" i="15"/>
  <c r="S195" i="15"/>
  <c r="Y195" i="15"/>
  <c r="F198" i="15"/>
  <c r="F196" i="15" s="1"/>
  <c r="L198" i="15"/>
  <c r="R198" i="15"/>
  <c r="X198" i="15"/>
  <c r="X196" i="15" s="1"/>
  <c r="F200" i="15"/>
  <c r="L200" i="15"/>
  <c r="R200" i="15"/>
  <c r="X200" i="15"/>
  <c r="E203" i="15"/>
  <c r="K203" i="15"/>
  <c r="K201" i="15" s="1"/>
  <c r="Q203" i="15"/>
  <c r="Q201" i="15" s="1"/>
  <c r="W203" i="15"/>
  <c r="E205" i="15"/>
  <c r="K205" i="15"/>
  <c r="Q205" i="15"/>
  <c r="W205" i="15"/>
  <c r="D208" i="15"/>
  <c r="D206" i="15" s="1"/>
  <c r="J208" i="15"/>
  <c r="P208" i="15"/>
  <c r="P206" i="15" s="1"/>
  <c r="V208" i="15"/>
  <c r="D210" i="15"/>
  <c r="J210" i="15"/>
  <c r="P210" i="15"/>
  <c r="V210" i="15"/>
  <c r="I213" i="15"/>
  <c r="I211" i="15" s="1"/>
  <c r="O213" i="15"/>
  <c r="U213" i="15"/>
  <c r="AA213" i="15"/>
  <c r="AA211" i="15" s="1"/>
  <c r="I215" i="15"/>
  <c r="O215" i="15"/>
  <c r="U215" i="15"/>
  <c r="AA215" i="15"/>
  <c r="H218" i="15"/>
  <c r="N218" i="15"/>
  <c r="N216" i="15" s="1"/>
  <c r="T218" i="15"/>
  <c r="T216" i="15" s="1"/>
  <c r="Z218" i="15"/>
  <c r="H220" i="15"/>
  <c r="N220" i="15"/>
  <c r="T220" i="15"/>
  <c r="Z220" i="15"/>
  <c r="G223" i="15"/>
  <c r="G221" i="15" s="1"/>
  <c r="M223" i="15"/>
  <c r="S223" i="15"/>
  <c r="S221" i="15" s="1"/>
  <c r="Y223" i="15"/>
  <c r="G225" i="15"/>
  <c r="M225" i="15"/>
  <c r="S225" i="15"/>
  <c r="Y225" i="15"/>
  <c r="F228" i="15"/>
  <c r="F226" i="15" s="1"/>
  <c r="L228" i="15"/>
  <c r="R228" i="15"/>
  <c r="X228" i="15"/>
  <c r="X226" i="15" s="1"/>
  <c r="F230" i="15"/>
  <c r="L230" i="15"/>
  <c r="R230" i="15"/>
  <c r="X230" i="15"/>
  <c r="E233" i="15"/>
  <c r="K233" i="15"/>
  <c r="K231" i="15" s="1"/>
  <c r="Q233" i="15"/>
  <c r="Q231" i="15" s="1"/>
  <c r="W233" i="15"/>
  <c r="E235" i="15"/>
  <c r="K235" i="15"/>
  <c r="Q235" i="15"/>
  <c r="W235" i="15"/>
  <c r="D238" i="15"/>
  <c r="D236" i="15" s="1"/>
  <c r="J238" i="15"/>
  <c r="P238" i="15"/>
  <c r="P236" i="15" s="1"/>
  <c r="V238" i="15"/>
  <c r="D240" i="15"/>
  <c r="J240" i="15"/>
  <c r="P240" i="15"/>
  <c r="V240" i="15"/>
  <c r="I243" i="15"/>
  <c r="I241" i="15" s="1"/>
  <c r="O243" i="15"/>
  <c r="U243" i="15"/>
  <c r="AA243" i="15"/>
  <c r="AA241" i="15" s="1"/>
  <c r="I245" i="15"/>
  <c r="O245" i="15"/>
  <c r="U245" i="15"/>
  <c r="AA245" i="15"/>
  <c r="H248" i="15"/>
  <c r="N248" i="15"/>
  <c r="N246" i="15" s="1"/>
  <c r="T248" i="15"/>
  <c r="T246" i="15" s="1"/>
  <c r="Z248" i="15"/>
  <c r="H250" i="15"/>
  <c r="N250" i="15"/>
  <c r="T250" i="15"/>
  <c r="Z250" i="15"/>
  <c r="G253" i="15"/>
  <c r="G251" i="15" s="1"/>
  <c r="M253" i="15"/>
  <c r="S253" i="15"/>
  <c r="S251" i="15" s="1"/>
  <c r="Y253" i="15"/>
  <c r="G255" i="15"/>
  <c r="M255" i="15"/>
  <c r="S255" i="15"/>
  <c r="Y255" i="15"/>
  <c r="F258" i="15"/>
  <c r="F256" i="15" s="1"/>
  <c r="L258" i="15"/>
  <c r="R258" i="15"/>
  <c r="X258" i="15"/>
  <c r="X256" i="15" s="1"/>
  <c r="F260" i="15"/>
  <c r="L260" i="15"/>
  <c r="R260" i="15"/>
  <c r="X260" i="15"/>
  <c r="E263" i="15"/>
  <c r="K263" i="15"/>
  <c r="K261" i="15" s="1"/>
  <c r="Q263" i="15"/>
  <c r="Q261" i="15" s="1"/>
  <c r="W263" i="15"/>
  <c r="E265" i="15"/>
  <c r="K265" i="15"/>
  <c r="Q265" i="15"/>
  <c r="W265" i="15"/>
  <c r="D268" i="15"/>
  <c r="D266" i="15" s="1"/>
  <c r="J268" i="15"/>
  <c r="P268" i="15"/>
  <c r="P266" i="15" s="1"/>
  <c r="V268" i="15"/>
  <c r="D270" i="15"/>
  <c r="J270" i="15"/>
  <c r="P270" i="15"/>
  <c r="V270" i="15"/>
  <c r="I273" i="15"/>
  <c r="I271" i="15" s="1"/>
  <c r="O273" i="15"/>
  <c r="U273" i="15"/>
  <c r="AA273" i="15"/>
  <c r="AA271" i="15" s="1"/>
  <c r="I275" i="15"/>
  <c r="O275" i="15"/>
  <c r="U275" i="15"/>
  <c r="AA275" i="15"/>
  <c r="H278" i="15"/>
  <c r="N278" i="15"/>
  <c r="N276" i="15" s="1"/>
  <c r="T278" i="15"/>
  <c r="T276" i="15" s="1"/>
  <c r="Z278" i="15"/>
  <c r="H280" i="15"/>
  <c r="N280" i="15"/>
  <c r="T280" i="15"/>
  <c r="Z280" i="15"/>
  <c r="G283" i="15"/>
  <c r="G281" i="15" s="1"/>
  <c r="M283" i="15"/>
  <c r="S283" i="15"/>
  <c r="S281" i="15" s="1"/>
  <c r="Y283" i="15"/>
  <c r="G285" i="15"/>
  <c r="M285" i="15"/>
  <c r="S285" i="15"/>
  <c r="Y285" i="15"/>
  <c r="F288" i="15"/>
  <c r="F286" i="15" s="1"/>
  <c r="L288" i="15"/>
  <c r="R288" i="15"/>
  <c r="X288" i="15"/>
  <c r="X286" i="15" s="1"/>
  <c r="F290" i="15"/>
  <c r="L290" i="15"/>
  <c r="R290" i="15"/>
  <c r="X290" i="15"/>
  <c r="E293" i="15"/>
  <c r="K293" i="15"/>
  <c r="K291" i="15" s="1"/>
  <c r="Q293" i="15"/>
  <c r="Q291" i="15" s="1"/>
  <c r="W293" i="15"/>
  <c r="E295" i="15"/>
  <c r="K295" i="15"/>
  <c r="Q295" i="15"/>
  <c r="W295" i="15"/>
  <c r="D298" i="15"/>
  <c r="D296" i="15" s="1"/>
  <c r="J298" i="15"/>
  <c r="P298" i="15"/>
  <c r="P296" i="15" s="1"/>
  <c r="V298" i="15"/>
  <c r="D300" i="15"/>
  <c r="J300" i="15"/>
  <c r="P300" i="15"/>
  <c r="V300" i="15"/>
  <c r="I303" i="15"/>
  <c r="I301" i="15" s="1"/>
  <c r="O303" i="15"/>
  <c r="U303" i="15"/>
  <c r="AA303" i="15"/>
  <c r="AA301" i="15" s="1"/>
  <c r="I305" i="15"/>
  <c r="O305" i="15"/>
  <c r="U305" i="15"/>
  <c r="AA305" i="15"/>
  <c r="H308" i="15"/>
  <c r="N308" i="15"/>
  <c r="N306" i="15" s="1"/>
  <c r="T308" i="15"/>
  <c r="T306" i="15" s="1"/>
  <c r="Z308" i="15"/>
  <c r="H310" i="15"/>
  <c r="N310" i="15"/>
  <c r="T310" i="15"/>
  <c r="Z310" i="15"/>
  <c r="G313" i="15"/>
  <c r="G311" i="15" s="1"/>
  <c r="M313" i="15"/>
  <c r="S313" i="15"/>
  <c r="S311" i="15" s="1"/>
  <c r="Y313" i="15"/>
  <c r="G315" i="15"/>
  <c r="M315" i="15"/>
  <c r="S315" i="15"/>
  <c r="Y315" i="15"/>
  <c r="G318" i="15"/>
  <c r="Q318" i="15"/>
  <c r="Y318" i="15"/>
  <c r="K320" i="15"/>
  <c r="S320" i="15"/>
  <c r="E327" i="15"/>
  <c r="M327" i="15"/>
  <c r="W327" i="15"/>
  <c r="G329" i="15"/>
  <c r="Q329" i="15"/>
  <c r="Y329" i="15"/>
  <c r="D332" i="15"/>
  <c r="L332" i="15"/>
  <c r="V332" i="15"/>
  <c r="F334" i="15"/>
  <c r="P334" i="15"/>
  <c r="X334" i="15"/>
  <c r="K337" i="15"/>
  <c r="U337" i="15"/>
  <c r="U335" i="15" s="1"/>
  <c r="E339" i="15"/>
  <c r="P339" i="15"/>
  <c r="O342" i="15"/>
  <c r="O340" i="15" s="1"/>
  <c r="AA342" i="15"/>
  <c r="O344" i="15"/>
  <c r="AA344" i="15"/>
  <c r="N347" i="15"/>
  <c r="Z347" i="15"/>
  <c r="N349" i="15"/>
  <c r="Z349" i="15"/>
  <c r="K352" i="15"/>
  <c r="K350" i="15" s="1"/>
  <c r="W352" i="15"/>
  <c r="W350" i="15" s="1"/>
  <c r="K354" i="15"/>
  <c r="W354" i="15"/>
  <c r="G357" i="15"/>
  <c r="G355" i="15" s="1"/>
  <c r="S357" i="15"/>
  <c r="G359" i="15"/>
  <c r="S359" i="15"/>
  <c r="F362" i="15"/>
  <c r="F360" i="15" s="1"/>
  <c r="R362" i="15"/>
  <c r="F364" i="15"/>
  <c r="R364" i="15"/>
  <c r="D367" i="15"/>
  <c r="D365" i="15" s="1"/>
  <c r="V367" i="15"/>
  <c r="V365" i="15" s="1"/>
  <c r="P369" i="15"/>
  <c r="U372" i="15"/>
  <c r="O374" i="15"/>
  <c r="X377" i="15"/>
  <c r="X375" i="15" s="1"/>
  <c r="Q382" i="15"/>
  <c r="F486" i="14"/>
  <c r="F484" i="14" s="1"/>
  <c r="L486" i="14"/>
  <c r="L484" i="14" s="1"/>
  <c r="R486" i="14"/>
  <c r="R484" i="14" s="1"/>
  <c r="X486" i="14"/>
  <c r="X484" i="14" s="1"/>
  <c r="E491" i="14"/>
  <c r="E489" i="14" s="1"/>
  <c r="K491" i="14"/>
  <c r="K489" i="14" s="1"/>
  <c r="Q491" i="14"/>
  <c r="Q489" i="14" s="1"/>
  <c r="W491" i="14"/>
  <c r="W489" i="14" s="1"/>
  <c r="D496" i="14"/>
  <c r="D494" i="14" s="1"/>
  <c r="J496" i="14"/>
  <c r="J494" i="14" s="1"/>
  <c r="P496" i="14"/>
  <c r="P494" i="14" s="1"/>
  <c r="V496" i="14"/>
  <c r="V494" i="14" s="1"/>
  <c r="I501" i="14"/>
  <c r="I499" i="14" s="1"/>
  <c r="O501" i="14"/>
  <c r="O499" i="14" s="1"/>
  <c r="U501" i="14"/>
  <c r="U499" i="14" s="1"/>
  <c r="AA501" i="14"/>
  <c r="AA499" i="14" s="1"/>
  <c r="H506" i="14"/>
  <c r="H504" i="14" s="1"/>
  <c r="N506" i="14"/>
  <c r="N504" i="14" s="1"/>
  <c r="T506" i="14"/>
  <c r="T504" i="14" s="1"/>
  <c r="Z506" i="14"/>
  <c r="Z504" i="14" s="1"/>
  <c r="G511" i="14"/>
  <c r="G509" i="14" s="1"/>
  <c r="M511" i="14"/>
  <c r="M509" i="14" s="1"/>
  <c r="S511" i="14"/>
  <c r="S509" i="14" s="1"/>
  <c r="Y511" i="14"/>
  <c r="Y509" i="14" s="1"/>
  <c r="F516" i="14"/>
  <c r="F514" i="14" s="1"/>
  <c r="L516" i="14"/>
  <c r="L514" i="14" s="1"/>
  <c r="R516" i="14"/>
  <c r="R514" i="14" s="1"/>
  <c r="X516" i="14"/>
  <c r="X514" i="14" s="1"/>
  <c r="E521" i="14"/>
  <c r="E519" i="14" s="1"/>
  <c r="K521" i="14"/>
  <c r="K519" i="14" s="1"/>
  <c r="Q521" i="14"/>
  <c r="Q519" i="14" s="1"/>
  <c r="W521" i="14"/>
  <c r="W519" i="14" s="1"/>
  <c r="D526" i="14"/>
  <c r="D524" i="14" s="1"/>
  <c r="J526" i="14"/>
  <c r="J524" i="14" s="1"/>
  <c r="P526" i="14"/>
  <c r="P524" i="14" s="1"/>
  <c r="V526" i="14"/>
  <c r="V524" i="14" s="1"/>
  <c r="I531" i="14"/>
  <c r="I529" i="14" s="1"/>
  <c r="O531" i="14"/>
  <c r="O529" i="14" s="1"/>
  <c r="U531" i="14"/>
  <c r="U529" i="14" s="1"/>
  <c r="AA531" i="14"/>
  <c r="AA529" i="14" s="1"/>
  <c r="H536" i="14"/>
  <c r="H534" i="14" s="1"/>
  <c r="N536" i="14"/>
  <c r="N534" i="14" s="1"/>
  <c r="T536" i="14"/>
  <c r="T534" i="14" s="1"/>
  <c r="Z536" i="14"/>
  <c r="Z534" i="14" s="1"/>
  <c r="G541" i="14"/>
  <c r="G539" i="14" s="1"/>
  <c r="M541" i="14"/>
  <c r="M539" i="14" s="1"/>
  <c r="S541" i="14"/>
  <c r="S539" i="14" s="1"/>
  <c r="Y541" i="14"/>
  <c r="Y539" i="14" s="1"/>
  <c r="F546" i="14"/>
  <c r="F544" i="14" s="1"/>
  <c r="L546" i="14"/>
  <c r="L544" i="14" s="1"/>
  <c r="R546" i="14"/>
  <c r="R544" i="14" s="1"/>
  <c r="X546" i="14"/>
  <c r="X544" i="14" s="1"/>
  <c r="E551" i="14"/>
  <c r="E549" i="14" s="1"/>
  <c r="K551" i="14"/>
  <c r="K549" i="14" s="1"/>
  <c r="Q551" i="14"/>
  <c r="Q549" i="14" s="1"/>
  <c r="W551" i="14"/>
  <c r="W549" i="14" s="1"/>
  <c r="D556" i="14"/>
  <c r="D554" i="14" s="1"/>
  <c r="J556" i="14"/>
  <c r="J554" i="14" s="1"/>
  <c r="P556" i="14"/>
  <c r="P554" i="14" s="1"/>
  <c r="V556" i="14"/>
  <c r="V554" i="14" s="1"/>
  <c r="I561" i="14"/>
  <c r="I559" i="14" s="1"/>
  <c r="O561" i="14"/>
  <c r="O559" i="14" s="1"/>
  <c r="U561" i="14"/>
  <c r="U559" i="14" s="1"/>
  <c r="AA561" i="14"/>
  <c r="AA559" i="14" s="1"/>
  <c r="H566" i="14"/>
  <c r="H564" i="14" s="1"/>
  <c r="N566" i="14"/>
  <c r="N564" i="14" s="1"/>
  <c r="T566" i="14"/>
  <c r="T564" i="14" s="1"/>
  <c r="Z566" i="14"/>
  <c r="Z564" i="14" s="1"/>
  <c r="G571" i="14"/>
  <c r="G569" i="14" s="1"/>
  <c r="M571" i="14"/>
  <c r="M569" i="14" s="1"/>
  <c r="S571" i="14"/>
  <c r="S569" i="14" s="1"/>
  <c r="Y571" i="14"/>
  <c r="Y569" i="14" s="1"/>
  <c r="F576" i="14"/>
  <c r="F574" i="14" s="1"/>
  <c r="L576" i="14"/>
  <c r="L574" i="14" s="1"/>
  <c r="R576" i="14"/>
  <c r="R574" i="14" s="1"/>
  <c r="X576" i="14"/>
  <c r="X574" i="14" s="1"/>
  <c r="E581" i="14"/>
  <c r="E579" i="14" s="1"/>
  <c r="K581" i="14"/>
  <c r="K579" i="14" s="1"/>
  <c r="Q581" i="14"/>
  <c r="Q579" i="14" s="1"/>
  <c r="W581" i="14"/>
  <c r="W579" i="14" s="1"/>
  <c r="D586" i="14"/>
  <c r="D584" i="14" s="1"/>
  <c r="J586" i="14"/>
  <c r="J584" i="14" s="1"/>
  <c r="P586" i="14"/>
  <c r="P584" i="14" s="1"/>
  <c r="V586" i="14"/>
  <c r="V584" i="14" s="1"/>
  <c r="I591" i="14"/>
  <c r="I589" i="14" s="1"/>
  <c r="O591" i="14"/>
  <c r="O589" i="14" s="1"/>
  <c r="U591" i="14"/>
  <c r="U589" i="14" s="1"/>
  <c r="AA591" i="14"/>
  <c r="AA589" i="14" s="1"/>
  <c r="H596" i="14"/>
  <c r="H594" i="14" s="1"/>
  <c r="N596" i="14"/>
  <c r="N594" i="14" s="1"/>
  <c r="T596" i="14"/>
  <c r="T594" i="14" s="1"/>
  <c r="Z596" i="14"/>
  <c r="Z594" i="14" s="1"/>
  <c r="G601" i="14"/>
  <c r="G599" i="14" s="1"/>
  <c r="M601" i="14"/>
  <c r="M599" i="14" s="1"/>
  <c r="S601" i="14"/>
  <c r="S599" i="14" s="1"/>
  <c r="Y601" i="14"/>
  <c r="Y599" i="14" s="1"/>
  <c r="F606" i="14"/>
  <c r="F604" i="14" s="1"/>
  <c r="L606" i="14"/>
  <c r="L604" i="14" s="1"/>
  <c r="R606" i="14"/>
  <c r="R604" i="14" s="1"/>
  <c r="X606" i="14"/>
  <c r="X604" i="14" s="1"/>
  <c r="E611" i="14"/>
  <c r="E609" i="14" s="1"/>
  <c r="K611" i="14"/>
  <c r="K609" i="14" s="1"/>
  <c r="Q611" i="14"/>
  <c r="Q609" i="14" s="1"/>
  <c r="W611" i="14"/>
  <c r="W609" i="14" s="1"/>
  <c r="D616" i="14"/>
  <c r="D614" i="14" s="1"/>
  <c r="J616" i="14"/>
  <c r="J614" i="14" s="1"/>
  <c r="P616" i="14"/>
  <c r="P614" i="14" s="1"/>
  <c r="V616" i="14"/>
  <c r="V614" i="14" s="1"/>
  <c r="I621" i="14"/>
  <c r="I619" i="14" s="1"/>
  <c r="O621" i="14"/>
  <c r="O619" i="14" s="1"/>
  <c r="U621" i="14"/>
  <c r="U619" i="14" s="1"/>
  <c r="AA621" i="14"/>
  <c r="AA619" i="14" s="1"/>
  <c r="H626" i="14"/>
  <c r="H624" i="14" s="1"/>
  <c r="N626" i="14"/>
  <c r="N624" i="14" s="1"/>
  <c r="T626" i="14"/>
  <c r="T624" i="14" s="1"/>
  <c r="Z626" i="14"/>
  <c r="Z624" i="14" s="1"/>
  <c r="G631" i="14"/>
  <c r="G629" i="14" s="1"/>
  <c r="M631" i="14"/>
  <c r="M629" i="14" s="1"/>
  <c r="S631" i="14"/>
  <c r="S629" i="14" s="1"/>
  <c r="Y631" i="14"/>
  <c r="Y629" i="14" s="1"/>
  <c r="F636" i="14"/>
  <c r="F634" i="14" s="1"/>
  <c r="L636" i="14"/>
  <c r="L634" i="14" s="1"/>
  <c r="R636" i="14"/>
  <c r="R634" i="14" s="1"/>
  <c r="X636" i="14"/>
  <c r="X634" i="14" s="1"/>
  <c r="H9" i="15"/>
  <c r="N9" i="15"/>
  <c r="T9" i="15"/>
  <c r="T7" i="15" s="1"/>
  <c r="Z9" i="15"/>
  <c r="Z7" i="15" s="1"/>
  <c r="H11" i="15"/>
  <c r="N11" i="15"/>
  <c r="T11" i="15"/>
  <c r="Z11" i="15"/>
  <c r="G14" i="15"/>
  <c r="G12" i="15" s="1"/>
  <c r="M14" i="15"/>
  <c r="M12" i="15" s="1"/>
  <c r="S14" i="15"/>
  <c r="Y14" i="15"/>
  <c r="Y12" i="15" s="1"/>
  <c r="G16" i="15"/>
  <c r="M16" i="15"/>
  <c r="S16" i="15"/>
  <c r="Y16" i="15"/>
  <c r="F19" i="15"/>
  <c r="L19" i="15"/>
  <c r="L17" i="15" s="1"/>
  <c r="R19" i="15"/>
  <c r="X19" i="15"/>
  <c r="F21" i="15"/>
  <c r="L21" i="15"/>
  <c r="R21" i="15"/>
  <c r="X21" i="15"/>
  <c r="E24" i="15"/>
  <c r="K24" i="15"/>
  <c r="Q24" i="15"/>
  <c r="Q22" i="15" s="1"/>
  <c r="W24" i="15"/>
  <c r="W22" i="15" s="1"/>
  <c r="E26" i="15"/>
  <c r="K26" i="15"/>
  <c r="Q26" i="15"/>
  <c r="W26" i="15"/>
  <c r="D29" i="15"/>
  <c r="D27" i="15" s="1"/>
  <c r="J29" i="15"/>
  <c r="J27" i="15" s="1"/>
  <c r="P29" i="15"/>
  <c r="V29" i="15"/>
  <c r="V27" i="15" s="1"/>
  <c r="D31" i="15"/>
  <c r="J31" i="15"/>
  <c r="P31" i="15"/>
  <c r="V31" i="15"/>
  <c r="I34" i="15"/>
  <c r="O34" i="15"/>
  <c r="O32" i="15" s="1"/>
  <c r="U34" i="15"/>
  <c r="AA34" i="15"/>
  <c r="I36" i="15"/>
  <c r="O36" i="15"/>
  <c r="U36" i="15"/>
  <c r="AA36" i="15"/>
  <c r="H39" i="15"/>
  <c r="N39" i="15"/>
  <c r="T39" i="15"/>
  <c r="T37" i="15" s="1"/>
  <c r="Z39" i="15"/>
  <c r="Z37" i="15" s="1"/>
  <c r="H41" i="15"/>
  <c r="N41" i="15"/>
  <c r="T41" i="15"/>
  <c r="Z41" i="15"/>
  <c r="G44" i="15"/>
  <c r="G42" i="15" s="1"/>
  <c r="M44" i="15"/>
  <c r="M42" i="15" s="1"/>
  <c r="S44" i="15"/>
  <c r="Y44" i="15"/>
  <c r="Y42" i="15" s="1"/>
  <c r="G46" i="15"/>
  <c r="M46" i="15"/>
  <c r="S46" i="15"/>
  <c r="Y46" i="15"/>
  <c r="F49" i="15"/>
  <c r="L49" i="15"/>
  <c r="L47" i="15" s="1"/>
  <c r="R49" i="15"/>
  <c r="X49" i="15"/>
  <c r="F51" i="15"/>
  <c r="L51" i="15"/>
  <c r="R51" i="15"/>
  <c r="X51" i="15"/>
  <c r="E54" i="15"/>
  <c r="K54" i="15"/>
  <c r="Q54" i="15"/>
  <c r="Q52" i="15" s="1"/>
  <c r="W54" i="15"/>
  <c r="W52" i="15" s="1"/>
  <c r="E56" i="15"/>
  <c r="K56" i="15"/>
  <c r="Q56" i="15"/>
  <c r="W56" i="15"/>
  <c r="D59" i="15"/>
  <c r="D57" i="15" s="1"/>
  <c r="J59" i="15"/>
  <c r="J57" i="15" s="1"/>
  <c r="P59" i="15"/>
  <c r="V59" i="15"/>
  <c r="V57" i="15" s="1"/>
  <c r="D61" i="15"/>
  <c r="J61" i="15"/>
  <c r="P61" i="15"/>
  <c r="V61" i="15"/>
  <c r="I64" i="15"/>
  <c r="O64" i="15"/>
  <c r="O62" i="15" s="1"/>
  <c r="U64" i="15"/>
  <c r="AA64" i="15"/>
  <c r="I66" i="15"/>
  <c r="O66" i="15"/>
  <c r="U66" i="15"/>
  <c r="AA66" i="15"/>
  <c r="H69" i="15"/>
  <c r="N69" i="15"/>
  <c r="T69" i="15"/>
  <c r="T67" i="15" s="1"/>
  <c r="Z69" i="15"/>
  <c r="Z67" i="15" s="1"/>
  <c r="H71" i="15"/>
  <c r="N71" i="15"/>
  <c r="T71" i="15"/>
  <c r="Z71" i="15"/>
  <c r="G74" i="15"/>
  <c r="G72" i="15" s="1"/>
  <c r="M74" i="15"/>
  <c r="M72" i="15" s="1"/>
  <c r="S74" i="15"/>
  <c r="Y74" i="15"/>
  <c r="Y72" i="15" s="1"/>
  <c r="G76" i="15"/>
  <c r="M76" i="15"/>
  <c r="S76" i="15"/>
  <c r="Y76" i="15"/>
  <c r="F79" i="15"/>
  <c r="L79" i="15"/>
  <c r="L77" i="15" s="1"/>
  <c r="R79" i="15"/>
  <c r="X79" i="15"/>
  <c r="F81" i="15"/>
  <c r="L81" i="15"/>
  <c r="R81" i="15"/>
  <c r="X81" i="15"/>
  <c r="E84" i="15"/>
  <c r="K84" i="15"/>
  <c r="Q84" i="15"/>
  <c r="Q82" i="15" s="1"/>
  <c r="W84" i="15"/>
  <c r="W82" i="15" s="1"/>
  <c r="E86" i="15"/>
  <c r="K86" i="15"/>
  <c r="Q86" i="15"/>
  <c r="W86" i="15"/>
  <c r="D89" i="15"/>
  <c r="D87" i="15" s="1"/>
  <c r="J89" i="15"/>
  <c r="J87" i="15" s="1"/>
  <c r="P89" i="15"/>
  <c r="V89" i="15"/>
  <c r="V87" i="15" s="1"/>
  <c r="D91" i="15"/>
  <c r="J91" i="15"/>
  <c r="P91" i="15"/>
  <c r="V91" i="15"/>
  <c r="I94" i="15"/>
  <c r="O94" i="15"/>
  <c r="O92" i="15" s="1"/>
  <c r="U94" i="15"/>
  <c r="AA94" i="15"/>
  <c r="I96" i="15"/>
  <c r="O96" i="15"/>
  <c r="U96" i="15"/>
  <c r="AA96" i="15"/>
  <c r="H99" i="15"/>
  <c r="N99" i="15"/>
  <c r="T99" i="15"/>
  <c r="T97" i="15" s="1"/>
  <c r="Z99" i="15"/>
  <c r="Z97" i="15" s="1"/>
  <c r="H101" i="15"/>
  <c r="N101" i="15"/>
  <c r="T101" i="15"/>
  <c r="Z101" i="15"/>
  <c r="G104" i="15"/>
  <c r="G102" i="15" s="1"/>
  <c r="M104" i="15"/>
  <c r="M102" i="15" s="1"/>
  <c r="S104" i="15"/>
  <c r="Y104" i="15"/>
  <c r="Y102" i="15" s="1"/>
  <c r="G106" i="15"/>
  <c r="M106" i="15"/>
  <c r="S106" i="15"/>
  <c r="Y106" i="15"/>
  <c r="F109" i="15"/>
  <c r="L109" i="15"/>
  <c r="L107" i="15" s="1"/>
  <c r="R109" i="15"/>
  <c r="X109" i="15"/>
  <c r="F111" i="15"/>
  <c r="L111" i="15"/>
  <c r="R111" i="15"/>
  <c r="X111" i="15"/>
  <c r="E114" i="15"/>
  <c r="K114" i="15"/>
  <c r="Q114" i="15"/>
  <c r="Q112" i="15" s="1"/>
  <c r="W114" i="15"/>
  <c r="W112" i="15" s="1"/>
  <c r="E116" i="15"/>
  <c r="K116" i="15"/>
  <c r="Q116" i="15"/>
  <c r="W116" i="15"/>
  <c r="D119" i="15"/>
  <c r="D117" i="15" s="1"/>
  <c r="J119" i="15"/>
  <c r="J117" i="15" s="1"/>
  <c r="P119" i="15"/>
  <c r="V119" i="15"/>
  <c r="V117" i="15" s="1"/>
  <c r="D121" i="15"/>
  <c r="J121" i="15"/>
  <c r="P121" i="15"/>
  <c r="V121" i="15"/>
  <c r="I124" i="15"/>
  <c r="O124" i="15"/>
  <c r="O122" i="15" s="1"/>
  <c r="U124" i="15"/>
  <c r="AA124" i="15"/>
  <c r="I126" i="15"/>
  <c r="O126" i="15"/>
  <c r="U126" i="15"/>
  <c r="AA126" i="15"/>
  <c r="H129" i="15"/>
  <c r="N129" i="15"/>
  <c r="T129" i="15"/>
  <c r="T127" i="15" s="1"/>
  <c r="Z129" i="15"/>
  <c r="Z127" i="15" s="1"/>
  <c r="H131" i="15"/>
  <c r="N131" i="15"/>
  <c r="T131" i="15"/>
  <c r="Z131" i="15"/>
  <c r="G134" i="15"/>
  <c r="G132" i="15" s="1"/>
  <c r="M134" i="15"/>
  <c r="M132" i="15" s="1"/>
  <c r="S134" i="15"/>
  <c r="Y134" i="15"/>
  <c r="Y132" i="15" s="1"/>
  <c r="G136" i="15"/>
  <c r="M136" i="15"/>
  <c r="S136" i="15"/>
  <c r="Y136" i="15"/>
  <c r="F139" i="15"/>
  <c r="L139" i="15"/>
  <c r="L137" i="15" s="1"/>
  <c r="R139" i="15"/>
  <c r="X139" i="15"/>
  <c r="F141" i="15"/>
  <c r="L141" i="15"/>
  <c r="R141" i="15"/>
  <c r="X141" i="15"/>
  <c r="E144" i="15"/>
  <c r="K144" i="15"/>
  <c r="Q144" i="15"/>
  <c r="Q142" i="15" s="1"/>
  <c r="W144" i="15"/>
  <c r="W142" i="15" s="1"/>
  <c r="E146" i="15"/>
  <c r="K146" i="15"/>
  <c r="Q146" i="15"/>
  <c r="W146" i="15"/>
  <c r="D149" i="15"/>
  <c r="D147" i="15" s="1"/>
  <c r="J149" i="15"/>
  <c r="J147" i="15" s="1"/>
  <c r="P149" i="15"/>
  <c r="V149" i="15"/>
  <c r="V147" i="15" s="1"/>
  <c r="D151" i="15"/>
  <c r="J151" i="15"/>
  <c r="P151" i="15"/>
  <c r="V151" i="15"/>
  <c r="I154" i="15"/>
  <c r="O154" i="15"/>
  <c r="O152" i="15" s="1"/>
  <c r="U154" i="15"/>
  <c r="AA154" i="15"/>
  <c r="I156" i="15"/>
  <c r="O156" i="15"/>
  <c r="U156" i="15"/>
  <c r="AA156" i="15"/>
  <c r="H159" i="15"/>
  <c r="N159" i="15"/>
  <c r="T159" i="15"/>
  <c r="T157" i="15" s="1"/>
  <c r="Z159" i="15"/>
  <c r="Z157" i="15" s="1"/>
  <c r="H161" i="15"/>
  <c r="N161" i="15"/>
  <c r="T161" i="15"/>
  <c r="Z161" i="15"/>
  <c r="G168" i="15"/>
  <c r="G166" i="15" s="1"/>
  <c r="M168" i="15"/>
  <c r="M166" i="15" s="1"/>
  <c r="S168" i="15"/>
  <c r="Y168" i="15"/>
  <c r="Y166" i="15" s="1"/>
  <c r="G170" i="15"/>
  <c r="M170" i="15"/>
  <c r="S170" i="15"/>
  <c r="Y170" i="15"/>
  <c r="F173" i="15"/>
  <c r="L173" i="15"/>
  <c r="L171" i="15" s="1"/>
  <c r="R173" i="15"/>
  <c r="X173" i="15"/>
  <c r="F175" i="15"/>
  <c r="L175" i="15"/>
  <c r="R175" i="15"/>
  <c r="X175" i="15"/>
  <c r="E178" i="15"/>
  <c r="K178" i="15"/>
  <c r="Q178" i="15"/>
  <c r="Q176" i="15" s="1"/>
  <c r="W178" i="15"/>
  <c r="W176" i="15" s="1"/>
  <c r="E180" i="15"/>
  <c r="K180" i="15"/>
  <c r="Q180" i="15"/>
  <c r="W180" i="15"/>
  <c r="D183" i="15"/>
  <c r="D181" i="15" s="1"/>
  <c r="J183" i="15"/>
  <c r="J181" i="15" s="1"/>
  <c r="P183" i="15"/>
  <c r="V183" i="15"/>
  <c r="V181" i="15" s="1"/>
  <c r="D185" i="15"/>
  <c r="J185" i="15"/>
  <c r="P185" i="15"/>
  <c r="V185" i="15"/>
  <c r="I188" i="15"/>
  <c r="O188" i="15"/>
  <c r="O186" i="15" s="1"/>
  <c r="U188" i="15"/>
  <c r="AA188" i="15"/>
  <c r="I190" i="15"/>
  <c r="O190" i="15"/>
  <c r="U190" i="15"/>
  <c r="AA190" i="15"/>
  <c r="H193" i="15"/>
  <c r="N193" i="15"/>
  <c r="T193" i="15"/>
  <c r="T191" i="15" s="1"/>
  <c r="Z193" i="15"/>
  <c r="Z191" i="15" s="1"/>
  <c r="H195" i="15"/>
  <c r="N195" i="15"/>
  <c r="T195" i="15"/>
  <c r="Z195" i="15"/>
  <c r="G198" i="15"/>
  <c r="G196" i="15" s="1"/>
  <c r="M198" i="15"/>
  <c r="M196" i="15" s="1"/>
  <c r="S198" i="15"/>
  <c r="Y198" i="15"/>
  <c r="Y196" i="15" s="1"/>
  <c r="G200" i="15"/>
  <c r="M200" i="15"/>
  <c r="S200" i="15"/>
  <c r="Y200" i="15"/>
  <c r="F203" i="15"/>
  <c r="L203" i="15"/>
  <c r="L201" i="15" s="1"/>
  <c r="R203" i="15"/>
  <c r="X203" i="15"/>
  <c r="F205" i="15"/>
  <c r="L205" i="15"/>
  <c r="R205" i="15"/>
  <c r="X205" i="15"/>
  <c r="E208" i="15"/>
  <c r="K208" i="15"/>
  <c r="Q208" i="15"/>
  <c r="Q206" i="15" s="1"/>
  <c r="W208" i="15"/>
  <c r="W206" i="15" s="1"/>
  <c r="E210" i="15"/>
  <c r="K210" i="15"/>
  <c r="Q210" i="15"/>
  <c r="W210" i="15"/>
  <c r="D213" i="15"/>
  <c r="D211" i="15" s="1"/>
  <c r="J213" i="15"/>
  <c r="J211" i="15" s="1"/>
  <c r="P213" i="15"/>
  <c r="V213" i="15"/>
  <c r="V211" i="15" s="1"/>
  <c r="D215" i="15"/>
  <c r="J215" i="15"/>
  <c r="P215" i="15"/>
  <c r="V215" i="15"/>
  <c r="I218" i="15"/>
  <c r="O218" i="15"/>
  <c r="O216" i="15" s="1"/>
  <c r="U218" i="15"/>
  <c r="AA218" i="15"/>
  <c r="I220" i="15"/>
  <c r="O220" i="15"/>
  <c r="U220" i="15"/>
  <c r="AA220" i="15"/>
  <c r="H223" i="15"/>
  <c r="N223" i="15"/>
  <c r="T223" i="15"/>
  <c r="T221" i="15" s="1"/>
  <c r="Z223" i="15"/>
  <c r="Z221" i="15" s="1"/>
  <c r="H225" i="15"/>
  <c r="N225" i="15"/>
  <c r="T225" i="15"/>
  <c r="Z225" i="15"/>
  <c r="G228" i="15"/>
  <c r="G226" i="15" s="1"/>
  <c r="M228" i="15"/>
  <c r="M226" i="15" s="1"/>
  <c r="S228" i="15"/>
  <c r="Y228" i="15"/>
  <c r="Y226" i="15" s="1"/>
  <c r="G230" i="15"/>
  <c r="M230" i="15"/>
  <c r="S230" i="15"/>
  <c r="Y230" i="15"/>
  <c r="F233" i="15"/>
  <c r="L233" i="15"/>
  <c r="L231" i="15" s="1"/>
  <c r="R233" i="15"/>
  <c r="X233" i="15"/>
  <c r="F235" i="15"/>
  <c r="L235" i="15"/>
  <c r="R235" i="15"/>
  <c r="X235" i="15"/>
  <c r="E238" i="15"/>
  <c r="K238" i="15"/>
  <c r="Q238" i="15"/>
  <c r="Q236" i="15" s="1"/>
  <c r="W238" i="15"/>
  <c r="W236" i="15" s="1"/>
  <c r="E240" i="15"/>
  <c r="K240" i="15"/>
  <c r="Q240" i="15"/>
  <c r="W240" i="15"/>
  <c r="D243" i="15"/>
  <c r="D241" i="15" s="1"/>
  <c r="J243" i="15"/>
  <c r="J241" i="15" s="1"/>
  <c r="P243" i="15"/>
  <c r="V243" i="15"/>
  <c r="V241" i="15" s="1"/>
  <c r="D245" i="15"/>
  <c r="J245" i="15"/>
  <c r="P245" i="15"/>
  <c r="V245" i="15"/>
  <c r="I248" i="15"/>
  <c r="O248" i="15"/>
  <c r="O246" i="15" s="1"/>
  <c r="U248" i="15"/>
  <c r="AA248" i="15"/>
  <c r="I250" i="15"/>
  <c r="O250" i="15"/>
  <c r="U250" i="15"/>
  <c r="AA250" i="15"/>
  <c r="H253" i="15"/>
  <c r="N253" i="15"/>
  <c r="T253" i="15"/>
  <c r="T251" i="15" s="1"/>
  <c r="Z253" i="15"/>
  <c r="Z251" i="15" s="1"/>
  <c r="H255" i="15"/>
  <c r="N255" i="15"/>
  <c r="T255" i="15"/>
  <c r="Z255" i="15"/>
  <c r="G258" i="15"/>
  <c r="G256" i="15" s="1"/>
  <c r="M258" i="15"/>
  <c r="M256" i="15" s="1"/>
  <c r="S258" i="15"/>
  <c r="Y258" i="15"/>
  <c r="Y256" i="15" s="1"/>
  <c r="G260" i="15"/>
  <c r="M260" i="15"/>
  <c r="S260" i="15"/>
  <c r="Y260" i="15"/>
  <c r="F263" i="15"/>
  <c r="L263" i="15"/>
  <c r="L261" i="15" s="1"/>
  <c r="R263" i="15"/>
  <c r="X263" i="15"/>
  <c r="F265" i="15"/>
  <c r="L265" i="15"/>
  <c r="R265" i="15"/>
  <c r="X265" i="15"/>
  <c r="E268" i="15"/>
  <c r="K268" i="15"/>
  <c r="Q268" i="15"/>
  <c r="Q266" i="15" s="1"/>
  <c r="W268" i="15"/>
  <c r="W266" i="15" s="1"/>
  <c r="E270" i="15"/>
  <c r="K270" i="15"/>
  <c r="Q270" i="15"/>
  <c r="W270" i="15"/>
  <c r="D273" i="15"/>
  <c r="D271" i="15" s="1"/>
  <c r="J273" i="15"/>
  <c r="J271" i="15" s="1"/>
  <c r="P273" i="15"/>
  <c r="V273" i="15"/>
  <c r="V271" i="15" s="1"/>
  <c r="D275" i="15"/>
  <c r="J275" i="15"/>
  <c r="P275" i="15"/>
  <c r="V275" i="15"/>
  <c r="I278" i="15"/>
  <c r="O278" i="15"/>
  <c r="O276" i="15" s="1"/>
  <c r="U278" i="15"/>
  <c r="AA278" i="15"/>
  <c r="I280" i="15"/>
  <c r="O280" i="15"/>
  <c r="U280" i="15"/>
  <c r="AA280" i="15"/>
  <c r="H283" i="15"/>
  <c r="N283" i="15"/>
  <c r="T283" i="15"/>
  <c r="T281" i="15" s="1"/>
  <c r="Z283" i="15"/>
  <c r="Z281" i="15" s="1"/>
  <c r="H285" i="15"/>
  <c r="N285" i="15"/>
  <c r="T285" i="15"/>
  <c r="Z285" i="15"/>
  <c r="G288" i="15"/>
  <c r="G286" i="15" s="1"/>
  <c r="M288" i="15"/>
  <c r="M286" i="15" s="1"/>
  <c r="S288" i="15"/>
  <c r="Y288" i="15"/>
  <c r="Y286" i="15" s="1"/>
  <c r="G290" i="15"/>
  <c r="M290" i="15"/>
  <c r="S290" i="15"/>
  <c r="Y290" i="15"/>
  <c r="F293" i="15"/>
  <c r="L293" i="15"/>
  <c r="L291" i="15" s="1"/>
  <c r="R293" i="15"/>
  <c r="X293" i="15"/>
  <c r="F295" i="15"/>
  <c r="L295" i="15"/>
  <c r="R295" i="15"/>
  <c r="X295" i="15"/>
  <c r="E298" i="15"/>
  <c r="K298" i="15"/>
  <c r="Q298" i="15"/>
  <c r="Q296" i="15" s="1"/>
  <c r="W298" i="15"/>
  <c r="W296" i="15" s="1"/>
  <c r="E300" i="15"/>
  <c r="K300" i="15"/>
  <c r="Q300" i="15"/>
  <c r="W300" i="15"/>
  <c r="D303" i="15"/>
  <c r="D301" i="15" s="1"/>
  <c r="J303" i="15"/>
  <c r="J301" i="15" s="1"/>
  <c r="P303" i="15"/>
  <c r="V303" i="15"/>
  <c r="V301" i="15" s="1"/>
  <c r="D305" i="15"/>
  <c r="J305" i="15"/>
  <c r="P305" i="15"/>
  <c r="V305" i="15"/>
  <c r="I308" i="15"/>
  <c r="O308" i="15"/>
  <c r="O306" i="15" s="1"/>
  <c r="U308" i="15"/>
  <c r="AA308" i="15"/>
  <c r="I310" i="15"/>
  <c r="O310" i="15"/>
  <c r="U310" i="15"/>
  <c r="AA310" i="15"/>
  <c r="H313" i="15"/>
  <c r="N313" i="15"/>
  <c r="T313" i="15"/>
  <c r="T311" i="15" s="1"/>
  <c r="Z313" i="15"/>
  <c r="Z311" i="15" s="1"/>
  <c r="H315" i="15"/>
  <c r="N315" i="15"/>
  <c r="T315" i="15"/>
  <c r="Z315" i="15"/>
  <c r="H318" i="15"/>
  <c r="R318" i="15"/>
  <c r="Z318" i="15"/>
  <c r="L320" i="15"/>
  <c r="T320" i="15"/>
  <c r="J329" i="15"/>
  <c r="R329" i="15"/>
  <c r="I334" i="15"/>
  <c r="Q334" i="15"/>
  <c r="AA334" i="15"/>
  <c r="H339" i="15"/>
  <c r="Q339" i="15"/>
  <c r="D344" i="15"/>
  <c r="D340" i="15" s="1"/>
  <c r="P344" i="15"/>
  <c r="P340" i="15" s="1"/>
  <c r="O347" i="15"/>
  <c r="O345" i="15" s="1"/>
  <c r="AA347" i="15"/>
  <c r="AA345" i="15" s="1"/>
  <c r="O349" i="15"/>
  <c r="AA349" i="15"/>
  <c r="M352" i="15"/>
  <c r="M350" i="15" s="1"/>
  <c r="Y352" i="15"/>
  <c r="M354" i="15"/>
  <c r="Y354" i="15"/>
  <c r="J357" i="15"/>
  <c r="V357" i="15"/>
  <c r="J359" i="15"/>
  <c r="V359" i="15"/>
  <c r="I362" i="15"/>
  <c r="I360" i="15" s="1"/>
  <c r="U362" i="15"/>
  <c r="U360" i="15" s="1"/>
  <c r="I364" i="15"/>
  <c r="U364" i="15"/>
  <c r="H367" i="15"/>
  <c r="H365" i="15" s="1"/>
  <c r="Z367" i="15"/>
  <c r="Z365" i="15" s="1"/>
  <c r="T369" i="15"/>
  <c r="G372" i="15"/>
  <c r="G370" i="15" s="1"/>
  <c r="Y372" i="15"/>
  <c r="S374" i="15"/>
  <c r="F379" i="15"/>
  <c r="W382" i="15"/>
  <c r="G486" i="14"/>
  <c r="G484" i="14" s="1"/>
  <c r="M486" i="14"/>
  <c r="M484" i="14" s="1"/>
  <c r="S486" i="14"/>
  <c r="S484" i="14" s="1"/>
  <c r="Y486" i="14"/>
  <c r="Y484" i="14" s="1"/>
  <c r="F491" i="14"/>
  <c r="F489" i="14" s="1"/>
  <c r="L491" i="14"/>
  <c r="L489" i="14" s="1"/>
  <c r="R491" i="14"/>
  <c r="R489" i="14" s="1"/>
  <c r="X491" i="14"/>
  <c r="X489" i="14" s="1"/>
  <c r="E496" i="14"/>
  <c r="E494" i="14" s="1"/>
  <c r="K496" i="14"/>
  <c r="K494" i="14" s="1"/>
  <c r="Q496" i="14"/>
  <c r="Q494" i="14" s="1"/>
  <c r="W496" i="14"/>
  <c r="W494" i="14" s="1"/>
  <c r="D501" i="14"/>
  <c r="D499" i="14" s="1"/>
  <c r="J501" i="14"/>
  <c r="J499" i="14" s="1"/>
  <c r="P501" i="14"/>
  <c r="P499" i="14" s="1"/>
  <c r="V501" i="14"/>
  <c r="V499" i="14" s="1"/>
  <c r="I506" i="14"/>
  <c r="I504" i="14" s="1"/>
  <c r="O506" i="14"/>
  <c r="O504" i="14" s="1"/>
  <c r="U506" i="14"/>
  <c r="U504" i="14" s="1"/>
  <c r="AA506" i="14"/>
  <c r="AA504" i="14" s="1"/>
  <c r="H511" i="14"/>
  <c r="H509" i="14" s="1"/>
  <c r="N511" i="14"/>
  <c r="N509" i="14" s="1"/>
  <c r="T511" i="14"/>
  <c r="T509" i="14" s="1"/>
  <c r="Z511" i="14"/>
  <c r="Z509" i="14" s="1"/>
  <c r="G516" i="14"/>
  <c r="G514" i="14" s="1"/>
  <c r="M516" i="14"/>
  <c r="M514" i="14" s="1"/>
  <c r="S516" i="14"/>
  <c r="S514" i="14" s="1"/>
  <c r="Y516" i="14"/>
  <c r="Y514" i="14" s="1"/>
  <c r="F521" i="14"/>
  <c r="F519" i="14" s="1"/>
  <c r="L521" i="14"/>
  <c r="L519" i="14" s="1"/>
  <c r="R521" i="14"/>
  <c r="R519" i="14" s="1"/>
  <c r="X521" i="14"/>
  <c r="X519" i="14" s="1"/>
  <c r="E526" i="14"/>
  <c r="E524" i="14" s="1"/>
  <c r="K526" i="14"/>
  <c r="K524" i="14" s="1"/>
  <c r="Q526" i="14"/>
  <c r="Q524" i="14" s="1"/>
  <c r="W526" i="14"/>
  <c r="W524" i="14" s="1"/>
  <c r="D531" i="14"/>
  <c r="D529" i="14" s="1"/>
  <c r="J531" i="14"/>
  <c r="J529" i="14" s="1"/>
  <c r="P531" i="14"/>
  <c r="P529" i="14" s="1"/>
  <c r="V531" i="14"/>
  <c r="V529" i="14" s="1"/>
  <c r="I536" i="14"/>
  <c r="I534" i="14" s="1"/>
  <c r="O536" i="14"/>
  <c r="O534" i="14" s="1"/>
  <c r="U536" i="14"/>
  <c r="U534" i="14" s="1"/>
  <c r="AA536" i="14"/>
  <c r="AA534" i="14" s="1"/>
  <c r="H541" i="14"/>
  <c r="H539" i="14" s="1"/>
  <c r="N541" i="14"/>
  <c r="N539" i="14" s="1"/>
  <c r="T541" i="14"/>
  <c r="T539" i="14" s="1"/>
  <c r="Z541" i="14"/>
  <c r="Z539" i="14" s="1"/>
  <c r="G546" i="14"/>
  <c r="G544" i="14" s="1"/>
  <c r="M546" i="14"/>
  <c r="M544" i="14" s="1"/>
  <c r="S546" i="14"/>
  <c r="S544" i="14" s="1"/>
  <c r="Y546" i="14"/>
  <c r="Y544" i="14" s="1"/>
  <c r="F551" i="14"/>
  <c r="F549" i="14" s="1"/>
  <c r="L551" i="14"/>
  <c r="L549" i="14" s="1"/>
  <c r="R551" i="14"/>
  <c r="R549" i="14" s="1"/>
  <c r="X551" i="14"/>
  <c r="X549" i="14" s="1"/>
  <c r="E556" i="14"/>
  <c r="E554" i="14" s="1"/>
  <c r="K556" i="14"/>
  <c r="K554" i="14" s="1"/>
  <c r="Q556" i="14"/>
  <c r="Q554" i="14" s="1"/>
  <c r="W556" i="14"/>
  <c r="W554" i="14" s="1"/>
  <c r="D561" i="14"/>
  <c r="D559" i="14" s="1"/>
  <c r="J561" i="14"/>
  <c r="J559" i="14" s="1"/>
  <c r="P561" i="14"/>
  <c r="P559" i="14" s="1"/>
  <c r="V561" i="14"/>
  <c r="V559" i="14" s="1"/>
  <c r="I566" i="14"/>
  <c r="I564" i="14" s="1"/>
  <c r="O566" i="14"/>
  <c r="O564" i="14" s="1"/>
  <c r="U566" i="14"/>
  <c r="U564" i="14" s="1"/>
  <c r="AA566" i="14"/>
  <c r="AA564" i="14" s="1"/>
  <c r="H571" i="14"/>
  <c r="H569" i="14" s="1"/>
  <c r="N571" i="14"/>
  <c r="N569" i="14" s="1"/>
  <c r="T571" i="14"/>
  <c r="T569" i="14" s="1"/>
  <c r="Z571" i="14"/>
  <c r="Z569" i="14" s="1"/>
  <c r="G576" i="14"/>
  <c r="G574" i="14" s="1"/>
  <c r="M576" i="14"/>
  <c r="M574" i="14" s="1"/>
  <c r="S576" i="14"/>
  <c r="S574" i="14" s="1"/>
  <c r="Y576" i="14"/>
  <c r="Y574" i="14" s="1"/>
  <c r="F581" i="14"/>
  <c r="F579" i="14" s="1"/>
  <c r="L581" i="14"/>
  <c r="L579" i="14" s="1"/>
  <c r="R581" i="14"/>
  <c r="R579" i="14" s="1"/>
  <c r="X581" i="14"/>
  <c r="X579" i="14" s="1"/>
  <c r="E586" i="14"/>
  <c r="E584" i="14" s="1"/>
  <c r="K586" i="14"/>
  <c r="K584" i="14" s="1"/>
  <c r="Q586" i="14"/>
  <c r="Q584" i="14" s="1"/>
  <c r="W586" i="14"/>
  <c r="W584" i="14" s="1"/>
  <c r="D591" i="14"/>
  <c r="D589" i="14" s="1"/>
  <c r="J591" i="14"/>
  <c r="J589" i="14" s="1"/>
  <c r="P591" i="14"/>
  <c r="P589" i="14" s="1"/>
  <c r="V591" i="14"/>
  <c r="V589" i="14" s="1"/>
  <c r="I596" i="14"/>
  <c r="I594" i="14" s="1"/>
  <c r="O596" i="14"/>
  <c r="O594" i="14" s="1"/>
  <c r="U596" i="14"/>
  <c r="U594" i="14" s="1"/>
  <c r="AA596" i="14"/>
  <c r="AA594" i="14" s="1"/>
  <c r="H601" i="14"/>
  <c r="H599" i="14" s="1"/>
  <c r="N601" i="14"/>
  <c r="N599" i="14" s="1"/>
  <c r="T601" i="14"/>
  <c r="T599" i="14" s="1"/>
  <c r="Z601" i="14"/>
  <c r="Z599" i="14" s="1"/>
  <c r="G606" i="14"/>
  <c r="G604" i="14" s="1"/>
  <c r="M606" i="14"/>
  <c r="M604" i="14" s="1"/>
  <c r="S606" i="14"/>
  <c r="S604" i="14" s="1"/>
  <c r="Y606" i="14"/>
  <c r="Y604" i="14" s="1"/>
  <c r="F611" i="14"/>
  <c r="F609" i="14" s="1"/>
  <c r="L611" i="14"/>
  <c r="L609" i="14" s="1"/>
  <c r="R611" i="14"/>
  <c r="R609" i="14" s="1"/>
  <c r="X611" i="14"/>
  <c r="X609" i="14" s="1"/>
  <c r="E616" i="14"/>
  <c r="E614" i="14" s="1"/>
  <c r="K616" i="14"/>
  <c r="K614" i="14" s="1"/>
  <c r="Q616" i="14"/>
  <c r="Q614" i="14" s="1"/>
  <c r="W616" i="14"/>
  <c r="W614" i="14" s="1"/>
  <c r="D621" i="14"/>
  <c r="D619" i="14" s="1"/>
  <c r="J621" i="14"/>
  <c r="J619" i="14" s="1"/>
  <c r="P621" i="14"/>
  <c r="P619" i="14" s="1"/>
  <c r="V621" i="14"/>
  <c r="V619" i="14" s="1"/>
  <c r="I626" i="14"/>
  <c r="I624" i="14" s="1"/>
  <c r="O626" i="14"/>
  <c r="O624" i="14" s="1"/>
  <c r="U626" i="14"/>
  <c r="U624" i="14" s="1"/>
  <c r="AA626" i="14"/>
  <c r="AA624" i="14" s="1"/>
  <c r="H631" i="14"/>
  <c r="H629" i="14" s="1"/>
  <c r="N631" i="14"/>
  <c r="N629" i="14" s="1"/>
  <c r="T631" i="14"/>
  <c r="T629" i="14" s="1"/>
  <c r="Z631" i="14"/>
  <c r="Z629" i="14" s="1"/>
  <c r="G636" i="14"/>
  <c r="G634" i="14" s="1"/>
  <c r="M636" i="14"/>
  <c r="M634" i="14" s="1"/>
  <c r="S636" i="14"/>
  <c r="S634" i="14" s="1"/>
  <c r="Y636" i="14"/>
  <c r="Y634" i="14" s="1"/>
  <c r="I9" i="15"/>
  <c r="I7" i="15" s="1"/>
  <c r="O9" i="15"/>
  <c r="U9" i="15"/>
  <c r="AA9" i="15"/>
  <c r="AA7" i="15" s="1"/>
  <c r="I11" i="15"/>
  <c r="O11" i="15"/>
  <c r="U11" i="15"/>
  <c r="AA11" i="15"/>
  <c r="H14" i="15"/>
  <c r="N14" i="15"/>
  <c r="N12" i="15" s="1"/>
  <c r="T14" i="15"/>
  <c r="T12" i="15" s="1"/>
  <c r="Z14" i="15"/>
  <c r="H16" i="15"/>
  <c r="N16" i="15"/>
  <c r="T16" i="15"/>
  <c r="Z16" i="15"/>
  <c r="G19" i="15"/>
  <c r="G17" i="15" s="1"/>
  <c r="M19" i="15"/>
  <c r="S19" i="15"/>
  <c r="S17" i="15" s="1"/>
  <c r="Y19" i="15"/>
  <c r="G21" i="15"/>
  <c r="M21" i="15"/>
  <c r="S21" i="15"/>
  <c r="Y21" i="15"/>
  <c r="F24" i="15"/>
  <c r="F22" i="15" s="1"/>
  <c r="L24" i="15"/>
  <c r="R24" i="15"/>
  <c r="X24" i="15"/>
  <c r="X22" i="15" s="1"/>
  <c r="F26" i="15"/>
  <c r="L26" i="15"/>
  <c r="R26" i="15"/>
  <c r="X26" i="15"/>
  <c r="E29" i="15"/>
  <c r="K29" i="15"/>
  <c r="K27" i="15" s="1"/>
  <c r="Q29" i="15"/>
  <c r="Q27" i="15" s="1"/>
  <c r="W29" i="15"/>
  <c r="E31" i="15"/>
  <c r="K31" i="15"/>
  <c r="Q31" i="15"/>
  <c r="W31" i="15"/>
  <c r="D34" i="15"/>
  <c r="D32" i="15" s="1"/>
  <c r="J34" i="15"/>
  <c r="P34" i="15"/>
  <c r="P32" i="15" s="1"/>
  <c r="V34" i="15"/>
  <c r="D36" i="15"/>
  <c r="J36" i="15"/>
  <c r="P36" i="15"/>
  <c r="V36" i="15"/>
  <c r="I39" i="15"/>
  <c r="I37" i="15" s="1"/>
  <c r="O39" i="15"/>
  <c r="U39" i="15"/>
  <c r="AA39" i="15"/>
  <c r="AA37" i="15" s="1"/>
  <c r="I41" i="15"/>
  <c r="O41" i="15"/>
  <c r="U41" i="15"/>
  <c r="AA41" i="15"/>
  <c r="H44" i="15"/>
  <c r="N44" i="15"/>
  <c r="N42" i="15" s="1"/>
  <c r="T44" i="15"/>
  <c r="T42" i="15" s="1"/>
  <c r="Z44" i="15"/>
  <c r="H46" i="15"/>
  <c r="N46" i="15"/>
  <c r="T46" i="15"/>
  <c r="Z46" i="15"/>
  <c r="G49" i="15"/>
  <c r="G47" i="15" s="1"/>
  <c r="M49" i="15"/>
  <c r="S49" i="15"/>
  <c r="S47" i="15" s="1"/>
  <c r="Y49" i="15"/>
  <c r="G51" i="15"/>
  <c r="M51" i="15"/>
  <c r="S51" i="15"/>
  <c r="Y51" i="15"/>
  <c r="F54" i="15"/>
  <c r="F52" i="15" s="1"/>
  <c r="L54" i="15"/>
  <c r="R54" i="15"/>
  <c r="X54" i="15"/>
  <c r="X52" i="15" s="1"/>
  <c r="F56" i="15"/>
  <c r="L56" i="15"/>
  <c r="R56" i="15"/>
  <c r="X56" i="15"/>
  <c r="E59" i="15"/>
  <c r="K59" i="15"/>
  <c r="K57" i="15" s="1"/>
  <c r="Q59" i="15"/>
  <c r="Q57" i="15" s="1"/>
  <c r="W59" i="15"/>
  <c r="E61" i="15"/>
  <c r="K61" i="15"/>
  <c r="Q61" i="15"/>
  <c r="W61" i="15"/>
  <c r="D64" i="15"/>
  <c r="D62" i="15" s="1"/>
  <c r="J64" i="15"/>
  <c r="P64" i="15"/>
  <c r="P62" i="15" s="1"/>
  <c r="V64" i="15"/>
  <c r="D66" i="15"/>
  <c r="J66" i="15"/>
  <c r="P66" i="15"/>
  <c r="V66" i="15"/>
  <c r="I69" i="15"/>
  <c r="I67" i="15" s="1"/>
  <c r="O69" i="15"/>
  <c r="U69" i="15"/>
  <c r="AA69" i="15"/>
  <c r="AA67" i="15" s="1"/>
  <c r="I71" i="15"/>
  <c r="O71" i="15"/>
  <c r="U71" i="15"/>
  <c r="AA71" i="15"/>
  <c r="H74" i="15"/>
  <c r="N74" i="15"/>
  <c r="N72" i="15" s="1"/>
  <c r="T74" i="15"/>
  <c r="T72" i="15" s="1"/>
  <c r="Z74" i="15"/>
  <c r="H76" i="15"/>
  <c r="N76" i="15"/>
  <c r="T76" i="15"/>
  <c r="Z76" i="15"/>
  <c r="G79" i="15"/>
  <c r="G77" i="15" s="1"/>
  <c r="M79" i="15"/>
  <c r="S79" i="15"/>
  <c r="S77" i="15" s="1"/>
  <c r="Y79" i="15"/>
  <c r="G81" i="15"/>
  <c r="M81" i="15"/>
  <c r="S81" i="15"/>
  <c r="Y81" i="15"/>
  <c r="F84" i="15"/>
  <c r="F82" i="15" s="1"/>
  <c r="L84" i="15"/>
  <c r="R84" i="15"/>
  <c r="X84" i="15"/>
  <c r="X82" i="15" s="1"/>
  <c r="F86" i="15"/>
  <c r="L86" i="15"/>
  <c r="R86" i="15"/>
  <c r="X86" i="15"/>
  <c r="E89" i="15"/>
  <c r="K89" i="15"/>
  <c r="K87" i="15" s="1"/>
  <c r="Q89" i="15"/>
  <c r="Q87" i="15" s="1"/>
  <c r="W89" i="15"/>
  <c r="E91" i="15"/>
  <c r="K91" i="15"/>
  <c r="Q91" i="15"/>
  <c r="W91" i="15"/>
  <c r="D94" i="15"/>
  <c r="D92" i="15" s="1"/>
  <c r="J94" i="15"/>
  <c r="P94" i="15"/>
  <c r="P92" i="15" s="1"/>
  <c r="V94" i="15"/>
  <c r="D96" i="15"/>
  <c r="J96" i="15"/>
  <c r="P96" i="15"/>
  <c r="V96" i="15"/>
  <c r="I99" i="15"/>
  <c r="I97" i="15" s="1"/>
  <c r="O99" i="15"/>
  <c r="U99" i="15"/>
  <c r="AA99" i="15"/>
  <c r="AA97" i="15" s="1"/>
  <c r="I101" i="15"/>
  <c r="O101" i="15"/>
  <c r="U101" i="15"/>
  <c r="AA101" i="15"/>
  <c r="H104" i="15"/>
  <c r="N104" i="15"/>
  <c r="N102" i="15" s="1"/>
  <c r="T104" i="15"/>
  <c r="T102" i="15" s="1"/>
  <c r="Z104" i="15"/>
  <c r="H106" i="15"/>
  <c r="N106" i="15"/>
  <c r="T106" i="15"/>
  <c r="Z106" i="15"/>
  <c r="G109" i="15"/>
  <c r="G107" i="15" s="1"/>
  <c r="M109" i="15"/>
  <c r="S109" i="15"/>
  <c r="S107" i="15" s="1"/>
  <c r="Y109" i="15"/>
  <c r="G111" i="15"/>
  <c r="M111" i="15"/>
  <c r="S111" i="15"/>
  <c r="Y111" i="15"/>
  <c r="F114" i="15"/>
  <c r="F112" i="15" s="1"/>
  <c r="L114" i="15"/>
  <c r="R114" i="15"/>
  <c r="X114" i="15"/>
  <c r="X112" i="15" s="1"/>
  <c r="F116" i="15"/>
  <c r="L116" i="15"/>
  <c r="R116" i="15"/>
  <c r="X116" i="15"/>
  <c r="E119" i="15"/>
  <c r="K119" i="15"/>
  <c r="K117" i="15" s="1"/>
  <c r="Q119" i="15"/>
  <c r="Q117" i="15" s="1"/>
  <c r="W119" i="15"/>
  <c r="E121" i="15"/>
  <c r="K121" i="15"/>
  <c r="Q121" i="15"/>
  <c r="W121" i="15"/>
  <c r="D124" i="15"/>
  <c r="D122" i="15" s="1"/>
  <c r="J124" i="15"/>
  <c r="P124" i="15"/>
  <c r="P122" i="15" s="1"/>
  <c r="V124" i="15"/>
  <c r="D126" i="15"/>
  <c r="J126" i="15"/>
  <c r="P126" i="15"/>
  <c r="V126" i="15"/>
  <c r="I129" i="15"/>
  <c r="I127" i="15" s="1"/>
  <c r="O129" i="15"/>
  <c r="U129" i="15"/>
  <c r="AA129" i="15"/>
  <c r="AA127" i="15" s="1"/>
  <c r="I131" i="15"/>
  <c r="O131" i="15"/>
  <c r="U131" i="15"/>
  <c r="AA131" i="15"/>
  <c r="H134" i="15"/>
  <c r="N134" i="15"/>
  <c r="N132" i="15" s="1"/>
  <c r="T134" i="15"/>
  <c r="T132" i="15" s="1"/>
  <c r="Z134" i="15"/>
  <c r="H136" i="15"/>
  <c r="N136" i="15"/>
  <c r="T136" i="15"/>
  <c r="Z136" i="15"/>
  <c r="G139" i="15"/>
  <c r="G137" i="15" s="1"/>
  <c r="M139" i="15"/>
  <c r="S139" i="15"/>
  <c r="S137" i="15" s="1"/>
  <c r="Y139" i="15"/>
  <c r="G141" i="15"/>
  <c r="M141" i="15"/>
  <c r="S141" i="15"/>
  <c r="Y141" i="15"/>
  <c r="F144" i="15"/>
  <c r="F142" i="15" s="1"/>
  <c r="L144" i="15"/>
  <c r="R144" i="15"/>
  <c r="X144" i="15"/>
  <c r="X142" i="15" s="1"/>
  <c r="F146" i="15"/>
  <c r="L146" i="15"/>
  <c r="R146" i="15"/>
  <c r="X146" i="15"/>
  <c r="E149" i="15"/>
  <c r="K149" i="15"/>
  <c r="K147" i="15" s="1"/>
  <c r="Q149" i="15"/>
  <c r="Q147" i="15" s="1"/>
  <c r="W149" i="15"/>
  <c r="E151" i="15"/>
  <c r="K151" i="15"/>
  <c r="Q151" i="15"/>
  <c r="W151" i="15"/>
  <c r="D154" i="15"/>
  <c r="D152" i="15" s="1"/>
  <c r="J154" i="15"/>
  <c r="P154" i="15"/>
  <c r="P152" i="15" s="1"/>
  <c r="V154" i="15"/>
  <c r="D156" i="15"/>
  <c r="J156" i="15"/>
  <c r="P156" i="15"/>
  <c r="V156" i="15"/>
  <c r="I159" i="15"/>
  <c r="I157" i="15" s="1"/>
  <c r="O159" i="15"/>
  <c r="U159" i="15"/>
  <c r="AA159" i="15"/>
  <c r="AA157" i="15" s="1"/>
  <c r="I161" i="15"/>
  <c r="O161" i="15"/>
  <c r="U161" i="15"/>
  <c r="AA161" i="15"/>
  <c r="H168" i="15"/>
  <c r="N168" i="15"/>
  <c r="N166" i="15" s="1"/>
  <c r="T168" i="15"/>
  <c r="T166" i="15" s="1"/>
  <c r="Z168" i="15"/>
  <c r="H170" i="15"/>
  <c r="N170" i="15"/>
  <c r="T170" i="15"/>
  <c r="Z170" i="15"/>
  <c r="G173" i="15"/>
  <c r="G171" i="15" s="1"/>
  <c r="M173" i="15"/>
  <c r="S173" i="15"/>
  <c r="S171" i="15" s="1"/>
  <c r="Y173" i="15"/>
  <c r="G175" i="15"/>
  <c r="M175" i="15"/>
  <c r="S175" i="15"/>
  <c r="Y175" i="15"/>
  <c r="F178" i="15"/>
  <c r="F176" i="15" s="1"/>
  <c r="L178" i="15"/>
  <c r="R178" i="15"/>
  <c r="X178" i="15"/>
  <c r="X176" i="15" s="1"/>
  <c r="F180" i="15"/>
  <c r="L180" i="15"/>
  <c r="R180" i="15"/>
  <c r="X180" i="15"/>
  <c r="E183" i="15"/>
  <c r="K183" i="15"/>
  <c r="K181" i="15" s="1"/>
  <c r="Q183" i="15"/>
  <c r="Q181" i="15" s="1"/>
  <c r="W183" i="15"/>
  <c r="E185" i="15"/>
  <c r="K185" i="15"/>
  <c r="Q185" i="15"/>
  <c r="W185" i="15"/>
  <c r="D188" i="15"/>
  <c r="D186" i="15" s="1"/>
  <c r="J188" i="15"/>
  <c r="P188" i="15"/>
  <c r="P186" i="15" s="1"/>
  <c r="V188" i="15"/>
  <c r="D190" i="15"/>
  <c r="J190" i="15"/>
  <c r="P190" i="15"/>
  <c r="V190" i="15"/>
  <c r="I193" i="15"/>
  <c r="I191" i="15" s="1"/>
  <c r="O193" i="15"/>
  <c r="U193" i="15"/>
  <c r="AA193" i="15"/>
  <c r="AA191" i="15" s="1"/>
  <c r="I195" i="15"/>
  <c r="O195" i="15"/>
  <c r="U195" i="15"/>
  <c r="AA195" i="15"/>
  <c r="H198" i="15"/>
  <c r="N198" i="15"/>
  <c r="N196" i="15" s="1"/>
  <c r="T198" i="15"/>
  <c r="T196" i="15" s="1"/>
  <c r="Z198" i="15"/>
  <c r="H200" i="15"/>
  <c r="N200" i="15"/>
  <c r="T200" i="15"/>
  <c r="Z200" i="15"/>
  <c r="G203" i="15"/>
  <c r="G201" i="15" s="1"/>
  <c r="M203" i="15"/>
  <c r="S203" i="15"/>
  <c r="S201" i="15" s="1"/>
  <c r="Y203" i="15"/>
  <c r="G205" i="15"/>
  <c r="M205" i="15"/>
  <c r="S205" i="15"/>
  <c r="Y205" i="15"/>
  <c r="F208" i="15"/>
  <c r="F206" i="15" s="1"/>
  <c r="L208" i="15"/>
  <c r="R208" i="15"/>
  <c r="X208" i="15"/>
  <c r="X206" i="15" s="1"/>
  <c r="F210" i="15"/>
  <c r="L210" i="15"/>
  <c r="R210" i="15"/>
  <c r="X210" i="15"/>
  <c r="E213" i="15"/>
  <c r="K213" i="15"/>
  <c r="K211" i="15" s="1"/>
  <c r="Q213" i="15"/>
  <c r="Q211" i="15" s="1"/>
  <c r="W213" i="15"/>
  <c r="E215" i="15"/>
  <c r="K215" i="15"/>
  <c r="Q215" i="15"/>
  <c r="W215" i="15"/>
  <c r="D218" i="15"/>
  <c r="D216" i="15" s="1"/>
  <c r="J218" i="15"/>
  <c r="P218" i="15"/>
  <c r="P216" i="15" s="1"/>
  <c r="V218" i="15"/>
  <c r="D220" i="15"/>
  <c r="J220" i="15"/>
  <c r="P220" i="15"/>
  <c r="V220" i="15"/>
  <c r="I223" i="15"/>
  <c r="I221" i="15" s="1"/>
  <c r="O223" i="15"/>
  <c r="U223" i="15"/>
  <c r="AA223" i="15"/>
  <c r="AA221" i="15" s="1"/>
  <c r="I225" i="15"/>
  <c r="O225" i="15"/>
  <c r="U225" i="15"/>
  <c r="AA225" i="15"/>
  <c r="H228" i="15"/>
  <c r="N228" i="15"/>
  <c r="N226" i="15" s="1"/>
  <c r="T228" i="15"/>
  <c r="T226" i="15" s="1"/>
  <c r="Z228" i="15"/>
  <c r="H230" i="15"/>
  <c r="N230" i="15"/>
  <c r="T230" i="15"/>
  <c r="Z230" i="15"/>
  <c r="G233" i="15"/>
  <c r="G231" i="15" s="1"/>
  <c r="M233" i="15"/>
  <c r="S233" i="15"/>
  <c r="S231" i="15" s="1"/>
  <c r="Y233" i="15"/>
  <c r="G235" i="15"/>
  <c r="M235" i="15"/>
  <c r="S235" i="15"/>
  <c r="Y235" i="15"/>
  <c r="F238" i="15"/>
  <c r="F236" i="15" s="1"/>
  <c r="L238" i="15"/>
  <c r="R238" i="15"/>
  <c r="X238" i="15"/>
  <c r="X236" i="15" s="1"/>
  <c r="F240" i="15"/>
  <c r="L240" i="15"/>
  <c r="R240" i="15"/>
  <c r="X240" i="15"/>
  <c r="E243" i="15"/>
  <c r="K243" i="15"/>
  <c r="K241" i="15" s="1"/>
  <c r="Q243" i="15"/>
  <c r="Q241" i="15" s="1"/>
  <c r="W243" i="15"/>
  <c r="E245" i="15"/>
  <c r="K245" i="15"/>
  <c r="Q245" i="15"/>
  <c r="W245" i="15"/>
  <c r="D248" i="15"/>
  <c r="D246" i="15" s="1"/>
  <c r="J248" i="15"/>
  <c r="P248" i="15"/>
  <c r="P246" i="15" s="1"/>
  <c r="V248" i="15"/>
  <c r="D250" i="15"/>
  <c r="J250" i="15"/>
  <c r="P250" i="15"/>
  <c r="V250" i="15"/>
  <c r="I253" i="15"/>
  <c r="I251" i="15" s="1"/>
  <c r="O253" i="15"/>
  <c r="U253" i="15"/>
  <c r="AA253" i="15"/>
  <c r="AA251" i="15" s="1"/>
  <c r="I255" i="15"/>
  <c r="O255" i="15"/>
  <c r="U255" i="15"/>
  <c r="AA255" i="15"/>
  <c r="H258" i="15"/>
  <c r="N258" i="15"/>
  <c r="N256" i="15" s="1"/>
  <c r="T258" i="15"/>
  <c r="T256" i="15" s="1"/>
  <c r="Z258" i="15"/>
  <c r="H260" i="15"/>
  <c r="N260" i="15"/>
  <c r="T260" i="15"/>
  <c r="Z260" i="15"/>
  <c r="G263" i="15"/>
  <c r="G261" i="15" s="1"/>
  <c r="M263" i="15"/>
  <c r="S263" i="15"/>
  <c r="S261" i="15" s="1"/>
  <c r="Y263" i="15"/>
  <c r="G265" i="15"/>
  <c r="M265" i="15"/>
  <c r="S265" i="15"/>
  <c r="Y265" i="15"/>
  <c r="F268" i="15"/>
  <c r="F266" i="15" s="1"/>
  <c r="L268" i="15"/>
  <c r="R268" i="15"/>
  <c r="X268" i="15"/>
  <c r="X266" i="15" s="1"/>
  <c r="F270" i="15"/>
  <c r="L270" i="15"/>
  <c r="R270" i="15"/>
  <c r="X270" i="15"/>
  <c r="E273" i="15"/>
  <c r="K273" i="15"/>
  <c r="K271" i="15" s="1"/>
  <c r="Q273" i="15"/>
  <c r="Q271" i="15" s="1"/>
  <c r="W273" i="15"/>
  <c r="E275" i="15"/>
  <c r="K275" i="15"/>
  <c r="Q275" i="15"/>
  <c r="W275" i="15"/>
  <c r="D278" i="15"/>
  <c r="D276" i="15" s="1"/>
  <c r="J278" i="15"/>
  <c r="P278" i="15"/>
  <c r="P276" i="15" s="1"/>
  <c r="V278" i="15"/>
  <c r="D280" i="15"/>
  <c r="J280" i="15"/>
  <c r="P280" i="15"/>
  <c r="V280" i="15"/>
  <c r="I283" i="15"/>
  <c r="I281" i="15" s="1"/>
  <c r="O283" i="15"/>
  <c r="U283" i="15"/>
  <c r="AA283" i="15"/>
  <c r="AA281" i="15" s="1"/>
  <c r="I285" i="15"/>
  <c r="O285" i="15"/>
  <c r="U285" i="15"/>
  <c r="AA285" i="15"/>
  <c r="H288" i="15"/>
  <c r="N288" i="15"/>
  <c r="N286" i="15" s="1"/>
  <c r="T288" i="15"/>
  <c r="T286" i="15" s="1"/>
  <c r="Z288" i="15"/>
  <c r="H290" i="15"/>
  <c r="N290" i="15"/>
  <c r="T290" i="15"/>
  <c r="Z290" i="15"/>
  <c r="G293" i="15"/>
  <c r="G291" i="15" s="1"/>
  <c r="M293" i="15"/>
  <c r="S293" i="15"/>
  <c r="S291" i="15" s="1"/>
  <c r="Y293" i="15"/>
  <c r="G295" i="15"/>
  <c r="M295" i="15"/>
  <c r="S295" i="15"/>
  <c r="Y295" i="15"/>
  <c r="F298" i="15"/>
  <c r="F296" i="15" s="1"/>
  <c r="L298" i="15"/>
  <c r="R298" i="15"/>
  <c r="X298" i="15"/>
  <c r="X296" i="15" s="1"/>
  <c r="F300" i="15"/>
  <c r="L300" i="15"/>
  <c r="R300" i="15"/>
  <c r="X300" i="15"/>
  <c r="E303" i="15"/>
  <c r="K303" i="15"/>
  <c r="K301" i="15" s="1"/>
  <c r="Q303" i="15"/>
  <c r="Q301" i="15" s="1"/>
  <c r="W303" i="15"/>
  <c r="E305" i="15"/>
  <c r="K305" i="15"/>
  <c r="Q305" i="15"/>
  <c r="W305" i="15"/>
  <c r="D308" i="15"/>
  <c r="D306" i="15" s="1"/>
  <c r="J308" i="15"/>
  <c r="P308" i="15"/>
  <c r="P306" i="15" s="1"/>
  <c r="V308" i="15"/>
  <c r="D310" i="15"/>
  <c r="J310" i="15"/>
  <c r="P310" i="15"/>
  <c r="V310" i="15"/>
  <c r="I313" i="15"/>
  <c r="I311" i="15" s="1"/>
  <c r="O313" i="15"/>
  <c r="U313" i="15"/>
  <c r="AA313" i="15"/>
  <c r="AA311" i="15" s="1"/>
  <c r="I315" i="15"/>
  <c r="O315" i="15"/>
  <c r="U315" i="15"/>
  <c r="AA315" i="15"/>
  <c r="K318" i="15"/>
  <c r="S318" i="15"/>
  <c r="S316" i="15" s="1"/>
  <c r="E320" i="15"/>
  <c r="M320" i="15"/>
  <c r="W320" i="15"/>
  <c r="G327" i="15"/>
  <c r="G325" i="15" s="1"/>
  <c r="Q327" i="15"/>
  <c r="Y327" i="15"/>
  <c r="Y325" i="15" s="1"/>
  <c r="K329" i="15"/>
  <c r="K325" i="15" s="1"/>
  <c r="S329" i="15"/>
  <c r="S325" i="15" s="1"/>
  <c r="F332" i="15"/>
  <c r="F330" i="15" s="1"/>
  <c r="P332" i="15"/>
  <c r="X332" i="15"/>
  <c r="J334" i="15"/>
  <c r="J330" i="15" s="1"/>
  <c r="R334" i="15"/>
  <c r="E337" i="15"/>
  <c r="E335" i="15" s="1"/>
  <c r="O337" i="15"/>
  <c r="O335" i="15" s="1"/>
  <c r="W337" i="15"/>
  <c r="I339" i="15"/>
  <c r="T339" i="15"/>
  <c r="G342" i="15"/>
  <c r="G340" i="15" s="1"/>
  <c r="S342" i="15"/>
  <c r="S340" i="15" s="1"/>
  <c r="G344" i="15"/>
  <c r="S344" i="15"/>
  <c r="F347" i="15"/>
  <c r="R347" i="15"/>
  <c r="R345" i="15" s="1"/>
  <c r="F349" i="15"/>
  <c r="F345" i="15" s="1"/>
  <c r="R349" i="15"/>
  <c r="N352" i="15"/>
  <c r="N350" i="15" s="1"/>
  <c r="Z352" i="15"/>
  <c r="N354" i="15"/>
  <c r="Z354" i="15"/>
  <c r="L357" i="15"/>
  <c r="X357" i="15"/>
  <c r="X355" i="15" s="1"/>
  <c r="L359" i="15"/>
  <c r="X359" i="15"/>
  <c r="K362" i="15"/>
  <c r="W362" i="15"/>
  <c r="W360" i="15" s="1"/>
  <c r="K364" i="15"/>
  <c r="W364" i="15"/>
  <c r="J367" i="15"/>
  <c r="D369" i="15"/>
  <c r="V369" i="15"/>
  <c r="I372" i="15"/>
  <c r="I370" i="15" s="1"/>
  <c r="AA372" i="15"/>
  <c r="AA370" i="15" s="1"/>
  <c r="U374" i="15"/>
  <c r="F377" i="15"/>
  <c r="F375" i="15" s="1"/>
  <c r="I511" i="14"/>
  <c r="I509" i="14" s="1"/>
  <c r="O511" i="14"/>
  <c r="O509" i="14" s="1"/>
  <c r="U511" i="14"/>
  <c r="U509" i="14" s="1"/>
  <c r="AA511" i="14"/>
  <c r="AA509" i="14" s="1"/>
  <c r="H516" i="14"/>
  <c r="H514" i="14" s="1"/>
  <c r="N516" i="14"/>
  <c r="N514" i="14" s="1"/>
  <c r="T516" i="14"/>
  <c r="T514" i="14" s="1"/>
  <c r="Z516" i="14"/>
  <c r="Z514" i="14" s="1"/>
  <c r="G521" i="14"/>
  <c r="G519" i="14" s="1"/>
  <c r="M521" i="14"/>
  <c r="M519" i="14" s="1"/>
  <c r="S521" i="14"/>
  <c r="S519" i="14" s="1"/>
  <c r="Y521" i="14"/>
  <c r="Y519" i="14" s="1"/>
  <c r="F526" i="14"/>
  <c r="F524" i="14" s="1"/>
  <c r="L526" i="14"/>
  <c r="L524" i="14" s="1"/>
  <c r="R526" i="14"/>
  <c r="R524" i="14" s="1"/>
  <c r="X526" i="14"/>
  <c r="X524" i="14" s="1"/>
  <c r="E531" i="14"/>
  <c r="E529" i="14" s="1"/>
  <c r="K531" i="14"/>
  <c r="K529" i="14" s="1"/>
  <c r="Q531" i="14"/>
  <c r="Q529" i="14" s="1"/>
  <c r="W531" i="14"/>
  <c r="W529" i="14" s="1"/>
  <c r="D536" i="14"/>
  <c r="D534" i="14" s="1"/>
  <c r="J536" i="14"/>
  <c r="J534" i="14" s="1"/>
  <c r="P536" i="14"/>
  <c r="P534" i="14" s="1"/>
  <c r="V536" i="14"/>
  <c r="V534" i="14" s="1"/>
  <c r="I541" i="14"/>
  <c r="I539" i="14" s="1"/>
  <c r="O541" i="14"/>
  <c r="O539" i="14" s="1"/>
  <c r="U541" i="14"/>
  <c r="U539" i="14" s="1"/>
  <c r="AA541" i="14"/>
  <c r="AA539" i="14" s="1"/>
  <c r="H546" i="14"/>
  <c r="H544" i="14" s="1"/>
  <c r="N546" i="14"/>
  <c r="N544" i="14" s="1"/>
  <c r="T546" i="14"/>
  <c r="T544" i="14" s="1"/>
  <c r="Z546" i="14"/>
  <c r="Z544" i="14" s="1"/>
  <c r="G551" i="14"/>
  <c r="G549" i="14" s="1"/>
  <c r="M551" i="14"/>
  <c r="M549" i="14" s="1"/>
  <c r="S551" i="14"/>
  <c r="S549" i="14" s="1"/>
  <c r="Y551" i="14"/>
  <c r="Y549" i="14" s="1"/>
  <c r="F556" i="14"/>
  <c r="F554" i="14" s="1"/>
  <c r="L556" i="14"/>
  <c r="L554" i="14" s="1"/>
  <c r="R556" i="14"/>
  <c r="R554" i="14" s="1"/>
  <c r="X556" i="14"/>
  <c r="X554" i="14" s="1"/>
  <c r="E561" i="14"/>
  <c r="E559" i="14" s="1"/>
  <c r="K561" i="14"/>
  <c r="K559" i="14" s="1"/>
  <c r="Q561" i="14"/>
  <c r="Q559" i="14" s="1"/>
  <c r="W561" i="14"/>
  <c r="W559" i="14" s="1"/>
  <c r="D566" i="14"/>
  <c r="D564" i="14" s="1"/>
  <c r="J566" i="14"/>
  <c r="J564" i="14" s="1"/>
  <c r="P566" i="14"/>
  <c r="P564" i="14" s="1"/>
  <c r="V566" i="14"/>
  <c r="V564" i="14" s="1"/>
  <c r="I571" i="14"/>
  <c r="I569" i="14" s="1"/>
  <c r="O571" i="14"/>
  <c r="O569" i="14" s="1"/>
  <c r="U571" i="14"/>
  <c r="U569" i="14" s="1"/>
  <c r="AA571" i="14"/>
  <c r="AA569" i="14" s="1"/>
  <c r="H576" i="14"/>
  <c r="H574" i="14" s="1"/>
  <c r="N576" i="14"/>
  <c r="N574" i="14" s="1"/>
  <c r="T576" i="14"/>
  <c r="T574" i="14" s="1"/>
  <c r="Z576" i="14"/>
  <c r="Z574" i="14" s="1"/>
  <c r="G581" i="14"/>
  <c r="G579" i="14" s="1"/>
  <c r="M581" i="14"/>
  <c r="M579" i="14" s="1"/>
  <c r="S581" i="14"/>
  <c r="S579" i="14" s="1"/>
  <c r="Y581" i="14"/>
  <c r="Y579" i="14" s="1"/>
  <c r="F586" i="14"/>
  <c r="F584" i="14" s="1"/>
  <c r="L586" i="14"/>
  <c r="L584" i="14" s="1"/>
  <c r="R586" i="14"/>
  <c r="R584" i="14" s="1"/>
  <c r="X586" i="14"/>
  <c r="X584" i="14" s="1"/>
  <c r="E591" i="14"/>
  <c r="E589" i="14" s="1"/>
  <c r="K591" i="14"/>
  <c r="K589" i="14" s="1"/>
  <c r="Q591" i="14"/>
  <c r="Q589" i="14" s="1"/>
  <c r="W591" i="14"/>
  <c r="W589" i="14" s="1"/>
  <c r="D596" i="14"/>
  <c r="D594" i="14" s="1"/>
  <c r="J596" i="14"/>
  <c r="J594" i="14" s="1"/>
  <c r="P596" i="14"/>
  <c r="P594" i="14" s="1"/>
  <c r="V596" i="14"/>
  <c r="V594" i="14" s="1"/>
  <c r="I601" i="14"/>
  <c r="I599" i="14" s="1"/>
  <c r="O601" i="14"/>
  <c r="O599" i="14" s="1"/>
  <c r="U601" i="14"/>
  <c r="U599" i="14" s="1"/>
  <c r="AA601" i="14"/>
  <c r="AA599" i="14" s="1"/>
  <c r="H606" i="14"/>
  <c r="H604" i="14" s="1"/>
  <c r="N606" i="14"/>
  <c r="N604" i="14" s="1"/>
  <c r="T606" i="14"/>
  <c r="T604" i="14" s="1"/>
  <c r="Z606" i="14"/>
  <c r="Z604" i="14" s="1"/>
  <c r="G611" i="14"/>
  <c r="G609" i="14" s="1"/>
  <c r="M611" i="14"/>
  <c r="M609" i="14" s="1"/>
  <c r="S611" i="14"/>
  <c r="S609" i="14" s="1"/>
  <c r="Y611" i="14"/>
  <c r="Y609" i="14" s="1"/>
  <c r="F616" i="14"/>
  <c r="F614" i="14" s="1"/>
  <c r="L616" i="14"/>
  <c r="L614" i="14" s="1"/>
  <c r="R616" i="14"/>
  <c r="R614" i="14" s="1"/>
  <c r="X616" i="14"/>
  <c r="X614" i="14" s="1"/>
  <c r="E621" i="14"/>
  <c r="E619" i="14" s="1"/>
  <c r="K621" i="14"/>
  <c r="K619" i="14" s="1"/>
  <c r="Q621" i="14"/>
  <c r="Q619" i="14" s="1"/>
  <c r="W621" i="14"/>
  <c r="W619" i="14" s="1"/>
  <c r="D626" i="14"/>
  <c r="D624" i="14" s="1"/>
  <c r="J626" i="14"/>
  <c r="J624" i="14" s="1"/>
  <c r="P626" i="14"/>
  <c r="P624" i="14" s="1"/>
  <c r="V626" i="14"/>
  <c r="V624" i="14" s="1"/>
  <c r="I631" i="14"/>
  <c r="I629" i="14" s="1"/>
  <c r="O631" i="14"/>
  <c r="O629" i="14" s="1"/>
  <c r="U631" i="14"/>
  <c r="U629" i="14" s="1"/>
  <c r="AA631" i="14"/>
  <c r="AA629" i="14" s="1"/>
  <c r="H636" i="14"/>
  <c r="H634" i="14" s="1"/>
  <c r="N636" i="14"/>
  <c r="N634" i="14" s="1"/>
  <c r="T636" i="14"/>
  <c r="T634" i="14" s="1"/>
  <c r="Z636" i="14"/>
  <c r="Z634" i="14" s="1"/>
  <c r="J9" i="15"/>
  <c r="P9" i="15"/>
  <c r="V9" i="15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Z479" i="15"/>
  <c r="T479" i="15"/>
  <c r="N479" i="15"/>
  <c r="H479" i="15"/>
  <c r="AA474" i="15"/>
  <c r="U474" i="15"/>
  <c r="O474" i="15"/>
  <c r="I474" i="15"/>
  <c r="V469" i="15"/>
  <c r="P469" i="15"/>
  <c r="J469" i="15"/>
  <c r="D469" i="15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0" i="15"/>
  <c r="U320" i="15"/>
  <c r="O320" i="15"/>
  <c r="I320" i="15"/>
  <c r="X638" i="15"/>
  <c r="R638" i="15"/>
  <c r="L638" i="15"/>
  <c r="F638" i="15"/>
  <c r="Y633" i="15"/>
  <c r="S633" i="15"/>
  <c r="M633" i="15"/>
  <c r="G633" i="15"/>
  <c r="Z628" i="15"/>
  <c r="T628" i="15"/>
  <c r="N628" i="15"/>
  <c r="H628" i="15"/>
  <c r="AA623" i="15"/>
  <c r="U623" i="15"/>
  <c r="O623" i="15"/>
  <c r="I623" i="15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V494" i="15" s="1"/>
  <c r="P498" i="15"/>
  <c r="P494" i="15" s="1"/>
  <c r="J498" i="15"/>
  <c r="J494" i="15" s="1"/>
  <c r="D498" i="15"/>
  <c r="D494" i="15" s="1"/>
  <c r="W493" i="15"/>
  <c r="W489" i="15" s="1"/>
  <c r="Q493" i="15"/>
  <c r="Q489" i="15" s="1"/>
  <c r="K493" i="15"/>
  <c r="K489" i="15" s="1"/>
  <c r="E493" i="15"/>
  <c r="E489" i="15" s="1"/>
  <c r="X488" i="15"/>
  <c r="X484" i="15" s="1"/>
  <c r="R488" i="15"/>
  <c r="R484" i="15" s="1"/>
  <c r="L488" i="15"/>
  <c r="L484" i="15" s="1"/>
  <c r="F488" i="15"/>
  <c r="F484" i="15" s="1"/>
  <c r="Y479" i="15"/>
  <c r="S479" i="15"/>
  <c r="M479" i="15"/>
  <c r="G479" i="15"/>
  <c r="Z474" i="15"/>
  <c r="T474" i="15"/>
  <c r="N474" i="15"/>
  <c r="H474" i="15"/>
  <c r="AA469" i="15"/>
  <c r="U469" i="15"/>
  <c r="O469" i="15"/>
  <c r="I469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W638" i="15"/>
  <c r="Q638" i="15"/>
  <c r="K638" i="15"/>
  <c r="E638" i="15"/>
  <c r="X633" i="15"/>
  <c r="R633" i="15"/>
  <c r="L633" i="15"/>
  <c r="F633" i="15"/>
  <c r="Y628" i="15"/>
  <c r="S628" i="15"/>
  <c r="M628" i="15"/>
  <c r="G628" i="15"/>
  <c r="Z623" i="15"/>
  <c r="T623" i="15"/>
  <c r="N623" i="15"/>
  <c r="H623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X509" i="15" s="1"/>
  <c r="R513" i="15"/>
  <c r="R509" i="15" s="1"/>
  <c r="L513" i="15"/>
  <c r="L509" i="15" s="1"/>
  <c r="F513" i="15"/>
  <c r="F509" i="15" s="1"/>
  <c r="Y508" i="15"/>
  <c r="Y504" i="15" s="1"/>
  <c r="S508" i="15"/>
  <c r="S504" i="15" s="1"/>
  <c r="M508" i="15"/>
  <c r="M504" i="15" s="1"/>
  <c r="G508" i="15"/>
  <c r="G504" i="15" s="1"/>
  <c r="Z503" i="15"/>
  <c r="Z499" i="15" s="1"/>
  <c r="T503" i="15"/>
  <c r="T499" i="15" s="1"/>
  <c r="N503" i="15"/>
  <c r="N499" i="15" s="1"/>
  <c r="H503" i="15"/>
  <c r="H499" i="15" s="1"/>
  <c r="AA498" i="15"/>
  <c r="AA494" i="15" s="1"/>
  <c r="U498" i="15"/>
  <c r="U494" i="15" s="1"/>
  <c r="O498" i="15"/>
  <c r="O494" i="15" s="1"/>
  <c r="I498" i="15"/>
  <c r="I494" i="15" s="1"/>
  <c r="V493" i="15"/>
  <c r="V489" i="15" s="1"/>
  <c r="P493" i="15"/>
  <c r="P489" i="15" s="1"/>
  <c r="J493" i="15"/>
  <c r="J489" i="15" s="1"/>
  <c r="D493" i="15"/>
  <c r="D489" i="15" s="1"/>
  <c r="W488" i="15"/>
  <c r="W484" i="15" s="1"/>
  <c r="Q488" i="15"/>
  <c r="Q484" i="15" s="1"/>
  <c r="K488" i="15"/>
  <c r="K484" i="15" s="1"/>
  <c r="E488" i="15"/>
  <c r="E484" i="15" s="1"/>
  <c r="X479" i="15"/>
  <c r="R479" i="15"/>
  <c r="L479" i="15"/>
  <c r="F479" i="15"/>
  <c r="Y474" i="15"/>
  <c r="S474" i="15"/>
  <c r="M474" i="15"/>
  <c r="G474" i="15"/>
  <c r="Z469" i="15"/>
  <c r="T469" i="15"/>
  <c r="N469" i="15"/>
  <c r="H469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V638" i="15"/>
  <c r="P638" i="15"/>
  <c r="J638" i="15"/>
  <c r="D638" i="15"/>
  <c r="W633" i="15"/>
  <c r="Q633" i="15"/>
  <c r="K633" i="15"/>
  <c r="E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AA638" i="15"/>
  <c r="U638" i="15"/>
  <c r="O638" i="15"/>
  <c r="I638" i="15"/>
  <c r="V633" i="15"/>
  <c r="P633" i="15"/>
  <c r="J633" i="15"/>
  <c r="D633" i="15"/>
  <c r="W628" i="15"/>
  <c r="Q628" i="15"/>
  <c r="K628" i="15"/>
  <c r="E628" i="15"/>
  <c r="X623" i="15"/>
  <c r="R623" i="15"/>
  <c r="L623" i="15"/>
  <c r="F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Z519" i="15" s="1"/>
  <c r="T523" i="15"/>
  <c r="T519" i="15" s="1"/>
  <c r="N523" i="15"/>
  <c r="N519" i="15" s="1"/>
  <c r="H523" i="15"/>
  <c r="H519" i="15" s="1"/>
  <c r="AA518" i="15"/>
  <c r="AA514" i="15" s="1"/>
  <c r="U518" i="15"/>
  <c r="U514" i="15" s="1"/>
  <c r="O518" i="15"/>
  <c r="O514" i="15" s="1"/>
  <c r="I518" i="15"/>
  <c r="I514" i="15" s="1"/>
  <c r="V513" i="15"/>
  <c r="V509" i="15" s="1"/>
  <c r="P513" i="15"/>
  <c r="P509" i="15" s="1"/>
  <c r="J513" i="15"/>
  <c r="J509" i="15" s="1"/>
  <c r="D513" i="15"/>
  <c r="D509" i="15" s="1"/>
  <c r="W508" i="15"/>
  <c r="W504" i="15" s="1"/>
  <c r="Q508" i="15"/>
  <c r="Q504" i="15" s="1"/>
  <c r="K508" i="15"/>
  <c r="K504" i="15" s="1"/>
  <c r="E508" i="15"/>
  <c r="E504" i="15" s="1"/>
  <c r="X503" i="15"/>
  <c r="X499" i="15" s="1"/>
  <c r="R503" i="15"/>
  <c r="R499" i="15" s="1"/>
  <c r="L503" i="15"/>
  <c r="L499" i="15" s="1"/>
  <c r="F503" i="15"/>
  <c r="F499" i="15" s="1"/>
  <c r="Y498" i="15"/>
  <c r="Y494" i="15" s="1"/>
  <c r="S498" i="15"/>
  <c r="S494" i="15" s="1"/>
  <c r="M498" i="15"/>
  <c r="M494" i="15" s="1"/>
  <c r="G498" i="15"/>
  <c r="G494" i="15" s="1"/>
  <c r="Z493" i="15"/>
  <c r="Z489" i="15" s="1"/>
  <c r="T493" i="15"/>
  <c r="T489" i="15" s="1"/>
  <c r="N493" i="15"/>
  <c r="N489" i="15" s="1"/>
  <c r="H493" i="15"/>
  <c r="H489" i="15" s="1"/>
  <c r="AA488" i="15"/>
  <c r="AA484" i="15" s="1"/>
  <c r="U488" i="15"/>
  <c r="U484" i="15" s="1"/>
  <c r="O488" i="15"/>
  <c r="O484" i="15" s="1"/>
  <c r="I488" i="15"/>
  <c r="I484" i="15" s="1"/>
  <c r="V479" i="15"/>
  <c r="P479" i="15"/>
  <c r="J479" i="15"/>
  <c r="D479" i="15"/>
  <c r="W474" i="15"/>
  <c r="Q474" i="15"/>
  <c r="K474" i="15"/>
  <c r="E474" i="15"/>
  <c r="X469" i="15"/>
  <c r="R469" i="15"/>
  <c r="L469" i="15"/>
  <c r="F469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E380" i="15" s="1"/>
  <c r="Z638" i="15"/>
  <c r="T638" i="15"/>
  <c r="N638" i="15"/>
  <c r="H638" i="15"/>
  <c r="AA633" i="15"/>
  <c r="U633" i="15"/>
  <c r="O633" i="15"/>
  <c r="I633" i="15"/>
  <c r="V628" i="15"/>
  <c r="P628" i="15"/>
  <c r="J628" i="15"/>
  <c r="D628" i="15"/>
  <c r="W623" i="15"/>
  <c r="Q623" i="15"/>
  <c r="K623" i="15"/>
  <c r="E62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79" i="15"/>
  <c r="U479" i="15"/>
  <c r="O479" i="15"/>
  <c r="I479" i="15"/>
  <c r="V474" i="15"/>
  <c r="P474" i="15"/>
  <c r="J474" i="15"/>
  <c r="D474" i="15"/>
  <c r="W469" i="15"/>
  <c r="Q469" i="15"/>
  <c r="K469" i="15"/>
  <c r="E469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Y429" i="15"/>
  <c r="S429" i="15"/>
  <c r="M429" i="15"/>
  <c r="G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X374" i="15"/>
  <c r="R374" i="15"/>
  <c r="L374" i="15"/>
  <c r="F374" i="15"/>
  <c r="Y369" i="15"/>
  <c r="S369" i="15"/>
  <c r="M369" i="15"/>
  <c r="G369" i="15"/>
  <c r="Z364" i="15"/>
  <c r="T364" i="15"/>
  <c r="N364" i="15"/>
  <c r="H364" i="15"/>
  <c r="AA359" i="15"/>
  <c r="U359" i="15"/>
  <c r="O359" i="15"/>
  <c r="I359" i="15"/>
  <c r="V354" i="15"/>
  <c r="P354" i="15"/>
  <c r="J354" i="15"/>
  <c r="D354" i="15"/>
  <c r="W349" i="15"/>
  <c r="Q349" i="15"/>
  <c r="K349" i="15"/>
  <c r="E349" i="15"/>
  <c r="X344" i="15"/>
  <c r="R344" i="15"/>
  <c r="L344" i="15"/>
  <c r="F344" i="15"/>
  <c r="Y339" i="15"/>
  <c r="S339" i="15"/>
  <c r="M339" i="15"/>
  <c r="G339" i="15"/>
  <c r="Z334" i="15"/>
  <c r="T334" i="15"/>
  <c r="N334" i="15"/>
  <c r="H334" i="15"/>
  <c r="AA329" i="15"/>
  <c r="U329" i="15"/>
  <c r="O329" i="15"/>
  <c r="I329" i="15"/>
  <c r="V320" i="15"/>
  <c r="P320" i="15"/>
  <c r="J320" i="15"/>
  <c r="D320" i="15"/>
  <c r="J11" i="15"/>
  <c r="P11" i="15"/>
  <c r="V11" i="15"/>
  <c r="I14" i="15"/>
  <c r="I12" i="15" s="1"/>
  <c r="O14" i="15"/>
  <c r="U14" i="15"/>
  <c r="AA14" i="15"/>
  <c r="AA12" i="15" s="1"/>
  <c r="I16" i="15"/>
  <c r="O16" i="15"/>
  <c r="U16" i="15"/>
  <c r="AA16" i="15"/>
  <c r="H19" i="15"/>
  <c r="N19" i="15"/>
  <c r="N17" i="15" s="1"/>
  <c r="T19" i="15"/>
  <c r="T17" i="15" s="1"/>
  <c r="Z19" i="15"/>
  <c r="H21" i="15"/>
  <c r="N21" i="15"/>
  <c r="T21" i="15"/>
  <c r="Z21" i="15"/>
  <c r="G24" i="15"/>
  <c r="G22" i="15" s="1"/>
  <c r="M24" i="15"/>
  <c r="S24" i="15"/>
  <c r="S22" i="15" s="1"/>
  <c r="Y24" i="15"/>
  <c r="G26" i="15"/>
  <c r="M26" i="15"/>
  <c r="S26" i="15"/>
  <c r="Y26" i="15"/>
  <c r="F29" i="15"/>
  <c r="F27" i="15" s="1"/>
  <c r="L29" i="15"/>
  <c r="R29" i="15"/>
  <c r="X29" i="15"/>
  <c r="X27" i="15" s="1"/>
  <c r="F31" i="15"/>
  <c r="L31" i="15"/>
  <c r="R31" i="15"/>
  <c r="X31" i="15"/>
  <c r="E34" i="15"/>
  <c r="K34" i="15"/>
  <c r="K32" i="15" s="1"/>
  <c r="Q34" i="15"/>
  <c r="Q32" i="15" s="1"/>
  <c r="W34" i="15"/>
  <c r="E36" i="15"/>
  <c r="K36" i="15"/>
  <c r="Q36" i="15"/>
  <c r="W36" i="15"/>
  <c r="D39" i="15"/>
  <c r="D37" i="15" s="1"/>
  <c r="J39" i="15"/>
  <c r="P39" i="15"/>
  <c r="P37" i="15" s="1"/>
  <c r="V39" i="15"/>
  <c r="D41" i="15"/>
  <c r="J41" i="15"/>
  <c r="P41" i="15"/>
  <c r="V41" i="15"/>
  <c r="I44" i="15"/>
  <c r="I42" i="15" s="1"/>
  <c r="O44" i="15"/>
  <c r="U44" i="15"/>
  <c r="AA44" i="15"/>
  <c r="AA42" i="15" s="1"/>
  <c r="I46" i="15"/>
  <c r="O46" i="15"/>
  <c r="U46" i="15"/>
  <c r="AA46" i="15"/>
  <c r="H49" i="15"/>
  <c r="N49" i="15"/>
  <c r="N47" i="15" s="1"/>
  <c r="T49" i="15"/>
  <c r="T47" i="15" s="1"/>
  <c r="Z49" i="15"/>
  <c r="H51" i="15"/>
  <c r="N51" i="15"/>
  <c r="T51" i="15"/>
  <c r="Z51" i="15"/>
  <c r="G54" i="15"/>
  <c r="G52" i="15" s="1"/>
  <c r="M54" i="15"/>
  <c r="S54" i="15"/>
  <c r="S52" i="15" s="1"/>
  <c r="Y54" i="15"/>
  <c r="G56" i="15"/>
  <c r="M56" i="15"/>
  <c r="S56" i="15"/>
  <c r="Y56" i="15"/>
  <c r="F59" i="15"/>
  <c r="F57" i="15" s="1"/>
  <c r="L59" i="15"/>
  <c r="R59" i="15"/>
  <c r="X59" i="15"/>
  <c r="X57" i="15" s="1"/>
  <c r="F61" i="15"/>
  <c r="L61" i="15"/>
  <c r="R61" i="15"/>
  <c r="X61" i="15"/>
  <c r="E64" i="15"/>
  <c r="K64" i="15"/>
  <c r="K62" i="15" s="1"/>
  <c r="Q64" i="15"/>
  <c r="Q62" i="15" s="1"/>
  <c r="W64" i="15"/>
  <c r="E66" i="15"/>
  <c r="K66" i="15"/>
  <c r="Q66" i="15"/>
  <c r="W66" i="15"/>
  <c r="D69" i="15"/>
  <c r="D67" i="15" s="1"/>
  <c r="J69" i="15"/>
  <c r="P69" i="15"/>
  <c r="P67" i="15" s="1"/>
  <c r="V69" i="15"/>
  <c r="D71" i="15"/>
  <c r="J71" i="15"/>
  <c r="P71" i="15"/>
  <c r="V71" i="15"/>
  <c r="I74" i="15"/>
  <c r="I72" i="15" s="1"/>
  <c r="O74" i="15"/>
  <c r="U74" i="15"/>
  <c r="AA74" i="15"/>
  <c r="AA72" i="15" s="1"/>
  <c r="I76" i="15"/>
  <c r="O76" i="15"/>
  <c r="U76" i="15"/>
  <c r="AA76" i="15"/>
  <c r="H79" i="15"/>
  <c r="N79" i="15"/>
  <c r="N77" i="15" s="1"/>
  <c r="T79" i="15"/>
  <c r="T77" i="15" s="1"/>
  <c r="Z79" i="15"/>
  <c r="H81" i="15"/>
  <c r="N81" i="15"/>
  <c r="T81" i="15"/>
  <c r="Z81" i="15"/>
  <c r="G84" i="15"/>
  <c r="G82" i="15" s="1"/>
  <c r="M84" i="15"/>
  <c r="S84" i="15"/>
  <c r="S82" i="15" s="1"/>
  <c r="Y84" i="15"/>
  <c r="G86" i="15"/>
  <c r="M86" i="15"/>
  <c r="S86" i="15"/>
  <c r="Y86" i="15"/>
  <c r="F89" i="15"/>
  <c r="F87" i="15" s="1"/>
  <c r="L89" i="15"/>
  <c r="R89" i="15"/>
  <c r="X89" i="15"/>
  <c r="X87" i="15" s="1"/>
  <c r="F91" i="15"/>
  <c r="L91" i="15"/>
  <c r="R91" i="15"/>
  <c r="X91" i="15"/>
  <c r="E94" i="15"/>
  <c r="K94" i="15"/>
  <c r="K92" i="15" s="1"/>
  <c r="Q94" i="15"/>
  <c r="Q92" i="15" s="1"/>
  <c r="W94" i="15"/>
  <c r="E96" i="15"/>
  <c r="K96" i="15"/>
  <c r="Q96" i="15"/>
  <c r="W96" i="15"/>
  <c r="D99" i="15"/>
  <c r="D97" i="15" s="1"/>
  <c r="J99" i="15"/>
  <c r="P99" i="15"/>
  <c r="P97" i="15" s="1"/>
  <c r="V99" i="15"/>
  <c r="D101" i="15"/>
  <c r="J101" i="15"/>
  <c r="P101" i="15"/>
  <c r="V101" i="15"/>
  <c r="I104" i="15"/>
  <c r="I102" i="15" s="1"/>
  <c r="O104" i="15"/>
  <c r="U104" i="15"/>
  <c r="AA104" i="15"/>
  <c r="AA102" i="15" s="1"/>
  <c r="I106" i="15"/>
  <c r="O106" i="15"/>
  <c r="U106" i="15"/>
  <c r="AA106" i="15"/>
  <c r="H109" i="15"/>
  <c r="N109" i="15"/>
  <c r="N107" i="15" s="1"/>
  <c r="T109" i="15"/>
  <c r="T107" i="15" s="1"/>
  <c r="Z109" i="15"/>
  <c r="H111" i="15"/>
  <c r="N111" i="15"/>
  <c r="T111" i="15"/>
  <c r="Z111" i="15"/>
  <c r="G114" i="15"/>
  <c r="G112" i="15" s="1"/>
  <c r="M114" i="15"/>
  <c r="S114" i="15"/>
  <c r="S112" i="15" s="1"/>
  <c r="Y114" i="15"/>
  <c r="G116" i="15"/>
  <c r="M116" i="15"/>
  <c r="S116" i="15"/>
  <c r="Y116" i="15"/>
  <c r="F119" i="15"/>
  <c r="F117" i="15" s="1"/>
  <c r="L119" i="15"/>
  <c r="R119" i="15"/>
  <c r="X119" i="15"/>
  <c r="X117" i="15" s="1"/>
  <c r="F121" i="15"/>
  <c r="L121" i="15"/>
  <c r="R121" i="15"/>
  <c r="X121" i="15"/>
  <c r="E124" i="15"/>
  <c r="K124" i="15"/>
  <c r="K122" i="15" s="1"/>
  <c r="Q124" i="15"/>
  <c r="Q122" i="15" s="1"/>
  <c r="W124" i="15"/>
  <c r="E126" i="15"/>
  <c r="K126" i="15"/>
  <c r="Q126" i="15"/>
  <c r="W126" i="15"/>
  <c r="D129" i="15"/>
  <c r="D127" i="15" s="1"/>
  <c r="J129" i="15"/>
  <c r="P129" i="15"/>
  <c r="P127" i="15" s="1"/>
  <c r="V129" i="15"/>
  <c r="D131" i="15"/>
  <c r="J131" i="15"/>
  <c r="P131" i="15"/>
  <c r="V131" i="15"/>
  <c r="I134" i="15"/>
  <c r="I132" i="15" s="1"/>
  <c r="O134" i="15"/>
  <c r="U134" i="15"/>
  <c r="AA134" i="15"/>
  <c r="AA132" i="15" s="1"/>
  <c r="I136" i="15"/>
  <c r="O136" i="15"/>
  <c r="U136" i="15"/>
  <c r="AA136" i="15"/>
  <c r="H139" i="15"/>
  <c r="N139" i="15"/>
  <c r="N137" i="15" s="1"/>
  <c r="T139" i="15"/>
  <c r="T137" i="15" s="1"/>
  <c r="Z139" i="15"/>
  <c r="H141" i="15"/>
  <c r="N141" i="15"/>
  <c r="T141" i="15"/>
  <c r="Z141" i="15"/>
  <c r="G144" i="15"/>
  <c r="G142" i="15" s="1"/>
  <c r="M144" i="15"/>
  <c r="S144" i="15"/>
  <c r="S142" i="15" s="1"/>
  <c r="Y144" i="15"/>
  <c r="G146" i="15"/>
  <c r="M146" i="15"/>
  <c r="S146" i="15"/>
  <c r="Y146" i="15"/>
  <c r="F149" i="15"/>
  <c r="F147" i="15" s="1"/>
  <c r="L149" i="15"/>
  <c r="R149" i="15"/>
  <c r="X149" i="15"/>
  <c r="X147" i="15" s="1"/>
  <c r="F151" i="15"/>
  <c r="L151" i="15"/>
  <c r="R151" i="15"/>
  <c r="X151" i="15"/>
  <c r="E154" i="15"/>
  <c r="K154" i="15"/>
  <c r="K152" i="15" s="1"/>
  <c r="Q154" i="15"/>
  <c r="Q152" i="15" s="1"/>
  <c r="W154" i="15"/>
  <c r="E156" i="15"/>
  <c r="K156" i="15"/>
  <c r="Q156" i="15"/>
  <c r="W156" i="15"/>
  <c r="D159" i="15"/>
  <c r="D157" i="15" s="1"/>
  <c r="J159" i="15"/>
  <c r="P159" i="15"/>
  <c r="P157" i="15" s="1"/>
  <c r="V159" i="15"/>
  <c r="D161" i="15"/>
  <c r="J161" i="15"/>
  <c r="P161" i="15"/>
  <c r="V161" i="15"/>
  <c r="I168" i="15"/>
  <c r="I166" i="15" s="1"/>
  <c r="O168" i="15"/>
  <c r="U168" i="15"/>
  <c r="AA168" i="15"/>
  <c r="AA166" i="15" s="1"/>
  <c r="I170" i="15"/>
  <c r="O170" i="15"/>
  <c r="U170" i="15"/>
  <c r="AA170" i="15"/>
  <c r="H173" i="15"/>
  <c r="N173" i="15"/>
  <c r="N171" i="15" s="1"/>
  <c r="T173" i="15"/>
  <c r="T171" i="15" s="1"/>
  <c r="Z173" i="15"/>
  <c r="H175" i="15"/>
  <c r="N175" i="15"/>
  <c r="T175" i="15"/>
  <c r="Z175" i="15"/>
  <c r="G178" i="15"/>
  <c r="G176" i="15" s="1"/>
  <c r="M178" i="15"/>
  <c r="S178" i="15"/>
  <c r="S176" i="15" s="1"/>
  <c r="Y178" i="15"/>
  <c r="G180" i="15"/>
  <c r="M180" i="15"/>
  <c r="S180" i="15"/>
  <c r="Y180" i="15"/>
  <c r="F183" i="15"/>
  <c r="F181" i="15" s="1"/>
  <c r="L183" i="15"/>
  <c r="R183" i="15"/>
  <c r="X183" i="15"/>
  <c r="X181" i="15" s="1"/>
  <c r="F185" i="15"/>
  <c r="L185" i="15"/>
  <c r="R185" i="15"/>
  <c r="X185" i="15"/>
  <c r="E188" i="15"/>
  <c r="K188" i="15"/>
  <c r="K186" i="15" s="1"/>
  <c r="Q188" i="15"/>
  <c r="Q186" i="15" s="1"/>
  <c r="W188" i="15"/>
  <c r="E190" i="15"/>
  <c r="K190" i="15"/>
  <c r="Q190" i="15"/>
  <c r="W190" i="15"/>
  <c r="D193" i="15"/>
  <c r="D191" i="15" s="1"/>
  <c r="J193" i="15"/>
  <c r="P193" i="15"/>
  <c r="P191" i="15" s="1"/>
  <c r="V193" i="15"/>
  <c r="D195" i="15"/>
  <c r="J195" i="15"/>
  <c r="P195" i="15"/>
  <c r="V195" i="15"/>
  <c r="I198" i="15"/>
  <c r="I196" i="15" s="1"/>
  <c r="O198" i="15"/>
  <c r="U198" i="15"/>
  <c r="AA198" i="15"/>
  <c r="AA196" i="15" s="1"/>
  <c r="I200" i="15"/>
  <c r="O200" i="15"/>
  <c r="U200" i="15"/>
  <c r="AA200" i="15"/>
  <c r="H203" i="15"/>
  <c r="N203" i="15"/>
  <c r="N201" i="15" s="1"/>
  <c r="T203" i="15"/>
  <c r="T201" i="15" s="1"/>
  <c r="Z203" i="15"/>
  <c r="H205" i="15"/>
  <c r="N205" i="15"/>
  <c r="T205" i="15"/>
  <c r="Z205" i="15"/>
  <c r="G208" i="15"/>
  <c r="G206" i="15" s="1"/>
  <c r="M208" i="15"/>
  <c r="S208" i="15"/>
  <c r="S206" i="15" s="1"/>
  <c r="Y208" i="15"/>
  <c r="G210" i="15"/>
  <c r="M210" i="15"/>
  <c r="S210" i="15"/>
  <c r="Y210" i="15"/>
  <c r="F213" i="15"/>
  <c r="F211" i="15" s="1"/>
  <c r="L213" i="15"/>
  <c r="R213" i="15"/>
  <c r="X213" i="15"/>
  <c r="X211" i="15" s="1"/>
  <c r="F215" i="15"/>
  <c r="L215" i="15"/>
  <c r="R215" i="15"/>
  <c r="X215" i="15"/>
  <c r="E218" i="15"/>
  <c r="K218" i="15"/>
  <c r="K216" i="15" s="1"/>
  <c r="Q218" i="15"/>
  <c r="Q216" i="15" s="1"/>
  <c r="W218" i="15"/>
  <c r="E220" i="15"/>
  <c r="K220" i="15"/>
  <c r="Q220" i="15"/>
  <c r="W220" i="15"/>
  <c r="D223" i="15"/>
  <c r="D221" i="15" s="1"/>
  <c r="J223" i="15"/>
  <c r="P223" i="15"/>
  <c r="P221" i="15" s="1"/>
  <c r="V223" i="15"/>
  <c r="D225" i="15"/>
  <c r="J225" i="15"/>
  <c r="P225" i="15"/>
  <c r="V225" i="15"/>
  <c r="I228" i="15"/>
  <c r="I226" i="15" s="1"/>
  <c r="O228" i="15"/>
  <c r="U228" i="15"/>
  <c r="AA228" i="15"/>
  <c r="AA226" i="15" s="1"/>
  <c r="I230" i="15"/>
  <c r="O230" i="15"/>
  <c r="U230" i="15"/>
  <c r="AA230" i="15"/>
  <c r="H233" i="15"/>
  <c r="N233" i="15"/>
  <c r="N231" i="15" s="1"/>
  <c r="T233" i="15"/>
  <c r="T231" i="15" s="1"/>
  <c r="Z233" i="15"/>
  <c r="H235" i="15"/>
  <c r="N235" i="15"/>
  <c r="T235" i="15"/>
  <c r="Z235" i="15"/>
  <c r="G238" i="15"/>
  <c r="G236" i="15" s="1"/>
  <c r="M238" i="15"/>
  <c r="S238" i="15"/>
  <c r="S236" i="15" s="1"/>
  <c r="Y238" i="15"/>
  <c r="G240" i="15"/>
  <c r="M240" i="15"/>
  <c r="S240" i="15"/>
  <c r="Y240" i="15"/>
  <c r="F243" i="15"/>
  <c r="F241" i="15" s="1"/>
  <c r="L243" i="15"/>
  <c r="R243" i="15"/>
  <c r="X243" i="15"/>
  <c r="X241" i="15" s="1"/>
  <c r="F245" i="15"/>
  <c r="L245" i="15"/>
  <c r="R245" i="15"/>
  <c r="X245" i="15"/>
  <c r="E248" i="15"/>
  <c r="K248" i="15"/>
  <c r="K246" i="15" s="1"/>
  <c r="Q248" i="15"/>
  <c r="Q246" i="15" s="1"/>
  <c r="W248" i="15"/>
  <c r="E250" i="15"/>
  <c r="K250" i="15"/>
  <c r="Q250" i="15"/>
  <c r="W250" i="15"/>
  <c r="D253" i="15"/>
  <c r="D251" i="15" s="1"/>
  <c r="J253" i="15"/>
  <c r="P253" i="15"/>
  <c r="P251" i="15" s="1"/>
  <c r="V253" i="15"/>
  <c r="D255" i="15"/>
  <c r="J255" i="15"/>
  <c r="P255" i="15"/>
  <c r="V255" i="15"/>
  <c r="I258" i="15"/>
  <c r="I256" i="15" s="1"/>
  <c r="O258" i="15"/>
  <c r="U258" i="15"/>
  <c r="AA258" i="15"/>
  <c r="AA256" i="15" s="1"/>
  <c r="I260" i="15"/>
  <c r="O260" i="15"/>
  <c r="U260" i="15"/>
  <c r="AA260" i="15"/>
  <c r="H263" i="15"/>
  <c r="N263" i="15"/>
  <c r="N261" i="15" s="1"/>
  <c r="T263" i="15"/>
  <c r="T261" i="15" s="1"/>
  <c r="Z263" i="15"/>
  <c r="H265" i="15"/>
  <c r="N265" i="15"/>
  <c r="T265" i="15"/>
  <c r="Z265" i="15"/>
  <c r="G268" i="15"/>
  <c r="G266" i="15" s="1"/>
  <c r="M268" i="15"/>
  <c r="S268" i="15"/>
  <c r="S266" i="15" s="1"/>
  <c r="Y268" i="15"/>
  <c r="G270" i="15"/>
  <c r="M270" i="15"/>
  <c r="S270" i="15"/>
  <c r="Y270" i="15"/>
  <c r="F273" i="15"/>
  <c r="F271" i="15" s="1"/>
  <c r="L273" i="15"/>
  <c r="R273" i="15"/>
  <c r="X273" i="15"/>
  <c r="X271" i="15" s="1"/>
  <c r="F275" i="15"/>
  <c r="L275" i="15"/>
  <c r="R275" i="15"/>
  <c r="X275" i="15"/>
  <c r="E278" i="15"/>
  <c r="K278" i="15"/>
  <c r="K276" i="15" s="1"/>
  <c r="Q278" i="15"/>
  <c r="Q276" i="15" s="1"/>
  <c r="W278" i="15"/>
  <c r="E280" i="15"/>
  <c r="K280" i="15"/>
  <c r="Q280" i="15"/>
  <c r="W280" i="15"/>
  <c r="D283" i="15"/>
  <c r="D281" i="15" s="1"/>
  <c r="J283" i="15"/>
  <c r="P283" i="15"/>
  <c r="P281" i="15" s="1"/>
  <c r="V283" i="15"/>
  <c r="D285" i="15"/>
  <c r="J285" i="15"/>
  <c r="P285" i="15"/>
  <c r="V285" i="15"/>
  <c r="I288" i="15"/>
  <c r="I286" i="15" s="1"/>
  <c r="O288" i="15"/>
  <c r="U288" i="15"/>
  <c r="AA288" i="15"/>
  <c r="AA286" i="15" s="1"/>
  <c r="I290" i="15"/>
  <c r="O290" i="15"/>
  <c r="U290" i="15"/>
  <c r="AA290" i="15"/>
  <c r="H293" i="15"/>
  <c r="N293" i="15"/>
  <c r="N291" i="15" s="1"/>
  <c r="T293" i="15"/>
  <c r="T291" i="15" s="1"/>
  <c r="Z293" i="15"/>
  <c r="H295" i="15"/>
  <c r="N295" i="15"/>
  <c r="T295" i="15"/>
  <c r="Z295" i="15"/>
  <c r="G298" i="15"/>
  <c r="G296" i="15" s="1"/>
  <c r="M298" i="15"/>
  <c r="S298" i="15"/>
  <c r="S296" i="15" s="1"/>
  <c r="Y298" i="15"/>
  <c r="G300" i="15"/>
  <c r="M300" i="15"/>
  <c r="S300" i="15"/>
  <c r="Y300" i="15"/>
  <c r="F303" i="15"/>
  <c r="F301" i="15" s="1"/>
  <c r="L303" i="15"/>
  <c r="R303" i="15"/>
  <c r="X303" i="15"/>
  <c r="X301" i="15" s="1"/>
  <c r="F305" i="15"/>
  <c r="L305" i="15"/>
  <c r="R305" i="15"/>
  <c r="X305" i="15"/>
  <c r="E308" i="15"/>
  <c r="K308" i="15"/>
  <c r="K306" i="15" s="1"/>
  <c r="Q308" i="15"/>
  <c r="Q306" i="15" s="1"/>
  <c r="W308" i="15"/>
  <c r="E310" i="15"/>
  <c r="K310" i="15"/>
  <c r="Q310" i="15"/>
  <c r="W310" i="15"/>
  <c r="D313" i="15"/>
  <c r="D311" i="15" s="1"/>
  <c r="J313" i="15"/>
  <c r="P313" i="15"/>
  <c r="P311" i="15" s="1"/>
  <c r="V313" i="15"/>
  <c r="D315" i="15"/>
  <c r="J315" i="15"/>
  <c r="P315" i="15"/>
  <c r="V315" i="15"/>
  <c r="L318" i="15"/>
  <c r="L316" i="15" s="1"/>
  <c r="F320" i="15"/>
  <c r="N320" i="15"/>
  <c r="X320" i="15"/>
  <c r="J327" i="15"/>
  <c r="J325" i="15" s="1"/>
  <c r="R327" i="15"/>
  <c r="D329" i="15"/>
  <c r="D325" i="15" s="1"/>
  <c r="L329" i="15"/>
  <c r="V329" i="15"/>
  <c r="I332" i="15"/>
  <c r="I330" i="15" s="1"/>
  <c r="Q332" i="15"/>
  <c r="Q330" i="15" s="1"/>
  <c r="AA332" i="15"/>
  <c r="AA330" i="15" s="1"/>
  <c r="K334" i="15"/>
  <c r="U334" i="15"/>
  <c r="H337" i="15"/>
  <c r="H335" i="15" s="1"/>
  <c r="P337" i="15"/>
  <c r="P335" i="15" s="1"/>
  <c r="Z337" i="15"/>
  <c r="Z335" i="15" s="1"/>
  <c r="J339" i="15"/>
  <c r="V339" i="15"/>
  <c r="V335" i="15" s="1"/>
  <c r="I342" i="15"/>
  <c r="U342" i="15"/>
  <c r="I344" i="15"/>
  <c r="U344" i="15"/>
  <c r="H347" i="15"/>
  <c r="H345" i="15" s="1"/>
  <c r="T347" i="15"/>
  <c r="T345" i="15" s="1"/>
  <c r="H349" i="15"/>
  <c r="T349" i="15"/>
  <c r="E352" i="15"/>
  <c r="E350" i="15" s="1"/>
  <c r="Q352" i="15"/>
  <c r="Q350" i="15" s="1"/>
  <c r="E354" i="15"/>
  <c r="Q354" i="15"/>
  <c r="M357" i="15"/>
  <c r="M355" i="15" s="1"/>
  <c r="Y357" i="15"/>
  <c r="Y355" i="15" s="1"/>
  <c r="M359" i="15"/>
  <c r="Y359" i="15"/>
  <c r="L362" i="15"/>
  <c r="L360" i="15" s="1"/>
  <c r="X362" i="15"/>
  <c r="X360" i="15" s="1"/>
  <c r="L364" i="15"/>
  <c r="X364" i="15"/>
  <c r="N367" i="15"/>
  <c r="N365" i="15" s="1"/>
  <c r="H369" i="15"/>
  <c r="Z369" i="15"/>
  <c r="M372" i="15"/>
  <c r="M370" i="15" s="1"/>
  <c r="G374" i="15"/>
  <c r="Y374" i="15"/>
  <c r="Y370" i="15" s="1"/>
  <c r="H377" i="15"/>
  <c r="H375" i="15" s="1"/>
  <c r="R379" i="15"/>
  <c r="W506" i="14"/>
  <c r="W504" i="14" s="1"/>
  <c r="D511" i="14"/>
  <c r="D509" i="14" s="1"/>
  <c r="J511" i="14"/>
  <c r="J509" i="14" s="1"/>
  <c r="P511" i="14"/>
  <c r="P509" i="14" s="1"/>
  <c r="V511" i="14"/>
  <c r="V509" i="14" s="1"/>
  <c r="I516" i="14"/>
  <c r="I514" i="14" s="1"/>
  <c r="O516" i="14"/>
  <c r="O514" i="14" s="1"/>
  <c r="U516" i="14"/>
  <c r="U514" i="14" s="1"/>
  <c r="AA516" i="14"/>
  <c r="AA514" i="14" s="1"/>
  <c r="H521" i="14"/>
  <c r="H519" i="14" s="1"/>
  <c r="N521" i="14"/>
  <c r="N519" i="14" s="1"/>
  <c r="T521" i="14"/>
  <c r="T519" i="14" s="1"/>
  <c r="Z521" i="14"/>
  <c r="Z519" i="14" s="1"/>
  <c r="G526" i="14"/>
  <c r="G524" i="14" s="1"/>
  <c r="M526" i="14"/>
  <c r="M524" i="14" s="1"/>
  <c r="S526" i="14"/>
  <c r="S524" i="14" s="1"/>
  <c r="Y526" i="14"/>
  <c r="Y524" i="14" s="1"/>
  <c r="F531" i="14"/>
  <c r="F529" i="14" s="1"/>
  <c r="L531" i="14"/>
  <c r="L529" i="14" s="1"/>
  <c r="R531" i="14"/>
  <c r="R529" i="14" s="1"/>
  <c r="X531" i="14"/>
  <c r="X529" i="14" s="1"/>
  <c r="E536" i="14"/>
  <c r="E534" i="14" s="1"/>
  <c r="K536" i="14"/>
  <c r="K534" i="14" s="1"/>
  <c r="Q536" i="14"/>
  <c r="Q534" i="14" s="1"/>
  <c r="W536" i="14"/>
  <c r="W534" i="14" s="1"/>
  <c r="D541" i="14"/>
  <c r="D539" i="14" s="1"/>
  <c r="J541" i="14"/>
  <c r="J539" i="14" s="1"/>
  <c r="P541" i="14"/>
  <c r="P539" i="14" s="1"/>
  <c r="V541" i="14"/>
  <c r="V539" i="14" s="1"/>
  <c r="I546" i="14"/>
  <c r="I544" i="14" s="1"/>
  <c r="O546" i="14"/>
  <c r="O544" i="14" s="1"/>
  <c r="U546" i="14"/>
  <c r="U544" i="14" s="1"/>
  <c r="AA546" i="14"/>
  <c r="AA544" i="14" s="1"/>
  <c r="H551" i="14"/>
  <c r="H549" i="14" s="1"/>
  <c r="N551" i="14"/>
  <c r="N549" i="14" s="1"/>
  <c r="T551" i="14"/>
  <c r="T549" i="14" s="1"/>
  <c r="Z551" i="14"/>
  <c r="Z549" i="14" s="1"/>
  <c r="G556" i="14"/>
  <c r="G554" i="14" s="1"/>
  <c r="M556" i="14"/>
  <c r="M554" i="14" s="1"/>
  <c r="S556" i="14"/>
  <c r="S554" i="14" s="1"/>
  <c r="Y556" i="14"/>
  <c r="Y554" i="14" s="1"/>
  <c r="F561" i="14"/>
  <c r="F559" i="14" s="1"/>
  <c r="L561" i="14"/>
  <c r="L559" i="14" s="1"/>
  <c r="R561" i="14"/>
  <c r="R559" i="14" s="1"/>
  <c r="X561" i="14"/>
  <c r="X559" i="14" s="1"/>
  <c r="E566" i="14"/>
  <c r="E564" i="14" s="1"/>
  <c r="K566" i="14"/>
  <c r="K564" i="14" s="1"/>
  <c r="Q566" i="14"/>
  <c r="Q564" i="14" s="1"/>
  <c r="W566" i="14"/>
  <c r="W564" i="14" s="1"/>
  <c r="D571" i="14"/>
  <c r="D569" i="14" s="1"/>
  <c r="J571" i="14"/>
  <c r="J569" i="14" s="1"/>
  <c r="P571" i="14"/>
  <c r="P569" i="14" s="1"/>
  <c r="V571" i="14"/>
  <c r="V569" i="14" s="1"/>
  <c r="I576" i="14"/>
  <c r="I574" i="14" s="1"/>
  <c r="O576" i="14"/>
  <c r="O574" i="14" s="1"/>
  <c r="U576" i="14"/>
  <c r="U574" i="14" s="1"/>
  <c r="AA576" i="14"/>
  <c r="AA574" i="14" s="1"/>
  <c r="H581" i="14"/>
  <c r="H579" i="14" s="1"/>
  <c r="N581" i="14"/>
  <c r="N579" i="14" s="1"/>
  <c r="T581" i="14"/>
  <c r="T579" i="14" s="1"/>
  <c r="Z581" i="14"/>
  <c r="Z579" i="14" s="1"/>
  <c r="G586" i="14"/>
  <c r="G584" i="14" s="1"/>
  <c r="M586" i="14"/>
  <c r="M584" i="14" s="1"/>
  <c r="S586" i="14"/>
  <c r="S584" i="14" s="1"/>
  <c r="Y586" i="14"/>
  <c r="Y584" i="14" s="1"/>
  <c r="F591" i="14"/>
  <c r="F589" i="14" s="1"/>
  <c r="L591" i="14"/>
  <c r="L589" i="14" s="1"/>
  <c r="R591" i="14"/>
  <c r="R589" i="14" s="1"/>
  <c r="X591" i="14"/>
  <c r="X589" i="14" s="1"/>
  <c r="E596" i="14"/>
  <c r="E594" i="14" s="1"/>
  <c r="K596" i="14"/>
  <c r="K594" i="14" s="1"/>
  <c r="Q596" i="14"/>
  <c r="Q594" i="14" s="1"/>
  <c r="W596" i="14"/>
  <c r="W594" i="14" s="1"/>
  <c r="D601" i="14"/>
  <c r="D599" i="14" s="1"/>
  <c r="J601" i="14"/>
  <c r="J599" i="14" s="1"/>
  <c r="P601" i="14"/>
  <c r="P599" i="14" s="1"/>
  <c r="V601" i="14"/>
  <c r="V599" i="14" s="1"/>
  <c r="I606" i="14"/>
  <c r="I604" i="14" s="1"/>
  <c r="O606" i="14"/>
  <c r="O604" i="14" s="1"/>
  <c r="U606" i="14"/>
  <c r="U604" i="14" s="1"/>
  <c r="AA606" i="14"/>
  <c r="AA604" i="14" s="1"/>
  <c r="H611" i="14"/>
  <c r="H609" i="14" s="1"/>
  <c r="N611" i="14"/>
  <c r="N609" i="14" s="1"/>
  <c r="T611" i="14"/>
  <c r="T609" i="14" s="1"/>
  <c r="Z611" i="14"/>
  <c r="Z609" i="14" s="1"/>
  <c r="G616" i="14"/>
  <c r="G614" i="14" s="1"/>
  <c r="M616" i="14"/>
  <c r="M614" i="14" s="1"/>
  <c r="S616" i="14"/>
  <c r="S614" i="14" s="1"/>
  <c r="Y616" i="14"/>
  <c r="Y614" i="14" s="1"/>
  <c r="F621" i="14"/>
  <c r="F619" i="14" s="1"/>
  <c r="L621" i="14"/>
  <c r="L619" i="14" s="1"/>
  <c r="R621" i="14"/>
  <c r="R619" i="14" s="1"/>
  <c r="X621" i="14"/>
  <c r="X619" i="14" s="1"/>
  <c r="E626" i="14"/>
  <c r="E624" i="14" s="1"/>
  <c r="K626" i="14"/>
  <c r="K624" i="14" s="1"/>
  <c r="Q626" i="14"/>
  <c r="Q624" i="14" s="1"/>
  <c r="W626" i="14"/>
  <c r="W624" i="14" s="1"/>
  <c r="D631" i="14"/>
  <c r="D629" i="14" s="1"/>
  <c r="J631" i="14"/>
  <c r="J629" i="14" s="1"/>
  <c r="P631" i="14"/>
  <c r="P629" i="14" s="1"/>
  <c r="V631" i="14"/>
  <c r="V629" i="14" s="1"/>
  <c r="I636" i="14"/>
  <c r="I634" i="14" s="1"/>
  <c r="O636" i="14"/>
  <c r="O634" i="14" s="1"/>
  <c r="U636" i="14"/>
  <c r="U634" i="14" s="1"/>
  <c r="AA636" i="14"/>
  <c r="AA634" i="14" s="1"/>
  <c r="E9" i="15"/>
  <c r="E7" i="15" s="1"/>
  <c r="K9" i="15"/>
  <c r="Q9" i="15"/>
  <c r="W9" i="15"/>
  <c r="W7" i="15" s="1"/>
  <c r="K11" i="15"/>
  <c r="Q11" i="15"/>
  <c r="W11" i="15"/>
  <c r="D14" i="15"/>
  <c r="J14" i="15"/>
  <c r="P14" i="15"/>
  <c r="P12" i="15" s="1"/>
  <c r="V14" i="15"/>
  <c r="V12" i="15" s="1"/>
  <c r="D16" i="15"/>
  <c r="J16" i="15"/>
  <c r="P16" i="15"/>
  <c r="V16" i="15"/>
  <c r="I19" i="15"/>
  <c r="I17" i="15" s="1"/>
  <c r="O19" i="15"/>
  <c r="O17" i="15" s="1"/>
  <c r="U19" i="15"/>
  <c r="AA19" i="15"/>
  <c r="AA17" i="15" s="1"/>
  <c r="I21" i="15"/>
  <c r="O21" i="15"/>
  <c r="U21" i="15"/>
  <c r="AA21" i="15"/>
  <c r="H24" i="15"/>
  <c r="N24" i="15"/>
  <c r="N22" i="15" s="1"/>
  <c r="T24" i="15"/>
  <c r="Z24" i="15"/>
  <c r="H26" i="15"/>
  <c r="N26" i="15"/>
  <c r="T26" i="15"/>
  <c r="Z26" i="15"/>
  <c r="G29" i="15"/>
  <c r="M29" i="15"/>
  <c r="S29" i="15"/>
  <c r="S27" i="15" s="1"/>
  <c r="Y29" i="15"/>
  <c r="Y27" i="15" s="1"/>
  <c r="G31" i="15"/>
  <c r="M31" i="15"/>
  <c r="S31" i="15"/>
  <c r="Y31" i="15"/>
  <c r="F34" i="15"/>
  <c r="F32" i="15" s="1"/>
  <c r="L34" i="15"/>
  <c r="L32" i="15" s="1"/>
  <c r="R34" i="15"/>
  <c r="X34" i="15"/>
  <c r="X32" i="15" s="1"/>
  <c r="F36" i="15"/>
  <c r="L36" i="15"/>
  <c r="R36" i="15"/>
  <c r="X36" i="15"/>
  <c r="E39" i="15"/>
  <c r="K39" i="15"/>
  <c r="K37" i="15" s="1"/>
  <c r="Q39" i="15"/>
  <c r="W39" i="15"/>
  <c r="E41" i="15"/>
  <c r="K41" i="15"/>
  <c r="Q41" i="15"/>
  <c r="W41" i="15"/>
  <c r="D44" i="15"/>
  <c r="J44" i="15"/>
  <c r="P44" i="15"/>
  <c r="P42" i="15" s="1"/>
  <c r="V44" i="15"/>
  <c r="V42" i="15" s="1"/>
  <c r="D46" i="15"/>
  <c r="J46" i="15"/>
  <c r="P46" i="15"/>
  <c r="V46" i="15"/>
  <c r="I49" i="15"/>
  <c r="I47" i="15" s="1"/>
  <c r="O49" i="15"/>
  <c r="O47" i="15" s="1"/>
  <c r="U49" i="15"/>
  <c r="AA49" i="15"/>
  <c r="AA47" i="15" s="1"/>
  <c r="I51" i="15"/>
  <c r="O51" i="15"/>
  <c r="U51" i="15"/>
  <c r="AA51" i="15"/>
  <c r="H54" i="15"/>
  <c r="N54" i="15"/>
  <c r="N52" i="15" s="1"/>
  <c r="T54" i="15"/>
  <c r="Z54" i="15"/>
  <c r="H56" i="15"/>
  <c r="N56" i="15"/>
  <c r="T56" i="15"/>
  <c r="Z56" i="15"/>
  <c r="G59" i="15"/>
  <c r="M59" i="15"/>
  <c r="S59" i="15"/>
  <c r="S57" i="15" s="1"/>
  <c r="Y59" i="15"/>
  <c r="Y57" i="15" s="1"/>
  <c r="G61" i="15"/>
  <c r="M61" i="15"/>
  <c r="S61" i="15"/>
  <c r="Y61" i="15"/>
  <c r="F64" i="15"/>
  <c r="F62" i="15" s="1"/>
  <c r="L64" i="15"/>
  <c r="L62" i="15" s="1"/>
  <c r="R64" i="15"/>
  <c r="X64" i="15"/>
  <c r="X62" i="15" s="1"/>
  <c r="F66" i="15"/>
  <c r="L66" i="15"/>
  <c r="R66" i="15"/>
  <c r="X66" i="15"/>
  <c r="E69" i="15"/>
  <c r="K69" i="15"/>
  <c r="K67" i="15" s="1"/>
  <c r="Q69" i="15"/>
  <c r="W69" i="15"/>
  <c r="E71" i="15"/>
  <c r="K71" i="15"/>
  <c r="Q71" i="15"/>
  <c r="W71" i="15"/>
  <c r="D74" i="15"/>
  <c r="J74" i="15"/>
  <c r="P74" i="15"/>
  <c r="P72" i="15" s="1"/>
  <c r="V74" i="15"/>
  <c r="V72" i="15" s="1"/>
  <c r="D76" i="15"/>
  <c r="J76" i="15"/>
  <c r="P76" i="15"/>
  <c r="V76" i="15"/>
  <c r="I79" i="15"/>
  <c r="I77" i="15" s="1"/>
  <c r="O79" i="15"/>
  <c r="O77" i="15" s="1"/>
  <c r="U79" i="15"/>
  <c r="AA79" i="15"/>
  <c r="AA77" i="15" s="1"/>
  <c r="I81" i="15"/>
  <c r="O81" i="15"/>
  <c r="U81" i="15"/>
  <c r="AA81" i="15"/>
  <c r="H84" i="15"/>
  <c r="N84" i="15"/>
  <c r="N82" i="15" s="1"/>
  <c r="T84" i="15"/>
  <c r="Z84" i="15"/>
  <c r="H86" i="15"/>
  <c r="N86" i="15"/>
  <c r="T86" i="15"/>
  <c r="Z86" i="15"/>
  <c r="G89" i="15"/>
  <c r="M89" i="15"/>
  <c r="S89" i="15"/>
  <c r="S87" i="15" s="1"/>
  <c r="Y89" i="15"/>
  <c r="Y87" i="15" s="1"/>
  <c r="G91" i="15"/>
  <c r="M91" i="15"/>
  <c r="S91" i="15"/>
  <c r="Y91" i="15"/>
  <c r="F94" i="15"/>
  <c r="F92" i="15" s="1"/>
  <c r="L94" i="15"/>
  <c r="L92" i="15" s="1"/>
  <c r="R94" i="15"/>
  <c r="X94" i="15"/>
  <c r="X92" i="15" s="1"/>
  <c r="F96" i="15"/>
  <c r="L96" i="15"/>
  <c r="R96" i="15"/>
  <c r="X96" i="15"/>
  <c r="E99" i="15"/>
  <c r="K99" i="15"/>
  <c r="K97" i="15" s="1"/>
  <c r="Q99" i="15"/>
  <c r="W99" i="15"/>
  <c r="E101" i="15"/>
  <c r="K101" i="15"/>
  <c r="Q101" i="15"/>
  <c r="W101" i="15"/>
  <c r="D104" i="15"/>
  <c r="J104" i="15"/>
  <c r="P104" i="15"/>
  <c r="P102" i="15" s="1"/>
  <c r="V104" i="15"/>
  <c r="V102" i="15" s="1"/>
  <c r="D106" i="15"/>
  <c r="J106" i="15"/>
  <c r="P106" i="15"/>
  <c r="V106" i="15"/>
  <c r="I109" i="15"/>
  <c r="I107" i="15" s="1"/>
  <c r="O109" i="15"/>
  <c r="O107" i="15" s="1"/>
  <c r="U109" i="15"/>
  <c r="AA109" i="15"/>
  <c r="AA107" i="15" s="1"/>
  <c r="I111" i="15"/>
  <c r="O111" i="15"/>
  <c r="U111" i="15"/>
  <c r="AA111" i="15"/>
  <c r="H114" i="15"/>
  <c r="N114" i="15"/>
  <c r="N112" i="15" s="1"/>
  <c r="T114" i="15"/>
  <c r="Z114" i="15"/>
  <c r="H116" i="15"/>
  <c r="N116" i="15"/>
  <c r="T116" i="15"/>
  <c r="Z116" i="15"/>
  <c r="G119" i="15"/>
  <c r="M119" i="15"/>
  <c r="S119" i="15"/>
  <c r="S117" i="15" s="1"/>
  <c r="Y119" i="15"/>
  <c r="Y117" i="15" s="1"/>
  <c r="G121" i="15"/>
  <c r="M121" i="15"/>
  <c r="S121" i="15"/>
  <c r="Y121" i="15"/>
  <c r="F124" i="15"/>
  <c r="F122" i="15" s="1"/>
  <c r="L124" i="15"/>
  <c r="L122" i="15" s="1"/>
  <c r="R124" i="15"/>
  <c r="X124" i="15"/>
  <c r="X122" i="15" s="1"/>
  <c r="F126" i="15"/>
  <c r="L126" i="15"/>
  <c r="R126" i="15"/>
  <c r="X126" i="15"/>
  <c r="E129" i="15"/>
  <c r="K129" i="15"/>
  <c r="K127" i="15" s="1"/>
  <c r="Q129" i="15"/>
  <c r="W129" i="15"/>
  <c r="E131" i="15"/>
  <c r="K131" i="15"/>
  <c r="Q131" i="15"/>
  <c r="W131" i="15"/>
  <c r="D134" i="15"/>
  <c r="J134" i="15"/>
  <c r="P134" i="15"/>
  <c r="P132" i="15" s="1"/>
  <c r="V134" i="15"/>
  <c r="V132" i="15" s="1"/>
  <c r="D136" i="15"/>
  <c r="J136" i="15"/>
  <c r="P136" i="15"/>
  <c r="V136" i="15"/>
  <c r="I139" i="15"/>
  <c r="I137" i="15" s="1"/>
  <c r="O139" i="15"/>
  <c r="O137" i="15" s="1"/>
  <c r="U139" i="15"/>
  <c r="AA139" i="15"/>
  <c r="AA137" i="15" s="1"/>
  <c r="I141" i="15"/>
  <c r="O141" i="15"/>
  <c r="U141" i="15"/>
  <c r="AA141" i="15"/>
  <c r="H144" i="15"/>
  <c r="N144" i="15"/>
  <c r="N142" i="15" s="1"/>
  <c r="T144" i="15"/>
  <c r="Z144" i="15"/>
  <c r="H146" i="15"/>
  <c r="N146" i="15"/>
  <c r="T146" i="15"/>
  <c r="Z146" i="15"/>
  <c r="G149" i="15"/>
  <c r="M149" i="15"/>
  <c r="S149" i="15"/>
  <c r="S147" i="15" s="1"/>
  <c r="Y149" i="15"/>
  <c r="Y147" i="15" s="1"/>
  <c r="G151" i="15"/>
  <c r="M151" i="15"/>
  <c r="S151" i="15"/>
  <c r="Y151" i="15"/>
  <c r="F154" i="15"/>
  <c r="F152" i="15" s="1"/>
  <c r="L154" i="15"/>
  <c r="L152" i="15" s="1"/>
  <c r="R154" i="15"/>
  <c r="X154" i="15"/>
  <c r="X152" i="15" s="1"/>
  <c r="F156" i="15"/>
  <c r="L156" i="15"/>
  <c r="R156" i="15"/>
  <c r="X156" i="15"/>
  <c r="E159" i="15"/>
  <c r="K159" i="15"/>
  <c r="K157" i="15" s="1"/>
  <c r="Q159" i="15"/>
  <c r="W159" i="15"/>
  <c r="E161" i="15"/>
  <c r="K161" i="15"/>
  <c r="Q161" i="15"/>
  <c r="W161" i="15"/>
  <c r="AA318" i="15"/>
  <c r="AA316" i="15" s="1"/>
  <c r="U318" i="15"/>
  <c r="O318" i="15"/>
  <c r="O316" i="15" s="1"/>
  <c r="I318" i="15"/>
  <c r="I316" i="15" s="1"/>
  <c r="V318" i="15"/>
  <c r="V316" i="15" s="1"/>
  <c r="P318" i="15"/>
  <c r="P316" i="15" s="1"/>
  <c r="J318" i="15"/>
  <c r="J316" i="15" s="1"/>
  <c r="D318" i="15"/>
  <c r="D316" i="15" s="1"/>
  <c r="J168" i="15"/>
  <c r="J166" i="15" s="1"/>
  <c r="P168" i="15"/>
  <c r="P166" i="15" s="1"/>
  <c r="V168" i="15"/>
  <c r="D170" i="15"/>
  <c r="D166" i="15" s="1"/>
  <c r="J170" i="15"/>
  <c r="P170" i="15"/>
  <c r="V170" i="15"/>
  <c r="I173" i="15"/>
  <c r="I171" i="15" s="1"/>
  <c r="O173" i="15"/>
  <c r="U173" i="15"/>
  <c r="U171" i="15" s="1"/>
  <c r="AA173" i="15"/>
  <c r="I175" i="15"/>
  <c r="O175" i="15"/>
  <c r="U175" i="15"/>
  <c r="AA175" i="15"/>
  <c r="H178" i="15"/>
  <c r="H176" i="15" s="1"/>
  <c r="N178" i="15"/>
  <c r="T178" i="15"/>
  <c r="Z178" i="15"/>
  <c r="Z176" i="15" s="1"/>
  <c r="H180" i="15"/>
  <c r="N180" i="15"/>
  <c r="T180" i="15"/>
  <c r="Z180" i="15"/>
  <c r="G183" i="15"/>
  <c r="M183" i="15"/>
  <c r="M181" i="15" s="1"/>
  <c r="S183" i="15"/>
  <c r="S181" i="15" s="1"/>
  <c r="Y183" i="15"/>
  <c r="G185" i="15"/>
  <c r="M185" i="15"/>
  <c r="S185" i="15"/>
  <c r="Y185" i="15"/>
  <c r="F188" i="15"/>
  <c r="F186" i="15" s="1"/>
  <c r="L188" i="15"/>
  <c r="R188" i="15"/>
  <c r="R186" i="15" s="1"/>
  <c r="X188" i="15"/>
  <c r="F190" i="15"/>
  <c r="L190" i="15"/>
  <c r="R190" i="15"/>
  <c r="X190" i="15"/>
  <c r="E193" i="15"/>
  <c r="E191" i="15" s="1"/>
  <c r="K193" i="15"/>
  <c r="Q193" i="15"/>
  <c r="W193" i="15"/>
  <c r="W191" i="15" s="1"/>
  <c r="E195" i="15"/>
  <c r="K195" i="15"/>
  <c r="Q195" i="15"/>
  <c r="W195" i="15"/>
  <c r="D198" i="15"/>
  <c r="J198" i="15"/>
  <c r="J196" i="15" s="1"/>
  <c r="P198" i="15"/>
  <c r="P196" i="15" s="1"/>
  <c r="V198" i="15"/>
  <c r="D200" i="15"/>
  <c r="J200" i="15"/>
  <c r="P200" i="15"/>
  <c r="V200" i="15"/>
  <c r="I203" i="15"/>
  <c r="I201" i="15" s="1"/>
  <c r="O203" i="15"/>
  <c r="U203" i="15"/>
  <c r="U201" i="15" s="1"/>
  <c r="AA203" i="15"/>
  <c r="I205" i="15"/>
  <c r="O205" i="15"/>
  <c r="U205" i="15"/>
  <c r="AA205" i="15"/>
  <c r="H208" i="15"/>
  <c r="H206" i="15" s="1"/>
  <c r="N208" i="15"/>
  <c r="T208" i="15"/>
  <c r="Z208" i="15"/>
  <c r="Z206" i="15" s="1"/>
  <c r="H210" i="15"/>
  <c r="N210" i="15"/>
  <c r="T210" i="15"/>
  <c r="Z210" i="15"/>
  <c r="G213" i="15"/>
  <c r="M213" i="15"/>
  <c r="M211" i="15" s="1"/>
  <c r="S213" i="15"/>
  <c r="S211" i="15" s="1"/>
  <c r="Y213" i="15"/>
  <c r="G215" i="15"/>
  <c r="M215" i="15"/>
  <c r="S215" i="15"/>
  <c r="Y215" i="15"/>
  <c r="F218" i="15"/>
  <c r="F216" i="15" s="1"/>
  <c r="L218" i="15"/>
  <c r="R218" i="15"/>
  <c r="R216" i="15" s="1"/>
  <c r="X218" i="15"/>
  <c r="F220" i="15"/>
  <c r="L220" i="15"/>
  <c r="R220" i="15"/>
  <c r="X220" i="15"/>
  <c r="E223" i="15"/>
  <c r="E221" i="15" s="1"/>
  <c r="K223" i="15"/>
  <c r="Q223" i="15"/>
  <c r="W223" i="15"/>
  <c r="W221" i="15" s="1"/>
  <c r="E225" i="15"/>
  <c r="K225" i="15"/>
  <c r="Q225" i="15"/>
  <c r="W225" i="15"/>
  <c r="D228" i="15"/>
  <c r="J228" i="15"/>
  <c r="J226" i="15" s="1"/>
  <c r="P228" i="15"/>
  <c r="P226" i="15" s="1"/>
  <c r="V228" i="15"/>
  <c r="D230" i="15"/>
  <c r="J230" i="15"/>
  <c r="P230" i="15"/>
  <c r="V230" i="15"/>
  <c r="I233" i="15"/>
  <c r="I231" i="15" s="1"/>
  <c r="O233" i="15"/>
  <c r="U233" i="15"/>
  <c r="U231" i="15" s="1"/>
  <c r="AA233" i="15"/>
  <c r="I235" i="15"/>
  <c r="O235" i="15"/>
  <c r="U235" i="15"/>
  <c r="AA235" i="15"/>
  <c r="H238" i="15"/>
  <c r="H236" i="15" s="1"/>
  <c r="N238" i="15"/>
  <c r="T238" i="15"/>
  <c r="Z238" i="15"/>
  <c r="Z236" i="15" s="1"/>
  <c r="H240" i="15"/>
  <c r="N240" i="15"/>
  <c r="T240" i="15"/>
  <c r="Z240" i="15"/>
  <c r="G243" i="15"/>
  <c r="M243" i="15"/>
  <c r="M241" i="15" s="1"/>
  <c r="S243" i="15"/>
  <c r="S241" i="15" s="1"/>
  <c r="Y243" i="15"/>
  <c r="G245" i="15"/>
  <c r="M245" i="15"/>
  <c r="S245" i="15"/>
  <c r="Y245" i="15"/>
  <c r="F248" i="15"/>
  <c r="F246" i="15" s="1"/>
  <c r="L248" i="15"/>
  <c r="R248" i="15"/>
  <c r="R246" i="15" s="1"/>
  <c r="X248" i="15"/>
  <c r="F250" i="15"/>
  <c r="L250" i="15"/>
  <c r="R250" i="15"/>
  <c r="X250" i="15"/>
  <c r="E253" i="15"/>
  <c r="E251" i="15" s="1"/>
  <c r="K253" i="15"/>
  <c r="Q253" i="15"/>
  <c r="W253" i="15"/>
  <c r="W251" i="15" s="1"/>
  <c r="E255" i="15"/>
  <c r="K255" i="15"/>
  <c r="Q255" i="15"/>
  <c r="W255" i="15"/>
  <c r="D258" i="15"/>
  <c r="J258" i="15"/>
  <c r="J256" i="15" s="1"/>
  <c r="P258" i="15"/>
  <c r="P256" i="15" s="1"/>
  <c r="V258" i="15"/>
  <c r="D260" i="15"/>
  <c r="J260" i="15"/>
  <c r="P260" i="15"/>
  <c r="V260" i="15"/>
  <c r="I263" i="15"/>
  <c r="I261" i="15" s="1"/>
  <c r="O263" i="15"/>
  <c r="U263" i="15"/>
  <c r="U261" i="15" s="1"/>
  <c r="AA263" i="15"/>
  <c r="I265" i="15"/>
  <c r="O265" i="15"/>
  <c r="U265" i="15"/>
  <c r="AA265" i="15"/>
  <c r="H268" i="15"/>
  <c r="H266" i="15" s="1"/>
  <c r="N268" i="15"/>
  <c r="T268" i="15"/>
  <c r="Z268" i="15"/>
  <c r="Z266" i="15" s="1"/>
  <c r="H270" i="15"/>
  <c r="N270" i="15"/>
  <c r="T270" i="15"/>
  <c r="Z270" i="15"/>
  <c r="G273" i="15"/>
  <c r="M273" i="15"/>
  <c r="M271" i="15" s="1"/>
  <c r="S273" i="15"/>
  <c r="S271" i="15" s="1"/>
  <c r="Y273" i="15"/>
  <c r="G275" i="15"/>
  <c r="M275" i="15"/>
  <c r="S275" i="15"/>
  <c r="Y275" i="15"/>
  <c r="F278" i="15"/>
  <c r="F276" i="15" s="1"/>
  <c r="L278" i="15"/>
  <c r="R278" i="15"/>
  <c r="R276" i="15" s="1"/>
  <c r="X278" i="15"/>
  <c r="F280" i="15"/>
  <c r="L280" i="15"/>
  <c r="R280" i="15"/>
  <c r="X280" i="15"/>
  <c r="E283" i="15"/>
  <c r="E281" i="15" s="1"/>
  <c r="K283" i="15"/>
  <c r="Q283" i="15"/>
  <c r="W283" i="15"/>
  <c r="W281" i="15" s="1"/>
  <c r="E285" i="15"/>
  <c r="K285" i="15"/>
  <c r="Q285" i="15"/>
  <c r="W285" i="15"/>
  <c r="D288" i="15"/>
  <c r="J288" i="15"/>
  <c r="J286" i="15" s="1"/>
  <c r="P288" i="15"/>
  <c r="P286" i="15" s="1"/>
  <c r="V288" i="15"/>
  <c r="D290" i="15"/>
  <c r="J290" i="15"/>
  <c r="P290" i="15"/>
  <c r="V290" i="15"/>
  <c r="I293" i="15"/>
  <c r="I291" i="15" s="1"/>
  <c r="O293" i="15"/>
  <c r="U293" i="15"/>
  <c r="U291" i="15" s="1"/>
  <c r="AA293" i="15"/>
  <c r="I295" i="15"/>
  <c r="O295" i="15"/>
  <c r="U295" i="15"/>
  <c r="AA295" i="15"/>
  <c r="H298" i="15"/>
  <c r="H296" i="15" s="1"/>
  <c r="N298" i="15"/>
  <c r="T298" i="15"/>
  <c r="Z298" i="15"/>
  <c r="Z296" i="15" s="1"/>
  <c r="H300" i="15"/>
  <c r="N300" i="15"/>
  <c r="T300" i="15"/>
  <c r="Z300" i="15"/>
  <c r="G303" i="15"/>
  <c r="M303" i="15"/>
  <c r="M301" i="15" s="1"/>
  <c r="S303" i="15"/>
  <c r="S301" i="15" s="1"/>
  <c r="Y303" i="15"/>
  <c r="G305" i="15"/>
  <c r="M305" i="15"/>
  <c r="S305" i="15"/>
  <c r="Y305" i="15"/>
  <c r="F308" i="15"/>
  <c r="F306" i="15" s="1"/>
  <c r="L308" i="15"/>
  <c r="R308" i="15"/>
  <c r="R306" i="15" s="1"/>
  <c r="X308" i="15"/>
  <c r="F310" i="15"/>
  <c r="L310" i="15"/>
  <c r="R310" i="15"/>
  <c r="X310" i="15"/>
  <c r="E313" i="15"/>
  <c r="E311" i="15" s="1"/>
  <c r="K313" i="15"/>
  <c r="Q313" i="15"/>
  <c r="W313" i="15"/>
  <c r="W311" i="15" s="1"/>
  <c r="E315" i="15"/>
  <c r="K315" i="15"/>
  <c r="Q315" i="15"/>
  <c r="W315" i="15"/>
  <c r="E318" i="15"/>
  <c r="M318" i="15"/>
  <c r="M316" i="15" s="1"/>
  <c r="W318" i="15"/>
  <c r="W316" i="15" s="1"/>
  <c r="G320" i="15"/>
  <c r="Q320" i="15"/>
  <c r="Y320" i="15"/>
  <c r="E329" i="15"/>
  <c r="M329" i="15"/>
  <c r="W329" i="15"/>
  <c r="R332" i="15"/>
  <c r="R330" i="15" s="1"/>
  <c r="D334" i="15"/>
  <c r="L334" i="15"/>
  <c r="V334" i="15"/>
  <c r="I337" i="15"/>
  <c r="I335" i="15" s="1"/>
  <c r="Q337" i="15"/>
  <c r="Q335" i="15" s="1"/>
  <c r="AA337" i="15"/>
  <c r="K339" i="15"/>
  <c r="W339" i="15"/>
  <c r="J342" i="15"/>
  <c r="J340" i="15" s="1"/>
  <c r="V342" i="15"/>
  <c r="V340" i="15" s="1"/>
  <c r="J344" i="15"/>
  <c r="V344" i="15"/>
  <c r="I347" i="15"/>
  <c r="I345" i="15" s="1"/>
  <c r="U347" i="15"/>
  <c r="U345" i="15" s="1"/>
  <c r="I349" i="15"/>
  <c r="U349" i="15"/>
  <c r="G352" i="15"/>
  <c r="S352" i="15"/>
  <c r="S350" i="15" s="1"/>
  <c r="G354" i="15"/>
  <c r="S354" i="15"/>
  <c r="D357" i="15"/>
  <c r="P357" i="15"/>
  <c r="P355" i="15" s="1"/>
  <c r="D359" i="15"/>
  <c r="P359" i="15"/>
  <c r="O362" i="15"/>
  <c r="O360" i="15" s="1"/>
  <c r="AA362" i="15"/>
  <c r="O364" i="15"/>
  <c r="AA364" i="15"/>
  <c r="P367" i="15"/>
  <c r="P365" i="15" s="1"/>
  <c r="J369" i="15"/>
  <c r="O372" i="15"/>
  <c r="O370" i="15" s="1"/>
  <c r="I374" i="15"/>
  <c r="AA374" i="15"/>
  <c r="L377" i="15"/>
  <c r="L375" i="15" s="1"/>
  <c r="X379" i="15"/>
  <c r="Y634" i="15"/>
  <c r="V72" i="16"/>
  <c r="J486" i="14"/>
  <c r="J484" i="14" s="1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AA489" i="14" s="1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M499" i="14" s="1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X504" i="14" s="1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J514" i="14" s="1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AA519" i="14" s="1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M529" i="14" s="1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X534" i="14" s="1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J544" i="14" s="1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AA549" i="14" s="1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M559" i="14" s="1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X564" i="14" s="1"/>
  <c r="E571" i="14"/>
  <c r="E569" i="14" s="1"/>
  <c r="K571" i="14"/>
  <c r="K569" i="14" s="1"/>
  <c r="Q571" i="14"/>
  <c r="Q569" i="14" s="1"/>
  <c r="W571" i="14"/>
  <c r="W569" i="14" s="1"/>
  <c r="D576" i="14"/>
  <c r="D574" i="14" s="1"/>
  <c r="J576" i="14"/>
  <c r="J574" i="14" s="1"/>
  <c r="P576" i="14"/>
  <c r="P574" i="14" s="1"/>
  <c r="V576" i="14"/>
  <c r="V574" i="14" s="1"/>
  <c r="I581" i="14"/>
  <c r="I579" i="14" s="1"/>
  <c r="O581" i="14"/>
  <c r="O579" i="14" s="1"/>
  <c r="U581" i="14"/>
  <c r="U579" i="14" s="1"/>
  <c r="AA581" i="14"/>
  <c r="AA579" i="14" s="1"/>
  <c r="H586" i="14"/>
  <c r="H584" i="14" s="1"/>
  <c r="N586" i="14"/>
  <c r="N584" i="14" s="1"/>
  <c r="T586" i="14"/>
  <c r="T584" i="14" s="1"/>
  <c r="Z586" i="14"/>
  <c r="Z584" i="14" s="1"/>
  <c r="G591" i="14"/>
  <c r="G589" i="14" s="1"/>
  <c r="M591" i="14"/>
  <c r="M589" i="14" s="1"/>
  <c r="S591" i="14"/>
  <c r="S589" i="14" s="1"/>
  <c r="Y591" i="14"/>
  <c r="Y589" i="14" s="1"/>
  <c r="F596" i="14"/>
  <c r="F594" i="14" s="1"/>
  <c r="L596" i="14"/>
  <c r="L594" i="14" s="1"/>
  <c r="R596" i="14"/>
  <c r="R594" i="14" s="1"/>
  <c r="X596" i="14"/>
  <c r="X594" i="14" s="1"/>
  <c r="E601" i="14"/>
  <c r="E599" i="14" s="1"/>
  <c r="K601" i="14"/>
  <c r="K599" i="14" s="1"/>
  <c r="Q601" i="14"/>
  <c r="Q599" i="14" s="1"/>
  <c r="W601" i="14"/>
  <c r="W599" i="14" s="1"/>
  <c r="D606" i="14"/>
  <c r="D604" i="14" s="1"/>
  <c r="J606" i="14"/>
  <c r="J604" i="14" s="1"/>
  <c r="P606" i="14"/>
  <c r="P604" i="14" s="1"/>
  <c r="V606" i="14"/>
  <c r="V604" i="14" s="1"/>
  <c r="I611" i="14"/>
  <c r="I609" i="14" s="1"/>
  <c r="O611" i="14"/>
  <c r="O609" i="14" s="1"/>
  <c r="U611" i="14"/>
  <c r="U609" i="14" s="1"/>
  <c r="AA611" i="14"/>
  <c r="AA609" i="14" s="1"/>
  <c r="H616" i="14"/>
  <c r="H614" i="14" s="1"/>
  <c r="N616" i="14"/>
  <c r="N614" i="14" s="1"/>
  <c r="T616" i="14"/>
  <c r="T614" i="14" s="1"/>
  <c r="Z616" i="14"/>
  <c r="Z614" i="14" s="1"/>
  <c r="G621" i="14"/>
  <c r="G619" i="14" s="1"/>
  <c r="M621" i="14"/>
  <c r="M619" i="14" s="1"/>
  <c r="S621" i="14"/>
  <c r="S619" i="14" s="1"/>
  <c r="Y621" i="14"/>
  <c r="Y619" i="14" s="1"/>
  <c r="F626" i="14"/>
  <c r="F624" i="14" s="1"/>
  <c r="L626" i="14"/>
  <c r="L624" i="14" s="1"/>
  <c r="R626" i="14"/>
  <c r="R624" i="14" s="1"/>
  <c r="X626" i="14"/>
  <c r="X624" i="14" s="1"/>
  <c r="E631" i="14"/>
  <c r="E629" i="14" s="1"/>
  <c r="K631" i="14"/>
  <c r="K629" i="14" s="1"/>
  <c r="Q631" i="14"/>
  <c r="Q629" i="14" s="1"/>
  <c r="W631" i="14"/>
  <c r="W629" i="14" s="1"/>
  <c r="D636" i="14"/>
  <c r="D634" i="14" s="1"/>
  <c r="J636" i="14"/>
  <c r="J634" i="14" s="1"/>
  <c r="P636" i="14"/>
  <c r="P634" i="14" s="1"/>
  <c r="F9" i="15"/>
  <c r="F7" i="15" s="1"/>
  <c r="L9" i="15"/>
  <c r="R9" i="15"/>
  <c r="X9" i="15"/>
  <c r="X7" i="15" s="1"/>
  <c r="F11" i="15"/>
  <c r="L11" i="15"/>
  <c r="R11" i="15"/>
  <c r="X11" i="15"/>
  <c r="E14" i="15"/>
  <c r="K14" i="15"/>
  <c r="K12" i="15" s="1"/>
  <c r="Q14" i="15"/>
  <c r="Q12" i="15" s="1"/>
  <c r="W14" i="15"/>
  <c r="E16" i="15"/>
  <c r="K16" i="15"/>
  <c r="Q16" i="15"/>
  <c r="W16" i="15"/>
  <c r="D19" i="15"/>
  <c r="D17" i="15" s="1"/>
  <c r="J19" i="15"/>
  <c r="P19" i="15"/>
  <c r="P17" i="15" s="1"/>
  <c r="V19" i="15"/>
  <c r="D21" i="15"/>
  <c r="J21" i="15"/>
  <c r="P21" i="15"/>
  <c r="V21" i="15"/>
  <c r="I24" i="15"/>
  <c r="I22" i="15" s="1"/>
  <c r="O24" i="15"/>
  <c r="U24" i="15"/>
  <c r="AA24" i="15"/>
  <c r="AA22" i="15" s="1"/>
  <c r="I26" i="15"/>
  <c r="O26" i="15"/>
  <c r="U26" i="15"/>
  <c r="AA26" i="15"/>
  <c r="H29" i="15"/>
  <c r="N29" i="15"/>
  <c r="N27" i="15" s="1"/>
  <c r="T29" i="15"/>
  <c r="T27" i="15" s="1"/>
  <c r="Z29" i="15"/>
  <c r="H31" i="15"/>
  <c r="N31" i="15"/>
  <c r="T31" i="15"/>
  <c r="Z31" i="15"/>
  <c r="G34" i="15"/>
  <c r="G32" i="15" s="1"/>
  <c r="M34" i="15"/>
  <c r="S34" i="15"/>
  <c r="S32" i="15" s="1"/>
  <c r="Y34" i="15"/>
  <c r="G36" i="15"/>
  <c r="M36" i="15"/>
  <c r="S36" i="15"/>
  <c r="Y36" i="15"/>
  <c r="F39" i="15"/>
  <c r="F37" i="15" s="1"/>
  <c r="L39" i="15"/>
  <c r="R39" i="15"/>
  <c r="X39" i="15"/>
  <c r="X37" i="15" s="1"/>
  <c r="F41" i="15"/>
  <c r="L41" i="15"/>
  <c r="R41" i="15"/>
  <c r="X41" i="15"/>
  <c r="E44" i="15"/>
  <c r="K44" i="15"/>
  <c r="K42" i="15" s="1"/>
  <c r="Q44" i="15"/>
  <c r="Q42" i="15" s="1"/>
  <c r="W44" i="15"/>
  <c r="E46" i="15"/>
  <c r="K46" i="15"/>
  <c r="Q46" i="15"/>
  <c r="W46" i="15"/>
  <c r="D49" i="15"/>
  <c r="D47" i="15" s="1"/>
  <c r="J49" i="15"/>
  <c r="P49" i="15"/>
  <c r="P47" i="15" s="1"/>
  <c r="V49" i="15"/>
  <c r="D51" i="15"/>
  <c r="J51" i="15"/>
  <c r="P51" i="15"/>
  <c r="V51" i="15"/>
  <c r="I54" i="15"/>
  <c r="I52" i="15" s="1"/>
  <c r="O54" i="15"/>
  <c r="U54" i="15"/>
  <c r="AA54" i="15"/>
  <c r="AA52" i="15" s="1"/>
  <c r="I56" i="15"/>
  <c r="O56" i="15"/>
  <c r="U56" i="15"/>
  <c r="AA56" i="15"/>
  <c r="H59" i="15"/>
  <c r="N59" i="15"/>
  <c r="N57" i="15" s="1"/>
  <c r="T59" i="15"/>
  <c r="T57" i="15" s="1"/>
  <c r="Z59" i="15"/>
  <c r="H61" i="15"/>
  <c r="N61" i="15"/>
  <c r="T61" i="15"/>
  <c r="Z61" i="15"/>
  <c r="G64" i="15"/>
  <c r="G62" i="15" s="1"/>
  <c r="M64" i="15"/>
  <c r="S64" i="15"/>
  <c r="S62" i="15" s="1"/>
  <c r="Y64" i="15"/>
  <c r="G66" i="15"/>
  <c r="M66" i="15"/>
  <c r="S66" i="15"/>
  <c r="Y66" i="15"/>
  <c r="F69" i="15"/>
  <c r="F67" i="15" s="1"/>
  <c r="L69" i="15"/>
  <c r="R69" i="15"/>
  <c r="X69" i="15"/>
  <c r="X67" i="15" s="1"/>
  <c r="F71" i="15"/>
  <c r="L71" i="15"/>
  <c r="R71" i="15"/>
  <c r="X71" i="15"/>
  <c r="E74" i="15"/>
  <c r="K74" i="15"/>
  <c r="K72" i="15" s="1"/>
  <c r="Q74" i="15"/>
  <c r="Q72" i="15" s="1"/>
  <c r="W74" i="15"/>
  <c r="E76" i="15"/>
  <c r="K76" i="15"/>
  <c r="Q76" i="15"/>
  <c r="W76" i="15"/>
  <c r="D79" i="15"/>
  <c r="D77" i="15" s="1"/>
  <c r="J79" i="15"/>
  <c r="P79" i="15"/>
  <c r="P77" i="15" s="1"/>
  <c r="V79" i="15"/>
  <c r="D81" i="15"/>
  <c r="J81" i="15"/>
  <c r="P81" i="15"/>
  <c r="V81" i="15"/>
  <c r="I84" i="15"/>
  <c r="I82" i="15" s="1"/>
  <c r="O84" i="15"/>
  <c r="U84" i="15"/>
  <c r="AA84" i="15"/>
  <c r="AA82" i="15" s="1"/>
  <c r="I86" i="15"/>
  <c r="O86" i="15"/>
  <c r="U86" i="15"/>
  <c r="AA86" i="15"/>
  <c r="H89" i="15"/>
  <c r="N89" i="15"/>
  <c r="N87" i="15" s="1"/>
  <c r="T89" i="15"/>
  <c r="T87" i="15" s="1"/>
  <c r="Z89" i="15"/>
  <c r="H91" i="15"/>
  <c r="N91" i="15"/>
  <c r="T91" i="15"/>
  <c r="Z91" i="15"/>
  <c r="G94" i="15"/>
  <c r="G92" i="15" s="1"/>
  <c r="M94" i="15"/>
  <c r="S94" i="15"/>
  <c r="S92" i="15" s="1"/>
  <c r="Y94" i="15"/>
  <c r="G96" i="15"/>
  <c r="M96" i="15"/>
  <c r="S96" i="15"/>
  <c r="Y96" i="15"/>
  <c r="F99" i="15"/>
  <c r="F97" i="15" s="1"/>
  <c r="L99" i="15"/>
  <c r="R99" i="15"/>
  <c r="X99" i="15"/>
  <c r="X97" i="15" s="1"/>
  <c r="F101" i="15"/>
  <c r="L101" i="15"/>
  <c r="R101" i="15"/>
  <c r="X101" i="15"/>
  <c r="E104" i="15"/>
  <c r="K104" i="15"/>
  <c r="K102" i="15" s="1"/>
  <c r="Q104" i="15"/>
  <c r="Q102" i="15" s="1"/>
  <c r="W104" i="15"/>
  <c r="E106" i="15"/>
  <c r="K106" i="15"/>
  <c r="Q106" i="15"/>
  <c r="W106" i="15"/>
  <c r="D109" i="15"/>
  <c r="D107" i="15" s="1"/>
  <c r="J109" i="15"/>
  <c r="P109" i="15"/>
  <c r="P107" i="15" s="1"/>
  <c r="V109" i="15"/>
  <c r="D111" i="15"/>
  <c r="J111" i="15"/>
  <c r="P111" i="15"/>
  <c r="V111" i="15"/>
  <c r="I114" i="15"/>
  <c r="I112" i="15" s="1"/>
  <c r="O114" i="15"/>
  <c r="U114" i="15"/>
  <c r="AA114" i="15"/>
  <c r="AA112" i="15" s="1"/>
  <c r="I116" i="15"/>
  <c r="O116" i="15"/>
  <c r="U116" i="15"/>
  <c r="AA116" i="15"/>
  <c r="H119" i="15"/>
  <c r="N119" i="15"/>
  <c r="N117" i="15" s="1"/>
  <c r="T119" i="15"/>
  <c r="T117" i="15" s="1"/>
  <c r="Z119" i="15"/>
  <c r="H121" i="15"/>
  <c r="N121" i="15"/>
  <c r="T121" i="15"/>
  <c r="Z121" i="15"/>
  <c r="G124" i="15"/>
  <c r="G122" i="15" s="1"/>
  <c r="M124" i="15"/>
  <c r="S124" i="15"/>
  <c r="S122" i="15" s="1"/>
  <c r="Y124" i="15"/>
  <c r="G126" i="15"/>
  <c r="M126" i="15"/>
  <c r="S126" i="15"/>
  <c r="Y126" i="15"/>
  <c r="F129" i="15"/>
  <c r="F127" i="15" s="1"/>
  <c r="L129" i="15"/>
  <c r="R129" i="15"/>
  <c r="X129" i="15"/>
  <c r="X127" i="15" s="1"/>
  <c r="F131" i="15"/>
  <c r="L131" i="15"/>
  <c r="R131" i="15"/>
  <c r="X131" i="15"/>
  <c r="E134" i="15"/>
  <c r="K134" i="15"/>
  <c r="K132" i="15" s="1"/>
  <c r="Q134" i="15"/>
  <c r="Q132" i="15" s="1"/>
  <c r="W134" i="15"/>
  <c r="E136" i="15"/>
  <c r="K136" i="15"/>
  <c r="Q136" i="15"/>
  <c r="W136" i="15"/>
  <c r="D139" i="15"/>
  <c r="D137" i="15" s="1"/>
  <c r="J139" i="15"/>
  <c r="P139" i="15"/>
  <c r="P137" i="15" s="1"/>
  <c r="V139" i="15"/>
  <c r="D141" i="15"/>
  <c r="J141" i="15"/>
  <c r="P141" i="15"/>
  <c r="V141" i="15"/>
  <c r="I144" i="15"/>
  <c r="I142" i="15" s="1"/>
  <c r="O144" i="15"/>
  <c r="U144" i="15"/>
  <c r="AA144" i="15"/>
  <c r="AA142" i="15" s="1"/>
  <c r="I146" i="15"/>
  <c r="O146" i="15"/>
  <c r="U146" i="15"/>
  <c r="AA146" i="15"/>
  <c r="H149" i="15"/>
  <c r="N149" i="15"/>
  <c r="N147" i="15" s="1"/>
  <c r="T149" i="15"/>
  <c r="T147" i="15" s="1"/>
  <c r="Z149" i="15"/>
  <c r="H151" i="15"/>
  <c r="N151" i="15"/>
  <c r="T151" i="15"/>
  <c r="Z151" i="15"/>
  <c r="G154" i="15"/>
  <c r="G152" i="15" s="1"/>
  <c r="M154" i="15"/>
  <c r="S154" i="15"/>
  <c r="S152" i="15" s="1"/>
  <c r="Y154" i="15"/>
  <c r="G156" i="15"/>
  <c r="M156" i="15"/>
  <c r="S156" i="15"/>
  <c r="Y156" i="15"/>
  <c r="F159" i="15"/>
  <c r="L159" i="15"/>
  <c r="R159" i="15"/>
  <c r="F161" i="15"/>
  <c r="L161" i="15"/>
  <c r="R161" i="15"/>
  <c r="X161" i="15"/>
  <c r="X157" i="15" s="1"/>
  <c r="E168" i="15"/>
  <c r="K168" i="15"/>
  <c r="Q168" i="15"/>
  <c r="Q166" i="15" s="1"/>
  <c r="W168" i="15"/>
  <c r="W166" i="15" s="1"/>
  <c r="E170" i="15"/>
  <c r="K170" i="15"/>
  <c r="Q170" i="15"/>
  <c r="W170" i="15"/>
  <c r="D173" i="15"/>
  <c r="D171" i="15" s="1"/>
  <c r="J173" i="15"/>
  <c r="J171" i="15" s="1"/>
  <c r="P173" i="15"/>
  <c r="V173" i="15"/>
  <c r="V171" i="15" s="1"/>
  <c r="D175" i="15"/>
  <c r="J175" i="15"/>
  <c r="P175" i="15"/>
  <c r="V175" i="15"/>
  <c r="I178" i="15"/>
  <c r="O178" i="15"/>
  <c r="O176" i="15" s="1"/>
  <c r="U178" i="15"/>
  <c r="AA178" i="15"/>
  <c r="I180" i="15"/>
  <c r="O180" i="15"/>
  <c r="U180" i="15"/>
  <c r="AA180" i="15"/>
  <c r="H183" i="15"/>
  <c r="N183" i="15"/>
  <c r="T183" i="15"/>
  <c r="T181" i="15" s="1"/>
  <c r="Z183" i="15"/>
  <c r="Z181" i="15" s="1"/>
  <c r="H185" i="15"/>
  <c r="N185" i="15"/>
  <c r="T185" i="15"/>
  <c r="Z185" i="15"/>
  <c r="G188" i="15"/>
  <c r="G186" i="15" s="1"/>
  <c r="M188" i="15"/>
  <c r="M186" i="15" s="1"/>
  <c r="S188" i="15"/>
  <c r="Y188" i="15"/>
  <c r="Y186" i="15" s="1"/>
  <c r="G190" i="15"/>
  <c r="M190" i="15"/>
  <c r="S190" i="15"/>
  <c r="Y190" i="15"/>
  <c r="F193" i="15"/>
  <c r="L193" i="15"/>
  <c r="L191" i="15" s="1"/>
  <c r="R193" i="15"/>
  <c r="X193" i="15"/>
  <c r="F195" i="15"/>
  <c r="L195" i="15"/>
  <c r="R195" i="15"/>
  <c r="X195" i="15"/>
  <c r="E198" i="15"/>
  <c r="K198" i="15"/>
  <c r="Q198" i="15"/>
  <c r="Q196" i="15" s="1"/>
  <c r="W198" i="15"/>
  <c r="W196" i="15" s="1"/>
  <c r="E200" i="15"/>
  <c r="K200" i="15"/>
  <c r="Q200" i="15"/>
  <c r="W200" i="15"/>
  <c r="D203" i="15"/>
  <c r="D201" i="15" s="1"/>
  <c r="J203" i="15"/>
  <c r="J201" i="15" s="1"/>
  <c r="P203" i="15"/>
  <c r="V203" i="15"/>
  <c r="V201" i="15" s="1"/>
  <c r="D205" i="15"/>
  <c r="J205" i="15"/>
  <c r="P205" i="15"/>
  <c r="V205" i="15"/>
  <c r="I208" i="15"/>
  <c r="O208" i="15"/>
  <c r="O206" i="15" s="1"/>
  <c r="U208" i="15"/>
  <c r="AA208" i="15"/>
  <c r="I210" i="15"/>
  <c r="O210" i="15"/>
  <c r="U210" i="15"/>
  <c r="AA210" i="15"/>
  <c r="H213" i="15"/>
  <c r="N213" i="15"/>
  <c r="T213" i="15"/>
  <c r="T211" i="15" s="1"/>
  <c r="Z213" i="15"/>
  <c r="Z211" i="15" s="1"/>
  <c r="H215" i="15"/>
  <c r="N215" i="15"/>
  <c r="T215" i="15"/>
  <c r="Z215" i="15"/>
  <c r="G218" i="15"/>
  <c r="G216" i="15" s="1"/>
  <c r="M218" i="15"/>
  <c r="M216" i="15" s="1"/>
  <c r="S218" i="15"/>
  <c r="Y218" i="15"/>
  <c r="Y216" i="15" s="1"/>
  <c r="G220" i="15"/>
  <c r="M220" i="15"/>
  <c r="S220" i="15"/>
  <c r="Y220" i="15"/>
  <c r="F223" i="15"/>
  <c r="L223" i="15"/>
  <c r="L221" i="15" s="1"/>
  <c r="R223" i="15"/>
  <c r="X223" i="15"/>
  <c r="F225" i="15"/>
  <c r="L225" i="15"/>
  <c r="R225" i="15"/>
  <c r="X225" i="15"/>
  <c r="E228" i="15"/>
  <c r="K228" i="15"/>
  <c r="Q228" i="15"/>
  <c r="Q226" i="15" s="1"/>
  <c r="W228" i="15"/>
  <c r="W226" i="15" s="1"/>
  <c r="E230" i="15"/>
  <c r="K230" i="15"/>
  <c r="Q230" i="15"/>
  <c r="W230" i="15"/>
  <c r="D233" i="15"/>
  <c r="D231" i="15" s="1"/>
  <c r="J233" i="15"/>
  <c r="J231" i="15" s="1"/>
  <c r="P233" i="15"/>
  <c r="V233" i="15"/>
  <c r="V231" i="15" s="1"/>
  <c r="D235" i="15"/>
  <c r="J235" i="15"/>
  <c r="P235" i="15"/>
  <c r="V235" i="15"/>
  <c r="I238" i="15"/>
  <c r="O238" i="15"/>
  <c r="O236" i="15" s="1"/>
  <c r="U238" i="15"/>
  <c r="AA238" i="15"/>
  <c r="I240" i="15"/>
  <c r="O240" i="15"/>
  <c r="U240" i="15"/>
  <c r="AA240" i="15"/>
  <c r="H243" i="15"/>
  <c r="N243" i="15"/>
  <c r="T243" i="15"/>
  <c r="T241" i="15" s="1"/>
  <c r="Z243" i="15"/>
  <c r="Z241" i="15" s="1"/>
  <c r="H245" i="15"/>
  <c r="N245" i="15"/>
  <c r="T245" i="15"/>
  <c r="Z245" i="15"/>
  <c r="G248" i="15"/>
  <c r="G246" i="15" s="1"/>
  <c r="M248" i="15"/>
  <c r="M246" i="15" s="1"/>
  <c r="S248" i="15"/>
  <c r="Y248" i="15"/>
  <c r="Y246" i="15" s="1"/>
  <c r="G250" i="15"/>
  <c r="M250" i="15"/>
  <c r="S250" i="15"/>
  <c r="Y250" i="15"/>
  <c r="F253" i="15"/>
  <c r="L253" i="15"/>
  <c r="L251" i="15" s="1"/>
  <c r="R253" i="15"/>
  <c r="X253" i="15"/>
  <c r="F255" i="15"/>
  <c r="L255" i="15"/>
  <c r="R255" i="15"/>
  <c r="X255" i="15"/>
  <c r="E258" i="15"/>
  <c r="K258" i="15"/>
  <c r="Q258" i="15"/>
  <c r="Q256" i="15" s="1"/>
  <c r="W258" i="15"/>
  <c r="W256" i="15" s="1"/>
  <c r="E260" i="15"/>
  <c r="K260" i="15"/>
  <c r="Q260" i="15"/>
  <c r="W260" i="15"/>
  <c r="D263" i="15"/>
  <c r="D261" i="15" s="1"/>
  <c r="J263" i="15"/>
  <c r="J261" i="15" s="1"/>
  <c r="P263" i="15"/>
  <c r="V263" i="15"/>
  <c r="V261" i="15" s="1"/>
  <c r="D265" i="15"/>
  <c r="J265" i="15"/>
  <c r="P265" i="15"/>
  <c r="V265" i="15"/>
  <c r="I268" i="15"/>
  <c r="O268" i="15"/>
  <c r="O266" i="15" s="1"/>
  <c r="U268" i="15"/>
  <c r="AA268" i="15"/>
  <c r="I270" i="15"/>
  <c r="O270" i="15"/>
  <c r="U270" i="15"/>
  <c r="AA270" i="15"/>
  <c r="H273" i="15"/>
  <c r="N273" i="15"/>
  <c r="T273" i="15"/>
  <c r="T271" i="15" s="1"/>
  <c r="Z273" i="15"/>
  <c r="Z271" i="15" s="1"/>
  <c r="H275" i="15"/>
  <c r="N275" i="15"/>
  <c r="T275" i="15"/>
  <c r="Z275" i="15"/>
  <c r="G278" i="15"/>
  <c r="G276" i="15" s="1"/>
  <c r="M278" i="15"/>
  <c r="M276" i="15" s="1"/>
  <c r="S278" i="15"/>
  <c r="Y278" i="15"/>
  <c r="Y276" i="15" s="1"/>
  <c r="G280" i="15"/>
  <c r="M280" i="15"/>
  <c r="S280" i="15"/>
  <c r="Y280" i="15"/>
  <c r="F283" i="15"/>
  <c r="L283" i="15"/>
  <c r="L281" i="15" s="1"/>
  <c r="R283" i="15"/>
  <c r="X283" i="15"/>
  <c r="F285" i="15"/>
  <c r="L285" i="15"/>
  <c r="R285" i="15"/>
  <c r="X285" i="15"/>
  <c r="E288" i="15"/>
  <c r="K288" i="15"/>
  <c r="Q288" i="15"/>
  <c r="Q286" i="15" s="1"/>
  <c r="W288" i="15"/>
  <c r="W286" i="15" s="1"/>
  <c r="E290" i="15"/>
  <c r="K290" i="15"/>
  <c r="Q290" i="15"/>
  <c r="W290" i="15"/>
  <c r="D293" i="15"/>
  <c r="D291" i="15" s="1"/>
  <c r="J293" i="15"/>
  <c r="J291" i="15" s="1"/>
  <c r="P293" i="15"/>
  <c r="V293" i="15"/>
  <c r="V291" i="15" s="1"/>
  <c r="D295" i="15"/>
  <c r="J295" i="15"/>
  <c r="P295" i="15"/>
  <c r="V295" i="15"/>
  <c r="I298" i="15"/>
  <c r="O298" i="15"/>
  <c r="O296" i="15" s="1"/>
  <c r="U298" i="15"/>
  <c r="AA298" i="15"/>
  <c r="I300" i="15"/>
  <c r="O300" i="15"/>
  <c r="U300" i="15"/>
  <c r="AA300" i="15"/>
  <c r="H303" i="15"/>
  <c r="N303" i="15"/>
  <c r="T303" i="15"/>
  <c r="T301" i="15" s="1"/>
  <c r="Z303" i="15"/>
  <c r="Z301" i="15" s="1"/>
  <c r="H305" i="15"/>
  <c r="N305" i="15"/>
  <c r="T305" i="15"/>
  <c r="Z305" i="15"/>
  <c r="G308" i="15"/>
  <c r="G306" i="15" s="1"/>
  <c r="M308" i="15"/>
  <c r="M306" i="15" s="1"/>
  <c r="S308" i="15"/>
  <c r="Y308" i="15"/>
  <c r="Y306" i="15" s="1"/>
  <c r="G310" i="15"/>
  <c r="M310" i="15"/>
  <c r="S310" i="15"/>
  <c r="Y310" i="15"/>
  <c r="F313" i="15"/>
  <c r="L313" i="15"/>
  <c r="L311" i="15" s="1"/>
  <c r="R313" i="15"/>
  <c r="X313" i="15"/>
  <c r="F315" i="15"/>
  <c r="L315" i="15"/>
  <c r="R315" i="15"/>
  <c r="X315" i="15"/>
  <c r="F318" i="15"/>
  <c r="F316" i="15" s="1"/>
  <c r="N318" i="15"/>
  <c r="N316" i="15" s="1"/>
  <c r="X318" i="15"/>
  <c r="X316" i="15" s="1"/>
  <c r="H320" i="15"/>
  <c r="R320" i="15"/>
  <c r="Z320" i="15"/>
  <c r="Z477" i="15"/>
  <c r="T477" i="15"/>
  <c r="T475" i="15" s="1"/>
  <c r="N477" i="15"/>
  <c r="N475" i="15" s="1"/>
  <c r="H477" i="15"/>
  <c r="H475" i="15" s="1"/>
  <c r="AA472" i="15"/>
  <c r="AA470" i="15" s="1"/>
  <c r="U472" i="15"/>
  <c r="U470" i="15" s="1"/>
  <c r="O472" i="15"/>
  <c r="I472" i="15"/>
  <c r="I470" i="15" s="1"/>
  <c r="V467" i="15"/>
  <c r="V465" i="15" s="1"/>
  <c r="P467" i="15"/>
  <c r="P465" i="15" s="1"/>
  <c r="J467" i="15"/>
  <c r="J465" i="15" s="1"/>
  <c r="D467" i="15"/>
  <c r="D465" i="15" s="1"/>
  <c r="W462" i="15"/>
  <c r="Q462" i="15"/>
  <c r="Q460" i="15" s="1"/>
  <c r="K462" i="15"/>
  <c r="K460" i="15" s="1"/>
  <c r="E462" i="15"/>
  <c r="E460" i="15" s="1"/>
  <c r="X457" i="15"/>
  <c r="X455" i="15" s="1"/>
  <c r="R457" i="15"/>
  <c r="R455" i="15" s="1"/>
  <c r="L457" i="15"/>
  <c r="F457" i="15"/>
  <c r="F455" i="15" s="1"/>
  <c r="Y452" i="15"/>
  <c r="Y450" i="15" s="1"/>
  <c r="S452" i="15"/>
  <c r="S450" i="15" s="1"/>
  <c r="M452" i="15"/>
  <c r="M450" i="15" s="1"/>
  <c r="G452" i="15"/>
  <c r="G450" i="15" s="1"/>
  <c r="Z447" i="15"/>
  <c r="T447" i="15"/>
  <c r="T445" i="15" s="1"/>
  <c r="N447" i="15"/>
  <c r="N445" i="15" s="1"/>
  <c r="H447" i="15"/>
  <c r="H445" i="15" s="1"/>
  <c r="AA442" i="15"/>
  <c r="AA440" i="15" s="1"/>
  <c r="U442" i="15"/>
  <c r="U440" i="15" s="1"/>
  <c r="O442" i="15"/>
  <c r="I442" i="15"/>
  <c r="I440" i="15" s="1"/>
  <c r="V437" i="15"/>
  <c r="V435" i="15" s="1"/>
  <c r="P437" i="15"/>
  <c r="P435" i="15" s="1"/>
  <c r="J437" i="15"/>
  <c r="J435" i="15" s="1"/>
  <c r="D437" i="15"/>
  <c r="D435" i="15" s="1"/>
  <c r="W432" i="15"/>
  <c r="Q432" i="15"/>
  <c r="Q430" i="15" s="1"/>
  <c r="K432" i="15"/>
  <c r="K430" i="15" s="1"/>
  <c r="E432" i="15"/>
  <c r="E430" i="15" s="1"/>
  <c r="X427" i="15"/>
  <c r="X425" i="15" s="1"/>
  <c r="R427" i="15"/>
  <c r="R425" i="15" s="1"/>
  <c r="L427" i="15"/>
  <c r="F427" i="15"/>
  <c r="F425" i="15" s="1"/>
  <c r="Y422" i="15"/>
  <c r="Y420" i="15" s="1"/>
  <c r="S422" i="15"/>
  <c r="S420" i="15" s="1"/>
  <c r="M422" i="15"/>
  <c r="M420" i="15" s="1"/>
  <c r="G422" i="15"/>
  <c r="G420" i="15" s="1"/>
  <c r="Z417" i="15"/>
  <c r="T417" i="15"/>
  <c r="T415" i="15" s="1"/>
  <c r="N417" i="15"/>
  <c r="N415" i="15" s="1"/>
  <c r="H417" i="15"/>
  <c r="H415" i="15" s="1"/>
  <c r="AA412" i="15"/>
  <c r="AA410" i="15" s="1"/>
  <c r="U412" i="15"/>
  <c r="U410" i="15" s="1"/>
  <c r="O412" i="15"/>
  <c r="I412" i="15"/>
  <c r="I410" i="15" s="1"/>
  <c r="V407" i="15"/>
  <c r="V405" i="15" s="1"/>
  <c r="P407" i="15"/>
  <c r="P405" i="15" s="1"/>
  <c r="J407" i="15"/>
  <c r="J405" i="15" s="1"/>
  <c r="D407" i="15"/>
  <c r="D405" i="15" s="1"/>
  <c r="W402" i="15"/>
  <c r="Q402" i="15"/>
  <c r="Q400" i="15" s="1"/>
  <c r="K402" i="15"/>
  <c r="K400" i="15" s="1"/>
  <c r="E402" i="15"/>
  <c r="E400" i="15" s="1"/>
  <c r="X397" i="15"/>
  <c r="X395" i="15" s="1"/>
  <c r="R397" i="15"/>
  <c r="R395" i="15" s="1"/>
  <c r="L397" i="15"/>
  <c r="L395" i="15" s="1"/>
  <c r="F397" i="15"/>
  <c r="F395" i="15" s="1"/>
  <c r="Y392" i="15"/>
  <c r="Y390" i="15" s="1"/>
  <c r="S392" i="15"/>
  <c r="S390" i="15" s="1"/>
  <c r="M392" i="15"/>
  <c r="M390" i="15" s="1"/>
  <c r="G392" i="15"/>
  <c r="G390" i="15" s="1"/>
  <c r="Z387" i="15"/>
  <c r="Z385" i="15" s="1"/>
  <c r="T387" i="15"/>
  <c r="T385" i="15" s="1"/>
  <c r="N387" i="15"/>
  <c r="N385" i="15" s="1"/>
  <c r="H387" i="15"/>
  <c r="H385" i="15" s="1"/>
  <c r="AA382" i="15"/>
  <c r="AA380" i="15" s="1"/>
  <c r="U382" i="15"/>
  <c r="U380" i="15" s="1"/>
  <c r="O382" i="15"/>
  <c r="O380" i="15" s="1"/>
  <c r="I382" i="15"/>
  <c r="I380" i="15" s="1"/>
  <c r="V377" i="15"/>
  <c r="V375" i="15" s="1"/>
  <c r="P377" i="15"/>
  <c r="P375" i="15" s="1"/>
  <c r="J377" i="15"/>
  <c r="J375" i="15" s="1"/>
  <c r="D377" i="15"/>
  <c r="D375" i="15" s="1"/>
  <c r="W372" i="15"/>
  <c r="W370" i="15" s="1"/>
  <c r="Q372" i="15"/>
  <c r="Q370" i="15" s="1"/>
  <c r="K372" i="15"/>
  <c r="K370" i="15" s="1"/>
  <c r="E372" i="15"/>
  <c r="E370" i="15" s="1"/>
  <c r="X367" i="15"/>
  <c r="X365" i="15" s="1"/>
  <c r="R367" i="15"/>
  <c r="R365" i="15" s="1"/>
  <c r="L367" i="15"/>
  <c r="L365" i="15" s="1"/>
  <c r="F367" i="15"/>
  <c r="F365" i="15" s="1"/>
  <c r="Y362" i="15"/>
  <c r="Y360" i="15" s="1"/>
  <c r="S362" i="15"/>
  <c r="S360" i="15" s="1"/>
  <c r="M362" i="15"/>
  <c r="M360" i="15" s="1"/>
  <c r="G362" i="15"/>
  <c r="G360" i="15" s="1"/>
  <c r="Z357" i="15"/>
  <c r="Z355" i="15" s="1"/>
  <c r="T357" i="15"/>
  <c r="T355" i="15" s="1"/>
  <c r="N357" i="15"/>
  <c r="N355" i="15" s="1"/>
  <c r="H357" i="15"/>
  <c r="H355" i="15" s="1"/>
  <c r="AA352" i="15"/>
  <c r="AA350" i="15" s="1"/>
  <c r="U352" i="15"/>
  <c r="U350" i="15" s="1"/>
  <c r="O352" i="15"/>
  <c r="O350" i="15" s="1"/>
  <c r="I352" i="15"/>
  <c r="I350" i="15" s="1"/>
  <c r="V347" i="15"/>
  <c r="V345" i="15" s="1"/>
  <c r="P347" i="15"/>
  <c r="P345" i="15" s="1"/>
  <c r="J347" i="15"/>
  <c r="J345" i="15" s="1"/>
  <c r="D347" i="15"/>
  <c r="D345" i="15" s="1"/>
  <c r="W342" i="15"/>
  <c r="W340" i="15" s="1"/>
  <c r="Q342" i="15"/>
  <c r="Q340" i="15" s="1"/>
  <c r="K342" i="15"/>
  <c r="K340" i="15" s="1"/>
  <c r="E342" i="15"/>
  <c r="E340" i="15" s="1"/>
  <c r="X337" i="15"/>
  <c r="X335" i="15" s="1"/>
  <c r="R337" i="15"/>
  <c r="R335" i="15" s="1"/>
  <c r="L337" i="15"/>
  <c r="L335" i="15" s="1"/>
  <c r="F337" i="15"/>
  <c r="F335" i="15" s="1"/>
  <c r="Y332" i="15"/>
  <c r="Y330" i="15" s="1"/>
  <c r="S332" i="15"/>
  <c r="S330" i="15" s="1"/>
  <c r="M332" i="15"/>
  <c r="M330" i="15" s="1"/>
  <c r="G332" i="15"/>
  <c r="G330" i="15" s="1"/>
  <c r="Z327" i="15"/>
  <c r="Z325" i="15" s="1"/>
  <c r="T327" i="15"/>
  <c r="T325" i="15" s="1"/>
  <c r="N327" i="15"/>
  <c r="N325" i="15" s="1"/>
  <c r="H327" i="15"/>
  <c r="H325" i="15" s="1"/>
  <c r="Y477" i="15"/>
  <c r="Y475" i="15" s="1"/>
  <c r="S477" i="15"/>
  <c r="S475" i="15" s="1"/>
  <c r="M477" i="15"/>
  <c r="G477" i="15"/>
  <c r="G475" i="15" s="1"/>
  <c r="Z472" i="15"/>
  <c r="Z470" i="15" s="1"/>
  <c r="T472" i="15"/>
  <c r="T470" i="15" s="1"/>
  <c r="N472" i="15"/>
  <c r="N470" i="15" s="1"/>
  <c r="H472" i="15"/>
  <c r="H470" i="15" s="1"/>
  <c r="AA467" i="15"/>
  <c r="U467" i="15"/>
  <c r="U465" i="15" s="1"/>
  <c r="O467" i="15"/>
  <c r="O465" i="15" s="1"/>
  <c r="I467" i="15"/>
  <c r="I465" i="15" s="1"/>
  <c r="V462" i="15"/>
  <c r="V460" i="15" s="1"/>
  <c r="P462" i="15"/>
  <c r="P460" i="15" s="1"/>
  <c r="J462" i="15"/>
  <c r="D462" i="15"/>
  <c r="D460" i="15" s="1"/>
  <c r="W457" i="15"/>
  <c r="W455" i="15" s="1"/>
  <c r="Q457" i="15"/>
  <c r="Q455" i="15" s="1"/>
  <c r="K457" i="15"/>
  <c r="K455" i="15" s="1"/>
  <c r="E457" i="15"/>
  <c r="E455" i="15" s="1"/>
  <c r="X452" i="15"/>
  <c r="R452" i="15"/>
  <c r="R450" i="15" s="1"/>
  <c r="L452" i="15"/>
  <c r="L450" i="15" s="1"/>
  <c r="F452" i="15"/>
  <c r="F450" i="15" s="1"/>
  <c r="Y447" i="15"/>
  <c r="Y445" i="15" s="1"/>
  <c r="S447" i="15"/>
  <c r="S445" i="15" s="1"/>
  <c r="M447" i="15"/>
  <c r="G447" i="15"/>
  <c r="G445" i="15" s="1"/>
  <c r="Z442" i="15"/>
  <c r="Z440" i="15" s="1"/>
  <c r="T442" i="15"/>
  <c r="T440" i="15" s="1"/>
  <c r="N442" i="15"/>
  <c r="N440" i="15" s="1"/>
  <c r="H442" i="15"/>
  <c r="H440" i="15" s="1"/>
  <c r="AA437" i="15"/>
  <c r="U437" i="15"/>
  <c r="U435" i="15" s="1"/>
  <c r="O437" i="15"/>
  <c r="O435" i="15" s="1"/>
  <c r="I437" i="15"/>
  <c r="I435" i="15" s="1"/>
  <c r="V432" i="15"/>
  <c r="V430" i="15" s="1"/>
  <c r="P432" i="15"/>
  <c r="P430" i="15" s="1"/>
  <c r="J432" i="15"/>
  <c r="D432" i="15"/>
  <c r="D430" i="15" s="1"/>
  <c r="W427" i="15"/>
  <c r="W425" i="15" s="1"/>
  <c r="Q427" i="15"/>
  <c r="Q425" i="15" s="1"/>
  <c r="K427" i="15"/>
  <c r="K425" i="15" s="1"/>
  <c r="E427" i="15"/>
  <c r="E425" i="15" s="1"/>
  <c r="X422" i="15"/>
  <c r="R422" i="15"/>
  <c r="R420" i="15" s="1"/>
  <c r="L422" i="15"/>
  <c r="L420" i="15" s="1"/>
  <c r="F422" i="15"/>
  <c r="F420" i="15" s="1"/>
  <c r="Y417" i="15"/>
  <c r="Y415" i="15" s="1"/>
  <c r="S417" i="15"/>
  <c r="S415" i="15" s="1"/>
  <c r="M417" i="15"/>
  <c r="G417" i="15"/>
  <c r="G415" i="15" s="1"/>
  <c r="Z412" i="15"/>
  <c r="Z410" i="15" s="1"/>
  <c r="T412" i="15"/>
  <c r="T410" i="15" s="1"/>
  <c r="N412" i="15"/>
  <c r="N410" i="15" s="1"/>
  <c r="H412" i="15"/>
  <c r="H410" i="15" s="1"/>
  <c r="AA407" i="15"/>
  <c r="U407" i="15"/>
  <c r="U405" i="15" s="1"/>
  <c r="O407" i="15"/>
  <c r="O405" i="15" s="1"/>
  <c r="I407" i="15"/>
  <c r="I405" i="15" s="1"/>
  <c r="V402" i="15"/>
  <c r="V400" i="15" s="1"/>
  <c r="P402" i="15"/>
  <c r="P400" i="15" s="1"/>
  <c r="J402" i="15"/>
  <c r="D402" i="15"/>
  <c r="D400" i="15" s="1"/>
  <c r="W397" i="15"/>
  <c r="W395" i="15" s="1"/>
  <c r="Q397" i="15"/>
  <c r="Q395" i="15" s="1"/>
  <c r="K397" i="15"/>
  <c r="K395" i="15" s="1"/>
  <c r="E397" i="15"/>
  <c r="E395" i="15" s="1"/>
  <c r="X392" i="15"/>
  <c r="R392" i="15"/>
  <c r="R390" i="15" s="1"/>
  <c r="L392" i="15"/>
  <c r="L390" i="15" s="1"/>
  <c r="F392" i="15"/>
  <c r="F390" i="15" s="1"/>
  <c r="Y387" i="15"/>
  <c r="Y385" i="15" s="1"/>
  <c r="S387" i="15"/>
  <c r="S385" i="15" s="1"/>
  <c r="M387" i="15"/>
  <c r="G387" i="15"/>
  <c r="G385" i="15" s="1"/>
  <c r="Z382" i="15"/>
  <c r="Z380" i="15" s="1"/>
  <c r="T382" i="15"/>
  <c r="T380" i="15" s="1"/>
  <c r="N382" i="15"/>
  <c r="N380" i="15" s="1"/>
  <c r="H382" i="15"/>
  <c r="H380" i="15" s="1"/>
  <c r="AA377" i="15"/>
  <c r="U377" i="15"/>
  <c r="U375" i="15" s="1"/>
  <c r="O377" i="15"/>
  <c r="O375" i="15" s="1"/>
  <c r="I377" i="15"/>
  <c r="I375" i="15" s="1"/>
  <c r="V372" i="15"/>
  <c r="V370" i="15" s="1"/>
  <c r="P372" i="15"/>
  <c r="P370" i="15" s="1"/>
  <c r="J372" i="15"/>
  <c r="D372" i="15"/>
  <c r="D370" i="15" s="1"/>
  <c r="W367" i="15"/>
  <c r="W365" i="15" s="1"/>
  <c r="Q367" i="15"/>
  <c r="Q365" i="15" s="1"/>
  <c r="K367" i="15"/>
  <c r="K365" i="15" s="1"/>
  <c r="E367" i="15"/>
  <c r="E365" i="15" s="1"/>
  <c r="X477" i="15"/>
  <c r="X475" i="15" s="1"/>
  <c r="R477" i="15"/>
  <c r="R475" i="15" s="1"/>
  <c r="L477" i="15"/>
  <c r="L475" i="15" s="1"/>
  <c r="F477" i="15"/>
  <c r="F475" i="15" s="1"/>
  <c r="Y472" i="15"/>
  <c r="Y470" i="15" s="1"/>
  <c r="S472" i="15"/>
  <c r="S470" i="15" s="1"/>
  <c r="M472" i="15"/>
  <c r="M470" i="15" s="1"/>
  <c r="G472" i="15"/>
  <c r="G470" i="15" s="1"/>
  <c r="Z467" i="15"/>
  <c r="Z465" i="15" s="1"/>
  <c r="T467" i="15"/>
  <c r="T465" i="15" s="1"/>
  <c r="N467" i="15"/>
  <c r="N465" i="15" s="1"/>
  <c r="H467" i="15"/>
  <c r="H465" i="15" s="1"/>
  <c r="AA462" i="15"/>
  <c r="AA460" i="15" s="1"/>
  <c r="U462" i="15"/>
  <c r="U460" i="15" s="1"/>
  <c r="O462" i="15"/>
  <c r="O460" i="15" s="1"/>
  <c r="I462" i="15"/>
  <c r="I460" i="15" s="1"/>
  <c r="V457" i="15"/>
  <c r="V455" i="15" s="1"/>
  <c r="P457" i="15"/>
  <c r="P455" i="15" s="1"/>
  <c r="J457" i="15"/>
  <c r="J455" i="15" s="1"/>
  <c r="D457" i="15"/>
  <c r="D455" i="15" s="1"/>
  <c r="W452" i="15"/>
  <c r="W450" i="15" s="1"/>
  <c r="Q452" i="15"/>
  <c r="Q450" i="15" s="1"/>
  <c r="K452" i="15"/>
  <c r="K450" i="15" s="1"/>
  <c r="E452" i="15"/>
  <c r="E450" i="15" s="1"/>
  <c r="X447" i="15"/>
  <c r="X445" i="15" s="1"/>
  <c r="R447" i="15"/>
  <c r="R445" i="15" s="1"/>
  <c r="L447" i="15"/>
  <c r="L445" i="15" s="1"/>
  <c r="F447" i="15"/>
  <c r="F445" i="15" s="1"/>
  <c r="Y442" i="15"/>
  <c r="Y440" i="15" s="1"/>
  <c r="S442" i="15"/>
  <c r="S440" i="15" s="1"/>
  <c r="M442" i="15"/>
  <c r="M440" i="15" s="1"/>
  <c r="G442" i="15"/>
  <c r="G440" i="15" s="1"/>
  <c r="Z437" i="15"/>
  <c r="Z435" i="15" s="1"/>
  <c r="T437" i="15"/>
  <c r="T435" i="15" s="1"/>
  <c r="N437" i="15"/>
  <c r="N435" i="15" s="1"/>
  <c r="H437" i="15"/>
  <c r="H435" i="15" s="1"/>
  <c r="AA432" i="15"/>
  <c r="AA430" i="15" s="1"/>
  <c r="U432" i="15"/>
  <c r="U430" i="15" s="1"/>
  <c r="O432" i="15"/>
  <c r="O430" i="15" s="1"/>
  <c r="I432" i="15"/>
  <c r="I430" i="15" s="1"/>
  <c r="V427" i="15"/>
  <c r="V425" i="15" s="1"/>
  <c r="P427" i="15"/>
  <c r="P425" i="15" s="1"/>
  <c r="J427" i="15"/>
  <c r="J425" i="15" s="1"/>
  <c r="D427" i="15"/>
  <c r="D425" i="15" s="1"/>
  <c r="W422" i="15"/>
  <c r="W420" i="15" s="1"/>
  <c r="Q422" i="15"/>
  <c r="Q420" i="15" s="1"/>
  <c r="K422" i="15"/>
  <c r="K420" i="15" s="1"/>
  <c r="E422" i="15"/>
  <c r="E420" i="15" s="1"/>
  <c r="X417" i="15"/>
  <c r="X415" i="15" s="1"/>
  <c r="R417" i="15"/>
  <c r="R415" i="15" s="1"/>
  <c r="L417" i="15"/>
  <c r="L415" i="15" s="1"/>
  <c r="F417" i="15"/>
  <c r="F415" i="15" s="1"/>
  <c r="Y412" i="15"/>
  <c r="Y410" i="15" s="1"/>
  <c r="S412" i="15"/>
  <c r="S410" i="15" s="1"/>
  <c r="M412" i="15"/>
  <c r="M410" i="15" s="1"/>
  <c r="G412" i="15"/>
  <c r="G410" i="15" s="1"/>
  <c r="Z407" i="15"/>
  <c r="Z405" i="15" s="1"/>
  <c r="T407" i="15"/>
  <c r="T405" i="15" s="1"/>
  <c r="N407" i="15"/>
  <c r="N405" i="15" s="1"/>
  <c r="H407" i="15"/>
  <c r="H405" i="15" s="1"/>
  <c r="AA402" i="15"/>
  <c r="AA400" i="15" s="1"/>
  <c r="U402" i="15"/>
  <c r="U400" i="15" s="1"/>
  <c r="O402" i="15"/>
  <c r="O400" i="15" s="1"/>
  <c r="I402" i="15"/>
  <c r="I400" i="15" s="1"/>
  <c r="V397" i="15"/>
  <c r="V395" i="15" s="1"/>
  <c r="P397" i="15"/>
  <c r="P395" i="15" s="1"/>
  <c r="J397" i="15"/>
  <c r="J395" i="15" s="1"/>
  <c r="D397" i="15"/>
  <c r="D395" i="15" s="1"/>
  <c r="W392" i="15"/>
  <c r="W390" i="15" s="1"/>
  <c r="Q392" i="15"/>
  <c r="Q390" i="15" s="1"/>
  <c r="K392" i="15"/>
  <c r="K390" i="15" s="1"/>
  <c r="E392" i="15"/>
  <c r="E390" i="15" s="1"/>
  <c r="X387" i="15"/>
  <c r="X385" i="15" s="1"/>
  <c r="R387" i="15"/>
  <c r="R385" i="15" s="1"/>
  <c r="L387" i="15"/>
  <c r="L385" i="15" s="1"/>
  <c r="F387" i="15"/>
  <c r="F385" i="15" s="1"/>
  <c r="Y382" i="15"/>
  <c r="Y380" i="15" s="1"/>
  <c r="S382" i="15"/>
  <c r="S380" i="15" s="1"/>
  <c r="M382" i="15"/>
  <c r="M380" i="15" s="1"/>
  <c r="G382" i="15"/>
  <c r="G380" i="15" s="1"/>
  <c r="Z377" i="15"/>
  <c r="Z375" i="15" s="1"/>
  <c r="T377" i="15"/>
  <c r="T375" i="15" s="1"/>
  <c r="N377" i="15"/>
  <c r="N375" i="15" s="1"/>
  <c r="W477" i="15"/>
  <c r="W475" i="15" s="1"/>
  <c r="Q477" i="15"/>
  <c r="K477" i="15"/>
  <c r="K475" i="15" s="1"/>
  <c r="E477" i="15"/>
  <c r="E475" i="15" s="1"/>
  <c r="X472" i="15"/>
  <c r="X470" i="15" s="1"/>
  <c r="R472" i="15"/>
  <c r="R470" i="15" s="1"/>
  <c r="L472" i="15"/>
  <c r="L470" i="15" s="1"/>
  <c r="F472" i="15"/>
  <c r="Y467" i="15"/>
  <c r="Y465" i="15" s="1"/>
  <c r="S467" i="15"/>
  <c r="S465" i="15" s="1"/>
  <c r="M467" i="15"/>
  <c r="M465" i="15" s="1"/>
  <c r="G467" i="15"/>
  <c r="G465" i="15" s="1"/>
  <c r="Z462" i="15"/>
  <c r="Z460" i="15" s="1"/>
  <c r="T462" i="15"/>
  <c r="N462" i="15"/>
  <c r="N460" i="15" s="1"/>
  <c r="H462" i="15"/>
  <c r="H460" i="15" s="1"/>
  <c r="AA457" i="15"/>
  <c r="AA455" i="15" s="1"/>
  <c r="U457" i="15"/>
  <c r="U455" i="15" s="1"/>
  <c r="O457" i="15"/>
  <c r="O455" i="15" s="1"/>
  <c r="I457" i="15"/>
  <c r="V452" i="15"/>
  <c r="V450" i="15" s="1"/>
  <c r="P452" i="15"/>
  <c r="P450" i="15" s="1"/>
  <c r="J452" i="15"/>
  <c r="J450" i="15" s="1"/>
  <c r="D452" i="15"/>
  <c r="D450" i="15" s="1"/>
  <c r="W447" i="15"/>
  <c r="W445" i="15" s="1"/>
  <c r="Q447" i="15"/>
  <c r="K447" i="15"/>
  <c r="K445" i="15" s="1"/>
  <c r="E447" i="15"/>
  <c r="E445" i="15" s="1"/>
  <c r="X442" i="15"/>
  <c r="X440" i="15" s="1"/>
  <c r="R442" i="15"/>
  <c r="R440" i="15" s="1"/>
  <c r="L442" i="15"/>
  <c r="L440" i="15" s="1"/>
  <c r="F442" i="15"/>
  <c r="Y437" i="15"/>
  <c r="Y435" i="15" s="1"/>
  <c r="S437" i="15"/>
  <c r="S435" i="15" s="1"/>
  <c r="M437" i="15"/>
  <c r="M435" i="15" s="1"/>
  <c r="G437" i="15"/>
  <c r="G435" i="15" s="1"/>
  <c r="Z432" i="15"/>
  <c r="Z430" i="15" s="1"/>
  <c r="T432" i="15"/>
  <c r="N432" i="15"/>
  <c r="N430" i="15" s="1"/>
  <c r="H432" i="15"/>
  <c r="H430" i="15" s="1"/>
  <c r="AA427" i="15"/>
  <c r="AA425" i="15" s="1"/>
  <c r="U427" i="15"/>
  <c r="U425" i="15" s="1"/>
  <c r="O427" i="15"/>
  <c r="O425" i="15" s="1"/>
  <c r="I427" i="15"/>
  <c r="V422" i="15"/>
  <c r="V420" i="15" s="1"/>
  <c r="P422" i="15"/>
  <c r="P420" i="15" s="1"/>
  <c r="J422" i="15"/>
  <c r="J420" i="15" s="1"/>
  <c r="D422" i="15"/>
  <c r="D420" i="15" s="1"/>
  <c r="W417" i="15"/>
  <c r="W415" i="15" s="1"/>
  <c r="Q417" i="15"/>
  <c r="K417" i="15"/>
  <c r="K415" i="15" s="1"/>
  <c r="E417" i="15"/>
  <c r="E415" i="15" s="1"/>
  <c r="X412" i="15"/>
  <c r="X410" i="15" s="1"/>
  <c r="R412" i="15"/>
  <c r="R410" i="15" s="1"/>
  <c r="L412" i="15"/>
  <c r="L410" i="15" s="1"/>
  <c r="F412" i="15"/>
  <c r="Y407" i="15"/>
  <c r="Y405" i="15" s="1"/>
  <c r="S407" i="15"/>
  <c r="S405" i="15" s="1"/>
  <c r="M407" i="15"/>
  <c r="M405" i="15" s="1"/>
  <c r="G407" i="15"/>
  <c r="G405" i="15" s="1"/>
  <c r="Z402" i="15"/>
  <c r="Z400" i="15" s="1"/>
  <c r="T402" i="15"/>
  <c r="N402" i="15"/>
  <c r="N400" i="15" s="1"/>
  <c r="H402" i="15"/>
  <c r="H400" i="15" s="1"/>
  <c r="AA397" i="15"/>
  <c r="AA395" i="15" s="1"/>
  <c r="U397" i="15"/>
  <c r="U395" i="15" s="1"/>
  <c r="O397" i="15"/>
  <c r="O395" i="15" s="1"/>
  <c r="I397" i="15"/>
  <c r="V392" i="15"/>
  <c r="V390" i="15" s="1"/>
  <c r="P392" i="15"/>
  <c r="P390" i="15" s="1"/>
  <c r="J392" i="15"/>
  <c r="J390" i="15" s="1"/>
  <c r="D392" i="15"/>
  <c r="D390" i="15" s="1"/>
  <c r="W387" i="15"/>
  <c r="W385" i="15" s="1"/>
  <c r="Q387" i="15"/>
  <c r="K387" i="15"/>
  <c r="K385" i="15" s="1"/>
  <c r="E387" i="15"/>
  <c r="E385" i="15" s="1"/>
  <c r="X382" i="15"/>
  <c r="X380" i="15" s="1"/>
  <c r="R382" i="15"/>
  <c r="R380" i="15" s="1"/>
  <c r="L382" i="15"/>
  <c r="L380" i="15" s="1"/>
  <c r="F382" i="15"/>
  <c r="Y377" i="15"/>
  <c r="Y375" i="15" s="1"/>
  <c r="S377" i="15"/>
  <c r="S375" i="15" s="1"/>
  <c r="M377" i="15"/>
  <c r="M375" i="15" s="1"/>
  <c r="G377" i="15"/>
  <c r="G375" i="15" s="1"/>
  <c r="Z372" i="15"/>
  <c r="Z370" i="15" s="1"/>
  <c r="T372" i="15"/>
  <c r="N372" i="15"/>
  <c r="N370" i="15" s="1"/>
  <c r="H372" i="15"/>
  <c r="H370" i="15" s="1"/>
  <c r="AA367" i="15"/>
  <c r="AA365" i="15" s="1"/>
  <c r="U367" i="15"/>
  <c r="U365" i="15" s="1"/>
  <c r="O367" i="15"/>
  <c r="O365" i="15" s="1"/>
  <c r="I367" i="15"/>
  <c r="V362" i="15"/>
  <c r="V360" i="15" s="1"/>
  <c r="P362" i="15"/>
  <c r="P360" i="15" s="1"/>
  <c r="J362" i="15"/>
  <c r="J360" i="15" s="1"/>
  <c r="D362" i="15"/>
  <c r="D360" i="15" s="1"/>
  <c r="W357" i="15"/>
  <c r="W355" i="15" s="1"/>
  <c r="Q357" i="15"/>
  <c r="K357" i="15"/>
  <c r="K355" i="15" s="1"/>
  <c r="E357" i="15"/>
  <c r="E355" i="15" s="1"/>
  <c r="X352" i="15"/>
  <c r="X350" i="15" s="1"/>
  <c r="R352" i="15"/>
  <c r="R350" i="15" s="1"/>
  <c r="L352" i="15"/>
  <c r="L350" i="15" s="1"/>
  <c r="F352" i="15"/>
  <c r="Y347" i="15"/>
  <c r="Y345" i="15" s="1"/>
  <c r="S347" i="15"/>
  <c r="S345" i="15" s="1"/>
  <c r="M347" i="15"/>
  <c r="M345" i="15" s="1"/>
  <c r="G347" i="15"/>
  <c r="G345" i="15" s="1"/>
  <c r="Z342" i="15"/>
  <c r="Z340" i="15" s="1"/>
  <c r="T342" i="15"/>
  <c r="N342" i="15"/>
  <c r="N340" i="15" s="1"/>
  <c r="H342" i="15"/>
  <c r="H340" i="15" s="1"/>
  <c r="V477" i="15"/>
  <c r="V475" i="15" s="1"/>
  <c r="P477" i="15"/>
  <c r="P475" i="15" s="1"/>
  <c r="J477" i="15"/>
  <c r="J475" i="15" s="1"/>
  <c r="D477" i="15"/>
  <c r="D475" i="15" s="1"/>
  <c r="W472" i="15"/>
  <c r="W470" i="15" s="1"/>
  <c r="Q472" i="15"/>
  <c r="Q470" i="15" s="1"/>
  <c r="K472" i="15"/>
  <c r="K470" i="15" s="1"/>
  <c r="E472" i="15"/>
  <c r="E470" i="15" s="1"/>
  <c r="X467" i="15"/>
  <c r="X465" i="15" s="1"/>
  <c r="R467" i="15"/>
  <c r="R465" i="15" s="1"/>
  <c r="L467" i="15"/>
  <c r="L465" i="15" s="1"/>
  <c r="F467" i="15"/>
  <c r="F465" i="15" s="1"/>
  <c r="Y462" i="15"/>
  <c r="Y460" i="15" s="1"/>
  <c r="S462" i="15"/>
  <c r="S460" i="15" s="1"/>
  <c r="M462" i="15"/>
  <c r="M460" i="15" s="1"/>
  <c r="G462" i="15"/>
  <c r="G460" i="15" s="1"/>
  <c r="Z457" i="15"/>
  <c r="Z455" i="15" s="1"/>
  <c r="T457" i="15"/>
  <c r="T455" i="15" s="1"/>
  <c r="N457" i="15"/>
  <c r="N455" i="15" s="1"/>
  <c r="H457" i="15"/>
  <c r="H455" i="15" s="1"/>
  <c r="AA452" i="15"/>
  <c r="AA450" i="15" s="1"/>
  <c r="U452" i="15"/>
  <c r="U450" i="15" s="1"/>
  <c r="O452" i="15"/>
  <c r="O450" i="15" s="1"/>
  <c r="I452" i="15"/>
  <c r="I450" i="15" s="1"/>
  <c r="V447" i="15"/>
  <c r="V445" i="15" s="1"/>
  <c r="P447" i="15"/>
  <c r="P445" i="15" s="1"/>
  <c r="J447" i="15"/>
  <c r="J445" i="15" s="1"/>
  <c r="D447" i="15"/>
  <c r="D445" i="15" s="1"/>
  <c r="W442" i="15"/>
  <c r="W440" i="15" s="1"/>
  <c r="Q442" i="15"/>
  <c r="Q440" i="15" s="1"/>
  <c r="K442" i="15"/>
  <c r="K440" i="15" s="1"/>
  <c r="E442" i="15"/>
  <c r="E440" i="15" s="1"/>
  <c r="X437" i="15"/>
  <c r="X435" i="15" s="1"/>
  <c r="R437" i="15"/>
  <c r="R435" i="15" s="1"/>
  <c r="L437" i="15"/>
  <c r="L435" i="15" s="1"/>
  <c r="F437" i="15"/>
  <c r="F435" i="15" s="1"/>
  <c r="Y432" i="15"/>
  <c r="Y430" i="15" s="1"/>
  <c r="S432" i="15"/>
  <c r="S430" i="15" s="1"/>
  <c r="M432" i="15"/>
  <c r="M430" i="15" s="1"/>
  <c r="G432" i="15"/>
  <c r="G430" i="15" s="1"/>
  <c r="Z427" i="15"/>
  <c r="Z425" i="15" s="1"/>
  <c r="T427" i="15"/>
  <c r="T425" i="15" s="1"/>
  <c r="N427" i="15"/>
  <c r="N425" i="15" s="1"/>
  <c r="H427" i="15"/>
  <c r="H425" i="15" s="1"/>
  <c r="AA422" i="15"/>
  <c r="AA420" i="15" s="1"/>
  <c r="U422" i="15"/>
  <c r="U420" i="15" s="1"/>
  <c r="O422" i="15"/>
  <c r="O420" i="15" s="1"/>
  <c r="I422" i="15"/>
  <c r="I420" i="15" s="1"/>
  <c r="V417" i="15"/>
  <c r="V415" i="15" s="1"/>
  <c r="P417" i="15"/>
  <c r="P415" i="15" s="1"/>
  <c r="J417" i="15"/>
  <c r="J415" i="15" s="1"/>
  <c r="D417" i="15"/>
  <c r="D415" i="15" s="1"/>
  <c r="W412" i="15"/>
  <c r="W410" i="15" s="1"/>
  <c r="Q412" i="15"/>
  <c r="Q410" i="15" s="1"/>
  <c r="K412" i="15"/>
  <c r="K410" i="15" s="1"/>
  <c r="E412" i="15"/>
  <c r="E410" i="15" s="1"/>
  <c r="X407" i="15"/>
  <c r="X405" i="15" s="1"/>
  <c r="R407" i="15"/>
  <c r="R405" i="15" s="1"/>
  <c r="L407" i="15"/>
  <c r="L405" i="15" s="1"/>
  <c r="F407" i="15"/>
  <c r="F405" i="15" s="1"/>
  <c r="Y402" i="15"/>
  <c r="Y400" i="15" s="1"/>
  <c r="S402" i="15"/>
  <c r="S400" i="15" s="1"/>
  <c r="M402" i="15"/>
  <c r="M400" i="15" s="1"/>
  <c r="G402" i="15"/>
  <c r="G400" i="15" s="1"/>
  <c r="Z397" i="15"/>
  <c r="Z395" i="15" s="1"/>
  <c r="T397" i="15"/>
  <c r="T395" i="15" s="1"/>
  <c r="N397" i="15"/>
  <c r="N395" i="15" s="1"/>
  <c r="H397" i="15"/>
  <c r="H395" i="15" s="1"/>
  <c r="AA392" i="15"/>
  <c r="AA390" i="15" s="1"/>
  <c r="U392" i="15"/>
  <c r="U390" i="15" s="1"/>
  <c r="O392" i="15"/>
  <c r="O390" i="15" s="1"/>
  <c r="I392" i="15"/>
  <c r="I390" i="15" s="1"/>
  <c r="V387" i="15"/>
  <c r="V385" i="15" s="1"/>
  <c r="P387" i="15"/>
  <c r="P385" i="15" s="1"/>
  <c r="J387" i="15"/>
  <c r="J385" i="15" s="1"/>
  <c r="D387" i="15"/>
  <c r="D385" i="15" s="1"/>
  <c r="AA477" i="15"/>
  <c r="AA475" i="15" s="1"/>
  <c r="U477" i="15"/>
  <c r="U475" i="15" s="1"/>
  <c r="O477" i="15"/>
  <c r="O475" i="15" s="1"/>
  <c r="I477" i="15"/>
  <c r="I475" i="15" s="1"/>
  <c r="V472" i="15"/>
  <c r="V470" i="15" s="1"/>
  <c r="P472" i="15"/>
  <c r="J472" i="15"/>
  <c r="J470" i="15" s="1"/>
  <c r="D472" i="15"/>
  <c r="D470" i="15" s="1"/>
  <c r="W467" i="15"/>
  <c r="W465" i="15" s="1"/>
  <c r="Q467" i="15"/>
  <c r="Q465" i="15" s="1"/>
  <c r="K467" i="15"/>
  <c r="K465" i="15" s="1"/>
  <c r="E467" i="15"/>
  <c r="X462" i="15"/>
  <c r="X460" i="15" s="1"/>
  <c r="R462" i="15"/>
  <c r="R460" i="15" s="1"/>
  <c r="L462" i="15"/>
  <c r="L460" i="15" s="1"/>
  <c r="F462" i="15"/>
  <c r="F460" i="15" s="1"/>
  <c r="Y457" i="15"/>
  <c r="Y455" i="15" s="1"/>
  <c r="S457" i="15"/>
  <c r="M457" i="15"/>
  <c r="M455" i="15" s="1"/>
  <c r="G457" i="15"/>
  <c r="G455" i="15" s="1"/>
  <c r="Z452" i="15"/>
  <c r="Z450" i="15" s="1"/>
  <c r="T452" i="15"/>
  <c r="T450" i="15" s="1"/>
  <c r="N452" i="15"/>
  <c r="N450" i="15" s="1"/>
  <c r="H452" i="15"/>
  <c r="AA447" i="15"/>
  <c r="AA445" i="15" s="1"/>
  <c r="U447" i="15"/>
  <c r="U445" i="15" s="1"/>
  <c r="O447" i="15"/>
  <c r="O445" i="15" s="1"/>
  <c r="I447" i="15"/>
  <c r="I445" i="15" s="1"/>
  <c r="V442" i="15"/>
  <c r="V440" i="15" s="1"/>
  <c r="P442" i="15"/>
  <c r="J442" i="15"/>
  <c r="J440" i="15" s="1"/>
  <c r="D442" i="15"/>
  <c r="D440" i="15" s="1"/>
  <c r="W437" i="15"/>
  <c r="W435" i="15" s="1"/>
  <c r="Q437" i="15"/>
  <c r="Q435" i="15" s="1"/>
  <c r="K437" i="15"/>
  <c r="K435" i="15" s="1"/>
  <c r="E437" i="15"/>
  <c r="X432" i="15"/>
  <c r="X430" i="15" s="1"/>
  <c r="R432" i="15"/>
  <c r="R430" i="15" s="1"/>
  <c r="L432" i="15"/>
  <c r="L430" i="15" s="1"/>
  <c r="F432" i="15"/>
  <c r="F430" i="15" s="1"/>
  <c r="Y427" i="15"/>
  <c r="Y425" i="15" s="1"/>
  <c r="S427" i="15"/>
  <c r="M427" i="15"/>
  <c r="M425" i="15" s="1"/>
  <c r="G427" i="15"/>
  <c r="G425" i="15" s="1"/>
  <c r="Z422" i="15"/>
  <c r="Z420" i="15" s="1"/>
  <c r="T422" i="15"/>
  <c r="T420" i="15" s="1"/>
  <c r="N422" i="15"/>
  <c r="N420" i="15" s="1"/>
  <c r="H422" i="15"/>
  <c r="AA417" i="15"/>
  <c r="AA415" i="15" s="1"/>
  <c r="U417" i="15"/>
  <c r="U415" i="15" s="1"/>
  <c r="O417" i="15"/>
  <c r="O415" i="15" s="1"/>
  <c r="I417" i="15"/>
  <c r="I415" i="15" s="1"/>
  <c r="V412" i="15"/>
  <c r="V410" i="15" s="1"/>
  <c r="P412" i="15"/>
  <c r="J412" i="15"/>
  <c r="J410" i="15" s="1"/>
  <c r="D412" i="15"/>
  <c r="D410" i="15" s="1"/>
  <c r="W407" i="15"/>
  <c r="W405" i="15" s="1"/>
  <c r="Q407" i="15"/>
  <c r="Q405" i="15" s="1"/>
  <c r="K407" i="15"/>
  <c r="K405" i="15" s="1"/>
  <c r="E407" i="15"/>
  <c r="X402" i="15"/>
  <c r="X400" i="15" s="1"/>
  <c r="R402" i="15"/>
  <c r="R400" i="15" s="1"/>
  <c r="L402" i="15"/>
  <c r="L400" i="15" s="1"/>
  <c r="F402" i="15"/>
  <c r="F400" i="15" s="1"/>
  <c r="Y397" i="15"/>
  <c r="Y395" i="15" s="1"/>
  <c r="S397" i="15"/>
  <c r="M397" i="15"/>
  <c r="M395" i="15" s="1"/>
  <c r="G397" i="15"/>
  <c r="G395" i="15" s="1"/>
  <c r="Z392" i="15"/>
  <c r="Z390" i="15" s="1"/>
  <c r="T392" i="15"/>
  <c r="T390" i="15" s="1"/>
  <c r="N392" i="15"/>
  <c r="N390" i="15" s="1"/>
  <c r="H392" i="15"/>
  <c r="AA387" i="15"/>
  <c r="AA385" i="15" s="1"/>
  <c r="U387" i="15"/>
  <c r="U385" i="15" s="1"/>
  <c r="O387" i="15"/>
  <c r="O385" i="15" s="1"/>
  <c r="I387" i="15"/>
  <c r="I385" i="15" s="1"/>
  <c r="V382" i="15"/>
  <c r="V380" i="15" s="1"/>
  <c r="P382" i="15"/>
  <c r="J382" i="15"/>
  <c r="J380" i="15" s="1"/>
  <c r="D382" i="15"/>
  <c r="D380" i="15" s="1"/>
  <c r="W377" i="15"/>
  <c r="W375" i="15" s="1"/>
  <c r="Q377" i="15"/>
  <c r="Q375" i="15" s="1"/>
  <c r="K377" i="15"/>
  <c r="K375" i="15" s="1"/>
  <c r="E377" i="15"/>
  <c r="X372" i="15"/>
  <c r="X370" i="15" s="1"/>
  <c r="R372" i="15"/>
  <c r="R370" i="15" s="1"/>
  <c r="L372" i="15"/>
  <c r="L370" i="15" s="1"/>
  <c r="F372" i="15"/>
  <c r="F370" i="15" s="1"/>
  <c r="Y367" i="15"/>
  <c r="Y365" i="15" s="1"/>
  <c r="S367" i="15"/>
  <c r="M367" i="15"/>
  <c r="M365" i="15" s="1"/>
  <c r="G367" i="15"/>
  <c r="G365" i="15" s="1"/>
  <c r="Z362" i="15"/>
  <c r="Z360" i="15" s="1"/>
  <c r="T362" i="15"/>
  <c r="T360" i="15" s="1"/>
  <c r="N362" i="15"/>
  <c r="N360" i="15" s="1"/>
  <c r="H362" i="15"/>
  <c r="AA357" i="15"/>
  <c r="AA355" i="15" s="1"/>
  <c r="U357" i="15"/>
  <c r="U355" i="15" s="1"/>
  <c r="O357" i="15"/>
  <c r="O355" i="15" s="1"/>
  <c r="I357" i="15"/>
  <c r="I355" i="15" s="1"/>
  <c r="V352" i="15"/>
  <c r="V350" i="15" s="1"/>
  <c r="P352" i="15"/>
  <c r="J352" i="15"/>
  <c r="J350" i="15" s="1"/>
  <c r="D352" i="15"/>
  <c r="D350" i="15" s="1"/>
  <c r="W347" i="15"/>
  <c r="W345" i="15" s="1"/>
  <c r="Q347" i="15"/>
  <c r="Q345" i="15" s="1"/>
  <c r="K347" i="15"/>
  <c r="K345" i="15" s="1"/>
  <c r="E347" i="15"/>
  <c r="X342" i="15"/>
  <c r="X340" i="15" s="1"/>
  <c r="R342" i="15"/>
  <c r="R340" i="15" s="1"/>
  <c r="L342" i="15"/>
  <c r="L340" i="15" s="1"/>
  <c r="F342" i="15"/>
  <c r="F340" i="15" s="1"/>
  <c r="Y337" i="15"/>
  <c r="Y335" i="15" s="1"/>
  <c r="S337" i="15"/>
  <c r="M337" i="15"/>
  <c r="M335" i="15" s="1"/>
  <c r="G337" i="15"/>
  <c r="G335" i="15" s="1"/>
  <c r="Z332" i="15"/>
  <c r="Z330" i="15" s="1"/>
  <c r="T332" i="15"/>
  <c r="T330" i="15" s="1"/>
  <c r="N332" i="15"/>
  <c r="N330" i="15" s="1"/>
  <c r="H332" i="15"/>
  <c r="AA327" i="15"/>
  <c r="AA325" i="15" s="1"/>
  <c r="U327" i="15"/>
  <c r="U325" i="15" s="1"/>
  <c r="O327" i="15"/>
  <c r="O325" i="15" s="1"/>
  <c r="I327" i="15"/>
  <c r="I325" i="15" s="1"/>
  <c r="L327" i="15"/>
  <c r="L325" i="15" s="1"/>
  <c r="V327" i="15"/>
  <c r="V325" i="15" s="1"/>
  <c r="F329" i="15"/>
  <c r="F325" i="15" s="1"/>
  <c r="P329" i="15"/>
  <c r="P325" i="15" s="1"/>
  <c r="X329" i="15"/>
  <c r="X325" i="15" s="1"/>
  <c r="K332" i="15"/>
  <c r="K330" i="15" s="1"/>
  <c r="U332" i="15"/>
  <c r="U330" i="15" s="1"/>
  <c r="E334" i="15"/>
  <c r="E330" i="15" s="1"/>
  <c r="O334" i="15"/>
  <c r="O330" i="15" s="1"/>
  <c r="W334" i="15"/>
  <c r="W330" i="15" s="1"/>
  <c r="J337" i="15"/>
  <c r="J335" i="15" s="1"/>
  <c r="T337" i="15"/>
  <c r="T335" i="15" s="1"/>
  <c r="D339" i="15"/>
  <c r="D335" i="15" s="1"/>
  <c r="N339" i="15"/>
  <c r="N335" i="15" s="1"/>
  <c r="Z339" i="15"/>
  <c r="M342" i="15"/>
  <c r="M340" i="15" s="1"/>
  <c r="Y342" i="15"/>
  <c r="Y340" i="15" s="1"/>
  <c r="M344" i="15"/>
  <c r="Y344" i="15"/>
  <c r="L347" i="15"/>
  <c r="L345" i="15" s="1"/>
  <c r="X347" i="15"/>
  <c r="X345" i="15" s="1"/>
  <c r="L349" i="15"/>
  <c r="X349" i="15"/>
  <c r="H352" i="15"/>
  <c r="H350" i="15" s="1"/>
  <c r="T352" i="15"/>
  <c r="T350" i="15" s="1"/>
  <c r="H354" i="15"/>
  <c r="T354" i="15"/>
  <c r="F357" i="15"/>
  <c r="F355" i="15" s="1"/>
  <c r="R357" i="15"/>
  <c r="F359" i="15"/>
  <c r="R359" i="15"/>
  <c r="E362" i="15"/>
  <c r="Q362" i="15"/>
  <c r="E364" i="15"/>
  <c r="Q364" i="15"/>
  <c r="T367" i="15"/>
  <c r="T365" i="15" s="1"/>
  <c r="N369" i="15"/>
  <c r="S372" i="15"/>
  <c r="S370" i="15" s="1"/>
  <c r="M374" i="15"/>
  <c r="R377" i="15"/>
  <c r="R375" i="15" s="1"/>
  <c r="K382" i="15"/>
  <c r="K380" i="15" s="1"/>
  <c r="Z42" i="16"/>
  <c r="L52" i="16"/>
  <c r="W57" i="16"/>
  <c r="U67" i="16"/>
  <c r="E87" i="16"/>
  <c r="H112" i="16"/>
  <c r="L122" i="16"/>
  <c r="H486" i="15"/>
  <c r="H484" i="15" s="1"/>
  <c r="N486" i="15"/>
  <c r="N484" i="15" s="1"/>
  <c r="T486" i="15"/>
  <c r="T484" i="15" s="1"/>
  <c r="Z486" i="15"/>
  <c r="G491" i="15"/>
  <c r="G489" i="15" s="1"/>
  <c r="M491" i="15"/>
  <c r="M489" i="15" s="1"/>
  <c r="S491" i="15"/>
  <c r="S489" i="15" s="1"/>
  <c r="Y491" i="15"/>
  <c r="Y489" i="15" s="1"/>
  <c r="F496" i="15"/>
  <c r="F494" i="15" s="1"/>
  <c r="L496" i="15"/>
  <c r="R496" i="15"/>
  <c r="R494" i="15" s="1"/>
  <c r="X496" i="15"/>
  <c r="X494" i="15" s="1"/>
  <c r="E501" i="15"/>
  <c r="E499" i="15" s="1"/>
  <c r="K501" i="15"/>
  <c r="K499" i="15" s="1"/>
  <c r="Q501" i="15"/>
  <c r="Q499" i="15" s="1"/>
  <c r="W501" i="15"/>
  <c r="D506" i="15"/>
  <c r="D504" i="15" s="1"/>
  <c r="J506" i="15"/>
  <c r="J504" i="15" s="1"/>
  <c r="P506" i="15"/>
  <c r="P504" i="15" s="1"/>
  <c r="V506" i="15"/>
  <c r="V504" i="15" s="1"/>
  <c r="I511" i="15"/>
  <c r="I509" i="15" s="1"/>
  <c r="O511" i="15"/>
  <c r="U511" i="15"/>
  <c r="U509" i="15" s="1"/>
  <c r="AA511" i="15"/>
  <c r="AA509" i="15" s="1"/>
  <c r="H516" i="15"/>
  <c r="H514" i="15" s="1"/>
  <c r="N516" i="15"/>
  <c r="N514" i="15" s="1"/>
  <c r="T516" i="15"/>
  <c r="T514" i="15" s="1"/>
  <c r="Z516" i="15"/>
  <c r="G521" i="15"/>
  <c r="G519" i="15" s="1"/>
  <c r="M521" i="15"/>
  <c r="M519" i="15" s="1"/>
  <c r="S521" i="15"/>
  <c r="S519" i="15" s="1"/>
  <c r="Y521" i="15"/>
  <c r="Y519" i="15" s="1"/>
  <c r="F526" i="15"/>
  <c r="F524" i="15" s="1"/>
  <c r="L526" i="15"/>
  <c r="R526" i="15"/>
  <c r="R524" i="15" s="1"/>
  <c r="X526" i="15"/>
  <c r="X524" i="15" s="1"/>
  <c r="E531" i="15"/>
  <c r="E529" i="15" s="1"/>
  <c r="K531" i="15"/>
  <c r="K529" i="15" s="1"/>
  <c r="Q531" i="15"/>
  <c r="Q529" i="15" s="1"/>
  <c r="W531" i="15"/>
  <c r="D536" i="15"/>
  <c r="D534" i="15" s="1"/>
  <c r="J536" i="15"/>
  <c r="J534" i="15" s="1"/>
  <c r="P536" i="15"/>
  <c r="P534" i="15" s="1"/>
  <c r="V536" i="15"/>
  <c r="V534" i="15" s="1"/>
  <c r="I541" i="15"/>
  <c r="I539" i="15" s="1"/>
  <c r="O541" i="15"/>
  <c r="U541" i="15"/>
  <c r="U539" i="15" s="1"/>
  <c r="AA541" i="15"/>
  <c r="AA539" i="15" s="1"/>
  <c r="H546" i="15"/>
  <c r="H544" i="15" s="1"/>
  <c r="N546" i="15"/>
  <c r="N544" i="15" s="1"/>
  <c r="T546" i="15"/>
  <c r="T544" i="15" s="1"/>
  <c r="Z546" i="15"/>
  <c r="G551" i="15"/>
  <c r="G549" i="15" s="1"/>
  <c r="M551" i="15"/>
  <c r="M549" i="15" s="1"/>
  <c r="S551" i="15"/>
  <c r="S549" i="15" s="1"/>
  <c r="Y551" i="15"/>
  <c r="Y549" i="15" s="1"/>
  <c r="F556" i="15"/>
  <c r="F554" i="15" s="1"/>
  <c r="L556" i="15"/>
  <c r="R556" i="15"/>
  <c r="R554" i="15" s="1"/>
  <c r="X556" i="15"/>
  <c r="X554" i="15" s="1"/>
  <c r="E561" i="15"/>
  <c r="E559" i="15" s="1"/>
  <c r="K561" i="15"/>
  <c r="K559" i="15" s="1"/>
  <c r="Q561" i="15"/>
  <c r="Q559" i="15" s="1"/>
  <c r="W561" i="15"/>
  <c r="D566" i="15"/>
  <c r="D564" i="15" s="1"/>
  <c r="J566" i="15"/>
  <c r="J564" i="15" s="1"/>
  <c r="P566" i="15"/>
  <c r="P564" i="15" s="1"/>
  <c r="V566" i="15"/>
  <c r="V564" i="15" s="1"/>
  <c r="I571" i="15"/>
  <c r="I569" i="15" s="1"/>
  <c r="O571" i="15"/>
  <c r="U571" i="15"/>
  <c r="U569" i="15" s="1"/>
  <c r="AA571" i="15"/>
  <c r="AA569" i="15" s="1"/>
  <c r="H576" i="15"/>
  <c r="H574" i="15" s="1"/>
  <c r="N576" i="15"/>
  <c r="N574" i="15" s="1"/>
  <c r="T576" i="15"/>
  <c r="T574" i="15" s="1"/>
  <c r="Z576" i="15"/>
  <c r="G581" i="15"/>
  <c r="G579" i="15" s="1"/>
  <c r="M581" i="15"/>
  <c r="M579" i="15" s="1"/>
  <c r="S581" i="15"/>
  <c r="S579" i="15" s="1"/>
  <c r="Y581" i="15"/>
  <c r="Y579" i="15" s="1"/>
  <c r="F586" i="15"/>
  <c r="F584" i="15" s="1"/>
  <c r="L586" i="15"/>
  <c r="R586" i="15"/>
  <c r="R584" i="15" s="1"/>
  <c r="X586" i="15"/>
  <c r="X584" i="15" s="1"/>
  <c r="E591" i="15"/>
  <c r="E589" i="15" s="1"/>
  <c r="K591" i="15"/>
  <c r="K589" i="15" s="1"/>
  <c r="Q591" i="15"/>
  <c r="Q589" i="15" s="1"/>
  <c r="W591" i="15"/>
  <c r="D596" i="15"/>
  <c r="D594" i="15" s="1"/>
  <c r="J596" i="15"/>
  <c r="J594" i="15" s="1"/>
  <c r="P596" i="15"/>
  <c r="P594" i="15" s="1"/>
  <c r="V596" i="15"/>
  <c r="V594" i="15" s="1"/>
  <c r="I601" i="15"/>
  <c r="I599" i="15" s="1"/>
  <c r="O601" i="15"/>
  <c r="U601" i="15"/>
  <c r="U599" i="15" s="1"/>
  <c r="AA601" i="15"/>
  <c r="AA599" i="15" s="1"/>
  <c r="H606" i="15"/>
  <c r="H604" i="15" s="1"/>
  <c r="N606" i="15"/>
  <c r="N604" i="15" s="1"/>
  <c r="T606" i="15"/>
  <c r="T604" i="15" s="1"/>
  <c r="Z606" i="15"/>
  <c r="G611" i="15"/>
  <c r="G609" i="15" s="1"/>
  <c r="M611" i="15"/>
  <c r="M609" i="15" s="1"/>
  <c r="S611" i="15"/>
  <c r="S609" i="15" s="1"/>
  <c r="Y611" i="15"/>
  <c r="Y609" i="15" s="1"/>
  <c r="F616" i="15"/>
  <c r="F614" i="15" s="1"/>
  <c r="L616" i="15"/>
  <c r="R616" i="15"/>
  <c r="R614" i="15" s="1"/>
  <c r="X616" i="15"/>
  <c r="X614" i="15" s="1"/>
  <c r="E621" i="15"/>
  <c r="E619" i="15" s="1"/>
  <c r="K621" i="15"/>
  <c r="K619" i="15" s="1"/>
  <c r="Q621" i="15"/>
  <c r="Q619" i="15" s="1"/>
  <c r="W621" i="15"/>
  <c r="D626" i="15"/>
  <c r="D624" i="15" s="1"/>
  <c r="J626" i="15"/>
  <c r="J624" i="15" s="1"/>
  <c r="P626" i="15"/>
  <c r="P624" i="15" s="1"/>
  <c r="V626" i="15"/>
  <c r="V624" i="15" s="1"/>
  <c r="I631" i="15"/>
  <c r="I629" i="15" s="1"/>
  <c r="O631" i="15"/>
  <c r="U631" i="15"/>
  <c r="U629" i="15" s="1"/>
  <c r="AA631" i="15"/>
  <c r="AA629" i="15" s="1"/>
  <c r="H636" i="15"/>
  <c r="H634" i="15" s="1"/>
  <c r="N636" i="15"/>
  <c r="N634" i="15" s="1"/>
  <c r="T636" i="15"/>
  <c r="T634" i="15" s="1"/>
  <c r="Z636" i="15"/>
  <c r="B727" i="15"/>
  <c r="B739" i="15"/>
  <c r="B751" i="15"/>
  <c r="B763" i="15"/>
  <c r="D781" i="15"/>
  <c r="F782" i="15"/>
  <c r="F781" i="15" s="1"/>
  <c r="AA159" i="16"/>
  <c r="U159" i="16"/>
  <c r="O159" i="16"/>
  <c r="I159" i="16"/>
  <c r="V154" i="16"/>
  <c r="P154" i="16"/>
  <c r="J154" i="16"/>
  <c r="D154" i="16"/>
  <c r="W149" i="16"/>
  <c r="Q149" i="16"/>
  <c r="K149" i="16"/>
  <c r="E149" i="16"/>
  <c r="X144" i="16"/>
  <c r="R144" i="16"/>
  <c r="L144" i="16"/>
  <c r="F144" i="16"/>
  <c r="Y139" i="16"/>
  <c r="S139" i="16"/>
  <c r="M139" i="16"/>
  <c r="G139" i="16"/>
  <c r="Z134" i="16"/>
  <c r="T134" i="16"/>
  <c r="N134" i="16"/>
  <c r="H134" i="16"/>
  <c r="AA129" i="16"/>
  <c r="U129" i="16"/>
  <c r="O129" i="16"/>
  <c r="I129" i="16"/>
  <c r="V124" i="16"/>
  <c r="P124" i="16"/>
  <c r="J124" i="16"/>
  <c r="D124" i="16"/>
  <c r="W119" i="16"/>
  <c r="Q119" i="16"/>
  <c r="K119" i="16"/>
  <c r="E119" i="16"/>
  <c r="X114" i="16"/>
  <c r="R114" i="16"/>
  <c r="L114" i="16"/>
  <c r="F114" i="16"/>
  <c r="Y109" i="16"/>
  <c r="S109" i="16"/>
  <c r="M109" i="16"/>
  <c r="G109" i="16"/>
  <c r="Z104" i="16"/>
  <c r="T104" i="16"/>
  <c r="N104" i="16"/>
  <c r="H104" i="16"/>
  <c r="AA99" i="16"/>
  <c r="U99" i="16"/>
  <c r="O99" i="16"/>
  <c r="I99" i="16"/>
  <c r="V94" i="16"/>
  <c r="P94" i="16"/>
  <c r="J94" i="16"/>
  <c r="D94" i="16"/>
  <c r="Z159" i="16"/>
  <c r="T159" i="16"/>
  <c r="N159" i="16"/>
  <c r="N157" i="16" s="1"/>
  <c r="H159" i="16"/>
  <c r="AA154" i="16"/>
  <c r="U154" i="16"/>
  <c r="U152" i="16" s="1"/>
  <c r="O154" i="16"/>
  <c r="I154" i="16"/>
  <c r="V149" i="16"/>
  <c r="V147" i="16" s="1"/>
  <c r="P149" i="16"/>
  <c r="J149" i="16"/>
  <c r="D149" i="16"/>
  <c r="D147" i="16" s="1"/>
  <c r="W144" i="16"/>
  <c r="Q144" i="16"/>
  <c r="K144" i="16"/>
  <c r="K142" i="16" s="1"/>
  <c r="E144" i="16"/>
  <c r="X139" i="16"/>
  <c r="R139" i="16"/>
  <c r="R137" i="16" s="1"/>
  <c r="L139" i="16"/>
  <c r="F139" i="16"/>
  <c r="Y134" i="16"/>
  <c r="Y132" i="16" s="1"/>
  <c r="S134" i="16"/>
  <c r="M134" i="16"/>
  <c r="G134" i="16"/>
  <c r="G132" i="16" s="1"/>
  <c r="Z129" i="16"/>
  <c r="T129" i="16"/>
  <c r="N129" i="16"/>
  <c r="N127" i="16" s="1"/>
  <c r="H129" i="16"/>
  <c r="AA124" i="16"/>
  <c r="U124" i="16"/>
  <c r="U122" i="16" s="1"/>
  <c r="O124" i="16"/>
  <c r="I124" i="16"/>
  <c r="V119" i="16"/>
  <c r="V117" i="16" s="1"/>
  <c r="P119" i="16"/>
  <c r="J119" i="16"/>
  <c r="D119" i="16"/>
  <c r="D117" i="16" s="1"/>
  <c r="Y159" i="16"/>
  <c r="S159" i="16"/>
  <c r="S157" i="16" s="1"/>
  <c r="M159" i="16"/>
  <c r="M157" i="16" s="1"/>
  <c r="G159" i="16"/>
  <c r="Z154" i="16"/>
  <c r="T154" i="16"/>
  <c r="T152" i="16" s="1"/>
  <c r="N154" i="16"/>
  <c r="H154" i="16"/>
  <c r="H152" i="16" s="1"/>
  <c r="AA149" i="16"/>
  <c r="AA147" i="16" s="1"/>
  <c r="U149" i="16"/>
  <c r="O149" i="16"/>
  <c r="I149" i="16"/>
  <c r="I147" i="16" s="1"/>
  <c r="V144" i="16"/>
  <c r="P144" i="16"/>
  <c r="P142" i="16" s="1"/>
  <c r="J144" i="16"/>
  <c r="J142" i="16" s="1"/>
  <c r="D144" i="16"/>
  <c r="W139" i="16"/>
  <c r="Q139" i="16"/>
  <c r="Q137" i="16" s="1"/>
  <c r="K139" i="16"/>
  <c r="E139" i="16"/>
  <c r="E137" i="16" s="1"/>
  <c r="X134" i="16"/>
  <c r="X132" i="16" s="1"/>
  <c r="R134" i="16"/>
  <c r="L134" i="16"/>
  <c r="F134" i="16"/>
  <c r="F132" i="16" s="1"/>
  <c r="Y129" i="16"/>
  <c r="S129" i="16"/>
  <c r="S127" i="16" s="1"/>
  <c r="M129" i="16"/>
  <c r="M127" i="16" s="1"/>
  <c r="G129" i="16"/>
  <c r="Z124" i="16"/>
  <c r="T124" i="16"/>
  <c r="T122" i="16" s="1"/>
  <c r="N124" i="16"/>
  <c r="H124" i="16"/>
  <c r="H122" i="16" s="1"/>
  <c r="AA119" i="16"/>
  <c r="AA117" i="16" s="1"/>
  <c r="U119" i="16"/>
  <c r="O119" i="16"/>
  <c r="I119" i="16"/>
  <c r="I117" i="16" s="1"/>
  <c r="V114" i="16"/>
  <c r="P114" i="16"/>
  <c r="P112" i="16" s="1"/>
  <c r="J114" i="16"/>
  <c r="J112" i="16" s="1"/>
  <c r="D114" i="16"/>
  <c r="W109" i="16"/>
  <c r="Q109" i="16"/>
  <c r="Q107" i="16" s="1"/>
  <c r="K109" i="16"/>
  <c r="E109" i="16"/>
  <c r="E107" i="16" s="1"/>
  <c r="X104" i="16"/>
  <c r="X102" i="16" s="1"/>
  <c r="R104" i="16"/>
  <c r="L104" i="16"/>
  <c r="F104" i="16"/>
  <c r="F102" i="16" s="1"/>
  <c r="Y99" i="16"/>
  <c r="S99" i="16"/>
  <c r="S97" i="16" s="1"/>
  <c r="M99" i="16"/>
  <c r="M97" i="16" s="1"/>
  <c r="G99" i="16"/>
  <c r="Z94" i="16"/>
  <c r="T94" i="16"/>
  <c r="T92" i="16" s="1"/>
  <c r="N94" i="16"/>
  <c r="H94" i="16"/>
  <c r="H92" i="16" s="1"/>
  <c r="X159" i="16"/>
  <c r="X157" i="16" s="1"/>
  <c r="R159" i="16"/>
  <c r="L159" i="16"/>
  <c r="F159" i="16"/>
  <c r="F157" i="16" s="1"/>
  <c r="Y154" i="16"/>
  <c r="S154" i="16"/>
  <c r="M154" i="16"/>
  <c r="M152" i="16" s="1"/>
  <c r="G154" i="16"/>
  <c r="Z149" i="16"/>
  <c r="T149" i="16"/>
  <c r="T147" i="16" s="1"/>
  <c r="N149" i="16"/>
  <c r="H149" i="16"/>
  <c r="AA144" i="16"/>
  <c r="AA142" i="16" s="1"/>
  <c r="U144" i="16"/>
  <c r="O144" i="16"/>
  <c r="I144" i="16"/>
  <c r="I142" i="16" s="1"/>
  <c r="V139" i="16"/>
  <c r="P139" i="16"/>
  <c r="J139" i="16"/>
  <c r="J137" i="16" s="1"/>
  <c r="D139" i="16"/>
  <c r="W134" i="16"/>
  <c r="Q134" i="16"/>
  <c r="Q132" i="16" s="1"/>
  <c r="K134" i="16"/>
  <c r="E134" i="16"/>
  <c r="X129" i="16"/>
  <c r="X127" i="16" s="1"/>
  <c r="R129" i="16"/>
  <c r="L129" i="16"/>
  <c r="F129" i="16"/>
  <c r="F127" i="16" s="1"/>
  <c r="Y124" i="16"/>
  <c r="S124" i="16"/>
  <c r="M124" i="16"/>
  <c r="M122" i="16" s="1"/>
  <c r="G124" i="16"/>
  <c r="Z119" i="16"/>
  <c r="T119" i="16"/>
  <c r="T117" i="16" s="1"/>
  <c r="N119" i="16"/>
  <c r="H119" i="16"/>
  <c r="AA114" i="16"/>
  <c r="AA112" i="16" s="1"/>
  <c r="U114" i="16"/>
  <c r="O114" i="16"/>
  <c r="I114" i="16"/>
  <c r="I112" i="16" s="1"/>
  <c r="V109" i="16"/>
  <c r="P109" i="16"/>
  <c r="J109" i="16"/>
  <c r="J107" i="16" s="1"/>
  <c r="D109" i="16"/>
  <c r="W104" i="16"/>
  <c r="Q104" i="16"/>
  <c r="Q102" i="16" s="1"/>
  <c r="K104" i="16"/>
  <c r="E104" i="16"/>
  <c r="X99" i="16"/>
  <c r="X97" i="16" s="1"/>
  <c r="R99" i="16"/>
  <c r="L99" i="16"/>
  <c r="F99" i="16"/>
  <c r="F97" i="16" s="1"/>
  <c r="Y94" i="16"/>
  <c r="S94" i="16"/>
  <c r="M94" i="16"/>
  <c r="M92" i="16" s="1"/>
  <c r="G94" i="16"/>
  <c r="Z89" i="16"/>
  <c r="T89" i="16"/>
  <c r="T87" i="16" s="1"/>
  <c r="N89" i="16"/>
  <c r="H89" i="16"/>
  <c r="AA84" i="16"/>
  <c r="AA82" i="16" s="1"/>
  <c r="U84" i="16"/>
  <c r="O84" i="16"/>
  <c r="I84" i="16"/>
  <c r="I82" i="16" s="1"/>
  <c r="V79" i="16"/>
  <c r="V77" i="16" s="1"/>
  <c r="P79" i="16"/>
  <c r="P77" i="16" s="1"/>
  <c r="J79" i="16"/>
  <c r="J77" i="16" s="1"/>
  <c r="D79" i="16"/>
  <c r="W159" i="16"/>
  <c r="Q159" i="16"/>
  <c r="Q157" i="16" s="1"/>
  <c r="K159" i="16"/>
  <c r="K157" i="16" s="1"/>
  <c r="E159" i="16"/>
  <c r="E157" i="16" s="1"/>
  <c r="X154" i="16"/>
  <c r="R154" i="16"/>
  <c r="L154" i="16"/>
  <c r="F154" i="16"/>
  <c r="F152" i="16" s="1"/>
  <c r="Y149" i="16"/>
  <c r="Y147" i="16" s="1"/>
  <c r="S149" i="16"/>
  <c r="S147" i="16" s="1"/>
  <c r="M149" i="16"/>
  <c r="G149" i="16"/>
  <c r="Z144" i="16"/>
  <c r="T144" i="16"/>
  <c r="T142" i="16" s="1"/>
  <c r="N144" i="16"/>
  <c r="N142" i="16" s="1"/>
  <c r="H144" i="16"/>
  <c r="H142" i="16" s="1"/>
  <c r="AA139" i="16"/>
  <c r="U139" i="16"/>
  <c r="O139" i="16"/>
  <c r="I139" i="16"/>
  <c r="I137" i="16" s="1"/>
  <c r="V134" i="16"/>
  <c r="V132" i="16" s="1"/>
  <c r="P134" i="16"/>
  <c r="P132" i="16" s="1"/>
  <c r="J134" i="16"/>
  <c r="D134" i="16"/>
  <c r="W129" i="16"/>
  <c r="Q129" i="16"/>
  <c r="Q127" i="16" s="1"/>
  <c r="K129" i="16"/>
  <c r="K127" i="16" s="1"/>
  <c r="E129" i="16"/>
  <c r="E127" i="16" s="1"/>
  <c r="X124" i="16"/>
  <c r="R124" i="16"/>
  <c r="L124" i="16"/>
  <c r="F124" i="16"/>
  <c r="F122" i="16" s="1"/>
  <c r="V159" i="16"/>
  <c r="V157" i="16" s="1"/>
  <c r="P159" i="16"/>
  <c r="J159" i="16"/>
  <c r="J157" i="16" s="1"/>
  <c r="D159" i="16"/>
  <c r="W154" i="16"/>
  <c r="Q154" i="16"/>
  <c r="Q152" i="16" s="1"/>
  <c r="K154" i="16"/>
  <c r="K152" i="16" s="1"/>
  <c r="E154" i="16"/>
  <c r="X149" i="16"/>
  <c r="X147" i="16" s="1"/>
  <c r="R149" i="16"/>
  <c r="L149" i="16"/>
  <c r="F149" i="16"/>
  <c r="F147" i="16" s="1"/>
  <c r="Y144" i="16"/>
  <c r="Y142" i="16" s="1"/>
  <c r="S144" i="16"/>
  <c r="M144" i="16"/>
  <c r="M142" i="16" s="1"/>
  <c r="G144" i="16"/>
  <c r="Z139" i="16"/>
  <c r="T139" i="16"/>
  <c r="T137" i="16" s="1"/>
  <c r="N139" i="16"/>
  <c r="N137" i="16" s="1"/>
  <c r="H139" i="16"/>
  <c r="AA134" i="16"/>
  <c r="AA132" i="16" s="1"/>
  <c r="U134" i="16"/>
  <c r="O134" i="16"/>
  <c r="I134" i="16"/>
  <c r="I132" i="16" s="1"/>
  <c r="V129" i="16"/>
  <c r="V127" i="16" s="1"/>
  <c r="P129" i="16"/>
  <c r="J129" i="16"/>
  <c r="J127" i="16" s="1"/>
  <c r="D129" i="16"/>
  <c r="W124" i="16"/>
  <c r="Q124" i="16"/>
  <c r="Q122" i="16" s="1"/>
  <c r="K124" i="16"/>
  <c r="K122" i="16" s="1"/>
  <c r="E124" i="16"/>
  <c r="X119" i="16"/>
  <c r="X117" i="16" s="1"/>
  <c r="R119" i="16"/>
  <c r="L119" i="16"/>
  <c r="F119" i="16"/>
  <c r="F117" i="16" s="1"/>
  <c r="Y114" i="16"/>
  <c r="Y112" i="16" s="1"/>
  <c r="S114" i="16"/>
  <c r="M114" i="16"/>
  <c r="M112" i="16" s="1"/>
  <c r="G114" i="16"/>
  <c r="Z109" i="16"/>
  <c r="T109" i="16"/>
  <c r="T107" i="16" s="1"/>
  <c r="N109" i="16"/>
  <c r="N107" i="16" s="1"/>
  <c r="H109" i="16"/>
  <c r="AA104" i="16"/>
  <c r="AA102" i="16" s="1"/>
  <c r="U104" i="16"/>
  <c r="O104" i="16"/>
  <c r="I104" i="16"/>
  <c r="I102" i="16" s="1"/>
  <c r="V99" i="16"/>
  <c r="V97" i="16" s="1"/>
  <c r="P99" i="16"/>
  <c r="J99" i="16"/>
  <c r="J97" i="16" s="1"/>
  <c r="D99" i="16"/>
  <c r="W94" i="16"/>
  <c r="Q94" i="16"/>
  <c r="Q92" i="16" s="1"/>
  <c r="K94" i="16"/>
  <c r="K92" i="16" s="1"/>
  <c r="E94" i="16"/>
  <c r="X89" i="16"/>
  <c r="X87" i="16" s="1"/>
  <c r="R89" i="16"/>
  <c r="L89" i="16"/>
  <c r="F89" i="16"/>
  <c r="F87" i="16" s="1"/>
  <c r="Y84" i="16"/>
  <c r="Y82" i="16" s="1"/>
  <c r="S84" i="16"/>
  <c r="M84" i="16"/>
  <c r="M82" i="16" s="1"/>
  <c r="G84" i="16"/>
  <c r="Z79" i="16"/>
  <c r="T79" i="16"/>
  <c r="T77" i="16" s="1"/>
  <c r="N79" i="16"/>
  <c r="N77" i="16" s="1"/>
  <c r="H79" i="16"/>
  <c r="AA74" i="16"/>
  <c r="AA72" i="16" s="1"/>
  <c r="U74" i="16"/>
  <c r="O74" i="16"/>
  <c r="I74" i="16"/>
  <c r="I72" i="16" s="1"/>
  <c r="V69" i="16"/>
  <c r="V67" i="16" s="1"/>
  <c r="P69" i="16"/>
  <c r="J69" i="16"/>
  <c r="J67" i="16" s="1"/>
  <c r="D69" i="16"/>
  <c r="W64" i="16"/>
  <c r="Q64" i="16"/>
  <c r="Q62" i="16" s="1"/>
  <c r="K64" i="16"/>
  <c r="K62" i="16" s="1"/>
  <c r="E64" i="16"/>
  <c r="X59" i="16"/>
  <c r="X57" i="16" s="1"/>
  <c r="R59" i="16"/>
  <c r="L59" i="16"/>
  <c r="F59" i="16"/>
  <c r="F57" i="16" s="1"/>
  <c r="Y54" i="16"/>
  <c r="Y52" i="16" s="1"/>
  <c r="S54" i="16"/>
  <c r="M54" i="16"/>
  <c r="M52" i="16" s="1"/>
  <c r="G54" i="16"/>
  <c r="Z49" i="16"/>
  <c r="T49" i="16"/>
  <c r="T47" i="16" s="1"/>
  <c r="N49" i="16"/>
  <c r="N47" i="16" s="1"/>
  <c r="H49" i="16"/>
  <c r="AA44" i="16"/>
  <c r="AA42" i="16" s="1"/>
  <c r="U44" i="16"/>
  <c r="O44" i="16"/>
  <c r="I44" i="16"/>
  <c r="I42" i="16" s="1"/>
  <c r="J9" i="16"/>
  <c r="J7" i="16" s="1"/>
  <c r="P9" i="16"/>
  <c r="V9" i="16"/>
  <c r="V7" i="16" s="1"/>
  <c r="AA638" i="16"/>
  <c r="U638" i="16"/>
  <c r="O638" i="16"/>
  <c r="I638" i="16"/>
  <c r="V633" i="16"/>
  <c r="P633" i="16"/>
  <c r="J633" i="16"/>
  <c r="D633" i="16"/>
  <c r="W628" i="16"/>
  <c r="Q628" i="16"/>
  <c r="K628" i="16"/>
  <c r="E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Z638" i="16"/>
  <c r="T638" i="16"/>
  <c r="N638" i="16"/>
  <c r="H638" i="16"/>
  <c r="AA633" i="16"/>
  <c r="U633" i="16"/>
  <c r="O633" i="16"/>
  <c r="I633" i="16"/>
  <c r="V628" i="16"/>
  <c r="P628" i="16"/>
  <c r="J628" i="16"/>
  <c r="D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638" i="16"/>
  <c r="Q638" i="16"/>
  <c r="K638" i="16"/>
  <c r="E638" i="16"/>
  <c r="X633" i="16"/>
  <c r="R633" i="16"/>
  <c r="L633" i="16"/>
  <c r="F633" i="16"/>
  <c r="Y628" i="16"/>
  <c r="S628" i="16"/>
  <c r="M628" i="16"/>
  <c r="G628" i="16"/>
  <c r="Z623" i="16"/>
  <c r="T623" i="16"/>
  <c r="N623" i="16"/>
  <c r="H623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V638" i="16"/>
  <c r="P638" i="16"/>
  <c r="J638" i="16"/>
  <c r="D638" i="16"/>
  <c r="W633" i="16"/>
  <c r="Q633" i="16"/>
  <c r="K633" i="16"/>
  <c r="E633" i="16"/>
  <c r="X628" i="16"/>
  <c r="R628" i="16"/>
  <c r="L628" i="16"/>
  <c r="F628" i="16"/>
  <c r="Y623" i="16"/>
  <c r="S623" i="16"/>
  <c r="M623" i="16"/>
  <c r="G62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G638" i="16"/>
  <c r="N633" i="16"/>
  <c r="U628" i="16"/>
  <c r="V623" i="16"/>
  <c r="G608" i="16"/>
  <c r="N603" i="16"/>
  <c r="U598" i="16"/>
  <c r="V593" i="16"/>
  <c r="G578" i="16"/>
  <c r="N573" i="16"/>
  <c r="U568" i="16"/>
  <c r="T563" i="16"/>
  <c r="AA558" i="16"/>
  <c r="O558" i="16"/>
  <c r="R553" i="16"/>
  <c r="J553" i="16"/>
  <c r="U548" i="16"/>
  <c r="L548" i="16"/>
  <c r="U543" i="16"/>
  <c r="N543" i="16"/>
  <c r="G543" i="16"/>
  <c r="V538" i="16"/>
  <c r="O538" i="16"/>
  <c r="H538" i="16"/>
  <c r="W533" i="16"/>
  <c r="P533" i="16"/>
  <c r="I533" i="16"/>
  <c r="X528" i="16"/>
  <c r="Q528" i="16"/>
  <c r="J528" i="16"/>
  <c r="Y523" i="16"/>
  <c r="R523" i="16"/>
  <c r="K523" i="16"/>
  <c r="D523" i="16"/>
  <c r="AA518" i="16"/>
  <c r="T518" i="16"/>
  <c r="M518" i="16"/>
  <c r="F518" i="16"/>
  <c r="U513" i="16"/>
  <c r="N513" i="16"/>
  <c r="G513" i="16"/>
  <c r="V508" i="16"/>
  <c r="O508" i="16"/>
  <c r="H508" i="16"/>
  <c r="W503" i="16"/>
  <c r="P503" i="16"/>
  <c r="I503" i="16"/>
  <c r="X498" i="16"/>
  <c r="Q498" i="16"/>
  <c r="J498" i="16"/>
  <c r="Y493" i="16"/>
  <c r="R493" i="16"/>
  <c r="K493" i="16"/>
  <c r="D493" i="16"/>
  <c r="V488" i="16"/>
  <c r="P488" i="16"/>
  <c r="J488" i="16"/>
  <c r="D488" i="16"/>
  <c r="D484" i="16" s="1"/>
  <c r="W479" i="16"/>
  <c r="Q479" i="16"/>
  <c r="K479" i="16"/>
  <c r="E479" i="16"/>
  <c r="X474" i="16"/>
  <c r="R474" i="16"/>
  <c r="L474" i="16"/>
  <c r="F474" i="16"/>
  <c r="Y469" i="16"/>
  <c r="S469" i="16"/>
  <c r="M469" i="16"/>
  <c r="G469" i="16"/>
  <c r="Z464" i="16"/>
  <c r="T464" i="16"/>
  <c r="N464" i="16"/>
  <c r="H464" i="16"/>
  <c r="AA459" i="16"/>
  <c r="U459" i="16"/>
  <c r="O459" i="16"/>
  <c r="I459" i="16"/>
  <c r="H633" i="16"/>
  <c r="O628" i="16"/>
  <c r="P623" i="16"/>
  <c r="W618" i="16"/>
  <c r="H603" i="16"/>
  <c r="O598" i="16"/>
  <c r="P593" i="16"/>
  <c r="W588" i="16"/>
  <c r="H573" i="16"/>
  <c r="O568" i="16"/>
  <c r="P563" i="16"/>
  <c r="Y558" i="16"/>
  <c r="M558" i="16"/>
  <c r="Z553" i="16"/>
  <c r="Q553" i="16"/>
  <c r="H553" i="16"/>
  <c r="S548" i="16"/>
  <c r="K548" i="16"/>
  <c r="AA543" i="16"/>
  <c r="T543" i="16"/>
  <c r="M543" i="16"/>
  <c r="F543" i="16"/>
  <c r="U538" i="16"/>
  <c r="N538" i="16"/>
  <c r="G538" i="16"/>
  <c r="V533" i="16"/>
  <c r="O533" i="16"/>
  <c r="H533" i="16"/>
  <c r="W528" i="16"/>
  <c r="P528" i="16"/>
  <c r="I528" i="16"/>
  <c r="X523" i="16"/>
  <c r="Q523" i="16"/>
  <c r="J523" i="16"/>
  <c r="Z518" i="16"/>
  <c r="S518" i="16"/>
  <c r="L518" i="16"/>
  <c r="E518" i="16"/>
  <c r="AA513" i="16"/>
  <c r="T513" i="16"/>
  <c r="M513" i="16"/>
  <c r="F513" i="16"/>
  <c r="U508" i="16"/>
  <c r="N508" i="16"/>
  <c r="G508" i="16"/>
  <c r="V503" i="16"/>
  <c r="O503" i="16"/>
  <c r="H503" i="16"/>
  <c r="W498" i="16"/>
  <c r="P498" i="16"/>
  <c r="I498" i="16"/>
  <c r="X493" i="16"/>
  <c r="Q493" i="16"/>
  <c r="J493" i="16"/>
  <c r="AA488" i="16"/>
  <c r="U488" i="16"/>
  <c r="O488" i="16"/>
  <c r="I488" i="16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I628" i="16"/>
  <c r="J623" i="16"/>
  <c r="Q618" i="16"/>
  <c r="X613" i="16"/>
  <c r="I598" i="16"/>
  <c r="J593" i="16"/>
  <c r="Q588" i="16"/>
  <c r="X583" i="16"/>
  <c r="I568" i="16"/>
  <c r="N563" i="16"/>
  <c r="W558" i="16"/>
  <c r="K558" i="16"/>
  <c r="X553" i="16"/>
  <c r="P553" i="16"/>
  <c r="F553" i="16"/>
  <c r="AA548" i="16"/>
  <c r="R548" i="16"/>
  <c r="I548" i="16"/>
  <c r="Z543" i="16"/>
  <c r="S543" i="16"/>
  <c r="L543" i="16"/>
  <c r="D543" i="16"/>
  <c r="AA538" i="16"/>
  <c r="T538" i="16"/>
  <c r="M538" i="16"/>
  <c r="E538" i="16"/>
  <c r="U533" i="16"/>
  <c r="N533" i="16"/>
  <c r="F533" i="16"/>
  <c r="V528" i="16"/>
  <c r="O528" i="16"/>
  <c r="G528" i="16"/>
  <c r="W523" i="16"/>
  <c r="P523" i="16"/>
  <c r="H523" i="16"/>
  <c r="Y518" i="16"/>
  <c r="R518" i="16"/>
  <c r="K518" i="16"/>
  <c r="Z513" i="16"/>
  <c r="S513" i="16"/>
  <c r="L513" i="16"/>
  <c r="D513" i="16"/>
  <c r="AA508" i="16"/>
  <c r="T508" i="16"/>
  <c r="M508" i="16"/>
  <c r="E508" i="16"/>
  <c r="U503" i="16"/>
  <c r="N503" i="16"/>
  <c r="F503" i="16"/>
  <c r="V498" i="16"/>
  <c r="O498" i="16"/>
  <c r="G498" i="16"/>
  <c r="W493" i="16"/>
  <c r="P493" i="16"/>
  <c r="H493" i="16"/>
  <c r="Z488" i="16"/>
  <c r="T488" i="16"/>
  <c r="N488" i="16"/>
  <c r="H488" i="16"/>
  <c r="AA479" i="16"/>
  <c r="U479" i="16"/>
  <c r="O479" i="16"/>
  <c r="I479" i="16"/>
  <c r="V474" i="16"/>
  <c r="P474" i="16"/>
  <c r="J474" i="16"/>
  <c r="D474" i="16"/>
  <c r="W469" i="16"/>
  <c r="Q469" i="16"/>
  <c r="K469" i="16"/>
  <c r="E469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W349" i="16"/>
  <c r="Q349" i="16"/>
  <c r="K349" i="16"/>
  <c r="E349" i="16"/>
  <c r="E345" i="16" s="1"/>
  <c r="Y638" i="16"/>
  <c r="D623" i="16"/>
  <c r="K618" i="16"/>
  <c r="R613" i="16"/>
  <c r="Y608" i="16"/>
  <c r="D593" i="16"/>
  <c r="K588" i="16"/>
  <c r="R583" i="16"/>
  <c r="Y578" i="16"/>
  <c r="J563" i="16"/>
  <c r="U558" i="16"/>
  <c r="I558" i="16"/>
  <c r="W553" i="16"/>
  <c r="N553" i="16"/>
  <c r="E553" i="16"/>
  <c r="Y548" i="16"/>
  <c r="Q548" i="16"/>
  <c r="G548" i="16"/>
  <c r="Y543" i="16"/>
  <c r="R543" i="16"/>
  <c r="J543" i="16"/>
  <c r="Z538" i="16"/>
  <c r="S538" i="16"/>
  <c r="K538" i="16"/>
  <c r="D538" i="16"/>
  <c r="AA533" i="16"/>
  <c r="T533" i="16"/>
  <c r="L533" i="16"/>
  <c r="E533" i="16"/>
  <c r="U528" i="16"/>
  <c r="M528" i="16"/>
  <c r="F528" i="16"/>
  <c r="V523" i="16"/>
  <c r="N523" i="16"/>
  <c r="G523" i="16"/>
  <c r="X518" i="16"/>
  <c r="Q518" i="16"/>
  <c r="I518" i="16"/>
  <c r="Y513" i="16"/>
  <c r="R513" i="16"/>
  <c r="J513" i="16"/>
  <c r="Z508" i="16"/>
  <c r="S508" i="16"/>
  <c r="K508" i="16"/>
  <c r="D508" i="16"/>
  <c r="AA503" i="16"/>
  <c r="T503" i="16"/>
  <c r="L503" i="16"/>
  <c r="E503" i="16"/>
  <c r="U498" i="16"/>
  <c r="M498" i="16"/>
  <c r="F498" i="16"/>
  <c r="V493" i="16"/>
  <c r="N493" i="16"/>
  <c r="G493" i="16"/>
  <c r="Y488" i="16"/>
  <c r="S488" i="16"/>
  <c r="M488" i="16"/>
  <c r="G488" i="16"/>
  <c r="Z479" i="16"/>
  <c r="T479" i="16"/>
  <c r="N479" i="16"/>
  <c r="H479" i="16"/>
  <c r="AA474" i="16"/>
  <c r="U474" i="16"/>
  <c r="O474" i="16"/>
  <c r="I474" i="16"/>
  <c r="V469" i="16"/>
  <c r="P469" i="16"/>
  <c r="J469" i="16"/>
  <c r="D469" i="16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I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0" i="16"/>
  <c r="U320" i="16"/>
  <c r="O320" i="16"/>
  <c r="I320" i="16"/>
  <c r="V315" i="16"/>
  <c r="P315" i="16"/>
  <c r="J315" i="16"/>
  <c r="D315" i="16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S638" i="16"/>
  <c r="Z633" i="16"/>
  <c r="E618" i="16"/>
  <c r="L613" i="16"/>
  <c r="S608" i="16"/>
  <c r="Z603" i="16"/>
  <c r="E588" i="16"/>
  <c r="L583" i="16"/>
  <c r="S578" i="16"/>
  <c r="Z573" i="16"/>
  <c r="Z563" i="16"/>
  <c r="H563" i="16"/>
  <c r="S558" i="16"/>
  <c r="G558" i="16"/>
  <c r="V553" i="16"/>
  <c r="L553" i="16"/>
  <c r="D553" i="16"/>
  <c r="X548" i="16"/>
  <c r="O548" i="16"/>
  <c r="F548" i="16"/>
  <c r="X543" i="16"/>
  <c r="P543" i="16"/>
  <c r="I543" i="16"/>
  <c r="Y538" i="16"/>
  <c r="Q538" i="16"/>
  <c r="J538" i="16"/>
  <c r="Z533" i="16"/>
  <c r="R533" i="16"/>
  <c r="K533" i="16"/>
  <c r="D533" i="16"/>
  <c r="AA528" i="16"/>
  <c r="S528" i="16"/>
  <c r="L528" i="16"/>
  <c r="E528" i="16"/>
  <c r="T523" i="16"/>
  <c r="M523" i="16"/>
  <c r="F523" i="16"/>
  <c r="W518" i="16"/>
  <c r="O518" i="16"/>
  <c r="H518" i="16"/>
  <c r="X513" i="16"/>
  <c r="P513" i="16"/>
  <c r="I513" i="16"/>
  <c r="Y508" i="16"/>
  <c r="Q508" i="16"/>
  <c r="J508" i="16"/>
  <c r="Z503" i="16"/>
  <c r="R503" i="16"/>
  <c r="K503" i="16"/>
  <c r="D503" i="16"/>
  <c r="AA498" i="16"/>
  <c r="S498" i="16"/>
  <c r="L498" i="16"/>
  <c r="E498" i="16"/>
  <c r="T493" i="16"/>
  <c r="M493" i="16"/>
  <c r="F493" i="16"/>
  <c r="X488" i="16"/>
  <c r="R488" i="16"/>
  <c r="L488" i="16"/>
  <c r="F488" i="16"/>
  <c r="Y479" i="16"/>
  <c r="S479" i="16"/>
  <c r="M479" i="16"/>
  <c r="G479" i="16"/>
  <c r="Z474" i="16"/>
  <c r="T474" i="16"/>
  <c r="N474" i="16"/>
  <c r="H474" i="16"/>
  <c r="AA469" i="16"/>
  <c r="U469" i="16"/>
  <c r="O469" i="16"/>
  <c r="I469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X394" i="16"/>
  <c r="R394" i="16"/>
  <c r="L394" i="16"/>
  <c r="F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V374" i="16"/>
  <c r="P374" i="16"/>
  <c r="J374" i="16"/>
  <c r="D374" i="16"/>
  <c r="W369" i="16"/>
  <c r="Q369" i="16"/>
  <c r="K369" i="16"/>
  <c r="E369" i="16"/>
  <c r="X364" i="16"/>
  <c r="R364" i="16"/>
  <c r="L364" i="16"/>
  <c r="F364" i="16"/>
  <c r="Y359" i="16"/>
  <c r="S359" i="16"/>
  <c r="M359" i="16"/>
  <c r="G359" i="16"/>
  <c r="Z354" i="16"/>
  <c r="T354" i="16"/>
  <c r="N354" i="16"/>
  <c r="H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0" i="16"/>
  <c r="T320" i="16"/>
  <c r="N320" i="16"/>
  <c r="H320" i="16"/>
  <c r="AA315" i="16"/>
  <c r="U315" i="16"/>
  <c r="O315" i="16"/>
  <c r="I315" i="16"/>
  <c r="V310" i="16"/>
  <c r="P310" i="16"/>
  <c r="J310" i="16"/>
  <c r="D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M638" i="16"/>
  <c r="T633" i="16"/>
  <c r="AA628" i="16"/>
  <c r="F613" i="16"/>
  <c r="M608" i="16"/>
  <c r="T603" i="16"/>
  <c r="AA598" i="16"/>
  <c r="F583" i="16"/>
  <c r="M578" i="16"/>
  <c r="T573" i="16"/>
  <c r="AA568" i="16"/>
  <c r="V563" i="16"/>
  <c r="D563" i="16"/>
  <c r="Q558" i="16"/>
  <c r="E558" i="16"/>
  <c r="T553" i="16"/>
  <c r="K553" i="16"/>
  <c r="W548" i="16"/>
  <c r="M548" i="16"/>
  <c r="E548" i="16"/>
  <c r="V543" i="16"/>
  <c r="O543" i="16"/>
  <c r="H543" i="16"/>
  <c r="W538" i="16"/>
  <c r="P538" i="16"/>
  <c r="I538" i="16"/>
  <c r="X533" i="16"/>
  <c r="Q533" i="16"/>
  <c r="J533" i="16"/>
  <c r="Y528" i="16"/>
  <c r="R528" i="16"/>
  <c r="K528" i="16"/>
  <c r="D528" i="16"/>
  <c r="Z523" i="16"/>
  <c r="S523" i="16"/>
  <c r="L523" i="16"/>
  <c r="E523" i="16"/>
  <c r="U518" i="16"/>
  <c r="N518" i="16"/>
  <c r="G518" i="16"/>
  <c r="V513" i="16"/>
  <c r="O513" i="16"/>
  <c r="H513" i="16"/>
  <c r="W508" i="16"/>
  <c r="P508" i="16"/>
  <c r="I508" i="16"/>
  <c r="X503" i="16"/>
  <c r="Q503" i="16"/>
  <c r="J503" i="16"/>
  <c r="Y498" i="16"/>
  <c r="R498" i="16"/>
  <c r="K498" i="16"/>
  <c r="D498" i="16"/>
  <c r="Z493" i="16"/>
  <c r="S493" i="16"/>
  <c r="L493" i="16"/>
  <c r="E493" i="16"/>
  <c r="W488" i="16"/>
  <c r="Q488" i="16"/>
  <c r="K488" i="16"/>
  <c r="E488" i="16"/>
  <c r="X479" i="16"/>
  <c r="R479" i="16"/>
  <c r="L479" i="16"/>
  <c r="F479" i="16"/>
  <c r="Y474" i="16"/>
  <c r="S474" i="16"/>
  <c r="M474" i="16"/>
  <c r="G474" i="16"/>
  <c r="Z469" i="16"/>
  <c r="T469" i="16"/>
  <c r="N469" i="16"/>
  <c r="H469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J454" i="16"/>
  <c r="Q449" i="16"/>
  <c r="X444" i="16"/>
  <c r="I429" i="16"/>
  <c r="O424" i="16"/>
  <c r="P419" i="16"/>
  <c r="R414" i="16"/>
  <c r="X409" i="16"/>
  <c r="F409" i="16"/>
  <c r="Y404" i="16"/>
  <c r="M404" i="16"/>
  <c r="Z399" i="16"/>
  <c r="N399" i="16"/>
  <c r="AA394" i="16"/>
  <c r="O394" i="16"/>
  <c r="P389" i="16"/>
  <c r="D389" i="16"/>
  <c r="R384" i="16"/>
  <c r="F384" i="16"/>
  <c r="T379" i="16"/>
  <c r="H379" i="16"/>
  <c r="Y374" i="16"/>
  <c r="M374" i="16"/>
  <c r="Z369" i="16"/>
  <c r="N369" i="16"/>
  <c r="AA364" i="16"/>
  <c r="O364" i="16"/>
  <c r="P359" i="16"/>
  <c r="D359" i="16"/>
  <c r="R354" i="16"/>
  <c r="F354" i="16"/>
  <c r="T349" i="16"/>
  <c r="H349" i="16"/>
  <c r="U344" i="16"/>
  <c r="M344" i="16"/>
  <c r="V339" i="16"/>
  <c r="N339" i="16"/>
  <c r="D339" i="16"/>
  <c r="W334" i="16"/>
  <c r="W330" i="16" s="1"/>
  <c r="O334" i="16"/>
  <c r="E334" i="16"/>
  <c r="X329" i="16"/>
  <c r="P329" i="16"/>
  <c r="F329" i="16"/>
  <c r="Y320" i="16"/>
  <c r="Q320" i="16"/>
  <c r="G320" i="16"/>
  <c r="S315" i="16"/>
  <c r="K315" i="16"/>
  <c r="U310" i="16"/>
  <c r="M310" i="16"/>
  <c r="V305" i="16"/>
  <c r="N305" i="16"/>
  <c r="D305" i="16"/>
  <c r="W300" i="16"/>
  <c r="O300" i="16"/>
  <c r="E300" i="16"/>
  <c r="X295" i="16"/>
  <c r="P295" i="16"/>
  <c r="F295" i="16"/>
  <c r="V290" i="16"/>
  <c r="O290" i="16"/>
  <c r="G290" i="16"/>
  <c r="W285" i="16"/>
  <c r="P285" i="16"/>
  <c r="H285" i="16"/>
  <c r="Y280" i="16"/>
  <c r="R280" i="16"/>
  <c r="K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T200" i="16"/>
  <c r="N200" i="16"/>
  <c r="H200" i="16"/>
  <c r="AA195" i="16"/>
  <c r="U195" i="16"/>
  <c r="O195" i="16"/>
  <c r="I195" i="16"/>
  <c r="V190" i="16"/>
  <c r="P190" i="16"/>
  <c r="J190" i="16"/>
  <c r="D190" i="16"/>
  <c r="W185" i="16"/>
  <c r="Q185" i="16"/>
  <c r="K185" i="16"/>
  <c r="E185" i="16"/>
  <c r="X180" i="16"/>
  <c r="R180" i="16"/>
  <c r="L180" i="16"/>
  <c r="F180" i="16"/>
  <c r="Y175" i="16"/>
  <c r="S175" i="16"/>
  <c r="M175" i="16"/>
  <c r="G175" i="16"/>
  <c r="Z170" i="16"/>
  <c r="T170" i="16"/>
  <c r="N170" i="16"/>
  <c r="H170" i="16"/>
  <c r="AA161" i="16"/>
  <c r="U161" i="16"/>
  <c r="O161" i="16"/>
  <c r="I161" i="16"/>
  <c r="V156" i="16"/>
  <c r="P156" i="16"/>
  <c r="J156" i="16"/>
  <c r="D156" i="16"/>
  <c r="W151" i="16"/>
  <c r="Q151" i="16"/>
  <c r="K151" i="16"/>
  <c r="E151" i="16"/>
  <c r="X146" i="16"/>
  <c r="R146" i="16"/>
  <c r="L146" i="16"/>
  <c r="F146" i="16"/>
  <c r="Y141" i="16"/>
  <c r="S141" i="16"/>
  <c r="M141" i="16"/>
  <c r="G141" i="16"/>
  <c r="Z136" i="16"/>
  <c r="T136" i="16"/>
  <c r="N136" i="16"/>
  <c r="H136" i="16"/>
  <c r="AA131" i="16"/>
  <c r="U131" i="16"/>
  <c r="O131" i="16"/>
  <c r="I131" i="16"/>
  <c r="V126" i="16"/>
  <c r="P126" i="16"/>
  <c r="J126" i="16"/>
  <c r="D126" i="16"/>
  <c r="W121" i="16"/>
  <c r="Q121" i="16"/>
  <c r="K121" i="16"/>
  <c r="E121" i="16"/>
  <c r="X116" i="16"/>
  <c r="R116" i="16"/>
  <c r="L116" i="16"/>
  <c r="F116" i="16"/>
  <c r="Y111" i="16"/>
  <c r="S111" i="16"/>
  <c r="M111" i="16"/>
  <c r="G111" i="16"/>
  <c r="Z106" i="16"/>
  <c r="T106" i="16"/>
  <c r="N106" i="16"/>
  <c r="H106" i="16"/>
  <c r="AA101" i="16"/>
  <c r="U101" i="16"/>
  <c r="O101" i="16"/>
  <c r="I101" i="16"/>
  <c r="V96" i="16"/>
  <c r="P96" i="16"/>
  <c r="J96" i="16"/>
  <c r="D96" i="16"/>
  <c r="D454" i="16"/>
  <c r="K449" i="16"/>
  <c r="R444" i="16"/>
  <c r="Y439" i="16"/>
  <c r="J424" i="16"/>
  <c r="K419" i="16"/>
  <c r="Q414" i="16"/>
  <c r="S409" i="16"/>
  <c r="U404" i="16"/>
  <c r="I404" i="16"/>
  <c r="V399" i="16"/>
  <c r="J399" i="16"/>
  <c r="W394" i="16"/>
  <c r="K394" i="16"/>
  <c r="X389" i="16"/>
  <c r="L389" i="16"/>
  <c r="Q384" i="16"/>
  <c r="E384" i="16"/>
  <c r="S379" i="16"/>
  <c r="G379" i="16"/>
  <c r="U374" i="16"/>
  <c r="I374" i="16"/>
  <c r="V369" i="16"/>
  <c r="J369" i="16"/>
  <c r="W364" i="16"/>
  <c r="K364" i="16"/>
  <c r="X359" i="16"/>
  <c r="L359" i="16"/>
  <c r="Q354" i="16"/>
  <c r="E354" i="16"/>
  <c r="S349" i="16"/>
  <c r="G349" i="16"/>
  <c r="T344" i="16"/>
  <c r="L344" i="16"/>
  <c r="U339" i="16"/>
  <c r="M339" i="16"/>
  <c r="V334" i="16"/>
  <c r="N334" i="16"/>
  <c r="D334" i="16"/>
  <c r="W329" i="16"/>
  <c r="O329" i="16"/>
  <c r="E329" i="16"/>
  <c r="X320" i="16"/>
  <c r="P320" i="16"/>
  <c r="F320" i="16"/>
  <c r="Z315" i="16"/>
  <c r="R315" i="16"/>
  <c r="H315" i="16"/>
  <c r="T310" i="16"/>
  <c r="L310" i="16"/>
  <c r="U305" i="16"/>
  <c r="M305" i="16"/>
  <c r="V300" i="16"/>
  <c r="N300" i="16"/>
  <c r="D300" i="16"/>
  <c r="W295" i="16"/>
  <c r="O295" i="16"/>
  <c r="E295" i="16"/>
  <c r="U290" i="16"/>
  <c r="M290" i="16"/>
  <c r="M286" i="16" s="1"/>
  <c r="F290" i="16"/>
  <c r="V285" i="16"/>
  <c r="N285" i="16"/>
  <c r="G285" i="16"/>
  <c r="X280" i="16"/>
  <c r="Q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Q210" i="16"/>
  <c r="K210" i="16"/>
  <c r="E210" i="16"/>
  <c r="X205" i="16"/>
  <c r="R205" i="16"/>
  <c r="L205" i="16"/>
  <c r="F205" i="16"/>
  <c r="Y200" i="16"/>
  <c r="S200" i="16"/>
  <c r="M200" i="16"/>
  <c r="G200" i="16"/>
  <c r="Z195" i="16"/>
  <c r="T195" i="16"/>
  <c r="N195" i="16"/>
  <c r="H195" i="16"/>
  <c r="AA190" i="16"/>
  <c r="U190" i="16"/>
  <c r="O190" i="16"/>
  <c r="I190" i="16"/>
  <c r="V185" i="16"/>
  <c r="P185" i="16"/>
  <c r="J185" i="16"/>
  <c r="D185" i="16"/>
  <c r="W180" i="16"/>
  <c r="Q180" i="16"/>
  <c r="K180" i="16"/>
  <c r="E180" i="16"/>
  <c r="X175" i="16"/>
  <c r="R175" i="16"/>
  <c r="L175" i="16"/>
  <c r="F175" i="16"/>
  <c r="Y170" i="16"/>
  <c r="S170" i="16"/>
  <c r="M170" i="16"/>
  <c r="G170" i="16"/>
  <c r="Z161" i="16"/>
  <c r="T161" i="16"/>
  <c r="N161" i="16"/>
  <c r="H161" i="16"/>
  <c r="AA156" i="16"/>
  <c r="U156" i="16"/>
  <c r="O156" i="16"/>
  <c r="I156" i="16"/>
  <c r="V151" i="16"/>
  <c r="P151" i="16"/>
  <c r="J151" i="16"/>
  <c r="D151" i="16"/>
  <c r="W146" i="16"/>
  <c r="Q146" i="16"/>
  <c r="K146" i="16"/>
  <c r="E146" i="16"/>
  <c r="X141" i="16"/>
  <c r="R141" i="16"/>
  <c r="L141" i="16"/>
  <c r="F141" i="16"/>
  <c r="Y136" i="16"/>
  <c r="S136" i="16"/>
  <c r="M136" i="16"/>
  <c r="G136" i="16"/>
  <c r="Z131" i="16"/>
  <c r="T131" i="16"/>
  <c r="N131" i="16"/>
  <c r="H131" i="16"/>
  <c r="AA126" i="16"/>
  <c r="U126" i="16"/>
  <c r="O126" i="16"/>
  <c r="I126" i="16"/>
  <c r="V121" i="16"/>
  <c r="P121" i="16"/>
  <c r="J121" i="16"/>
  <c r="D121" i="16"/>
  <c r="W116" i="16"/>
  <c r="Q116" i="16"/>
  <c r="E449" i="16"/>
  <c r="L444" i="16"/>
  <c r="S439" i="16"/>
  <c r="Z434" i="16"/>
  <c r="AA424" i="16"/>
  <c r="I424" i="16"/>
  <c r="J419" i="16"/>
  <c r="L414" i="16"/>
  <c r="R409" i="16"/>
  <c r="T404" i="16"/>
  <c r="H404" i="16"/>
  <c r="U399" i="16"/>
  <c r="I399" i="16"/>
  <c r="V394" i="16"/>
  <c r="J394" i="16"/>
  <c r="W389" i="16"/>
  <c r="K389" i="16"/>
  <c r="Y384" i="16"/>
  <c r="M384" i="16"/>
  <c r="R379" i="16"/>
  <c r="F379" i="16"/>
  <c r="T374" i="16"/>
  <c r="H374" i="16"/>
  <c r="U369" i="16"/>
  <c r="I369" i="16"/>
  <c r="V364" i="16"/>
  <c r="J364" i="16"/>
  <c r="W359" i="16"/>
  <c r="K359" i="16"/>
  <c r="Y354" i="16"/>
  <c r="M354" i="16"/>
  <c r="R349" i="16"/>
  <c r="F349" i="16"/>
  <c r="AA344" i="16"/>
  <c r="S344" i="16"/>
  <c r="I344" i="16"/>
  <c r="T339" i="16"/>
  <c r="J339" i="16"/>
  <c r="U334" i="16"/>
  <c r="K334" i="16"/>
  <c r="V329" i="16"/>
  <c r="L329" i="16"/>
  <c r="D329" i="16"/>
  <c r="D325" i="16" s="1"/>
  <c r="W320" i="16"/>
  <c r="M320" i="16"/>
  <c r="E320" i="16"/>
  <c r="Y315" i="16"/>
  <c r="Q315" i="16"/>
  <c r="G315" i="16"/>
  <c r="AA310" i="16"/>
  <c r="S310" i="16"/>
  <c r="I310" i="16"/>
  <c r="T305" i="16"/>
  <c r="J305" i="16"/>
  <c r="U300" i="16"/>
  <c r="K300" i="16"/>
  <c r="V295" i="16"/>
  <c r="L295" i="16"/>
  <c r="D295" i="16"/>
  <c r="AA290" i="16"/>
  <c r="S290" i="16"/>
  <c r="L290" i="16"/>
  <c r="E290" i="16"/>
  <c r="T285" i="16"/>
  <c r="M285" i="16"/>
  <c r="F285" i="16"/>
  <c r="W280" i="16"/>
  <c r="O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U185" i="16"/>
  <c r="O185" i="16"/>
  <c r="I185" i="16"/>
  <c r="V180" i="16"/>
  <c r="P180" i="16"/>
  <c r="J180" i="16"/>
  <c r="D180" i="16"/>
  <c r="W175" i="16"/>
  <c r="Q175" i="16"/>
  <c r="K175" i="16"/>
  <c r="E175" i="16"/>
  <c r="X170" i="16"/>
  <c r="R170" i="16"/>
  <c r="L170" i="16"/>
  <c r="F170" i="16"/>
  <c r="Y161" i="16"/>
  <c r="S161" i="16"/>
  <c r="M161" i="16"/>
  <c r="G161" i="16"/>
  <c r="Z156" i="16"/>
  <c r="T156" i="16"/>
  <c r="N156" i="16"/>
  <c r="H156" i="16"/>
  <c r="AA151" i="16"/>
  <c r="U151" i="16"/>
  <c r="O151" i="16"/>
  <c r="I151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AA121" i="16"/>
  <c r="U121" i="16"/>
  <c r="O121" i="16"/>
  <c r="I121" i="16"/>
  <c r="V116" i="16"/>
  <c r="P116" i="16"/>
  <c r="J116" i="16"/>
  <c r="D116" i="16"/>
  <c r="W111" i="16"/>
  <c r="Q111" i="16"/>
  <c r="K111" i="16"/>
  <c r="E111" i="16"/>
  <c r="X106" i="16"/>
  <c r="R106" i="16"/>
  <c r="L106" i="16"/>
  <c r="F106" i="16"/>
  <c r="Y101" i="16"/>
  <c r="S101" i="16"/>
  <c r="M101" i="16"/>
  <c r="G101" i="16"/>
  <c r="Z96" i="16"/>
  <c r="T96" i="16"/>
  <c r="N96" i="16"/>
  <c r="H96" i="16"/>
  <c r="F444" i="16"/>
  <c r="M439" i="16"/>
  <c r="T434" i="16"/>
  <c r="AA429" i="16"/>
  <c r="V424" i="16"/>
  <c r="D424" i="16"/>
  <c r="W419" i="16"/>
  <c r="E419" i="16"/>
  <c r="K414" i="16"/>
  <c r="M409" i="16"/>
  <c r="S404" i="16"/>
  <c r="G404" i="16"/>
  <c r="T399" i="16"/>
  <c r="H399" i="16"/>
  <c r="U394" i="16"/>
  <c r="I394" i="16"/>
  <c r="V389" i="16"/>
  <c r="J389" i="16"/>
  <c r="X384" i="16"/>
  <c r="L384" i="16"/>
  <c r="Z379" i="16"/>
  <c r="N379" i="16"/>
  <c r="S374" i="16"/>
  <c r="G374" i="16"/>
  <c r="T369" i="16"/>
  <c r="H369" i="16"/>
  <c r="U364" i="16"/>
  <c r="I364" i="16"/>
  <c r="V359" i="16"/>
  <c r="J359" i="16"/>
  <c r="X354" i="16"/>
  <c r="L354" i="16"/>
  <c r="Z349" i="16"/>
  <c r="N349" i="16"/>
  <c r="Z344" i="16"/>
  <c r="Z340" i="16" s="1"/>
  <c r="R344" i="16"/>
  <c r="H344" i="16"/>
  <c r="AA339" i="16"/>
  <c r="AA335" i="16" s="1"/>
  <c r="S339" i="16"/>
  <c r="I339" i="16"/>
  <c r="T334" i="16"/>
  <c r="T330" i="16" s="1"/>
  <c r="J334" i="16"/>
  <c r="U329" i="16"/>
  <c r="K329" i="16"/>
  <c r="K325" i="16" s="1"/>
  <c r="V320" i="16"/>
  <c r="L320" i="16"/>
  <c r="D320" i="16"/>
  <c r="X315" i="16"/>
  <c r="N315" i="16"/>
  <c r="F315" i="16"/>
  <c r="F311" i="16" s="1"/>
  <c r="Z310" i="16"/>
  <c r="R310" i="16"/>
  <c r="H310" i="16"/>
  <c r="AA305" i="16"/>
  <c r="S305" i="16"/>
  <c r="I305" i="16"/>
  <c r="T300" i="16"/>
  <c r="J300" i="16"/>
  <c r="U295" i="16"/>
  <c r="K295" i="16"/>
  <c r="Y290" i="16"/>
  <c r="R290" i="16"/>
  <c r="K290" i="16"/>
  <c r="D290" i="16"/>
  <c r="Z285" i="16"/>
  <c r="S285" i="16"/>
  <c r="L285" i="16"/>
  <c r="E285" i="16"/>
  <c r="U280" i="16"/>
  <c r="N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Z185" i="16"/>
  <c r="T185" i="16"/>
  <c r="N185" i="16"/>
  <c r="H185" i="16"/>
  <c r="AA180" i="16"/>
  <c r="U180" i="16"/>
  <c r="O180" i="16"/>
  <c r="I180" i="16"/>
  <c r="V175" i="16"/>
  <c r="P175" i="16"/>
  <c r="J175" i="16"/>
  <c r="D175" i="16"/>
  <c r="W170" i="16"/>
  <c r="Q170" i="16"/>
  <c r="K170" i="16"/>
  <c r="E170" i="16"/>
  <c r="X161" i="16"/>
  <c r="R161" i="16"/>
  <c r="L161" i="16"/>
  <c r="F161" i="16"/>
  <c r="Y156" i="16"/>
  <c r="S156" i="16"/>
  <c r="M156" i="16"/>
  <c r="G156" i="16"/>
  <c r="Z151" i="16"/>
  <c r="T151" i="16"/>
  <c r="N151" i="16"/>
  <c r="H151" i="16"/>
  <c r="AA146" i="16"/>
  <c r="U146" i="16"/>
  <c r="O146" i="16"/>
  <c r="I146" i="16"/>
  <c r="V141" i="16"/>
  <c r="P141" i="16"/>
  <c r="J141" i="16"/>
  <c r="D141" i="16"/>
  <c r="W136" i="16"/>
  <c r="Q136" i="16"/>
  <c r="K136" i="16"/>
  <c r="E136" i="16"/>
  <c r="X131" i="16"/>
  <c r="R131" i="16"/>
  <c r="L131" i="16"/>
  <c r="F131" i="16"/>
  <c r="Y126" i="16"/>
  <c r="S126" i="16"/>
  <c r="M126" i="16"/>
  <c r="G126" i="16"/>
  <c r="Z121" i="16"/>
  <c r="T121" i="16"/>
  <c r="N121" i="16"/>
  <c r="H121" i="16"/>
  <c r="AA116" i="16"/>
  <c r="U116" i="16"/>
  <c r="O116" i="16"/>
  <c r="I116" i="16"/>
  <c r="V111" i="16"/>
  <c r="P111" i="16"/>
  <c r="J111" i="16"/>
  <c r="D111" i="16"/>
  <c r="W106" i="16"/>
  <c r="Q106" i="16"/>
  <c r="K106" i="16"/>
  <c r="E106" i="16"/>
  <c r="X101" i="16"/>
  <c r="R101" i="16"/>
  <c r="L101" i="16"/>
  <c r="F101" i="16"/>
  <c r="Y96" i="16"/>
  <c r="S96" i="16"/>
  <c r="M96" i="16"/>
  <c r="G96" i="16"/>
  <c r="Z91" i="16"/>
  <c r="T91" i="16"/>
  <c r="N91" i="16"/>
  <c r="H91" i="16"/>
  <c r="AA86" i="16"/>
  <c r="U86" i="16"/>
  <c r="O86" i="16"/>
  <c r="I86" i="16"/>
  <c r="V81" i="16"/>
  <c r="P81" i="16"/>
  <c r="J81" i="16"/>
  <c r="D81" i="16"/>
  <c r="V454" i="16"/>
  <c r="G439" i="16"/>
  <c r="N434" i="16"/>
  <c r="U429" i="16"/>
  <c r="U424" i="16"/>
  <c r="V419" i="16"/>
  <c r="D419" i="16"/>
  <c r="X414" i="16"/>
  <c r="F414" i="16"/>
  <c r="L409" i="16"/>
  <c r="AA404" i="16"/>
  <c r="O404" i="16"/>
  <c r="P399" i="16"/>
  <c r="D399" i="16"/>
  <c r="Q394" i="16"/>
  <c r="E394" i="16"/>
  <c r="R389" i="16"/>
  <c r="F389" i="16"/>
  <c r="W384" i="16"/>
  <c r="K384" i="16"/>
  <c r="Y379" i="16"/>
  <c r="M379" i="16"/>
  <c r="AA374" i="16"/>
  <c r="O374" i="16"/>
  <c r="P369" i="16"/>
  <c r="D369" i="16"/>
  <c r="Q364" i="16"/>
  <c r="E364" i="16"/>
  <c r="R359" i="16"/>
  <c r="F359" i="16"/>
  <c r="W354" i="16"/>
  <c r="K354" i="16"/>
  <c r="Y349" i="16"/>
  <c r="M349" i="16"/>
  <c r="Y344" i="16"/>
  <c r="O344" i="16"/>
  <c r="G344" i="16"/>
  <c r="Z339" i="16"/>
  <c r="P339" i="16"/>
  <c r="H339" i="16"/>
  <c r="AA334" i="16"/>
  <c r="Q334" i="16"/>
  <c r="I334" i="16"/>
  <c r="R329" i="16"/>
  <c r="J329" i="16"/>
  <c r="S320" i="16"/>
  <c r="K320" i="16"/>
  <c r="W315" i="16"/>
  <c r="M315" i="16"/>
  <c r="E315" i="16"/>
  <c r="Y310" i="16"/>
  <c r="O310" i="16"/>
  <c r="G310" i="16"/>
  <c r="Z305" i="16"/>
  <c r="P305" i="16"/>
  <c r="H305" i="16"/>
  <c r="AA300" i="16"/>
  <c r="Q300" i="16"/>
  <c r="I300" i="16"/>
  <c r="R295" i="16"/>
  <c r="J295" i="16"/>
  <c r="X290" i="16"/>
  <c r="Q290" i="16"/>
  <c r="J290" i="16"/>
  <c r="Y285" i="16"/>
  <c r="R285" i="16"/>
  <c r="K285" i="16"/>
  <c r="D285" i="16"/>
  <c r="AA280" i="16"/>
  <c r="T280" i="16"/>
  <c r="M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D166" i="16" s="1"/>
  <c r="W161" i="16"/>
  <c r="Q161" i="16"/>
  <c r="K161" i="16"/>
  <c r="E161" i="16"/>
  <c r="X156" i="16"/>
  <c r="R156" i="16"/>
  <c r="L156" i="16"/>
  <c r="F156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P454" i="16"/>
  <c r="W449" i="16"/>
  <c r="H434" i="16"/>
  <c r="O429" i="16"/>
  <c r="P424" i="16"/>
  <c r="Q419" i="16"/>
  <c r="W414" i="16"/>
  <c r="E414" i="16"/>
  <c r="Y409" i="16"/>
  <c r="G409" i="16"/>
  <c r="Z404" i="16"/>
  <c r="N404" i="16"/>
  <c r="AA399" i="16"/>
  <c r="O399" i="16"/>
  <c r="P394" i="16"/>
  <c r="D394" i="16"/>
  <c r="Q389" i="16"/>
  <c r="E389" i="16"/>
  <c r="S384" i="16"/>
  <c r="G384" i="16"/>
  <c r="X379" i="16"/>
  <c r="X375" i="16" s="1"/>
  <c r="L379" i="16"/>
  <c r="Z374" i="16"/>
  <c r="N374" i="16"/>
  <c r="AA369" i="16"/>
  <c r="O369" i="16"/>
  <c r="P364" i="16"/>
  <c r="D364" i="16"/>
  <c r="Q359" i="16"/>
  <c r="E359" i="16"/>
  <c r="S354" i="16"/>
  <c r="G354" i="16"/>
  <c r="X349" i="16"/>
  <c r="L349" i="16"/>
  <c r="X344" i="16"/>
  <c r="N344" i="16"/>
  <c r="F344" i="16"/>
  <c r="Y339" i="16"/>
  <c r="O339" i="16"/>
  <c r="G339" i="16"/>
  <c r="Z334" i="16"/>
  <c r="P334" i="16"/>
  <c r="H334" i="16"/>
  <c r="AA329" i="16"/>
  <c r="Q329" i="16"/>
  <c r="I329" i="16"/>
  <c r="R320" i="16"/>
  <c r="J320" i="16"/>
  <c r="T315" i="16"/>
  <c r="L315" i="16"/>
  <c r="X310" i="16"/>
  <c r="N310" i="16"/>
  <c r="F310" i="16"/>
  <c r="Y305" i="16"/>
  <c r="O305" i="16"/>
  <c r="G305" i="16"/>
  <c r="Z300" i="16"/>
  <c r="P300" i="16"/>
  <c r="H300" i="16"/>
  <c r="AA295" i="16"/>
  <c r="Q295" i="16"/>
  <c r="I295" i="16"/>
  <c r="W290" i="16"/>
  <c r="P290" i="16"/>
  <c r="I290" i="16"/>
  <c r="X285" i="16"/>
  <c r="Q285" i="16"/>
  <c r="J285" i="16"/>
  <c r="Z280" i="16"/>
  <c r="S280" i="16"/>
  <c r="L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X215" i="16"/>
  <c r="R215" i="16"/>
  <c r="L215" i="16"/>
  <c r="F215" i="16"/>
  <c r="Y210" i="16"/>
  <c r="S210" i="16"/>
  <c r="M210" i="16"/>
  <c r="G210" i="16"/>
  <c r="Z205" i="16"/>
  <c r="T205" i="16"/>
  <c r="N205" i="16"/>
  <c r="H205" i="16"/>
  <c r="AA200" i="16"/>
  <c r="U200" i="16"/>
  <c r="O200" i="16"/>
  <c r="I200" i="16"/>
  <c r="V195" i="16"/>
  <c r="P195" i="16"/>
  <c r="J195" i="16"/>
  <c r="D195" i="16"/>
  <c r="W190" i="16"/>
  <c r="Q190" i="16"/>
  <c r="K190" i="16"/>
  <c r="E190" i="16"/>
  <c r="X185" i="16"/>
  <c r="R185" i="16"/>
  <c r="L185" i="16"/>
  <c r="F185" i="16"/>
  <c r="Y180" i="16"/>
  <c r="S180" i="16"/>
  <c r="M180" i="16"/>
  <c r="G180" i="16"/>
  <c r="Z175" i="16"/>
  <c r="T175" i="16"/>
  <c r="N175" i="16"/>
  <c r="H175" i="16"/>
  <c r="AA170" i="16"/>
  <c r="U170" i="16"/>
  <c r="O170" i="16"/>
  <c r="I170" i="16"/>
  <c r="V161" i="16"/>
  <c r="P161" i="16"/>
  <c r="J161" i="16"/>
  <c r="D161" i="16"/>
  <c r="W156" i="16"/>
  <c r="Q156" i="16"/>
  <c r="K156" i="16"/>
  <c r="E156" i="16"/>
  <c r="X151" i="16"/>
  <c r="R151" i="16"/>
  <c r="L151" i="16"/>
  <c r="F151" i="16"/>
  <c r="Y146" i="16"/>
  <c r="S146" i="16"/>
  <c r="M146" i="16"/>
  <c r="G146" i="16"/>
  <c r="Z141" i="16"/>
  <c r="T141" i="16"/>
  <c r="N141" i="16"/>
  <c r="H141" i="16"/>
  <c r="AA136" i="16"/>
  <c r="U136" i="16"/>
  <c r="O136" i="16"/>
  <c r="I136" i="16"/>
  <c r="V131" i="16"/>
  <c r="P131" i="16"/>
  <c r="J131" i="16"/>
  <c r="D131" i="16"/>
  <c r="W126" i="16"/>
  <c r="Q126" i="16"/>
  <c r="K126" i="16"/>
  <c r="E126" i="16"/>
  <c r="X121" i="16"/>
  <c r="R121" i="16"/>
  <c r="L121" i="16"/>
  <c r="F121" i="16"/>
  <c r="Y116" i="16"/>
  <c r="S116" i="16"/>
  <c r="M116" i="16"/>
  <c r="G116" i="16"/>
  <c r="Z111" i="16"/>
  <c r="T111" i="16"/>
  <c r="N111" i="16"/>
  <c r="H111" i="16"/>
  <c r="AA106" i="16"/>
  <c r="U106" i="16"/>
  <c r="O106" i="16"/>
  <c r="I106" i="16"/>
  <c r="V101" i="16"/>
  <c r="P101" i="16"/>
  <c r="J101" i="16"/>
  <c r="D101" i="16"/>
  <c r="W96" i="16"/>
  <c r="Q96" i="16"/>
  <c r="K96" i="16"/>
  <c r="E96" i="16"/>
  <c r="X91" i="16"/>
  <c r="R91" i="16"/>
  <c r="L91" i="16"/>
  <c r="F91" i="16"/>
  <c r="Y86" i="16"/>
  <c r="S86" i="16"/>
  <c r="M86" i="16"/>
  <c r="G86" i="16"/>
  <c r="Z81" i="16"/>
  <c r="T81" i="16"/>
  <c r="N81" i="16"/>
  <c r="H81" i="16"/>
  <c r="AA76" i="16"/>
  <c r="U76" i="16"/>
  <c r="O76" i="16"/>
  <c r="I76" i="16"/>
  <c r="V71" i="16"/>
  <c r="P71" i="16"/>
  <c r="J71" i="16"/>
  <c r="D71" i="16"/>
  <c r="W66" i="16"/>
  <c r="Q66" i="16"/>
  <c r="K66" i="16"/>
  <c r="E66" i="16"/>
  <c r="X61" i="16"/>
  <c r="R61" i="16"/>
  <c r="L61" i="16"/>
  <c r="F61" i="16"/>
  <c r="Y56" i="16"/>
  <c r="S56" i="16"/>
  <c r="M56" i="16"/>
  <c r="G56" i="16"/>
  <c r="Z51" i="16"/>
  <c r="T51" i="16"/>
  <c r="N51" i="16"/>
  <c r="H51" i="16"/>
  <c r="AA46" i="16"/>
  <c r="U46" i="16"/>
  <c r="O46" i="16"/>
  <c r="I46" i="16"/>
  <c r="J11" i="16"/>
  <c r="P11" i="16"/>
  <c r="V11" i="16"/>
  <c r="I14" i="16"/>
  <c r="O14" i="16"/>
  <c r="O12" i="16" s="1"/>
  <c r="U14" i="16"/>
  <c r="U12" i="16" s="1"/>
  <c r="AA14" i="16"/>
  <c r="I16" i="16"/>
  <c r="O16" i="16"/>
  <c r="U16" i="16"/>
  <c r="AA16" i="16"/>
  <c r="H19" i="16"/>
  <c r="H17" i="16" s="1"/>
  <c r="N19" i="16"/>
  <c r="T19" i="16"/>
  <c r="T17" i="16" s="1"/>
  <c r="Z19" i="16"/>
  <c r="H21" i="16"/>
  <c r="N21" i="16"/>
  <c r="T21" i="16"/>
  <c r="Z21" i="16"/>
  <c r="G24" i="16"/>
  <c r="G22" i="16" s="1"/>
  <c r="M24" i="16"/>
  <c r="S24" i="16"/>
  <c r="Y24" i="16"/>
  <c r="Y22" i="16" s="1"/>
  <c r="G26" i="16"/>
  <c r="M26" i="16"/>
  <c r="S26" i="16"/>
  <c r="Y26" i="16"/>
  <c r="F29" i="16"/>
  <c r="L29" i="16"/>
  <c r="L27" i="16" s="1"/>
  <c r="R29" i="16"/>
  <c r="R27" i="16" s="1"/>
  <c r="X29" i="16"/>
  <c r="F31" i="16"/>
  <c r="L31" i="16"/>
  <c r="R31" i="16"/>
  <c r="X31" i="16"/>
  <c r="E34" i="16"/>
  <c r="E32" i="16" s="1"/>
  <c r="K34" i="16"/>
  <c r="Q34" i="16"/>
  <c r="Q32" i="16" s="1"/>
  <c r="W34" i="16"/>
  <c r="E36" i="16"/>
  <c r="K36" i="16"/>
  <c r="Q36" i="16"/>
  <c r="W36" i="16"/>
  <c r="D39" i="16"/>
  <c r="D37" i="16" s="1"/>
  <c r="J39" i="16"/>
  <c r="P39" i="16"/>
  <c r="V39" i="16"/>
  <c r="V37" i="16" s="1"/>
  <c r="D41" i="16"/>
  <c r="J41" i="16"/>
  <c r="P41" i="16"/>
  <c r="V41" i="16"/>
  <c r="G44" i="16"/>
  <c r="G42" i="16" s="1"/>
  <c r="N44" i="16"/>
  <c r="N42" i="16" s="1"/>
  <c r="V44" i="16"/>
  <c r="V42" i="16" s="1"/>
  <c r="E46" i="16"/>
  <c r="E42" i="16" s="1"/>
  <c r="L46" i="16"/>
  <c r="L42" i="16" s="1"/>
  <c r="S46" i="16"/>
  <c r="S42" i="16" s="1"/>
  <c r="Z46" i="16"/>
  <c r="F49" i="16"/>
  <c r="F47" i="16" s="1"/>
  <c r="M49" i="16"/>
  <c r="M47" i="16" s="1"/>
  <c r="U49" i="16"/>
  <c r="U47" i="16" s="1"/>
  <c r="D51" i="16"/>
  <c r="D47" i="16" s="1"/>
  <c r="K51" i="16"/>
  <c r="K47" i="16" s="1"/>
  <c r="R51" i="16"/>
  <c r="R47" i="16" s="1"/>
  <c r="Y51" i="16"/>
  <c r="Y47" i="16" s="1"/>
  <c r="E54" i="16"/>
  <c r="E52" i="16" s="1"/>
  <c r="L54" i="16"/>
  <c r="T54" i="16"/>
  <c r="T52" i="16" s="1"/>
  <c r="AA54" i="16"/>
  <c r="AA52" i="16" s="1"/>
  <c r="J56" i="16"/>
  <c r="J52" i="16" s="1"/>
  <c r="Q56" i="16"/>
  <c r="Q52" i="16" s="1"/>
  <c r="X56" i="16"/>
  <c r="X52" i="16" s="1"/>
  <c r="D59" i="16"/>
  <c r="D57" i="16" s="1"/>
  <c r="K59" i="16"/>
  <c r="K57" i="16" s="1"/>
  <c r="S59" i="16"/>
  <c r="S57" i="16" s="1"/>
  <c r="Z59" i="16"/>
  <c r="Z57" i="16" s="1"/>
  <c r="I61" i="16"/>
  <c r="I57" i="16" s="1"/>
  <c r="P61" i="16"/>
  <c r="P57" i="16" s="1"/>
  <c r="W61" i="16"/>
  <c r="J64" i="16"/>
  <c r="J62" i="16" s="1"/>
  <c r="R64" i="16"/>
  <c r="R62" i="16" s="1"/>
  <c r="Y64" i="16"/>
  <c r="Y62" i="16" s="1"/>
  <c r="H66" i="16"/>
  <c r="H62" i="16" s="1"/>
  <c r="O66" i="16"/>
  <c r="O62" i="16" s="1"/>
  <c r="V66" i="16"/>
  <c r="V62" i="16" s="1"/>
  <c r="I69" i="16"/>
  <c r="I67" i="16" s="1"/>
  <c r="Q69" i="16"/>
  <c r="Q67" i="16" s="1"/>
  <c r="X69" i="16"/>
  <c r="X67" i="16" s="1"/>
  <c r="G71" i="16"/>
  <c r="G67" i="16" s="1"/>
  <c r="N71" i="16"/>
  <c r="N67" i="16" s="1"/>
  <c r="U71" i="16"/>
  <c r="G74" i="16"/>
  <c r="G72" i="16" s="1"/>
  <c r="N74" i="16"/>
  <c r="N72" i="16" s="1"/>
  <c r="V74" i="16"/>
  <c r="E76" i="16"/>
  <c r="L76" i="16"/>
  <c r="S76" i="16"/>
  <c r="Z76" i="16"/>
  <c r="G79" i="16"/>
  <c r="G77" i="16" s="1"/>
  <c r="Q79" i="16"/>
  <c r="Y79" i="16"/>
  <c r="Y77" i="16" s="1"/>
  <c r="K81" i="16"/>
  <c r="S81" i="16"/>
  <c r="E84" i="16"/>
  <c r="N84" i="16"/>
  <c r="N82" i="16" s="1"/>
  <c r="W84" i="16"/>
  <c r="H86" i="16"/>
  <c r="Q86" i="16"/>
  <c r="Z86" i="16"/>
  <c r="D89" i="16"/>
  <c r="D87" i="16" s="1"/>
  <c r="M89" i="16"/>
  <c r="M87" i="16" s="1"/>
  <c r="V89" i="16"/>
  <c r="G91" i="16"/>
  <c r="P91" i="16"/>
  <c r="Y91" i="16"/>
  <c r="O94" i="16"/>
  <c r="I96" i="16"/>
  <c r="AA96" i="16"/>
  <c r="K99" i="16"/>
  <c r="K97" i="16" s="1"/>
  <c r="E101" i="16"/>
  <c r="W101" i="16"/>
  <c r="G104" i="16"/>
  <c r="G102" i="16" s="1"/>
  <c r="Y104" i="16"/>
  <c r="S106" i="16"/>
  <c r="F109" i="16"/>
  <c r="F107" i="16" s="1"/>
  <c r="X109" i="16"/>
  <c r="R111" i="16"/>
  <c r="T114" i="16"/>
  <c r="T112" i="16" s="1"/>
  <c r="N116" i="16"/>
  <c r="G121" i="16"/>
  <c r="I291" i="16"/>
  <c r="L306" i="16"/>
  <c r="V316" i="16"/>
  <c r="U325" i="16"/>
  <c r="N330" i="16"/>
  <c r="G526" i="15"/>
  <c r="G524" i="15" s="1"/>
  <c r="M526" i="15"/>
  <c r="M524" i="15" s="1"/>
  <c r="S526" i="15"/>
  <c r="S524" i="15" s="1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E534" i="15" s="1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P539" i="15" s="1"/>
  <c r="V541" i="15"/>
  <c r="V539" i="15" s="1"/>
  <c r="I546" i="15"/>
  <c r="I544" i="15" s="1"/>
  <c r="O546" i="15"/>
  <c r="O544" i="15" s="1"/>
  <c r="U546" i="15"/>
  <c r="U544" i="15" s="1"/>
  <c r="AA546" i="15"/>
  <c r="AA544" i="15" s="1"/>
  <c r="H551" i="15"/>
  <c r="H549" i="15" s="1"/>
  <c r="N551" i="15"/>
  <c r="N549" i="15" s="1"/>
  <c r="T551" i="15"/>
  <c r="T549" i="15" s="1"/>
  <c r="Z551" i="15"/>
  <c r="Z549" i="15" s="1"/>
  <c r="G556" i="15"/>
  <c r="G554" i="15" s="1"/>
  <c r="M556" i="15"/>
  <c r="M554" i="15" s="1"/>
  <c r="S556" i="15"/>
  <c r="S554" i="15" s="1"/>
  <c r="Y556" i="15"/>
  <c r="Y554" i="15" s="1"/>
  <c r="F561" i="15"/>
  <c r="F559" i="15" s="1"/>
  <c r="L561" i="15"/>
  <c r="L559" i="15" s="1"/>
  <c r="R561" i="15"/>
  <c r="R559" i="15" s="1"/>
  <c r="X561" i="15"/>
  <c r="X559" i="15" s="1"/>
  <c r="E566" i="15"/>
  <c r="E564" i="15" s="1"/>
  <c r="K566" i="15"/>
  <c r="K564" i="15" s="1"/>
  <c r="Q566" i="15"/>
  <c r="Q564" i="15" s="1"/>
  <c r="W566" i="15"/>
  <c r="W564" i="15" s="1"/>
  <c r="D571" i="15"/>
  <c r="D569" i="15" s="1"/>
  <c r="J571" i="15"/>
  <c r="J569" i="15" s="1"/>
  <c r="P571" i="15"/>
  <c r="P569" i="15" s="1"/>
  <c r="V571" i="15"/>
  <c r="V569" i="15" s="1"/>
  <c r="I576" i="15"/>
  <c r="I574" i="15" s="1"/>
  <c r="O576" i="15"/>
  <c r="O574" i="15" s="1"/>
  <c r="U576" i="15"/>
  <c r="U574" i="15" s="1"/>
  <c r="AA576" i="15"/>
  <c r="AA574" i="15" s="1"/>
  <c r="H581" i="15"/>
  <c r="H579" i="15" s="1"/>
  <c r="N581" i="15"/>
  <c r="N579" i="15" s="1"/>
  <c r="T581" i="15"/>
  <c r="T579" i="15" s="1"/>
  <c r="Z581" i="15"/>
  <c r="Z579" i="15" s="1"/>
  <c r="G586" i="15"/>
  <c r="G584" i="15" s="1"/>
  <c r="M586" i="15"/>
  <c r="M584" i="15" s="1"/>
  <c r="S586" i="15"/>
  <c r="S584" i="15" s="1"/>
  <c r="Y586" i="15"/>
  <c r="Y584" i="15" s="1"/>
  <c r="F591" i="15"/>
  <c r="F589" i="15" s="1"/>
  <c r="L591" i="15"/>
  <c r="L589" i="15" s="1"/>
  <c r="R591" i="15"/>
  <c r="R589" i="15" s="1"/>
  <c r="X591" i="15"/>
  <c r="X589" i="15" s="1"/>
  <c r="E596" i="15"/>
  <c r="E594" i="15" s="1"/>
  <c r="K596" i="15"/>
  <c r="K594" i="15" s="1"/>
  <c r="Q596" i="15"/>
  <c r="Q594" i="15" s="1"/>
  <c r="W596" i="15"/>
  <c r="W594" i="15" s="1"/>
  <c r="D601" i="15"/>
  <c r="D599" i="15" s="1"/>
  <c r="J601" i="15"/>
  <c r="J599" i="15" s="1"/>
  <c r="P601" i="15"/>
  <c r="P599" i="15" s="1"/>
  <c r="V601" i="15"/>
  <c r="V599" i="15" s="1"/>
  <c r="I606" i="15"/>
  <c r="I604" i="15" s="1"/>
  <c r="O606" i="15"/>
  <c r="O604" i="15" s="1"/>
  <c r="U606" i="15"/>
  <c r="U604" i="15" s="1"/>
  <c r="AA606" i="15"/>
  <c r="AA604" i="15" s="1"/>
  <c r="H611" i="15"/>
  <c r="H609" i="15" s="1"/>
  <c r="N611" i="15"/>
  <c r="N609" i="15" s="1"/>
  <c r="T611" i="15"/>
  <c r="T609" i="15" s="1"/>
  <c r="Z611" i="15"/>
  <c r="Z609" i="15" s="1"/>
  <c r="G616" i="15"/>
  <c r="G614" i="15" s="1"/>
  <c r="M616" i="15"/>
  <c r="M614" i="15" s="1"/>
  <c r="S616" i="15"/>
  <c r="S614" i="15" s="1"/>
  <c r="Y616" i="15"/>
  <c r="Y614" i="15" s="1"/>
  <c r="F621" i="15"/>
  <c r="F619" i="15" s="1"/>
  <c r="L621" i="15"/>
  <c r="L619" i="15" s="1"/>
  <c r="R621" i="15"/>
  <c r="R619" i="15" s="1"/>
  <c r="X621" i="15"/>
  <c r="X619" i="15" s="1"/>
  <c r="E626" i="15"/>
  <c r="E624" i="15" s="1"/>
  <c r="K626" i="15"/>
  <c r="K624" i="15" s="1"/>
  <c r="Q626" i="15"/>
  <c r="Q624" i="15" s="1"/>
  <c r="W626" i="15"/>
  <c r="W624" i="15" s="1"/>
  <c r="D631" i="15"/>
  <c r="D629" i="15" s="1"/>
  <c r="J631" i="15"/>
  <c r="J629" i="15" s="1"/>
  <c r="P631" i="15"/>
  <c r="P629" i="15" s="1"/>
  <c r="V631" i="15"/>
  <c r="V629" i="15" s="1"/>
  <c r="I636" i="15"/>
  <c r="I634" i="15" s="1"/>
  <c r="O636" i="15"/>
  <c r="O634" i="15" s="1"/>
  <c r="U636" i="15"/>
  <c r="U634" i="15" s="1"/>
  <c r="AA636" i="15"/>
  <c r="AA634" i="15" s="1"/>
  <c r="O89" i="16"/>
  <c r="W89" i="16"/>
  <c r="W87" i="16" s="1"/>
  <c r="R94" i="16"/>
  <c r="R92" i="16" s="1"/>
  <c r="N99" i="16"/>
  <c r="N97" i="16" s="1"/>
  <c r="J104" i="16"/>
  <c r="J102" i="16" s="1"/>
  <c r="D106" i="16"/>
  <c r="V106" i="16"/>
  <c r="I109" i="16"/>
  <c r="AA109" i="16"/>
  <c r="AA107" i="16" s="1"/>
  <c r="U111" i="16"/>
  <c r="E114" i="16"/>
  <c r="E112" i="16" s="1"/>
  <c r="W114" i="16"/>
  <c r="W112" i="16" s="1"/>
  <c r="T116" i="16"/>
  <c r="M121" i="16"/>
  <c r="G276" i="16"/>
  <c r="F281" i="16"/>
  <c r="E286" i="16"/>
  <c r="M306" i="16"/>
  <c r="P325" i="16"/>
  <c r="F440" i="16"/>
  <c r="G350" i="16"/>
  <c r="J486" i="15"/>
  <c r="J484" i="15" s="1"/>
  <c r="P486" i="15"/>
  <c r="P484" i="15" s="1"/>
  <c r="V486" i="15"/>
  <c r="V484" i="15" s="1"/>
  <c r="I491" i="15"/>
  <c r="I489" i="15" s="1"/>
  <c r="O491" i="15"/>
  <c r="O489" i="15" s="1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Z494" i="15" s="1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L504" i="15" s="1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W509" i="15" s="1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O519" i="15" s="1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Z524" i="15" s="1"/>
  <c r="G531" i="15"/>
  <c r="G529" i="15" s="1"/>
  <c r="M531" i="15"/>
  <c r="M529" i="15" s="1"/>
  <c r="S531" i="15"/>
  <c r="S529" i="15" s="1"/>
  <c r="Y531" i="15"/>
  <c r="Y529" i="15" s="1"/>
  <c r="F536" i="15"/>
  <c r="F534" i="15" s="1"/>
  <c r="L536" i="15"/>
  <c r="L534" i="15" s="1"/>
  <c r="R536" i="15"/>
  <c r="R534" i="15" s="1"/>
  <c r="X536" i="15"/>
  <c r="X534" i="15" s="1"/>
  <c r="E541" i="15"/>
  <c r="E539" i="15" s="1"/>
  <c r="K541" i="15"/>
  <c r="K539" i="15" s="1"/>
  <c r="Q541" i="15"/>
  <c r="Q539" i="15" s="1"/>
  <c r="W541" i="15"/>
  <c r="W539" i="15" s="1"/>
  <c r="D546" i="15"/>
  <c r="D544" i="15" s="1"/>
  <c r="J546" i="15"/>
  <c r="J544" i="15" s="1"/>
  <c r="P546" i="15"/>
  <c r="P544" i="15" s="1"/>
  <c r="V546" i="15"/>
  <c r="V544" i="15" s="1"/>
  <c r="I551" i="15"/>
  <c r="I549" i="15" s="1"/>
  <c r="O551" i="15"/>
  <c r="O549" i="15" s="1"/>
  <c r="U551" i="15"/>
  <c r="U549" i="15" s="1"/>
  <c r="AA551" i="15"/>
  <c r="AA549" i="15" s="1"/>
  <c r="H556" i="15"/>
  <c r="H554" i="15" s="1"/>
  <c r="N556" i="15"/>
  <c r="N554" i="15" s="1"/>
  <c r="T556" i="15"/>
  <c r="T554" i="15" s="1"/>
  <c r="Z556" i="15"/>
  <c r="Z554" i="15" s="1"/>
  <c r="G561" i="15"/>
  <c r="G559" i="15" s="1"/>
  <c r="M561" i="15"/>
  <c r="M559" i="15" s="1"/>
  <c r="S561" i="15"/>
  <c r="S559" i="15" s="1"/>
  <c r="Y561" i="15"/>
  <c r="Y559" i="15" s="1"/>
  <c r="F566" i="15"/>
  <c r="F564" i="15" s="1"/>
  <c r="L566" i="15"/>
  <c r="L564" i="15" s="1"/>
  <c r="R566" i="15"/>
  <c r="R564" i="15" s="1"/>
  <c r="X566" i="15"/>
  <c r="X564" i="15" s="1"/>
  <c r="E571" i="15"/>
  <c r="E569" i="15" s="1"/>
  <c r="K571" i="15"/>
  <c r="K569" i="15" s="1"/>
  <c r="Q571" i="15"/>
  <c r="Q569" i="15" s="1"/>
  <c r="W571" i="15"/>
  <c r="W569" i="15" s="1"/>
  <c r="D576" i="15"/>
  <c r="D574" i="15" s="1"/>
  <c r="J576" i="15"/>
  <c r="J574" i="15" s="1"/>
  <c r="P576" i="15"/>
  <c r="P574" i="15" s="1"/>
  <c r="V576" i="15"/>
  <c r="V574" i="15" s="1"/>
  <c r="I581" i="15"/>
  <c r="I579" i="15" s="1"/>
  <c r="O581" i="15"/>
  <c r="O579" i="15" s="1"/>
  <c r="U581" i="15"/>
  <c r="U579" i="15" s="1"/>
  <c r="AA581" i="15"/>
  <c r="AA579" i="15" s="1"/>
  <c r="H586" i="15"/>
  <c r="H584" i="15" s="1"/>
  <c r="N586" i="15"/>
  <c r="N584" i="15" s="1"/>
  <c r="T586" i="15"/>
  <c r="T584" i="15" s="1"/>
  <c r="Z586" i="15"/>
  <c r="Z584" i="15" s="1"/>
  <c r="G591" i="15"/>
  <c r="G589" i="15" s="1"/>
  <c r="M591" i="15"/>
  <c r="M589" i="15" s="1"/>
  <c r="S591" i="15"/>
  <c r="S589" i="15" s="1"/>
  <c r="Y591" i="15"/>
  <c r="Y589" i="15" s="1"/>
  <c r="F596" i="15"/>
  <c r="F594" i="15" s="1"/>
  <c r="L596" i="15"/>
  <c r="L594" i="15" s="1"/>
  <c r="R596" i="15"/>
  <c r="R594" i="15" s="1"/>
  <c r="X596" i="15"/>
  <c r="X594" i="15" s="1"/>
  <c r="E601" i="15"/>
  <c r="E599" i="15" s="1"/>
  <c r="K601" i="15"/>
  <c r="K599" i="15" s="1"/>
  <c r="Q601" i="15"/>
  <c r="Q599" i="15" s="1"/>
  <c r="W601" i="15"/>
  <c r="W599" i="15" s="1"/>
  <c r="D606" i="15"/>
  <c r="D604" i="15" s="1"/>
  <c r="J606" i="15"/>
  <c r="J604" i="15" s="1"/>
  <c r="P606" i="15"/>
  <c r="P604" i="15" s="1"/>
  <c r="V606" i="15"/>
  <c r="V604" i="15" s="1"/>
  <c r="I611" i="15"/>
  <c r="I609" i="15" s="1"/>
  <c r="O611" i="15"/>
  <c r="O609" i="15" s="1"/>
  <c r="U611" i="15"/>
  <c r="U609" i="15" s="1"/>
  <c r="AA611" i="15"/>
  <c r="AA609" i="15" s="1"/>
  <c r="H616" i="15"/>
  <c r="H614" i="15" s="1"/>
  <c r="N616" i="15"/>
  <c r="N614" i="15" s="1"/>
  <c r="T616" i="15"/>
  <c r="T614" i="15" s="1"/>
  <c r="Z616" i="15"/>
  <c r="Z614" i="15" s="1"/>
  <c r="G621" i="15"/>
  <c r="G619" i="15" s="1"/>
  <c r="M621" i="15"/>
  <c r="M619" i="15" s="1"/>
  <c r="S621" i="15"/>
  <c r="S619" i="15" s="1"/>
  <c r="Y621" i="15"/>
  <c r="Y619" i="15" s="1"/>
  <c r="F626" i="15"/>
  <c r="F624" i="15" s="1"/>
  <c r="L626" i="15"/>
  <c r="L624" i="15" s="1"/>
  <c r="R626" i="15"/>
  <c r="R624" i="15" s="1"/>
  <c r="X626" i="15"/>
  <c r="X624" i="15" s="1"/>
  <c r="E631" i="15"/>
  <c r="E629" i="15" s="1"/>
  <c r="K631" i="15"/>
  <c r="K629" i="15" s="1"/>
  <c r="Q631" i="15"/>
  <c r="Q629" i="15" s="1"/>
  <c r="W631" i="15"/>
  <c r="W629" i="15" s="1"/>
  <c r="D636" i="15"/>
  <c r="D634" i="15" s="1"/>
  <c r="J636" i="15"/>
  <c r="J634" i="15" s="1"/>
  <c r="P636" i="15"/>
  <c r="P634" i="15" s="1"/>
  <c r="V636" i="15"/>
  <c r="V634" i="15" s="1"/>
  <c r="B767" i="15"/>
  <c r="Q74" i="16"/>
  <c r="Q72" i="16" s="1"/>
  <c r="X74" i="16"/>
  <c r="X72" i="16" s="1"/>
  <c r="K79" i="16"/>
  <c r="S79" i="16"/>
  <c r="S77" i="16" s="1"/>
  <c r="H84" i="16"/>
  <c r="H82" i="16" s="1"/>
  <c r="Q84" i="16"/>
  <c r="Z84" i="16"/>
  <c r="Z82" i="16" s="1"/>
  <c r="G89" i="16"/>
  <c r="G87" i="16" s="1"/>
  <c r="P89" i="16"/>
  <c r="Y89" i="16"/>
  <c r="Y87" i="16" s="1"/>
  <c r="J91" i="16"/>
  <c r="S91" i="16"/>
  <c r="U94" i="16"/>
  <c r="U92" i="16" s="1"/>
  <c r="O96" i="16"/>
  <c r="Q99" i="16"/>
  <c r="Q97" i="16" s="1"/>
  <c r="K101" i="16"/>
  <c r="M104" i="16"/>
  <c r="M102" i="16" s="1"/>
  <c r="G106" i="16"/>
  <c r="Y106" i="16"/>
  <c r="L109" i="16"/>
  <c r="L107" i="16" s="1"/>
  <c r="F111" i="16"/>
  <c r="X111" i="16"/>
  <c r="H114" i="16"/>
  <c r="Z114" i="16"/>
  <c r="Z112" i="16" s="1"/>
  <c r="Z116" i="16"/>
  <c r="G119" i="16"/>
  <c r="G117" i="16" s="1"/>
  <c r="S121" i="16"/>
  <c r="D335" i="16"/>
  <c r="V335" i="16"/>
  <c r="U340" i="16"/>
  <c r="E516" i="15"/>
  <c r="E514" i="15" s="1"/>
  <c r="K516" i="15"/>
  <c r="K514" i="15" s="1"/>
  <c r="Q516" i="15"/>
  <c r="Q514" i="15" s="1"/>
  <c r="W516" i="15"/>
  <c r="W514" i="15" s="1"/>
  <c r="D521" i="15"/>
  <c r="D519" i="15" s="1"/>
  <c r="J521" i="15"/>
  <c r="J519" i="15" s="1"/>
  <c r="P521" i="15"/>
  <c r="P519" i="15" s="1"/>
  <c r="V521" i="15"/>
  <c r="V519" i="15" s="1"/>
  <c r="I526" i="15"/>
  <c r="I524" i="15" s="1"/>
  <c r="O526" i="15"/>
  <c r="O524" i="15" s="1"/>
  <c r="U526" i="15"/>
  <c r="U524" i="15" s="1"/>
  <c r="AA526" i="15"/>
  <c r="AA524" i="15" s="1"/>
  <c r="H531" i="15"/>
  <c r="H529" i="15" s="1"/>
  <c r="N531" i="15"/>
  <c r="N529" i="15" s="1"/>
  <c r="T531" i="15"/>
  <c r="T529" i="15" s="1"/>
  <c r="Z531" i="15"/>
  <c r="Z529" i="15" s="1"/>
  <c r="G536" i="15"/>
  <c r="G534" i="15" s="1"/>
  <c r="M536" i="15"/>
  <c r="M534" i="15" s="1"/>
  <c r="S536" i="15"/>
  <c r="S534" i="15" s="1"/>
  <c r="Y536" i="15"/>
  <c r="Y534" i="15" s="1"/>
  <c r="F541" i="15"/>
  <c r="F539" i="15" s="1"/>
  <c r="L541" i="15"/>
  <c r="L539" i="15" s="1"/>
  <c r="R541" i="15"/>
  <c r="R539" i="15" s="1"/>
  <c r="X541" i="15"/>
  <c r="X539" i="15" s="1"/>
  <c r="E546" i="15"/>
  <c r="E544" i="15" s="1"/>
  <c r="K546" i="15"/>
  <c r="K544" i="15" s="1"/>
  <c r="Q546" i="15"/>
  <c r="Q544" i="15" s="1"/>
  <c r="W546" i="15"/>
  <c r="W544" i="15" s="1"/>
  <c r="D551" i="15"/>
  <c r="D549" i="15" s="1"/>
  <c r="J551" i="15"/>
  <c r="J549" i="15" s="1"/>
  <c r="P551" i="15"/>
  <c r="P549" i="15" s="1"/>
  <c r="V551" i="15"/>
  <c r="V549" i="15" s="1"/>
  <c r="I556" i="15"/>
  <c r="I554" i="15" s="1"/>
  <c r="O556" i="15"/>
  <c r="O554" i="15" s="1"/>
  <c r="U556" i="15"/>
  <c r="U554" i="15" s="1"/>
  <c r="AA556" i="15"/>
  <c r="AA554" i="15" s="1"/>
  <c r="H561" i="15"/>
  <c r="H559" i="15" s="1"/>
  <c r="N561" i="15"/>
  <c r="N559" i="15" s="1"/>
  <c r="T561" i="15"/>
  <c r="T559" i="15" s="1"/>
  <c r="Z561" i="15"/>
  <c r="Z559" i="15" s="1"/>
  <c r="G566" i="15"/>
  <c r="G564" i="15" s="1"/>
  <c r="M566" i="15"/>
  <c r="M564" i="15" s="1"/>
  <c r="S566" i="15"/>
  <c r="S564" i="15" s="1"/>
  <c r="Y566" i="15"/>
  <c r="Y564" i="15" s="1"/>
  <c r="F571" i="15"/>
  <c r="F569" i="15" s="1"/>
  <c r="L571" i="15"/>
  <c r="L569" i="15" s="1"/>
  <c r="R571" i="15"/>
  <c r="R569" i="15" s="1"/>
  <c r="X571" i="15"/>
  <c r="X569" i="15" s="1"/>
  <c r="E576" i="15"/>
  <c r="E574" i="15" s="1"/>
  <c r="K576" i="15"/>
  <c r="K574" i="15" s="1"/>
  <c r="Q576" i="15"/>
  <c r="Q574" i="15" s="1"/>
  <c r="W576" i="15"/>
  <c r="W574" i="15" s="1"/>
  <c r="D581" i="15"/>
  <c r="D579" i="15" s="1"/>
  <c r="J581" i="15"/>
  <c r="J579" i="15" s="1"/>
  <c r="P581" i="15"/>
  <c r="P579" i="15" s="1"/>
  <c r="V581" i="15"/>
  <c r="V579" i="15" s="1"/>
  <c r="I586" i="15"/>
  <c r="I584" i="15" s="1"/>
  <c r="O586" i="15"/>
  <c r="O584" i="15" s="1"/>
  <c r="U586" i="15"/>
  <c r="U584" i="15" s="1"/>
  <c r="AA586" i="15"/>
  <c r="AA584" i="15" s="1"/>
  <c r="H591" i="15"/>
  <c r="H589" i="15" s="1"/>
  <c r="N591" i="15"/>
  <c r="N589" i="15" s="1"/>
  <c r="T591" i="15"/>
  <c r="T589" i="15" s="1"/>
  <c r="Z591" i="15"/>
  <c r="Z589" i="15" s="1"/>
  <c r="G596" i="15"/>
  <c r="G594" i="15" s="1"/>
  <c r="M596" i="15"/>
  <c r="M594" i="15" s="1"/>
  <c r="S596" i="15"/>
  <c r="S594" i="15" s="1"/>
  <c r="Y596" i="15"/>
  <c r="Y594" i="15" s="1"/>
  <c r="F601" i="15"/>
  <c r="F599" i="15" s="1"/>
  <c r="L601" i="15"/>
  <c r="L599" i="15" s="1"/>
  <c r="R601" i="15"/>
  <c r="R599" i="15" s="1"/>
  <c r="X601" i="15"/>
  <c r="X599" i="15" s="1"/>
  <c r="E606" i="15"/>
  <c r="E604" i="15" s="1"/>
  <c r="K606" i="15"/>
  <c r="K604" i="15" s="1"/>
  <c r="Q606" i="15"/>
  <c r="Q604" i="15" s="1"/>
  <c r="W606" i="15"/>
  <c r="W604" i="15" s="1"/>
  <c r="D611" i="15"/>
  <c r="D609" i="15" s="1"/>
  <c r="J611" i="15"/>
  <c r="J609" i="15" s="1"/>
  <c r="P611" i="15"/>
  <c r="P609" i="15" s="1"/>
  <c r="V611" i="15"/>
  <c r="V609" i="15" s="1"/>
  <c r="I616" i="15"/>
  <c r="I614" i="15" s="1"/>
  <c r="O616" i="15"/>
  <c r="O614" i="15" s="1"/>
  <c r="U616" i="15"/>
  <c r="U614" i="15" s="1"/>
  <c r="AA616" i="15"/>
  <c r="AA614" i="15" s="1"/>
  <c r="H621" i="15"/>
  <c r="H619" i="15" s="1"/>
  <c r="N621" i="15"/>
  <c r="N619" i="15" s="1"/>
  <c r="T621" i="15"/>
  <c r="T619" i="15" s="1"/>
  <c r="Z621" i="15"/>
  <c r="Z619" i="15" s="1"/>
  <c r="G626" i="15"/>
  <c r="G624" i="15" s="1"/>
  <c r="M626" i="15"/>
  <c r="M624" i="15" s="1"/>
  <c r="S626" i="15"/>
  <c r="S624" i="15" s="1"/>
  <c r="Y626" i="15"/>
  <c r="Y624" i="15" s="1"/>
  <c r="F631" i="15"/>
  <c r="F629" i="15" s="1"/>
  <c r="L631" i="15"/>
  <c r="L629" i="15" s="1"/>
  <c r="R631" i="15"/>
  <c r="R629" i="15" s="1"/>
  <c r="X631" i="15"/>
  <c r="X629" i="15" s="1"/>
  <c r="E636" i="15"/>
  <c r="E634" i="15" s="1"/>
  <c r="K636" i="15"/>
  <c r="K634" i="15" s="1"/>
  <c r="Q636" i="15"/>
  <c r="Q634" i="15" s="1"/>
  <c r="W636" i="15"/>
  <c r="W634" i="15" s="1"/>
  <c r="I89" i="16"/>
  <c r="I87" i="16" s="1"/>
  <c r="Q89" i="16"/>
  <c r="Q87" i="16" s="1"/>
  <c r="AA89" i="16"/>
  <c r="AA87" i="16" s="1"/>
  <c r="F94" i="16"/>
  <c r="X94" i="16"/>
  <c r="X92" i="16" s="1"/>
  <c r="T99" i="16"/>
  <c r="N101" i="16"/>
  <c r="P104" i="16"/>
  <c r="J106" i="16"/>
  <c r="O109" i="16"/>
  <c r="I111" i="16"/>
  <c r="AA111" i="16"/>
  <c r="K114" i="16"/>
  <c r="E116" i="16"/>
  <c r="M119" i="16"/>
  <c r="M117" i="16" s="1"/>
  <c r="Y121" i="16"/>
  <c r="N281" i="16"/>
  <c r="Q296" i="16"/>
  <c r="W296" i="16"/>
  <c r="P301" i="16"/>
  <c r="U306" i="16"/>
  <c r="Z311" i="16"/>
  <c r="Y316" i="16"/>
  <c r="F325" i="16"/>
  <c r="X325" i="16"/>
  <c r="E330" i="16"/>
  <c r="Q330" i="16"/>
  <c r="J330" i="16"/>
  <c r="I335" i="16"/>
  <c r="H340" i="16"/>
  <c r="I501" i="15"/>
  <c r="I499" i="15" s="1"/>
  <c r="O501" i="15"/>
  <c r="O499" i="15" s="1"/>
  <c r="U501" i="15"/>
  <c r="U499" i="15" s="1"/>
  <c r="AA501" i="15"/>
  <c r="AA499" i="15" s="1"/>
  <c r="H506" i="15"/>
  <c r="H504" i="15" s="1"/>
  <c r="N506" i="15"/>
  <c r="N504" i="15" s="1"/>
  <c r="T506" i="15"/>
  <c r="T504" i="15" s="1"/>
  <c r="Z506" i="15"/>
  <c r="Z504" i="15" s="1"/>
  <c r="G511" i="15"/>
  <c r="G509" i="15" s="1"/>
  <c r="M511" i="15"/>
  <c r="M509" i="15" s="1"/>
  <c r="S511" i="15"/>
  <c r="S509" i="15" s="1"/>
  <c r="Y511" i="15"/>
  <c r="Y509" i="15" s="1"/>
  <c r="F516" i="15"/>
  <c r="F514" i="15" s="1"/>
  <c r="L516" i="15"/>
  <c r="L514" i="15" s="1"/>
  <c r="R516" i="15"/>
  <c r="R514" i="15" s="1"/>
  <c r="X516" i="15"/>
  <c r="X514" i="15" s="1"/>
  <c r="E521" i="15"/>
  <c r="E519" i="15" s="1"/>
  <c r="K521" i="15"/>
  <c r="K519" i="15" s="1"/>
  <c r="Q521" i="15"/>
  <c r="Q519" i="15" s="1"/>
  <c r="W521" i="15"/>
  <c r="W519" i="15" s="1"/>
  <c r="D526" i="15"/>
  <c r="D524" i="15" s="1"/>
  <c r="J526" i="15"/>
  <c r="J524" i="15" s="1"/>
  <c r="P526" i="15"/>
  <c r="P524" i="15" s="1"/>
  <c r="V526" i="15"/>
  <c r="V524" i="15" s="1"/>
  <c r="I531" i="15"/>
  <c r="I529" i="15" s="1"/>
  <c r="O531" i="15"/>
  <c r="O529" i="15" s="1"/>
  <c r="U531" i="15"/>
  <c r="U529" i="15" s="1"/>
  <c r="AA531" i="15"/>
  <c r="AA529" i="15" s="1"/>
  <c r="H536" i="15"/>
  <c r="H534" i="15" s="1"/>
  <c r="N536" i="15"/>
  <c r="N534" i="15" s="1"/>
  <c r="T536" i="15"/>
  <c r="T534" i="15" s="1"/>
  <c r="Z536" i="15"/>
  <c r="Z534" i="15" s="1"/>
  <c r="G541" i="15"/>
  <c r="G539" i="15" s="1"/>
  <c r="M541" i="15"/>
  <c r="M539" i="15" s="1"/>
  <c r="S541" i="15"/>
  <c r="S539" i="15" s="1"/>
  <c r="Y541" i="15"/>
  <c r="Y539" i="15" s="1"/>
  <c r="F546" i="15"/>
  <c r="F544" i="15" s="1"/>
  <c r="L546" i="15"/>
  <c r="L544" i="15" s="1"/>
  <c r="R546" i="15"/>
  <c r="R544" i="15" s="1"/>
  <c r="X546" i="15"/>
  <c r="X544" i="15" s="1"/>
  <c r="E551" i="15"/>
  <c r="E549" i="15" s="1"/>
  <c r="K551" i="15"/>
  <c r="K549" i="15" s="1"/>
  <c r="Q551" i="15"/>
  <c r="Q549" i="15" s="1"/>
  <c r="W551" i="15"/>
  <c r="W549" i="15" s="1"/>
  <c r="D556" i="15"/>
  <c r="D554" i="15" s="1"/>
  <c r="J556" i="15"/>
  <c r="J554" i="15" s="1"/>
  <c r="P556" i="15"/>
  <c r="P554" i="15" s="1"/>
  <c r="V556" i="15"/>
  <c r="V554" i="15" s="1"/>
  <c r="I561" i="15"/>
  <c r="I559" i="15" s="1"/>
  <c r="O561" i="15"/>
  <c r="O559" i="15" s="1"/>
  <c r="U561" i="15"/>
  <c r="U559" i="15" s="1"/>
  <c r="AA561" i="15"/>
  <c r="AA559" i="15" s="1"/>
  <c r="H566" i="15"/>
  <c r="H564" i="15" s="1"/>
  <c r="N566" i="15"/>
  <c r="N564" i="15" s="1"/>
  <c r="T566" i="15"/>
  <c r="T564" i="15" s="1"/>
  <c r="Z566" i="15"/>
  <c r="Z564" i="15" s="1"/>
  <c r="G571" i="15"/>
  <c r="G569" i="15" s="1"/>
  <c r="M571" i="15"/>
  <c r="M569" i="15" s="1"/>
  <c r="S571" i="15"/>
  <c r="S569" i="15" s="1"/>
  <c r="Y571" i="15"/>
  <c r="Y569" i="15" s="1"/>
  <c r="F576" i="15"/>
  <c r="F574" i="15" s="1"/>
  <c r="L576" i="15"/>
  <c r="L574" i="15" s="1"/>
  <c r="R576" i="15"/>
  <c r="R574" i="15" s="1"/>
  <c r="X576" i="15"/>
  <c r="X574" i="15" s="1"/>
  <c r="E581" i="15"/>
  <c r="E579" i="15" s="1"/>
  <c r="K581" i="15"/>
  <c r="K579" i="15" s="1"/>
  <c r="Q581" i="15"/>
  <c r="Q579" i="15" s="1"/>
  <c r="W581" i="15"/>
  <c r="W579" i="15" s="1"/>
  <c r="D586" i="15"/>
  <c r="D584" i="15" s="1"/>
  <c r="J586" i="15"/>
  <c r="J584" i="15" s="1"/>
  <c r="P586" i="15"/>
  <c r="P584" i="15" s="1"/>
  <c r="V586" i="15"/>
  <c r="V584" i="15" s="1"/>
  <c r="I591" i="15"/>
  <c r="I589" i="15" s="1"/>
  <c r="O591" i="15"/>
  <c r="O589" i="15" s="1"/>
  <c r="U591" i="15"/>
  <c r="U589" i="15" s="1"/>
  <c r="AA591" i="15"/>
  <c r="AA589" i="15" s="1"/>
  <c r="H596" i="15"/>
  <c r="H594" i="15" s="1"/>
  <c r="N596" i="15"/>
  <c r="N594" i="15" s="1"/>
  <c r="T596" i="15"/>
  <c r="T594" i="15" s="1"/>
  <c r="Z596" i="15"/>
  <c r="Z594" i="15" s="1"/>
  <c r="G601" i="15"/>
  <c r="G599" i="15" s="1"/>
  <c r="M601" i="15"/>
  <c r="M599" i="15" s="1"/>
  <c r="S601" i="15"/>
  <c r="S599" i="15" s="1"/>
  <c r="Y601" i="15"/>
  <c r="Y599" i="15" s="1"/>
  <c r="F606" i="15"/>
  <c r="F604" i="15" s="1"/>
  <c r="L606" i="15"/>
  <c r="L604" i="15" s="1"/>
  <c r="R606" i="15"/>
  <c r="R604" i="15" s="1"/>
  <c r="X606" i="15"/>
  <c r="X604" i="15" s="1"/>
  <c r="E611" i="15"/>
  <c r="E609" i="15" s="1"/>
  <c r="K611" i="15"/>
  <c r="K609" i="15" s="1"/>
  <c r="Q611" i="15"/>
  <c r="Q609" i="15" s="1"/>
  <c r="W611" i="15"/>
  <c r="W609" i="15" s="1"/>
  <c r="D616" i="15"/>
  <c r="D614" i="15" s="1"/>
  <c r="J616" i="15"/>
  <c r="J614" i="15" s="1"/>
  <c r="P616" i="15"/>
  <c r="P614" i="15" s="1"/>
  <c r="V616" i="15"/>
  <c r="V614" i="15" s="1"/>
  <c r="I621" i="15"/>
  <c r="I619" i="15" s="1"/>
  <c r="O621" i="15"/>
  <c r="O619" i="15" s="1"/>
  <c r="U621" i="15"/>
  <c r="U619" i="15" s="1"/>
  <c r="AA621" i="15"/>
  <c r="AA619" i="15" s="1"/>
  <c r="H626" i="15"/>
  <c r="H624" i="15" s="1"/>
  <c r="N626" i="15"/>
  <c r="N624" i="15" s="1"/>
  <c r="T626" i="15"/>
  <c r="T624" i="15" s="1"/>
  <c r="Z626" i="15"/>
  <c r="Z624" i="15" s="1"/>
  <c r="G631" i="15"/>
  <c r="G629" i="15" s="1"/>
  <c r="M631" i="15"/>
  <c r="M629" i="15" s="1"/>
  <c r="S631" i="15"/>
  <c r="S629" i="15" s="1"/>
  <c r="Y631" i="15"/>
  <c r="Y629" i="15" s="1"/>
  <c r="F636" i="15"/>
  <c r="F634" i="15" s="1"/>
  <c r="L636" i="15"/>
  <c r="L634" i="15" s="1"/>
  <c r="R636" i="15"/>
  <c r="R634" i="15" s="1"/>
  <c r="X636" i="15"/>
  <c r="X634" i="15" s="1"/>
  <c r="E74" i="16"/>
  <c r="L74" i="16"/>
  <c r="S74" i="16"/>
  <c r="Z74" i="16"/>
  <c r="Z72" i="16" s="1"/>
  <c r="E79" i="16"/>
  <c r="E77" i="16" s="1"/>
  <c r="M79" i="16"/>
  <c r="M77" i="16" s="1"/>
  <c r="W79" i="16"/>
  <c r="W77" i="16" s="1"/>
  <c r="G81" i="16"/>
  <c r="Q81" i="16"/>
  <c r="Y81" i="16"/>
  <c r="K84" i="16"/>
  <c r="K82" i="16" s="1"/>
  <c r="T84" i="16"/>
  <c r="T82" i="16" s="1"/>
  <c r="E86" i="16"/>
  <c r="N86" i="16"/>
  <c r="W86" i="16"/>
  <c r="J89" i="16"/>
  <c r="J87" i="16" s="1"/>
  <c r="S89" i="16"/>
  <c r="S87" i="16" s="1"/>
  <c r="D91" i="16"/>
  <c r="M91" i="16"/>
  <c r="V91" i="16"/>
  <c r="I94" i="16"/>
  <c r="I92" i="16" s="1"/>
  <c r="AA94" i="16"/>
  <c r="AA92" i="16" s="1"/>
  <c r="U96" i="16"/>
  <c r="E99" i="16"/>
  <c r="W99" i="16"/>
  <c r="W97" i="16" s="1"/>
  <c r="Q101" i="16"/>
  <c r="S104" i="16"/>
  <c r="S102" i="16" s="1"/>
  <c r="M106" i="16"/>
  <c r="R109" i="16"/>
  <c r="R107" i="16" s="1"/>
  <c r="L111" i="16"/>
  <c r="N114" i="16"/>
  <c r="N112" i="16" s="1"/>
  <c r="H116" i="16"/>
  <c r="S119" i="16"/>
  <c r="S117" i="16" s="1"/>
  <c r="O330" i="16"/>
  <c r="N335" i="16"/>
  <c r="M340" i="16"/>
  <c r="G486" i="15"/>
  <c r="G484" i="15" s="1"/>
  <c r="M486" i="15"/>
  <c r="M484" i="15" s="1"/>
  <c r="S486" i="15"/>
  <c r="S484" i="15" s="1"/>
  <c r="Y486" i="15"/>
  <c r="Y484" i="15" s="1"/>
  <c r="F491" i="15"/>
  <c r="F489" i="15" s="1"/>
  <c r="L491" i="15"/>
  <c r="L489" i="15" s="1"/>
  <c r="R491" i="15"/>
  <c r="R489" i="15" s="1"/>
  <c r="X491" i="15"/>
  <c r="X489" i="15" s="1"/>
  <c r="E496" i="15"/>
  <c r="E494" i="15" s="1"/>
  <c r="K496" i="15"/>
  <c r="K494" i="15" s="1"/>
  <c r="Q496" i="15"/>
  <c r="Q494" i="15" s="1"/>
  <c r="W496" i="15"/>
  <c r="W494" i="15" s="1"/>
  <c r="D501" i="15"/>
  <c r="D499" i="15" s="1"/>
  <c r="J501" i="15"/>
  <c r="J499" i="15" s="1"/>
  <c r="P501" i="15"/>
  <c r="P499" i="15" s="1"/>
  <c r="V501" i="15"/>
  <c r="V499" i="15" s="1"/>
  <c r="I506" i="15"/>
  <c r="I504" i="15" s="1"/>
  <c r="O506" i="15"/>
  <c r="O504" i="15" s="1"/>
  <c r="U506" i="15"/>
  <c r="U504" i="15" s="1"/>
  <c r="AA506" i="15"/>
  <c r="AA504" i="15" s="1"/>
  <c r="H511" i="15"/>
  <c r="H509" i="15" s="1"/>
  <c r="N511" i="15"/>
  <c r="N509" i="15" s="1"/>
  <c r="T511" i="15"/>
  <c r="T509" i="15" s="1"/>
  <c r="Z511" i="15"/>
  <c r="Z509" i="15" s="1"/>
  <c r="G516" i="15"/>
  <c r="G514" i="15" s="1"/>
  <c r="M516" i="15"/>
  <c r="M514" i="15" s="1"/>
  <c r="S516" i="15"/>
  <c r="S514" i="15" s="1"/>
  <c r="Y516" i="15"/>
  <c r="Y514" i="15" s="1"/>
  <c r="F521" i="15"/>
  <c r="F519" i="15" s="1"/>
  <c r="L521" i="15"/>
  <c r="L519" i="15" s="1"/>
  <c r="R521" i="15"/>
  <c r="R519" i="15" s="1"/>
  <c r="X521" i="15"/>
  <c r="X519" i="15" s="1"/>
  <c r="E526" i="15"/>
  <c r="E524" i="15" s="1"/>
  <c r="K526" i="15"/>
  <c r="K524" i="15" s="1"/>
  <c r="Q526" i="15"/>
  <c r="Q524" i="15" s="1"/>
  <c r="W526" i="15"/>
  <c r="W524" i="15" s="1"/>
  <c r="D531" i="15"/>
  <c r="D529" i="15" s="1"/>
  <c r="J531" i="15"/>
  <c r="J529" i="15" s="1"/>
  <c r="P531" i="15"/>
  <c r="P529" i="15" s="1"/>
  <c r="V531" i="15"/>
  <c r="V529" i="15" s="1"/>
  <c r="I536" i="15"/>
  <c r="I534" i="15" s="1"/>
  <c r="O536" i="15"/>
  <c r="O534" i="15" s="1"/>
  <c r="U536" i="15"/>
  <c r="U534" i="15" s="1"/>
  <c r="AA536" i="15"/>
  <c r="AA534" i="15" s="1"/>
  <c r="H541" i="15"/>
  <c r="H539" i="15" s="1"/>
  <c r="N541" i="15"/>
  <c r="N539" i="15" s="1"/>
  <c r="T541" i="15"/>
  <c r="T539" i="15" s="1"/>
  <c r="Z541" i="15"/>
  <c r="Z539" i="15" s="1"/>
  <c r="G546" i="15"/>
  <c r="G544" i="15" s="1"/>
  <c r="M546" i="15"/>
  <c r="M544" i="15" s="1"/>
  <c r="S546" i="15"/>
  <c r="S544" i="15" s="1"/>
  <c r="Y546" i="15"/>
  <c r="Y544" i="15" s="1"/>
  <c r="F551" i="15"/>
  <c r="F549" i="15" s="1"/>
  <c r="L551" i="15"/>
  <c r="L549" i="15" s="1"/>
  <c r="R551" i="15"/>
  <c r="R549" i="15" s="1"/>
  <c r="X551" i="15"/>
  <c r="X549" i="15" s="1"/>
  <c r="E556" i="15"/>
  <c r="E554" i="15" s="1"/>
  <c r="K556" i="15"/>
  <c r="K554" i="15" s="1"/>
  <c r="Q556" i="15"/>
  <c r="Q554" i="15" s="1"/>
  <c r="W556" i="15"/>
  <c r="W554" i="15" s="1"/>
  <c r="D561" i="15"/>
  <c r="D559" i="15" s="1"/>
  <c r="J561" i="15"/>
  <c r="J559" i="15" s="1"/>
  <c r="P561" i="15"/>
  <c r="P559" i="15" s="1"/>
  <c r="V561" i="15"/>
  <c r="V559" i="15" s="1"/>
  <c r="I566" i="15"/>
  <c r="I564" i="15" s="1"/>
  <c r="O566" i="15"/>
  <c r="O564" i="15" s="1"/>
  <c r="U566" i="15"/>
  <c r="U564" i="15" s="1"/>
  <c r="AA566" i="15"/>
  <c r="AA564" i="15" s="1"/>
  <c r="H571" i="15"/>
  <c r="H569" i="15" s="1"/>
  <c r="N571" i="15"/>
  <c r="N569" i="15" s="1"/>
  <c r="T571" i="15"/>
  <c r="T569" i="15" s="1"/>
  <c r="Z571" i="15"/>
  <c r="Z569" i="15" s="1"/>
  <c r="G576" i="15"/>
  <c r="G574" i="15" s="1"/>
  <c r="M576" i="15"/>
  <c r="M574" i="15" s="1"/>
  <c r="S576" i="15"/>
  <c r="S574" i="15" s="1"/>
  <c r="Y576" i="15"/>
  <c r="Y574" i="15" s="1"/>
  <c r="F581" i="15"/>
  <c r="F579" i="15" s="1"/>
  <c r="L581" i="15"/>
  <c r="L579" i="15" s="1"/>
  <c r="R581" i="15"/>
  <c r="R579" i="15" s="1"/>
  <c r="X581" i="15"/>
  <c r="X579" i="15" s="1"/>
  <c r="E586" i="15"/>
  <c r="E584" i="15" s="1"/>
  <c r="K586" i="15"/>
  <c r="K584" i="15" s="1"/>
  <c r="Q586" i="15"/>
  <c r="Q584" i="15" s="1"/>
  <c r="W586" i="15"/>
  <c r="W584" i="15" s="1"/>
  <c r="D591" i="15"/>
  <c r="D589" i="15" s="1"/>
  <c r="J591" i="15"/>
  <c r="J589" i="15" s="1"/>
  <c r="P591" i="15"/>
  <c r="P589" i="15" s="1"/>
  <c r="V591" i="15"/>
  <c r="V589" i="15" s="1"/>
  <c r="I596" i="15"/>
  <c r="I594" i="15" s="1"/>
  <c r="O596" i="15"/>
  <c r="O594" i="15" s="1"/>
  <c r="U596" i="15"/>
  <c r="U594" i="15" s="1"/>
  <c r="AA596" i="15"/>
  <c r="AA594" i="15" s="1"/>
  <c r="H601" i="15"/>
  <c r="H599" i="15" s="1"/>
  <c r="N601" i="15"/>
  <c r="N599" i="15" s="1"/>
  <c r="T601" i="15"/>
  <c r="T599" i="15" s="1"/>
  <c r="Z601" i="15"/>
  <c r="Z599" i="15" s="1"/>
  <c r="G606" i="15"/>
  <c r="G604" i="15" s="1"/>
  <c r="M606" i="15"/>
  <c r="M604" i="15" s="1"/>
  <c r="S606" i="15"/>
  <c r="S604" i="15" s="1"/>
  <c r="Y606" i="15"/>
  <c r="Y604" i="15" s="1"/>
  <c r="F611" i="15"/>
  <c r="F609" i="15" s="1"/>
  <c r="L611" i="15"/>
  <c r="L609" i="15" s="1"/>
  <c r="R611" i="15"/>
  <c r="R609" i="15" s="1"/>
  <c r="X611" i="15"/>
  <c r="X609" i="15" s="1"/>
  <c r="E616" i="15"/>
  <c r="E614" i="15" s="1"/>
  <c r="K616" i="15"/>
  <c r="K614" i="15" s="1"/>
  <c r="Q616" i="15"/>
  <c r="Q614" i="15" s="1"/>
  <c r="W616" i="15"/>
  <c r="W614" i="15" s="1"/>
  <c r="D621" i="15"/>
  <c r="D619" i="15" s="1"/>
  <c r="J621" i="15"/>
  <c r="J619" i="15" s="1"/>
  <c r="P621" i="15"/>
  <c r="P619" i="15" s="1"/>
  <c r="V621" i="15"/>
  <c r="V619" i="15" s="1"/>
  <c r="I626" i="15"/>
  <c r="I624" i="15" s="1"/>
  <c r="O626" i="15"/>
  <c r="O624" i="15" s="1"/>
  <c r="U626" i="15"/>
  <c r="U624" i="15" s="1"/>
  <c r="AA626" i="15"/>
  <c r="AA624" i="15" s="1"/>
  <c r="H631" i="15"/>
  <c r="H629" i="15" s="1"/>
  <c r="N631" i="15"/>
  <c r="N629" i="15" s="1"/>
  <c r="T631" i="15"/>
  <c r="T629" i="15" s="1"/>
  <c r="Z631" i="15"/>
  <c r="Z629" i="15" s="1"/>
  <c r="G636" i="15"/>
  <c r="G634" i="15" s="1"/>
  <c r="M636" i="15"/>
  <c r="M634" i="15" s="1"/>
  <c r="S636" i="15"/>
  <c r="S634" i="15" s="1"/>
  <c r="Y59" i="16"/>
  <c r="Y57" i="16" s="1"/>
  <c r="I64" i="16"/>
  <c r="I62" i="16" s="1"/>
  <c r="P64" i="16"/>
  <c r="P62" i="16" s="1"/>
  <c r="X64" i="16"/>
  <c r="X62" i="16" s="1"/>
  <c r="H69" i="16"/>
  <c r="H67" i="16" s="1"/>
  <c r="O69" i="16"/>
  <c r="O67" i="16" s="1"/>
  <c r="W69" i="16"/>
  <c r="W67" i="16" s="1"/>
  <c r="F71" i="16"/>
  <c r="F67" i="16" s="1"/>
  <c r="M71" i="16"/>
  <c r="M67" i="16" s="1"/>
  <c r="T71" i="16"/>
  <c r="T67" i="16" s="1"/>
  <c r="AA71" i="16"/>
  <c r="AA67" i="16" s="1"/>
  <c r="F74" i="16"/>
  <c r="F72" i="16" s="1"/>
  <c r="M74" i="16"/>
  <c r="M72" i="16" s="1"/>
  <c r="T74" i="16"/>
  <c r="T72" i="16" s="1"/>
  <c r="D76" i="16"/>
  <c r="D72" i="16" s="1"/>
  <c r="K76" i="16"/>
  <c r="K72" i="16" s="1"/>
  <c r="R76" i="16"/>
  <c r="R72" i="16" s="1"/>
  <c r="Y76" i="16"/>
  <c r="Y72" i="16" s="1"/>
  <c r="F79" i="16"/>
  <c r="F77" i="16" s="1"/>
  <c r="O79" i="16"/>
  <c r="O77" i="16" s="1"/>
  <c r="X79" i="16"/>
  <c r="X77" i="16" s="1"/>
  <c r="I81" i="16"/>
  <c r="I77" i="16" s="1"/>
  <c r="R81" i="16"/>
  <c r="R77" i="16" s="1"/>
  <c r="AA81" i="16"/>
  <c r="AA77" i="16" s="1"/>
  <c r="D84" i="16"/>
  <c r="D82" i="16" s="1"/>
  <c r="L84" i="16"/>
  <c r="L82" i="16" s="1"/>
  <c r="V84" i="16"/>
  <c r="V82" i="16" s="1"/>
  <c r="F86" i="16"/>
  <c r="F82" i="16" s="1"/>
  <c r="P86" i="16"/>
  <c r="P82" i="16" s="1"/>
  <c r="X86" i="16"/>
  <c r="X82" i="16" s="1"/>
  <c r="K89" i="16"/>
  <c r="K87" i="16" s="1"/>
  <c r="U89" i="16"/>
  <c r="U87" i="16" s="1"/>
  <c r="E91" i="16"/>
  <c r="O91" i="16"/>
  <c r="W91" i="16"/>
  <c r="L94" i="16"/>
  <c r="L92" i="16" s="1"/>
  <c r="F96" i="16"/>
  <c r="X96" i="16"/>
  <c r="H99" i="16"/>
  <c r="H97" i="16" s="1"/>
  <c r="Z99" i="16"/>
  <c r="Z97" i="16" s="1"/>
  <c r="T101" i="16"/>
  <c r="D104" i="16"/>
  <c r="D102" i="16" s="1"/>
  <c r="V104" i="16"/>
  <c r="V102" i="16" s="1"/>
  <c r="P106" i="16"/>
  <c r="U109" i="16"/>
  <c r="O111" i="16"/>
  <c r="Q114" i="16"/>
  <c r="Q112" i="16" s="1"/>
  <c r="K116" i="16"/>
  <c r="Y119" i="16"/>
  <c r="Y117" i="16" s="1"/>
  <c r="X316" i="16"/>
  <c r="Q276" i="16"/>
  <c r="M335" i="16"/>
  <c r="S335" i="16"/>
  <c r="R340" i="16"/>
  <c r="L375" i="16"/>
  <c r="I168" i="16"/>
  <c r="O168" i="16"/>
  <c r="O166" i="16" s="1"/>
  <c r="U168" i="16"/>
  <c r="U166" i="16" s="1"/>
  <c r="AA168" i="16"/>
  <c r="AA166" i="16" s="1"/>
  <c r="H173" i="16"/>
  <c r="H171" i="16" s="1"/>
  <c r="N173" i="16"/>
  <c r="N171" i="16" s="1"/>
  <c r="T173" i="16"/>
  <c r="Z173" i="16"/>
  <c r="Z171" i="16" s="1"/>
  <c r="G178" i="16"/>
  <c r="G176" i="16" s="1"/>
  <c r="M178" i="16"/>
  <c r="M176" i="16" s="1"/>
  <c r="S178" i="16"/>
  <c r="S176" i="16" s="1"/>
  <c r="Y178" i="16"/>
  <c r="Y176" i="16" s="1"/>
  <c r="F183" i="16"/>
  <c r="L183" i="16"/>
  <c r="L181" i="16" s="1"/>
  <c r="R183" i="16"/>
  <c r="R181" i="16" s="1"/>
  <c r="X183" i="16"/>
  <c r="X181" i="16" s="1"/>
  <c r="E188" i="16"/>
  <c r="E186" i="16" s="1"/>
  <c r="K188" i="16"/>
  <c r="K186" i="16" s="1"/>
  <c r="Q188" i="16"/>
  <c r="W188" i="16"/>
  <c r="W186" i="16" s="1"/>
  <c r="D193" i="16"/>
  <c r="D191" i="16" s="1"/>
  <c r="J193" i="16"/>
  <c r="J191" i="16" s="1"/>
  <c r="P193" i="16"/>
  <c r="P191" i="16" s="1"/>
  <c r="V193" i="16"/>
  <c r="V191" i="16" s="1"/>
  <c r="I198" i="16"/>
  <c r="O198" i="16"/>
  <c r="O196" i="16" s="1"/>
  <c r="U198" i="16"/>
  <c r="U196" i="16" s="1"/>
  <c r="AA198" i="16"/>
  <c r="AA196" i="16" s="1"/>
  <c r="H203" i="16"/>
  <c r="H201" i="16" s="1"/>
  <c r="N203" i="16"/>
  <c r="N201" i="16" s="1"/>
  <c r="T203" i="16"/>
  <c r="Z203" i="16"/>
  <c r="Z201" i="16" s="1"/>
  <c r="G208" i="16"/>
  <c r="G206" i="16" s="1"/>
  <c r="M208" i="16"/>
  <c r="M206" i="16" s="1"/>
  <c r="S208" i="16"/>
  <c r="S206" i="16" s="1"/>
  <c r="Y208" i="16"/>
  <c r="Y206" i="16" s="1"/>
  <c r="F213" i="16"/>
  <c r="L213" i="16"/>
  <c r="L211" i="16" s="1"/>
  <c r="R213" i="16"/>
  <c r="R211" i="16" s="1"/>
  <c r="X213" i="16"/>
  <c r="X211" i="16" s="1"/>
  <c r="E218" i="16"/>
  <c r="E216" i="16" s="1"/>
  <c r="K218" i="16"/>
  <c r="K216" i="16" s="1"/>
  <c r="Q218" i="16"/>
  <c r="W218" i="16"/>
  <c r="W216" i="16" s="1"/>
  <c r="D223" i="16"/>
  <c r="D221" i="16" s="1"/>
  <c r="J223" i="16"/>
  <c r="J221" i="16" s="1"/>
  <c r="P223" i="16"/>
  <c r="P221" i="16" s="1"/>
  <c r="V223" i="16"/>
  <c r="V221" i="16" s="1"/>
  <c r="I228" i="16"/>
  <c r="O228" i="16"/>
  <c r="O226" i="16" s="1"/>
  <c r="U228" i="16"/>
  <c r="U226" i="16" s="1"/>
  <c r="AA228" i="16"/>
  <c r="AA226" i="16" s="1"/>
  <c r="H233" i="16"/>
  <c r="H231" i="16" s="1"/>
  <c r="N233" i="16"/>
  <c r="N231" i="16" s="1"/>
  <c r="T233" i="16"/>
  <c r="Z233" i="16"/>
  <c r="Z231" i="16" s="1"/>
  <c r="G238" i="16"/>
  <c r="G236" i="16" s="1"/>
  <c r="M238" i="16"/>
  <c r="M236" i="16" s="1"/>
  <c r="S238" i="16"/>
  <c r="S236" i="16" s="1"/>
  <c r="Y238" i="16"/>
  <c r="Y236" i="16" s="1"/>
  <c r="F243" i="16"/>
  <c r="L243" i="16"/>
  <c r="L241" i="16" s="1"/>
  <c r="R243" i="16"/>
  <c r="R241" i="16" s="1"/>
  <c r="X243" i="16"/>
  <c r="X241" i="16" s="1"/>
  <c r="E248" i="16"/>
  <c r="E246" i="16" s="1"/>
  <c r="K248" i="16"/>
  <c r="K246" i="16" s="1"/>
  <c r="Q248" i="16"/>
  <c r="W248" i="16"/>
  <c r="W246" i="16" s="1"/>
  <c r="D253" i="16"/>
  <c r="D251" i="16" s="1"/>
  <c r="J253" i="16"/>
  <c r="J251" i="16" s="1"/>
  <c r="P253" i="16"/>
  <c r="P251" i="16" s="1"/>
  <c r="V253" i="16"/>
  <c r="V251" i="16" s="1"/>
  <c r="I258" i="16"/>
  <c r="O258" i="16"/>
  <c r="O256" i="16" s="1"/>
  <c r="U258" i="16"/>
  <c r="U256" i="16" s="1"/>
  <c r="AA258" i="16"/>
  <c r="AA256" i="16" s="1"/>
  <c r="H263" i="16"/>
  <c r="H261" i="16" s="1"/>
  <c r="N263" i="16"/>
  <c r="N261" i="16" s="1"/>
  <c r="T263" i="16"/>
  <c r="Z263" i="16"/>
  <c r="Z261" i="16" s="1"/>
  <c r="G268" i="16"/>
  <c r="G266" i="16" s="1"/>
  <c r="M268" i="16"/>
  <c r="M266" i="16" s="1"/>
  <c r="S268" i="16"/>
  <c r="S266" i="16" s="1"/>
  <c r="Y268" i="16"/>
  <c r="Y266" i="16" s="1"/>
  <c r="F273" i="16"/>
  <c r="L273" i="16"/>
  <c r="L271" i="16" s="1"/>
  <c r="R273" i="16"/>
  <c r="R271" i="16" s="1"/>
  <c r="X273" i="16"/>
  <c r="X271" i="16" s="1"/>
  <c r="G278" i="16"/>
  <c r="N278" i="16"/>
  <c r="N276" i="16" s="1"/>
  <c r="U278" i="16"/>
  <c r="E283" i="16"/>
  <c r="E281" i="16" s="1"/>
  <c r="L283" i="16"/>
  <c r="L281" i="16" s="1"/>
  <c r="S283" i="16"/>
  <c r="S281" i="16" s="1"/>
  <c r="Z283" i="16"/>
  <c r="Z281" i="16" s="1"/>
  <c r="D288" i="16"/>
  <c r="D286" i="16" s="1"/>
  <c r="K288" i="16"/>
  <c r="R288" i="16"/>
  <c r="R286" i="16" s="1"/>
  <c r="Y288" i="16"/>
  <c r="Y286" i="16" s="1"/>
  <c r="E293" i="16"/>
  <c r="E291" i="16" s="1"/>
  <c r="O293" i="16"/>
  <c r="O291" i="16" s="1"/>
  <c r="W293" i="16"/>
  <c r="W291" i="16" s="1"/>
  <c r="D298" i="16"/>
  <c r="N298" i="16"/>
  <c r="N296" i="16" s="1"/>
  <c r="V298" i="16"/>
  <c r="V296" i="16" s="1"/>
  <c r="M303" i="16"/>
  <c r="M301" i="16" s="1"/>
  <c r="U303" i="16"/>
  <c r="U301" i="16" s="1"/>
  <c r="L308" i="16"/>
  <c r="T308" i="16"/>
  <c r="H313" i="16"/>
  <c r="H311" i="16" s="1"/>
  <c r="R313" i="16"/>
  <c r="R311" i="16" s="1"/>
  <c r="Z313" i="16"/>
  <c r="F318" i="16"/>
  <c r="F316" i="16" s="1"/>
  <c r="P318" i="16"/>
  <c r="P316" i="16" s="1"/>
  <c r="E327" i="16"/>
  <c r="O327" i="16"/>
  <c r="O325" i="16" s="1"/>
  <c r="W327" i="16"/>
  <c r="W325" i="16" s="1"/>
  <c r="D332" i="16"/>
  <c r="D330" i="16" s="1"/>
  <c r="N332" i="16"/>
  <c r="V332" i="16"/>
  <c r="M337" i="16"/>
  <c r="U337" i="16"/>
  <c r="U335" i="16" s="1"/>
  <c r="L342" i="16"/>
  <c r="L340" i="16" s="1"/>
  <c r="T342" i="16"/>
  <c r="T340" i="16" s="1"/>
  <c r="L347" i="16"/>
  <c r="L345" i="16" s="1"/>
  <c r="X347" i="16"/>
  <c r="X345" i="16" s="1"/>
  <c r="G352" i="16"/>
  <c r="S352" i="16"/>
  <c r="S350" i="16" s="1"/>
  <c r="E357" i="16"/>
  <c r="E355" i="16" s="1"/>
  <c r="Q357" i="16"/>
  <c r="Q355" i="16" s="1"/>
  <c r="D362" i="16"/>
  <c r="D360" i="16" s="1"/>
  <c r="P362" i="16"/>
  <c r="O367" i="16"/>
  <c r="O365" i="16" s="1"/>
  <c r="AA367" i="16"/>
  <c r="AA365" i="16" s="1"/>
  <c r="N372" i="16"/>
  <c r="N370" i="16" s="1"/>
  <c r="Z372" i="16"/>
  <c r="Z370" i="16" s="1"/>
  <c r="L377" i="16"/>
  <c r="X377" i="16"/>
  <c r="G382" i="16"/>
  <c r="G380" i="16" s="1"/>
  <c r="S382" i="16"/>
  <c r="S380" i="16" s="1"/>
  <c r="E387" i="16"/>
  <c r="E385" i="16" s="1"/>
  <c r="Q387" i="16"/>
  <c r="Q385" i="16" s="1"/>
  <c r="D392" i="16"/>
  <c r="D390" i="16" s="1"/>
  <c r="P392" i="16"/>
  <c r="O397" i="16"/>
  <c r="O395" i="16" s="1"/>
  <c r="AA397" i="16"/>
  <c r="AA395" i="16" s="1"/>
  <c r="N402" i="16"/>
  <c r="N400" i="16" s="1"/>
  <c r="Z402" i="16"/>
  <c r="Z400" i="16" s="1"/>
  <c r="M407" i="16"/>
  <c r="M405" i="16" s="1"/>
  <c r="K412" i="16"/>
  <c r="E417" i="16"/>
  <c r="W417" i="16"/>
  <c r="W415" i="16" s="1"/>
  <c r="D422" i="16"/>
  <c r="D420" i="16" s="1"/>
  <c r="V422" i="16"/>
  <c r="V420" i="16" s="1"/>
  <c r="Y437" i="16"/>
  <c r="Y435" i="16" s="1"/>
  <c r="R442" i="16"/>
  <c r="K447" i="16"/>
  <c r="K445" i="16" s="1"/>
  <c r="D452" i="16"/>
  <c r="D450" i="16" s="1"/>
  <c r="Y634" i="16"/>
  <c r="S554" i="16"/>
  <c r="AA318" i="16"/>
  <c r="AA316" i="16" s="1"/>
  <c r="U318" i="16"/>
  <c r="U316" i="16" s="1"/>
  <c r="O318" i="16"/>
  <c r="O316" i="16" s="1"/>
  <c r="I318" i="16"/>
  <c r="I316" i="16" s="1"/>
  <c r="V313" i="16"/>
  <c r="V311" i="16" s="1"/>
  <c r="P313" i="16"/>
  <c r="P311" i="16" s="1"/>
  <c r="J313" i="16"/>
  <c r="J311" i="16" s="1"/>
  <c r="D313" i="16"/>
  <c r="D311" i="16" s="1"/>
  <c r="W308" i="16"/>
  <c r="W306" i="16" s="1"/>
  <c r="Q308" i="16"/>
  <c r="Q306" i="16" s="1"/>
  <c r="K308" i="16"/>
  <c r="K306" i="16" s="1"/>
  <c r="E308" i="16"/>
  <c r="E306" i="16" s="1"/>
  <c r="X303" i="16"/>
  <c r="X301" i="16" s="1"/>
  <c r="R303" i="16"/>
  <c r="R301" i="16" s="1"/>
  <c r="L303" i="16"/>
  <c r="L301" i="16" s="1"/>
  <c r="F303" i="16"/>
  <c r="F301" i="16" s="1"/>
  <c r="Y298" i="16"/>
  <c r="Y296" i="16" s="1"/>
  <c r="S298" i="16"/>
  <c r="S296" i="16" s="1"/>
  <c r="M298" i="16"/>
  <c r="M296" i="16" s="1"/>
  <c r="G298" i="16"/>
  <c r="G296" i="16" s="1"/>
  <c r="Z293" i="16"/>
  <c r="Z291" i="16" s="1"/>
  <c r="T293" i="16"/>
  <c r="T291" i="16" s="1"/>
  <c r="N293" i="16"/>
  <c r="N291" i="16" s="1"/>
  <c r="H293" i="16"/>
  <c r="H291" i="16" s="1"/>
  <c r="Z318" i="16"/>
  <c r="T318" i="16"/>
  <c r="T316" i="16" s="1"/>
  <c r="N318" i="16"/>
  <c r="N316" i="16" s="1"/>
  <c r="H318" i="16"/>
  <c r="H316" i="16" s="1"/>
  <c r="AA313" i="16"/>
  <c r="AA311" i="16" s="1"/>
  <c r="U313" i="16"/>
  <c r="U311" i="16" s="1"/>
  <c r="O313" i="16"/>
  <c r="I313" i="16"/>
  <c r="I311" i="16" s="1"/>
  <c r="V308" i="16"/>
  <c r="V306" i="16" s="1"/>
  <c r="P308" i="16"/>
  <c r="P306" i="16" s="1"/>
  <c r="J308" i="16"/>
  <c r="J306" i="16" s="1"/>
  <c r="D308" i="16"/>
  <c r="D306" i="16" s="1"/>
  <c r="W303" i="16"/>
  <c r="Q303" i="16"/>
  <c r="Q301" i="16" s="1"/>
  <c r="K303" i="16"/>
  <c r="K301" i="16" s="1"/>
  <c r="E303" i="16"/>
  <c r="E301" i="16" s="1"/>
  <c r="X298" i="16"/>
  <c r="X296" i="16" s="1"/>
  <c r="R298" i="16"/>
  <c r="R296" i="16" s="1"/>
  <c r="L298" i="16"/>
  <c r="F298" i="16"/>
  <c r="F296" i="16" s="1"/>
  <c r="Y293" i="16"/>
  <c r="Y291" i="16" s="1"/>
  <c r="S293" i="16"/>
  <c r="S291" i="16" s="1"/>
  <c r="M293" i="16"/>
  <c r="M291" i="16" s="1"/>
  <c r="G293" i="16"/>
  <c r="G291" i="16" s="1"/>
  <c r="Z288" i="16"/>
  <c r="T288" i="16"/>
  <c r="T286" i="16" s="1"/>
  <c r="N288" i="16"/>
  <c r="N286" i="16" s="1"/>
  <c r="H288" i="16"/>
  <c r="H286" i="16" s="1"/>
  <c r="AA283" i="16"/>
  <c r="AA281" i="16" s="1"/>
  <c r="U283" i="16"/>
  <c r="U281" i="16" s="1"/>
  <c r="O283" i="16"/>
  <c r="I283" i="16"/>
  <c r="I281" i="16" s="1"/>
  <c r="V278" i="16"/>
  <c r="V276" i="16" s="1"/>
  <c r="P278" i="16"/>
  <c r="P276" i="16" s="1"/>
  <c r="J278" i="16"/>
  <c r="J276" i="16" s="1"/>
  <c r="D278" i="16"/>
  <c r="D276" i="16" s="1"/>
  <c r="J168" i="16"/>
  <c r="P168" i="16"/>
  <c r="P166" i="16" s="1"/>
  <c r="V168" i="16"/>
  <c r="V166" i="16" s="1"/>
  <c r="I173" i="16"/>
  <c r="I171" i="16" s="1"/>
  <c r="O173" i="16"/>
  <c r="O171" i="16" s="1"/>
  <c r="U173" i="16"/>
  <c r="U171" i="16" s="1"/>
  <c r="AA173" i="16"/>
  <c r="H178" i="16"/>
  <c r="H176" i="16" s="1"/>
  <c r="N178" i="16"/>
  <c r="N176" i="16" s="1"/>
  <c r="T178" i="16"/>
  <c r="T176" i="16" s="1"/>
  <c r="Z178" i="16"/>
  <c r="Z176" i="16" s="1"/>
  <c r="G183" i="16"/>
  <c r="G181" i="16" s="1"/>
  <c r="M183" i="16"/>
  <c r="S183" i="16"/>
  <c r="S181" i="16" s="1"/>
  <c r="Y183" i="16"/>
  <c r="Y181" i="16" s="1"/>
  <c r="F188" i="16"/>
  <c r="F186" i="16" s="1"/>
  <c r="L188" i="16"/>
  <c r="L186" i="16" s="1"/>
  <c r="R188" i="16"/>
  <c r="R186" i="16" s="1"/>
  <c r="X188" i="16"/>
  <c r="E193" i="16"/>
  <c r="E191" i="16" s="1"/>
  <c r="K193" i="16"/>
  <c r="K191" i="16" s="1"/>
  <c r="Q193" i="16"/>
  <c r="Q191" i="16" s="1"/>
  <c r="W193" i="16"/>
  <c r="W191" i="16" s="1"/>
  <c r="D198" i="16"/>
  <c r="D196" i="16" s="1"/>
  <c r="J198" i="16"/>
  <c r="P198" i="16"/>
  <c r="P196" i="16" s="1"/>
  <c r="V198" i="16"/>
  <c r="V196" i="16" s="1"/>
  <c r="I203" i="16"/>
  <c r="I201" i="16" s="1"/>
  <c r="O203" i="16"/>
  <c r="O201" i="16" s="1"/>
  <c r="U203" i="16"/>
  <c r="U201" i="16" s="1"/>
  <c r="AA203" i="16"/>
  <c r="H208" i="16"/>
  <c r="H206" i="16" s="1"/>
  <c r="N208" i="16"/>
  <c r="N206" i="16" s="1"/>
  <c r="T208" i="16"/>
  <c r="T206" i="16" s="1"/>
  <c r="Z208" i="16"/>
  <c r="Z206" i="16" s="1"/>
  <c r="G213" i="16"/>
  <c r="G211" i="16" s="1"/>
  <c r="M213" i="16"/>
  <c r="S213" i="16"/>
  <c r="S211" i="16" s="1"/>
  <c r="Y213" i="16"/>
  <c r="Y211" i="16" s="1"/>
  <c r="F218" i="16"/>
  <c r="F216" i="16" s="1"/>
  <c r="L218" i="16"/>
  <c r="L216" i="16" s="1"/>
  <c r="R218" i="16"/>
  <c r="R216" i="16" s="1"/>
  <c r="X218" i="16"/>
  <c r="E223" i="16"/>
  <c r="E221" i="16" s="1"/>
  <c r="K223" i="16"/>
  <c r="K221" i="16" s="1"/>
  <c r="Q223" i="16"/>
  <c r="Q221" i="16" s="1"/>
  <c r="W223" i="16"/>
  <c r="W221" i="16" s="1"/>
  <c r="D228" i="16"/>
  <c r="D226" i="16" s="1"/>
  <c r="J228" i="16"/>
  <c r="P228" i="16"/>
  <c r="P226" i="16" s="1"/>
  <c r="V228" i="16"/>
  <c r="V226" i="16" s="1"/>
  <c r="I233" i="16"/>
  <c r="I231" i="16" s="1"/>
  <c r="O233" i="16"/>
  <c r="O231" i="16" s="1"/>
  <c r="U233" i="16"/>
  <c r="U231" i="16" s="1"/>
  <c r="AA233" i="16"/>
  <c r="H238" i="16"/>
  <c r="H236" i="16" s="1"/>
  <c r="N238" i="16"/>
  <c r="N236" i="16" s="1"/>
  <c r="T238" i="16"/>
  <c r="T236" i="16" s="1"/>
  <c r="Z238" i="16"/>
  <c r="Z236" i="16" s="1"/>
  <c r="G243" i="16"/>
  <c r="G241" i="16" s="1"/>
  <c r="M243" i="16"/>
  <c r="S243" i="16"/>
  <c r="S241" i="16" s="1"/>
  <c r="Y243" i="16"/>
  <c r="Y241" i="16" s="1"/>
  <c r="F248" i="16"/>
  <c r="F246" i="16" s="1"/>
  <c r="L248" i="16"/>
  <c r="L246" i="16" s="1"/>
  <c r="R248" i="16"/>
  <c r="R246" i="16" s="1"/>
  <c r="X248" i="16"/>
  <c r="E253" i="16"/>
  <c r="E251" i="16" s="1"/>
  <c r="K253" i="16"/>
  <c r="K251" i="16" s="1"/>
  <c r="Q253" i="16"/>
  <c r="Q251" i="16" s="1"/>
  <c r="W253" i="16"/>
  <c r="W251" i="16" s="1"/>
  <c r="D258" i="16"/>
  <c r="D256" i="16" s="1"/>
  <c r="J258" i="16"/>
  <c r="P258" i="16"/>
  <c r="P256" i="16" s="1"/>
  <c r="V258" i="16"/>
  <c r="V256" i="16" s="1"/>
  <c r="I263" i="16"/>
  <c r="I261" i="16" s="1"/>
  <c r="O263" i="16"/>
  <c r="O261" i="16" s="1"/>
  <c r="U263" i="16"/>
  <c r="U261" i="16" s="1"/>
  <c r="AA263" i="16"/>
  <c r="H268" i="16"/>
  <c r="H266" i="16" s="1"/>
  <c r="N268" i="16"/>
  <c r="N266" i="16" s="1"/>
  <c r="T268" i="16"/>
  <c r="T266" i="16" s="1"/>
  <c r="Z268" i="16"/>
  <c r="Z266" i="16" s="1"/>
  <c r="G273" i="16"/>
  <c r="G271" i="16" s="1"/>
  <c r="M273" i="16"/>
  <c r="S273" i="16"/>
  <c r="S271" i="16" s="1"/>
  <c r="Y273" i="16"/>
  <c r="Y271" i="16" s="1"/>
  <c r="H278" i="16"/>
  <c r="H276" i="16" s="1"/>
  <c r="O278" i="16"/>
  <c r="O276" i="16" s="1"/>
  <c r="W278" i="16"/>
  <c r="W276" i="16" s="1"/>
  <c r="F283" i="16"/>
  <c r="M283" i="16"/>
  <c r="T283" i="16"/>
  <c r="T281" i="16" s="1"/>
  <c r="E288" i="16"/>
  <c r="L288" i="16"/>
  <c r="L286" i="16" s="1"/>
  <c r="S288" i="16"/>
  <c r="S286" i="16" s="1"/>
  <c r="AA288" i="16"/>
  <c r="F293" i="16"/>
  <c r="P293" i="16"/>
  <c r="P291" i="16" s="1"/>
  <c r="X293" i="16"/>
  <c r="X291" i="16" s="1"/>
  <c r="E298" i="16"/>
  <c r="E296" i="16" s="1"/>
  <c r="O298" i="16"/>
  <c r="O296" i="16" s="1"/>
  <c r="W298" i="16"/>
  <c r="D303" i="16"/>
  <c r="D301" i="16" s="1"/>
  <c r="N303" i="16"/>
  <c r="N301" i="16" s="1"/>
  <c r="V303" i="16"/>
  <c r="V301" i="16" s="1"/>
  <c r="M308" i="16"/>
  <c r="U308" i="16"/>
  <c r="K313" i="16"/>
  <c r="K311" i="16" s="1"/>
  <c r="S313" i="16"/>
  <c r="G318" i="16"/>
  <c r="G316" i="16" s="1"/>
  <c r="Q318" i="16"/>
  <c r="Q316" i="16" s="1"/>
  <c r="Y318" i="16"/>
  <c r="M347" i="16"/>
  <c r="M345" i="16" s="1"/>
  <c r="Y347" i="16"/>
  <c r="K352" i="16"/>
  <c r="K350" i="16" s="1"/>
  <c r="W352" i="16"/>
  <c r="W350" i="16" s="1"/>
  <c r="F357" i="16"/>
  <c r="F355" i="16" s="1"/>
  <c r="R357" i="16"/>
  <c r="R355" i="16" s="1"/>
  <c r="E362" i="16"/>
  <c r="E360" i="16" s="1"/>
  <c r="Q362" i="16"/>
  <c r="D367" i="16"/>
  <c r="D365" i="16" s="1"/>
  <c r="P367" i="16"/>
  <c r="P365" i="16" s="1"/>
  <c r="O372" i="16"/>
  <c r="O370" i="16" s="1"/>
  <c r="AA372" i="16"/>
  <c r="AA370" i="16" s="1"/>
  <c r="M377" i="16"/>
  <c r="M375" i="16" s="1"/>
  <c r="Y377" i="16"/>
  <c r="K382" i="16"/>
  <c r="K380" i="16" s="1"/>
  <c r="W382" i="16"/>
  <c r="W380" i="16" s="1"/>
  <c r="F387" i="16"/>
  <c r="F385" i="16" s="1"/>
  <c r="R387" i="16"/>
  <c r="R385" i="16" s="1"/>
  <c r="E392" i="16"/>
  <c r="E390" i="16" s="1"/>
  <c r="Q392" i="16"/>
  <c r="D397" i="16"/>
  <c r="D395" i="16" s="1"/>
  <c r="P397" i="16"/>
  <c r="P395" i="16" s="1"/>
  <c r="O402" i="16"/>
  <c r="O400" i="16" s="1"/>
  <c r="AA402" i="16"/>
  <c r="AA400" i="16" s="1"/>
  <c r="R407" i="16"/>
  <c r="R405" i="16" s="1"/>
  <c r="L412" i="16"/>
  <c r="J417" i="16"/>
  <c r="J415" i="16" s="1"/>
  <c r="I422" i="16"/>
  <c r="I420" i="16" s="1"/>
  <c r="AA422" i="16"/>
  <c r="AA420" i="16" s="1"/>
  <c r="I427" i="16"/>
  <c r="I425" i="16" s="1"/>
  <c r="X442" i="16"/>
  <c r="X440" i="16" s="1"/>
  <c r="Q447" i="16"/>
  <c r="Q445" i="16" s="1"/>
  <c r="J452" i="16"/>
  <c r="J450" i="16" s="1"/>
  <c r="E168" i="16"/>
  <c r="E166" i="16" s="1"/>
  <c r="K168" i="16"/>
  <c r="K166" i="16" s="1"/>
  <c r="Q168" i="16"/>
  <c r="Q166" i="16" s="1"/>
  <c r="W168" i="16"/>
  <c r="W166" i="16" s="1"/>
  <c r="D173" i="16"/>
  <c r="J173" i="16"/>
  <c r="J171" i="16" s="1"/>
  <c r="P173" i="16"/>
  <c r="P171" i="16" s="1"/>
  <c r="V173" i="16"/>
  <c r="V171" i="16" s="1"/>
  <c r="I178" i="16"/>
  <c r="I176" i="16" s="1"/>
  <c r="O178" i="16"/>
  <c r="O176" i="16" s="1"/>
  <c r="U178" i="16"/>
  <c r="AA178" i="16"/>
  <c r="AA176" i="16" s="1"/>
  <c r="H183" i="16"/>
  <c r="H181" i="16" s="1"/>
  <c r="N183" i="16"/>
  <c r="N181" i="16" s="1"/>
  <c r="T183" i="16"/>
  <c r="T181" i="16" s="1"/>
  <c r="Z183" i="16"/>
  <c r="Z181" i="16" s="1"/>
  <c r="G188" i="16"/>
  <c r="M188" i="16"/>
  <c r="M186" i="16" s="1"/>
  <c r="S188" i="16"/>
  <c r="S186" i="16" s="1"/>
  <c r="Y188" i="16"/>
  <c r="Y186" i="16" s="1"/>
  <c r="F193" i="16"/>
  <c r="F191" i="16" s="1"/>
  <c r="L193" i="16"/>
  <c r="L191" i="16" s="1"/>
  <c r="R193" i="16"/>
  <c r="X193" i="16"/>
  <c r="X191" i="16" s="1"/>
  <c r="E198" i="16"/>
  <c r="E196" i="16" s="1"/>
  <c r="K198" i="16"/>
  <c r="K196" i="16" s="1"/>
  <c r="Q198" i="16"/>
  <c r="Q196" i="16" s="1"/>
  <c r="W198" i="16"/>
  <c r="W196" i="16" s="1"/>
  <c r="D203" i="16"/>
  <c r="J203" i="16"/>
  <c r="J201" i="16" s="1"/>
  <c r="P203" i="16"/>
  <c r="P201" i="16" s="1"/>
  <c r="V203" i="16"/>
  <c r="V201" i="16" s="1"/>
  <c r="I208" i="16"/>
  <c r="I206" i="16" s="1"/>
  <c r="O208" i="16"/>
  <c r="O206" i="16" s="1"/>
  <c r="U208" i="16"/>
  <c r="AA208" i="16"/>
  <c r="AA206" i="16" s="1"/>
  <c r="H213" i="16"/>
  <c r="H211" i="16" s="1"/>
  <c r="N213" i="16"/>
  <c r="N211" i="16" s="1"/>
  <c r="T213" i="16"/>
  <c r="T211" i="16" s="1"/>
  <c r="Z213" i="16"/>
  <c r="Z211" i="16" s="1"/>
  <c r="G218" i="16"/>
  <c r="M218" i="16"/>
  <c r="M216" i="16" s="1"/>
  <c r="S218" i="16"/>
  <c r="S216" i="16" s="1"/>
  <c r="Y218" i="16"/>
  <c r="Y216" i="16" s="1"/>
  <c r="F223" i="16"/>
  <c r="F221" i="16" s="1"/>
  <c r="L223" i="16"/>
  <c r="L221" i="16" s="1"/>
  <c r="R223" i="16"/>
  <c r="X223" i="16"/>
  <c r="X221" i="16" s="1"/>
  <c r="E228" i="16"/>
  <c r="E226" i="16" s="1"/>
  <c r="K228" i="16"/>
  <c r="K226" i="16" s="1"/>
  <c r="Q228" i="16"/>
  <c r="Q226" i="16" s="1"/>
  <c r="W228" i="16"/>
  <c r="W226" i="16" s="1"/>
  <c r="D233" i="16"/>
  <c r="J233" i="16"/>
  <c r="J231" i="16" s="1"/>
  <c r="P233" i="16"/>
  <c r="P231" i="16" s="1"/>
  <c r="V233" i="16"/>
  <c r="V231" i="16" s="1"/>
  <c r="I238" i="16"/>
  <c r="I236" i="16" s="1"/>
  <c r="O238" i="16"/>
  <c r="O236" i="16" s="1"/>
  <c r="U238" i="16"/>
  <c r="AA238" i="16"/>
  <c r="AA236" i="16" s="1"/>
  <c r="H243" i="16"/>
  <c r="H241" i="16" s="1"/>
  <c r="N243" i="16"/>
  <c r="N241" i="16" s="1"/>
  <c r="T243" i="16"/>
  <c r="T241" i="16" s="1"/>
  <c r="Z243" i="16"/>
  <c r="Z241" i="16" s="1"/>
  <c r="G248" i="16"/>
  <c r="M248" i="16"/>
  <c r="M246" i="16" s="1"/>
  <c r="S248" i="16"/>
  <c r="S246" i="16" s="1"/>
  <c r="Y248" i="16"/>
  <c r="Y246" i="16" s="1"/>
  <c r="F253" i="16"/>
  <c r="F251" i="16" s="1"/>
  <c r="L253" i="16"/>
  <c r="L251" i="16" s="1"/>
  <c r="R253" i="16"/>
  <c r="X253" i="16"/>
  <c r="X251" i="16" s="1"/>
  <c r="E258" i="16"/>
  <c r="E256" i="16" s="1"/>
  <c r="K258" i="16"/>
  <c r="K256" i="16" s="1"/>
  <c r="Q258" i="16"/>
  <c r="Q256" i="16" s="1"/>
  <c r="W258" i="16"/>
  <c r="W256" i="16" s="1"/>
  <c r="D263" i="16"/>
  <c r="J263" i="16"/>
  <c r="J261" i="16" s="1"/>
  <c r="P263" i="16"/>
  <c r="P261" i="16" s="1"/>
  <c r="V263" i="16"/>
  <c r="V261" i="16" s="1"/>
  <c r="I268" i="16"/>
  <c r="I266" i="16" s="1"/>
  <c r="O268" i="16"/>
  <c r="O266" i="16" s="1"/>
  <c r="U268" i="16"/>
  <c r="AA268" i="16"/>
  <c r="AA266" i="16" s="1"/>
  <c r="H273" i="16"/>
  <c r="H271" i="16" s="1"/>
  <c r="N273" i="16"/>
  <c r="N271" i="16" s="1"/>
  <c r="T273" i="16"/>
  <c r="T271" i="16" s="1"/>
  <c r="Z273" i="16"/>
  <c r="Z271" i="16" s="1"/>
  <c r="I278" i="16"/>
  <c r="Q278" i="16"/>
  <c r="X278" i="16"/>
  <c r="X276" i="16" s="1"/>
  <c r="G283" i="16"/>
  <c r="G281" i="16" s="1"/>
  <c r="N283" i="16"/>
  <c r="V283" i="16"/>
  <c r="V281" i="16" s="1"/>
  <c r="F288" i="16"/>
  <c r="F286" i="16" s="1"/>
  <c r="M288" i="16"/>
  <c r="U288" i="16"/>
  <c r="U286" i="16" s="1"/>
  <c r="I293" i="16"/>
  <c r="Q293" i="16"/>
  <c r="Q291" i="16" s="1"/>
  <c r="AA293" i="16"/>
  <c r="AA291" i="16" s="1"/>
  <c r="H298" i="16"/>
  <c r="H296" i="16" s="1"/>
  <c r="P298" i="16"/>
  <c r="Z298" i="16"/>
  <c r="Z296" i="16" s="1"/>
  <c r="G303" i="16"/>
  <c r="G301" i="16" s="1"/>
  <c r="O303" i="16"/>
  <c r="O301" i="16" s="1"/>
  <c r="Y303" i="16"/>
  <c r="Y301" i="16" s="1"/>
  <c r="F308" i="16"/>
  <c r="F306" i="16" s="1"/>
  <c r="N308" i="16"/>
  <c r="X308" i="16"/>
  <c r="X306" i="16" s="1"/>
  <c r="L313" i="16"/>
  <c r="L311" i="16" s="1"/>
  <c r="T313" i="16"/>
  <c r="T311" i="16" s="1"/>
  <c r="J318" i="16"/>
  <c r="J316" i="16" s="1"/>
  <c r="R318" i="16"/>
  <c r="R316" i="16" s="1"/>
  <c r="I327" i="16"/>
  <c r="Q327" i="16"/>
  <c r="Q325" i="16" s="1"/>
  <c r="AA327" i="16"/>
  <c r="AA325" i="16" s="1"/>
  <c r="H332" i="16"/>
  <c r="H330" i="16" s="1"/>
  <c r="P332" i="16"/>
  <c r="P330" i="16" s="1"/>
  <c r="Z332" i="16"/>
  <c r="Z330" i="16" s="1"/>
  <c r="G337" i="16"/>
  <c r="O337" i="16"/>
  <c r="O335" i="16" s="1"/>
  <c r="Y337" i="16"/>
  <c r="Y335" i="16" s="1"/>
  <c r="F342" i="16"/>
  <c r="F340" i="16" s="1"/>
  <c r="N342" i="16"/>
  <c r="N340" i="16" s="1"/>
  <c r="X342" i="16"/>
  <c r="X340" i="16" s="1"/>
  <c r="N347" i="16"/>
  <c r="N345" i="16" s="1"/>
  <c r="Z347" i="16"/>
  <c r="Z345" i="16" s="1"/>
  <c r="L352" i="16"/>
  <c r="L350" i="16" s="1"/>
  <c r="X352" i="16"/>
  <c r="X350" i="16" s="1"/>
  <c r="J357" i="16"/>
  <c r="J355" i="16" s="1"/>
  <c r="V357" i="16"/>
  <c r="I362" i="16"/>
  <c r="I360" i="16" s="1"/>
  <c r="U362" i="16"/>
  <c r="U360" i="16" s="1"/>
  <c r="H367" i="16"/>
  <c r="H365" i="16" s="1"/>
  <c r="T367" i="16"/>
  <c r="T365" i="16" s="1"/>
  <c r="G372" i="16"/>
  <c r="G370" i="16" s="1"/>
  <c r="S372" i="16"/>
  <c r="N377" i="16"/>
  <c r="N375" i="16" s="1"/>
  <c r="Z377" i="16"/>
  <c r="Z375" i="16" s="1"/>
  <c r="L382" i="16"/>
  <c r="L380" i="16" s="1"/>
  <c r="X382" i="16"/>
  <c r="X380" i="16" s="1"/>
  <c r="J387" i="16"/>
  <c r="J385" i="16" s="1"/>
  <c r="V387" i="16"/>
  <c r="I392" i="16"/>
  <c r="I390" i="16" s="1"/>
  <c r="U392" i="16"/>
  <c r="U390" i="16" s="1"/>
  <c r="H397" i="16"/>
  <c r="H395" i="16" s="1"/>
  <c r="T397" i="16"/>
  <c r="T395" i="16" s="1"/>
  <c r="G402" i="16"/>
  <c r="G400" i="16" s="1"/>
  <c r="S402" i="16"/>
  <c r="S407" i="16"/>
  <c r="S405" i="16" s="1"/>
  <c r="Q412" i="16"/>
  <c r="Q410" i="16" s="1"/>
  <c r="K417" i="16"/>
  <c r="K415" i="16" s="1"/>
  <c r="J422" i="16"/>
  <c r="J420" i="16" s="1"/>
  <c r="O427" i="16"/>
  <c r="O425" i="16" s="1"/>
  <c r="H432" i="16"/>
  <c r="W447" i="16"/>
  <c r="W445" i="16" s="1"/>
  <c r="P452" i="16"/>
  <c r="P450" i="16" s="1"/>
  <c r="D519" i="16"/>
  <c r="I554" i="16"/>
  <c r="S564" i="16"/>
  <c r="F168" i="16"/>
  <c r="F166" i="16" s="1"/>
  <c r="L168" i="16"/>
  <c r="L166" i="16" s="1"/>
  <c r="R168" i="16"/>
  <c r="R166" i="16" s="1"/>
  <c r="X168" i="16"/>
  <c r="X166" i="16" s="1"/>
  <c r="E173" i="16"/>
  <c r="E171" i="16" s="1"/>
  <c r="K173" i="16"/>
  <c r="K171" i="16" s="1"/>
  <c r="Q173" i="16"/>
  <c r="Q171" i="16" s="1"/>
  <c r="W173" i="16"/>
  <c r="W171" i="16" s="1"/>
  <c r="D178" i="16"/>
  <c r="D176" i="16" s="1"/>
  <c r="J178" i="16"/>
  <c r="J176" i="16" s="1"/>
  <c r="P178" i="16"/>
  <c r="P176" i="16" s="1"/>
  <c r="V178" i="16"/>
  <c r="V176" i="16" s="1"/>
  <c r="I183" i="16"/>
  <c r="I181" i="16" s="1"/>
  <c r="O183" i="16"/>
  <c r="O181" i="16" s="1"/>
  <c r="U183" i="16"/>
  <c r="U181" i="16" s="1"/>
  <c r="AA183" i="16"/>
  <c r="AA181" i="16" s="1"/>
  <c r="H188" i="16"/>
  <c r="H186" i="16" s="1"/>
  <c r="N188" i="16"/>
  <c r="N186" i="16" s="1"/>
  <c r="T188" i="16"/>
  <c r="T186" i="16" s="1"/>
  <c r="Z188" i="16"/>
  <c r="Z186" i="16" s="1"/>
  <c r="G193" i="16"/>
  <c r="G191" i="16" s="1"/>
  <c r="M193" i="16"/>
  <c r="M191" i="16" s="1"/>
  <c r="S193" i="16"/>
  <c r="S191" i="16" s="1"/>
  <c r="Y193" i="16"/>
  <c r="Y191" i="16" s="1"/>
  <c r="F198" i="16"/>
  <c r="F196" i="16" s="1"/>
  <c r="L198" i="16"/>
  <c r="L196" i="16" s="1"/>
  <c r="R198" i="16"/>
  <c r="R196" i="16" s="1"/>
  <c r="X198" i="16"/>
  <c r="X196" i="16" s="1"/>
  <c r="E203" i="16"/>
  <c r="E201" i="16" s="1"/>
  <c r="K203" i="16"/>
  <c r="K201" i="16" s="1"/>
  <c r="Q203" i="16"/>
  <c r="Q201" i="16" s="1"/>
  <c r="W203" i="16"/>
  <c r="W201" i="16" s="1"/>
  <c r="D208" i="16"/>
  <c r="D206" i="16" s="1"/>
  <c r="J208" i="16"/>
  <c r="J206" i="16" s="1"/>
  <c r="P208" i="16"/>
  <c r="P206" i="16" s="1"/>
  <c r="V208" i="16"/>
  <c r="V206" i="16" s="1"/>
  <c r="I213" i="16"/>
  <c r="I211" i="16" s="1"/>
  <c r="O213" i="16"/>
  <c r="O211" i="16" s="1"/>
  <c r="U213" i="16"/>
  <c r="U211" i="16" s="1"/>
  <c r="AA213" i="16"/>
  <c r="AA211" i="16" s="1"/>
  <c r="H218" i="16"/>
  <c r="H216" i="16" s="1"/>
  <c r="N218" i="16"/>
  <c r="N216" i="16" s="1"/>
  <c r="T218" i="16"/>
  <c r="T216" i="16" s="1"/>
  <c r="Z218" i="16"/>
  <c r="Z216" i="16" s="1"/>
  <c r="G223" i="16"/>
  <c r="G221" i="16" s="1"/>
  <c r="M223" i="16"/>
  <c r="M221" i="16" s="1"/>
  <c r="S223" i="16"/>
  <c r="S221" i="16" s="1"/>
  <c r="Y223" i="16"/>
  <c r="Y221" i="16" s="1"/>
  <c r="F228" i="16"/>
  <c r="F226" i="16" s="1"/>
  <c r="L228" i="16"/>
  <c r="L226" i="16" s="1"/>
  <c r="R228" i="16"/>
  <c r="R226" i="16" s="1"/>
  <c r="X228" i="16"/>
  <c r="X226" i="16" s="1"/>
  <c r="E233" i="16"/>
  <c r="E231" i="16" s="1"/>
  <c r="K233" i="16"/>
  <c r="K231" i="16" s="1"/>
  <c r="Q233" i="16"/>
  <c r="Q231" i="16" s="1"/>
  <c r="W233" i="16"/>
  <c r="W231" i="16" s="1"/>
  <c r="D238" i="16"/>
  <c r="D236" i="16" s="1"/>
  <c r="J238" i="16"/>
  <c r="J236" i="16" s="1"/>
  <c r="P238" i="16"/>
  <c r="P236" i="16" s="1"/>
  <c r="V238" i="16"/>
  <c r="V236" i="16" s="1"/>
  <c r="I243" i="16"/>
  <c r="I241" i="16" s="1"/>
  <c r="O243" i="16"/>
  <c r="O241" i="16" s="1"/>
  <c r="U243" i="16"/>
  <c r="U241" i="16" s="1"/>
  <c r="AA243" i="16"/>
  <c r="AA241" i="16" s="1"/>
  <c r="H248" i="16"/>
  <c r="H246" i="16" s="1"/>
  <c r="N248" i="16"/>
  <c r="N246" i="16" s="1"/>
  <c r="T248" i="16"/>
  <c r="T246" i="16" s="1"/>
  <c r="Z248" i="16"/>
  <c r="Z246" i="16" s="1"/>
  <c r="G253" i="16"/>
  <c r="G251" i="16" s="1"/>
  <c r="M253" i="16"/>
  <c r="M251" i="16" s="1"/>
  <c r="S253" i="16"/>
  <c r="S251" i="16" s="1"/>
  <c r="Y253" i="16"/>
  <c r="Y251" i="16" s="1"/>
  <c r="F258" i="16"/>
  <c r="F256" i="16" s="1"/>
  <c r="L258" i="16"/>
  <c r="L256" i="16" s="1"/>
  <c r="R258" i="16"/>
  <c r="R256" i="16" s="1"/>
  <c r="X258" i="16"/>
  <c r="X256" i="16" s="1"/>
  <c r="E263" i="16"/>
  <c r="E261" i="16" s="1"/>
  <c r="K263" i="16"/>
  <c r="K261" i="16" s="1"/>
  <c r="Q263" i="16"/>
  <c r="Q261" i="16" s="1"/>
  <c r="W263" i="16"/>
  <c r="W261" i="16" s="1"/>
  <c r="D268" i="16"/>
  <c r="D266" i="16" s="1"/>
  <c r="J268" i="16"/>
  <c r="J266" i="16" s="1"/>
  <c r="P268" i="16"/>
  <c r="P266" i="16" s="1"/>
  <c r="V268" i="16"/>
  <c r="V266" i="16" s="1"/>
  <c r="I273" i="16"/>
  <c r="I271" i="16" s="1"/>
  <c r="O273" i="16"/>
  <c r="O271" i="16" s="1"/>
  <c r="U273" i="16"/>
  <c r="U271" i="16" s="1"/>
  <c r="AA273" i="16"/>
  <c r="AA271" i="16" s="1"/>
  <c r="K278" i="16"/>
  <c r="K276" i="16" s="1"/>
  <c r="R278" i="16"/>
  <c r="R276" i="16" s="1"/>
  <c r="Y278" i="16"/>
  <c r="Y276" i="16" s="1"/>
  <c r="H283" i="16"/>
  <c r="H281" i="16" s="1"/>
  <c r="P283" i="16"/>
  <c r="P281" i="16" s="1"/>
  <c r="W283" i="16"/>
  <c r="W281" i="16" s="1"/>
  <c r="G288" i="16"/>
  <c r="O288" i="16"/>
  <c r="O286" i="16" s="1"/>
  <c r="V288" i="16"/>
  <c r="V286" i="16" s="1"/>
  <c r="J293" i="16"/>
  <c r="J291" i="16" s="1"/>
  <c r="R293" i="16"/>
  <c r="R291" i="16" s="1"/>
  <c r="I298" i="16"/>
  <c r="I296" i="16" s="1"/>
  <c r="Q298" i="16"/>
  <c r="AA298" i="16"/>
  <c r="AA296" i="16" s="1"/>
  <c r="H303" i="16"/>
  <c r="H301" i="16" s="1"/>
  <c r="P303" i="16"/>
  <c r="Z303" i="16"/>
  <c r="Z301" i="16" s="1"/>
  <c r="G308" i="16"/>
  <c r="G306" i="16" s="1"/>
  <c r="O308" i="16"/>
  <c r="O306" i="16" s="1"/>
  <c r="Y308" i="16"/>
  <c r="Y306" i="16" s="1"/>
  <c r="E313" i="16"/>
  <c r="E311" i="16" s="1"/>
  <c r="M313" i="16"/>
  <c r="M311" i="16" s="1"/>
  <c r="W313" i="16"/>
  <c r="W311" i="16" s="1"/>
  <c r="K318" i="16"/>
  <c r="K316" i="16" s="1"/>
  <c r="S318" i="16"/>
  <c r="S316" i="16" s="1"/>
  <c r="J327" i="16"/>
  <c r="J325" i="16" s="1"/>
  <c r="R327" i="16"/>
  <c r="R325" i="16" s="1"/>
  <c r="I332" i="16"/>
  <c r="I330" i="16" s="1"/>
  <c r="Q332" i="16"/>
  <c r="AA332" i="16"/>
  <c r="AA330" i="16" s="1"/>
  <c r="H337" i="16"/>
  <c r="H335" i="16" s="1"/>
  <c r="P337" i="16"/>
  <c r="P335" i="16" s="1"/>
  <c r="Z337" i="16"/>
  <c r="Z335" i="16" s="1"/>
  <c r="G342" i="16"/>
  <c r="G340" i="16" s="1"/>
  <c r="O342" i="16"/>
  <c r="O340" i="16" s="1"/>
  <c r="Y342" i="16"/>
  <c r="Y340" i="16" s="1"/>
  <c r="F347" i="16"/>
  <c r="F345" i="16" s="1"/>
  <c r="R347" i="16"/>
  <c r="R345" i="16" s="1"/>
  <c r="M352" i="16"/>
  <c r="M350" i="16" s="1"/>
  <c r="Y352" i="16"/>
  <c r="Y350" i="16" s="1"/>
  <c r="K357" i="16"/>
  <c r="K355" i="16" s="1"/>
  <c r="W357" i="16"/>
  <c r="W355" i="16" s="1"/>
  <c r="J362" i="16"/>
  <c r="J360" i="16" s="1"/>
  <c r="V362" i="16"/>
  <c r="V360" i="16" s="1"/>
  <c r="I367" i="16"/>
  <c r="I365" i="16" s="1"/>
  <c r="U367" i="16"/>
  <c r="U365" i="16" s="1"/>
  <c r="H372" i="16"/>
  <c r="H370" i="16" s="1"/>
  <c r="T372" i="16"/>
  <c r="T370" i="16" s="1"/>
  <c r="F377" i="16"/>
  <c r="F375" i="16" s="1"/>
  <c r="R377" i="16"/>
  <c r="R375" i="16" s="1"/>
  <c r="M382" i="16"/>
  <c r="M380" i="16" s="1"/>
  <c r="Y382" i="16"/>
  <c r="Y380" i="16" s="1"/>
  <c r="K387" i="16"/>
  <c r="K385" i="16" s="1"/>
  <c r="W387" i="16"/>
  <c r="W385" i="16" s="1"/>
  <c r="J392" i="16"/>
  <c r="J390" i="16" s="1"/>
  <c r="V392" i="16"/>
  <c r="V390" i="16" s="1"/>
  <c r="I397" i="16"/>
  <c r="I395" i="16" s="1"/>
  <c r="U397" i="16"/>
  <c r="U395" i="16" s="1"/>
  <c r="H402" i="16"/>
  <c r="H400" i="16" s="1"/>
  <c r="T402" i="16"/>
  <c r="T400" i="16" s="1"/>
  <c r="F407" i="16"/>
  <c r="X407" i="16"/>
  <c r="X405" i="16" s="1"/>
  <c r="R412" i="16"/>
  <c r="R410" i="16" s="1"/>
  <c r="P417" i="16"/>
  <c r="P415" i="16" s="1"/>
  <c r="O422" i="16"/>
  <c r="O420" i="16" s="1"/>
  <c r="U427" i="16"/>
  <c r="U425" i="16" s="1"/>
  <c r="N432" i="16"/>
  <c r="G437" i="16"/>
  <c r="G435" i="16" s="1"/>
  <c r="V452" i="16"/>
  <c r="V450" i="16" s="1"/>
  <c r="G509" i="16"/>
  <c r="G168" i="16"/>
  <c r="G166" i="16" s="1"/>
  <c r="M168" i="16"/>
  <c r="M166" i="16" s="1"/>
  <c r="S168" i="16"/>
  <c r="S166" i="16" s="1"/>
  <c r="Y168" i="16"/>
  <c r="Y166" i="16" s="1"/>
  <c r="F173" i="16"/>
  <c r="F171" i="16" s="1"/>
  <c r="L173" i="16"/>
  <c r="R173" i="16"/>
  <c r="R171" i="16" s="1"/>
  <c r="X173" i="16"/>
  <c r="X171" i="16" s="1"/>
  <c r="E178" i="16"/>
  <c r="E176" i="16" s="1"/>
  <c r="K178" i="16"/>
  <c r="K176" i="16" s="1"/>
  <c r="Q178" i="16"/>
  <c r="Q176" i="16" s="1"/>
  <c r="W178" i="16"/>
  <c r="D183" i="16"/>
  <c r="D181" i="16" s="1"/>
  <c r="J183" i="16"/>
  <c r="J181" i="16" s="1"/>
  <c r="P183" i="16"/>
  <c r="P181" i="16" s="1"/>
  <c r="V183" i="16"/>
  <c r="V181" i="16" s="1"/>
  <c r="I188" i="16"/>
  <c r="I186" i="16" s="1"/>
  <c r="O188" i="16"/>
  <c r="U188" i="16"/>
  <c r="U186" i="16" s="1"/>
  <c r="AA188" i="16"/>
  <c r="AA186" i="16" s="1"/>
  <c r="H193" i="16"/>
  <c r="H191" i="16" s="1"/>
  <c r="N193" i="16"/>
  <c r="N191" i="16" s="1"/>
  <c r="T193" i="16"/>
  <c r="T191" i="16" s="1"/>
  <c r="Z193" i="16"/>
  <c r="G198" i="16"/>
  <c r="G196" i="16" s="1"/>
  <c r="M198" i="16"/>
  <c r="M196" i="16" s="1"/>
  <c r="S198" i="16"/>
  <c r="S196" i="16" s="1"/>
  <c r="Y198" i="16"/>
  <c r="Y196" i="16" s="1"/>
  <c r="F203" i="16"/>
  <c r="F201" i="16" s="1"/>
  <c r="L203" i="16"/>
  <c r="R203" i="16"/>
  <c r="R201" i="16" s="1"/>
  <c r="X203" i="16"/>
  <c r="X201" i="16" s="1"/>
  <c r="E208" i="16"/>
  <c r="E206" i="16" s="1"/>
  <c r="K208" i="16"/>
  <c r="K206" i="16" s="1"/>
  <c r="Q208" i="16"/>
  <c r="Q206" i="16" s="1"/>
  <c r="W208" i="16"/>
  <c r="D213" i="16"/>
  <c r="D211" i="16" s="1"/>
  <c r="J213" i="16"/>
  <c r="J211" i="16" s="1"/>
  <c r="P213" i="16"/>
  <c r="P211" i="16" s="1"/>
  <c r="V213" i="16"/>
  <c r="V211" i="16" s="1"/>
  <c r="I218" i="16"/>
  <c r="I216" i="16" s="1"/>
  <c r="O218" i="16"/>
  <c r="U218" i="16"/>
  <c r="U216" i="16" s="1"/>
  <c r="AA218" i="16"/>
  <c r="AA216" i="16" s="1"/>
  <c r="H223" i="16"/>
  <c r="H221" i="16" s="1"/>
  <c r="N223" i="16"/>
  <c r="N221" i="16" s="1"/>
  <c r="T223" i="16"/>
  <c r="T221" i="16" s="1"/>
  <c r="Z223" i="16"/>
  <c r="G228" i="16"/>
  <c r="G226" i="16" s="1"/>
  <c r="M228" i="16"/>
  <c r="M226" i="16" s="1"/>
  <c r="S228" i="16"/>
  <c r="S226" i="16" s="1"/>
  <c r="Y228" i="16"/>
  <c r="Y226" i="16" s="1"/>
  <c r="F233" i="16"/>
  <c r="F231" i="16" s="1"/>
  <c r="L233" i="16"/>
  <c r="R233" i="16"/>
  <c r="R231" i="16" s="1"/>
  <c r="X233" i="16"/>
  <c r="X231" i="16" s="1"/>
  <c r="E238" i="16"/>
  <c r="E236" i="16" s="1"/>
  <c r="K238" i="16"/>
  <c r="K236" i="16" s="1"/>
  <c r="Q238" i="16"/>
  <c r="Q236" i="16" s="1"/>
  <c r="W238" i="16"/>
  <c r="D243" i="16"/>
  <c r="D241" i="16" s="1"/>
  <c r="J243" i="16"/>
  <c r="J241" i="16" s="1"/>
  <c r="P243" i="16"/>
  <c r="P241" i="16" s="1"/>
  <c r="V243" i="16"/>
  <c r="V241" i="16" s="1"/>
  <c r="I248" i="16"/>
  <c r="I246" i="16" s="1"/>
  <c r="O248" i="16"/>
  <c r="U248" i="16"/>
  <c r="U246" i="16" s="1"/>
  <c r="AA248" i="16"/>
  <c r="AA246" i="16" s="1"/>
  <c r="H253" i="16"/>
  <c r="H251" i="16" s="1"/>
  <c r="N253" i="16"/>
  <c r="N251" i="16" s="1"/>
  <c r="T253" i="16"/>
  <c r="T251" i="16" s="1"/>
  <c r="Z253" i="16"/>
  <c r="G258" i="16"/>
  <c r="G256" i="16" s="1"/>
  <c r="M258" i="16"/>
  <c r="M256" i="16" s="1"/>
  <c r="S258" i="16"/>
  <c r="S256" i="16" s="1"/>
  <c r="Y258" i="16"/>
  <c r="Y256" i="16" s="1"/>
  <c r="F263" i="16"/>
  <c r="F261" i="16" s="1"/>
  <c r="L263" i="16"/>
  <c r="R263" i="16"/>
  <c r="R261" i="16" s="1"/>
  <c r="X263" i="16"/>
  <c r="X261" i="16" s="1"/>
  <c r="E268" i="16"/>
  <c r="E266" i="16" s="1"/>
  <c r="K268" i="16"/>
  <c r="K266" i="16" s="1"/>
  <c r="Q268" i="16"/>
  <c r="Q266" i="16" s="1"/>
  <c r="W268" i="16"/>
  <c r="D273" i="16"/>
  <c r="D271" i="16" s="1"/>
  <c r="J273" i="16"/>
  <c r="J271" i="16" s="1"/>
  <c r="P273" i="16"/>
  <c r="P271" i="16" s="1"/>
  <c r="V273" i="16"/>
  <c r="V271" i="16" s="1"/>
  <c r="E278" i="16"/>
  <c r="E276" i="16" s="1"/>
  <c r="L278" i="16"/>
  <c r="L276" i="16" s="1"/>
  <c r="S278" i="16"/>
  <c r="S276" i="16" s="1"/>
  <c r="Z278" i="16"/>
  <c r="Z276" i="16" s="1"/>
  <c r="J283" i="16"/>
  <c r="J281" i="16" s="1"/>
  <c r="Q283" i="16"/>
  <c r="Q281" i="16" s="1"/>
  <c r="X283" i="16"/>
  <c r="X281" i="16" s="1"/>
  <c r="I288" i="16"/>
  <c r="I286" i="16" s="1"/>
  <c r="P288" i="16"/>
  <c r="P286" i="16" s="1"/>
  <c r="W288" i="16"/>
  <c r="W286" i="16" s="1"/>
  <c r="K293" i="16"/>
  <c r="K291" i="16" s="1"/>
  <c r="U293" i="16"/>
  <c r="U291" i="16" s="1"/>
  <c r="J298" i="16"/>
  <c r="J296" i="16" s="1"/>
  <c r="T298" i="16"/>
  <c r="T296" i="16" s="1"/>
  <c r="I303" i="16"/>
  <c r="S303" i="16"/>
  <c r="S301" i="16" s="1"/>
  <c r="AA303" i="16"/>
  <c r="AA301" i="16" s="1"/>
  <c r="H308" i="16"/>
  <c r="H306" i="16" s="1"/>
  <c r="R308" i="16"/>
  <c r="R306" i="16" s="1"/>
  <c r="Z308" i="16"/>
  <c r="Z306" i="16" s="1"/>
  <c r="F313" i="16"/>
  <c r="N313" i="16"/>
  <c r="N311" i="16" s="1"/>
  <c r="X313" i="16"/>
  <c r="X311" i="16" s="1"/>
  <c r="D318" i="16"/>
  <c r="D316" i="16" s="1"/>
  <c r="L318" i="16"/>
  <c r="L316" i="16" s="1"/>
  <c r="V318" i="16"/>
  <c r="G347" i="16"/>
  <c r="G345" i="16" s="1"/>
  <c r="S347" i="16"/>
  <c r="S345" i="16" s="1"/>
  <c r="E352" i="16"/>
  <c r="E350" i="16" s="1"/>
  <c r="Q352" i="16"/>
  <c r="Q350" i="16" s="1"/>
  <c r="L357" i="16"/>
  <c r="L355" i="16" s="1"/>
  <c r="X357" i="16"/>
  <c r="X355" i="16" s="1"/>
  <c r="K362" i="16"/>
  <c r="K360" i="16" s="1"/>
  <c r="W362" i="16"/>
  <c r="W360" i="16" s="1"/>
  <c r="J367" i="16"/>
  <c r="J365" i="16" s="1"/>
  <c r="V367" i="16"/>
  <c r="V365" i="16" s="1"/>
  <c r="I372" i="16"/>
  <c r="I370" i="16" s="1"/>
  <c r="U372" i="16"/>
  <c r="U370" i="16" s="1"/>
  <c r="G377" i="16"/>
  <c r="G375" i="16" s="1"/>
  <c r="S377" i="16"/>
  <c r="S375" i="16" s="1"/>
  <c r="E382" i="16"/>
  <c r="E380" i="16" s="1"/>
  <c r="Q382" i="16"/>
  <c r="Q380" i="16" s="1"/>
  <c r="L387" i="16"/>
  <c r="L385" i="16" s="1"/>
  <c r="X387" i="16"/>
  <c r="X385" i="16" s="1"/>
  <c r="K392" i="16"/>
  <c r="K390" i="16" s="1"/>
  <c r="W392" i="16"/>
  <c r="W390" i="16" s="1"/>
  <c r="J397" i="16"/>
  <c r="J395" i="16" s="1"/>
  <c r="V397" i="16"/>
  <c r="V395" i="16" s="1"/>
  <c r="I402" i="16"/>
  <c r="I400" i="16" s="1"/>
  <c r="U402" i="16"/>
  <c r="U400" i="16" s="1"/>
  <c r="G407" i="16"/>
  <c r="G405" i="16" s="1"/>
  <c r="Y407" i="16"/>
  <c r="Y405" i="16" s="1"/>
  <c r="E412" i="16"/>
  <c r="E410" i="16" s="1"/>
  <c r="W412" i="16"/>
  <c r="W410" i="16" s="1"/>
  <c r="Q417" i="16"/>
  <c r="Q415" i="16" s="1"/>
  <c r="P422" i="16"/>
  <c r="P420" i="16" s="1"/>
  <c r="AA427" i="16"/>
  <c r="AA425" i="16" s="1"/>
  <c r="T432" i="16"/>
  <c r="T430" i="16" s="1"/>
  <c r="M437" i="16"/>
  <c r="M435" i="16" s="1"/>
  <c r="U504" i="16"/>
  <c r="S514" i="16"/>
  <c r="K524" i="16"/>
  <c r="Q524" i="16"/>
  <c r="V529" i="16"/>
  <c r="I534" i="16"/>
  <c r="T539" i="16"/>
  <c r="G544" i="16"/>
  <c r="S544" i="16"/>
  <c r="X549" i="16"/>
  <c r="G574" i="16"/>
  <c r="X579" i="16"/>
  <c r="W584" i="16"/>
  <c r="V589" i="16"/>
  <c r="U594" i="16"/>
  <c r="G604" i="16"/>
  <c r="V619" i="16"/>
  <c r="G634" i="16"/>
  <c r="H168" i="16"/>
  <c r="H166" i="16" s="1"/>
  <c r="N168" i="16"/>
  <c r="N166" i="16" s="1"/>
  <c r="T168" i="16"/>
  <c r="T166" i="16" s="1"/>
  <c r="Z168" i="16"/>
  <c r="Z166" i="16" s="1"/>
  <c r="G173" i="16"/>
  <c r="M173" i="16"/>
  <c r="M171" i="16" s="1"/>
  <c r="S173" i="16"/>
  <c r="S171" i="16" s="1"/>
  <c r="Y173" i="16"/>
  <c r="Y171" i="16" s="1"/>
  <c r="F178" i="16"/>
  <c r="F176" i="16" s="1"/>
  <c r="L178" i="16"/>
  <c r="L176" i="16" s="1"/>
  <c r="R178" i="16"/>
  <c r="X178" i="16"/>
  <c r="X176" i="16" s="1"/>
  <c r="E183" i="16"/>
  <c r="E181" i="16" s="1"/>
  <c r="K183" i="16"/>
  <c r="K181" i="16" s="1"/>
  <c r="Q183" i="16"/>
  <c r="Q181" i="16" s="1"/>
  <c r="W183" i="16"/>
  <c r="W181" i="16" s="1"/>
  <c r="D188" i="16"/>
  <c r="J188" i="16"/>
  <c r="J186" i="16" s="1"/>
  <c r="P188" i="16"/>
  <c r="P186" i="16" s="1"/>
  <c r="V188" i="16"/>
  <c r="V186" i="16" s="1"/>
  <c r="I193" i="16"/>
  <c r="I191" i="16" s="1"/>
  <c r="O193" i="16"/>
  <c r="O191" i="16" s="1"/>
  <c r="U193" i="16"/>
  <c r="AA193" i="16"/>
  <c r="AA191" i="16" s="1"/>
  <c r="H198" i="16"/>
  <c r="H196" i="16" s="1"/>
  <c r="N198" i="16"/>
  <c r="N196" i="16" s="1"/>
  <c r="T198" i="16"/>
  <c r="T196" i="16" s="1"/>
  <c r="Z198" i="16"/>
  <c r="Z196" i="16" s="1"/>
  <c r="G203" i="16"/>
  <c r="M203" i="16"/>
  <c r="M201" i="16" s="1"/>
  <c r="S203" i="16"/>
  <c r="S201" i="16" s="1"/>
  <c r="Y203" i="16"/>
  <c r="Y201" i="16" s="1"/>
  <c r="F208" i="16"/>
  <c r="F206" i="16" s="1"/>
  <c r="L208" i="16"/>
  <c r="L206" i="16" s="1"/>
  <c r="R208" i="16"/>
  <c r="X208" i="16"/>
  <c r="X206" i="16" s="1"/>
  <c r="E213" i="16"/>
  <c r="E211" i="16" s="1"/>
  <c r="K213" i="16"/>
  <c r="K211" i="16" s="1"/>
  <c r="Q213" i="16"/>
  <c r="Q211" i="16" s="1"/>
  <c r="W213" i="16"/>
  <c r="W211" i="16" s="1"/>
  <c r="D218" i="16"/>
  <c r="J218" i="16"/>
  <c r="J216" i="16" s="1"/>
  <c r="P218" i="16"/>
  <c r="P216" i="16" s="1"/>
  <c r="V218" i="16"/>
  <c r="V216" i="16" s="1"/>
  <c r="I223" i="16"/>
  <c r="I221" i="16" s="1"/>
  <c r="O223" i="16"/>
  <c r="O221" i="16" s="1"/>
  <c r="U223" i="16"/>
  <c r="AA223" i="16"/>
  <c r="AA221" i="16" s="1"/>
  <c r="H228" i="16"/>
  <c r="H226" i="16" s="1"/>
  <c r="N228" i="16"/>
  <c r="N226" i="16" s="1"/>
  <c r="T228" i="16"/>
  <c r="T226" i="16" s="1"/>
  <c r="Z228" i="16"/>
  <c r="Z226" i="16" s="1"/>
  <c r="G233" i="16"/>
  <c r="M233" i="16"/>
  <c r="M231" i="16" s="1"/>
  <c r="S233" i="16"/>
  <c r="S231" i="16" s="1"/>
  <c r="Y233" i="16"/>
  <c r="Y231" i="16" s="1"/>
  <c r="F238" i="16"/>
  <c r="F236" i="16" s="1"/>
  <c r="L238" i="16"/>
  <c r="L236" i="16" s="1"/>
  <c r="R238" i="16"/>
  <c r="X238" i="16"/>
  <c r="X236" i="16" s="1"/>
  <c r="E243" i="16"/>
  <c r="E241" i="16" s="1"/>
  <c r="K243" i="16"/>
  <c r="K241" i="16" s="1"/>
  <c r="Q243" i="16"/>
  <c r="Q241" i="16" s="1"/>
  <c r="W243" i="16"/>
  <c r="W241" i="16" s="1"/>
  <c r="D248" i="16"/>
  <c r="J248" i="16"/>
  <c r="J246" i="16" s="1"/>
  <c r="P248" i="16"/>
  <c r="P246" i="16" s="1"/>
  <c r="V248" i="16"/>
  <c r="V246" i="16" s="1"/>
  <c r="I253" i="16"/>
  <c r="I251" i="16" s="1"/>
  <c r="O253" i="16"/>
  <c r="O251" i="16" s="1"/>
  <c r="U253" i="16"/>
  <c r="AA253" i="16"/>
  <c r="AA251" i="16" s="1"/>
  <c r="H258" i="16"/>
  <c r="H256" i="16" s="1"/>
  <c r="N258" i="16"/>
  <c r="N256" i="16" s="1"/>
  <c r="T258" i="16"/>
  <c r="T256" i="16" s="1"/>
  <c r="Z258" i="16"/>
  <c r="Z256" i="16" s="1"/>
  <c r="G263" i="16"/>
  <c r="M263" i="16"/>
  <c r="M261" i="16" s="1"/>
  <c r="S263" i="16"/>
  <c r="S261" i="16" s="1"/>
  <c r="Y263" i="16"/>
  <c r="Y261" i="16" s="1"/>
  <c r="F268" i="16"/>
  <c r="F266" i="16" s="1"/>
  <c r="L268" i="16"/>
  <c r="L266" i="16" s="1"/>
  <c r="R268" i="16"/>
  <c r="X268" i="16"/>
  <c r="X266" i="16" s="1"/>
  <c r="E273" i="16"/>
  <c r="E271" i="16" s="1"/>
  <c r="K273" i="16"/>
  <c r="K271" i="16" s="1"/>
  <c r="Q273" i="16"/>
  <c r="Q271" i="16" s="1"/>
  <c r="W273" i="16"/>
  <c r="W271" i="16" s="1"/>
  <c r="F278" i="16"/>
  <c r="F276" i="16" s="1"/>
  <c r="M278" i="16"/>
  <c r="M276" i="16" s="1"/>
  <c r="T278" i="16"/>
  <c r="T276" i="16" s="1"/>
  <c r="AA278" i="16"/>
  <c r="D283" i="16"/>
  <c r="D281" i="16" s="1"/>
  <c r="K283" i="16"/>
  <c r="K281" i="16" s="1"/>
  <c r="R283" i="16"/>
  <c r="R281" i="16" s="1"/>
  <c r="Y283" i="16"/>
  <c r="Y281" i="16" s="1"/>
  <c r="J288" i="16"/>
  <c r="J286" i="16" s="1"/>
  <c r="Q288" i="16"/>
  <c r="Q286" i="16" s="1"/>
  <c r="X288" i="16"/>
  <c r="X286" i="16" s="1"/>
  <c r="D293" i="16"/>
  <c r="L293" i="16"/>
  <c r="L291" i="16" s="1"/>
  <c r="V293" i="16"/>
  <c r="V291" i="16" s="1"/>
  <c r="K298" i="16"/>
  <c r="K296" i="16" s="1"/>
  <c r="U298" i="16"/>
  <c r="U296" i="16" s="1"/>
  <c r="J303" i="16"/>
  <c r="J301" i="16" s="1"/>
  <c r="T303" i="16"/>
  <c r="I308" i="16"/>
  <c r="I306" i="16" s="1"/>
  <c r="S308" i="16"/>
  <c r="S306" i="16" s="1"/>
  <c r="AA308" i="16"/>
  <c r="AA306" i="16" s="1"/>
  <c r="G313" i="16"/>
  <c r="G311" i="16" s="1"/>
  <c r="Q313" i="16"/>
  <c r="Q311" i="16" s="1"/>
  <c r="Y313" i="16"/>
  <c r="E318" i="16"/>
  <c r="E316" i="16" s="1"/>
  <c r="M318" i="16"/>
  <c r="M316" i="16" s="1"/>
  <c r="W318" i="16"/>
  <c r="W316" i="16" s="1"/>
  <c r="W477" i="16"/>
  <c r="W475" i="16" s="1"/>
  <c r="Q477" i="16"/>
  <c r="Q475" i="16" s="1"/>
  <c r="K477" i="16"/>
  <c r="K475" i="16" s="1"/>
  <c r="E477" i="16"/>
  <c r="E475" i="16" s="1"/>
  <c r="X472" i="16"/>
  <c r="X470" i="16" s="1"/>
  <c r="R472" i="16"/>
  <c r="R470" i="16" s="1"/>
  <c r="L472" i="16"/>
  <c r="L470" i="16" s="1"/>
  <c r="F472" i="16"/>
  <c r="F470" i="16" s="1"/>
  <c r="Y467" i="16"/>
  <c r="Y465" i="16" s="1"/>
  <c r="S467" i="16"/>
  <c r="S465" i="16" s="1"/>
  <c r="M467" i="16"/>
  <c r="M465" i="16" s="1"/>
  <c r="G467" i="16"/>
  <c r="G465" i="16" s="1"/>
  <c r="Z462" i="16"/>
  <c r="Z460" i="16" s="1"/>
  <c r="T462" i="16"/>
  <c r="T460" i="16" s="1"/>
  <c r="N462" i="16"/>
  <c r="N460" i="16" s="1"/>
  <c r="H462" i="16"/>
  <c r="H460" i="16" s="1"/>
  <c r="AA457" i="16"/>
  <c r="AA455" i="16" s="1"/>
  <c r="U457" i="16"/>
  <c r="U455" i="16" s="1"/>
  <c r="O457" i="16"/>
  <c r="O455" i="16" s="1"/>
  <c r="I457" i="16"/>
  <c r="I455" i="16" s="1"/>
  <c r="V477" i="16"/>
  <c r="P477" i="16"/>
  <c r="P475" i="16" s="1"/>
  <c r="J477" i="16"/>
  <c r="J475" i="16" s="1"/>
  <c r="D477" i="16"/>
  <c r="D475" i="16" s="1"/>
  <c r="W472" i="16"/>
  <c r="W470" i="16" s="1"/>
  <c r="Q472" i="16"/>
  <c r="Q470" i="16" s="1"/>
  <c r="K472" i="16"/>
  <c r="E472" i="16"/>
  <c r="E470" i="16" s="1"/>
  <c r="X467" i="16"/>
  <c r="X465" i="16" s="1"/>
  <c r="R467" i="16"/>
  <c r="R465" i="16" s="1"/>
  <c r="L467" i="16"/>
  <c r="L465" i="16" s="1"/>
  <c r="F467" i="16"/>
  <c r="F465" i="16" s="1"/>
  <c r="Y462" i="16"/>
  <c r="S462" i="16"/>
  <c r="S460" i="16" s="1"/>
  <c r="M462" i="16"/>
  <c r="M460" i="16" s="1"/>
  <c r="G462" i="16"/>
  <c r="G460" i="16" s="1"/>
  <c r="Z457" i="16"/>
  <c r="Z455" i="16" s="1"/>
  <c r="T457" i="16"/>
  <c r="T455" i="16" s="1"/>
  <c r="N457" i="16"/>
  <c r="H457" i="16"/>
  <c r="H455" i="16" s="1"/>
  <c r="AA452" i="16"/>
  <c r="AA450" i="16" s="1"/>
  <c r="U452" i="16"/>
  <c r="U450" i="16" s="1"/>
  <c r="O452" i="16"/>
  <c r="O450" i="16" s="1"/>
  <c r="I452" i="16"/>
  <c r="I450" i="16" s="1"/>
  <c r="V447" i="16"/>
  <c r="P447" i="16"/>
  <c r="P445" i="16" s="1"/>
  <c r="J447" i="16"/>
  <c r="J445" i="16" s="1"/>
  <c r="D447" i="16"/>
  <c r="D445" i="16" s="1"/>
  <c r="W442" i="16"/>
  <c r="W440" i="16" s="1"/>
  <c r="Q442" i="16"/>
  <c r="Q440" i="16" s="1"/>
  <c r="K442" i="16"/>
  <c r="E442" i="16"/>
  <c r="E440" i="16" s="1"/>
  <c r="X437" i="16"/>
  <c r="X435" i="16" s="1"/>
  <c r="R437" i="16"/>
  <c r="R435" i="16" s="1"/>
  <c r="L437" i="16"/>
  <c r="L435" i="16" s="1"/>
  <c r="F437" i="16"/>
  <c r="F435" i="16" s="1"/>
  <c r="Y432" i="16"/>
  <c r="S432" i="16"/>
  <c r="S430" i="16" s="1"/>
  <c r="M432" i="16"/>
  <c r="M430" i="16" s="1"/>
  <c r="G432" i="16"/>
  <c r="G430" i="16" s="1"/>
  <c r="Z427" i="16"/>
  <c r="Z425" i="16" s="1"/>
  <c r="T427" i="16"/>
  <c r="T425" i="16" s="1"/>
  <c r="N427" i="16"/>
  <c r="H427" i="16"/>
  <c r="H425" i="16" s="1"/>
  <c r="AA477" i="16"/>
  <c r="AA475" i="16" s="1"/>
  <c r="U477" i="16"/>
  <c r="U475" i="16" s="1"/>
  <c r="O477" i="16"/>
  <c r="O475" i="16" s="1"/>
  <c r="I477" i="16"/>
  <c r="I475" i="16" s="1"/>
  <c r="V472" i="16"/>
  <c r="V470" i="16" s="1"/>
  <c r="P472" i="16"/>
  <c r="J472" i="16"/>
  <c r="J470" i="16" s="1"/>
  <c r="D472" i="16"/>
  <c r="D470" i="16" s="1"/>
  <c r="W467" i="16"/>
  <c r="W465" i="16" s="1"/>
  <c r="Q467" i="16"/>
  <c r="Q465" i="16" s="1"/>
  <c r="K467" i="16"/>
  <c r="K465" i="16" s="1"/>
  <c r="E467" i="16"/>
  <c r="X462" i="16"/>
  <c r="X460" i="16" s="1"/>
  <c r="R462" i="16"/>
  <c r="R460" i="16" s="1"/>
  <c r="L462" i="16"/>
  <c r="L460" i="16" s="1"/>
  <c r="F462" i="16"/>
  <c r="F460" i="16" s="1"/>
  <c r="Y457" i="16"/>
  <c r="Y455" i="16" s="1"/>
  <c r="S457" i="16"/>
  <c r="M457" i="16"/>
  <c r="M455" i="16" s="1"/>
  <c r="G457" i="16"/>
  <c r="G455" i="16" s="1"/>
  <c r="Z452" i="16"/>
  <c r="Z450" i="16" s="1"/>
  <c r="T452" i="16"/>
  <c r="T450" i="16" s="1"/>
  <c r="N452" i="16"/>
  <c r="N450" i="16" s="1"/>
  <c r="H452" i="16"/>
  <c r="AA447" i="16"/>
  <c r="AA445" i="16" s="1"/>
  <c r="U447" i="16"/>
  <c r="U445" i="16" s="1"/>
  <c r="O447" i="16"/>
  <c r="O445" i="16" s="1"/>
  <c r="I447" i="16"/>
  <c r="I445" i="16" s="1"/>
  <c r="V442" i="16"/>
  <c r="V440" i="16" s="1"/>
  <c r="P442" i="16"/>
  <c r="J442" i="16"/>
  <c r="J440" i="16" s="1"/>
  <c r="D442" i="16"/>
  <c r="D440" i="16" s="1"/>
  <c r="W437" i="16"/>
  <c r="W435" i="16" s="1"/>
  <c r="Q437" i="16"/>
  <c r="Q435" i="16" s="1"/>
  <c r="K437" i="16"/>
  <c r="K435" i="16" s="1"/>
  <c r="E437" i="16"/>
  <c r="X432" i="16"/>
  <c r="X430" i="16" s="1"/>
  <c r="R432" i="16"/>
  <c r="R430" i="16" s="1"/>
  <c r="L432" i="16"/>
  <c r="L430" i="16" s="1"/>
  <c r="F432" i="16"/>
  <c r="F430" i="16" s="1"/>
  <c r="Y427" i="16"/>
  <c r="Y425" i="16" s="1"/>
  <c r="S427" i="16"/>
  <c r="M427" i="16"/>
  <c r="M425" i="16" s="1"/>
  <c r="G427" i="16"/>
  <c r="G425" i="16" s="1"/>
  <c r="Z422" i="16"/>
  <c r="Z420" i="16" s="1"/>
  <c r="T422" i="16"/>
  <c r="T420" i="16" s="1"/>
  <c r="N422" i="16"/>
  <c r="N420" i="16" s="1"/>
  <c r="H422" i="16"/>
  <c r="AA417" i="16"/>
  <c r="AA415" i="16" s="1"/>
  <c r="U417" i="16"/>
  <c r="U415" i="16" s="1"/>
  <c r="O417" i="16"/>
  <c r="O415" i="16" s="1"/>
  <c r="I417" i="16"/>
  <c r="I415" i="16" s="1"/>
  <c r="V412" i="16"/>
  <c r="V410" i="16" s="1"/>
  <c r="P412" i="16"/>
  <c r="J412" i="16"/>
  <c r="J410" i="16" s="1"/>
  <c r="D412" i="16"/>
  <c r="D410" i="16" s="1"/>
  <c r="W407" i="16"/>
  <c r="W405" i="16" s="1"/>
  <c r="Q407" i="16"/>
  <c r="Q405" i="16" s="1"/>
  <c r="K407" i="16"/>
  <c r="K405" i="16" s="1"/>
  <c r="E407" i="16"/>
  <c r="X402" i="16"/>
  <c r="X400" i="16" s="1"/>
  <c r="R402" i="16"/>
  <c r="R400" i="16" s="1"/>
  <c r="L402" i="16"/>
  <c r="L400" i="16" s="1"/>
  <c r="F402" i="16"/>
  <c r="F400" i="16" s="1"/>
  <c r="Y397" i="16"/>
  <c r="Y395" i="16" s="1"/>
  <c r="S397" i="16"/>
  <c r="M397" i="16"/>
  <c r="M395" i="16" s="1"/>
  <c r="G397" i="16"/>
  <c r="G395" i="16" s="1"/>
  <c r="Z392" i="16"/>
  <c r="Z390" i="16" s="1"/>
  <c r="T392" i="16"/>
  <c r="T390" i="16" s="1"/>
  <c r="N392" i="16"/>
  <c r="N390" i="16" s="1"/>
  <c r="H392" i="16"/>
  <c r="AA387" i="16"/>
  <c r="AA385" i="16" s="1"/>
  <c r="U387" i="16"/>
  <c r="U385" i="16" s="1"/>
  <c r="O387" i="16"/>
  <c r="O385" i="16" s="1"/>
  <c r="I387" i="16"/>
  <c r="I385" i="16" s="1"/>
  <c r="V382" i="16"/>
  <c r="V380" i="16" s="1"/>
  <c r="P382" i="16"/>
  <c r="J382" i="16"/>
  <c r="J380" i="16" s="1"/>
  <c r="D382" i="16"/>
  <c r="D380" i="16" s="1"/>
  <c r="W377" i="16"/>
  <c r="W375" i="16" s="1"/>
  <c r="Q377" i="16"/>
  <c r="Q375" i="16" s="1"/>
  <c r="K377" i="16"/>
  <c r="K375" i="16" s="1"/>
  <c r="E377" i="16"/>
  <c r="X372" i="16"/>
  <c r="X370" i="16" s="1"/>
  <c r="R372" i="16"/>
  <c r="R370" i="16" s="1"/>
  <c r="L372" i="16"/>
  <c r="L370" i="16" s="1"/>
  <c r="F372" i="16"/>
  <c r="F370" i="16" s="1"/>
  <c r="Y367" i="16"/>
  <c r="Y365" i="16" s="1"/>
  <c r="S367" i="16"/>
  <c r="M367" i="16"/>
  <c r="M365" i="16" s="1"/>
  <c r="G367" i="16"/>
  <c r="G365" i="16" s="1"/>
  <c r="Z362" i="16"/>
  <c r="Z360" i="16" s="1"/>
  <c r="T362" i="16"/>
  <c r="T360" i="16" s="1"/>
  <c r="N362" i="16"/>
  <c r="N360" i="16" s="1"/>
  <c r="H362" i="16"/>
  <c r="AA357" i="16"/>
  <c r="AA355" i="16" s="1"/>
  <c r="U357" i="16"/>
  <c r="U355" i="16" s="1"/>
  <c r="O357" i="16"/>
  <c r="O355" i="16" s="1"/>
  <c r="I357" i="16"/>
  <c r="I355" i="16" s="1"/>
  <c r="V352" i="16"/>
  <c r="V350" i="16" s="1"/>
  <c r="P352" i="16"/>
  <c r="J352" i="16"/>
  <c r="J350" i="16" s="1"/>
  <c r="D352" i="16"/>
  <c r="D350" i="16" s="1"/>
  <c r="W347" i="16"/>
  <c r="W345" i="16" s="1"/>
  <c r="Q347" i="16"/>
  <c r="Q345" i="16" s="1"/>
  <c r="K347" i="16"/>
  <c r="K345" i="16" s="1"/>
  <c r="E347" i="16"/>
  <c r="Z477" i="16"/>
  <c r="Z475" i="16" s="1"/>
  <c r="T477" i="16"/>
  <c r="T475" i="16" s="1"/>
  <c r="N477" i="16"/>
  <c r="N475" i="16" s="1"/>
  <c r="H477" i="16"/>
  <c r="H475" i="16" s="1"/>
  <c r="AA472" i="16"/>
  <c r="AA470" i="16" s="1"/>
  <c r="U472" i="16"/>
  <c r="U470" i="16" s="1"/>
  <c r="O472" i="16"/>
  <c r="O470" i="16" s="1"/>
  <c r="I472" i="16"/>
  <c r="I470" i="16" s="1"/>
  <c r="V467" i="16"/>
  <c r="V465" i="16" s="1"/>
  <c r="P467" i="16"/>
  <c r="P465" i="16" s="1"/>
  <c r="J467" i="16"/>
  <c r="J465" i="16" s="1"/>
  <c r="D467" i="16"/>
  <c r="D465" i="16" s="1"/>
  <c r="W462" i="16"/>
  <c r="W460" i="16" s="1"/>
  <c r="Q462" i="16"/>
  <c r="Q460" i="16" s="1"/>
  <c r="K462" i="16"/>
  <c r="K460" i="16" s="1"/>
  <c r="E462" i="16"/>
  <c r="E460" i="16" s="1"/>
  <c r="X457" i="16"/>
  <c r="X455" i="16" s="1"/>
  <c r="R457" i="16"/>
  <c r="R455" i="16" s="1"/>
  <c r="L457" i="16"/>
  <c r="L455" i="16" s="1"/>
  <c r="F457" i="16"/>
  <c r="F455" i="16" s="1"/>
  <c r="Y452" i="16"/>
  <c r="Y450" i="16" s="1"/>
  <c r="S452" i="16"/>
  <c r="S450" i="16" s="1"/>
  <c r="M452" i="16"/>
  <c r="M450" i="16" s="1"/>
  <c r="G452" i="16"/>
  <c r="G450" i="16" s="1"/>
  <c r="Z447" i="16"/>
  <c r="Z445" i="16" s="1"/>
  <c r="T447" i="16"/>
  <c r="T445" i="16" s="1"/>
  <c r="N447" i="16"/>
  <c r="N445" i="16" s="1"/>
  <c r="H447" i="16"/>
  <c r="H445" i="16" s="1"/>
  <c r="AA442" i="16"/>
  <c r="AA440" i="16" s="1"/>
  <c r="U442" i="16"/>
  <c r="U440" i="16" s="1"/>
  <c r="O442" i="16"/>
  <c r="O440" i="16" s="1"/>
  <c r="I442" i="16"/>
  <c r="I440" i="16" s="1"/>
  <c r="V437" i="16"/>
  <c r="V435" i="16" s="1"/>
  <c r="P437" i="16"/>
  <c r="P435" i="16" s="1"/>
  <c r="J437" i="16"/>
  <c r="J435" i="16" s="1"/>
  <c r="D437" i="16"/>
  <c r="D435" i="16" s="1"/>
  <c r="W432" i="16"/>
  <c r="W430" i="16" s="1"/>
  <c r="Q432" i="16"/>
  <c r="Q430" i="16" s="1"/>
  <c r="K432" i="16"/>
  <c r="K430" i="16" s="1"/>
  <c r="E432" i="16"/>
  <c r="E430" i="16" s="1"/>
  <c r="X427" i="16"/>
  <c r="X425" i="16" s="1"/>
  <c r="R427" i="16"/>
  <c r="R425" i="16" s="1"/>
  <c r="L427" i="16"/>
  <c r="L425" i="16" s="1"/>
  <c r="F427" i="16"/>
  <c r="F425" i="16" s="1"/>
  <c r="Y422" i="16"/>
  <c r="Y420" i="16" s="1"/>
  <c r="S422" i="16"/>
  <c r="S420" i="16" s="1"/>
  <c r="M422" i="16"/>
  <c r="M420" i="16" s="1"/>
  <c r="G422" i="16"/>
  <c r="G420" i="16" s="1"/>
  <c r="Z417" i="16"/>
  <c r="Z415" i="16" s="1"/>
  <c r="T417" i="16"/>
  <c r="T415" i="16" s="1"/>
  <c r="N417" i="16"/>
  <c r="N415" i="16" s="1"/>
  <c r="H417" i="16"/>
  <c r="H415" i="16" s="1"/>
  <c r="AA412" i="16"/>
  <c r="AA410" i="16" s="1"/>
  <c r="U412" i="16"/>
  <c r="U410" i="16" s="1"/>
  <c r="O412" i="16"/>
  <c r="O410" i="16" s="1"/>
  <c r="I412" i="16"/>
  <c r="I410" i="16" s="1"/>
  <c r="V407" i="16"/>
  <c r="V405" i="16" s="1"/>
  <c r="P407" i="16"/>
  <c r="P405" i="16" s="1"/>
  <c r="J407" i="16"/>
  <c r="J405" i="16" s="1"/>
  <c r="D407" i="16"/>
  <c r="D405" i="16" s="1"/>
  <c r="W402" i="16"/>
  <c r="W400" i="16" s="1"/>
  <c r="Q402" i="16"/>
  <c r="Q400" i="16" s="1"/>
  <c r="K402" i="16"/>
  <c r="K400" i="16" s="1"/>
  <c r="E402" i="16"/>
  <c r="E400" i="16" s="1"/>
  <c r="X397" i="16"/>
  <c r="X395" i="16" s="1"/>
  <c r="R397" i="16"/>
  <c r="R395" i="16" s="1"/>
  <c r="L397" i="16"/>
  <c r="L395" i="16" s="1"/>
  <c r="F397" i="16"/>
  <c r="F395" i="16" s="1"/>
  <c r="Y392" i="16"/>
  <c r="Y390" i="16" s="1"/>
  <c r="S392" i="16"/>
  <c r="S390" i="16" s="1"/>
  <c r="M392" i="16"/>
  <c r="M390" i="16" s="1"/>
  <c r="G392" i="16"/>
  <c r="G390" i="16" s="1"/>
  <c r="Z387" i="16"/>
  <c r="Z385" i="16" s="1"/>
  <c r="T387" i="16"/>
  <c r="T385" i="16" s="1"/>
  <c r="N387" i="16"/>
  <c r="N385" i="16" s="1"/>
  <c r="H387" i="16"/>
  <c r="H385" i="16" s="1"/>
  <c r="AA382" i="16"/>
  <c r="AA380" i="16" s="1"/>
  <c r="U382" i="16"/>
  <c r="U380" i="16" s="1"/>
  <c r="O382" i="16"/>
  <c r="O380" i="16" s="1"/>
  <c r="I382" i="16"/>
  <c r="I380" i="16" s="1"/>
  <c r="V377" i="16"/>
  <c r="V375" i="16" s="1"/>
  <c r="P377" i="16"/>
  <c r="P375" i="16" s="1"/>
  <c r="J377" i="16"/>
  <c r="J375" i="16" s="1"/>
  <c r="D377" i="16"/>
  <c r="D375" i="16" s="1"/>
  <c r="W372" i="16"/>
  <c r="W370" i="16" s="1"/>
  <c r="Q372" i="16"/>
  <c r="Q370" i="16" s="1"/>
  <c r="K372" i="16"/>
  <c r="K370" i="16" s="1"/>
  <c r="E372" i="16"/>
  <c r="E370" i="16" s="1"/>
  <c r="X367" i="16"/>
  <c r="X365" i="16" s="1"/>
  <c r="R367" i="16"/>
  <c r="R365" i="16" s="1"/>
  <c r="L367" i="16"/>
  <c r="L365" i="16" s="1"/>
  <c r="F367" i="16"/>
  <c r="F365" i="16" s="1"/>
  <c r="Y362" i="16"/>
  <c r="Y360" i="16" s="1"/>
  <c r="S362" i="16"/>
  <c r="S360" i="16" s="1"/>
  <c r="M362" i="16"/>
  <c r="M360" i="16" s="1"/>
  <c r="G362" i="16"/>
  <c r="G360" i="16" s="1"/>
  <c r="Z357" i="16"/>
  <c r="Z355" i="16" s="1"/>
  <c r="T357" i="16"/>
  <c r="T355" i="16" s="1"/>
  <c r="N357" i="16"/>
  <c r="N355" i="16" s="1"/>
  <c r="H357" i="16"/>
  <c r="H355" i="16" s="1"/>
  <c r="AA352" i="16"/>
  <c r="AA350" i="16" s="1"/>
  <c r="U352" i="16"/>
  <c r="U350" i="16" s="1"/>
  <c r="O352" i="16"/>
  <c r="O350" i="16" s="1"/>
  <c r="I352" i="16"/>
  <c r="I350" i="16" s="1"/>
  <c r="V347" i="16"/>
  <c r="V345" i="16" s="1"/>
  <c r="P347" i="16"/>
  <c r="P345" i="16" s="1"/>
  <c r="J347" i="16"/>
  <c r="J345" i="16" s="1"/>
  <c r="D347" i="16"/>
  <c r="D345" i="16" s="1"/>
  <c r="W342" i="16"/>
  <c r="W340" i="16" s="1"/>
  <c r="Q342" i="16"/>
  <c r="Q340" i="16" s="1"/>
  <c r="K342" i="16"/>
  <c r="K340" i="16" s="1"/>
  <c r="E342" i="16"/>
  <c r="E340" i="16" s="1"/>
  <c r="X337" i="16"/>
  <c r="X335" i="16" s="1"/>
  <c r="R337" i="16"/>
  <c r="R335" i="16" s="1"/>
  <c r="L337" i="16"/>
  <c r="L335" i="16" s="1"/>
  <c r="F337" i="16"/>
  <c r="F335" i="16" s="1"/>
  <c r="Y332" i="16"/>
  <c r="Y330" i="16" s="1"/>
  <c r="S332" i="16"/>
  <c r="S330" i="16" s="1"/>
  <c r="M332" i="16"/>
  <c r="M330" i="16" s="1"/>
  <c r="G332" i="16"/>
  <c r="G330" i="16" s="1"/>
  <c r="Z327" i="16"/>
  <c r="Z325" i="16" s="1"/>
  <c r="T327" i="16"/>
  <c r="T325" i="16" s="1"/>
  <c r="N327" i="16"/>
  <c r="N325" i="16" s="1"/>
  <c r="H327" i="16"/>
  <c r="H325" i="16" s="1"/>
  <c r="Y477" i="16"/>
  <c r="Y475" i="16" s="1"/>
  <c r="S477" i="16"/>
  <c r="M477" i="16"/>
  <c r="M475" i="16" s="1"/>
  <c r="G477" i="16"/>
  <c r="G475" i="16" s="1"/>
  <c r="Z472" i="16"/>
  <c r="Z470" i="16" s="1"/>
  <c r="T472" i="16"/>
  <c r="T470" i="16" s="1"/>
  <c r="N472" i="16"/>
  <c r="N470" i="16" s="1"/>
  <c r="H472" i="16"/>
  <c r="AA467" i="16"/>
  <c r="AA465" i="16" s="1"/>
  <c r="U467" i="16"/>
  <c r="U465" i="16" s="1"/>
  <c r="O467" i="16"/>
  <c r="O465" i="16" s="1"/>
  <c r="I467" i="16"/>
  <c r="I465" i="16" s="1"/>
  <c r="V462" i="16"/>
  <c r="V460" i="16" s="1"/>
  <c r="P462" i="16"/>
  <c r="J462" i="16"/>
  <c r="J460" i="16" s="1"/>
  <c r="D462" i="16"/>
  <c r="D460" i="16" s="1"/>
  <c r="W457" i="16"/>
  <c r="W455" i="16" s="1"/>
  <c r="Q457" i="16"/>
  <c r="Q455" i="16" s="1"/>
  <c r="K457" i="16"/>
  <c r="K455" i="16" s="1"/>
  <c r="E457" i="16"/>
  <c r="X452" i="16"/>
  <c r="X450" i="16" s="1"/>
  <c r="R452" i="16"/>
  <c r="R450" i="16" s="1"/>
  <c r="L452" i="16"/>
  <c r="L450" i="16" s="1"/>
  <c r="F452" i="16"/>
  <c r="F450" i="16" s="1"/>
  <c r="Y447" i="16"/>
  <c r="Y445" i="16" s="1"/>
  <c r="S447" i="16"/>
  <c r="M447" i="16"/>
  <c r="M445" i="16" s="1"/>
  <c r="G447" i="16"/>
  <c r="G445" i="16" s="1"/>
  <c r="Z442" i="16"/>
  <c r="Z440" i="16" s="1"/>
  <c r="T442" i="16"/>
  <c r="T440" i="16" s="1"/>
  <c r="N442" i="16"/>
  <c r="N440" i="16" s="1"/>
  <c r="H442" i="16"/>
  <c r="AA437" i="16"/>
  <c r="AA435" i="16" s="1"/>
  <c r="U437" i="16"/>
  <c r="U435" i="16" s="1"/>
  <c r="O437" i="16"/>
  <c r="O435" i="16" s="1"/>
  <c r="I437" i="16"/>
  <c r="I435" i="16" s="1"/>
  <c r="V432" i="16"/>
  <c r="V430" i="16" s="1"/>
  <c r="P432" i="16"/>
  <c r="J432" i="16"/>
  <c r="J430" i="16" s="1"/>
  <c r="D432" i="16"/>
  <c r="D430" i="16" s="1"/>
  <c r="W427" i="16"/>
  <c r="W425" i="16" s="1"/>
  <c r="Q427" i="16"/>
  <c r="Q425" i="16" s="1"/>
  <c r="K427" i="16"/>
  <c r="K425" i="16" s="1"/>
  <c r="E427" i="16"/>
  <c r="X422" i="16"/>
  <c r="X420" i="16" s="1"/>
  <c r="R422" i="16"/>
  <c r="R420" i="16" s="1"/>
  <c r="L422" i="16"/>
  <c r="L420" i="16" s="1"/>
  <c r="F422" i="16"/>
  <c r="F420" i="16" s="1"/>
  <c r="Y417" i="16"/>
  <c r="Y415" i="16" s="1"/>
  <c r="S417" i="16"/>
  <c r="M417" i="16"/>
  <c r="M415" i="16" s="1"/>
  <c r="G417" i="16"/>
  <c r="G415" i="16" s="1"/>
  <c r="Z412" i="16"/>
  <c r="Z410" i="16" s="1"/>
  <c r="T412" i="16"/>
  <c r="T410" i="16" s="1"/>
  <c r="N412" i="16"/>
  <c r="N410" i="16" s="1"/>
  <c r="H412" i="16"/>
  <c r="AA407" i="16"/>
  <c r="AA405" i="16" s="1"/>
  <c r="U407" i="16"/>
  <c r="U405" i="16" s="1"/>
  <c r="O407" i="16"/>
  <c r="O405" i="16" s="1"/>
  <c r="I407" i="16"/>
  <c r="I405" i="16" s="1"/>
  <c r="V402" i="16"/>
  <c r="V400" i="16" s="1"/>
  <c r="P402" i="16"/>
  <c r="J402" i="16"/>
  <c r="J400" i="16" s="1"/>
  <c r="D402" i="16"/>
  <c r="D400" i="16" s="1"/>
  <c r="W397" i="16"/>
  <c r="W395" i="16" s="1"/>
  <c r="Q397" i="16"/>
  <c r="Q395" i="16" s="1"/>
  <c r="K397" i="16"/>
  <c r="K395" i="16" s="1"/>
  <c r="E397" i="16"/>
  <c r="X392" i="16"/>
  <c r="X390" i="16" s="1"/>
  <c r="R392" i="16"/>
  <c r="R390" i="16" s="1"/>
  <c r="L392" i="16"/>
  <c r="L390" i="16" s="1"/>
  <c r="F392" i="16"/>
  <c r="F390" i="16" s="1"/>
  <c r="Y387" i="16"/>
  <c r="Y385" i="16" s="1"/>
  <c r="S387" i="16"/>
  <c r="M387" i="16"/>
  <c r="M385" i="16" s="1"/>
  <c r="G387" i="16"/>
  <c r="G385" i="16" s="1"/>
  <c r="Z382" i="16"/>
  <c r="Z380" i="16" s="1"/>
  <c r="T382" i="16"/>
  <c r="T380" i="16" s="1"/>
  <c r="N382" i="16"/>
  <c r="N380" i="16" s="1"/>
  <c r="H382" i="16"/>
  <c r="AA377" i="16"/>
  <c r="AA375" i="16" s="1"/>
  <c r="U377" i="16"/>
  <c r="U375" i="16" s="1"/>
  <c r="O377" i="16"/>
  <c r="O375" i="16" s="1"/>
  <c r="I377" i="16"/>
  <c r="I375" i="16" s="1"/>
  <c r="V372" i="16"/>
  <c r="V370" i="16" s="1"/>
  <c r="P372" i="16"/>
  <c r="J372" i="16"/>
  <c r="J370" i="16" s="1"/>
  <c r="D372" i="16"/>
  <c r="D370" i="16" s="1"/>
  <c r="W367" i="16"/>
  <c r="W365" i="16" s="1"/>
  <c r="Q367" i="16"/>
  <c r="Q365" i="16" s="1"/>
  <c r="K367" i="16"/>
  <c r="K365" i="16" s="1"/>
  <c r="E367" i="16"/>
  <c r="X362" i="16"/>
  <c r="X360" i="16" s="1"/>
  <c r="R362" i="16"/>
  <c r="R360" i="16" s="1"/>
  <c r="L362" i="16"/>
  <c r="L360" i="16" s="1"/>
  <c r="F362" i="16"/>
  <c r="F360" i="16" s="1"/>
  <c r="Y357" i="16"/>
  <c r="Y355" i="16" s="1"/>
  <c r="S357" i="16"/>
  <c r="M357" i="16"/>
  <c r="M355" i="16" s="1"/>
  <c r="G357" i="16"/>
  <c r="G355" i="16" s="1"/>
  <c r="Z352" i="16"/>
  <c r="Z350" i="16" s="1"/>
  <c r="T352" i="16"/>
  <c r="T350" i="16" s="1"/>
  <c r="N352" i="16"/>
  <c r="N350" i="16" s="1"/>
  <c r="H352" i="16"/>
  <c r="AA347" i="16"/>
  <c r="AA345" i="16" s="1"/>
  <c r="U347" i="16"/>
  <c r="U345" i="16" s="1"/>
  <c r="O347" i="16"/>
  <c r="O345" i="16" s="1"/>
  <c r="I347" i="16"/>
  <c r="I345" i="16" s="1"/>
  <c r="V342" i="16"/>
  <c r="V340" i="16" s="1"/>
  <c r="P342" i="16"/>
  <c r="J342" i="16"/>
  <c r="J340" i="16" s="1"/>
  <c r="D342" i="16"/>
  <c r="D340" i="16" s="1"/>
  <c r="W337" i="16"/>
  <c r="W335" i="16" s="1"/>
  <c r="Q337" i="16"/>
  <c r="Q335" i="16" s="1"/>
  <c r="K337" i="16"/>
  <c r="K335" i="16" s="1"/>
  <c r="E337" i="16"/>
  <c r="X332" i="16"/>
  <c r="X330" i="16" s="1"/>
  <c r="R332" i="16"/>
  <c r="R330" i="16" s="1"/>
  <c r="L332" i="16"/>
  <c r="L330" i="16" s="1"/>
  <c r="F332" i="16"/>
  <c r="F330" i="16" s="1"/>
  <c r="Y327" i="16"/>
  <c r="Y325" i="16" s="1"/>
  <c r="S327" i="16"/>
  <c r="M327" i="16"/>
  <c r="M325" i="16" s="1"/>
  <c r="G327" i="16"/>
  <c r="G325" i="16" s="1"/>
  <c r="X477" i="16"/>
  <c r="X475" i="16" s="1"/>
  <c r="R477" i="16"/>
  <c r="R475" i="16" s="1"/>
  <c r="L477" i="16"/>
  <c r="F477" i="16"/>
  <c r="F475" i="16" s="1"/>
  <c r="Y472" i="16"/>
  <c r="Y470" i="16" s="1"/>
  <c r="S472" i="16"/>
  <c r="S470" i="16" s="1"/>
  <c r="M472" i="16"/>
  <c r="M470" i="16" s="1"/>
  <c r="G472" i="16"/>
  <c r="G470" i="16" s="1"/>
  <c r="Z467" i="16"/>
  <c r="T467" i="16"/>
  <c r="T465" i="16" s="1"/>
  <c r="N467" i="16"/>
  <c r="N465" i="16" s="1"/>
  <c r="H467" i="16"/>
  <c r="H465" i="16" s="1"/>
  <c r="AA462" i="16"/>
  <c r="AA460" i="16" s="1"/>
  <c r="U462" i="16"/>
  <c r="U460" i="16" s="1"/>
  <c r="O462" i="16"/>
  <c r="I462" i="16"/>
  <c r="I460" i="16" s="1"/>
  <c r="V457" i="16"/>
  <c r="V455" i="16" s="1"/>
  <c r="P457" i="16"/>
  <c r="P455" i="16" s="1"/>
  <c r="J457" i="16"/>
  <c r="J455" i="16" s="1"/>
  <c r="D457" i="16"/>
  <c r="D455" i="16" s="1"/>
  <c r="W452" i="16"/>
  <c r="Q452" i="16"/>
  <c r="Q450" i="16" s="1"/>
  <c r="K452" i="16"/>
  <c r="K450" i="16" s="1"/>
  <c r="E452" i="16"/>
  <c r="E450" i="16" s="1"/>
  <c r="X447" i="16"/>
  <c r="X445" i="16" s="1"/>
  <c r="R447" i="16"/>
  <c r="R445" i="16" s="1"/>
  <c r="L447" i="16"/>
  <c r="F447" i="16"/>
  <c r="F445" i="16" s="1"/>
  <c r="Y442" i="16"/>
  <c r="Y440" i="16" s="1"/>
  <c r="S442" i="16"/>
  <c r="S440" i="16" s="1"/>
  <c r="M442" i="16"/>
  <c r="M440" i="16" s="1"/>
  <c r="G442" i="16"/>
  <c r="G440" i="16" s="1"/>
  <c r="Z437" i="16"/>
  <c r="T437" i="16"/>
  <c r="T435" i="16" s="1"/>
  <c r="N437" i="16"/>
  <c r="N435" i="16" s="1"/>
  <c r="H437" i="16"/>
  <c r="H435" i="16" s="1"/>
  <c r="AA432" i="16"/>
  <c r="AA430" i="16" s="1"/>
  <c r="U432" i="16"/>
  <c r="U430" i="16" s="1"/>
  <c r="O432" i="16"/>
  <c r="I432" i="16"/>
  <c r="I430" i="16" s="1"/>
  <c r="V427" i="16"/>
  <c r="V425" i="16" s="1"/>
  <c r="P427" i="16"/>
  <c r="P425" i="16" s="1"/>
  <c r="J427" i="16"/>
  <c r="J425" i="16" s="1"/>
  <c r="D427" i="16"/>
  <c r="D425" i="16" s="1"/>
  <c r="W422" i="16"/>
  <c r="Q422" i="16"/>
  <c r="Q420" i="16" s="1"/>
  <c r="K422" i="16"/>
  <c r="K420" i="16" s="1"/>
  <c r="E422" i="16"/>
  <c r="E420" i="16" s="1"/>
  <c r="X417" i="16"/>
  <c r="X415" i="16" s="1"/>
  <c r="R417" i="16"/>
  <c r="R415" i="16" s="1"/>
  <c r="L417" i="16"/>
  <c r="F417" i="16"/>
  <c r="F415" i="16" s="1"/>
  <c r="Y412" i="16"/>
  <c r="Y410" i="16" s="1"/>
  <c r="S412" i="16"/>
  <c r="S410" i="16" s="1"/>
  <c r="M412" i="16"/>
  <c r="M410" i="16" s="1"/>
  <c r="G412" i="16"/>
  <c r="G410" i="16" s="1"/>
  <c r="Z407" i="16"/>
  <c r="T407" i="16"/>
  <c r="T405" i="16" s="1"/>
  <c r="N407" i="16"/>
  <c r="N405" i="16" s="1"/>
  <c r="H407" i="16"/>
  <c r="H405" i="16" s="1"/>
  <c r="L327" i="16"/>
  <c r="L325" i="16" s="1"/>
  <c r="V327" i="16"/>
  <c r="V325" i="16" s="1"/>
  <c r="K332" i="16"/>
  <c r="K330" i="16" s="1"/>
  <c r="U332" i="16"/>
  <c r="U330" i="16" s="1"/>
  <c r="J337" i="16"/>
  <c r="J335" i="16" s="1"/>
  <c r="T337" i="16"/>
  <c r="T335" i="16" s="1"/>
  <c r="I342" i="16"/>
  <c r="I340" i="16" s="1"/>
  <c r="S342" i="16"/>
  <c r="S340" i="16" s="1"/>
  <c r="AA342" i="16"/>
  <c r="AA340" i="16" s="1"/>
  <c r="H347" i="16"/>
  <c r="H345" i="16" s="1"/>
  <c r="T347" i="16"/>
  <c r="T345" i="16" s="1"/>
  <c r="F352" i="16"/>
  <c r="F350" i="16" s="1"/>
  <c r="R352" i="16"/>
  <c r="R350" i="16" s="1"/>
  <c r="D357" i="16"/>
  <c r="D355" i="16" s="1"/>
  <c r="P357" i="16"/>
  <c r="P355" i="16" s="1"/>
  <c r="O362" i="16"/>
  <c r="AA362" i="16"/>
  <c r="AA360" i="16" s="1"/>
  <c r="N367" i="16"/>
  <c r="N365" i="16" s="1"/>
  <c r="Z367" i="16"/>
  <c r="Z365" i="16" s="1"/>
  <c r="M372" i="16"/>
  <c r="M370" i="16" s="1"/>
  <c r="Y372" i="16"/>
  <c r="Y370" i="16" s="1"/>
  <c r="H377" i="16"/>
  <c r="H375" i="16" s="1"/>
  <c r="T377" i="16"/>
  <c r="T375" i="16" s="1"/>
  <c r="F382" i="16"/>
  <c r="F380" i="16" s="1"/>
  <c r="R382" i="16"/>
  <c r="R380" i="16" s="1"/>
  <c r="D387" i="16"/>
  <c r="D385" i="16" s="1"/>
  <c r="P387" i="16"/>
  <c r="P385" i="16" s="1"/>
  <c r="O392" i="16"/>
  <c r="AA392" i="16"/>
  <c r="AA390" i="16" s="1"/>
  <c r="N397" i="16"/>
  <c r="N395" i="16" s="1"/>
  <c r="Z397" i="16"/>
  <c r="Z395" i="16" s="1"/>
  <c r="M402" i="16"/>
  <c r="M400" i="16" s="1"/>
  <c r="Y402" i="16"/>
  <c r="Y400" i="16" s="1"/>
  <c r="L407" i="16"/>
  <c r="L405" i="16" s="1"/>
  <c r="F412" i="16"/>
  <c r="F410" i="16" s="1"/>
  <c r="X412" i="16"/>
  <c r="X410" i="16" s="1"/>
  <c r="D417" i="16"/>
  <c r="D415" i="16" s="1"/>
  <c r="V417" i="16"/>
  <c r="V415" i="16" s="1"/>
  <c r="U422" i="16"/>
  <c r="U420" i="16" s="1"/>
  <c r="Z432" i="16"/>
  <c r="Z430" i="16" s="1"/>
  <c r="S437" i="16"/>
  <c r="S435" i="16" s="1"/>
  <c r="L442" i="16"/>
  <c r="L440" i="16" s="1"/>
  <c r="E447" i="16"/>
  <c r="E445" i="16" s="1"/>
  <c r="X494" i="16"/>
  <c r="J504" i="16"/>
  <c r="P504" i="16"/>
  <c r="H514" i="16"/>
  <c r="N514" i="16"/>
  <c r="G519" i="16"/>
  <c r="Y519" i="16"/>
  <c r="F524" i="16"/>
  <c r="K529" i="16"/>
  <c r="V534" i="16"/>
  <c r="U539" i="16"/>
  <c r="E486" i="16"/>
  <c r="E484" i="16" s="1"/>
  <c r="K486" i="16"/>
  <c r="K484" i="16" s="1"/>
  <c r="Q486" i="16"/>
  <c r="Q484" i="16" s="1"/>
  <c r="W486" i="16"/>
  <c r="D491" i="16"/>
  <c r="D489" i="16" s="1"/>
  <c r="J491" i="16"/>
  <c r="J489" i="16" s="1"/>
  <c r="P491" i="16"/>
  <c r="P489" i="16" s="1"/>
  <c r="V491" i="16"/>
  <c r="V489" i="16" s="1"/>
  <c r="F496" i="16"/>
  <c r="F494" i="16" s="1"/>
  <c r="M496" i="16"/>
  <c r="M494" i="16" s="1"/>
  <c r="U496" i="16"/>
  <c r="U494" i="16" s="1"/>
  <c r="E501" i="16"/>
  <c r="E499" i="16" s="1"/>
  <c r="L501" i="16"/>
  <c r="L499" i="16" s="1"/>
  <c r="T501" i="16"/>
  <c r="T499" i="16" s="1"/>
  <c r="AA501" i="16"/>
  <c r="AA499" i="16" s="1"/>
  <c r="D506" i="16"/>
  <c r="D504" i="16" s="1"/>
  <c r="K506" i="16"/>
  <c r="K504" i="16" s="1"/>
  <c r="S506" i="16"/>
  <c r="S504" i="16" s="1"/>
  <c r="Z506" i="16"/>
  <c r="Z504" i="16" s="1"/>
  <c r="J511" i="16"/>
  <c r="J509" i="16" s="1"/>
  <c r="R511" i="16"/>
  <c r="R509" i="16" s="1"/>
  <c r="Y511" i="16"/>
  <c r="Y509" i="16" s="1"/>
  <c r="I516" i="16"/>
  <c r="I514" i="16" s="1"/>
  <c r="Q516" i="16"/>
  <c r="Q514" i="16" s="1"/>
  <c r="X516" i="16"/>
  <c r="X514" i="16" s="1"/>
  <c r="G521" i="16"/>
  <c r="N521" i="16"/>
  <c r="N519" i="16" s="1"/>
  <c r="V521" i="16"/>
  <c r="V519" i="16" s="1"/>
  <c r="F526" i="16"/>
  <c r="M526" i="16"/>
  <c r="M524" i="16" s="1"/>
  <c r="U526" i="16"/>
  <c r="U524" i="16" s="1"/>
  <c r="E531" i="16"/>
  <c r="E529" i="16" s="1"/>
  <c r="L531" i="16"/>
  <c r="L529" i="16" s="1"/>
  <c r="T531" i="16"/>
  <c r="T529" i="16" s="1"/>
  <c r="AA531" i="16"/>
  <c r="AA529" i="16" s="1"/>
  <c r="D536" i="16"/>
  <c r="D534" i="16" s="1"/>
  <c r="K536" i="16"/>
  <c r="K534" i="16" s="1"/>
  <c r="S536" i="16"/>
  <c r="S534" i="16" s="1"/>
  <c r="Z536" i="16"/>
  <c r="Z534" i="16" s="1"/>
  <c r="J541" i="16"/>
  <c r="J539" i="16" s="1"/>
  <c r="R541" i="16"/>
  <c r="R539" i="16" s="1"/>
  <c r="Y541" i="16"/>
  <c r="Y539" i="16" s="1"/>
  <c r="K546" i="16"/>
  <c r="K544" i="16" s="1"/>
  <c r="S546" i="16"/>
  <c r="H551" i="16"/>
  <c r="H549" i="16" s="1"/>
  <c r="Q551" i="16"/>
  <c r="Q549" i="16" s="1"/>
  <c r="Z551" i="16"/>
  <c r="Z549" i="16" s="1"/>
  <c r="E556" i="16"/>
  <c r="E554" i="16" s="1"/>
  <c r="Q556" i="16"/>
  <c r="Q554" i="16" s="1"/>
  <c r="J561" i="16"/>
  <c r="J559" i="16" s="1"/>
  <c r="O566" i="16"/>
  <c r="O564" i="16" s="1"/>
  <c r="H571" i="16"/>
  <c r="H569" i="16" s="1"/>
  <c r="W586" i="16"/>
  <c r="P591" i="16"/>
  <c r="P589" i="16" s="1"/>
  <c r="O596" i="16"/>
  <c r="O594" i="16" s="1"/>
  <c r="H601" i="16"/>
  <c r="H599" i="16" s="1"/>
  <c r="W616" i="16"/>
  <c r="W614" i="16" s="1"/>
  <c r="P621" i="16"/>
  <c r="P619" i="16" s="1"/>
  <c r="O626" i="16"/>
  <c r="O624" i="16" s="1"/>
  <c r="H631" i="16"/>
  <c r="H629" i="16" s="1"/>
  <c r="D166" i="17"/>
  <c r="F486" i="16"/>
  <c r="F484" i="16" s="1"/>
  <c r="L486" i="16"/>
  <c r="L484" i="16" s="1"/>
  <c r="R486" i="16"/>
  <c r="R484" i="16" s="1"/>
  <c r="X486" i="16"/>
  <c r="X484" i="16" s="1"/>
  <c r="E491" i="16"/>
  <c r="E489" i="16" s="1"/>
  <c r="K491" i="16"/>
  <c r="K489" i="16" s="1"/>
  <c r="Q491" i="16"/>
  <c r="Q489" i="16" s="1"/>
  <c r="W491" i="16"/>
  <c r="W489" i="16" s="1"/>
  <c r="G496" i="16"/>
  <c r="G494" i="16" s="1"/>
  <c r="O496" i="16"/>
  <c r="O494" i="16" s="1"/>
  <c r="V496" i="16"/>
  <c r="V494" i="16" s="1"/>
  <c r="F501" i="16"/>
  <c r="F499" i="16" s="1"/>
  <c r="N501" i="16"/>
  <c r="N499" i="16" s="1"/>
  <c r="U501" i="16"/>
  <c r="U499" i="16" s="1"/>
  <c r="E506" i="16"/>
  <c r="E504" i="16" s="1"/>
  <c r="M506" i="16"/>
  <c r="M504" i="16" s="1"/>
  <c r="T506" i="16"/>
  <c r="T504" i="16" s="1"/>
  <c r="AA506" i="16"/>
  <c r="AA504" i="16" s="1"/>
  <c r="D511" i="16"/>
  <c r="D509" i="16" s="1"/>
  <c r="L511" i="16"/>
  <c r="L509" i="16" s="1"/>
  <c r="S511" i="16"/>
  <c r="S509" i="16" s="1"/>
  <c r="Z511" i="16"/>
  <c r="Z509" i="16" s="1"/>
  <c r="K516" i="16"/>
  <c r="K514" i="16" s="1"/>
  <c r="R516" i="16"/>
  <c r="R514" i="16" s="1"/>
  <c r="Y516" i="16"/>
  <c r="Y514" i="16" s="1"/>
  <c r="H521" i="16"/>
  <c r="H519" i="16" s="1"/>
  <c r="P521" i="16"/>
  <c r="P519" i="16" s="1"/>
  <c r="W521" i="16"/>
  <c r="W519" i="16" s="1"/>
  <c r="G526" i="16"/>
  <c r="G524" i="16" s="1"/>
  <c r="O526" i="16"/>
  <c r="O524" i="16" s="1"/>
  <c r="V526" i="16"/>
  <c r="V524" i="16" s="1"/>
  <c r="F531" i="16"/>
  <c r="F529" i="16" s="1"/>
  <c r="N531" i="16"/>
  <c r="N529" i="16" s="1"/>
  <c r="U531" i="16"/>
  <c r="U529" i="16" s="1"/>
  <c r="E536" i="16"/>
  <c r="E534" i="16" s="1"/>
  <c r="M536" i="16"/>
  <c r="M534" i="16" s="1"/>
  <c r="T536" i="16"/>
  <c r="T534" i="16" s="1"/>
  <c r="AA536" i="16"/>
  <c r="AA534" i="16" s="1"/>
  <c r="D541" i="16"/>
  <c r="D539" i="16" s="1"/>
  <c r="L541" i="16"/>
  <c r="L539" i="16" s="1"/>
  <c r="S541" i="16"/>
  <c r="S539" i="16" s="1"/>
  <c r="Z541" i="16"/>
  <c r="Z539" i="16" s="1"/>
  <c r="L546" i="16"/>
  <c r="L544" i="16" s="1"/>
  <c r="U546" i="16"/>
  <c r="U544" i="16" s="1"/>
  <c r="J551" i="16"/>
  <c r="J549" i="16" s="1"/>
  <c r="R551" i="16"/>
  <c r="R549" i="16" s="1"/>
  <c r="G556" i="16"/>
  <c r="G554" i="16" s="1"/>
  <c r="S556" i="16"/>
  <c r="N561" i="16"/>
  <c r="N559" i="16" s="1"/>
  <c r="U566" i="16"/>
  <c r="U564" i="16" s="1"/>
  <c r="N571" i="16"/>
  <c r="N569" i="16" s="1"/>
  <c r="G576" i="16"/>
  <c r="V591" i="16"/>
  <c r="U596" i="16"/>
  <c r="N601" i="16"/>
  <c r="N599" i="16" s="1"/>
  <c r="G606" i="16"/>
  <c r="V621" i="16"/>
  <c r="U626" i="16"/>
  <c r="U624" i="16" s="1"/>
  <c r="N631" i="16"/>
  <c r="N629" i="16" s="1"/>
  <c r="G636" i="16"/>
  <c r="G486" i="16"/>
  <c r="G484" i="16" s="1"/>
  <c r="M486" i="16"/>
  <c r="M484" i="16" s="1"/>
  <c r="S486" i="16"/>
  <c r="S484" i="16" s="1"/>
  <c r="Y486" i="16"/>
  <c r="Y484" i="16" s="1"/>
  <c r="F491" i="16"/>
  <c r="F489" i="16" s="1"/>
  <c r="L491" i="16"/>
  <c r="L489" i="16" s="1"/>
  <c r="R491" i="16"/>
  <c r="R489" i="16" s="1"/>
  <c r="X491" i="16"/>
  <c r="X489" i="16" s="1"/>
  <c r="I496" i="16"/>
  <c r="I494" i="16" s="1"/>
  <c r="P496" i="16"/>
  <c r="P494" i="16" s="1"/>
  <c r="W496" i="16"/>
  <c r="W494" i="16" s="1"/>
  <c r="H501" i="16"/>
  <c r="H499" i="16" s="1"/>
  <c r="O501" i="16"/>
  <c r="O499" i="16" s="1"/>
  <c r="V501" i="16"/>
  <c r="V499" i="16" s="1"/>
  <c r="G506" i="16"/>
  <c r="G504" i="16" s="1"/>
  <c r="N506" i="16"/>
  <c r="N504" i="16" s="1"/>
  <c r="U506" i="16"/>
  <c r="F511" i="16"/>
  <c r="F509" i="16" s="1"/>
  <c r="M511" i="16"/>
  <c r="M509" i="16" s="1"/>
  <c r="T511" i="16"/>
  <c r="T509" i="16" s="1"/>
  <c r="AA511" i="16"/>
  <c r="AA509" i="16" s="1"/>
  <c r="E516" i="16"/>
  <c r="E514" i="16" s="1"/>
  <c r="L516" i="16"/>
  <c r="L514" i="16" s="1"/>
  <c r="S516" i="16"/>
  <c r="Z516" i="16"/>
  <c r="Z514" i="16" s="1"/>
  <c r="J521" i="16"/>
  <c r="J519" i="16" s="1"/>
  <c r="Q521" i="16"/>
  <c r="Q519" i="16" s="1"/>
  <c r="X521" i="16"/>
  <c r="X519" i="16" s="1"/>
  <c r="I526" i="16"/>
  <c r="I524" i="16" s="1"/>
  <c r="P526" i="16"/>
  <c r="P524" i="16" s="1"/>
  <c r="W526" i="16"/>
  <c r="W524" i="16" s="1"/>
  <c r="H531" i="16"/>
  <c r="H529" i="16" s="1"/>
  <c r="O531" i="16"/>
  <c r="O529" i="16" s="1"/>
  <c r="V531" i="16"/>
  <c r="G536" i="16"/>
  <c r="G534" i="16" s="1"/>
  <c r="N536" i="16"/>
  <c r="N534" i="16" s="1"/>
  <c r="U536" i="16"/>
  <c r="U534" i="16" s="1"/>
  <c r="F541" i="16"/>
  <c r="F539" i="16" s="1"/>
  <c r="M541" i="16"/>
  <c r="M539" i="16" s="1"/>
  <c r="T541" i="16"/>
  <c r="AA541" i="16"/>
  <c r="AA539" i="16" s="1"/>
  <c r="E546" i="16"/>
  <c r="E544" i="16" s="1"/>
  <c r="M546" i="16"/>
  <c r="M544" i="16" s="1"/>
  <c r="W546" i="16"/>
  <c r="W544" i="16" s="1"/>
  <c r="K551" i="16"/>
  <c r="K549" i="16" s="1"/>
  <c r="T551" i="16"/>
  <c r="T549" i="16" s="1"/>
  <c r="I556" i="16"/>
  <c r="U556" i="16"/>
  <c r="U554" i="16" s="1"/>
  <c r="P561" i="16"/>
  <c r="P559" i="16" s="1"/>
  <c r="AA566" i="16"/>
  <c r="AA564" i="16" s="1"/>
  <c r="T571" i="16"/>
  <c r="T569" i="16" s="1"/>
  <c r="M576" i="16"/>
  <c r="M574" i="16" s="1"/>
  <c r="F581" i="16"/>
  <c r="F579" i="16" s="1"/>
  <c r="AA596" i="16"/>
  <c r="AA594" i="16" s="1"/>
  <c r="T601" i="16"/>
  <c r="T599" i="16" s="1"/>
  <c r="M606" i="16"/>
  <c r="M604" i="16" s="1"/>
  <c r="F611" i="16"/>
  <c r="F609" i="16" s="1"/>
  <c r="AA626" i="16"/>
  <c r="AA624" i="16" s="1"/>
  <c r="T631" i="16"/>
  <c r="T629" i="16" s="1"/>
  <c r="M636" i="16"/>
  <c r="M634" i="16" s="1"/>
  <c r="L191" i="17"/>
  <c r="H486" i="16"/>
  <c r="H484" i="16" s="1"/>
  <c r="N486" i="16"/>
  <c r="N484" i="16" s="1"/>
  <c r="T486" i="16"/>
  <c r="T484" i="16" s="1"/>
  <c r="Z486" i="16"/>
  <c r="Z484" i="16" s="1"/>
  <c r="G491" i="16"/>
  <c r="G489" i="16" s="1"/>
  <c r="M491" i="16"/>
  <c r="M489" i="16" s="1"/>
  <c r="S491" i="16"/>
  <c r="S489" i="16" s="1"/>
  <c r="Y491" i="16"/>
  <c r="Y489" i="16" s="1"/>
  <c r="J496" i="16"/>
  <c r="J494" i="16" s="1"/>
  <c r="Q496" i="16"/>
  <c r="Q494" i="16" s="1"/>
  <c r="X496" i="16"/>
  <c r="I501" i="16"/>
  <c r="I499" i="16" s="1"/>
  <c r="P501" i="16"/>
  <c r="P499" i="16" s="1"/>
  <c r="W501" i="16"/>
  <c r="W499" i="16" s="1"/>
  <c r="H506" i="16"/>
  <c r="H504" i="16" s="1"/>
  <c r="O506" i="16"/>
  <c r="O504" i="16" s="1"/>
  <c r="V506" i="16"/>
  <c r="V504" i="16" s="1"/>
  <c r="G511" i="16"/>
  <c r="N511" i="16"/>
  <c r="N509" i="16" s="1"/>
  <c r="U511" i="16"/>
  <c r="U509" i="16" s="1"/>
  <c r="F516" i="16"/>
  <c r="F514" i="16" s="1"/>
  <c r="M516" i="16"/>
  <c r="M514" i="16" s="1"/>
  <c r="T516" i="16"/>
  <c r="T514" i="16" s="1"/>
  <c r="AA516" i="16"/>
  <c r="AA514" i="16" s="1"/>
  <c r="D521" i="16"/>
  <c r="K521" i="16"/>
  <c r="K519" i="16" s="1"/>
  <c r="R521" i="16"/>
  <c r="R519" i="16" s="1"/>
  <c r="Y521" i="16"/>
  <c r="J526" i="16"/>
  <c r="J524" i="16" s="1"/>
  <c r="Q526" i="16"/>
  <c r="X526" i="16"/>
  <c r="X524" i="16" s="1"/>
  <c r="I531" i="16"/>
  <c r="I529" i="16" s="1"/>
  <c r="P531" i="16"/>
  <c r="P529" i="16" s="1"/>
  <c r="W531" i="16"/>
  <c r="W529" i="16" s="1"/>
  <c r="H536" i="16"/>
  <c r="H534" i="16" s="1"/>
  <c r="O536" i="16"/>
  <c r="O534" i="16" s="1"/>
  <c r="V536" i="16"/>
  <c r="G541" i="16"/>
  <c r="G539" i="16" s="1"/>
  <c r="N541" i="16"/>
  <c r="N539" i="16" s="1"/>
  <c r="U541" i="16"/>
  <c r="F546" i="16"/>
  <c r="F544" i="16" s="1"/>
  <c r="O546" i="16"/>
  <c r="O544" i="16" s="1"/>
  <c r="X546" i="16"/>
  <c r="X544" i="16" s="1"/>
  <c r="D551" i="16"/>
  <c r="D549" i="16" s="1"/>
  <c r="L551" i="16"/>
  <c r="L549" i="16" s="1"/>
  <c r="V551" i="16"/>
  <c r="V549" i="16" s="1"/>
  <c r="K556" i="16"/>
  <c r="K554" i="16" s="1"/>
  <c r="W556" i="16"/>
  <c r="W554" i="16" s="1"/>
  <c r="T561" i="16"/>
  <c r="T559" i="16" s="1"/>
  <c r="Z571" i="16"/>
  <c r="Z569" i="16" s="1"/>
  <c r="S576" i="16"/>
  <c r="S574" i="16" s="1"/>
  <c r="L581" i="16"/>
  <c r="L579" i="16" s="1"/>
  <c r="E586" i="16"/>
  <c r="E584" i="16" s="1"/>
  <c r="Z601" i="16"/>
  <c r="Z599" i="16" s="1"/>
  <c r="S606" i="16"/>
  <c r="S604" i="16" s="1"/>
  <c r="L611" i="16"/>
  <c r="L609" i="16" s="1"/>
  <c r="E616" i="16"/>
  <c r="E614" i="16" s="1"/>
  <c r="Z631" i="16"/>
  <c r="Z629" i="16" s="1"/>
  <c r="S636" i="16"/>
  <c r="S634" i="16" s="1"/>
  <c r="Q142" i="17"/>
  <c r="S166" i="17"/>
  <c r="R196" i="17"/>
  <c r="I486" i="16"/>
  <c r="I484" i="16" s="1"/>
  <c r="O486" i="16"/>
  <c r="O484" i="16" s="1"/>
  <c r="U486" i="16"/>
  <c r="U484" i="16" s="1"/>
  <c r="AA486" i="16"/>
  <c r="AA484" i="16" s="1"/>
  <c r="H491" i="16"/>
  <c r="H489" i="16" s="1"/>
  <c r="N491" i="16"/>
  <c r="N489" i="16" s="1"/>
  <c r="T491" i="16"/>
  <c r="T489" i="16" s="1"/>
  <c r="Z491" i="16"/>
  <c r="Z489" i="16" s="1"/>
  <c r="D496" i="16"/>
  <c r="D494" i="16" s="1"/>
  <c r="K496" i="16"/>
  <c r="K494" i="16" s="1"/>
  <c r="R496" i="16"/>
  <c r="R494" i="16" s="1"/>
  <c r="Y496" i="16"/>
  <c r="Y494" i="16" s="1"/>
  <c r="J501" i="16"/>
  <c r="J499" i="16" s="1"/>
  <c r="Q501" i="16"/>
  <c r="Q499" i="16" s="1"/>
  <c r="X501" i="16"/>
  <c r="X499" i="16" s="1"/>
  <c r="I506" i="16"/>
  <c r="I504" i="16" s="1"/>
  <c r="P506" i="16"/>
  <c r="W506" i="16"/>
  <c r="W504" i="16" s="1"/>
  <c r="H511" i="16"/>
  <c r="H509" i="16" s="1"/>
  <c r="O511" i="16"/>
  <c r="O509" i="16" s="1"/>
  <c r="V511" i="16"/>
  <c r="V509" i="16" s="1"/>
  <c r="G516" i="16"/>
  <c r="G514" i="16" s="1"/>
  <c r="N516" i="16"/>
  <c r="U516" i="16"/>
  <c r="U514" i="16" s="1"/>
  <c r="E521" i="16"/>
  <c r="E519" i="16" s="1"/>
  <c r="L521" i="16"/>
  <c r="L519" i="16" s="1"/>
  <c r="S521" i="16"/>
  <c r="S519" i="16" s="1"/>
  <c r="Z521" i="16"/>
  <c r="Z519" i="16" s="1"/>
  <c r="D526" i="16"/>
  <c r="D524" i="16" s="1"/>
  <c r="K526" i="16"/>
  <c r="R526" i="16"/>
  <c r="R524" i="16" s="1"/>
  <c r="Y526" i="16"/>
  <c r="Y524" i="16" s="1"/>
  <c r="J531" i="16"/>
  <c r="J529" i="16" s="1"/>
  <c r="Q531" i="16"/>
  <c r="Q529" i="16" s="1"/>
  <c r="X531" i="16"/>
  <c r="X529" i="16" s="1"/>
  <c r="I536" i="16"/>
  <c r="P536" i="16"/>
  <c r="P534" i="16" s="1"/>
  <c r="W536" i="16"/>
  <c r="W534" i="16" s="1"/>
  <c r="H541" i="16"/>
  <c r="H539" i="16" s="1"/>
  <c r="O541" i="16"/>
  <c r="O539" i="16" s="1"/>
  <c r="V541" i="16"/>
  <c r="V539" i="16" s="1"/>
  <c r="G546" i="16"/>
  <c r="Q546" i="16"/>
  <c r="Q544" i="16" s="1"/>
  <c r="Y546" i="16"/>
  <c r="Y544" i="16" s="1"/>
  <c r="E551" i="16"/>
  <c r="E549" i="16" s="1"/>
  <c r="N551" i="16"/>
  <c r="N549" i="16" s="1"/>
  <c r="W551" i="16"/>
  <c r="W549" i="16" s="1"/>
  <c r="M556" i="16"/>
  <c r="M554" i="16" s="1"/>
  <c r="Y556" i="16"/>
  <c r="Y554" i="16" s="1"/>
  <c r="D561" i="16"/>
  <c r="D559" i="16" s="1"/>
  <c r="V561" i="16"/>
  <c r="V559" i="16" s="1"/>
  <c r="Y576" i="16"/>
  <c r="Y574" i="16" s="1"/>
  <c r="R581" i="16"/>
  <c r="R579" i="16" s="1"/>
  <c r="K586" i="16"/>
  <c r="K584" i="16" s="1"/>
  <c r="D591" i="16"/>
  <c r="D589" i="16" s="1"/>
  <c r="Y606" i="16"/>
  <c r="Y604" i="16" s="1"/>
  <c r="R611" i="16"/>
  <c r="R609" i="16" s="1"/>
  <c r="K616" i="16"/>
  <c r="K614" i="16" s="1"/>
  <c r="D621" i="16"/>
  <c r="D619" i="16" s="1"/>
  <c r="J152" i="17"/>
  <c r="U157" i="17"/>
  <c r="O216" i="17"/>
  <c r="AA636" i="16"/>
  <c r="AA634" i="16" s="1"/>
  <c r="U636" i="16"/>
  <c r="U634" i="16" s="1"/>
  <c r="O636" i="16"/>
  <c r="O634" i="16" s="1"/>
  <c r="I636" i="16"/>
  <c r="I634" i="16" s="1"/>
  <c r="V631" i="16"/>
  <c r="V629" i="16" s="1"/>
  <c r="P631" i="16"/>
  <c r="P629" i="16" s="1"/>
  <c r="J631" i="16"/>
  <c r="J629" i="16" s="1"/>
  <c r="D631" i="16"/>
  <c r="D629" i="16" s="1"/>
  <c r="W626" i="16"/>
  <c r="W624" i="16" s="1"/>
  <c r="Q626" i="16"/>
  <c r="Q624" i="16" s="1"/>
  <c r="K626" i="16"/>
  <c r="K624" i="16" s="1"/>
  <c r="E626" i="16"/>
  <c r="E624" i="16" s="1"/>
  <c r="X621" i="16"/>
  <c r="X619" i="16" s="1"/>
  <c r="R621" i="16"/>
  <c r="R619" i="16" s="1"/>
  <c r="L621" i="16"/>
  <c r="L619" i="16" s="1"/>
  <c r="F621" i="16"/>
  <c r="F619" i="16" s="1"/>
  <c r="Y616" i="16"/>
  <c r="Y614" i="16" s="1"/>
  <c r="S616" i="16"/>
  <c r="S614" i="16" s="1"/>
  <c r="M616" i="16"/>
  <c r="M614" i="16" s="1"/>
  <c r="G616" i="16"/>
  <c r="G614" i="16" s="1"/>
  <c r="Z611" i="16"/>
  <c r="Z609" i="16" s="1"/>
  <c r="T611" i="16"/>
  <c r="T609" i="16" s="1"/>
  <c r="N611" i="16"/>
  <c r="N609" i="16" s="1"/>
  <c r="H611" i="16"/>
  <c r="H609" i="16" s="1"/>
  <c r="AA606" i="16"/>
  <c r="AA604" i="16" s="1"/>
  <c r="U606" i="16"/>
  <c r="U604" i="16" s="1"/>
  <c r="O606" i="16"/>
  <c r="O604" i="16" s="1"/>
  <c r="I606" i="16"/>
  <c r="I604" i="16" s="1"/>
  <c r="V601" i="16"/>
  <c r="V599" i="16" s="1"/>
  <c r="P601" i="16"/>
  <c r="P599" i="16" s="1"/>
  <c r="J601" i="16"/>
  <c r="J599" i="16" s="1"/>
  <c r="D601" i="16"/>
  <c r="D599" i="16" s="1"/>
  <c r="W596" i="16"/>
  <c r="W594" i="16" s="1"/>
  <c r="Q596" i="16"/>
  <c r="Q594" i="16" s="1"/>
  <c r="K596" i="16"/>
  <c r="K594" i="16" s="1"/>
  <c r="E596" i="16"/>
  <c r="E594" i="16" s="1"/>
  <c r="X591" i="16"/>
  <c r="X589" i="16" s="1"/>
  <c r="R591" i="16"/>
  <c r="R589" i="16" s="1"/>
  <c r="L591" i="16"/>
  <c r="L589" i="16" s="1"/>
  <c r="F591" i="16"/>
  <c r="F589" i="16" s="1"/>
  <c r="Y586" i="16"/>
  <c r="Y584" i="16" s="1"/>
  <c r="S586" i="16"/>
  <c r="S584" i="16" s="1"/>
  <c r="M586" i="16"/>
  <c r="M584" i="16" s="1"/>
  <c r="G586" i="16"/>
  <c r="G584" i="16" s="1"/>
  <c r="Z581" i="16"/>
  <c r="Z579" i="16" s="1"/>
  <c r="T581" i="16"/>
  <c r="T579" i="16" s="1"/>
  <c r="N581" i="16"/>
  <c r="N579" i="16" s="1"/>
  <c r="H581" i="16"/>
  <c r="H579" i="16" s="1"/>
  <c r="AA576" i="16"/>
  <c r="AA574" i="16" s="1"/>
  <c r="U576" i="16"/>
  <c r="U574" i="16" s="1"/>
  <c r="O576" i="16"/>
  <c r="O574" i="16" s="1"/>
  <c r="I576" i="16"/>
  <c r="I574" i="16" s="1"/>
  <c r="V571" i="16"/>
  <c r="V569" i="16" s="1"/>
  <c r="P571" i="16"/>
  <c r="P569" i="16" s="1"/>
  <c r="J571" i="16"/>
  <c r="J569" i="16" s="1"/>
  <c r="D571" i="16"/>
  <c r="D569" i="16" s="1"/>
  <c r="W566" i="16"/>
  <c r="W564" i="16" s="1"/>
  <c r="Q566" i="16"/>
  <c r="Q564" i="16" s="1"/>
  <c r="K566" i="16"/>
  <c r="K564" i="16" s="1"/>
  <c r="E566" i="16"/>
  <c r="E564" i="16" s="1"/>
  <c r="X561" i="16"/>
  <c r="X559" i="16" s="1"/>
  <c r="R561" i="16"/>
  <c r="R559" i="16" s="1"/>
  <c r="L561" i="16"/>
  <c r="L559" i="16" s="1"/>
  <c r="F561" i="16"/>
  <c r="F559" i="16" s="1"/>
  <c r="Z636" i="16"/>
  <c r="Z634" i="16" s="1"/>
  <c r="T636" i="16"/>
  <c r="T634" i="16" s="1"/>
  <c r="N636" i="16"/>
  <c r="N634" i="16" s="1"/>
  <c r="H636" i="16"/>
  <c r="H634" i="16" s="1"/>
  <c r="AA631" i="16"/>
  <c r="AA629" i="16" s="1"/>
  <c r="U631" i="16"/>
  <c r="U629" i="16" s="1"/>
  <c r="O631" i="16"/>
  <c r="O629" i="16" s="1"/>
  <c r="I631" i="16"/>
  <c r="I629" i="16" s="1"/>
  <c r="V626" i="16"/>
  <c r="V624" i="16" s="1"/>
  <c r="P626" i="16"/>
  <c r="P624" i="16" s="1"/>
  <c r="J626" i="16"/>
  <c r="J624" i="16" s="1"/>
  <c r="D626" i="16"/>
  <c r="D624" i="16" s="1"/>
  <c r="W621" i="16"/>
  <c r="W619" i="16" s="1"/>
  <c r="Q621" i="16"/>
  <c r="Q619" i="16" s="1"/>
  <c r="K621" i="16"/>
  <c r="K619" i="16" s="1"/>
  <c r="E621" i="16"/>
  <c r="E619" i="16" s="1"/>
  <c r="X616" i="16"/>
  <c r="X614" i="16" s="1"/>
  <c r="R616" i="16"/>
  <c r="R614" i="16" s="1"/>
  <c r="L616" i="16"/>
  <c r="L614" i="16" s="1"/>
  <c r="F616" i="16"/>
  <c r="F614" i="16" s="1"/>
  <c r="Y611" i="16"/>
  <c r="Y609" i="16" s="1"/>
  <c r="S611" i="16"/>
  <c r="S609" i="16" s="1"/>
  <c r="M611" i="16"/>
  <c r="M609" i="16" s="1"/>
  <c r="G611" i="16"/>
  <c r="G609" i="16" s="1"/>
  <c r="Z606" i="16"/>
  <c r="Z604" i="16" s="1"/>
  <c r="T606" i="16"/>
  <c r="T604" i="16" s="1"/>
  <c r="N606" i="16"/>
  <c r="N604" i="16" s="1"/>
  <c r="H606" i="16"/>
  <c r="H604" i="16" s="1"/>
  <c r="AA601" i="16"/>
  <c r="AA599" i="16" s="1"/>
  <c r="U601" i="16"/>
  <c r="U599" i="16" s="1"/>
  <c r="O601" i="16"/>
  <c r="O599" i="16" s="1"/>
  <c r="I601" i="16"/>
  <c r="I599" i="16" s="1"/>
  <c r="V596" i="16"/>
  <c r="V594" i="16" s="1"/>
  <c r="P596" i="16"/>
  <c r="P594" i="16" s="1"/>
  <c r="J596" i="16"/>
  <c r="J594" i="16" s="1"/>
  <c r="D596" i="16"/>
  <c r="D594" i="16" s="1"/>
  <c r="W591" i="16"/>
  <c r="W589" i="16" s="1"/>
  <c r="Q591" i="16"/>
  <c r="Q589" i="16" s="1"/>
  <c r="K591" i="16"/>
  <c r="K589" i="16" s="1"/>
  <c r="E591" i="16"/>
  <c r="E589" i="16" s="1"/>
  <c r="X586" i="16"/>
  <c r="X584" i="16" s="1"/>
  <c r="R586" i="16"/>
  <c r="R584" i="16" s="1"/>
  <c r="L586" i="16"/>
  <c r="L584" i="16" s="1"/>
  <c r="F586" i="16"/>
  <c r="F584" i="16" s="1"/>
  <c r="Y581" i="16"/>
  <c r="Y579" i="16" s="1"/>
  <c r="S581" i="16"/>
  <c r="S579" i="16" s="1"/>
  <c r="M581" i="16"/>
  <c r="M579" i="16" s="1"/>
  <c r="G581" i="16"/>
  <c r="G579" i="16" s="1"/>
  <c r="Z576" i="16"/>
  <c r="Z574" i="16" s="1"/>
  <c r="T576" i="16"/>
  <c r="T574" i="16" s="1"/>
  <c r="N576" i="16"/>
  <c r="N574" i="16" s="1"/>
  <c r="H576" i="16"/>
  <c r="H574" i="16" s="1"/>
  <c r="AA571" i="16"/>
  <c r="AA569" i="16" s="1"/>
  <c r="U571" i="16"/>
  <c r="U569" i="16" s="1"/>
  <c r="O571" i="16"/>
  <c r="O569" i="16" s="1"/>
  <c r="I571" i="16"/>
  <c r="I569" i="16" s="1"/>
  <c r="V566" i="16"/>
  <c r="V564" i="16" s="1"/>
  <c r="P566" i="16"/>
  <c r="P564" i="16" s="1"/>
  <c r="J566" i="16"/>
  <c r="J564" i="16" s="1"/>
  <c r="D566" i="16"/>
  <c r="D564" i="16" s="1"/>
  <c r="W561" i="16"/>
  <c r="W559" i="16" s="1"/>
  <c r="Q561" i="16"/>
  <c r="Q559" i="16" s="1"/>
  <c r="K561" i="16"/>
  <c r="K559" i="16" s="1"/>
  <c r="E561" i="16"/>
  <c r="E559" i="16" s="1"/>
  <c r="X556" i="16"/>
  <c r="X554" i="16" s="1"/>
  <c r="R556" i="16"/>
  <c r="R554" i="16" s="1"/>
  <c r="L556" i="16"/>
  <c r="L554" i="16" s="1"/>
  <c r="F556" i="16"/>
  <c r="F554" i="16" s="1"/>
  <c r="Y551" i="16"/>
  <c r="Y549" i="16" s="1"/>
  <c r="S551" i="16"/>
  <c r="S549" i="16" s="1"/>
  <c r="M551" i="16"/>
  <c r="M549" i="16" s="1"/>
  <c r="G551" i="16"/>
  <c r="G549" i="16" s="1"/>
  <c r="Z546" i="16"/>
  <c r="Z544" i="16" s="1"/>
  <c r="T546" i="16"/>
  <c r="T544" i="16" s="1"/>
  <c r="N546" i="16"/>
  <c r="N544" i="16" s="1"/>
  <c r="H546" i="16"/>
  <c r="H544" i="16" s="1"/>
  <c r="X636" i="16"/>
  <c r="X634" i="16" s="1"/>
  <c r="R636" i="16"/>
  <c r="R634" i="16" s="1"/>
  <c r="L636" i="16"/>
  <c r="L634" i="16" s="1"/>
  <c r="F636" i="16"/>
  <c r="F634" i="16" s="1"/>
  <c r="Y631" i="16"/>
  <c r="Y629" i="16" s="1"/>
  <c r="S631" i="16"/>
  <c r="S629" i="16" s="1"/>
  <c r="M631" i="16"/>
  <c r="M629" i="16" s="1"/>
  <c r="G631" i="16"/>
  <c r="G629" i="16" s="1"/>
  <c r="Z626" i="16"/>
  <c r="Z624" i="16" s="1"/>
  <c r="T626" i="16"/>
  <c r="T624" i="16" s="1"/>
  <c r="N626" i="16"/>
  <c r="N624" i="16" s="1"/>
  <c r="H626" i="16"/>
  <c r="H624" i="16" s="1"/>
  <c r="AA621" i="16"/>
  <c r="AA619" i="16" s="1"/>
  <c r="U621" i="16"/>
  <c r="U619" i="16" s="1"/>
  <c r="O621" i="16"/>
  <c r="O619" i="16" s="1"/>
  <c r="I621" i="16"/>
  <c r="I619" i="16" s="1"/>
  <c r="V616" i="16"/>
  <c r="V614" i="16" s="1"/>
  <c r="P616" i="16"/>
  <c r="P614" i="16" s="1"/>
  <c r="J616" i="16"/>
  <c r="J614" i="16" s="1"/>
  <c r="D616" i="16"/>
  <c r="D614" i="16" s="1"/>
  <c r="W611" i="16"/>
  <c r="W609" i="16" s="1"/>
  <c r="Q611" i="16"/>
  <c r="Q609" i="16" s="1"/>
  <c r="K611" i="16"/>
  <c r="K609" i="16" s="1"/>
  <c r="E611" i="16"/>
  <c r="E609" i="16" s="1"/>
  <c r="X606" i="16"/>
  <c r="X604" i="16" s="1"/>
  <c r="R606" i="16"/>
  <c r="R604" i="16" s="1"/>
  <c r="L606" i="16"/>
  <c r="L604" i="16" s="1"/>
  <c r="F606" i="16"/>
  <c r="F604" i="16" s="1"/>
  <c r="Y601" i="16"/>
  <c r="Y599" i="16" s="1"/>
  <c r="S601" i="16"/>
  <c r="S599" i="16" s="1"/>
  <c r="M601" i="16"/>
  <c r="M599" i="16" s="1"/>
  <c r="G601" i="16"/>
  <c r="G599" i="16" s="1"/>
  <c r="Z596" i="16"/>
  <c r="Z594" i="16" s="1"/>
  <c r="T596" i="16"/>
  <c r="T594" i="16" s="1"/>
  <c r="N596" i="16"/>
  <c r="N594" i="16" s="1"/>
  <c r="H596" i="16"/>
  <c r="H594" i="16" s="1"/>
  <c r="AA591" i="16"/>
  <c r="AA589" i="16" s="1"/>
  <c r="U591" i="16"/>
  <c r="U589" i="16" s="1"/>
  <c r="O591" i="16"/>
  <c r="O589" i="16" s="1"/>
  <c r="I591" i="16"/>
  <c r="I589" i="16" s="1"/>
  <c r="V586" i="16"/>
  <c r="V584" i="16" s="1"/>
  <c r="P586" i="16"/>
  <c r="P584" i="16" s="1"/>
  <c r="J586" i="16"/>
  <c r="J584" i="16" s="1"/>
  <c r="D586" i="16"/>
  <c r="D584" i="16" s="1"/>
  <c r="W581" i="16"/>
  <c r="W579" i="16" s="1"/>
  <c r="Q581" i="16"/>
  <c r="Q579" i="16" s="1"/>
  <c r="K581" i="16"/>
  <c r="K579" i="16" s="1"/>
  <c r="E581" i="16"/>
  <c r="E579" i="16" s="1"/>
  <c r="X576" i="16"/>
  <c r="X574" i="16" s="1"/>
  <c r="R576" i="16"/>
  <c r="R574" i="16" s="1"/>
  <c r="L576" i="16"/>
  <c r="L574" i="16" s="1"/>
  <c r="F576" i="16"/>
  <c r="F574" i="16" s="1"/>
  <c r="Y571" i="16"/>
  <c r="Y569" i="16" s="1"/>
  <c r="S571" i="16"/>
  <c r="S569" i="16" s="1"/>
  <c r="M571" i="16"/>
  <c r="M569" i="16" s="1"/>
  <c r="G571" i="16"/>
  <c r="G569" i="16" s="1"/>
  <c r="Z566" i="16"/>
  <c r="Z564" i="16" s="1"/>
  <c r="T566" i="16"/>
  <c r="T564" i="16" s="1"/>
  <c r="N566" i="16"/>
  <c r="N564" i="16" s="1"/>
  <c r="H566" i="16"/>
  <c r="H564" i="16" s="1"/>
  <c r="AA561" i="16"/>
  <c r="AA559" i="16" s="1"/>
  <c r="U561" i="16"/>
  <c r="U559" i="16" s="1"/>
  <c r="O561" i="16"/>
  <c r="O559" i="16" s="1"/>
  <c r="I561" i="16"/>
  <c r="I559" i="16" s="1"/>
  <c r="V556" i="16"/>
  <c r="V554" i="16" s="1"/>
  <c r="P556" i="16"/>
  <c r="P554" i="16" s="1"/>
  <c r="J556" i="16"/>
  <c r="J554" i="16" s="1"/>
  <c r="D556" i="16"/>
  <c r="D554" i="16" s="1"/>
  <c r="W636" i="16"/>
  <c r="W634" i="16" s="1"/>
  <c r="Q636" i="16"/>
  <c r="Q634" i="16" s="1"/>
  <c r="K636" i="16"/>
  <c r="K634" i="16" s="1"/>
  <c r="E636" i="16"/>
  <c r="E634" i="16" s="1"/>
  <c r="X631" i="16"/>
  <c r="X629" i="16" s="1"/>
  <c r="R631" i="16"/>
  <c r="R629" i="16" s="1"/>
  <c r="L631" i="16"/>
  <c r="L629" i="16" s="1"/>
  <c r="F631" i="16"/>
  <c r="F629" i="16" s="1"/>
  <c r="Y626" i="16"/>
  <c r="Y624" i="16" s="1"/>
  <c r="S626" i="16"/>
  <c r="S624" i="16" s="1"/>
  <c r="M626" i="16"/>
  <c r="M624" i="16" s="1"/>
  <c r="G626" i="16"/>
  <c r="G624" i="16" s="1"/>
  <c r="Z621" i="16"/>
  <c r="Z619" i="16" s="1"/>
  <c r="T621" i="16"/>
  <c r="T619" i="16" s="1"/>
  <c r="N621" i="16"/>
  <c r="N619" i="16" s="1"/>
  <c r="H621" i="16"/>
  <c r="H619" i="16" s="1"/>
  <c r="AA616" i="16"/>
  <c r="AA614" i="16" s="1"/>
  <c r="U616" i="16"/>
  <c r="U614" i="16" s="1"/>
  <c r="O616" i="16"/>
  <c r="O614" i="16" s="1"/>
  <c r="I616" i="16"/>
  <c r="I614" i="16" s="1"/>
  <c r="V611" i="16"/>
  <c r="V609" i="16" s="1"/>
  <c r="P611" i="16"/>
  <c r="P609" i="16" s="1"/>
  <c r="J611" i="16"/>
  <c r="J609" i="16" s="1"/>
  <c r="D611" i="16"/>
  <c r="D609" i="16" s="1"/>
  <c r="W606" i="16"/>
  <c r="W604" i="16" s="1"/>
  <c r="Q606" i="16"/>
  <c r="Q604" i="16" s="1"/>
  <c r="K606" i="16"/>
  <c r="K604" i="16" s="1"/>
  <c r="E606" i="16"/>
  <c r="E604" i="16" s="1"/>
  <c r="X601" i="16"/>
  <c r="X599" i="16" s="1"/>
  <c r="R601" i="16"/>
  <c r="R599" i="16" s="1"/>
  <c r="L601" i="16"/>
  <c r="L599" i="16" s="1"/>
  <c r="F601" i="16"/>
  <c r="F599" i="16" s="1"/>
  <c r="Y596" i="16"/>
  <c r="Y594" i="16" s="1"/>
  <c r="S596" i="16"/>
  <c r="S594" i="16" s="1"/>
  <c r="M596" i="16"/>
  <c r="M594" i="16" s="1"/>
  <c r="G596" i="16"/>
  <c r="G594" i="16" s="1"/>
  <c r="Z591" i="16"/>
  <c r="Z589" i="16" s="1"/>
  <c r="T591" i="16"/>
  <c r="T589" i="16" s="1"/>
  <c r="N591" i="16"/>
  <c r="N589" i="16" s="1"/>
  <c r="H591" i="16"/>
  <c r="H589" i="16" s="1"/>
  <c r="AA586" i="16"/>
  <c r="AA584" i="16" s="1"/>
  <c r="U586" i="16"/>
  <c r="U584" i="16" s="1"/>
  <c r="O586" i="16"/>
  <c r="O584" i="16" s="1"/>
  <c r="I586" i="16"/>
  <c r="I584" i="16" s="1"/>
  <c r="V581" i="16"/>
  <c r="V579" i="16" s="1"/>
  <c r="P581" i="16"/>
  <c r="P579" i="16" s="1"/>
  <c r="J581" i="16"/>
  <c r="J579" i="16" s="1"/>
  <c r="D581" i="16"/>
  <c r="D579" i="16" s="1"/>
  <c r="W576" i="16"/>
  <c r="W574" i="16" s="1"/>
  <c r="Q576" i="16"/>
  <c r="Q574" i="16" s="1"/>
  <c r="K576" i="16"/>
  <c r="K574" i="16" s="1"/>
  <c r="E576" i="16"/>
  <c r="E574" i="16" s="1"/>
  <c r="X571" i="16"/>
  <c r="X569" i="16" s="1"/>
  <c r="R571" i="16"/>
  <c r="R569" i="16" s="1"/>
  <c r="L571" i="16"/>
  <c r="L569" i="16" s="1"/>
  <c r="F571" i="16"/>
  <c r="F569" i="16" s="1"/>
  <c r="Y566" i="16"/>
  <c r="Y564" i="16" s="1"/>
  <c r="S566" i="16"/>
  <c r="M566" i="16"/>
  <c r="M564" i="16" s="1"/>
  <c r="G566" i="16"/>
  <c r="G564" i="16" s="1"/>
  <c r="V636" i="16"/>
  <c r="V634" i="16" s="1"/>
  <c r="P636" i="16"/>
  <c r="P634" i="16" s="1"/>
  <c r="J636" i="16"/>
  <c r="J634" i="16" s="1"/>
  <c r="D636" i="16"/>
  <c r="D634" i="16" s="1"/>
  <c r="W631" i="16"/>
  <c r="W629" i="16" s="1"/>
  <c r="Q631" i="16"/>
  <c r="Q629" i="16" s="1"/>
  <c r="K631" i="16"/>
  <c r="K629" i="16" s="1"/>
  <c r="E631" i="16"/>
  <c r="E629" i="16" s="1"/>
  <c r="X626" i="16"/>
  <c r="X624" i="16" s="1"/>
  <c r="R626" i="16"/>
  <c r="R624" i="16" s="1"/>
  <c r="L626" i="16"/>
  <c r="L624" i="16" s="1"/>
  <c r="F626" i="16"/>
  <c r="F624" i="16" s="1"/>
  <c r="Y621" i="16"/>
  <c r="Y619" i="16" s="1"/>
  <c r="S621" i="16"/>
  <c r="S619" i="16" s="1"/>
  <c r="M621" i="16"/>
  <c r="M619" i="16" s="1"/>
  <c r="G621" i="16"/>
  <c r="G619" i="16" s="1"/>
  <c r="Z616" i="16"/>
  <c r="Z614" i="16" s="1"/>
  <c r="T616" i="16"/>
  <c r="T614" i="16" s="1"/>
  <c r="N616" i="16"/>
  <c r="N614" i="16" s="1"/>
  <c r="H616" i="16"/>
  <c r="H614" i="16" s="1"/>
  <c r="AA611" i="16"/>
  <c r="AA609" i="16" s="1"/>
  <c r="U611" i="16"/>
  <c r="U609" i="16" s="1"/>
  <c r="O611" i="16"/>
  <c r="O609" i="16" s="1"/>
  <c r="I611" i="16"/>
  <c r="I609" i="16" s="1"/>
  <c r="V606" i="16"/>
  <c r="V604" i="16" s="1"/>
  <c r="P606" i="16"/>
  <c r="P604" i="16" s="1"/>
  <c r="J606" i="16"/>
  <c r="J604" i="16" s="1"/>
  <c r="D606" i="16"/>
  <c r="D604" i="16" s="1"/>
  <c r="W601" i="16"/>
  <c r="W599" i="16" s="1"/>
  <c r="Q601" i="16"/>
  <c r="Q599" i="16" s="1"/>
  <c r="K601" i="16"/>
  <c r="K599" i="16" s="1"/>
  <c r="E601" i="16"/>
  <c r="E599" i="16" s="1"/>
  <c r="X596" i="16"/>
  <c r="X594" i="16" s="1"/>
  <c r="R596" i="16"/>
  <c r="R594" i="16" s="1"/>
  <c r="L596" i="16"/>
  <c r="L594" i="16" s="1"/>
  <c r="F596" i="16"/>
  <c r="F594" i="16" s="1"/>
  <c r="Y591" i="16"/>
  <c r="Y589" i="16" s="1"/>
  <c r="S591" i="16"/>
  <c r="S589" i="16" s="1"/>
  <c r="M591" i="16"/>
  <c r="M589" i="16" s="1"/>
  <c r="G591" i="16"/>
  <c r="G589" i="16" s="1"/>
  <c r="Z586" i="16"/>
  <c r="Z584" i="16" s="1"/>
  <c r="T586" i="16"/>
  <c r="T584" i="16" s="1"/>
  <c r="N586" i="16"/>
  <c r="N584" i="16" s="1"/>
  <c r="H586" i="16"/>
  <c r="H584" i="16" s="1"/>
  <c r="AA581" i="16"/>
  <c r="AA579" i="16" s="1"/>
  <c r="U581" i="16"/>
  <c r="U579" i="16" s="1"/>
  <c r="O581" i="16"/>
  <c r="O579" i="16" s="1"/>
  <c r="I581" i="16"/>
  <c r="I579" i="16" s="1"/>
  <c r="V576" i="16"/>
  <c r="V574" i="16" s="1"/>
  <c r="P576" i="16"/>
  <c r="P574" i="16" s="1"/>
  <c r="J576" i="16"/>
  <c r="J574" i="16" s="1"/>
  <c r="D576" i="16"/>
  <c r="D574" i="16" s="1"/>
  <c r="W571" i="16"/>
  <c r="W569" i="16" s="1"/>
  <c r="Q571" i="16"/>
  <c r="Q569" i="16" s="1"/>
  <c r="K571" i="16"/>
  <c r="K569" i="16" s="1"/>
  <c r="E571" i="16"/>
  <c r="E569" i="16" s="1"/>
  <c r="X566" i="16"/>
  <c r="X564" i="16" s="1"/>
  <c r="R566" i="16"/>
  <c r="R564" i="16" s="1"/>
  <c r="L566" i="16"/>
  <c r="L564" i="16" s="1"/>
  <c r="F566" i="16"/>
  <c r="F564" i="16" s="1"/>
  <c r="Y561" i="16"/>
  <c r="Y559" i="16" s="1"/>
  <c r="S561" i="16"/>
  <c r="S559" i="16" s="1"/>
  <c r="M561" i="16"/>
  <c r="M559" i="16" s="1"/>
  <c r="G561" i="16"/>
  <c r="G559" i="16" s="1"/>
  <c r="Z556" i="16"/>
  <c r="Z554" i="16" s="1"/>
  <c r="T556" i="16"/>
  <c r="T554" i="16" s="1"/>
  <c r="N556" i="16"/>
  <c r="N554" i="16" s="1"/>
  <c r="H556" i="16"/>
  <c r="H554" i="16" s="1"/>
  <c r="AA551" i="16"/>
  <c r="AA549" i="16" s="1"/>
  <c r="U551" i="16"/>
  <c r="U549" i="16" s="1"/>
  <c r="O551" i="16"/>
  <c r="O549" i="16" s="1"/>
  <c r="I551" i="16"/>
  <c r="I549" i="16" s="1"/>
  <c r="V546" i="16"/>
  <c r="V544" i="16" s="1"/>
  <c r="P546" i="16"/>
  <c r="P544" i="16" s="1"/>
  <c r="J546" i="16"/>
  <c r="J544" i="16" s="1"/>
  <c r="D546" i="16"/>
  <c r="D544" i="16" s="1"/>
  <c r="W541" i="16"/>
  <c r="W539" i="16" s="1"/>
  <c r="Q541" i="16"/>
  <c r="Q539" i="16" s="1"/>
  <c r="K541" i="16"/>
  <c r="K539" i="16" s="1"/>
  <c r="E541" i="16"/>
  <c r="E539" i="16" s="1"/>
  <c r="X536" i="16"/>
  <c r="X534" i="16" s="1"/>
  <c r="R536" i="16"/>
  <c r="R534" i="16" s="1"/>
  <c r="L536" i="16"/>
  <c r="L534" i="16" s="1"/>
  <c r="F536" i="16"/>
  <c r="F534" i="16" s="1"/>
  <c r="Y531" i="16"/>
  <c r="Y529" i="16" s="1"/>
  <c r="S531" i="16"/>
  <c r="S529" i="16" s="1"/>
  <c r="M531" i="16"/>
  <c r="M529" i="16" s="1"/>
  <c r="G531" i="16"/>
  <c r="G529" i="16" s="1"/>
  <c r="Z526" i="16"/>
  <c r="Z524" i="16" s="1"/>
  <c r="T526" i="16"/>
  <c r="T524" i="16" s="1"/>
  <c r="N526" i="16"/>
  <c r="N524" i="16" s="1"/>
  <c r="H526" i="16"/>
  <c r="H524" i="16" s="1"/>
  <c r="AA521" i="16"/>
  <c r="AA519" i="16" s="1"/>
  <c r="U521" i="16"/>
  <c r="U519" i="16" s="1"/>
  <c r="O521" i="16"/>
  <c r="O519" i="16" s="1"/>
  <c r="I521" i="16"/>
  <c r="I519" i="16" s="1"/>
  <c r="V516" i="16"/>
  <c r="V514" i="16" s="1"/>
  <c r="P516" i="16"/>
  <c r="P514" i="16" s="1"/>
  <c r="J516" i="16"/>
  <c r="J514" i="16" s="1"/>
  <c r="D516" i="16"/>
  <c r="D514" i="16" s="1"/>
  <c r="W511" i="16"/>
  <c r="W509" i="16" s="1"/>
  <c r="Q511" i="16"/>
  <c r="Q509" i="16" s="1"/>
  <c r="K511" i="16"/>
  <c r="K509" i="16" s="1"/>
  <c r="E511" i="16"/>
  <c r="E509" i="16" s="1"/>
  <c r="X506" i="16"/>
  <c r="X504" i="16" s="1"/>
  <c r="R506" i="16"/>
  <c r="R504" i="16" s="1"/>
  <c r="L506" i="16"/>
  <c r="L504" i="16" s="1"/>
  <c r="F506" i="16"/>
  <c r="F504" i="16" s="1"/>
  <c r="Y501" i="16"/>
  <c r="Y499" i="16" s="1"/>
  <c r="S501" i="16"/>
  <c r="S499" i="16" s="1"/>
  <c r="M501" i="16"/>
  <c r="M499" i="16" s="1"/>
  <c r="G501" i="16"/>
  <c r="G499" i="16" s="1"/>
  <c r="Z496" i="16"/>
  <c r="Z494" i="16" s="1"/>
  <c r="T496" i="16"/>
  <c r="T494" i="16" s="1"/>
  <c r="N496" i="16"/>
  <c r="N494" i="16" s="1"/>
  <c r="H496" i="16"/>
  <c r="H494" i="16" s="1"/>
  <c r="AA491" i="16"/>
  <c r="AA489" i="16" s="1"/>
  <c r="J486" i="16"/>
  <c r="J484" i="16" s="1"/>
  <c r="P486" i="16"/>
  <c r="P484" i="16" s="1"/>
  <c r="V486" i="16"/>
  <c r="V484" i="16" s="1"/>
  <c r="I491" i="16"/>
  <c r="I489" i="16" s="1"/>
  <c r="O491" i="16"/>
  <c r="O489" i="16" s="1"/>
  <c r="U491" i="16"/>
  <c r="U489" i="16" s="1"/>
  <c r="E496" i="16"/>
  <c r="E494" i="16" s="1"/>
  <c r="L496" i="16"/>
  <c r="L494" i="16" s="1"/>
  <c r="S496" i="16"/>
  <c r="S494" i="16" s="1"/>
  <c r="AA496" i="16"/>
  <c r="AA494" i="16" s="1"/>
  <c r="D501" i="16"/>
  <c r="D499" i="16" s="1"/>
  <c r="K501" i="16"/>
  <c r="K499" i="16" s="1"/>
  <c r="R501" i="16"/>
  <c r="R499" i="16" s="1"/>
  <c r="Z501" i="16"/>
  <c r="Z499" i="16" s="1"/>
  <c r="J506" i="16"/>
  <c r="Q506" i="16"/>
  <c r="Q504" i="16" s="1"/>
  <c r="Y506" i="16"/>
  <c r="Y504" i="16" s="1"/>
  <c r="I511" i="16"/>
  <c r="I509" i="16" s="1"/>
  <c r="P511" i="16"/>
  <c r="P509" i="16" s="1"/>
  <c r="X511" i="16"/>
  <c r="X509" i="16" s="1"/>
  <c r="H516" i="16"/>
  <c r="O516" i="16"/>
  <c r="O514" i="16" s="1"/>
  <c r="W516" i="16"/>
  <c r="W514" i="16" s="1"/>
  <c r="F521" i="16"/>
  <c r="F519" i="16" s="1"/>
  <c r="M521" i="16"/>
  <c r="M519" i="16" s="1"/>
  <c r="T521" i="16"/>
  <c r="T519" i="16" s="1"/>
  <c r="E526" i="16"/>
  <c r="E524" i="16" s="1"/>
  <c r="L526" i="16"/>
  <c r="L524" i="16" s="1"/>
  <c r="S526" i="16"/>
  <c r="S524" i="16" s="1"/>
  <c r="AA526" i="16"/>
  <c r="AA524" i="16" s="1"/>
  <c r="D531" i="16"/>
  <c r="D529" i="16" s="1"/>
  <c r="K531" i="16"/>
  <c r="R531" i="16"/>
  <c r="R529" i="16" s="1"/>
  <c r="Z531" i="16"/>
  <c r="Z529" i="16" s="1"/>
  <c r="J536" i="16"/>
  <c r="J534" i="16" s="1"/>
  <c r="Q536" i="16"/>
  <c r="Q534" i="16" s="1"/>
  <c r="Y536" i="16"/>
  <c r="Y534" i="16" s="1"/>
  <c r="I541" i="16"/>
  <c r="I539" i="16" s="1"/>
  <c r="P541" i="16"/>
  <c r="P539" i="16" s="1"/>
  <c r="X541" i="16"/>
  <c r="X539" i="16" s="1"/>
  <c r="I546" i="16"/>
  <c r="I544" i="16" s="1"/>
  <c r="R546" i="16"/>
  <c r="R544" i="16" s="1"/>
  <c r="AA546" i="16"/>
  <c r="AA544" i="16" s="1"/>
  <c r="F551" i="16"/>
  <c r="F549" i="16" s="1"/>
  <c r="P551" i="16"/>
  <c r="P549" i="16" s="1"/>
  <c r="X551" i="16"/>
  <c r="O556" i="16"/>
  <c r="O554" i="16" s="1"/>
  <c r="AA556" i="16"/>
  <c r="AA554" i="16" s="1"/>
  <c r="H561" i="16"/>
  <c r="H559" i="16" s="1"/>
  <c r="Z561" i="16"/>
  <c r="Z559" i="16" s="1"/>
  <c r="I566" i="16"/>
  <c r="I564" i="16" s="1"/>
  <c r="X581" i="16"/>
  <c r="Q586" i="16"/>
  <c r="Q584" i="16" s="1"/>
  <c r="J591" i="16"/>
  <c r="J589" i="16" s="1"/>
  <c r="I596" i="16"/>
  <c r="I594" i="16" s="1"/>
  <c r="X611" i="16"/>
  <c r="X609" i="16" s="1"/>
  <c r="Q616" i="16"/>
  <c r="Q614" i="16" s="1"/>
  <c r="J621" i="16"/>
  <c r="J619" i="16" s="1"/>
  <c r="I626" i="16"/>
  <c r="I624" i="16" s="1"/>
  <c r="S171" i="17"/>
  <c r="L176" i="17"/>
  <c r="W181" i="17"/>
  <c r="B731" i="16"/>
  <c r="B743" i="16"/>
  <c r="B755" i="16"/>
  <c r="F9" i="17"/>
  <c r="L9" i="17"/>
  <c r="L7" i="17" s="1"/>
  <c r="R9" i="17"/>
  <c r="X9" i="17"/>
  <c r="F11" i="17"/>
  <c r="L11" i="17"/>
  <c r="R11" i="17"/>
  <c r="X11" i="17"/>
  <c r="E14" i="17"/>
  <c r="K14" i="17"/>
  <c r="Q14" i="17"/>
  <c r="Q12" i="17" s="1"/>
  <c r="W14" i="17"/>
  <c r="W12" i="17" s="1"/>
  <c r="E16" i="17"/>
  <c r="K16" i="17"/>
  <c r="Q16" i="17"/>
  <c r="W16" i="17"/>
  <c r="D19" i="17"/>
  <c r="D17" i="17" s="1"/>
  <c r="J19" i="17"/>
  <c r="J17" i="17" s="1"/>
  <c r="P19" i="17"/>
  <c r="V19" i="17"/>
  <c r="V17" i="17" s="1"/>
  <c r="D21" i="17"/>
  <c r="J21" i="17"/>
  <c r="P21" i="17"/>
  <c r="V21" i="17"/>
  <c r="I24" i="17"/>
  <c r="O24" i="17"/>
  <c r="O22" i="17" s="1"/>
  <c r="U24" i="17"/>
  <c r="AA24" i="17"/>
  <c r="I26" i="17"/>
  <c r="O26" i="17"/>
  <c r="U26" i="17"/>
  <c r="AA26" i="17"/>
  <c r="H29" i="17"/>
  <c r="N29" i="17"/>
  <c r="T29" i="17"/>
  <c r="T27" i="17" s="1"/>
  <c r="Z29" i="17"/>
  <c r="Z27" i="17" s="1"/>
  <c r="H31" i="17"/>
  <c r="N31" i="17"/>
  <c r="T31" i="17"/>
  <c r="Z31" i="17"/>
  <c r="G34" i="17"/>
  <c r="G32" i="17" s="1"/>
  <c r="M34" i="17"/>
  <c r="M32" i="17" s="1"/>
  <c r="S34" i="17"/>
  <c r="Y34" i="17"/>
  <c r="Y32" i="17" s="1"/>
  <c r="G36" i="17"/>
  <c r="M36" i="17"/>
  <c r="S36" i="17"/>
  <c r="Y36" i="17"/>
  <c r="F39" i="17"/>
  <c r="L39" i="17"/>
  <c r="L37" i="17" s="1"/>
  <c r="R39" i="17"/>
  <c r="X39" i="17"/>
  <c r="F41" i="17"/>
  <c r="L41" i="17"/>
  <c r="R41" i="17"/>
  <c r="X41" i="17"/>
  <c r="E44" i="17"/>
  <c r="K44" i="17"/>
  <c r="Q44" i="17"/>
  <c r="Q42" i="17" s="1"/>
  <c r="W44" i="17"/>
  <c r="W42" i="17" s="1"/>
  <c r="E46" i="17"/>
  <c r="K46" i="17"/>
  <c r="Q46" i="17"/>
  <c r="W46" i="17"/>
  <c r="D49" i="17"/>
  <c r="D47" i="17" s="1"/>
  <c r="J49" i="17"/>
  <c r="J47" i="17" s="1"/>
  <c r="P49" i="17"/>
  <c r="V49" i="17"/>
  <c r="V47" i="17" s="1"/>
  <c r="D51" i="17"/>
  <c r="J51" i="17"/>
  <c r="P51" i="17"/>
  <c r="V51" i="17"/>
  <c r="I54" i="17"/>
  <c r="O54" i="17"/>
  <c r="O52" i="17" s="1"/>
  <c r="U54" i="17"/>
  <c r="AA54" i="17"/>
  <c r="I56" i="17"/>
  <c r="O56" i="17"/>
  <c r="U56" i="17"/>
  <c r="AA56" i="17"/>
  <c r="H59" i="17"/>
  <c r="N59" i="17"/>
  <c r="T59" i="17"/>
  <c r="T57" i="17" s="1"/>
  <c r="Z59" i="17"/>
  <c r="Z57" i="17" s="1"/>
  <c r="H61" i="17"/>
  <c r="N61" i="17"/>
  <c r="T61" i="17"/>
  <c r="Z61" i="17"/>
  <c r="G64" i="17"/>
  <c r="G62" i="17" s="1"/>
  <c r="M64" i="17"/>
  <c r="M62" i="17" s="1"/>
  <c r="S64" i="17"/>
  <c r="Y64" i="17"/>
  <c r="Y62" i="17" s="1"/>
  <c r="G66" i="17"/>
  <c r="M66" i="17"/>
  <c r="S66" i="17"/>
  <c r="Y66" i="17"/>
  <c r="F69" i="17"/>
  <c r="L69" i="17"/>
  <c r="L67" i="17" s="1"/>
  <c r="R69" i="17"/>
  <c r="X69" i="17"/>
  <c r="F71" i="17"/>
  <c r="L71" i="17"/>
  <c r="R71" i="17"/>
  <c r="X71" i="17"/>
  <c r="E74" i="17"/>
  <c r="K74" i="17"/>
  <c r="Q74" i="17"/>
  <c r="Q72" i="17" s="1"/>
  <c r="W74" i="17"/>
  <c r="W72" i="17" s="1"/>
  <c r="E76" i="17"/>
  <c r="K76" i="17"/>
  <c r="Q76" i="17"/>
  <c r="W76" i="17"/>
  <c r="D79" i="17"/>
  <c r="D77" i="17" s="1"/>
  <c r="J79" i="17"/>
  <c r="J77" i="17" s="1"/>
  <c r="P79" i="17"/>
  <c r="V79" i="17"/>
  <c r="V77" i="17" s="1"/>
  <c r="D81" i="17"/>
  <c r="J81" i="17"/>
  <c r="P81" i="17"/>
  <c r="V81" i="17"/>
  <c r="I84" i="17"/>
  <c r="O84" i="17"/>
  <c r="O82" i="17" s="1"/>
  <c r="U84" i="17"/>
  <c r="AA84" i="17"/>
  <c r="I86" i="17"/>
  <c r="O86" i="17"/>
  <c r="U86" i="17"/>
  <c r="AA86" i="17"/>
  <c r="H89" i="17"/>
  <c r="N89" i="17"/>
  <c r="T89" i="17"/>
  <c r="T87" i="17" s="1"/>
  <c r="Z89" i="17"/>
  <c r="Z87" i="17" s="1"/>
  <c r="H91" i="17"/>
  <c r="N91" i="17"/>
  <c r="T91" i="17"/>
  <c r="Z91" i="17"/>
  <c r="G94" i="17"/>
  <c r="G92" i="17" s="1"/>
  <c r="M94" i="17"/>
  <c r="M92" i="17" s="1"/>
  <c r="S94" i="17"/>
  <c r="Y94" i="17"/>
  <c r="Y92" i="17" s="1"/>
  <c r="G96" i="17"/>
  <c r="M96" i="17"/>
  <c r="S96" i="17"/>
  <c r="Y96" i="17"/>
  <c r="F99" i="17"/>
  <c r="L99" i="17"/>
  <c r="L97" i="17" s="1"/>
  <c r="R99" i="17"/>
  <c r="X99" i="17"/>
  <c r="F101" i="17"/>
  <c r="L101" i="17"/>
  <c r="R101" i="17"/>
  <c r="X101" i="17"/>
  <c r="E104" i="17"/>
  <c r="K104" i="17"/>
  <c r="Q104" i="17"/>
  <c r="Q102" i="17" s="1"/>
  <c r="W104" i="17"/>
  <c r="W102" i="17" s="1"/>
  <c r="E106" i="17"/>
  <c r="K106" i="17"/>
  <c r="Q106" i="17"/>
  <c r="W106" i="17"/>
  <c r="D109" i="17"/>
  <c r="D107" i="17" s="1"/>
  <c r="J109" i="17"/>
  <c r="J107" i="17" s="1"/>
  <c r="P109" i="17"/>
  <c r="V109" i="17"/>
  <c r="V107" i="17" s="1"/>
  <c r="D111" i="17"/>
  <c r="J111" i="17"/>
  <c r="P111" i="17"/>
  <c r="V111" i="17"/>
  <c r="I114" i="17"/>
  <c r="O114" i="17"/>
  <c r="O112" i="17" s="1"/>
  <c r="U114" i="17"/>
  <c r="AA114" i="17"/>
  <c r="I116" i="17"/>
  <c r="O116" i="17"/>
  <c r="U116" i="17"/>
  <c r="AA116" i="17"/>
  <c r="H119" i="17"/>
  <c r="N119" i="17"/>
  <c r="T119" i="17"/>
  <c r="T117" i="17" s="1"/>
  <c r="Z119" i="17"/>
  <c r="Z117" i="17" s="1"/>
  <c r="H121" i="17"/>
  <c r="N121" i="17"/>
  <c r="T121" i="17"/>
  <c r="Z121" i="17"/>
  <c r="G124" i="17"/>
  <c r="G122" i="17" s="1"/>
  <c r="M124" i="17"/>
  <c r="M122" i="17" s="1"/>
  <c r="S124" i="17"/>
  <c r="Y124" i="17"/>
  <c r="Y122" i="17" s="1"/>
  <c r="G126" i="17"/>
  <c r="M126" i="17"/>
  <c r="S126" i="17"/>
  <c r="Y126" i="17"/>
  <c r="F129" i="17"/>
  <c r="L129" i="17"/>
  <c r="L127" i="17" s="1"/>
  <c r="R129" i="17"/>
  <c r="X129" i="17"/>
  <c r="F131" i="17"/>
  <c r="L131" i="17"/>
  <c r="R131" i="17"/>
  <c r="X131" i="17"/>
  <c r="E134" i="17"/>
  <c r="K134" i="17"/>
  <c r="Q134" i="17"/>
  <c r="Q132" i="17" s="1"/>
  <c r="W134" i="17"/>
  <c r="W132" i="17" s="1"/>
  <c r="E136" i="17"/>
  <c r="K136" i="17"/>
  <c r="Q136" i="17"/>
  <c r="W136" i="17"/>
  <c r="D139" i="17"/>
  <c r="D137" i="17" s="1"/>
  <c r="K139" i="17"/>
  <c r="R139" i="17"/>
  <c r="Y139" i="17"/>
  <c r="Y137" i="17" s="1"/>
  <c r="I141" i="17"/>
  <c r="P141" i="17"/>
  <c r="W141" i="17"/>
  <c r="J144" i="17"/>
  <c r="Q144" i="17"/>
  <c r="X144" i="17"/>
  <c r="X142" i="17" s="1"/>
  <c r="H146" i="17"/>
  <c r="O146" i="17"/>
  <c r="V146" i="17"/>
  <c r="I149" i="17"/>
  <c r="I147" i="17" s="1"/>
  <c r="P149" i="17"/>
  <c r="P147" i="17" s="1"/>
  <c r="W149" i="17"/>
  <c r="W147" i="17" s="1"/>
  <c r="G151" i="17"/>
  <c r="N151" i="17"/>
  <c r="U151" i="17"/>
  <c r="H154" i="17"/>
  <c r="H152" i="17" s="1"/>
  <c r="O154" i="17"/>
  <c r="V154" i="17"/>
  <c r="V152" i="17" s="1"/>
  <c r="F156" i="17"/>
  <c r="M156" i="17"/>
  <c r="T156" i="17"/>
  <c r="AA156" i="17"/>
  <c r="G159" i="17"/>
  <c r="N159" i="17"/>
  <c r="N157" i="17" s="1"/>
  <c r="U159" i="17"/>
  <c r="E161" i="17"/>
  <c r="L161" i="17"/>
  <c r="S161" i="17"/>
  <c r="Z161" i="17"/>
  <c r="E168" i="17"/>
  <c r="E166" i="17" s="1"/>
  <c r="L168" i="17"/>
  <c r="S168" i="17"/>
  <c r="Z168" i="17"/>
  <c r="Z166" i="17" s="1"/>
  <c r="J170" i="17"/>
  <c r="Q170" i="17"/>
  <c r="X170" i="17"/>
  <c r="D173" i="17"/>
  <c r="K173" i="17"/>
  <c r="R173" i="17"/>
  <c r="R171" i="17" s="1"/>
  <c r="Y173" i="17"/>
  <c r="Y171" i="17" s="1"/>
  <c r="I175" i="17"/>
  <c r="P175" i="17"/>
  <c r="W175" i="17"/>
  <c r="J178" i="17"/>
  <c r="Q178" i="17"/>
  <c r="Q176" i="17" s="1"/>
  <c r="X178" i="17"/>
  <c r="X176" i="17" s="1"/>
  <c r="H180" i="17"/>
  <c r="O180" i="17"/>
  <c r="V180" i="17"/>
  <c r="I183" i="17"/>
  <c r="P183" i="17"/>
  <c r="P181" i="17" s="1"/>
  <c r="W183" i="17"/>
  <c r="G185" i="17"/>
  <c r="N185" i="17"/>
  <c r="U185" i="17"/>
  <c r="H188" i="17"/>
  <c r="R188" i="17"/>
  <c r="R186" i="17" s="1"/>
  <c r="Z188" i="17"/>
  <c r="L190" i="17"/>
  <c r="T190" i="17"/>
  <c r="F193" i="17"/>
  <c r="N193" i="17"/>
  <c r="X193" i="17"/>
  <c r="H195" i="17"/>
  <c r="R195" i="17"/>
  <c r="Z195" i="17"/>
  <c r="D198" i="17"/>
  <c r="L198" i="17"/>
  <c r="X198" i="17"/>
  <c r="X196" i="17" s="1"/>
  <c r="L200" i="17"/>
  <c r="X200" i="17"/>
  <c r="J203" i="17"/>
  <c r="J201" i="17" s="1"/>
  <c r="V203" i="17"/>
  <c r="V201" i="17" s="1"/>
  <c r="J205" i="17"/>
  <c r="V205" i="17"/>
  <c r="I208" i="17"/>
  <c r="I206" i="17" s="1"/>
  <c r="U208" i="17"/>
  <c r="U206" i="17" s="1"/>
  <c r="I210" i="17"/>
  <c r="U210" i="17"/>
  <c r="J213" i="17"/>
  <c r="D215" i="17"/>
  <c r="V215" i="17"/>
  <c r="I218" i="17"/>
  <c r="I216" i="17" s="1"/>
  <c r="AA218" i="17"/>
  <c r="AA216" i="17" s="1"/>
  <c r="U220" i="17"/>
  <c r="U216" i="17" s="1"/>
  <c r="Z484" i="17"/>
  <c r="G9" i="17"/>
  <c r="G7" i="17" s="1"/>
  <c r="M9" i="17"/>
  <c r="S9" i="17"/>
  <c r="S7" i="17" s="1"/>
  <c r="Y9" i="17"/>
  <c r="G11" i="17"/>
  <c r="M11" i="17"/>
  <c r="S11" i="17"/>
  <c r="Y11" i="17"/>
  <c r="F14" i="17"/>
  <c r="F12" i="17" s="1"/>
  <c r="L14" i="17"/>
  <c r="R14" i="17"/>
  <c r="X14" i="17"/>
  <c r="X12" i="17" s="1"/>
  <c r="F16" i="17"/>
  <c r="L16" i="17"/>
  <c r="R16" i="17"/>
  <c r="X16" i="17"/>
  <c r="E19" i="17"/>
  <c r="K19" i="17"/>
  <c r="K17" i="17" s="1"/>
  <c r="Q19" i="17"/>
  <c r="Q17" i="17" s="1"/>
  <c r="W19" i="17"/>
  <c r="E21" i="17"/>
  <c r="K21" i="17"/>
  <c r="Q21" i="17"/>
  <c r="W21" i="17"/>
  <c r="D24" i="17"/>
  <c r="D22" i="17" s="1"/>
  <c r="J24" i="17"/>
  <c r="P24" i="17"/>
  <c r="P22" i="17" s="1"/>
  <c r="V24" i="17"/>
  <c r="D26" i="17"/>
  <c r="J26" i="17"/>
  <c r="P26" i="17"/>
  <c r="V26" i="17"/>
  <c r="I29" i="17"/>
  <c r="I27" i="17" s="1"/>
  <c r="O29" i="17"/>
  <c r="U29" i="17"/>
  <c r="AA29" i="17"/>
  <c r="AA27" i="17" s="1"/>
  <c r="I31" i="17"/>
  <c r="O31" i="17"/>
  <c r="U31" i="17"/>
  <c r="AA31" i="17"/>
  <c r="H34" i="17"/>
  <c r="N34" i="17"/>
  <c r="N32" i="17" s="1"/>
  <c r="T34" i="17"/>
  <c r="T32" i="17" s="1"/>
  <c r="Z34" i="17"/>
  <c r="H36" i="17"/>
  <c r="N36" i="17"/>
  <c r="T36" i="17"/>
  <c r="Z36" i="17"/>
  <c r="G39" i="17"/>
  <c r="G37" i="17" s="1"/>
  <c r="M39" i="17"/>
  <c r="S39" i="17"/>
  <c r="S37" i="17" s="1"/>
  <c r="Y39" i="17"/>
  <c r="G41" i="17"/>
  <c r="M41" i="17"/>
  <c r="S41" i="17"/>
  <c r="Y41" i="17"/>
  <c r="F44" i="17"/>
  <c r="F42" i="17" s="1"/>
  <c r="L44" i="17"/>
  <c r="R44" i="17"/>
  <c r="X44" i="17"/>
  <c r="X42" i="17" s="1"/>
  <c r="F46" i="17"/>
  <c r="L46" i="17"/>
  <c r="R46" i="17"/>
  <c r="X46" i="17"/>
  <c r="E49" i="17"/>
  <c r="K49" i="17"/>
  <c r="K47" i="17" s="1"/>
  <c r="Q49" i="17"/>
  <c r="Q47" i="17" s="1"/>
  <c r="W49" i="17"/>
  <c r="E51" i="17"/>
  <c r="K51" i="17"/>
  <c r="Q51" i="17"/>
  <c r="W51" i="17"/>
  <c r="D54" i="17"/>
  <c r="D52" i="17" s="1"/>
  <c r="J54" i="17"/>
  <c r="P54" i="17"/>
  <c r="P52" i="17" s="1"/>
  <c r="V54" i="17"/>
  <c r="D56" i="17"/>
  <c r="J56" i="17"/>
  <c r="P56" i="17"/>
  <c r="V56" i="17"/>
  <c r="I59" i="17"/>
  <c r="I57" i="17" s="1"/>
  <c r="O59" i="17"/>
  <c r="U59" i="17"/>
  <c r="AA59" i="17"/>
  <c r="AA57" i="17" s="1"/>
  <c r="I61" i="17"/>
  <c r="O61" i="17"/>
  <c r="U61" i="17"/>
  <c r="AA61" i="17"/>
  <c r="H64" i="17"/>
  <c r="N64" i="17"/>
  <c r="N62" i="17" s="1"/>
  <c r="T64" i="17"/>
  <c r="T62" i="17" s="1"/>
  <c r="Z64" i="17"/>
  <c r="H66" i="17"/>
  <c r="N66" i="17"/>
  <c r="T66" i="17"/>
  <c r="Z66" i="17"/>
  <c r="G69" i="17"/>
  <c r="G67" i="17" s="1"/>
  <c r="M69" i="17"/>
  <c r="S69" i="17"/>
  <c r="S67" i="17" s="1"/>
  <c r="Y69" i="17"/>
  <c r="G71" i="17"/>
  <c r="M71" i="17"/>
  <c r="S71" i="17"/>
  <c r="Y71" i="17"/>
  <c r="F74" i="17"/>
  <c r="F72" i="17" s="1"/>
  <c r="L74" i="17"/>
  <c r="R74" i="17"/>
  <c r="X74" i="17"/>
  <c r="X72" i="17" s="1"/>
  <c r="F76" i="17"/>
  <c r="L76" i="17"/>
  <c r="R76" i="17"/>
  <c r="X76" i="17"/>
  <c r="E79" i="17"/>
  <c r="K79" i="17"/>
  <c r="K77" i="17" s="1"/>
  <c r="Q79" i="17"/>
  <c r="Q77" i="17" s="1"/>
  <c r="W79" i="17"/>
  <c r="E81" i="17"/>
  <c r="K81" i="17"/>
  <c r="Q81" i="17"/>
  <c r="W81" i="17"/>
  <c r="D84" i="17"/>
  <c r="D82" i="17" s="1"/>
  <c r="J84" i="17"/>
  <c r="P84" i="17"/>
  <c r="P82" i="17" s="1"/>
  <c r="V84" i="17"/>
  <c r="D86" i="17"/>
  <c r="J86" i="17"/>
  <c r="P86" i="17"/>
  <c r="V86" i="17"/>
  <c r="I89" i="17"/>
  <c r="I87" i="17" s="1"/>
  <c r="O89" i="17"/>
  <c r="U89" i="17"/>
  <c r="AA89" i="17"/>
  <c r="AA87" i="17" s="1"/>
  <c r="I91" i="17"/>
  <c r="O91" i="17"/>
  <c r="U91" i="17"/>
  <c r="AA91" i="17"/>
  <c r="H94" i="17"/>
  <c r="N94" i="17"/>
  <c r="N92" i="17" s="1"/>
  <c r="T94" i="17"/>
  <c r="T92" i="17" s="1"/>
  <c r="Z94" i="17"/>
  <c r="H96" i="17"/>
  <c r="N96" i="17"/>
  <c r="T96" i="17"/>
  <c r="Z96" i="17"/>
  <c r="G99" i="17"/>
  <c r="G97" i="17" s="1"/>
  <c r="M99" i="17"/>
  <c r="S99" i="17"/>
  <c r="S97" i="17" s="1"/>
  <c r="Y99" i="17"/>
  <c r="G101" i="17"/>
  <c r="M101" i="17"/>
  <c r="S101" i="17"/>
  <c r="Y101" i="17"/>
  <c r="F104" i="17"/>
  <c r="F102" i="17" s="1"/>
  <c r="L104" i="17"/>
  <c r="R104" i="17"/>
  <c r="X104" i="17"/>
  <c r="X102" i="17" s="1"/>
  <c r="F106" i="17"/>
  <c r="L106" i="17"/>
  <c r="R106" i="17"/>
  <c r="X106" i="17"/>
  <c r="E109" i="17"/>
  <c r="K109" i="17"/>
  <c r="K107" i="17" s="1"/>
  <c r="Q109" i="17"/>
  <c r="Q107" i="17" s="1"/>
  <c r="W109" i="17"/>
  <c r="E111" i="17"/>
  <c r="K111" i="17"/>
  <c r="Q111" i="17"/>
  <c r="W111" i="17"/>
  <c r="D114" i="17"/>
  <c r="D112" i="17" s="1"/>
  <c r="J114" i="17"/>
  <c r="P114" i="17"/>
  <c r="P112" i="17" s="1"/>
  <c r="V114" i="17"/>
  <c r="D116" i="17"/>
  <c r="J116" i="17"/>
  <c r="P116" i="17"/>
  <c r="V116" i="17"/>
  <c r="I119" i="17"/>
  <c r="I117" i="17" s="1"/>
  <c r="O119" i="17"/>
  <c r="U119" i="17"/>
  <c r="AA119" i="17"/>
  <c r="AA117" i="17" s="1"/>
  <c r="I121" i="17"/>
  <c r="O121" i="17"/>
  <c r="U121" i="17"/>
  <c r="AA121" i="17"/>
  <c r="H124" i="17"/>
  <c r="N124" i="17"/>
  <c r="N122" i="17" s="1"/>
  <c r="T124" i="17"/>
  <c r="T122" i="17" s="1"/>
  <c r="Z124" i="17"/>
  <c r="H126" i="17"/>
  <c r="N126" i="17"/>
  <c r="T126" i="17"/>
  <c r="Z126" i="17"/>
  <c r="G129" i="17"/>
  <c r="G127" i="17" s="1"/>
  <c r="M129" i="17"/>
  <c r="S129" i="17"/>
  <c r="S127" i="17" s="1"/>
  <c r="Y129" i="17"/>
  <c r="G131" i="17"/>
  <c r="M131" i="17"/>
  <c r="S131" i="17"/>
  <c r="Y131" i="17"/>
  <c r="F134" i="17"/>
  <c r="F132" i="17" s="1"/>
  <c r="L134" i="17"/>
  <c r="R134" i="17"/>
  <c r="X134" i="17"/>
  <c r="X132" i="17" s="1"/>
  <c r="F136" i="17"/>
  <c r="L136" i="17"/>
  <c r="R136" i="17"/>
  <c r="X136" i="17"/>
  <c r="E139" i="17"/>
  <c r="L139" i="17"/>
  <c r="S139" i="17"/>
  <c r="AA139" i="17"/>
  <c r="J141" i="17"/>
  <c r="Q141" i="17"/>
  <c r="X141" i="17"/>
  <c r="D144" i="17"/>
  <c r="K144" i="17"/>
  <c r="R144" i="17"/>
  <c r="Z144" i="17"/>
  <c r="I146" i="17"/>
  <c r="P146" i="17"/>
  <c r="W146" i="17"/>
  <c r="J149" i="17"/>
  <c r="J147" i="17" s="1"/>
  <c r="Q149" i="17"/>
  <c r="Y149" i="17"/>
  <c r="Y147" i="17" s="1"/>
  <c r="H151" i="17"/>
  <c r="O151" i="17"/>
  <c r="V151" i="17"/>
  <c r="I154" i="17"/>
  <c r="P154" i="17"/>
  <c r="P152" i="17" s="1"/>
  <c r="X154" i="17"/>
  <c r="X152" i="17" s="1"/>
  <c r="G156" i="17"/>
  <c r="N156" i="17"/>
  <c r="U156" i="17"/>
  <c r="H159" i="17"/>
  <c r="H157" i="17" s="1"/>
  <c r="O159" i="17"/>
  <c r="W159" i="17"/>
  <c r="W157" i="17" s="1"/>
  <c r="F161" i="17"/>
  <c r="M161" i="17"/>
  <c r="T161" i="17"/>
  <c r="AA161" i="17"/>
  <c r="F168" i="17"/>
  <c r="M168" i="17"/>
  <c r="T168" i="17"/>
  <c r="D170" i="17"/>
  <c r="K170" i="17"/>
  <c r="R170" i="17"/>
  <c r="Y170" i="17"/>
  <c r="E173" i="17"/>
  <c r="E171" i="17" s="1"/>
  <c r="L173" i="17"/>
  <c r="L171" i="17" s="1"/>
  <c r="S173" i="17"/>
  <c r="AA173" i="17"/>
  <c r="AA171" i="17" s="1"/>
  <c r="J175" i="17"/>
  <c r="Q175" i="17"/>
  <c r="X175" i="17"/>
  <c r="D178" i="17"/>
  <c r="K178" i="17"/>
  <c r="K176" i="17" s="1"/>
  <c r="R178" i="17"/>
  <c r="R176" i="17" s="1"/>
  <c r="Z178" i="17"/>
  <c r="I180" i="17"/>
  <c r="P180" i="17"/>
  <c r="W180" i="17"/>
  <c r="J183" i="17"/>
  <c r="J181" i="17" s="1"/>
  <c r="Q183" i="17"/>
  <c r="Q181" i="17" s="1"/>
  <c r="Y183" i="17"/>
  <c r="H185" i="17"/>
  <c r="O185" i="17"/>
  <c r="V185" i="17"/>
  <c r="I188" i="17"/>
  <c r="I186" i="17" s="1"/>
  <c r="S188" i="17"/>
  <c r="AA188" i="17"/>
  <c r="M190" i="17"/>
  <c r="U190" i="17"/>
  <c r="G193" i="17"/>
  <c r="Q193" i="17"/>
  <c r="Y193" i="17"/>
  <c r="Y191" i="17" s="1"/>
  <c r="K195" i="17"/>
  <c r="S195" i="17"/>
  <c r="E198" i="17"/>
  <c r="M198" i="17"/>
  <c r="Y198" i="17"/>
  <c r="M200" i="17"/>
  <c r="Y200" i="17"/>
  <c r="Y196" i="17" s="1"/>
  <c r="K203" i="17"/>
  <c r="K201" i="17" s="1"/>
  <c r="W203" i="17"/>
  <c r="W201" i="17" s="1"/>
  <c r="K205" i="17"/>
  <c r="W205" i="17"/>
  <c r="J208" i="17"/>
  <c r="J206" i="17" s="1"/>
  <c r="V208" i="17"/>
  <c r="V206" i="17" s="1"/>
  <c r="J210" i="17"/>
  <c r="V210" i="17"/>
  <c r="O213" i="17"/>
  <c r="I215" i="17"/>
  <c r="AA215" i="17"/>
  <c r="N218" i="17"/>
  <c r="N216" i="17" s="1"/>
  <c r="H220" i="17"/>
  <c r="Z220" i="17"/>
  <c r="H9" i="17"/>
  <c r="N9" i="17"/>
  <c r="T9" i="17"/>
  <c r="T7" i="17" s="1"/>
  <c r="Z9" i="17"/>
  <c r="Z7" i="17" s="1"/>
  <c r="H11" i="17"/>
  <c r="N11" i="17"/>
  <c r="T11" i="17"/>
  <c r="Z11" i="17"/>
  <c r="G14" i="17"/>
  <c r="G12" i="17" s="1"/>
  <c r="M14" i="17"/>
  <c r="M12" i="17" s="1"/>
  <c r="S14" i="17"/>
  <c r="Y14" i="17"/>
  <c r="Y12" i="17" s="1"/>
  <c r="G16" i="17"/>
  <c r="M16" i="17"/>
  <c r="S16" i="17"/>
  <c r="Y16" i="17"/>
  <c r="F19" i="17"/>
  <c r="L19" i="17"/>
  <c r="L17" i="17" s="1"/>
  <c r="R19" i="17"/>
  <c r="X19" i="17"/>
  <c r="F21" i="17"/>
  <c r="L21" i="17"/>
  <c r="R21" i="17"/>
  <c r="X21" i="17"/>
  <c r="E24" i="17"/>
  <c r="K24" i="17"/>
  <c r="Q24" i="17"/>
  <c r="Q22" i="17" s="1"/>
  <c r="W24" i="17"/>
  <c r="W22" i="17" s="1"/>
  <c r="E26" i="17"/>
  <c r="K26" i="17"/>
  <c r="Q26" i="17"/>
  <c r="W26" i="17"/>
  <c r="D29" i="17"/>
  <c r="D27" i="17" s="1"/>
  <c r="J29" i="17"/>
  <c r="J27" i="17" s="1"/>
  <c r="P29" i="17"/>
  <c r="V29" i="17"/>
  <c r="V27" i="17" s="1"/>
  <c r="D31" i="17"/>
  <c r="J31" i="17"/>
  <c r="P31" i="17"/>
  <c r="V31" i="17"/>
  <c r="I34" i="17"/>
  <c r="O34" i="17"/>
  <c r="O32" i="17" s="1"/>
  <c r="U34" i="17"/>
  <c r="AA34" i="17"/>
  <c r="I36" i="17"/>
  <c r="O36" i="17"/>
  <c r="U36" i="17"/>
  <c r="AA36" i="17"/>
  <c r="H39" i="17"/>
  <c r="N39" i="17"/>
  <c r="T39" i="17"/>
  <c r="T37" i="17" s="1"/>
  <c r="Z39" i="17"/>
  <c r="Z37" i="17" s="1"/>
  <c r="H41" i="17"/>
  <c r="N41" i="17"/>
  <c r="T41" i="17"/>
  <c r="Z41" i="17"/>
  <c r="G44" i="17"/>
  <c r="G42" i="17" s="1"/>
  <c r="M44" i="17"/>
  <c r="M42" i="17" s="1"/>
  <c r="S44" i="17"/>
  <c r="Y44" i="17"/>
  <c r="Y42" i="17" s="1"/>
  <c r="G46" i="17"/>
  <c r="M46" i="17"/>
  <c r="S46" i="17"/>
  <c r="Y46" i="17"/>
  <c r="F49" i="17"/>
  <c r="L49" i="17"/>
  <c r="L47" i="17" s="1"/>
  <c r="R49" i="17"/>
  <c r="X49" i="17"/>
  <c r="F51" i="17"/>
  <c r="L51" i="17"/>
  <c r="R51" i="17"/>
  <c r="X51" i="17"/>
  <c r="E54" i="17"/>
  <c r="K54" i="17"/>
  <c r="Q54" i="17"/>
  <c r="Q52" i="17" s="1"/>
  <c r="W54" i="17"/>
  <c r="W52" i="17" s="1"/>
  <c r="E56" i="17"/>
  <c r="K56" i="17"/>
  <c r="Q56" i="17"/>
  <c r="W56" i="17"/>
  <c r="D59" i="17"/>
  <c r="D57" i="17" s="1"/>
  <c r="J59" i="17"/>
  <c r="J57" i="17" s="1"/>
  <c r="P59" i="17"/>
  <c r="V59" i="17"/>
  <c r="V57" i="17" s="1"/>
  <c r="D61" i="17"/>
  <c r="J61" i="17"/>
  <c r="P61" i="17"/>
  <c r="V61" i="17"/>
  <c r="I64" i="17"/>
  <c r="O64" i="17"/>
  <c r="O62" i="17" s="1"/>
  <c r="U64" i="17"/>
  <c r="AA64" i="17"/>
  <c r="I66" i="17"/>
  <c r="O66" i="17"/>
  <c r="U66" i="17"/>
  <c r="AA66" i="17"/>
  <c r="H69" i="17"/>
  <c r="N69" i="17"/>
  <c r="T69" i="17"/>
  <c r="T67" i="17" s="1"/>
  <c r="Z69" i="17"/>
  <c r="Z67" i="17" s="1"/>
  <c r="H71" i="17"/>
  <c r="N71" i="17"/>
  <c r="T71" i="17"/>
  <c r="Z71" i="17"/>
  <c r="G74" i="17"/>
  <c r="G72" i="17" s="1"/>
  <c r="M74" i="17"/>
  <c r="M72" i="17" s="1"/>
  <c r="S74" i="17"/>
  <c r="Y74" i="17"/>
  <c r="Y72" i="17" s="1"/>
  <c r="G76" i="17"/>
  <c r="M76" i="17"/>
  <c r="S76" i="17"/>
  <c r="Y76" i="17"/>
  <c r="F79" i="17"/>
  <c r="L79" i="17"/>
  <c r="L77" i="17" s="1"/>
  <c r="R79" i="17"/>
  <c r="X79" i="17"/>
  <c r="F81" i="17"/>
  <c r="L81" i="17"/>
  <c r="R81" i="17"/>
  <c r="X81" i="17"/>
  <c r="E84" i="17"/>
  <c r="K84" i="17"/>
  <c r="Q84" i="17"/>
  <c r="Q82" i="17" s="1"/>
  <c r="W84" i="17"/>
  <c r="W82" i="17" s="1"/>
  <c r="E86" i="17"/>
  <c r="K86" i="17"/>
  <c r="Q86" i="17"/>
  <c r="W86" i="17"/>
  <c r="D89" i="17"/>
  <c r="D87" i="17" s="1"/>
  <c r="J89" i="17"/>
  <c r="J87" i="17" s="1"/>
  <c r="P89" i="17"/>
  <c r="V89" i="17"/>
  <c r="V87" i="17" s="1"/>
  <c r="D91" i="17"/>
  <c r="J91" i="17"/>
  <c r="P91" i="17"/>
  <c r="V91" i="17"/>
  <c r="I94" i="17"/>
  <c r="O94" i="17"/>
  <c r="O92" i="17" s="1"/>
  <c r="U94" i="17"/>
  <c r="AA94" i="17"/>
  <c r="I96" i="17"/>
  <c r="O96" i="17"/>
  <c r="U96" i="17"/>
  <c r="AA96" i="17"/>
  <c r="H99" i="17"/>
  <c r="N99" i="17"/>
  <c r="T99" i="17"/>
  <c r="T97" i="17" s="1"/>
  <c r="Z99" i="17"/>
  <c r="Z97" i="17" s="1"/>
  <c r="H101" i="17"/>
  <c r="N101" i="17"/>
  <c r="T101" i="17"/>
  <c r="Z101" i="17"/>
  <c r="G104" i="17"/>
  <c r="G102" i="17" s="1"/>
  <c r="M104" i="17"/>
  <c r="M102" i="17" s="1"/>
  <c r="S104" i="17"/>
  <c r="Y104" i="17"/>
  <c r="Y102" i="17" s="1"/>
  <c r="G106" i="17"/>
  <c r="M106" i="17"/>
  <c r="S106" i="17"/>
  <c r="Y106" i="17"/>
  <c r="F109" i="17"/>
  <c r="L109" i="17"/>
  <c r="L107" i="17" s="1"/>
  <c r="R109" i="17"/>
  <c r="X109" i="17"/>
  <c r="F111" i="17"/>
  <c r="L111" i="17"/>
  <c r="R111" i="17"/>
  <c r="X111" i="17"/>
  <c r="E114" i="17"/>
  <c r="K114" i="17"/>
  <c r="Q114" i="17"/>
  <c r="Q112" i="17" s="1"/>
  <c r="W114" i="17"/>
  <c r="W112" i="17" s="1"/>
  <c r="E116" i="17"/>
  <c r="K116" i="17"/>
  <c r="Q116" i="17"/>
  <c r="W116" i="17"/>
  <c r="D119" i="17"/>
  <c r="D117" i="17" s="1"/>
  <c r="J119" i="17"/>
  <c r="J117" i="17" s="1"/>
  <c r="P119" i="17"/>
  <c r="V119" i="17"/>
  <c r="V117" i="17" s="1"/>
  <c r="D121" i="17"/>
  <c r="J121" i="17"/>
  <c r="P121" i="17"/>
  <c r="V121" i="17"/>
  <c r="I124" i="17"/>
  <c r="O124" i="17"/>
  <c r="O122" i="17" s="1"/>
  <c r="U124" i="17"/>
  <c r="AA124" i="17"/>
  <c r="I126" i="17"/>
  <c r="O126" i="17"/>
  <c r="U126" i="17"/>
  <c r="AA126" i="17"/>
  <c r="H129" i="17"/>
  <c r="N129" i="17"/>
  <c r="T129" i="17"/>
  <c r="T127" i="17" s="1"/>
  <c r="Z129" i="17"/>
  <c r="Z127" i="17" s="1"/>
  <c r="H131" i="17"/>
  <c r="N131" i="17"/>
  <c r="T131" i="17"/>
  <c r="Z131" i="17"/>
  <c r="G134" i="17"/>
  <c r="G132" i="17" s="1"/>
  <c r="M134" i="17"/>
  <c r="M132" i="17" s="1"/>
  <c r="S134" i="17"/>
  <c r="Y134" i="17"/>
  <c r="Y132" i="17" s="1"/>
  <c r="G136" i="17"/>
  <c r="M136" i="17"/>
  <c r="S136" i="17"/>
  <c r="Y136" i="17"/>
  <c r="F139" i="17"/>
  <c r="M139" i="17"/>
  <c r="U139" i="17"/>
  <c r="D141" i="17"/>
  <c r="K141" i="17"/>
  <c r="R141" i="17"/>
  <c r="Y141" i="17"/>
  <c r="E144" i="17"/>
  <c r="E142" i="17" s="1"/>
  <c r="L144" i="17"/>
  <c r="T144" i="17"/>
  <c r="AA144" i="17"/>
  <c r="AA142" i="17" s="1"/>
  <c r="J146" i="17"/>
  <c r="Q146" i="17"/>
  <c r="X146" i="17"/>
  <c r="D149" i="17"/>
  <c r="K149" i="17"/>
  <c r="S149" i="17"/>
  <c r="S147" i="17" s="1"/>
  <c r="Z149" i="17"/>
  <c r="I151" i="17"/>
  <c r="P151" i="17"/>
  <c r="W151" i="17"/>
  <c r="J154" i="17"/>
  <c r="R154" i="17"/>
  <c r="R152" i="17" s="1"/>
  <c r="Y154" i="17"/>
  <c r="Y152" i="17" s="1"/>
  <c r="H156" i="17"/>
  <c r="O156" i="17"/>
  <c r="O152" i="17" s="1"/>
  <c r="V156" i="17"/>
  <c r="I159" i="17"/>
  <c r="I157" i="17" s="1"/>
  <c r="Q159" i="17"/>
  <c r="Q157" i="17" s="1"/>
  <c r="X159" i="17"/>
  <c r="X157" i="17" s="1"/>
  <c r="G161" i="17"/>
  <c r="N161" i="17"/>
  <c r="U161" i="17"/>
  <c r="G168" i="17"/>
  <c r="G166" i="17" s="1"/>
  <c r="N168" i="17"/>
  <c r="N166" i="17" s="1"/>
  <c r="V168" i="17"/>
  <c r="V166" i="17" s="1"/>
  <c r="E170" i="17"/>
  <c r="L170" i="17"/>
  <c r="S170" i="17"/>
  <c r="Z170" i="17"/>
  <c r="F173" i="17"/>
  <c r="F171" i="17" s="1"/>
  <c r="M173" i="17"/>
  <c r="M171" i="17" s="1"/>
  <c r="U173" i="17"/>
  <c r="D175" i="17"/>
  <c r="K175" i="17"/>
  <c r="R175" i="17"/>
  <c r="Y175" i="17"/>
  <c r="E178" i="17"/>
  <c r="E176" i="17" s="1"/>
  <c r="L178" i="17"/>
  <c r="T178" i="17"/>
  <c r="T176" i="17" s="1"/>
  <c r="AA178" i="17"/>
  <c r="J180" i="17"/>
  <c r="Q180" i="17"/>
  <c r="X180" i="17"/>
  <c r="D183" i="17"/>
  <c r="K183" i="17"/>
  <c r="K181" i="17" s="1"/>
  <c r="S183" i="17"/>
  <c r="S181" i="17" s="1"/>
  <c r="Z183" i="17"/>
  <c r="I185" i="17"/>
  <c r="P185" i="17"/>
  <c r="W185" i="17"/>
  <c r="L188" i="17"/>
  <c r="L186" i="17" s="1"/>
  <c r="T188" i="17"/>
  <c r="F190" i="17"/>
  <c r="N190" i="17"/>
  <c r="X190" i="17"/>
  <c r="H193" i="17"/>
  <c r="R193" i="17"/>
  <c r="R191" i="17" s="1"/>
  <c r="Z193" i="17"/>
  <c r="L195" i="17"/>
  <c r="T195" i="17"/>
  <c r="F198" i="17"/>
  <c r="Q198" i="17"/>
  <c r="Q196" i="17" s="1"/>
  <c r="E200" i="17"/>
  <c r="Q200" i="17"/>
  <c r="L203" i="17"/>
  <c r="X203" i="17"/>
  <c r="X201" i="17" s="1"/>
  <c r="L205" i="17"/>
  <c r="X205" i="17"/>
  <c r="K208" i="17"/>
  <c r="K206" i="17" s="1"/>
  <c r="W208" i="17"/>
  <c r="K210" i="17"/>
  <c r="W210" i="17"/>
  <c r="P213" i="17"/>
  <c r="P211" i="17" s="1"/>
  <c r="J215" i="17"/>
  <c r="O218" i="17"/>
  <c r="I220" i="17"/>
  <c r="AA220" i="17"/>
  <c r="E435" i="17"/>
  <c r="R460" i="17"/>
  <c r="G139" i="17"/>
  <c r="O139" i="17"/>
  <c r="O137" i="17" s="1"/>
  <c r="V139" i="17"/>
  <c r="E141" i="17"/>
  <c r="L141" i="17"/>
  <c r="S141" i="17"/>
  <c r="AA141" i="17"/>
  <c r="F144" i="17"/>
  <c r="F142" i="17" s="1"/>
  <c r="N144" i="17"/>
  <c r="N142" i="17" s="1"/>
  <c r="U144" i="17"/>
  <c r="D146" i="17"/>
  <c r="K146" i="17"/>
  <c r="R146" i="17"/>
  <c r="Z146" i="17"/>
  <c r="E149" i="17"/>
  <c r="E147" i="17" s="1"/>
  <c r="M149" i="17"/>
  <c r="M147" i="17" s="1"/>
  <c r="T149" i="17"/>
  <c r="T147" i="17" s="1"/>
  <c r="AA149" i="17"/>
  <c r="J151" i="17"/>
  <c r="Q151" i="17"/>
  <c r="Y151" i="17"/>
  <c r="D154" i="17"/>
  <c r="D152" i="17" s="1"/>
  <c r="L154" i="17"/>
  <c r="L152" i="17" s="1"/>
  <c r="S154" i="17"/>
  <c r="Z154" i="17"/>
  <c r="I156" i="17"/>
  <c r="P156" i="17"/>
  <c r="X156" i="17"/>
  <c r="K159" i="17"/>
  <c r="K157" i="17" s="1"/>
  <c r="R159" i="17"/>
  <c r="H161" i="17"/>
  <c r="O161" i="17"/>
  <c r="W161" i="17"/>
  <c r="H168" i="17"/>
  <c r="H166" i="17" s="1"/>
  <c r="P168" i="17"/>
  <c r="P166" i="17" s="1"/>
  <c r="W168" i="17"/>
  <c r="F170" i="17"/>
  <c r="M170" i="17"/>
  <c r="T170" i="17"/>
  <c r="G173" i="17"/>
  <c r="O173" i="17"/>
  <c r="O171" i="17" s="1"/>
  <c r="V173" i="17"/>
  <c r="E175" i="17"/>
  <c r="L175" i="17"/>
  <c r="S175" i="17"/>
  <c r="AA175" i="17"/>
  <c r="F178" i="17"/>
  <c r="F176" i="17" s="1"/>
  <c r="N178" i="17"/>
  <c r="N176" i="17" s="1"/>
  <c r="U178" i="17"/>
  <c r="D180" i="17"/>
  <c r="K180" i="17"/>
  <c r="R180" i="17"/>
  <c r="Z180" i="17"/>
  <c r="E183" i="17"/>
  <c r="E181" i="17" s="1"/>
  <c r="M183" i="17"/>
  <c r="T183" i="17"/>
  <c r="AA183" i="17"/>
  <c r="J185" i="17"/>
  <c r="Q185" i="17"/>
  <c r="Y185" i="17"/>
  <c r="D188" i="17"/>
  <c r="M188" i="17"/>
  <c r="M186" i="17" s="1"/>
  <c r="U188" i="17"/>
  <c r="G190" i="17"/>
  <c r="O190" i="17"/>
  <c r="Y190" i="17"/>
  <c r="K193" i="17"/>
  <c r="S193" i="17"/>
  <c r="S191" i="17" s="1"/>
  <c r="E195" i="17"/>
  <c r="M195" i="17"/>
  <c r="W195" i="17"/>
  <c r="G198" i="17"/>
  <c r="G196" i="17" s="1"/>
  <c r="R198" i="17"/>
  <c r="F200" i="17"/>
  <c r="R200" i="17"/>
  <c r="D203" i="17"/>
  <c r="P203" i="17"/>
  <c r="P201" i="17" s="1"/>
  <c r="D205" i="17"/>
  <c r="P205" i="17"/>
  <c r="O208" i="17"/>
  <c r="O206" i="17" s="1"/>
  <c r="AA208" i="17"/>
  <c r="O210" i="17"/>
  <c r="AA210" i="17"/>
  <c r="U213" i="17"/>
  <c r="U211" i="17" s="1"/>
  <c r="O215" i="17"/>
  <c r="T218" i="17"/>
  <c r="T216" i="17" s="1"/>
  <c r="J445" i="17"/>
  <c r="V159" i="17"/>
  <c r="P159" i="17"/>
  <c r="J159" i="17"/>
  <c r="J157" i="17" s="1"/>
  <c r="D159" i="17"/>
  <c r="D157" i="17" s="1"/>
  <c r="W154" i="17"/>
  <c r="Q154" i="17"/>
  <c r="K154" i="17"/>
  <c r="E154" i="17"/>
  <c r="X149" i="17"/>
  <c r="X147" i="17" s="1"/>
  <c r="R149" i="17"/>
  <c r="R147" i="17" s="1"/>
  <c r="L149" i="17"/>
  <c r="F149" i="17"/>
  <c r="Y144" i="17"/>
  <c r="S144" i="17"/>
  <c r="M144" i="17"/>
  <c r="M142" i="17" s="1"/>
  <c r="G144" i="17"/>
  <c r="G142" i="17" s="1"/>
  <c r="Z139" i="17"/>
  <c r="T139" i="17"/>
  <c r="N139" i="17"/>
  <c r="H139" i="17"/>
  <c r="J9" i="17"/>
  <c r="J7" i="17" s="1"/>
  <c r="P9" i="17"/>
  <c r="P7" i="17" s="1"/>
  <c r="V9" i="17"/>
  <c r="X638" i="17"/>
  <c r="R638" i="17"/>
  <c r="L638" i="17"/>
  <c r="F638" i="17"/>
  <c r="Y633" i="17"/>
  <c r="S633" i="17"/>
  <c r="M633" i="17"/>
  <c r="G633" i="17"/>
  <c r="Z628" i="17"/>
  <c r="T628" i="17"/>
  <c r="N628" i="17"/>
  <c r="H628" i="17"/>
  <c r="AA623" i="17"/>
  <c r="U623" i="17"/>
  <c r="O623" i="17"/>
  <c r="I623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593" i="17"/>
  <c r="U593" i="17"/>
  <c r="O593" i="17"/>
  <c r="I593" i="17"/>
  <c r="V588" i="17"/>
  <c r="P588" i="17"/>
  <c r="J588" i="17"/>
  <c r="D588" i="17"/>
  <c r="W583" i="17"/>
  <c r="Q583" i="17"/>
  <c r="K583" i="17"/>
  <c r="E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X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W638" i="17"/>
  <c r="Q638" i="17"/>
  <c r="K638" i="17"/>
  <c r="E638" i="17"/>
  <c r="X633" i="17"/>
  <c r="R633" i="17"/>
  <c r="L633" i="17"/>
  <c r="F633" i="17"/>
  <c r="Y628" i="17"/>
  <c r="S628" i="17"/>
  <c r="M628" i="17"/>
  <c r="G628" i="17"/>
  <c r="Z623" i="17"/>
  <c r="T623" i="17"/>
  <c r="N623" i="17"/>
  <c r="H623" i="17"/>
  <c r="AA618" i="17"/>
  <c r="U618" i="17"/>
  <c r="O618" i="17"/>
  <c r="I618" i="17"/>
  <c r="V613" i="17"/>
  <c r="P613" i="17"/>
  <c r="J613" i="17"/>
  <c r="D613" i="17"/>
  <c r="W608" i="17"/>
  <c r="Q608" i="17"/>
  <c r="K608" i="17"/>
  <c r="E608" i="17"/>
  <c r="X603" i="17"/>
  <c r="R603" i="17"/>
  <c r="L603" i="17"/>
  <c r="F603" i="17"/>
  <c r="Y598" i="17"/>
  <c r="S598" i="17"/>
  <c r="M598" i="17"/>
  <c r="G598" i="17"/>
  <c r="Z593" i="17"/>
  <c r="T593" i="17"/>
  <c r="N593" i="17"/>
  <c r="H593" i="17"/>
  <c r="AA588" i="17"/>
  <c r="U588" i="17"/>
  <c r="O588" i="17"/>
  <c r="I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T503" i="17"/>
  <c r="N503" i="17"/>
  <c r="H503" i="17"/>
  <c r="AA498" i="17"/>
  <c r="U498" i="17"/>
  <c r="O498" i="17"/>
  <c r="I498" i="17"/>
  <c r="V493" i="17"/>
  <c r="P493" i="17"/>
  <c r="J493" i="17"/>
  <c r="D493" i="17"/>
  <c r="V638" i="17"/>
  <c r="P638" i="17"/>
  <c r="J638" i="17"/>
  <c r="D638" i="17"/>
  <c r="W633" i="17"/>
  <c r="Q633" i="17"/>
  <c r="K633" i="17"/>
  <c r="E633" i="17"/>
  <c r="X628" i="17"/>
  <c r="R628" i="17"/>
  <c r="L628" i="17"/>
  <c r="F628" i="17"/>
  <c r="Y623" i="17"/>
  <c r="S623" i="17"/>
  <c r="M623" i="17"/>
  <c r="G6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D484" i="17" s="1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W598" i="17"/>
  <c r="Q598" i="17"/>
  <c r="K598" i="17"/>
  <c r="E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638" i="17"/>
  <c r="S638" i="17"/>
  <c r="M638" i="17"/>
  <c r="G638" i="17"/>
  <c r="Z633" i="17"/>
  <c r="T633" i="17"/>
  <c r="N633" i="17"/>
  <c r="H633" i="17"/>
  <c r="AA628" i="17"/>
  <c r="U628" i="17"/>
  <c r="O628" i="17"/>
  <c r="I628" i="17"/>
  <c r="V623" i="17"/>
  <c r="P623" i="17"/>
  <c r="J623" i="17"/>
  <c r="D623" i="17"/>
  <c r="W618" i="17"/>
  <c r="Q618" i="17"/>
  <c r="K618" i="17"/>
  <c r="E618" i="17"/>
  <c r="X613" i="17"/>
  <c r="R613" i="17"/>
  <c r="L613" i="17"/>
  <c r="F613" i="17"/>
  <c r="Y608" i="17"/>
  <c r="S608" i="17"/>
  <c r="M608" i="17"/>
  <c r="G608" i="17"/>
  <c r="Z603" i="17"/>
  <c r="T603" i="17"/>
  <c r="N603" i="17"/>
  <c r="H603" i="17"/>
  <c r="AA598" i="17"/>
  <c r="U598" i="17"/>
  <c r="O598" i="17"/>
  <c r="I598" i="17"/>
  <c r="V593" i="17"/>
  <c r="P593" i="17"/>
  <c r="J593" i="17"/>
  <c r="D593" i="17"/>
  <c r="W588" i="17"/>
  <c r="Q588" i="17"/>
  <c r="K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Z479" i="17"/>
  <c r="T479" i="17"/>
  <c r="N479" i="17"/>
  <c r="H479" i="17"/>
  <c r="AA474" i="17"/>
  <c r="U474" i="17"/>
  <c r="O474" i="17"/>
  <c r="I474" i="17"/>
  <c r="V469" i="17"/>
  <c r="P469" i="17"/>
  <c r="J469" i="17"/>
  <c r="D469" i="17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V439" i="17"/>
  <c r="P439" i="17"/>
  <c r="J439" i="17"/>
  <c r="D439" i="17"/>
  <c r="W434" i="17"/>
  <c r="Q434" i="17"/>
  <c r="K434" i="17"/>
  <c r="E434" i="17"/>
  <c r="M493" i="17"/>
  <c r="M489" i="17" s="1"/>
  <c r="K488" i="17"/>
  <c r="K484" i="17" s="1"/>
  <c r="X479" i="17"/>
  <c r="P479" i="17"/>
  <c r="F479" i="17"/>
  <c r="Y474" i="17"/>
  <c r="Q474" i="17"/>
  <c r="G474" i="17"/>
  <c r="S469" i="17"/>
  <c r="K469" i="17"/>
  <c r="V464" i="17"/>
  <c r="O464" i="17"/>
  <c r="H464" i="17"/>
  <c r="W459" i="17"/>
  <c r="P459" i="17"/>
  <c r="I459" i="17"/>
  <c r="X454" i="17"/>
  <c r="Q454" i="17"/>
  <c r="J454" i="17"/>
  <c r="Y449" i="17"/>
  <c r="R449" i="17"/>
  <c r="K449" i="17"/>
  <c r="D449" i="17"/>
  <c r="Z444" i="17"/>
  <c r="S444" i="17"/>
  <c r="L444" i="17"/>
  <c r="E444" i="17"/>
  <c r="U439" i="17"/>
  <c r="N439" i="17"/>
  <c r="G439" i="17"/>
  <c r="V434" i="17"/>
  <c r="O434" i="17"/>
  <c r="H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D186" i="17" s="1"/>
  <c r="G493" i="17"/>
  <c r="G489" i="17" s="1"/>
  <c r="Z488" i="17"/>
  <c r="H488" i="17"/>
  <c r="H484" i="17" s="1"/>
  <c r="W479" i="17"/>
  <c r="O479" i="17"/>
  <c r="E479" i="17"/>
  <c r="X474" i="17"/>
  <c r="P474" i="17"/>
  <c r="F474" i="17"/>
  <c r="Z469" i="17"/>
  <c r="R469" i="17"/>
  <c r="H469" i="17"/>
  <c r="U464" i="17"/>
  <c r="N464" i="17"/>
  <c r="G464" i="17"/>
  <c r="G460" i="17" s="1"/>
  <c r="V459" i="17"/>
  <c r="O459" i="17"/>
  <c r="H459" i="17"/>
  <c r="W454" i="17"/>
  <c r="P454" i="17"/>
  <c r="I454" i="17"/>
  <c r="X449" i="17"/>
  <c r="Q449" i="17"/>
  <c r="J449" i="17"/>
  <c r="Y444" i="17"/>
  <c r="R444" i="17"/>
  <c r="K444" i="17"/>
  <c r="D444" i="17"/>
  <c r="AA439" i="17"/>
  <c r="T439" i="17"/>
  <c r="M439" i="17"/>
  <c r="F439" i="17"/>
  <c r="U434" i="17"/>
  <c r="N434" i="17"/>
  <c r="G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X329" i="17"/>
  <c r="R329" i="17"/>
  <c r="L329" i="17"/>
  <c r="F329" i="17"/>
  <c r="Y320" i="17"/>
  <c r="S320" i="17"/>
  <c r="M320" i="17"/>
  <c r="G320" i="17"/>
  <c r="Z315" i="17"/>
  <c r="T315" i="17"/>
  <c r="N315" i="17"/>
  <c r="H315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W488" i="17"/>
  <c r="E488" i="17"/>
  <c r="V479" i="17"/>
  <c r="L479" i="17"/>
  <c r="D479" i="17"/>
  <c r="W474" i="17"/>
  <c r="M474" i="17"/>
  <c r="E474" i="17"/>
  <c r="Y469" i="17"/>
  <c r="Q469" i="17"/>
  <c r="G469" i="17"/>
  <c r="AA464" i="17"/>
  <c r="T464" i="17"/>
  <c r="M464" i="17"/>
  <c r="F464" i="17"/>
  <c r="U459" i="17"/>
  <c r="N459" i="17"/>
  <c r="G459" i="17"/>
  <c r="V454" i="17"/>
  <c r="O454" i="17"/>
  <c r="H454" i="17"/>
  <c r="W449" i="17"/>
  <c r="P449" i="17"/>
  <c r="I449" i="17"/>
  <c r="X444" i="17"/>
  <c r="Q444" i="17"/>
  <c r="J444" i="17"/>
  <c r="Z439" i="17"/>
  <c r="S439" i="17"/>
  <c r="L439" i="17"/>
  <c r="E439" i="17"/>
  <c r="AA434" i="17"/>
  <c r="T434" i="17"/>
  <c r="M434" i="17"/>
  <c r="F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V334" i="17"/>
  <c r="P334" i="17"/>
  <c r="J334" i="17"/>
  <c r="D334" i="17"/>
  <c r="W329" i="17"/>
  <c r="Q329" i="17"/>
  <c r="K329" i="17"/>
  <c r="E329" i="17"/>
  <c r="X320" i="17"/>
  <c r="R320" i="17"/>
  <c r="L320" i="17"/>
  <c r="F320" i="17"/>
  <c r="Y315" i="17"/>
  <c r="S315" i="17"/>
  <c r="M315" i="17"/>
  <c r="G315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T488" i="17"/>
  <c r="T484" i="17" s="1"/>
  <c r="U479" i="17"/>
  <c r="K479" i="17"/>
  <c r="V474" i="17"/>
  <c r="L474" i="17"/>
  <c r="D474" i="17"/>
  <c r="X469" i="17"/>
  <c r="N469" i="17"/>
  <c r="F469" i="17"/>
  <c r="Z464" i="17"/>
  <c r="S464" i="17"/>
  <c r="L464" i="17"/>
  <c r="D464" i="17"/>
  <c r="AA459" i="17"/>
  <c r="T459" i="17"/>
  <c r="M459" i="17"/>
  <c r="E459" i="17"/>
  <c r="U454" i="17"/>
  <c r="N454" i="17"/>
  <c r="F454" i="17"/>
  <c r="V449" i="17"/>
  <c r="O449" i="17"/>
  <c r="G449" i="17"/>
  <c r="W444" i="17"/>
  <c r="P444" i="17"/>
  <c r="H444" i="17"/>
  <c r="Y439" i="17"/>
  <c r="R439" i="17"/>
  <c r="K439" i="17"/>
  <c r="Z434" i="17"/>
  <c r="S434" i="17"/>
  <c r="L434" i="17"/>
  <c r="D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D325" i="17" s="1"/>
  <c r="W320" i="17"/>
  <c r="Q320" i="17"/>
  <c r="K320" i="17"/>
  <c r="E320" i="17"/>
  <c r="X315" i="17"/>
  <c r="R315" i="17"/>
  <c r="L315" i="17"/>
  <c r="F315" i="17"/>
  <c r="Y310" i="17"/>
  <c r="S310" i="17"/>
  <c r="M310" i="17"/>
  <c r="G310" i="17"/>
  <c r="Z305" i="17"/>
  <c r="T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V235" i="17"/>
  <c r="P235" i="17"/>
  <c r="J235" i="17"/>
  <c r="D235" i="17"/>
  <c r="W230" i="17"/>
  <c r="Q230" i="17"/>
  <c r="K230" i="17"/>
  <c r="E230" i="17"/>
  <c r="X225" i="17"/>
  <c r="R225" i="17"/>
  <c r="L225" i="17"/>
  <c r="F225" i="17"/>
  <c r="Y220" i="17"/>
  <c r="S220" i="17"/>
  <c r="M220" i="17"/>
  <c r="G220" i="17"/>
  <c r="Z215" i="17"/>
  <c r="T215" i="17"/>
  <c r="N215" i="17"/>
  <c r="H215" i="17"/>
  <c r="Y493" i="17"/>
  <c r="Y489" i="17" s="1"/>
  <c r="Q488" i="17"/>
  <c r="R479" i="17"/>
  <c r="J479" i="17"/>
  <c r="S474" i="17"/>
  <c r="K474" i="17"/>
  <c r="W469" i="17"/>
  <c r="M469" i="17"/>
  <c r="E469" i="17"/>
  <c r="Y464" i="17"/>
  <c r="R464" i="17"/>
  <c r="J464" i="17"/>
  <c r="Z459" i="17"/>
  <c r="S459" i="17"/>
  <c r="K459" i="17"/>
  <c r="D459" i="17"/>
  <c r="AA454" i="17"/>
  <c r="T454" i="17"/>
  <c r="T450" i="17" s="1"/>
  <c r="L454" i="17"/>
  <c r="E454" i="17"/>
  <c r="U449" i="17"/>
  <c r="M449" i="17"/>
  <c r="F449" i="17"/>
  <c r="V444" i="17"/>
  <c r="V440" i="17" s="1"/>
  <c r="N444" i="17"/>
  <c r="G444" i="17"/>
  <c r="X439" i="17"/>
  <c r="Q439" i="17"/>
  <c r="I439" i="17"/>
  <c r="Y434" i="17"/>
  <c r="R434" i="17"/>
  <c r="J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AA359" i="17"/>
  <c r="U359" i="17"/>
  <c r="O359" i="17"/>
  <c r="I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S339" i="17"/>
  <c r="M339" i="17"/>
  <c r="G339" i="17"/>
  <c r="Z334" i="17"/>
  <c r="T334" i="17"/>
  <c r="N334" i="17"/>
  <c r="H334" i="17"/>
  <c r="AA329" i="17"/>
  <c r="U329" i="17"/>
  <c r="O329" i="17"/>
  <c r="I329" i="17"/>
  <c r="V320" i="17"/>
  <c r="P320" i="17"/>
  <c r="J320" i="17"/>
  <c r="D320" i="17"/>
  <c r="W315" i="17"/>
  <c r="Q315" i="17"/>
  <c r="K315" i="17"/>
  <c r="E315" i="17"/>
  <c r="X310" i="17"/>
  <c r="R310" i="17"/>
  <c r="L310" i="17"/>
  <c r="F310" i="17"/>
  <c r="Y305" i="17"/>
  <c r="S305" i="17"/>
  <c r="M305" i="17"/>
  <c r="G305" i="17"/>
  <c r="Z300" i="17"/>
  <c r="T300" i="17"/>
  <c r="N300" i="17"/>
  <c r="H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X280" i="17"/>
  <c r="R280" i="17"/>
  <c r="L280" i="17"/>
  <c r="F280" i="17"/>
  <c r="Y275" i="17"/>
  <c r="S275" i="17"/>
  <c r="M275" i="17"/>
  <c r="G275" i="17"/>
  <c r="Z270" i="17"/>
  <c r="T270" i="17"/>
  <c r="N270" i="17"/>
  <c r="H270" i="17"/>
  <c r="AA265" i="17"/>
  <c r="U265" i="17"/>
  <c r="O265" i="17"/>
  <c r="I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V230" i="17"/>
  <c r="P230" i="17"/>
  <c r="J230" i="17"/>
  <c r="D230" i="17"/>
  <c r="W225" i="17"/>
  <c r="Q225" i="17"/>
  <c r="K225" i="17"/>
  <c r="E225" i="17"/>
  <c r="X220" i="17"/>
  <c r="R220" i="17"/>
  <c r="L220" i="17"/>
  <c r="F220" i="17"/>
  <c r="Y215" i="17"/>
  <c r="S215" i="17"/>
  <c r="M215" i="17"/>
  <c r="G215" i="17"/>
  <c r="Z210" i="17"/>
  <c r="T210" i="17"/>
  <c r="N210" i="17"/>
  <c r="H210" i="17"/>
  <c r="AA205" i="17"/>
  <c r="U205" i="17"/>
  <c r="O205" i="17"/>
  <c r="I205" i="17"/>
  <c r="V200" i="17"/>
  <c r="P200" i="17"/>
  <c r="J200" i="17"/>
  <c r="D200" i="17"/>
  <c r="S493" i="17"/>
  <c r="S489" i="17" s="1"/>
  <c r="N488" i="17"/>
  <c r="N484" i="17" s="1"/>
  <c r="AA479" i="17"/>
  <c r="Q479" i="17"/>
  <c r="I479" i="17"/>
  <c r="R474" i="17"/>
  <c r="J474" i="17"/>
  <c r="T469" i="17"/>
  <c r="L469" i="17"/>
  <c r="X464" i="17"/>
  <c r="P464" i="17"/>
  <c r="I464" i="17"/>
  <c r="Y459" i="17"/>
  <c r="Q459" i="17"/>
  <c r="J459" i="17"/>
  <c r="Z454" i="17"/>
  <c r="R454" i="17"/>
  <c r="K454" i="17"/>
  <c r="D454" i="17"/>
  <c r="AA449" i="17"/>
  <c r="S449" i="17"/>
  <c r="L449" i="17"/>
  <c r="E449" i="17"/>
  <c r="T444" i="17"/>
  <c r="M444" i="17"/>
  <c r="F444" i="17"/>
  <c r="W439" i="17"/>
  <c r="O439" i="17"/>
  <c r="H439" i="17"/>
  <c r="X434" i="17"/>
  <c r="P434" i="17"/>
  <c r="I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0" i="17"/>
  <c r="U320" i="17"/>
  <c r="O320" i="17"/>
  <c r="I320" i="17"/>
  <c r="V315" i="17"/>
  <c r="P315" i="17"/>
  <c r="J315" i="17"/>
  <c r="D315" i="17"/>
  <c r="W310" i="17"/>
  <c r="Q310" i="17"/>
  <c r="K310" i="17"/>
  <c r="E310" i="17"/>
  <c r="X305" i="17"/>
  <c r="R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M180" i="17"/>
  <c r="G180" i="17"/>
  <c r="Z175" i="17"/>
  <c r="T175" i="17"/>
  <c r="N175" i="17"/>
  <c r="H175" i="17"/>
  <c r="AA170" i="17"/>
  <c r="U170" i="17"/>
  <c r="O170" i="17"/>
  <c r="I170" i="17"/>
  <c r="V161" i="17"/>
  <c r="P161" i="17"/>
  <c r="J161" i="17"/>
  <c r="D161" i="17"/>
  <c r="W156" i="17"/>
  <c r="Q156" i="17"/>
  <c r="K156" i="17"/>
  <c r="E156" i="17"/>
  <c r="X151" i="17"/>
  <c r="R151" i="17"/>
  <c r="L151" i="17"/>
  <c r="F151" i="17"/>
  <c r="Y146" i="17"/>
  <c r="S146" i="17"/>
  <c r="M146" i="17"/>
  <c r="G146" i="17"/>
  <c r="Z141" i="17"/>
  <c r="T141" i="17"/>
  <c r="N141" i="17"/>
  <c r="H141" i="17"/>
  <c r="J11" i="17"/>
  <c r="P11" i="17"/>
  <c r="V11" i="17"/>
  <c r="I14" i="17"/>
  <c r="I12" i="17" s="1"/>
  <c r="O14" i="17"/>
  <c r="O12" i="17" s="1"/>
  <c r="U14" i="17"/>
  <c r="AA14" i="17"/>
  <c r="AA12" i="17" s="1"/>
  <c r="I16" i="17"/>
  <c r="O16" i="17"/>
  <c r="U16" i="17"/>
  <c r="AA16" i="17"/>
  <c r="H19" i="17"/>
  <c r="N19" i="17"/>
  <c r="N17" i="17" s="1"/>
  <c r="T19" i="17"/>
  <c r="Z19" i="17"/>
  <c r="H21" i="17"/>
  <c r="N21" i="17"/>
  <c r="T21" i="17"/>
  <c r="Z21" i="17"/>
  <c r="G24" i="17"/>
  <c r="M24" i="17"/>
  <c r="S24" i="17"/>
  <c r="S22" i="17" s="1"/>
  <c r="Y24" i="17"/>
  <c r="Y22" i="17" s="1"/>
  <c r="G26" i="17"/>
  <c r="M26" i="17"/>
  <c r="S26" i="17"/>
  <c r="Y26" i="17"/>
  <c r="F29" i="17"/>
  <c r="F27" i="17" s="1"/>
  <c r="L29" i="17"/>
  <c r="L27" i="17" s="1"/>
  <c r="R29" i="17"/>
  <c r="X29" i="17"/>
  <c r="X27" i="17" s="1"/>
  <c r="F31" i="17"/>
  <c r="L31" i="17"/>
  <c r="R31" i="17"/>
  <c r="X31" i="17"/>
  <c r="E34" i="17"/>
  <c r="K34" i="17"/>
  <c r="K32" i="17" s="1"/>
  <c r="Q34" i="17"/>
  <c r="W34" i="17"/>
  <c r="E36" i="17"/>
  <c r="K36" i="17"/>
  <c r="Q36" i="17"/>
  <c r="W36" i="17"/>
  <c r="D39" i="17"/>
  <c r="J39" i="17"/>
  <c r="P39" i="17"/>
  <c r="P37" i="17" s="1"/>
  <c r="V39" i="17"/>
  <c r="V37" i="17" s="1"/>
  <c r="D41" i="17"/>
  <c r="J41" i="17"/>
  <c r="P41" i="17"/>
  <c r="V41" i="17"/>
  <c r="I44" i="17"/>
  <c r="I42" i="17" s="1"/>
  <c r="O44" i="17"/>
  <c r="O42" i="17" s="1"/>
  <c r="U44" i="17"/>
  <c r="AA44" i="17"/>
  <c r="AA42" i="17" s="1"/>
  <c r="I46" i="17"/>
  <c r="O46" i="17"/>
  <c r="U46" i="17"/>
  <c r="AA46" i="17"/>
  <c r="H49" i="17"/>
  <c r="N49" i="17"/>
  <c r="N47" i="17" s="1"/>
  <c r="T49" i="17"/>
  <c r="Z49" i="17"/>
  <c r="H51" i="17"/>
  <c r="N51" i="17"/>
  <c r="T51" i="17"/>
  <c r="Z51" i="17"/>
  <c r="G54" i="17"/>
  <c r="M54" i="17"/>
  <c r="S54" i="17"/>
  <c r="S52" i="17" s="1"/>
  <c r="Y54" i="17"/>
  <c r="Y52" i="17" s="1"/>
  <c r="G56" i="17"/>
  <c r="M56" i="17"/>
  <c r="S56" i="17"/>
  <c r="Y56" i="17"/>
  <c r="F59" i="17"/>
  <c r="F57" i="17" s="1"/>
  <c r="L59" i="17"/>
  <c r="L57" i="17" s="1"/>
  <c r="R59" i="17"/>
  <c r="X59" i="17"/>
  <c r="X57" i="17" s="1"/>
  <c r="F61" i="17"/>
  <c r="L61" i="17"/>
  <c r="R61" i="17"/>
  <c r="X61" i="17"/>
  <c r="E64" i="17"/>
  <c r="K64" i="17"/>
  <c r="K62" i="17" s="1"/>
  <c r="Q64" i="17"/>
  <c r="W64" i="17"/>
  <c r="E66" i="17"/>
  <c r="K66" i="17"/>
  <c r="Q66" i="17"/>
  <c r="W66" i="17"/>
  <c r="D69" i="17"/>
  <c r="J69" i="17"/>
  <c r="P69" i="17"/>
  <c r="P67" i="17" s="1"/>
  <c r="V69" i="17"/>
  <c r="V67" i="17" s="1"/>
  <c r="D71" i="17"/>
  <c r="J71" i="17"/>
  <c r="P71" i="17"/>
  <c r="V71" i="17"/>
  <c r="I74" i="17"/>
  <c r="I72" i="17" s="1"/>
  <c r="O74" i="17"/>
  <c r="O72" i="17" s="1"/>
  <c r="U74" i="17"/>
  <c r="AA74" i="17"/>
  <c r="AA72" i="17" s="1"/>
  <c r="I76" i="17"/>
  <c r="O76" i="17"/>
  <c r="U76" i="17"/>
  <c r="AA76" i="17"/>
  <c r="H79" i="17"/>
  <c r="N79" i="17"/>
  <c r="N77" i="17" s="1"/>
  <c r="T79" i="17"/>
  <c r="Z79" i="17"/>
  <c r="H81" i="17"/>
  <c r="N81" i="17"/>
  <c r="T81" i="17"/>
  <c r="Z81" i="17"/>
  <c r="G84" i="17"/>
  <c r="M84" i="17"/>
  <c r="S84" i="17"/>
  <c r="S82" i="17" s="1"/>
  <c r="Y84" i="17"/>
  <c r="Y82" i="17" s="1"/>
  <c r="G86" i="17"/>
  <c r="M86" i="17"/>
  <c r="S86" i="17"/>
  <c r="Y86" i="17"/>
  <c r="F89" i="17"/>
  <c r="F87" i="17" s="1"/>
  <c r="L89" i="17"/>
  <c r="L87" i="17" s="1"/>
  <c r="R89" i="17"/>
  <c r="X89" i="17"/>
  <c r="X87" i="17" s="1"/>
  <c r="F91" i="17"/>
  <c r="L91" i="17"/>
  <c r="R91" i="17"/>
  <c r="X91" i="17"/>
  <c r="E94" i="17"/>
  <c r="K94" i="17"/>
  <c r="K92" i="17" s="1"/>
  <c r="Q94" i="17"/>
  <c r="W94" i="17"/>
  <c r="E96" i="17"/>
  <c r="K96" i="17"/>
  <c r="Q96" i="17"/>
  <c r="W96" i="17"/>
  <c r="D99" i="17"/>
  <c r="J99" i="17"/>
  <c r="P99" i="17"/>
  <c r="P97" i="17" s="1"/>
  <c r="V99" i="17"/>
  <c r="V97" i="17" s="1"/>
  <c r="D101" i="17"/>
  <c r="J101" i="17"/>
  <c r="P101" i="17"/>
  <c r="V101" i="17"/>
  <c r="I104" i="17"/>
  <c r="I102" i="17" s="1"/>
  <c r="O104" i="17"/>
  <c r="O102" i="17" s="1"/>
  <c r="U104" i="17"/>
  <c r="AA104" i="17"/>
  <c r="AA102" i="17" s="1"/>
  <c r="I106" i="17"/>
  <c r="O106" i="17"/>
  <c r="U106" i="17"/>
  <c r="AA106" i="17"/>
  <c r="H109" i="17"/>
  <c r="N109" i="17"/>
  <c r="N107" i="17" s="1"/>
  <c r="T109" i="17"/>
  <c r="Z109" i="17"/>
  <c r="H111" i="17"/>
  <c r="N111" i="17"/>
  <c r="T111" i="17"/>
  <c r="Z111" i="17"/>
  <c r="G114" i="17"/>
  <c r="M114" i="17"/>
  <c r="S114" i="17"/>
  <c r="S112" i="17" s="1"/>
  <c r="Y114" i="17"/>
  <c r="Y112" i="17" s="1"/>
  <c r="G116" i="17"/>
  <c r="M116" i="17"/>
  <c r="S116" i="17"/>
  <c r="Y116" i="17"/>
  <c r="F119" i="17"/>
  <c r="F117" i="17" s="1"/>
  <c r="L119" i="17"/>
  <c r="L117" i="17" s="1"/>
  <c r="R119" i="17"/>
  <c r="X119" i="17"/>
  <c r="X117" i="17" s="1"/>
  <c r="F121" i="17"/>
  <c r="L121" i="17"/>
  <c r="R121" i="17"/>
  <c r="X121" i="17"/>
  <c r="E124" i="17"/>
  <c r="K124" i="17"/>
  <c r="K122" i="17" s="1"/>
  <c r="Q124" i="17"/>
  <c r="W124" i="17"/>
  <c r="E126" i="17"/>
  <c r="K126" i="17"/>
  <c r="Q126" i="17"/>
  <c r="W126" i="17"/>
  <c r="D129" i="17"/>
  <c r="J129" i="17"/>
  <c r="P129" i="17"/>
  <c r="P127" i="17" s="1"/>
  <c r="V129" i="17"/>
  <c r="V127" i="17" s="1"/>
  <c r="D131" i="17"/>
  <c r="J131" i="17"/>
  <c r="P131" i="17"/>
  <c r="V131" i="17"/>
  <c r="I134" i="17"/>
  <c r="I132" i="17" s="1"/>
  <c r="O134" i="17"/>
  <c r="O132" i="17" s="1"/>
  <c r="U134" i="17"/>
  <c r="AA134" i="17"/>
  <c r="AA132" i="17" s="1"/>
  <c r="I136" i="17"/>
  <c r="O136" i="17"/>
  <c r="U136" i="17"/>
  <c r="AA136" i="17"/>
  <c r="I139" i="17"/>
  <c r="I137" i="17" s="1"/>
  <c r="P139" i="17"/>
  <c r="P137" i="17" s="1"/>
  <c r="W139" i="17"/>
  <c r="F141" i="17"/>
  <c r="M141" i="17"/>
  <c r="U141" i="17"/>
  <c r="H144" i="17"/>
  <c r="H142" i="17" s="1"/>
  <c r="O144" i="17"/>
  <c r="O142" i="17" s="1"/>
  <c r="V144" i="17"/>
  <c r="E146" i="17"/>
  <c r="L146" i="17"/>
  <c r="L142" i="17" s="1"/>
  <c r="T146" i="17"/>
  <c r="T142" i="17" s="1"/>
  <c r="AA146" i="17"/>
  <c r="G149" i="17"/>
  <c r="G147" i="17" s="1"/>
  <c r="N149" i="17"/>
  <c r="N147" i="17" s="1"/>
  <c r="U149" i="17"/>
  <c r="D151" i="17"/>
  <c r="D147" i="17" s="1"/>
  <c r="K151" i="17"/>
  <c r="K147" i="17" s="1"/>
  <c r="S151" i="17"/>
  <c r="Z151" i="17"/>
  <c r="F154" i="17"/>
  <c r="F152" i="17" s="1"/>
  <c r="M154" i="17"/>
  <c r="M152" i="17" s="1"/>
  <c r="T154" i="17"/>
  <c r="T152" i="17" s="1"/>
  <c r="AA154" i="17"/>
  <c r="AA152" i="17" s="1"/>
  <c r="J156" i="17"/>
  <c r="R156" i="17"/>
  <c r="Y156" i="17"/>
  <c r="E159" i="17"/>
  <c r="E157" i="17" s="1"/>
  <c r="L159" i="17"/>
  <c r="L157" i="17" s="1"/>
  <c r="S159" i="17"/>
  <c r="S157" i="17" s="1"/>
  <c r="Z159" i="17"/>
  <c r="Z157" i="17" s="1"/>
  <c r="I161" i="17"/>
  <c r="Q161" i="17"/>
  <c r="X161" i="17"/>
  <c r="J168" i="17"/>
  <c r="J166" i="17" s="1"/>
  <c r="Q168" i="17"/>
  <c r="Q166" i="17" s="1"/>
  <c r="X168" i="17"/>
  <c r="G170" i="17"/>
  <c r="N170" i="17"/>
  <c r="V170" i="17"/>
  <c r="I173" i="17"/>
  <c r="I171" i="17" s="1"/>
  <c r="P173" i="17"/>
  <c r="P171" i="17" s="1"/>
  <c r="W173" i="17"/>
  <c r="W171" i="17" s="1"/>
  <c r="F175" i="17"/>
  <c r="M175" i="17"/>
  <c r="U175" i="17"/>
  <c r="U171" i="17" s="1"/>
  <c r="H178" i="17"/>
  <c r="H176" i="17" s="1"/>
  <c r="O178" i="17"/>
  <c r="O176" i="17" s="1"/>
  <c r="V178" i="17"/>
  <c r="V176" i="17" s="1"/>
  <c r="E180" i="17"/>
  <c r="L180" i="17"/>
  <c r="T180" i="17"/>
  <c r="AA180" i="17"/>
  <c r="G183" i="17"/>
  <c r="G181" i="17" s="1"/>
  <c r="N183" i="17"/>
  <c r="U183" i="17"/>
  <c r="U181" i="17" s="1"/>
  <c r="D185" i="17"/>
  <c r="D181" i="17" s="1"/>
  <c r="K185" i="17"/>
  <c r="S185" i="17"/>
  <c r="Z185" i="17"/>
  <c r="F188" i="17"/>
  <c r="F186" i="17" s="1"/>
  <c r="N188" i="17"/>
  <c r="X188" i="17"/>
  <c r="H190" i="17"/>
  <c r="R190" i="17"/>
  <c r="Z190" i="17"/>
  <c r="L193" i="17"/>
  <c r="T193" i="17"/>
  <c r="T191" i="17" s="1"/>
  <c r="F195" i="17"/>
  <c r="N195" i="17"/>
  <c r="X195" i="17"/>
  <c r="J198" i="17"/>
  <c r="J196" i="17" s="1"/>
  <c r="S198" i="17"/>
  <c r="S196" i="17" s="1"/>
  <c r="G200" i="17"/>
  <c r="S200" i="17"/>
  <c r="E203" i="17"/>
  <c r="Q203" i="17"/>
  <c r="Q201" i="17" s="1"/>
  <c r="E205" i="17"/>
  <c r="Q205" i="17"/>
  <c r="D208" i="17"/>
  <c r="D206" i="17" s="1"/>
  <c r="P208" i="17"/>
  <c r="D210" i="17"/>
  <c r="P210" i="17"/>
  <c r="D213" i="17"/>
  <c r="D211" i="17" s="1"/>
  <c r="V213" i="17"/>
  <c r="P215" i="17"/>
  <c r="O220" i="17"/>
  <c r="X440" i="17"/>
  <c r="V450" i="17"/>
  <c r="H24" i="17"/>
  <c r="H22" i="17" s="1"/>
  <c r="N24" i="17"/>
  <c r="N22" i="17" s="1"/>
  <c r="T24" i="17"/>
  <c r="T22" i="17" s="1"/>
  <c r="Z24" i="17"/>
  <c r="Z22" i="17" s="1"/>
  <c r="G29" i="17"/>
  <c r="M29" i="17"/>
  <c r="S29" i="17"/>
  <c r="S27" i="17" s="1"/>
  <c r="Y29" i="17"/>
  <c r="Y27" i="17" s="1"/>
  <c r="G31" i="17"/>
  <c r="M31" i="17"/>
  <c r="S31" i="17"/>
  <c r="Y31" i="17"/>
  <c r="F34" i="17"/>
  <c r="F32" i="17" s="1"/>
  <c r="L34" i="17"/>
  <c r="L32" i="17" s="1"/>
  <c r="R34" i="17"/>
  <c r="X34" i="17"/>
  <c r="X32" i="17" s="1"/>
  <c r="F36" i="17"/>
  <c r="L36" i="17"/>
  <c r="R36" i="17"/>
  <c r="X36" i="17"/>
  <c r="E39" i="17"/>
  <c r="K39" i="17"/>
  <c r="K37" i="17" s="1"/>
  <c r="Q39" i="17"/>
  <c r="W39" i="17"/>
  <c r="E41" i="17"/>
  <c r="K41" i="17"/>
  <c r="Q41" i="17"/>
  <c r="W41" i="17"/>
  <c r="D44" i="17"/>
  <c r="J44" i="17"/>
  <c r="P44" i="17"/>
  <c r="P42" i="17" s="1"/>
  <c r="V44" i="17"/>
  <c r="V42" i="17" s="1"/>
  <c r="D46" i="17"/>
  <c r="J46" i="17"/>
  <c r="P46" i="17"/>
  <c r="V46" i="17"/>
  <c r="I49" i="17"/>
  <c r="I47" i="17" s="1"/>
  <c r="O49" i="17"/>
  <c r="O47" i="17" s="1"/>
  <c r="U49" i="17"/>
  <c r="AA49" i="17"/>
  <c r="AA47" i="17" s="1"/>
  <c r="I51" i="17"/>
  <c r="O51" i="17"/>
  <c r="U51" i="17"/>
  <c r="AA51" i="17"/>
  <c r="H54" i="17"/>
  <c r="N54" i="17"/>
  <c r="N52" i="17" s="1"/>
  <c r="T54" i="17"/>
  <c r="Z54" i="17"/>
  <c r="H56" i="17"/>
  <c r="N56" i="17"/>
  <c r="T56" i="17"/>
  <c r="Z56" i="17"/>
  <c r="G59" i="17"/>
  <c r="M59" i="17"/>
  <c r="S59" i="17"/>
  <c r="S57" i="17" s="1"/>
  <c r="Y59" i="17"/>
  <c r="Y57" i="17" s="1"/>
  <c r="G61" i="17"/>
  <c r="M61" i="17"/>
  <c r="S61" i="17"/>
  <c r="Y61" i="17"/>
  <c r="F64" i="17"/>
  <c r="F62" i="17" s="1"/>
  <c r="L64" i="17"/>
  <c r="L62" i="17" s="1"/>
  <c r="R64" i="17"/>
  <c r="X64" i="17"/>
  <c r="X62" i="17" s="1"/>
  <c r="F66" i="17"/>
  <c r="L66" i="17"/>
  <c r="R66" i="17"/>
  <c r="X66" i="17"/>
  <c r="E69" i="17"/>
  <c r="K69" i="17"/>
  <c r="K67" i="17" s="1"/>
  <c r="Q69" i="17"/>
  <c r="W69" i="17"/>
  <c r="E71" i="17"/>
  <c r="K71" i="17"/>
  <c r="Q71" i="17"/>
  <c r="W71" i="17"/>
  <c r="D74" i="17"/>
  <c r="J74" i="17"/>
  <c r="P74" i="17"/>
  <c r="P72" i="17" s="1"/>
  <c r="V74" i="17"/>
  <c r="V72" i="17" s="1"/>
  <c r="D76" i="17"/>
  <c r="J76" i="17"/>
  <c r="P76" i="17"/>
  <c r="V76" i="17"/>
  <c r="I79" i="17"/>
  <c r="I77" i="17" s="1"/>
  <c r="O79" i="17"/>
  <c r="O77" i="17" s="1"/>
  <c r="U79" i="17"/>
  <c r="AA79" i="17"/>
  <c r="AA77" i="17" s="1"/>
  <c r="I81" i="17"/>
  <c r="O81" i="17"/>
  <c r="U81" i="17"/>
  <c r="AA81" i="17"/>
  <c r="H84" i="17"/>
  <c r="N84" i="17"/>
  <c r="N82" i="17" s="1"/>
  <c r="T84" i="17"/>
  <c r="Z84" i="17"/>
  <c r="H86" i="17"/>
  <c r="N86" i="17"/>
  <c r="T86" i="17"/>
  <c r="Z86" i="17"/>
  <c r="G89" i="17"/>
  <c r="M89" i="17"/>
  <c r="S89" i="17"/>
  <c r="S87" i="17" s="1"/>
  <c r="Y89" i="17"/>
  <c r="Y87" i="17" s="1"/>
  <c r="G91" i="17"/>
  <c r="M91" i="17"/>
  <c r="S91" i="17"/>
  <c r="Y91" i="17"/>
  <c r="F94" i="17"/>
  <c r="F92" i="17" s="1"/>
  <c r="L94" i="17"/>
  <c r="L92" i="17" s="1"/>
  <c r="R94" i="17"/>
  <c r="X94" i="17"/>
  <c r="X92" i="17" s="1"/>
  <c r="F96" i="17"/>
  <c r="L96" i="17"/>
  <c r="R96" i="17"/>
  <c r="X96" i="17"/>
  <c r="E99" i="17"/>
  <c r="K99" i="17"/>
  <c r="K97" i="17" s="1"/>
  <c r="Q99" i="17"/>
  <c r="W99" i="17"/>
  <c r="E101" i="17"/>
  <c r="K101" i="17"/>
  <c r="Q101" i="17"/>
  <c r="W101" i="17"/>
  <c r="D104" i="17"/>
  <c r="J104" i="17"/>
  <c r="P104" i="17"/>
  <c r="P102" i="17" s="1"/>
  <c r="V104" i="17"/>
  <c r="V102" i="17" s="1"/>
  <c r="D106" i="17"/>
  <c r="J106" i="17"/>
  <c r="P106" i="17"/>
  <c r="V106" i="17"/>
  <c r="I109" i="17"/>
  <c r="I107" i="17" s="1"/>
  <c r="O109" i="17"/>
  <c r="O107" i="17" s="1"/>
  <c r="U109" i="17"/>
  <c r="AA109" i="17"/>
  <c r="AA107" i="17" s="1"/>
  <c r="I111" i="17"/>
  <c r="O111" i="17"/>
  <c r="U111" i="17"/>
  <c r="AA111" i="17"/>
  <c r="H114" i="17"/>
  <c r="N114" i="17"/>
  <c r="N112" i="17" s="1"/>
  <c r="T114" i="17"/>
  <c r="Z114" i="17"/>
  <c r="H116" i="17"/>
  <c r="N116" i="17"/>
  <c r="T116" i="17"/>
  <c r="Z116" i="17"/>
  <c r="G119" i="17"/>
  <c r="M119" i="17"/>
  <c r="S119" i="17"/>
  <c r="S117" i="17" s="1"/>
  <c r="Y119" i="17"/>
  <c r="Y117" i="17" s="1"/>
  <c r="G121" i="17"/>
  <c r="M121" i="17"/>
  <c r="S121" i="17"/>
  <c r="Y121" i="17"/>
  <c r="F124" i="17"/>
  <c r="F122" i="17" s="1"/>
  <c r="L124" i="17"/>
  <c r="L122" i="17" s="1"/>
  <c r="R124" i="17"/>
  <c r="X124" i="17"/>
  <c r="X122" i="17" s="1"/>
  <c r="F126" i="17"/>
  <c r="L126" i="17"/>
  <c r="R126" i="17"/>
  <c r="X126" i="17"/>
  <c r="E129" i="17"/>
  <c r="K129" i="17"/>
  <c r="K127" i="17" s="1"/>
  <c r="Q129" i="17"/>
  <c r="W129" i="17"/>
  <c r="E131" i="17"/>
  <c r="K131" i="17"/>
  <c r="Q131" i="17"/>
  <c r="W131" i="17"/>
  <c r="D134" i="17"/>
  <c r="J134" i="17"/>
  <c r="P134" i="17"/>
  <c r="P132" i="17" s="1"/>
  <c r="V134" i="17"/>
  <c r="V132" i="17" s="1"/>
  <c r="D136" i="17"/>
  <c r="J136" i="17"/>
  <c r="P136" i="17"/>
  <c r="V136" i="17"/>
  <c r="J139" i="17"/>
  <c r="J137" i="17" s="1"/>
  <c r="Q139" i="17"/>
  <c r="Q137" i="17" s="1"/>
  <c r="X139" i="17"/>
  <c r="X137" i="17" s="1"/>
  <c r="G141" i="17"/>
  <c r="O141" i="17"/>
  <c r="V141" i="17"/>
  <c r="I144" i="17"/>
  <c r="I142" i="17" s="1"/>
  <c r="P144" i="17"/>
  <c r="P142" i="17" s="1"/>
  <c r="W144" i="17"/>
  <c r="F146" i="17"/>
  <c r="N146" i="17"/>
  <c r="U146" i="17"/>
  <c r="H149" i="17"/>
  <c r="H147" i="17" s="1"/>
  <c r="O149" i="17"/>
  <c r="O147" i="17" s="1"/>
  <c r="V149" i="17"/>
  <c r="E151" i="17"/>
  <c r="M151" i="17"/>
  <c r="T151" i="17"/>
  <c r="AA151" i="17"/>
  <c r="G154" i="17"/>
  <c r="G152" i="17" s="1"/>
  <c r="N154" i="17"/>
  <c r="N152" i="17" s="1"/>
  <c r="U154" i="17"/>
  <c r="U152" i="17" s="1"/>
  <c r="D156" i="17"/>
  <c r="L156" i="17"/>
  <c r="S156" i="17"/>
  <c r="Z156" i="17"/>
  <c r="F159" i="17"/>
  <c r="F157" i="17" s="1"/>
  <c r="M159" i="17"/>
  <c r="M157" i="17" s="1"/>
  <c r="T159" i="17"/>
  <c r="AA159" i="17"/>
  <c r="K161" i="17"/>
  <c r="R161" i="17"/>
  <c r="Y161" i="17"/>
  <c r="Y157" i="17" s="1"/>
  <c r="Z318" i="17"/>
  <c r="Z316" i="17" s="1"/>
  <c r="T318" i="17"/>
  <c r="T316" i="17" s="1"/>
  <c r="N318" i="17"/>
  <c r="H318" i="17"/>
  <c r="H316" i="17" s="1"/>
  <c r="AA313" i="17"/>
  <c r="AA311" i="17" s="1"/>
  <c r="U313" i="17"/>
  <c r="O313" i="17"/>
  <c r="O311" i="17" s="1"/>
  <c r="I313" i="17"/>
  <c r="I311" i="17" s="1"/>
  <c r="V308" i="17"/>
  <c r="P308" i="17"/>
  <c r="P306" i="17" s="1"/>
  <c r="J308" i="17"/>
  <c r="J306" i="17" s="1"/>
  <c r="D308" i="17"/>
  <c r="W303" i="17"/>
  <c r="W301" i="17" s="1"/>
  <c r="Q303" i="17"/>
  <c r="Q301" i="17" s="1"/>
  <c r="K303" i="17"/>
  <c r="E303" i="17"/>
  <c r="E301" i="17" s="1"/>
  <c r="X298" i="17"/>
  <c r="X296" i="17" s="1"/>
  <c r="R298" i="17"/>
  <c r="L298" i="17"/>
  <c r="L296" i="17" s="1"/>
  <c r="F298" i="17"/>
  <c r="F296" i="17" s="1"/>
  <c r="Y293" i="17"/>
  <c r="S293" i="17"/>
  <c r="S291" i="17" s="1"/>
  <c r="M293" i="17"/>
  <c r="M291" i="17" s="1"/>
  <c r="G293" i="17"/>
  <c r="Z288" i="17"/>
  <c r="Z286" i="17" s="1"/>
  <c r="T288" i="17"/>
  <c r="T286" i="17" s="1"/>
  <c r="N288" i="17"/>
  <c r="H288" i="17"/>
  <c r="H286" i="17" s="1"/>
  <c r="AA283" i="17"/>
  <c r="AA281" i="17" s="1"/>
  <c r="U283" i="17"/>
  <c r="O283" i="17"/>
  <c r="O281" i="17" s="1"/>
  <c r="I283" i="17"/>
  <c r="I281" i="17" s="1"/>
  <c r="V278" i="17"/>
  <c r="P278" i="17"/>
  <c r="P276" i="17" s="1"/>
  <c r="J278" i="17"/>
  <c r="J276" i="17" s="1"/>
  <c r="D278" i="17"/>
  <c r="W273" i="17"/>
  <c r="W271" i="17" s="1"/>
  <c r="Q273" i="17"/>
  <c r="Q271" i="17" s="1"/>
  <c r="K273" i="17"/>
  <c r="E273" i="17"/>
  <c r="E271" i="17" s="1"/>
  <c r="X268" i="17"/>
  <c r="X266" i="17" s="1"/>
  <c r="R268" i="17"/>
  <c r="L268" i="17"/>
  <c r="L266" i="17" s="1"/>
  <c r="F268" i="17"/>
  <c r="F266" i="17" s="1"/>
  <c r="Y263" i="17"/>
  <c r="S263" i="17"/>
  <c r="S261" i="17" s="1"/>
  <c r="M263" i="17"/>
  <c r="M261" i="17" s="1"/>
  <c r="G263" i="17"/>
  <c r="Z258" i="17"/>
  <c r="Z256" i="17" s="1"/>
  <c r="T258" i="17"/>
  <c r="T256" i="17" s="1"/>
  <c r="N258" i="17"/>
  <c r="H258" i="17"/>
  <c r="H256" i="17" s="1"/>
  <c r="AA253" i="17"/>
  <c r="AA251" i="17" s="1"/>
  <c r="U253" i="17"/>
  <c r="O253" i="17"/>
  <c r="O251" i="17" s="1"/>
  <c r="I253" i="17"/>
  <c r="I251" i="17" s="1"/>
  <c r="V248" i="17"/>
  <c r="P248" i="17"/>
  <c r="P246" i="17" s="1"/>
  <c r="J248" i="17"/>
  <c r="J246" i="17" s="1"/>
  <c r="D248" i="17"/>
  <c r="W243" i="17"/>
  <c r="W241" i="17" s="1"/>
  <c r="Q243" i="17"/>
  <c r="Q241" i="17" s="1"/>
  <c r="K243" i="17"/>
  <c r="E243" i="17"/>
  <c r="E241" i="17" s="1"/>
  <c r="X238" i="17"/>
  <c r="X236" i="17" s="1"/>
  <c r="R238" i="17"/>
  <c r="L238" i="17"/>
  <c r="L236" i="17" s="1"/>
  <c r="F238" i="17"/>
  <c r="F236" i="17" s="1"/>
  <c r="Y233" i="17"/>
  <c r="S233" i="17"/>
  <c r="S231" i="17" s="1"/>
  <c r="M233" i="17"/>
  <c r="M231" i="17" s="1"/>
  <c r="G233" i="17"/>
  <c r="Z228" i="17"/>
  <c r="Z226" i="17" s="1"/>
  <c r="T228" i="17"/>
  <c r="T226" i="17" s="1"/>
  <c r="N228" i="17"/>
  <c r="H228" i="17"/>
  <c r="H226" i="17" s="1"/>
  <c r="AA223" i="17"/>
  <c r="AA221" i="17" s="1"/>
  <c r="U223" i="17"/>
  <c r="O223" i="17"/>
  <c r="O221" i="17" s="1"/>
  <c r="I223" i="17"/>
  <c r="I221" i="17" s="1"/>
  <c r="V218" i="17"/>
  <c r="P218" i="17"/>
  <c r="P216" i="17" s="1"/>
  <c r="J218" i="17"/>
  <c r="J216" i="17" s="1"/>
  <c r="D218" i="17"/>
  <c r="W213" i="17"/>
  <c r="W211" i="17" s="1"/>
  <c r="Q213" i="17"/>
  <c r="Q211" i="17" s="1"/>
  <c r="K213" i="17"/>
  <c r="E213" i="17"/>
  <c r="E211" i="17" s="1"/>
  <c r="X208" i="17"/>
  <c r="X206" i="17" s="1"/>
  <c r="R208" i="17"/>
  <c r="L208" i="17"/>
  <c r="L206" i="17" s="1"/>
  <c r="F208" i="17"/>
  <c r="F206" i="17" s="1"/>
  <c r="Y203" i="17"/>
  <c r="S203" i="17"/>
  <c r="S201" i="17" s="1"/>
  <c r="M203" i="17"/>
  <c r="M201" i="17" s="1"/>
  <c r="G203" i="17"/>
  <c r="Z198" i="17"/>
  <c r="Z196" i="17" s="1"/>
  <c r="T198" i="17"/>
  <c r="T196" i="17" s="1"/>
  <c r="N198" i="17"/>
  <c r="H198" i="17"/>
  <c r="H196" i="17" s="1"/>
  <c r="AA193" i="17"/>
  <c r="AA191" i="17" s="1"/>
  <c r="U193" i="17"/>
  <c r="O193" i="17"/>
  <c r="O191" i="17" s="1"/>
  <c r="I193" i="17"/>
  <c r="I191" i="17" s="1"/>
  <c r="V188" i="17"/>
  <c r="V186" i="17" s="1"/>
  <c r="P188" i="17"/>
  <c r="P186" i="17" s="1"/>
  <c r="J188" i="17"/>
  <c r="J186" i="17" s="1"/>
  <c r="Y318" i="17"/>
  <c r="S318" i="17"/>
  <c r="S316" i="17" s="1"/>
  <c r="M318" i="17"/>
  <c r="M316" i="17" s="1"/>
  <c r="G318" i="17"/>
  <c r="Z313" i="17"/>
  <c r="Z311" i="17" s="1"/>
  <c r="T313" i="17"/>
  <c r="T311" i="17" s="1"/>
  <c r="N313" i="17"/>
  <c r="H313" i="17"/>
  <c r="H311" i="17" s="1"/>
  <c r="AA308" i="17"/>
  <c r="AA306" i="17" s="1"/>
  <c r="U308" i="17"/>
  <c r="O308" i="17"/>
  <c r="O306" i="17" s="1"/>
  <c r="I308" i="17"/>
  <c r="I306" i="17" s="1"/>
  <c r="V303" i="17"/>
  <c r="P303" i="17"/>
  <c r="P301" i="17" s="1"/>
  <c r="J303" i="17"/>
  <c r="J301" i="17" s="1"/>
  <c r="D303" i="17"/>
  <c r="W298" i="17"/>
  <c r="W296" i="17" s="1"/>
  <c r="Q298" i="17"/>
  <c r="Q296" i="17" s="1"/>
  <c r="K298" i="17"/>
  <c r="E298" i="17"/>
  <c r="E296" i="17" s="1"/>
  <c r="X293" i="17"/>
  <c r="X291" i="17" s="1"/>
  <c r="R293" i="17"/>
  <c r="L293" i="17"/>
  <c r="L291" i="17" s="1"/>
  <c r="F293" i="17"/>
  <c r="F291" i="17" s="1"/>
  <c r="Y288" i="17"/>
  <c r="S288" i="17"/>
  <c r="S286" i="17" s="1"/>
  <c r="M288" i="17"/>
  <c r="M286" i="17" s="1"/>
  <c r="G288" i="17"/>
  <c r="Z283" i="17"/>
  <c r="Z281" i="17" s="1"/>
  <c r="T283" i="17"/>
  <c r="T281" i="17" s="1"/>
  <c r="N283" i="17"/>
  <c r="H283" i="17"/>
  <c r="H281" i="17" s="1"/>
  <c r="AA278" i="17"/>
  <c r="AA276" i="17" s="1"/>
  <c r="U278" i="17"/>
  <c r="O278" i="17"/>
  <c r="O276" i="17" s="1"/>
  <c r="I278" i="17"/>
  <c r="I276" i="17" s="1"/>
  <c r="V273" i="17"/>
  <c r="P273" i="17"/>
  <c r="P271" i="17" s="1"/>
  <c r="J273" i="17"/>
  <c r="J271" i="17" s="1"/>
  <c r="D273" i="17"/>
  <c r="W268" i="17"/>
  <c r="W266" i="17" s="1"/>
  <c r="Q268" i="17"/>
  <c r="Q266" i="17" s="1"/>
  <c r="K268" i="17"/>
  <c r="E268" i="17"/>
  <c r="E266" i="17" s="1"/>
  <c r="X263" i="17"/>
  <c r="X261" i="17" s="1"/>
  <c r="R263" i="17"/>
  <c r="L263" i="17"/>
  <c r="L261" i="17" s="1"/>
  <c r="F263" i="17"/>
  <c r="F261" i="17" s="1"/>
  <c r="Y258" i="17"/>
  <c r="S258" i="17"/>
  <c r="S256" i="17" s="1"/>
  <c r="M258" i="17"/>
  <c r="M256" i="17" s="1"/>
  <c r="G258" i="17"/>
  <c r="Z253" i="17"/>
  <c r="Z251" i="17" s="1"/>
  <c r="T253" i="17"/>
  <c r="T251" i="17" s="1"/>
  <c r="N253" i="17"/>
  <c r="H253" i="17"/>
  <c r="H251" i="17" s="1"/>
  <c r="AA248" i="17"/>
  <c r="AA246" i="17" s="1"/>
  <c r="U248" i="17"/>
  <c r="O248" i="17"/>
  <c r="O246" i="17" s="1"/>
  <c r="I248" i="17"/>
  <c r="I246" i="17" s="1"/>
  <c r="V243" i="17"/>
  <c r="P243" i="17"/>
  <c r="P241" i="17" s="1"/>
  <c r="J243" i="17"/>
  <c r="J241" i="17" s="1"/>
  <c r="D243" i="17"/>
  <c r="W238" i="17"/>
  <c r="W236" i="17" s="1"/>
  <c r="Q238" i="17"/>
  <c r="Q236" i="17" s="1"/>
  <c r="K238" i="17"/>
  <c r="E238" i="17"/>
  <c r="E236" i="17" s="1"/>
  <c r="X233" i="17"/>
  <c r="X231" i="17" s="1"/>
  <c r="R233" i="17"/>
  <c r="L233" i="17"/>
  <c r="L231" i="17" s="1"/>
  <c r="F233" i="17"/>
  <c r="F231" i="17" s="1"/>
  <c r="Y228" i="17"/>
  <c r="S228" i="17"/>
  <c r="S226" i="17" s="1"/>
  <c r="M228" i="17"/>
  <c r="M226" i="17" s="1"/>
  <c r="G228" i="17"/>
  <c r="Z223" i="17"/>
  <c r="Z221" i="17" s="1"/>
  <c r="T223" i="17"/>
  <c r="T221" i="17" s="1"/>
  <c r="N223" i="17"/>
  <c r="H223" i="17"/>
  <c r="H221" i="17" s="1"/>
  <c r="X318" i="17"/>
  <c r="X316" i="17" s="1"/>
  <c r="R318" i="17"/>
  <c r="R316" i="17" s="1"/>
  <c r="L318" i="17"/>
  <c r="L316" i="17" s="1"/>
  <c r="F318" i="17"/>
  <c r="F316" i="17" s="1"/>
  <c r="Y313" i="17"/>
  <c r="Y311" i="17" s="1"/>
  <c r="S313" i="17"/>
  <c r="S311" i="17" s="1"/>
  <c r="M313" i="17"/>
  <c r="M311" i="17" s="1"/>
  <c r="G313" i="17"/>
  <c r="G311" i="17" s="1"/>
  <c r="Z308" i="17"/>
  <c r="Z306" i="17" s="1"/>
  <c r="T308" i="17"/>
  <c r="T306" i="17" s="1"/>
  <c r="N308" i="17"/>
  <c r="N306" i="17" s="1"/>
  <c r="H308" i="17"/>
  <c r="H306" i="17" s="1"/>
  <c r="AA303" i="17"/>
  <c r="AA301" i="17" s="1"/>
  <c r="U303" i="17"/>
  <c r="U301" i="17" s="1"/>
  <c r="O303" i="17"/>
  <c r="O301" i="17" s="1"/>
  <c r="I303" i="17"/>
  <c r="I301" i="17" s="1"/>
  <c r="V298" i="17"/>
  <c r="V296" i="17" s="1"/>
  <c r="P298" i="17"/>
  <c r="P296" i="17" s="1"/>
  <c r="J298" i="17"/>
  <c r="J296" i="17" s="1"/>
  <c r="D298" i="17"/>
  <c r="D296" i="17" s="1"/>
  <c r="W293" i="17"/>
  <c r="W291" i="17" s="1"/>
  <c r="Q293" i="17"/>
  <c r="Q291" i="17" s="1"/>
  <c r="K293" i="17"/>
  <c r="K291" i="17" s="1"/>
  <c r="E293" i="17"/>
  <c r="E291" i="17" s="1"/>
  <c r="X288" i="17"/>
  <c r="X286" i="17" s="1"/>
  <c r="R288" i="17"/>
  <c r="R286" i="17" s="1"/>
  <c r="L288" i="17"/>
  <c r="L286" i="17" s="1"/>
  <c r="F288" i="17"/>
  <c r="F286" i="17" s="1"/>
  <c r="Y283" i="17"/>
  <c r="Y281" i="17" s="1"/>
  <c r="S283" i="17"/>
  <c r="S281" i="17" s="1"/>
  <c r="M283" i="17"/>
  <c r="M281" i="17" s="1"/>
  <c r="G283" i="17"/>
  <c r="G281" i="17" s="1"/>
  <c r="Z278" i="17"/>
  <c r="Z276" i="17" s="1"/>
  <c r="T278" i="17"/>
  <c r="T276" i="17" s="1"/>
  <c r="N278" i="17"/>
  <c r="N276" i="17" s="1"/>
  <c r="H278" i="17"/>
  <c r="H276" i="17" s="1"/>
  <c r="AA273" i="17"/>
  <c r="AA271" i="17" s="1"/>
  <c r="U273" i="17"/>
  <c r="U271" i="17" s="1"/>
  <c r="O273" i="17"/>
  <c r="O271" i="17" s="1"/>
  <c r="I273" i="17"/>
  <c r="I271" i="17" s="1"/>
  <c r="V268" i="17"/>
  <c r="V266" i="17" s="1"/>
  <c r="P268" i="17"/>
  <c r="P266" i="17" s="1"/>
  <c r="J268" i="17"/>
  <c r="J266" i="17" s="1"/>
  <c r="D268" i="17"/>
  <c r="D266" i="17" s="1"/>
  <c r="W263" i="17"/>
  <c r="W261" i="17" s="1"/>
  <c r="Q263" i="17"/>
  <c r="Q261" i="17" s="1"/>
  <c r="K263" i="17"/>
  <c r="K261" i="17" s="1"/>
  <c r="E263" i="17"/>
  <c r="E261" i="17" s="1"/>
  <c r="X258" i="17"/>
  <c r="X256" i="17" s="1"/>
  <c r="R258" i="17"/>
  <c r="R256" i="17" s="1"/>
  <c r="L258" i="17"/>
  <c r="L256" i="17" s="1"/>
  <c r="F258" i="17"/>
  <c r="F256" i="17" s="1"/>
  <c r="Y253" i="17"/>
  <c r="Y251" i="17" s="1"/>
  <c r="S253" i="17"/>
  <c r="S251" i="17" s="1"/>
  <c r="M253" i="17"/>
  <c r="M251" i="17" s="1"/>
  <c r="G253" i="17"/>
  <c r="G251" i="17" s="1"/>
  <c r="Z248" i="17"/>
  <c r="Z246" i="17" s="1"/>
  <c r="T248" i="17"/>
  <c r="T246" i="17" s="1"/>
  <c r="N248" i="17"/>
  <c r="N246" i="17" s="1"/>
  <c r="H248" i="17"/>
  <c r="H246" i="17" s="1"/>
  <c r="AA243" i="17"/>
  <c r="AA241" i="17" s="1"/>
  <c r="U243" i="17"/>
  <c r="U241" i="17" s="1"/>
  <c r="O243" i="17"/>
  <c r="O241" i="17" s="1"/>
  <c r="I243" i="17"/>
  <c r="I241" i="17" s="1"/>
  <c r="V238" i="17"/>
  <c r="V236" i="17" s="1"/>
  <c r="P238" i="17"/>
  <c r="P236" i="17" s="1"/>
  <c r="J238" i="17"/>
  <c r="J236" i="17" s="1"/>
  <c r="D238" i="17"/>
  <c r="D236" i="17" s="1"/>
  <c r="W233" i="17"/>
  <c r="W231" i="17" s="1"/>
  <c r="Q233" i="17"/>
  <c r="Q231" i="17" s="1"/>
  <c r="K233" i="17"/>
  <c r="K231" i="17" s="1"/>
  <c r="E233" i="17"/>
  <c r="E231" i="17" s="1"/>
  <c r="X228" i="17"/>
  <c r="X226" i="17" s="1"/>
  <c r="R228" i="17"/>
  <c r="R226" i="17" s="1"/>
  <c r="L228" i="17"/>
  <c r="L226" i="17" s="1"/>
  <c r="F228" i="17"/>
  <c r="F226" i="17" s="1"/>
  <c r="Y223" i="17"/>
  <c r="Y221" i="17" s="1"/>
  <c r="S223" i="17"/>
  <c r="S221" i="17" s="1"/>
  <c r="M223" i="17"/>
  <c r="M221" i="17" s="1"/>
  <c r="G223" i="17"/>
  <c r="G221" i="17" s="1"/>
  <c r="W318" i="17"/>
  <c r="W316" i="17" s="1"/>
  <c r="Q318" i="17"/>
  <c r="Q316" i="17" s="1"/>
  <c r="K318" i="17"/>
  <c r="K316" i="17" s="1"/>
  <c r="E318" i="17"/>
  <c r="X313" i="17"/>
  <c r="R313" i="17"/>
  <c r="R311" i="17" s="1"/>
  <c r="L313" i="17"/>
  <c r="L311" i="17" s="1"/>
  <c r="F313" i="17"/>
  <c r="F311" i="17" s="1"/>
  <c r="Y308" i="17"/>
  <c r="Y306" i="17" s="1"/>
  <c r="S308" i="17"/>
  <c r="M308" i="17"/>
  <c r="G308" i="17"/>
  <c r="G306" i="17" s="1"/>
  <c r="Z303" i="17"/>
  <c r="Z301" i="17" s="1"/>
  <c r="T303" i="17"/>
  <c r="T301" i="17" s="1"/>
  <c r="N303" i="17"/>
  <c r="N301" i="17" s="1"/>
  <c r="H303" i="17"/>
  <c r="AA298" i="17"/>
  <c r="U298" i="17"/>
  <c r="U296" i="17" s="1"/>
  <c r="O298" i="17"/>
  <c r="O296" i="17" s="1"/>
  <c r="I298" i="17"/>
  <c r="I296" i="17" s="1"/>
  <c r="V293" i="17"/>
  <c r="V291" i="17" s="1"/>
  <c r="P293" i="17"/>
  <c r="J293" i="17"/>
  <c r="D293" i="17"/>
  <c r="D291" i="17" s="1"/>
  <c r="W288" i="17"/>
  <c r="W286" i="17" s="1"/>
  <c r="Q288" i="17"/>
  <c r="Q286" i="17" s="1"/>
  <c r="K288" i="17"/>
  <c r="K286" i="17" s="1"/>
  <c r="E288" i="17"/>
  <c r="X283" i="17"/>
  <c r="R283" i="17"/>
  <c r="R281" i="17" s="1"/>
  <c r="L283" i="17"/>
  <c r="L281" i="17" s="1"/>
  <c r="F283" i="17"/>
  <c r="F281" i="17" s="1"/>
  <c r="Y278" i="17"/>
  <c r="Y276" i="17" s="1"/>
  <c r="S278" i="17"/>
  <c r="M278" i="17"/>
  <c r="G278" i="17"/>
  <c r="G276" i="17" s="1"/>
  <c r="Z273" i="17"/>
  <c r="Z271" i="17" s="1"/>
  <c r="T273" i="17"/>
  <c r="T271" i="17" s="1"/>
  <c r="N273" i="17"/>
  <c r="N271" i="17" s="1"/>
  <c r="H273" i="17"/>
  <c r="AA268" i="17"/>
  <c r="U268" i="17"/>
  <c r="U266" i="17" s="1"/>
  <c r="O268" i="17"/>
  <c r="O266" i="17" s="1"/>
  <c r="I268" i="17"/>
  <c r="I266" i="17" s="1"/>
  <c r="V263" i="17"/>
  <c r="V261" i="17" s="1"/>
  <c r="P263" i="17"/>
  <c r="J263" i="17"/>
  <c r="D263" i="17"/>
  <c r="D261" i="17" s="1"/>
  <c r="W258" i="17"/>
  <c r="W256" i="17" s="1"/>
  <c r="Q258" i="17"/>
  <c r="Q256" i="17" s="1"/>
  <c r="K258" i="17"/>
  <c r="K256" i="17" s="1"/>
  <c r="E258" i="17"/>
  <c r="X253" i="17"/>
  <c r="R253" i="17"/>
  <c r="R251" i="17" s="1"/>
  <c r="L253" i="17"/>
  <c r="L251" i="17" s="1"/>
  <c r="F253" i="17"/>
  <c r="F251" i="17" s="1"/>
  <c r="Y248" i="17"/>
  <c r="Y246" i="17" s="1"/>
  <c r="S248" i="17"/>
  <c r="M248" i="17"/>
  <c r="G248" i="17"/>
  <c r="G246" i="17" s="1"/>
  <c r="Z243" i="17"/>
  <c r="Z241" i="17" s="1"/>
  <c r="T243" i="17"/>
  <c r="T241" i="17" s="1"/>
  <c r="N243" i="17"/>
  <c r="N241" i="17" s="1"/>
  <c r="H243" i="17"/>
  <c r="AA238" i="17"/>
  <c r="U238" i="17"/>
  <c r="U236" i="17" s="1"/>
  <c r="O238" i="17"/>
  <c r="O236" i="17" s="1"/>
  <c r="I238" i="17"/>
  <c r="I236" i="17" s="1"/>
  <c r="V233" i="17"/>
  <c r="V231" i="17" s="1"/>
  <c r="P233" i="17"/>
  <c r="J233" i="17"/>
  <c r="D233" i="17"/>
  <c r="D231" i="17" s="1"/>
  <c r="W228" i="17"/>
  <c r="W226" i="17" s="1"/>
  <c r="Q228" i="17"/>
  <c r="Q226" i="17" s="1"/>
  <c r="K228" i="17"/>
  <c r="K226" i="17" s="1"/>
  <c r="E228" i="17"/>
  <c r="X223" i="17"/>
  <c r="R223" i="17"/>
  <c r="R221" i="17" s="1"/>
  <c r="L223" i="17"/>
  <c r="L221" i="17" s="1"/>
  <c r="F223" i="17"/>
  <c r="F221" i="17" s="1"/>
  <c r="Y218" i="17"/>
  <c r="Y216" i="17" s="1"/>
  <c r="S218" i="17"/>
  <c r="M218" i="17"/>
  <c r="G218" i="17"/>
  <c r="G216" i="17" s="1"/>
  <c r="Z213" i="17"/>
  <c r="Z211" i="17" s="1"/>
  <c r="T213" i="17"/>
  <c r="T211" i="17" s="1"/>
  <c r="N213" i="17"/>
  <c r="N211" i="17" s="1"/>
  <c r="H213" i="17"/>
  <c r="V318" i="17"/>
  <c r="P318" i="17"/>
  <c r="P316" i="17" s="1"/>
  <c r="J318" i="17"/>
  <c r="J316" i="17" s="1"/>
  <c r="D318" i="17"/>
  <c r="W313" i="17"/>
  <c r="Q313" i="17"/>
  <c r="Q311" i="17" s="1"/>
  <c r="K313" i="17"/>
  <c r="E313" i="17"/>
  <c r="E311" i="17" s="1"/>
  <c r="X308" i="17"/>
  <c r="X306" i="17" s="1"/>
  <c r="R308" i="17"/>
  <c r="L308" i="17"/>
  <c r="F308" i="17"/>
  <c r="F306" i="17" s="1"/>
  <c r="Y303" i="17"/>
  <c r="S303" i="17"/>
  <c r="S301" i="17" s="1"/>
  <c r="M303" i="17"/>
  <c r="M301" i="17" s="1"/>
  <c r="G303" i="17"/>
  <c r="Z298" i="17"/>
  <c r="T298" i="17"/>
  <c r="T296" i="17" s="1"/>
  <c r="N298" i="17"/>
  <c r="H298" i="17"/>
  <c r="H296" i="17" s="1"/>
  <c r="AA293" i="17"/>
  <c r="AA291" i="17" s="1"/>
  <c r="U293" i="17"/>
  <c r="O293" i="17"/>
  <c r="I293" i="17"/>
  <c r="I291" i="17" s="1"/>
  <c r="V288" i="17"/>
  <c r="P288" i="17"/>
  <c r="P286" i="17" s="1"/>
  <c r="J288" i="17"/>
  <c r="J286" i="17" s="1"/>
  <c r="D288" i="17"/>
  <c r="W283" i="17"/>
  <c r="Q283" i="17"/>
  <c r="Q281" i="17" s="1"/>
  <c r="K283" i="17"/>
  <c r="E283" i="17"/>
  <c r="E281" i="17" s="1"/>
  <c r="X278" i="17"/>
  <c r="X276" i="17" s="1"/>
  <c r="R278" i="17"/>
  <c r="L278" i="17"/>
  <c r="F278" i="17"/>
  <c r="F276" i="17" s="1"/>
  <c r="Y273" i="17"/>
  <c r="S273" i="17"/>
  <c r="S271" i="17" s="1"/>
  <c r="M273" i="17"/>
  <c r="M271" i="17" s="1"/>
  <c r="G273" i="17"/>
  <c r="Z268" i="17"/>
  <c r="T268" i="17"/>
  <c r="T266" i="17" s="1"/>
  <c r="N268" i="17"/>
  <c r="H268" i="17"/>
  <c r="H266" i="17" s="1"/>
  <c r="AA263" i="17"/>
  <c r="AA261" i="17" s="1"/>
  <c r="U263" i="17"/>
  <c r="O263" i="17"/>
  <c r="I263" i="17"/>
  <c r="I261" i="17" s="1"/>
  <c r="V258" i="17"/>
  <c r="P258" i="17"/>
  <c r="P256" i="17" s="1"/>
  <c r="J258" i="17"/>
  <c r="J256" i="17" s="1"/>
  <c r="D258" i="17"/>
  <c r="W253" i="17"/>
  <c r="Q253" i="17"/>
  <c r="Q251" i="17" s="1"/>
  <c r="K253" i="17"/>
  <c r="E253" i="17"/>
  <c r="E251" i="17" s="1"/>
  <c r="X248" i="17"/>
  <c r="X246" i="17" s="1"/>
  <c r="R248" i="17"/>
  <c r="L248" i="17"/>
  <c r="F248" i="17"/>
  <c r="F246" i="17" s="1"/>
  <c r="Y243" i="17"/>
  <c r="S243" i="17"/>
  <c r="S241" i="17" s="1"/>
  <c r="M243" i="17"/>
  <c r="M241" i="17" s="1"/>
  <c r="G243" i="17"/>
  <c r="Z238" i="17"/>
  <c r="T238" i="17"/>
  <c r="T236" i="17" s="1"/>
  <c r="N238" i="17"/>
  <c r="H238" i="17"/>
  <c r="H236" i="17" s="1"/>
  <c r="AA233" i="17"/>
  <c r="AA231" i="17" s="1"/>
  <c r="U233" i="17"/>
  <c r="O233" i="17"/>
  <c r="I233" i="17"/>
  <c r="I231" i="17" s="1"/>
  <c r="V228" i="17"/>
  <c r="P228" i="17"/>
  <c r="P226" i="17" s="1"/>
  <c r="J228" i="17"/>
  <c r="J226" i="17" s="1"/>
  <c r="D228" i="17"/>
  <c r="W223" i="17"/>
  <c r="Q223" i="17"/>
  <c r="Q221" i="17" s="1"/>
  <c r="K223" i="17"/>
  <c r="E223" i="17"/>
  <c r="E221" i="17" s="1"/>
  <c r="X218" i="17"/>
  <c r="X216" i="17" s="1"/>
  <c r="R218" i="17"/>
  <c r="L218" i="17"/>
  <c r="F218" i="17"/>
  <c r="F216" i="17" s="1"/>
  <c r="Y213" i="17"/>
  <c r="S213" i="17"/>
  <c r="S211" i="17" s="1"/>
  <c r="M213" i="17"/>
  <c r="M211" i="17" s="1"/>
  <c r="G213" i="17"/>
  <c r="Z208" i="17"/>
  <c r="T208" i="17"/>
  <c r="T206" i="17" s="1"/>
  <c r="N208" i="17"/>
  <c r="H208" i="17"/>
  <c r="H206" i="17" s="1"/>
  <c r="AA203" i="17"/>
  <c r="AA201" i="17" s="1"/>
  <c r="U203" i="17"/>
  <c r="O203" i="17"/>
  <c r="I203" i="17"/>
  <c r="I201" i="17" s="1"/>
  <c r="V198" i="17"/>
  <c r="P198" i="17"/>
  <c r="P196" i="17" s="1"/>
  <c r="AA318" i="17"/>
  <c r="AA316" i="17" s="1"/>
  <c r="U318" i="17"/>
  <c r="U316" i="17" s="1"/>
  <c r="O318" i="17"/>
  <c r="O316" i="17" s="1"/>
  <c r="I318" i="17"/>
  <c r="V313" i="17"/>
  <c r="P313" i="17"/>
  <c r="P311" i="17" s="1"/>
  <c r="J313" i="17"/>
  <c r="J311" i="17" s="1"/>
  <c r="D313" i="17"/>
  <c r="D311" i="17" s="1"/>
  <c r="W308" i="17"/>
  <c r="W306" i="17" s="1"/>
  <c r="Q308" i="17"/>
  <c r="K308" i="17"/>
  <c r="E308" i="17"/>
  <c r="E306" i="17" s="1"/>
  <c r="X303" i="17"/>
  <c r="X301" i="17" s="1"/>
  <c r="R303" i="17"/>
  <c r="R301" i="17" s="1"/>
  <c r="L303" i="17"/>
  <c r="L301" i="17" s="1"/>
  <c r="F303" i="17"/>
  <c r="Y298" i="17"/>
  <c r="S298" i="17"/>
  <c r="S296" i="17" s="1"/>
  <c r="M298" i="17"/>
  <c r="M296" i="17" s="1"/>
  <c r="G298" i="17"/>
  <c r="G296" i="17" s="1"/>
  <c r="Z293" i="17"/>
  <c r="Z291" i="17" s="1"/>
  <c r="T293" i="17"/>
  <c r="N293" i="17"/>
  <c r="H293" i="17"/>
  <c r="H291" i="17" s="1"/>
  <c r="AA288" i="17"/>
  <c r="AA286" i="17" s="1"/>
  <c r="U288" i="17"/>
  <c r="U286" i="17" s="1"/>
  <c r="O288" i="17"/>
  <c r="O286" i="17" s="1"/>
  <c r="I288" i="17"/>
  <c r="V283" i="17"/>
  <c r="P283" i="17"/>
  <c r="P281" i="17" s="1"/>
  <c r="J283" i="17"/>
  <c r="J281" i="17" s="1"/>
  <c r="D283" i="17"/>
  <c r="D281" i="17" s="1"/>
  <c r="W278" i="17"/>
  <c r="W276" i="17" s="1"/>
  <c r="Q278" i="17"/>
  <c r="K278" i="17"/>
  <c r="E278" i="17"/>
  <c r="E276" i="17" s="1"/>
  <c r="X273" i="17"/>
  <c r="X271" i="17" s="1"/>
  <c r="R273" i="17"/>
  <c r="R271" i="17" s="1"/>
  <c r="L273" i="17"/>
  <c r="L271" i="17" s="1"/>
  <c r="F273" i="17"/>
  <c r="Y268" i="17"/>
  <c r="S268" i="17"/>
  <c r="S266" i="17" s="1"/>
  <c r="M268" i="17"/>
  <c r="M266" i="17" s="1"/>
  <c r="G268" i="17"/>
  <c r="G266" i="17" s="1"/>
  <c r="Z263" i="17"/>
  <c r="Z261" i="17" s="1"/>
  <c r="T263" i="17"/>
  <c r="N263" i="17"/>
  <c r="H263" i="17"/>
  <c r="H261" i="17" s="1"/>
  <c r="AA258" i="17"/>
  <c r="AA256" i="17" s="1"/>
  <c r="U258" i="17"/>
  <c r="U256" i="17" s="1"/>
  <c r="O258" i="17"/>
  <c r="O256" i="17" s="1"/>
  <c r="I258" i="17"/>
  <c r="V253" i="17"/>
  <c r="P253" i="17"/>
  <c r="P251" i="17" s="1"/>
  <c r="J253" i="17"/>
  <c r="J251" i="17" s="1"/>
  <c r="D253" i="17"/>
  <c r="D251" i="17" s="1"/>
  <c r="W248" i="17"/>
  <c r="W246" i="17" s="1"/>
  <c r="Q248" i="17"/>
  <c r="K248" i="17"/>
  <c r="E248" i="17"/>
  <c r="E246" i="17" s="1"/>
  <c r="X243" i="17"/>
  <c r="X241" i="17" s="1"/>
  <c r="R243" i="17"/>
  <c r="R241" i="17" s="1"/>
  <c r="L243" i="17"/>
  <c r="L241" i="17" s="1"/>
  <c r="F243" i="17"/>
  <c r="Y238" i="17"/>
  <c r="S238" i="17"/>
  <c r="S236" i="17" s="1"/>
  <c r="M238" i="17"/>
  <c r="M236" i="17" s="1"/>
  <c r="G238" i="17"/>
  <c r="G236" i="17" s="1"/>
  <c r="Z233" i="17"/>
  <c r="Z231" i="17" s="1"/>
  <c r="T233" i="17"/>
  <c r="N233" i="17"/>
  <c r="H233" i="17"/>
  <c r="H231" i="17" s="1"/>
  <c r="AA228" i="17"/>
  <c r="AA226" i="17" s="1"/>
  <c r="U228" i="17"/>
  <c r="U226" i="17" s="1"/>
  <c r="O228" i="17"/>
  <c r="O226" i="17" s="1"/>
  <c r="I228" i="17"/>
  <c r="V223" i="17"/>
  <c r="P223" i="17"/>
  <c r="P221" i="17" s="1"/>
  <c r="J223" i="17"/>
  <c r="J221" i="17" s="1"/>
  <c r="D223" i="17"/>
  <c r="D221" i="17" s="1"/>
  <c r="W218" i="17"/>
  <c r="W216" i="17" s="1"/>
  <c r="Q218" i="17"/>
  <c r="K218" i="17"/>
  <c r="E218" i="17"/>
  <c r="E216" i="17" s="1"/>
  <c r="X213" i="17"/>
  <c r="X211" i="17" s="1"/>
  <c r="R213" i="17"/>
  <c r="R211" i="17" s="1"/>
  <c r="L213" i="17"/>
  <c r="L211" i="17" s="1"/>
  <c r="F213" i="17"/>
  <c r="Y208" i="17"/>
  <c r="S208" i="17"/>
  <c r="S206" i="17" s="1"/>
  <c r="M208" i="17"/>
  <c r="M206" i="17" s="1"/>
  <c r="G208" i="17"/>
  <c r="G206" i="17" s="1"/>
  <c r="Z203" i="17"/>
  <c r="Z201" i="17" s="1"/>
  <c r="T203" i="17"/>
  <c r="N203" i="17"/>
  <c r="H203" i="17"/>
  <c r="H201" i="17" s="1"/>
  <c r="AA198" i="17"/>
  <c r="AA196" i="17" s="1"/>
  <c r="U198" i="17"/>
  <c r="U196" i="17" s="1"/>
  <c r="O198" i="17"/>
  <c r="O196" i="17" s="1"/>
  <c r="I198" i="17"/>
  <c r="V193" i="17"/>
  <c r="P193" i="17"/>
  <c r="P191" i="17" s="1"/>
  <c r="J193" i="17"/>
  <c r="J191" i="17" s="1"/>
  <c r="D193" i="17"/>
  <c r="D191" i="17" s="1"/>
  <c r="W188" i="17"/>
  <c r="W186" i="17" s="1"/>
  <c r="Q188" i="17"/>
  <c r="K188" i="17"/>
  <c r="E188" i="17"/>
  <c r="E186" i="17" s="1"/>
  <c r="X183" i="17"/>
  <c r="X181" i="17" s="1"/>
  <c r="R183" i="17"/>
  <c r="R181" i="17" s="1"/>
  <c r="L183" i="17"/>
  <c r="L181" i="17" s="1"/>
  <c r="F183" i="17"/>
  <c r="Y178" i="17"/>
  <c r="S178" i="17"/>
  <c r="S176" i="17" s="1"/>
  <c r="M178" i="17"/>
  <c r="M176" i="17" s="1"/>
  <c r="G178" i="17"/>
  <c r="G176" i="17" s="1"/>
  <c r="Z173" i="17"/>
  <c r="Z171" i="17" s="1"/>
  <c r="T173" i="17"/>
  <c r="N173" i="17"/>
  <c r="H173" i="17"/>
  <c r="H171" i="17" s="1"/>
  <c r="AA168" i="17"/>
  <c r="AA166" i="17" s="1"/>
  <c r="U168" i="17"/>
  <c r="U166" i="17" s="1"/>
  <c r="O168" i="17"/>
  <c r="O166" i="17" s="1"/>
  <c r="I168" i="17"/>
  <c r="K168" i="17"/>
  <c r="R168" i="17"/>
  <c r="R166" i="17" s="1"/>
  <c r="Y168" i="17"/>
  <c r="Y166" i="17" s="1"/>
  <c r="H170" i="17"/>
  <c r="P170" i="17"/>
  <c r="W170" i="17"/>
  <c r="J173" i="17"/>
  <c r="J171" i="17" s="1"/>
  <c r="Q173" i="17"/>
  <c r="Q171" i="17" s="1"/>
  <c r="X173" i="17"/>
  <c r="X171" i="17" s="1"/>
  <c r="G175" i="17"/>
  <c r="G171" i="17" s="1"/>
  <c r="O175" i="17"/>
  <c r="V175" i="17"/>
  <c r="I178" i="17"/>
  <c r="I176" i="17" s="1"/>
  <c r="P178" i="17"/>
  <c r="P176" i="17" s="1"/>
  <c r="W178" i="17"/>
  <c r="W176" i="17" s="1"/>
  <c r="F180" i="17"/>
  <c r="N180" i="17"/>
  <c r="U180" i="17"/>
  <c r="H183" i="17"/>
  <c r="H181" i="17" s="1"/>
  <c r="O183" i="17"/>
  <c r="O181" i="17" s="1"/>
  <c r="V183" i="17"/>
  <c r="V181" i="17" s="1"/>
  <c r="E185" i="17"/>
  <c r="M185" i="17"/>
  <c r="T185" i="17"/>
  <c r="AA185" i="17"/>
  <c r="G188" i="17"/>
  <c r="G186" i="17" s="1"/>
  <c r="O188" i="17"/>
  <c r="O186" i="17" s="1"/>
  <c r="Y188" i="17"/>
  <c r="Y186" i="17" s="1"/>
  <c r="I190" i="17"/>
  <c r="S190" i="17"/>
  <c r="AA190" i="17"/>
  <c r="E193" i="17"/>
  <c r="E191" i="17" s="1"/>
  <c r="M193" i="17"/>
  <c r="M191" i="17" s="1"/>
  <c r="W193" i="17"/>
  <c r="W191" i="17" s="1"/>
  <c r="G195" i="17"/>
  <c r="Q195" i="17"/>
  <c r="Y195" i="17"/>
  <c r="K198" i="17"/>
  <c r="W198" i="17"/>
  <c r="W196" i="17" s="1"/>
  <c r="K200" i="17"/>
  <c r="W200" i="17"/>
  <c r="F203" i="17"/>
  <c r="F201" i="17" s="1"/>
  <c r="R203" i="17"/>
  <c r="F205" i="17"/>
  <c r="R205" i="17"/>
  <c r="E208" i="17"/>
  <c r="E206" i="17" s="1"/>
  <c r="Q208" i="17"/>
  <c r="Q206" i="17" s="1"/>
  <c r="E210" i="17"/>
  <c r="Q210" i="17"/>
  <c r="I213" i="17"/>
  <c r="I211" i="17" s="1"/>
  <c r="AA213" i="17"/>
  <c r="AA211" i="17" s="1"/>
  <c r="U215" i="17"/>
  <c r="H218" i="17"/>
  <c r="H216" i="17" s="1"/>
  <c r="Z218" i="17"/>
  <c r="Z216" i="17" s="1"/>
  <c r="T220" i="17"/>
  <c r="Y440" i="17"/>
  <c r="X445" i="17"/>
  <c r="V455" i="17"/>
  <c r="T465" i="17"/>
  <c r="G470" i="17"/>
  <c r="Y470" i="17"/>
  <c r="X475" i="17"/>
  <c r="E484" i="17"/>
  <c r="Q484" i="17"/>
  <c r="W484" i="17"/>
  <c r="H327" i="17"/>
  <c r="H325" i="17" s="1"/>
  <c r="N327" i="17"/>
  <c r="N325" i="17" s="1"/>
  <c r="T327" i="17"/>
  <c r="Z327" i="17"/>
  <c r="Z325" i="17" s="1"/>
  <c r="G332" i="17"/>
  <c r="G330" i="17" s="1"/>
  <c r="M332" i="17"/>
  <c r="S332" i="17"/>
  <c r="S330" i="17" s="1"/>
  <c r="Y332" i="17"/>
  <c r="Y330" i="17" s="1"/>
  <c r="F337" i="17"/>
  <c r="L337" i="17"/>
  <c r="L335" i="17" s="1"/>
  <c r="R337" i="17"/>
  <c r="R335" i="17" s="1"/>
  <c r="X337" i="17"/>
  <c r="E342" i="17"/>
  <c r="E340" i="17" s="1"/>
  <c r="K342" i="17"/>
  <c r="K340" i="17" s="1"/>
  <c r="Q342" i="17"/>
  <c r="W342" i="17"/>
  <c r="W340" i="17" s="1"/>
  <c r="D347" i="17"/>
  <c r="D345" i="17" s="1"/>
  <c r="J347" i="17"/>
  <c r="P347" i="17"/>
  <c r="P345" i="17" s="1"/>
  <c r="V347" i="17"/>
  <c r="V345" i="17" s="1"/>
  <c r="I352" i="17"/>
  <c r="O352" i="17"/>
  <c r="O350" i="17" s="1"/>
  <c r="U352" i="17"/>
  <c r="U350" i="17" s="1"/>
  <c r="AA352" i="17"/>
  <c r="H357" i="17"/>
  <c r="H355" i="17" s="1"/>
  <c r="N357" i="17"/>
  <c r="N355" i="17" s="1"/>
  <c r="T357" i="17"/>
  <c r="Z357" i="17"/>
  <c r="Z355" i="17" s="1"/>
  <c r="G362" i="17"/>
  <c r="G360" i="17" s="1"/>
  <c r="M362" i="17"/>
  <c r="S362" i="17"/>
  <c r="S360" i="17" s="1"/>
  <c r="Y362" i="17"/>
  <c r="Y360" i="17" s="1"/>
  <c r="F367" i="17"/>
  <c r="L367" i="17"/>
  <c r="L365" i="17" s="1"/>
  <c r="R367" i="17"/>
  <c r="R365" i="17" s="1"/>
  <c r="X367" i="17"/>
  <c r="E372" i="17"/>
  <c r="E370" i="17" s="1"/>
  <c r="K372" i="17"/>
  <c r="K370" i="17" s="1"/>
  <c r="Q372" i="17"/>
  <c r="W372" i="17"/>
  <c r="W370" i="17" s="1"/>
  <c r="D377" i="17"/>
  <c r="D375" i="17" s="1"/>
  <c r="J377" i="17"/>
  <c r="P377" i="17"/>
  <c r="P375" i="17" s="1"/>
  <c r="V377" i="17"/>
  <c r="V375" i="17" s="1"/>
  <c r="I382" i="17"/>
  <c r="O382" i="17"/>
  <c r="O380" i="17" s="1"/>
  <c r="U382" i="17"/>
  <c r="U380" i="17" s="1"/>
  <c r="AA382" i="17"/>
  <c r="H387" i="17"/>
  <c r="H385" i="17" s="1"/>
  <c r="N387" i="17"/>
  <c r="N385" i="17" s="1"/>
  <c r="T387" i="17"/>
  <c r="Z387" i="17"/>
  <c r="Z385" i="17" s="1"/>
  <c r="G392" i="17"/>
  <c r="G390" i="17" s="1"/>
  <c r="M392" i="17"/>
  <c r="S392" i="17"/>
  <c r="S390" i="17" s="1"/>
  <c r="Y392" i="17"/>
  <c r="Y390" i="17" s="1"/>
  <c r="F397" i="17"/>
  <c r="L397" i="17"/>
  <c r="L395" i="17" s="1"/>
  <c r="R397" i="17"/>
  <c r="R395" i="17" s="1"/>
  <c r="X397" i="17"/>
  <c r="E402" i="17"/>
  <c r="E400" i="17" s="1"/>
  <c r="K402" i="17"/>
  <c r="K400" i="17" s="1"/>
  <c r="Q402" i="17"/>
  <c r="W402" i="17"/>
  <c r="W400" i="17" s="1"/>
  <c r="D407" i="17"/>
  <c r="D405" i="17" s="1"/>
  <c r="J407" i="17"/>
  <c r="P407" i="17"/>
  <c r="P405" i="17" s="1"/>
  <c r="V407" i="17"/>
  <c r="V405" i="17" s="1"/>
  <c r="I412" i="17"/>
  <c r="O412" i="17"/>
  <c r="O410" i="17" s="1"/>
  <c r="U412" i="17"/>
  <c r="U410" i="17" s="1"/>
  <c r="AA412" i="17"/>
  <c r="H417" i="17"/>
  <c r="H415" i="17" s="1"/>
  <c r="N417" i="17"/>
  <c r="N415" i="17" s="1"/>
  <c r="T417" i="17"/>
  <c r="Z417" i="17"/>
  <c r="Z415" i="17" s="1"/>
  <c r="G422" i="17"/>
  <c r="G420" i="17" s="1"/>
  <c r="M422" i="17"/>
  <c r="S422" i="17"/>
  <c r="S420" i="17" s="1"/>
  <c r="Y422" i="17"/>
  <c r="Y420" i="17" s="1"/>
  <c r="F427" i="17"/>
  <c r="L427" i="17"/>
  <c r="L425" i="17" s="1"/>
  <c r="R427" i="17"/>
  <c r="R425" i="17" s="1"/>
  <c r="X427" i="17"/>
  <c r="E432" i="17"/>
  <c r="E430" i="17" s="1"/>
  <c r="L432" i="17"/>
  <c r="L430" i="17" s="1"/>
  <c r="S432" i="17"/>
  <c r="Z432" i="17"/>
  <c r="Z430" i="17" s="1"/>
  <c r="K437" i="17"/>
  <c r="K435" i="17" s="1"/>
  <c r="R437" i="17"/>
  <c r="Y437" i="17"/>
  <c r="Y435" i="17" s="1"/>
  <c r="H442" i="17"/>
  <c r="H440" i="17" s="1"/>
  <c r="P442" i="17"/>
  <c r="P440" i="17" s="1"/>
  <c r="W442" i="17"/>
  <c r="W440" i="17" s="1"/>
  <c r="G447" i="17"/>
  <c r="G445" i="17" s="1"/>
  <c r="O447" i="17"/>
  <c r="O445" i="17" s="1"/>
  <c r="V447" i="17"/>
  <c r="V445" i="17" s="1"/>
  <c r="F452" i="17"/>
  <c r="F450" i="17" s="1"/>
  <c r="N452" i="17"/>
  <c r="N450" i="17" s="1"/>
  <c r="U452" i="17"/>
  <c r="U450" i="17" s="1"/>
  <c r="E457" i="17"/>
  <c r="E455" i="17" s="1"/>
  <c r="M457" i="17"/>
  <c r="M455" i="17" s="1"/>
  <c r="T457" i="17"/>
  <c r="T455" i="17" s="1"/>
  <c r="AA457" i="17"/>
  <c r="AA455" i="17" s="1"/>
  <c r="D462" i="17"/>
  <c r="L462" i="17"/>
  <c r="L460" i="17" s="1"/>
  <c r="S462" i="17"/>
  <c r="S460" i="17" s="1"/>
  <c r="Z462" i="17"/>
  <c r="H467" i="17"/>
  <c r="H465" i="17" s="1"/>
  <c r="R467" i="17"/>
  <c r="R465" i="17" s="1"/>
  <c r="Z467" i="17"/>
  <c r="F472" i="17"/>
  <c r="F470" i="17" s="1"/>
  <c r="P472" i="17"/>
  <c r="P470" i="17" s="1"/>
  <c r="X472" i="17"/>
  <c r="X470" i="17" s="1"/>
  <c r="E477" i="17"/>
  <c r="E475" i="17" s="1"/>
  <c r="O477" i="17"/>
  <c r="O475" i="17" s="1"/>
  <c r="W477" i="17"/>
  <c r="X634" i="17"/>
  <c r="I327" i="17"/>
  <c r="I325" i="17" s="1"/>
  <c r="O327" i="17"/>
  <c r="O325" i="17" s="1"/>
  <c r="U327" i="17"/>
  <c r="AA327" i="17"/>
  <c r="AA325" i="17" s="1"/>
  <c r="H332" i="17"/>
  <c r="H330" i="17" s="1"/>
  <c r="N332" i="17"/>
  <c r="T332" i="17"/>
  <c r="T330" i="17" s="1"/>
  <c r="Z332" i="17"/>
  <c r="Z330" i="17" s="1"/>
  <c r="G337" i="17"/>
  <c r="M337" i="17"/>
  <c r="M335" i="17" s="1"/>
  <c r="S337" i="17"/>
  <c r="S335" i="17" s="1"/>
  <c r="Y337" i="17"/>
  <c r="F342" i="17"/>
  <c r="F340" i="17" s="1"/>
  <c r="L342" i="17"/>
  <c r="L340" i="17" s="1"/>
  <c r="R342" i="17"/>
  <c r="X342" i="17"/>
  <c r="X340" i="17" s="1"/>
  <c r="E347" i="17"/>
  <c r="E345" i="17" s="1"/>
  <c r="K347" i="17"/>
  <c r="Q347" i="17"/>
  <c r="Q345" i="17" s="1"/>
  <c r="W347" i="17"/>
  <c r="W345" i="17" s="1"/>
  <c r="D352" i="17"/>
  <c r="J352" i="17"/>
  <c r="J350" i="17" s="1"/>
  <c r="P352" i="17"/>
  <c r="P350" i="17" s="1"/>
  <c r="V352" i="17"/>
  <c r="I357" i="17"/>
  <c r="I355" i="17" s="1"/>
  <c r="O357" i="17"/>
  <c r="O355" i="17" s="1"/>
  <c r="U357" i="17"/>
  <c r="AA357" i="17"/>
  <c r="AA355" i="17" s="1"/>
  <c r="H362" i="17"/>
  <c r="H360" i="17" s="1"/>
  <c r="N362" i="17"/>
  <c r="T362" i="17"/>
  <c r="T360" i="17" s="1"/>
  <c r="Z362" i="17"/>
  <c r="Z360" i="17" s="1"/>
  <c r="G367" i="17"/>
  <c r="M367" i="17"/>
  <c r="M365" i="17" s="1"/>
  <c r="S367" i="17"/>
  <c r="S365" i="17" s="1"/>
  <c r="Y367" i="17"/>
  <c r="F372" i="17"/>
  <c r="F370" i="17" s="1"/>
  <c r="L372" i="17"/>
  <c r="L370" i="17" s="1"/>
  <c r="R372" i="17"/>
  <c r="X372" i="17"/>
  <c r="X370" i="17" s="1"/>
  <c r="E377" i="17"/>
  <c r="E375" i="17" s="1"/>
  <c r="K377" i="17"/>
  <c r="Q377" i="17"/>
  <c r="Q375" i="17" s="1"/>
  <c r="W377" i="17"/>
  <c r="W375" i="17" s="1"/>
  <c r="D382" i="17"/>
  <c r="J382" i="17"/>
  <c r="J380" i="17" s="1"/>
  <c r="P382" i="17"/>
  <c r="P380" i="17" s="1"/>
  <c r="V382" i="17"/>
  <c r="I387" i="17"/>
  <c r="I385" i="17" s="1"/>
  <c r="O387" i="17"/>
  <c r="O385" i="17" s="1"/>
  <c r="U387" i="17"/>
  <c r="AA387" i="17"/>
  <c r="AA385" i="17" s="1"/>
  <c r="H392" i="17"/>
  <c r="H390" i="17" s="1"/>
  <c r="N392" i="17"/>
  <c r="T392" i="17"/>
  <c r="T390" i="17" s="1"/>
  <c r="Z392" i="17"/>
  <c r="Z390" i="17" s="1"/>
  <c r="G397" i="17"/>
  <c r="M397" i="17"/>
  <c r="M395" i="17" s="1"/>
  <c r="S397" i="17"/>
  <c r="S395" i="17" s="1"/>
  <c r="Y397" i="17"/>
  <c r="F402" i="17"/>
  <c r="F400" i="17" s="1"/>
  <c r="L402" i="17"/>
  <c r="L400" i="17" s="1"/>
  <c r="R402" i="17"/>
  <c r="X402" i="17"/>
  <c r="X400" i="17" s="1"/>
  <c r="E407" i="17"/>
  <c r="E405" i="17" s="1"/>
  <c r="K407" i="17"/>
  <c r="Q407" i="17"/>
  <c r="Q405" i="17" s="1"/>
  <c r="W407" i="17"/>
  <c r="W405" i="17" s="1"/>
  <c r="D412" i="17"/>
  <c r="J412" i="17"/>
  <c r="J410" i="17" s="1"/>
  <c r="P412" i="17"/>
  <c r="P410" i="17" s="1"/>
  <c r="V412" i="17"/>
  <c r="I417" i="17"/>
  <c r="I415" i="17" s="1"/>
  <c r="O417" i="17"/>
  <c r="O415" i="17" s="1"/>
  <c r="U417" i="17"/>
  <c r="AA417" i="17"/>
  <c r="AA415" i="17" s="1"/>
  <c r="H422" i="17"/>
  <c r="H420" i="17" s="1"/>
  <c r="N422" i="17"/>
  <c r="T422" i="17"/>
  <c r="T420" i="17" s="1"/>
  <c r="Z422" i="17"/>
  <c r="Z420" i="17" s="1"/>
  <c r="G427" i="17"/>
  <c r="M427" i="17"/>
  <c r="M425" i="17" s="1"/>
  <c r="S427" i="17"/>
  <c r="S425" i="17" s="1"/>
  <c r="Y427" i="17"/>
  <c r="F432" i="17"/>
  <c r="F430" i="17" s="1"/>
  <c r="M432" i="17"/>
  <c r="M430" i="17" s="1"/>
  <c r="T432" i="17"/>
  <c r="AA432" i="17"/>
  <c r="AA430" i="17" s="1"/>
  <c r="E437" i="17"/>
  <c r="L437" i="17"/>
  <c r="L435" i="17" s="1"/>
  <c r="S437" i="17"/>
  <c r="S435" i="17" s="1"/>
  <c r="Z437" i="17"/>
  <c r="Z435" i="17" s="1"/>
  <c r="J442" i="17"/>
  <c r="J440" i="17" s="1"/>
  <c r="Q442" i="17"/>
  <c r="Q440" i="17" s="1"/>
  <c r="X442" i="17"/>
  <c r="I447" i="17"/>
  <c r="I445" i="17" s="1"/>
  <c r="P447" i="17"/>
  <c r="P445" i="17" s="1"/>
  <c r="W447" i="17"/>
  <c r="W445" i="17" s="1"/>
  <c r="H452" i="17"/>
  <c r="H450" i="17" s="1"/>
  <c r="O452" i="17"/>
  <c r="O450" i="17" s="1"/>
  <c r="V452" i="17"/>
  <c r="G457" i="17"/>
  <c r="G455" i="17" s="1"/>
  <c r="N457" i="17"/>
  <c r="N455" i="17" s="1"/>
  <c r="U457" i="17"/>
  <c r="U455" i="17" s="1"/>
  <c r="F462" i="17"/>
  <c r="F460" i="17" s="1"/>
  <c r="M462" i="17"/>
  <c r="M460" i="17" s="1"/>
  <c r="T462" i="17"/>
  <c r="T460" i="17" s="1"/>
  <c r="AA462" i="17"/>
  <c r="AA460" i="17" s="1"/>
  <c r="K467" i="17"/>
  <c r="K465" i="17" s="1"/>
  <c r="S467" i="17"/>
  <c r="S465" i="17" s="1"/>
  <c r="G472" i="17"/>
  <c r="Q472" i="17"/>
  <c r="Q470" i="17" s="1"/>
  <c r="Y472" i="17"/>
  <c r="F477" i="17"/>
  <c r="F475" i="17" s="1"/>
  <c r="P477" i="17"/>
  <c r="P475" i="17" s="1"/>
  <c r="Y477" i="17"/>
  <c r="Y475" i="17" s="1"/>
  <c r="S477" i="17"/>
  <c r="S475" i="17" s="1"/>
  <c r="M477" i="17"/>
  <c r="M475" i="17" s="1"/>
  <c r="G477" i="17"/>
  <c r="G475" i="17" s="1"/>
  <c r="Z472" i="17"/>
  <c r="Z470" i="17" s="1"/>
  <c r="T472" i="17"/>
  <c r="T470" i="17" s="1"/>
  <c r="N472" i="17"/>
  <c r="N470" i="17" s="1"/>
  <c r="H472" i="17"/>
  <c r="H470" i="17" s="1"/>
  <c r="AA467" i="17"/>
  <c r="AA465" i="17" s="1"/>
  <c r="U467" i="17"/>
  <c r="U465" i="17" s="1"/>
  <c r="O467" i="17"/>
  <c r="O465" i="17" s="1"/>
  <c r="I467" i="17"/>
  <c r="I465" i="17" s="1"/>
  <c r="Z477" i="17"/>
  <c r="Z475" i="17" s="1"/>
  <c r="T477" i="17"/>
  <c r="T475" i="17" s="1"/>
  <c r="N477" i="17"/>
  <c r="N475" i="17" s="1"/>
  <c r="H477" i="17"/>
  <c r="AA472" i="17"/>
  <c r="AA470" i="17" s="1"/>
  <c r="U472" i="17"/>
  <c r="U470" i="17" s="1"/>
  <c r="O472" i="17"/>
  <c r="O470" i="17" s="1"/>
  <c r="I472" i="17"/>
  <c r="I470" i="17" s="1"/>
  <c r="V467" i="17"/>
  <c r="V465" i="17" s="1"/>
  <c r="P467" i="17"/>
  <c r="J467" i="17"/>
  <c r="J465" i="17" s="1"/>
  <c r="D467" i="17"/>
  <c r="D465" i="17" s="1"/>
  <c r="W462" i="17"/>
  <c r="W460" i="17" s="1"/>
  <c r="Q462" i="17"/>
  <c r="Q460" i="17" s="1"/>
  <c r="K462" i="17"/>
  <c r="K460" i="17" s="1"/>
  <c r="E462" i="17"/>
  <c r="X457" i="17"/>
  <c r="X455" i="17" s="1"/>
  <c r="R457" i="17"/>
  <c r="R455" i="17" s="1"/>
  <c r="L457" i="17"/>
  <c r="L455" i="17" s="1"/>
  <c r="F457" i="17"/>
  <c r="F455" i="17" s="1"/>
  <c r="Y452" i="17"/>
  <c r="Y450" i="17" s="1"/>
  <c r="S452" i="17"/>
  <c r="M452" i="17"/>
  <c r="M450" i="17" s="1"/>
  <c r="G452" i="17"/>
  <c r="G450" i="17" s="1"/>
  <c r="Z447" i="17"/>
  <c r="Z445" i="17" s="1"/>
  <c r="T447" i="17"/>
  <c r="T445" i="17" s="1"/>
  <c r="N447" i="17"/>
  <c r="N445" i="17" s="1"/>
  <c r="H447" i="17"/>
  <c r="AA442" i="17"/>
  <c r="AA440" i="17" s="1"/>
  <c r="U442" i="17"/>
  <c r="U440" i="17" s="1"/>
  <c r="O442" i="17"/>
  <c r="O440" i="17" s="1"/>
  <c r="I442" i="17"/>
  <c r="I440" i="17" s="1"/>
  <c r="V437" i="17"/>
  <c r="V435" i="17" s="1"/>
  <c r="P437" i="17"/>
  <c r="J437" i="17"/>
  <c r="J435" i="17" s="1"/>
  <c r="D437" i="17"/>
  <c r="D435" i="17" s="1"/>
  <c r="W432" i="17"/>
  <c r="W430" i="17" s="1"/>
  <c r="Q432" i="17"/>
  <c r="Q430" i="17" s="1"/>
  <c r="K432" i="17"/>
  <c r="K430" i="17" s="1"/>
  <c r="J327" i="17"/>
  <c r="P327" i="17"/>
  <c r="V327" i="17"/>
  <c r="V325" i="17" s="1"/>
  <c r="I332" i="17"/>
  <c r="I330" i="17" s="1"/>
  <c r="O332" i="17"/>
  <c r="U332" i="17"/>
  <c r="U330" i="17" s="1"/>
  <c r="AA332" i="17"/>
  <c r="H337" i="17"/>
  <c r="N337" i="17"/>
  <c r="N335" i="17" s="1"/>
  <c r="T337" i="17"/>
  <c r="T335" i="17" s="1"/>
  <c r="Z337" i="17"/>
  <c r="G342" i="17"/>
  <c r="G340" i="17" s="1"/>
  <c r="M342" i="17"/>
  <c r="S342" i="17"/>
  <c r="Y342" i="17"/>
  <c r="Y340" i="17" s="1"/>
  <c r="F347" i="17"/>
  <c r="F345" i="17" s="1"/>
  <c r="L347" i="17"/>
  <c r="R347" i="17"/>
  <c r="R345" i="17" s="1"/>
  <c r="X347" i="17"/>
  <c r="E352" i="17"/>
  <c r="K352" i="17"/>
  <c r="K350" i="17" s="1"/>
  <c r="Q352" i="17"/>
  <c r="Q350" i="17" s="1"/>
  <c r="W352" i="17"/>
  <c r="D357" i="17"/>
  <c r="D355" i="17" s="1"/>
  <c r="J357" i="17"/>
  <c r="P357" i="17"/>
  <c r="V357" i="17"/>
  <c r="V355" i="17" s="1"/>
  <c r="I362" i="17"/>
  <c r="I360" i="17" s="1"/>
  <c r="O362" i="17"/>
  <c r="U362" i="17"/>
  <c r="U360" i="17" s="1"/>
  <c r="AA362" i="17"/>
  <c r="H367" i="17"/>
  <c r="N367" i="17"/>
  <c r="N365" i="17" s="1"/>
  <c r="T367" i="17"/>
  <c r="T365" i="17" s="1"/>
  <c r="Z367" i="17"/>
  <c r="G372" i="17"/>
  <c r="G370" i="17" s="1"/>
  <c r="M372" i="17"/>
  <c r="S372" i="17"/>
  <c r="Y372" i="17"/>
  <c r="Y370" i="17" s="1"/>
  <c r="F377" i="17"/>
  <c r="F375" i="17" s="1"/>
  <c r="L377" i="17"/>
  <c r="R377" i="17"/>
  <c r="R375" i="17" s="1"/>
  <c r="X377" i="17"/>
  <c r="E382" i="17"/>
  <c r="K382" i="17"/>
  <c r="K380" i="17" s="1"/>
  <c r="Q382" i="17"/>
  <c r="Q380" i="17" s="1"/>
  <c r="W382" i="17"/>
  <c r="D387" i="17"/>
  <c r="D385" i="17" s="1"/>
  <c r="J387" i="17"/>
  <c r="P387" i="17"/>
  <c r="V387" i="17"/>
  <c r="V385" i="17" s="1"/>
  <c r="I392" i="17"/>
  <c r="I390" i="17" s="1"/>
  <c r="O392" i="17"/>
  <c r="U392" i="17"/>
  <c r="U390" i="17" s="1"/>
  <c r="AA392" i="17"/>
  <c r="H397" i="17"/>
  <c r="N397" i="17"/>
  <c r="N395" i="17" s="1"/>
  <c r="T397" i="17"/>
  <c r="T395" i="17" s="1"/>
  <c r="Z397" i="17"/>
  <c r="G402" i="17"/>
  <c r="G400" i="17" s="1"/>
  <c r="M402" i="17"/>
  <c r="S402" i="17"/>
  <c r="Y402" i="17"/>
  <c r="Y400" i="17" s="1"/>
  <c r="F407" i="17"/>
  <c r="F405" i="17" s="1"/>
  <c r="L407" i="17"/>
  <c r="R407" i="17"/>
  <c r="R405" i="17" s="1"/>
  <c r="X407" i="17"/>
  <c r="E412" i="17"/>
  <c r="K412" i="17"/>
  <c r="K410" i="17" s="1"/>
  <c r="Q412" i="17"/>
  <c r="Q410" i="17" s="1"/>
  <c r="W412" i="17"/>
  <c r="D417" i="17"/>
  <c r="D415" i="17" s="1"/>
  <c r="J417" i="17"/>
  <c r="P417" i="17"/>
  <c r="V417" i="17"/>
  <c r="V415" i="17" s="1"/>
  <c r="I422" i="17"/>
  <c r="I420" i="17" s="1"/>
  <c r="O422" i="17"/>
  <c r="U422" i="17"/>
  <c r="U420" i="17" s="1"/>
  <c r="AA422" i="17"/>
  <c r="H427" i="17"/>
  <c r="N427" i="17"/>
  <c r="N425" i="17" s="1"/>
  <c r="T427" i="17"/>
  <c r="T425" i="17" s="1"/>
  <c r="Z427" i="17"/>
  <c r="G432" i="17"/>
  <c r="G430" i="17" s="1"/>
  <c r="N432" i="17"/>
  <c r="N430" i="17" s="1"/>
  <c r="U432" i="17"/>
  <c r="F437" i="17"/>
  <c r="F435" i="17" s="1"/>
  <c r="M437" i="17"/>
  <c r="M435" i="17" s="1"/>
  <c r="T437" i="17"/>
  <c r="T435" i="17" s="1"/>
  <c r="AA437" i="17"/>
  <c r="AA435" i="17" s="1"/>
  <c r="D442" i="17"/>
  <c r="D440" i="17" s="1"/>
  <c r="K442" i="17"/>
  <c r="K440" i="17" s="1"/>
  <c r="R442" i="17"/>
  <c r="R440" i="17" s="1"/>
  <c r="Y442" i="17"/>
  <c r="J447" i="17"/>
  <c r="Q447" i="17"/>
  <c r="Q445" i="17" s="1"/>
  <c r="X447" i="17"/>
  <c r="I452" i="17"/>
  <c r="I450" i="17" s="1"/>
  <c r="P452" i="17"/>
  <c r="P450" i="17" s="1"/>
  <c r="W452" i="17"/>
  <c r="W450" i="17" s="1"/>
  <c r="H457" i="17"/>
  <c r="H455" i="17" s="1"/>
  <c r="O457" i="17"/>
  <c r="O455" i="17" s="1"/>
  <c r="V457" i="17"/>
  <c r="G462" i="17"/>
  <c r="N462" i="17"/>
  <c r="N460" i="17" s="1"/>
  <c r="U462" i="17"/>
  <c r="U460" i="17" s="1"/>
  <c r="L467" i="17"/>
  <c r="T467" i="17"/>
  <c r="J472" i="17"/>
  <c r="R472" i="17"/>
  <c r="I477" i="17"/>
  <c r="I475" i="17" s="1"/>
  <c r="Q477" i="17"/>
  <c r="Q475" i="17" s="1"/>
  <c r="AA477" i="17"/>
  <c r="T82" i="18"/>
  <c r="F92" i="18"/>
  <c r="E327" i="17"/>
  <c r="K327" i="17"/>
  <c r="K325" i="17" s="1"/>
  <c r="Q327" i="17"/>
  <c r="Q325" i="17" s="1"/>
  <c r="W327" i="17"/>
  <c r="D332" i="17"/>
  <c r="D330" i="17" s="1"/>
  <c r="J332" i="17"/>
  <c r="J330" i="17" s="1"/>
  <c r="P332" i="17"/>
  <c r="V332" i="17"/>
  <c r="V330" i="17" s="1"/>
  <c r="I337" i="17"/>
  <c r="I335" i="17" s="1"/>
  <c r="O337" i="17"/>
  <c r="U337" i="17"/>
  <c r="U335" i="17" s="1"/>
  <c r="AA337" i="17"/>
  <c r="AA335" i="17" s="1"/>
  <c r="H342" i="17"/>
  <c r="N342" i="17"/>
  <c r="N340" i="17" s="1"/>
  <c r="T342" i="17"/>
  <c r="T340" i="17" s="1"/>
  <c r="Z342" i="17"/>
  <c r="G347" i="17"/>
  <c r="G345" i="17" s="1"/>
  <c r="M347" i="17"/>
  <c r="M345" i="17" s="1"/>
  <c r="S347" i="17"/>
  <c r="S345" i="17" s="1"/>
  <c r="Y347" i="17"/>
  <c r="Y345" i="17" s="1"/>
  <c r="F352" i="17"/>
  <c r="F350" i="17" s="1"/>
  <c r="L352" i="17"/>
  <c r="R352" i="17"/>
  <c r="R350" i="17" s="1"/>
  <c r="X352" i="17"/>
  <c r="X350" i="17" s="1"/>
  <c r="E357" i="17"/>
  <c r="E355" i="17" s="1"/>
  <c r="K357" i="17"/>
  <c r="K355" i="17" s="1"/>
  <c r="Q357" i="17"/>
  <c r="Q355" i="17" s="1"/>
  <c r="W357" i="17"/>
  <c r="D362" i="17"/>
  <c r="D360" i="17" s="1"/>
  <c r="J362" i="17"/>
  <c r="J360" i="17" s="1"/>
  <c r="P362" i="17"/>
  <c r="P360" i="17" s="1"/>
  <c r="V362" i="17"/>
  <c r="V360" i="17" s="1"/>
  <c r="I367" i="17"/>
  <c r="I365" i="17" s="1"/>
  <c r="O367" i="17"/>
  <c r="U367" i="17"/>
  <c r="U365" i="17" s="1"/>
  <c r="AA367" i="17"/>
  <c r="AA365" i="17" s="1"/>
  <c r="H372" i="17"/>
  <c r="H370" i="17" s="1"/>
  <c r="N372" i="17"/>
  <c r="N370" i="17" s="1"/>
  <c r="T372" i="17"/>
  <c r="T370" i="17" s="1"/>
  <c r="Z372" i="17"/>
  <c r="G377" i="17"/>
  <c r="G375" i="17" s="1"/>
  <c r="M377" i="17"/>
  <c r="M375" i="17" s="1"/>
  <c r="S377" i="17"/>
  <c r="S375" i="17" s="1"/>
  <c r="Y377" i="17"/>
  <c r="Y375" i="17" s="1"/>
  <c r="F382" i="17"/>
  <c r="F380" i="17" s="1"/>
  <c r="L382" i="17"/>
  <c r="R382" i="17"/>
  <c r="R380" i="17" s="1"/>
  <c r="X382" i="17"/>
  <c r="X380" i="17" s="1"/>
  <c r="E387" i="17"/>
  <c r="E385" i="17" s="1"/>
  <c r="K387" i="17"/>
  <c r="K385" i="17" s="1"/>
  <c r="Q387" i="17"/>
  <c r="Q385" i="17" s="1"/>
  <c r="W387" i="17"/>
  <c r="D392" i="17"/>
  <c r="D390" i="17" s="1"/>
  <c r="J392" i="17"/>
  <c r="J390" i="17" s="1"/>
  <c r="P392" i="17"/>
  <c r="P390" i="17" s="1"/>
  <c r="V392" i="17"/>
  <c r="V390" i="17" s="1"/>
  <c r="I397" i="17"/>
  <c r="I395" i="17" s="1"/>
  <c r="O397" i="17"/>
  <c r="U397" i="17"/>
  <c r="U395" i="17" s="1"/>
  <c r="AA397" i="17"/>
  <c r="AA395" i="17" s="1"/>
  <c r="H402" i="17"/>
  <c r="H400" i="17" s="1"/>
  <c r="N402" i="17"/>
  <c r="N400" i="17" s="1"/>
  <c r="T402" i="17"/>
  <c r="T400" i="17" s="1"/>
  <c r="Z402" i="17"/>
  <c r="G407" i="17"/>
  <c r="G405" i="17" s="1"/>
  <c r="M407" i="17"/>
  <c r="M405" i="17" s="1"/>
  <c r="S407" i="17"/>
  <c r="S405" i="17" s="1"/>
  <c r="Y407" i="17"/>
  <c r="Y405" i="17" s="1"/>
  <c r="F412" i="17"/>
  <c r="F410" i="17" s="1"/>
  <c r="L412" i="17"/>
  <c r="R412" i="17"/>
  <c r="R410" i="17" s="1"/>
  <c r="X412" i="17"/>
  <c r="X410" i="17" s="1"/>
  <c r="E417" i="17"/>
  <c r="E415" i="17" s="1"/>
  <c r="K417" i="17"/>
  <c r="K415" i="17" s="1"/>
  <c r="Q417" i="17"/>
  <c r="Q415" i="17" s="1"/>
  <c r="W417" i="17"/>
  <c r="D422" i="17"/>
  <c r="D420" i="17" s="1"/>
  <c r="J422" i="17"/>
  <c r="J420" i="17" s="1"/>
  <c r="P422" i="17"/>
  <c r="P420" i="17" s="1"/>
  <c r="V422" i="17"/>
  <c r="V420" i="17" s="1"/>
  <c r="I427" i="17"/>
  <c r="I425" i="17" s="1"/>
  <c r="O427" i="17"/>
  <c r="U427" i="17"/>
  <c r="U425" i="17" s="1"/>
  <c r="AA427" i="17"/>
  <c r="AA425" i="17" s="1"/>
  <c r="H432" i="17"/>
  <c r="H430" i="17" s="1"/>
  <c r="O432" i="17"/>
  <c r="O430" i="17" s="1"/>
  <c r="V432" i="17"/>
  <c r="V430" i="17" s="1"/>
  <c r="G437" i="17"/>
  <c r="G435" i="17" s="1"/>
  <c r="N437" i="17"/>
  <c r="N435" i="17" s="1"/>
  <c r="U437" i="17"/>
  <c r="U435" i="17" s="1"/>
  <c r="E442" i="17"/>
  <c r="E440" i="17" s="1"/>
  <c r="L442" i="17"/>
  <c r="L440" i="17" s="1"/>
  <c r="S442" i="17"/>
  <c r="S440" i="17" s="1"/>
  <c r="Z442" i="17"/>
  <c r="D447" i="17"/>
  <c r="D445" i="17" s="1"/>
  <c r="K447" i="17"/>
  <c r="K445" i="17" s="1"/>
  <c r="R447" i="17"/>
  <c r="R445" i="17" s="1"/>
  <c r="Y447" i="17"/>
  <c r="Y445" i="17" s="1"/>
  <c r="J452" i="17"/>
  <c r="J450" i="17" s="1"/>
  <c r="Q452" i="17"/>
  <c r="X452" i="17"/>
  <c r="X450" i="17" s="1"/>
  <c r="I457" i="17"/>
  <c r="I455" i="17" s="1"/>
  <c r="P457" i="17"/>
  <c r="P455" i="17" s="1"/>
  <c r="W457" i="17"/>
  <c r="W455" i="17" s="1"/>
  <c r="H462" i="17"/>
  <c r="H460" i="17" s="1"/>
  <c r="O462" i="17"/>
  <c r="V462" i="17"/>
  <c r="V460" i="17" s="1"/>
  <c r="E467" i="17"/>
  <c r="E465" i="17" s="1"/>
  <c r="M467" i="17"/>
  <c r="M465" i="17" s="1"/>
  <c r="W467" i="17"/>
  <c r="W465" i="17" s="1"/>
  <c r="K472" i="17"/>
  <c r="K470" i="17" s="1"/>
  <c r="S472" i="17"/>
  <c r="S470" i="17" s="1"/>
  <c r="J477" i="17"/>
  <c r="J475" i="17" s="1"/>
  <c r="R477" i="17"/>
  <c r="R475" i="17" s="1"/>
  <c r="F327" i="17"/>
  <c r="F325" i="17" s="1"/>
  <c r="L327" i="17"/>
  <c r="L325" i="17" s="1"/>
  <c r="R327" i="17"/>
  <c r="X327" i="17"/>
  <c r="X325" i="17" s="1"/>
  <c r="E332" i="17"/>
  <c r="E330" i="17" s="1"/>
  <c r="K332" i="17"/>
  <c r="K330" i="17" s="1"/>
  <c r="Q332" i="17"/>
  <c r="Q330" i="17" s="1"/>
  <c r="W332" i="17"/>
  <c r="W330" i="17" s="1"/>
  <c r="D337" i="17"/>
  <c r="J337" i="17"/>
  <c r="J335" i="17" s="1"/>
  <c r="P337" i="17"/>
  <c r="P335" i="17" s="1"/>
  <c r="V337" i="17"/>
  <c r="V335" i="17" s="1"/>
  <c r="I342" i="17"/>
  <c r="I340" i="17" s="1"/>
  <c r="O342" i="17"/>
  <c r="O340" i="17" s="1"/>
  <c r="U342" i="17"/>
  <c r="AA342" i="17"/>
  <c r="AA340" i="17" s="1"/>
  <c r="H347" i="17"/>
  <c r="H345" i="17" s="1"/>
  <c r="N347" i="17"/>
  <c r="N345" i="17" s="1"/>
  <c r="T347" i="17"/>
  <c r="T345" i="17" s="1"/>
  <c r="Z347" i="17"/>
  <c r="Z345" i="17" s="1"/>
  <c r="G352" i="17"/>
  <c r="M352" i="17"/>
  <c r="M350" i="17" s="1"/>
  <c r="S352" i="17"/>
  <c r="S350" i="17" s="1"/>
  <c r="Y352" i="17"/>
  <c r="Y350" i="17" s="1"/>
  <c r="F357" i="17"/>
  <c r="F355" i="17" s="1"/>
  <c r="L357" i="17"/>
  <c r="L355" i="17" s="1"/>
  <c r="R357" i="17"/>
  <c r="X357" i="17"/>
  <c r="X355" i="17" s="1"/>
  <c r="E362" i="17"/>
  <c r="E360" i="17" s="1"/>
  <c r="K362" i="17"/>
  <c r="K360" i="17" s="1"/>
  <c r="Q362" i="17"/>
  <c r="Q360" i="17" s="1"/>
  <c r="W362" i="17"/>
  <c r="W360" i="17" s="1"/>
  <c r="D367" i="17"/>
  <c r="J367" i="17"/>
  <c r="J365" i="17" s="1"/>
  <c r="P367" i="17"/>
  <c r="P365" i="17" s="1"/>
  <c r="V367" i="17"/>
  <c r="V365" i="17" s="1"/>
  <c r="I372" i="17"/>
  <c r="I370" i="17" s="1"/>
  <c r="O372" i="17"/>
  <c r="O370" i="17" s="1"/>
  <c r="U372" i="17"/>
  <c r="AA372" i="17"/>
  <c r="AA370" i="17" s="1"/>
  <c r="H377" i="17"/>
  <c r="H375" i="17" s="1"/>
  <c r="N377" i="17"/>
  <c r="N375" i="17" s="1"/>
  <c r="T377" i="17"/>
  <c r="T375" i="17" s="1"/>
  <c r="Z377" i="17"/>
  <c r="Z375" i="17" s="1"/>
  <c r="G382" i="17"/>
  <c r="M382" i="17"/>
  <c r="M380" i="17" s="1"/>
  <c r="S382" i="17"/>
  <c r="S380" i="17" s="1"/>
  <c r="Y382" i="17"/>
  <c r="Y380" i="17" s="1"/>
  <c r="F387" i="17"/>
  <c r="F385" i="17" s="1"/>
  <c r="L387" i="17"/>
  <c r="L385" i="17" s="1"/>
  <c r="R387" i="17"/>
  <c r="X387" i="17"/>
  <c r="X385" i="17" s="1"/>
  <c r="E392" i="17"/>
  <c r="E390" i="17" s="1"/>
  <c r="K392" i="17"/>
  <c r="K390" i="17" s="1"/>
  <c r="Q392" i="17"/>
  <c r="Q390" i="17" s="1"/>
  <c r="W392" i="17"/>
  <c r="W390" i="17" s="1"/>
  <c r="D397" i="17"/>
  <c r="J397" i="17"/>
  <c r="J395" i="17" s="1"/>
  <c r="P397" i="17"/>
  <c r="P395" i="17" s="1"/>
  <c r="V397" i="17"/>
  <c r="V395" i="17" s="1"/>
  <c r="I402" i="17"/>
  <c r="I400" i="17" s="1"/>
  <c r="O402" i="17"/>
  <c r="O400" i="17" s="1"/>
  <c r="U402" i="17"/>
  <c r="AA402" i="17"/>
  <c r="AA400" i="17" s="1"/>
  <c r="H407" i="17"/>
  <c r="H405" i="17" s="1"/>
  <c r="N407" i="17"/>
  <c r="N405" i="17" s="1"/>
  <c r="T407" i="17"/>
  <c r="T405" i="17" s="1"/>
  <c r="Z407" i="17"/>
  <c r="Z405" i="17" s="1"/>
  <c r="G412" i="17"/>
  <c r="M412" i="17"/>
  <c r="M410" i="17" s="1"/>
  <c r="S412" i="17"/>
  <c r="S410" i="17" s="1"/>
  <c r="Y412" i="17"/>
  <c r="Y410" i="17" s="1"/>
  <c r="F417" i="17"/>
  <c r="F415" i="17" s="1"/>
  <c r="L417" i="17"/>
  <c r="L415" i="17" s="1"/>
  <c r="R417" i="17"/>
  <c r="X417" i="17"/>
  <c r="X415" i="17" s="1"/>
  <c r="E422" i="17"/>
  <c r="E420" i="17" s="1"/>
  <c r="K422" i="17"/>
  <c r="K420" i="17" s="1"/>
  <c r="Q422" i="17"/>
  <c r="Q420" i="17" s="1"/>
  <c r="W422" i="17"/>
  <c r="W420" i="17" s="1"/>
  <c r="D427" i="17"/>
  <c r="J427" i="17"/>
  <c r="J425" i="17" s="1"/>
  <c r="P427" i="17"/>
  <c r="P425" i="17" s="1"/>
  <c r="V427" i="17"/>
  <c r="V425" i="17" s="1"/>
  <c r="I432" i="17"/>
  <c r="I430" i="17" s="1"/>
  <c r="P432" i="17"/>
  <c r="P430" i="17" s="1"/>
  <c r="X432" i="17"/>
  <c r="H437" i="17"/>
  <c r="H435" i="17" s="1"/>
  <c r="O437" i="17"/>
  <c r="O435" i="17" s="1"/>
  <c r="W437" i="17"/>
  <c r="W435" i="17" s="1"/>
  <c r="F442" i="17"/>
  <c r="F440" i="17" s="1"/>
  <c r="M442" i="17"/>
  <c r="M440" i="17" s="1"/>
  <c r="T442" i="17"/>
  <c r="E447" i="17"/>
  <c r="E445" i="17" s="1"/>
  <c r="L447" i="17"/>
  <c r="L445" i="17" s="1"/>
  <c r="S447" i="17"/>
  <c r="S445" i="17" s="1"/>
  <c r="AA447" i="17"/>
  <c r="AA445" i="17" s="1"/>
  <c r="D452" i="17"/>
  <c r="D450" i="17" s="1"/>
  <c r="K452" i="17"/>
  <c r="R452" i="17"/>
  <c r="R450" i="17" s="1"/>
  <c r="Z452" i="17"/>
  <c r="Z450" i="17" s="1"/>
  <c r="J457" i="17"/>
  <c r="J455" i="17" s="1"/>
  <c r="Q457" i="17"/>
  <c r="Q455" i="17" s="1"/>
  <c r="Y457" i="17"/>
  <c r="Y455" i="17" s="1"/>
  <c r="I462" i="17"/>
  <c r="P462" i="17"/>
  <c r="P460" i="17" s="1"/>
  <c r="X462" i="17"/>
  <c r="X460" i="17" s="1"/>
  <c r="F467" i="17"/>
  <c r="F465" i="17" s="1"/>
  <c r="N467" i="17"/>
  <c r="N465" i="17" s="1"/>
  <c r="X467" i="17"/>
  <c r="X465" i="17" s="1"/>
  <c r="D472" i="17"/>
  <c r="D470" i="17" s="1"/>
  <c r="L472" i="17"/>
  <c r="L470" i="17" s="1"/>
  <c r="V472" i="17"/>
  <c r="V470" i="17" s="1"/>
  <c r="K477" i="17"/>
  <c r="K475" i="17" s="1"/>
  <c r="U477" i="17"/>
  <c r="U475" i="17" s="1"/>
  <c r="T62" i="18"/>
  <c r="G327" i="17"/>
  <c r="G325" i="17" s="1"/>
  <c r="M327" i="17"/>
  <c r="M325" i="17" s="1"/>
  <c r="S327" i="17"/>
  <c r="S325" i="17" s="1"/>
  <c r="Y327" i="17"/>
  <c r="F332" i="17"/>
  <c r="F330" i="17" s="1"/>
  <c r="L332" i="17"/>
  <c r="L330" i="17" s="1"/>
  <c r="R332" i="17"/>
  <c r="R330" i="17" s="1"/>
  <c r="X332" i="17"/>
  <c r="X330" i="17" s="1"/>
  <c r="E337" i="17"/>
  <c r="E335" i="17" s="1"/>
  <c r="K337" i="17"/>
  <c r="Q337" i="17"/>
  <c r="Q335" i="17" s="1"/>
  <c r="W337" i="17"/>
  <c r="W335" i="17" s="1"/>
  <c r="D342" i="17"/>
  <c r="D340" i="17" s="1"/>
  <c r="J342" i="17"/>
  <c r="J340" i="17" s="1"/>
  <c r="P342" i="17"/>
  <c r="P340" i="17" s="1"/>
  <c r="V342" i="17"/>
  <c r="I347" i="17"/>
  <c r="I345" i="17" s="1"/>
  <c r="O347" i="17"/>
  <c r="O345" i="17" s="1"/>
  <c r="U347" i="17"/>
  <c r="U345" i="17" s="1"/>
  <c r="AA347" i="17"/>
  <c r="AA345" i="17" s="1"/>
  <c r="H352" i="17"/>
  <c r="H350" i="17" s="1"/>
  <c r="N352" i="17"/>
  <c r="T352" i="17"/>
  <c r="T350" i="17" s="1"/>
  <c r="Z352" i="17"/>
  <c r="Z350" i="17" s="1"/>
  <c r="G357" i="17"/>
  <c r="G355" i="17" s="1"/>
  <c r="M357" i="17"/>
  <c r="M355" i="17" s="1"/>
  <c r="S357" i="17"/>
  <c r="S355" i="17" s="1"/>
  <c r="Y357" i="17"/>
  <c r="F362" i="17"/>
  <c r="F360" i="17" s="1"/>
  <c r="L362" i="17"/>
  <c r="L360" i="17" s="1"/>
  <c r="R362" i="17"/>
  <c r="R360" i="17" s="1"/>
  <c r="X362" i="17"/>
  <c r="X360" i="17" s="1"/>
  <c r="E367" i="17"/>
  <c r="E365" i="17" s="1"/>
  <c r="K367" i="17"/>
  <c r="Q367" i="17"/>
  <c r="Q365" i="17" s="1"/>
  <c r="W367" i="17"/>
  <c r="W365" i="17" s="1"/>
  <c r="D372" i="17"/>
  <c r="D370" i="17" s="1"/>
  <c r="J372" i="17"/>
  <c r="J370" i="17" s="1"/>
  <c r="P372" i="17"/>
  <c r="P370" i="17" s="1"/>
  <c r="V372" i="17"/>
  <c r="I377" i="17"/>
  <c r="I375" i="17" s="1"/>
  <c r="O377" i="17"/>
  <c r="O375" i="17" s="1"/>
  <c r="U377" i="17"/>
  <c r="U375" i="17" s="1"/>
  <c r="AA377" i="17"/>
  <c r="AA375" i="17" s="1"/>
  <c r="H382" i="17"/>
  <c r="H380" i="17" s="1"/>
  <c r="N382" i="17"/>
  <c r="T382" i="17"/>
  <c r="T380" i="17" s="1"/>
  <c r="Z382" i="17"/>
  <c r="Z380" i="17" s="1"/>
  <c r="G387" i="17"/>
  <c r="G385" i="17" s="1"/>
  <c r="M387" i="17"/>
  <c r="M385" i="17" s="1"/>
  <c r="S387" i="17"/>
  <c r="S385" i="17" s="1"/>
  <c r="Y387" i="17"/>
  <c r="F392" i="17"/>
  <c r="F390" i="17" s="1"/>
  <c r="L392" i="17"/>
  <c r="L390" i="17" s="1"/>
  <c r="R392" i="17"/>
  <c r="R390" i="17" s="1"/>
  <c r="X392" i="17"/>
  <c r="X390" i="17" s="1"/>
  <c r="E397" i="17"/>
  <c r="E395" i="17" s="1"/>
  <c r="K397" i="17"/>
  <c r="Q397" i="17"/>
  <c r="Q395" i="17" s="1"/>
  <c r="W397" i="17"/>
  <c r="W395" i="17" s="1"/>
  <c r="D402" i="17"/>
  <c r="D400" i="17" s="1"/>
  <c r="J402" i="17"/>
  <c r="J400" i="17" s="1"/>
  <c r="P402" i="17"/>
  <c r="P400" i="17" s="1"/>
  <c r="V402" i="17"/>
  <c r="I407" i="17"/>
  <c r="I405" i="17" s="1"/>
  <c r="O407" i="17"/>
  <c r="O405" i="17" s="1"/>
  <c r="U407" i="17"/>
  <c r="U405" i="17" s="1"/>
  <c r="AA407" i="17"/>
  <c r="AA405" i="17" s="1"/>
  <c r="H412" i="17"/>
  <c r="H410" i="17" s="1"/>
  <c r="N412" i="17"/>
  <c r="T412" i="17"/>
  <c r="T410" i="17" s="1"/>
  <c r="Z412" i="17"/>
  <c r="Z410" i="17" s="1"/>
  <c r="G417" i="17"/>
  <c r="G415" i="17" s="1"/>
  <c r="M417" i="17"/>
  <c r="M415" i="17" s="1"/>
  <c r="S417" i="17"/>
  <c r="S415" i="17" s="1"/>
  <c r="Y417" i="17"/>
  <c r="F422" i="17"/>
  <c r="F420" i="17" s="1"/>
  <c r="L422" i="17"/>
  <c r="L420" i="17" s="1"/>
  <c r="R422" i="17"/>
  <c r="R420" i="17" s="1"/>
  <c r="X422" i="17"/>
  <c r="X420" i="17" s="1"/>
  <c r="E427" i="17"/>
  <c r="E425" i="17" s="1"/>
  <c r="K427" i="17"/>
  <c r="Q427" i="17"/>
  <c r="Q425" i="17" s="1"/>
  <c r="W427" i="17"/>
  <c r="W425" i="17" s="1"/>
  <c r="D432" i="17"/>
  <c r="D430" i="17" s="1"/>
  <c r="J432" i="17"/>
  <c r="J430" i="17" s="1"/>
  <c r="R432" i="17"/>
  <c r="R430" i="17" s="1"/>
  <c r="Y432" i="17"/>
  <c r="I437" i="17"/>
  <c r="I435" i="17" s="1"/>
  <c r="Q437" i="17"/>
  <c r="Q435" i="17" s="1"/>
  <c r="X437" i="17"/>
  <c r="X435" i="17" s="1"/>
  <c r="G442" i="17"/>
  <c r="G440" i="17" s="1"/>
  <c r="N442" i="17"/>
  <c r="N440" i="17" s="1"/>
  <c r="V442" i="17"/>
  <c r="F447" i="17"/>
  <c r="F445" i="17" s="1"/>
  <c r="M447" i="17"/>
  <c r="M445" i="17" s="1"/>
  <c r="U447" i="17"/>
  <c r="U445" i="17" s="1"/>
  <c r="E452" i="17"/>
  <c r="E450" i="17" s="1"/>
  <c r="L452" i="17"/>
  <c r="L450" i="17" s="1"/>
  <c r="T452" i="17"/>
  <c r="AA452" i="17"/>
  <c r="AA450" i="17" s="1"/>
  <c r="D457" i="17"/>
  <c r="D455" i="17" s="1"/>
  <c r="K457" i="17"/>
  <c r="K455" i="17" s="1"/>
  <c r="S457" i="17"/>
  <c r="S455" i="17" s="1"/>
  <c r="Z457" i="17"/>
  <c r="Z455" i="17" s="1"/>
  <c r="J462" i="17"/>
  <c r="R462" i="17"/>
  <c r="Y462" i="17"/>
  <c r="Y460" i="17" s="1"/>
  <c r="G467" i="17"/>
  <c r="G465" i="17" s="1"/>
  <c r="Q467" i="17"/>
  <c r="Q465" i="17" s="1"/>
  <c r="Y467" i="17"/>
  <c r="Y465" i="17" s="1"/>
  <c r="E472" i="17"/>
  <c r="M472" i="17"/>
  <c r="M470" i="17" s="1"/>
  <c r="W472" i="17"/>
  <c r="W470" i="17" s="1"/>
  <c r="D477" i="17"/>
  <c r="D475" i="17" s="1"/>
  <c r="L477" i="17"/>
  <c r="L475" i="17" s="1"/>
  <c r="V477" i="17"/>
  <c r="V475" i="17" s="1"/>
  <c r="Z97" i="18"/>
  <c r="G486" i="17"/>
  <c r="G484" i="17" s="1"/>
  <c r="M486" i="17"/>
  <c r="M484" i="17" s="1"/>
  <c r="S486" i="17"/>
  <c r="S484" i="17" s="1"/>
  <c r="Y486" i="17"/>
  <c r="Y484" i="17" s="1"/>
  <c r="F491" i="17"/>
  <c r="F489" i="17" s="1"/>
  <c r="L491" i="17"/>
  <c r="L489" i="17" s="1"/>
  <c r="R491" i="17"/>
  <c r="R489" i="17" s="1"/>
  <c r="X491" i="17"/>
  <c r="X489" i="17" s="1"/>
  <c r="E496" i="17"/>
  <c r="E494" i="17" s="1"/>
  <c r="K496" i="17"/>
  <c r="K494" i="17" s="1"/>
  <c r="Q496" i="17"/>
  <c r="Q494" i="17" s="1"/>
  <c r="W496" i="17"/>
  <c r="W494" i="17" s="1"/>
  <c r="D501" i="17"/>
  <c r="D499" i="17" s="1"/>
  <c r="J501" i="17"/>
  <c r="J499" i="17" s="1"/>
  <c r="P501" i="17"/>
  <c r="P499" i="17" s="1"/>
  <c r="V501" i="17"/>
  <c r="V499" i="17" s="1"/>
  <c r="I506" i="17"/>
  <c r="I504" i="17" s="1"/>
  <c r="O506" i="17"/>
  <c r="O504" i="17" s="1"/>
  <c r="U506" i="17"/>
  <c r="U504" i="17" s="1"/>
  <c r="AA506" i="17"/>
  <c r="AA504" i="17" s="1"/>
  <c r="H511" i="17"/>
  <c r="H509" i="17" s="1"/>
  <c r="N511" i="17"/>
  <c r="N509" i="17" s="1"/>
  <c r="T511" i="17"/>
  <c r="T509" i="17" s="1"/>
  <c r="Z511" i="17"/>
  <c r="Z509" i="17" s="1"/>
  <c r="G516" i="17"/>
  <c r="G514" i="17" s="1"/>
  <c r="M516" i="17"/>
  <c r="M514" i="17" s="1"/>
  <c r="S516" i="17"/>
  <c r="S514" i="17" s="1"/>
  <c r="Y516" i="17"/>
  <c r="Y514" i="17" s="1"/>
  <c r="F521" i="17"/>
  <c r="F519" i="17" s="1"/>
  <c r="L521" i="17"/>
  <c r="L519" i="17" s="1"/>
  <c r="R521" i="17"/>
  <c r="R519" i="17" s="1"/>
  <c r="X521" i="17"/>
  <c r="X519" i="17" s="1"/>
  <c r="E526" i="17"/>
  <c r="E524" i="17" s="1"/>
  <c r="K526" i="17"/>
  <c r="K524" i="17" s="1"/>
  <c r="Q526" i="17"/>
  <c r="Q524" i="17" s="1"/>
  <c r="W526" i="17"/>
  <c r="W524" i="17" s="1"/>
  <c r="D531" i="17"/>
  <c r="D529" i="17" s="1"/>
  <c r="J531" i="17"/>
  <c r="J529" i="17" s="1"/>
  <c r="P531" i="17"/>
  <c r="P529" i="17" s="1"/>
  <c r="V531" i="17"/>
  <c r="V529" i="17" s="1"/>
  <c r="I536" i="17"/>
  <c r="I534" i="17" s="1"/>
  <c r="O536" i="17"/>
  <c r="O534" i="17" s="1"/>
  <c r="U536" i="17"/>
  <c r="U534" i="17" s="1"/>
  <c r="AA536" i="17"/>
  <c r="AA534" i="17" s="1"/>
  <c r="H541" i="17"/>
  <c r="H539" i="17" s="1"/>
  <c r="N541" i="17"/>
  <c r="N539" i="17" s="1"/>
  <c r="T541" i="17"/>
  <c r="T539" i="17" s="1"/>
  <c r="Z541" i="17"/>
  <c r="Z539" i="17" s="1"/>
  <c r="G546" i="17"/>
  <c r="G544" i="17" s="1"/>
  <c r="M546" i="17"/>
  <c r="M544" i="17" s="1"/>
  <c r="S546" i="17"/>
  <c r="S544" i="17" s="1"/>
  <c r="Y546" i="17"/>
  <c r="Y544" i="17" s="1"/>
  <c r="F551" i="17"/>
  <c r="F549" i="17" s="1"/>
  <c r="L551" i="17"/>
  <c r="L549" i="17" s="1"/>
  <c r="R551" i="17"/>
  <c r="R549" i="17" s="1"/>
  <c r="X551" i="17"/>
  <c r="X549" i="17" s="1"/>
  <c r="E556" i="17"/>
  <c r="E554" i="17" s="1"/>
  <c r="K556" i="17"/>
  <c r="K554" i="17" s="1"/>
  <c r="Q556" i="17"/>
  <c r="Q554" i="17" s="1"/>
  <c r="W556" i="17"/>
  <c r="W554" i="17" s="1"/>
  <c r="D561" i="17"/>
  <c r="D559" i="17" s="1"/>
  <c r="J561" i="17"/>
  <c r="J559" i="17" s="1"/>
  <c r="P561" i="17"/>
  <c r="P559" i="17" s="1"/>
  <c r="V561" i="17"/>
  <c r="V559" i="17" s="1"/>
  <c r="I566" i="17"/>
  <c r="I564" i="17" s="1"/>
  <c r="O566" i="17"/>
  <c r="O564" i="17" s="1"/>
  <c r="U566" i="17"/>
  <c r="U564" i="17" s="1"/>
  <c r="AA566" i="17"/>
  <c r="AA564" i="17" s="1"/>
  <c r="H571" i="17"/>
  <c r="H569" i="17" s="1"/>
  <c r="N571" i="17"/>
  <c r="N569" i="17" s="1"/>
  <c r="T571" i="17"/>
  <c r="T569" i="17" s="1"/>
  <c r="Z571" i="17"/>
  <c r="Z569" i="17" s="1"/>
  <c r="G576" i="17"/>
  <c r="G574" i="17" s="1"/>
  <c r="M576" i="17"/>
  <c r="M574" i="17" s="1"/>
  <c r="S576" i="17"/>
  <c r="S574" i="17" s="1"/>
  <c r="Y576" i="17"/>
  <c r="Y574" i="17" s="1"/>
  <c r="F581" i="17"/>
  <c r="F579" i="17" s="1"/>
  <c r="L581" i="17"/>
  <c r="L579" i="17" s="1"/>
  <c r="R581" i="17"/>
  <c r="R579" i="17" s="1"/>
  <c r="X581" i="17"/>
  <c r="X579" i="17" s="1"/>
  <c r="E586" i="17"/>
  <c r="E584" i="17" s="1"/>
  <c r="K586" i="17"/>
  <c r="K584" i="17" s="1"/>
  <c r="Q586" i="17"/>
  <c r="Q584" i="17" s="1"/>
  <c r="W586" i="17"/>
  <c r="W584" i="17" s="1"/>
  <c r="D591" i="17"/>
  <c r="D589" i="17" s="1"/>
  <c r="J591" i="17"/>
  <c r="J589" i="17" s="1"/>
  <c r="P591" i="17"/>
  <c r="P589" i="17" s="1"/>
  <c r="V591" i="17"/>
  <c r="V589" i="17" s="1"/>
  <c r="I596" i="17"/>
  <c r="I594" i="17" s="1"/>
  <c r="O596" i="17"/>
  <c r="O594" i="17" s="1"/>
  <c r="U596" i="17"/>
  <c r="U594" i="17" s="1"/>
  <c r="AA596" i="17"/>
  <c r="AA594" i="17" s="1"/>
  <c r="H601" i="17"/>
  <c r="H599" i="17" s="1"/>
  <c r="N601" i="17"/>
  <c r="N599" i="17" s="1"/>
  <c r="T601" i="17"/>
  <c r="T599" i="17" s="1"/>
  <c r="Z601" i="17"/>
  <c r="Z599" i="17" s="1"/>
  <c r="G606" i="17"/>
  <c r="G604" i="17" s="1"/>
  <c r="M606" i="17"/>
  <c r="M604" i="17" s="1"/>
  <c r="S606" i="17"/>
  <c r="S604" i="17" s="1"/>
  <c r="Y606" i="17"/>
  <c r="Y604" i="17" s="1"/>
  <c r="F611" i="17"/>
  <c r="F609" i="17" s="1"/>
  <c r="L611" i="17"/>
  <c r="L609" i="17" s="1"/>
  <c r="R611" i="17"/>
  <c r="R609" i="17" s="1"/>
  <c r="X611" i="17"/>
  <c r="X609" i="17" s="1"/>
  <c r="E616" i="17"/>
  <c r="E614" i="17" s="1"/>
  <c r="K616" i="17"/>
  <c r="K614" i="17" s="1"/>
  <c r="Q616" i="17"/>
  <c r="Q614" i="17" s="1"/>
  <c r="W616" i="17"/>
  <c r="W614" i="17" s="1"/>
  <c r="D621" i="17"/>
  <c r="D619" i="17" s="1"/>
  <c r="J621" i="17"/>
  <c r="J619" i="17" s="1"/>
  <c r="P621" i="17"/>
  <c r="P619" i="17" s="1"/>
  <c r="V621" i="17"/>
  <c r="V619" i="17" s="1"/>
  <c r="I626" i="17"/>
  <c r="I624" i="17" s="1"/>
  <c r="O626" i="17"/>
  <c r="O624" i="17" s="1"/>
  <c r="U626" i="17"/>
  <c r="U624" i="17" s="1"/>
  <c r="AA626" i="17"/>
  <c r="AA624" i="17" s="1"/>
  <c r="H631" i="17"/>
  <c r="H629" i="17" s="1"/>
  <c r="N631" i="17"/>
  <c r="N629" i="17" s="1"/>
  <c r="T631" i="17"/>
  <c r="T629" i="17" s="1"/>
  <c r="Z631" i="17"/>
  <c r="Z629" i="17" s="1"/>
  <c r="G636" i="17"/>
  <c r="G634" i="17" s="1"/>
  <c r="M636" i="17"/>
  <c r="M634" i="17" s="1"/>
  <c r="S636" i="17"/>
  <c r="S634" i="17" s="1"/>
  <c r="Y636" i="17"/>
  <c r="Y634" i="17" s="1"/>
  <c r="B749" i="17"/>
  <c r="I9" i="18"/>
  <c r="I7" i="18" s="1"/>
  <c r="O9" i="18"/>
  <c r="O7" i="18" s="1"/>
  <c r="U9" i="18"/>
  <c r="AA9" i="18"/>
  <c r="I11" i="18"/>
  <c r="O11" i="18"/>
  <c r="U11" i="18"/>
  <c r="AA11" i="18"/>
  <c r="H14" i="18"/>
  <c r="N14" i="18"/>
  <c r="T14" i="18"/>
  <c r="Z14" i="18"/>
  <c r="H16" i="18"/>
  <c r="N16" i="18"/>
  <c r="T16" i="18"/>
  <c r="Z16" i="18"/>
  <c r="G19" i="18"/>
  <c r="G17" i="18" s="1"/>
  <c r="M19" i="18"/>
  <c r="S19" i="18"/>
  <c r="S17" i="18" s="1"/>
  <c r="Y19" i="18"/>
  <c r="Y17" i="18" s="1"/>
  <c r="G21" i="18"/>
  <c r="M21" i="18"/>
  <c r="S21" i="18"/>
  <c r="Y21" i="18"/>
  <c r="F24" i="18"/>
  <c r="F22" i="18" s="1"/>
  <c r="L24" i="18"/>
  <c r="L22" i="18" s="1"/>
  <c r="R24" i="18"/>
  <c r="X24" i="18"/>
  <c r="F26" i="18"/>
  <c r="L26" i="18"/>
  <c r="R26" i="18"/>
  <c r="X26" i="18"/>
  <c r="E29" i="18"/>
  <c r="K29" i="18"/>
  <c r="Q29" i="18"/>
  <c r="W29" i="18"/>
  <c r="E31" i="18"/>
  <c r="K31" i="18"/>
  <c r="Q31" i="18"/>
  <c r="W31" i="18"/>
  <c r="D34" i="18"/>
  <c r="D32" i="18" s="1"/>
  <c r="J34" i="18"/>
  <c r="P34" i="18"/>
  <c r="P32" i="18" s="1"/>
  <c r="V34" i="18"/>
  <c r="V32" i="18" s="1"/>
  <c r="D36" i="18"/>
  <c r="J36" i="18"/>
  <c r="P36" i="18"/>
  <c r="V36" i="18"/>
  <c r="I39" i="18"/>
  <c r="I37" i="18" s="1"/>
  <c r="Q39" i="18"/>
  <c r="X39" i="18"/>
  <c r="G41" i="18"/>
  <c r="N41" i="18"/>
  <c r="U41" i="18"/>
  <c r="G44" i="18"/>
  <c r="N44" i="18"/>
  <c r="N42" i="18" s="1"/>
  <c r="V44" i="18"/>
  <c r="E46" i="18"/>
  <c r="L46" i="18"/>
  <c r="S46" i="18"/>
  <c r="Z46" i="18"/>
  <c r="F49" i="18"/>
  <c r="M49" i="18"/>
  <c r="U49" i="18"/>
  <c r="D51" i="18"/>
  <c r="K51" i="18"/>
  <c r="R51" i="18"/>
  <c r="Y51" i="18"/>
  <c r="E54" i="18"/>
  <c r="L54" i="18"/>
  <c r="T54" i="18"/>
  <c r="AA54" i="18"/>
  <c r="J56" i="18"/>
  <c r="Q56" i="18"/>
  <c r="X56" i="18"/>
  <c r="D59" i="18"/>
  <c r="K59" i="18"/>
  <c r="S59" i="18"/>
  <c r="Z59" i="18"/>
  <c r="Z57" i="18" s="1"/>
  <c r="I61" i="18"/>
  <c r="P61" i="18"/>
  <c r="W61" i="18"/>
  <c r="J64" i="18"/>
  <c r="R64" i="18"/>
  <c r="Y64" i="18"/>
  <c r="H66" i="18"/>
  <c r="R66" i="18"/>
  <c r="Z66" i="18"/>
  <c r="L69" i="18"/>
  <c r="T69" i="18"/>
  <c r="F71" i="18"/>
  <c r="N71" i="18"/>
  <c r="X71" i="18"/>
  <c r="J74" i="18"/>
  <c r="R74" i="18"/>
  <c r="D76" i="18"/>
  <c r="L76" i="18"/>
  <c r="V76" i="18"/>
  <c r="I79" i="18"/>
  <c r="Q79" i="18"/>
  <c r="AA79" i="18"/>
  <c r="K81" i="18"/>
  <c r="U81" i="18"/>
  <c r="H84" i="18"/>
  <c r="H82" i="18" s="1"/>
  <c r="T84" i="18"/>
  <c r="H86" i="18"/>
  <c r="T86" i="18"/>
  <c r="G89" i="18"/>
  <c r="G87" i="18" s="1"/>
  <c r="S89" i="18"/>
  <c r="S87" i="18" s="1"/>
  <c r="G91" i="18"/>
  <c r="S91" i="18"/>
  <c r="F94" i="18"/>
  <c r="R94" i="18"/>
  <c r="R92" i="18" s="1"/>
  <c r="F96" i="18"/>
  <c r="R96" i="18"/>
  <c r="N99" i="18"/>
  <c r="N97" i="18" s="1"/>
  <c r="F496" i="17"/>
  <c r="F494" i="17" s="1"/>
  <c r="L496" i="17"/>
  <c r="L494" i="17" s="1"/>
  <c r="R496" i="17"/>
  <c r="R494" i="17" s="1"/>
  <c r="X496" i="17"/>
  <c r="X494" i="17" s="1"/>
  <c r="E501" i="17"/>
  <c r="E499" i="17" s="1"/>
  <c r="K501" i="17"/>
  <c r="K499" i="17" s="1"/>
  <c r="Q501" i="17"/>
  <c r="Q499" i="17" s="1"/>
  <c r="W501" i="17"/>
  <c r="W499" i="17" s="1"/>
  <c r="D506" i="17"/>
  <c r="D504" i="17" s="1"/>
  <c r="J506" i="17"/>
  <c r="J504" i="17" s="1"/>
  <c r="P506" i="17"/>
  <c r="P504" i="17" s="1"/>
  <c r="V506" i="17"/>
  <c r="V504" i="17" s="1"/>
  <c r="I511" i="17"/>
  <c r="I509" i="17" s="1"/>
  <c r="O511" i="17"/>
  <c r="O509" i="17" s="1"/>
  <c r="U511" i="17"/>
  <c r="U509" i="17" s="1"/>
  <c r="AA511" i="17"/>
  <c r="AA509" i="17" s="1"/>
  <c r="H516" i="17"/>
  <c r="H514" i="17" s="1"/>
  <c r="N516" i="17"/>
  <c r="N514" i="17" s="1"/>
  <c r="T516" i="17"/>
  <c r="T514" i="17" s="1"/>
  <c r="Z516" i="17"/>
  <c r="Z514" i="17" s="1"/>
  <c r="G521" i="17"/>
  <c r="G519" i="17" s="1"/>
  <c r="M521" i="17"/>
  <c r="M519" i="17" s="1"/>
  <c r="S521" i="17"/>
  <c r="S519" i="17" s="1"/>
  <c r="Y521" i="17"/>
  <c r="Y519" i="17" s="1"/>
  <c r="F526" i="17"/>
  <c r="F524" i="17" s="1"/>
  <c r="L526" i="17"/>
  <c r="L524" i="17" s="1"/>
  <c r="R526" i="17"/>
  <c r="R524" i="17" s="1"/>
  <c r="X526" i="17"/>
  <c r="X524" i="17" s="1"/>
  <c r="E531" i="17"/>
  <c r="E529" i="17" s="1"/>
  <c r="K531" i="17"/>
  <c r="K529" i="17" s="1"/>
  <c r="Q531" i="17"/>
  <c r="Q529" i="17" s="1"/>
  <c r="W531" i="17"/>
  <c r="W529" i="17" s="1"/>
  <c r="D536" i="17"/>
  <c r="D534" i="17" s="1"/>
  <c r="J536" i="17"/>
  <c r="J534" i="17" s="1"/>
  <c r="P536" i="17"/>
  <c r="P534" i="17" s="1"/>
  <c r="V536" i="17"/>
  <c r="V534" i="17" s="1"/>
  <c r="I541" i="17"/>
  <c r="I539" i="17" s="1"/>
  <c r="O541" i="17"/>
  <c r="O539" i="17" s="1"/>
  <c r="U541" i="17"/>
  <c r="U539" i="17" s="1"/>
  <c r="AA541" i="17"/>
  <c r="AA539" i="17" s="1"/>
  <c r="H546" i="17"/>
  <c r="H544" i="17" s="1"/>
  <c r="N546" i="17"/>
  <c r="N544" i="17" s="1"/>
  <c r="T546" i="17"/>
  <c r="T544" i="17" s="1"/>
  <c r="Z546" i="17"/>
  <c r="Z544" i="17" s="1"/>
  <c r="G551" i="17"/>
  <c r="G549" i="17" s="1"/>
  <c r="M551" i="17"/>
  <c r="M549" i="17" s="1"/>
  <c r="S551" i="17"/>
  <c r="S549" i="17" s="1"/>
  <c r="Y551" i="17"/>
  <c r="Y549" i="17" s="1"/>
  <c r="F556" i="17"/>
  <c r="F554" i="17" s="1"/>
  <c r="L556" i="17"/>
  <c r="L554" i="17" s="1"/>
  <c r="R556" i="17"/>
  <c r="R554" i="17" s="1"/>
  <c r="X556" i="17"/>
  <c r="X554" i="17" s="1"/>
  <c r="E561" i="17"/>
  <c r="E559" i="17" s="1"/>
  <c r="K561" i="17"/>
  <c r="K559" i="17" s="1"/>
  <c r="Q561" i="17"/>
  <c r="Q559" i="17" s="1"/>
  <c r="W561" i="17"/>
  <c r="W559" i="17" s="1"/>
  <c r="D566" i="17"/>
  <c r="D564" i="17" s="1"/>
  <c r="J566" i="17"/>
  <c r="J564" i="17" s="1"/>
  <c r="P566" i="17"/>
  <c r="P564" i="17" s="1"/>
  <c r="V566" i="17"/>
  <c r="V564" i="17" s="1"/>
  <c r="I571" i="17"/>
  <c r="I569" i="17" s="1"/>
  <c r="O571" i="17"/>
  <c r="O569" i="17" s="1"/>
  <c r="U571" i="17"/>
  <c r="U569" i="17" s="1"/>
  <c r="AA571" i="17"/>
  <c r="AA569" i="17" s="1"/>
  <c r="H576" i="17"/>
  <c r="H574" i="17" s="1"/>
  <c r="N576" i="17"/>
  <c r="N574" i="17" s="1"/>
  <c r="T576" i="17"/>
  <c r="T574" i="17" s="1"/>
  <c r="Z576" i="17"/>
  <c r="Z574" i="17" s="1"/>
  <c r="G581" i="17"/>
  <c r="G579" i="17" s="1"/>
  <c r="M581" i="17"/>
  <c r="M579" i="17" s="1"/>
  <c r="S581" i="17"/>
  <c r="S579" i="17" s="1"/>
  <c r="Y581" i="17"/>
  <c r="Y579" i="17" s="1"/>
  <c r="F586" i="17"/>
  <c r="F584" i="17" s="1"/>
  <c r="L586" i="17"/>
  <c r="L584" i="17" s="1"/>
  <c r="R586" i="17"/>
  <c r="R584" i="17" s="1"/>
  <c r="X586" i="17"/>
  <c r="X584" i="17" s="1"/>
  <c r="E591" i="17"/>
  <c r="E589" i="17" s="1"/>
  <c r="K591" i="17"/>
  <c r="K589" i="17" s="1"/>
  <c r="Q591" i="17"/>
  <c r="Q589" i="17" s="1"/>
  <c r="W591" i="17"/>
  <c r="W589" i="17" s="1"/>
  <c r="D596" i="17"/>
  <c r="D594" i="17" s="1"/>
  <c r="J596" i="17"/>
  <c r="J594" i="17" s="1"/>
  <c r="P596" i="17"/>
  <c r="P594" i="17" s="1"/>
  <c r="V596" i="17"/>
  <c r="V594" i="17" s="1"/>
  <c r="I601" i="17"/>
  <c r="I599" i="17" s="1"/>
  <c r="O601" i="17"/>
  <c r="O599" i="17" s="1"/>
  <c r="U601" i="17"/>
  <c r="U599" i="17" s="1"/>
  <c r="AA601" i="17"/>
  <c r="AA599" i="17" s="1"/>
  <c r="H606" i="17"/>
  <c r="H604" i="17" s="1"/>
  <c r="N606" i="17"/>
  <c r="N604" i="17" s="1"/>
  <c r="T606" i="17"/>
  <c r="T604" i="17" s="1"/>
  <c r="Z606" i="17"/>
  <c r="Z604" i="17" s="1"/>
  <c r="G611" i="17"/>
  <c r="G609" i="17" s="1"/>
  <c r="M611" i="17"/>
  <c r="M609" i="17" s="1"/>
  <c r="S611" i="17"/>
  <c r="S609" i="17" s="1"/>
  <c r="Y611" i="17"/>
  <c r="Y609" i="17" s="1"/>
  <c r="F616" i="17"/>
  <c r="F614" i="17" s="1"/>
  <c r="L616" i="17"/>
  <c r="L614" i="17" s="1"/>
  <c r="R616" i="17"/>
  <c r="R614" i="17" s="1"/>
  <c r="X616" i="17"/>
  <c r="X614" i="17" s="1"/>
  <c r="E621" i="17"/>
  <c r="E619" i="17" s="1"/>
  <c r="K621" i="17"/>
  <c r="K619" i="17" s="1"/>
  <c r="Q621" i="17"/>
  <c r="Q619" i="17" s="1"/>
  <c r="W621" i="17"/>
  <c r="W619" i="17" s="1"/>
  <c r="D626" i="17"/>
  <c r="D624" i="17" s="1"/>
  <c r="J626" i="17"/>
  <c r="J624" i="17" s="1"/>
  <c r="P626" i="17"/>
  <c r="P624" i="17" s="1"/>
  <c r="V626" i="17"/>
  <c r="V624" i="17" s="1"/>
  <c r="I631" i="17"/>
  <c r="I629" i="17" s="1"/>
  <c r="O631" i="17"/>
  <c r="O629" i="17" s="1"/>
  <c r="U631" i="17"/>
  <c r="U629" i="17" s="1"/>
  <c r="AA631" i="17"/>
  <c r="AA629" i="17" s="1"/>
  <c r="H636" i="17"/>
  <c r="H634" i="17" s="1"/>
  <c r="N636" i="17"/>
  <c r="N634" i="17" s="1"/>
  <c r="T636" i="17"/>
  <c r="T634" i="17" s="1"/>
  <c r="Z636" i="17"/>
  <c r="Z634" i="17" s="1"/>
  <c r="AA159" i="18"/>
  <c r="U159" i="18"/>
  <c r="O159" i="18"/>
  <c r="O157" i="18" s="1"/>
  <c r="I159" i="18"/>
  <c r="I157" i="18" s="1"/>
  <c r="V154" i="18"/>
  <c r="P154" i="18"/>
  <c r="J154" i="18"/>
  <c r="D154" i="18"/>
  <c r="W149" i="18"/>
  <c r="W147" i="18" s="1"/>
  <c r="Q149" i="18"/>
  <c r="Q147" i="18" s="1"/>
  <c r="K149" i="18"/>
  <c r="E149" i="18"/>
  <c r="X144" i="18"/>
  <c r="R144" i="18"/>
  <c r="L144" i="18"/>
  <c r="L142" i="18" s="1"/>
  <c r="F144" i="18"/>
  <c r="F142" i="18" s="1"/>
  <c r="Y139" i="18"/>
  <c r="S139" i="18"/>
  <c r="M139" i="18"/>
  <c r="G139" i="18"/>
  <c r="Z134" i="18"/>
  <c r="Z132" i="18" s="1"/>
  <c r="T134" i="18"/>
  <c r="T132" i="18" s="1"/>
  <c r="N134" i="18"/>
  <c r="H134" i="18"/>
  <c r="AA129" i="18"/>
  <c r="U129" i="18"/>
  <c r="O129" i="18"/>
  <c r="O127" i="18" s="1"/>
  <c r="I129" i="18"/>
  <c r="I127" i="18" s="1"/>
  <c r="V124" i="18"/>
  <c r="P124" i="18"/>
  <c r="J124" i="18"/>
  <c r="D124" i="18"/>
  <c r="W119" i="18"/>
  <c r="W117" i="18" s="1"/>
  <c r="Q119" i="18"/>
  <c r="Q117" i="18" s="1"/>
  <c r="K119" i="18"/>
  <c r="E119" i="18"/>
  <c r="X114" i="18"/>
  <c r="R114" i="18"/>
  <c r="L114" i="18"/>
  <c r="L112" i="18" s="1"/>
  <c r="F114" i="18"/>
  <c r="F112" i="18" s="1"/>
  <c r="Y109" i="18"/>
  <c r="S109" i="18"/>
  <c r="M109" i="18"/>
  <c r="G109" i="18"/>
  <c r="Z104" i="18"/>
  <c r="Z102" i="18" s="1"/>
  <c r="T104" i="18"/>
  <c r="T102" i="18" s="1"/>
  <c r="N104" i="18"/>
  <c r="H104" i="18"/>
  <c r="AA99" i="18"/>
  <c r="U99" i="18"/>
  <c r="O99" i="18"/>
  <c r="O97" i="18" s="1"/>
  <c r="I99" i="18"/>
  <c r="I97" i="18" s="1"/>
  <c r="V94" i="18"/>
  <c r="P94" i="18"/>
  <c r="J94" i="18"/>
  <c r="D94" i="18"/>
  <c r="W89" i="18"/>
  <c r="W87" i="18" s="1"/>
  <c r="Q89" i="18"/>
  <c r="Q87" i="18" s="1"/>
  <c r="K89" i="18"/>
  <c r="E89" i="18"/>
  <c r="X84" i="18"/>
  <c r="R84" i="18"/>
  <c r="L84" i="18"/>
  <c r="L82" i="18" s="1"/>
  <c r="F84" i="18"/>
  <c r="F82" i="18" s="1"/>
  <c r="Y79" i="18"/>
  <c r="S79" i="18"/>
  <c r="M79" i="18"/>
  <c r="G79" i="18"/>
  <c r="Z74" i="18"/>
  <c r="Z72" i="18" s="1"/>
  <c r="T74" i="18"/>
  <c r="T72" i="18" s="1"/>
  <c r="N74" i="18"/>
  <c r="H74" i="18"/>
  <c r="AA69" i="18"/>
  <c r="U69" i="18"/>
  <c r="O69" i="18"/>
  <c r="O67" i="18" s="1"/>
  <c r="I69" i="18"/>
  <c r="I67" i="18" s="1"/>
  <c r="Z159" i="18"/>
  <c r="T159" i="18"/>
  <c r="T157" i="18" s="1"/>
  <c r="N159" i="18"/>
  <c r="H159" i="18"/>
  <c r="AA154" i="18"/>
  <c r="AA152" i="18" s="1"/>
  <c r="U154" i="18"/>
  <c r="O154" i="18"/>
  <c r="I154" i="18"/>
  <c r="I152" i="18" s="1"/>
  <c r="V149" i="18"/>
  <c r="P149" i="18"/>
  <c r="J149" i="18"/>
  <c r="J147" i="18" s="1"/>
  <c r="D149" i="18"/>
  <c r="W144" i="18"/>
  <c r="Q144" i="18"/>
  <c r="Q142" i="18" s="1"/>
  <c r="K144" i="18"/>
  <c r="E144" i="18"/>
  <c r="X139" i="18"/>
  <c r="X137" i="18" s="1"/>
  <c r="R139" i="18"/>
  <c r="L139" i="18"/>
  <c r="F139" i="18"/>
  <c r="F137" i="18" s="1"/>
  <c r="Y134" i="18"/>
  <c r="S134" i="18"/>
  <c r="M134" i="18"/>
  <c r="M132" i="18" s="1"/>
  <c r="G134" i="18"/>
  <c r="Z129" i="18"/>
  <c r="T129" i="18"/>
  <c r="T127" i="18" s="1"/>
  <c r="N129" i="18"/>
  <c r="H129" i="18"/>
  <c r="AA124" i="18"/>
  <c r="AA122" i="18" s="1"/>
  <c r="U124" i="18"/>
  <c r="O124" i="18"/>
  <c r="I124" i="18"/>
  <c r="I122" i="18" s="1"/>
  <c r="V119" i="18"/>
  <c r="P119" i="18"/>
  <c r="J119" i="18"/>
  <c r="J117" i="18" s="1"/>
  <c r="D119" i="18"/>
  <c r="W114" i="18"/>
  <c r="Q114" i="18"/>
  <c r="Q112" i="18" s="1"/>
  <c r="K114" i="18"/>
  <c r="E114" i="18"/>
  <c r="X109" i="18"/>
  <c r="X107" i="18" s="1"/>
  <c r="R109" i="18"/>
  <c r="L109" i="18"/>
  <c r="F109" i="18"/>
  <c r="F107" i="18" s="1"/>
  <c r="Y104" i="18"/>
  <c r="S104" i="18"/>
  <c r="M104" i="18"/>
  <c r="M102" i="18" s="1"/>
  <c r="G104" i="18"/>
  <c r="Y159" i="18"/>
  <c r="S159" i="18"/>
  <c r="M159" i="18"/>
  <c r="G159" i="18"/>
  <c r="Z154" i="18"/>
  <c r="T154" i="18"/>
  <c r="N154" i="18"/>
  <c r="H154" i="18"/>
  <c r="AA149" i="18"/>
  <c r="U149" i="18"/>
  <c r="O149" i="18"/>
  <c r="I149" i="18"/>
  <c r="V144" i="18"/>
  <c r="P144" i="18"/>
  <c r="J144" i="18"/>
  <c r="D144" i="18"/>
  <c r="W139" i="18"/>
  <c r="Q139" i="18"/>
  <c r="K139" i="18"/>
  <c r="E139" i="18"/>
  <c r="X134" i="18"/>
  <c r="R134" i="18"/>
  <c r="L134" i="18"/>
  <c r="F134" i="18"/>
  <c r="Y129" i="18"/>
  <c r="S129" i="18"/>
  <c r="M129" i="18"/>
  <c r="G129" i="18"/>
  <c r="Z124" i="18"/>
  <c r="T124" i="18"/>
  <c r="N124" i="18"/>
  <c r="H124" i="18"/>
  <c r="AA119" i="18"/>
  <c r="U119" i="18"/>
  <c r="O119" i="18"/>
  <c r="I119" i="18"/>
  <c r="V114" i="18"/>
  <c r="P114" i="18"/>
  <c r="J114" i="18"/>
  <c r="D114" i="18"/>
  <c r="W109" i="18"/>
  <c r="Q109" i="18"/>
  <c r="K109" i="18"/>
  <c r="E109" i="18"/>
  <c r="X104" i="18"/>
  <c r="R104" i="18"/>
  <c r="L104" i="18"/>
  <c r="F104" i="18"/>
  <c r="X159" i="18"/>
  <c r="R159" i="18"/>
  <c r="R157" i="18" s="1"/>
  <c r="L159" i="18"/>
  <c r="F159" i="18"/>
  <c r="Y154" i="18"/>
  <c r="Y152" i="18" s="1"/>
  <c r="S154" i="18"/>
  <c r="M154" i="18"/>
  <c r="G154" i="18"/>
  <c r="G152" i="18" s="1"/>
  <c r="Z149" i="18"/>
  <c r="T149" i="18"/>
  <c r="N149" i="18"/>
  <c r="N147" i="18" s="1"/>
  <c r="H149" i="18"/>
  <c r="AA144" i="18"/>
  <c r="U144" i="18"/>
  <c r="U142" i="18" s="1"/>
  <c r="O144" i="18"/>
  <c r="I144" i="18"/>
  <c r="V139" i="18"/>
  <c r="V137" i="18" s="1"/>
  <c r="P139" i="18"/>
  <c r="J139" i="18"/>
  <c r="D139" i="18"/>
  <c r="D137" i="18" s="1"/>
  <c r="W134" i="18"/>
  <c r="Q134" i="18"/>
  <c r="K134" i="18"/>
  <c r="K132" i="18" s="1"/>
  <c r="E134" i="18"/>
  <c r="X129" i="18"/>
  <c r="R129" i="18"/>
  <c r="R127" i="18" s="1"/>
  <c r="L129" i="18"/>
  <c r="F129" i="18"/>
  <c r="Y124" i="18"/>
  <c r="Y122" i="18" s="1"/>
  <c r="S124" i="18"/>
  <c r="M124" i="18"/>
  <c r="G124" i="18"/>
  <c r="G122" i="18" s="1"/>
  <c r="Z119" i="18"/>
  <c r="T119" i="18"/>
  <c r="N119" i="18"/>
  <c r="N117" i="18" s="1"/>
  <c r="H119" i="18"/>
  <c r="AA114" i="18"/>
  <c r="U114" i="18"/>
  <c r="U112" i="18" s="1"/>
  <c r="O114" i="18"/>
  <c r="I114" i="18"/>
  <c r="V109" i="18"/>
  <c r="V107" i="18" s="1"/>
  <c r="P109" i="18"/>
  <c r="J109" i="18"/>
  <c r="D109" i="18"/>
  <c r="D107" i="18" s="1"/>
  <c r="W104" i="18"/>
  <c r="Q104" i="18"/>
  <c r="K104" i="18"/>
  <c r="K102" i="18" s="1"/>
  <c r="E104" i="18"/>
  <c r="X99" i="18"/>
  <c r="R99" i="18"/>
  <c r="R97" i="18" s="1"/>
  <c r="L99" i="18"/>
  <c r="F99" i="18"/>
  <c r="Y94" i="18"/>
  <c r="Y92" i="18" s="1"/>
  <c r="S94" i="18"/>
  <c r="M94" i="18"/>
  <c r="G94" i="18"/>
  <c r="G92" i="18" s="1"/>
  <c r="Z89" i="18"/>
  <c r="T89" i="18"/>
  <c r="N89" i="18"/>
  <c r="N87" i="18" s="1"/>
  <c r="H89" i="18"/>
  <c r="AA84" i="18"/>
  <c r="U84" i="18"/>
  <c r="U82" i="18" s="1"/>
  <c r="O84" i="18"/>
  <c r="I84" i="18"/>
  <c r="W159" i="18"/>
  <c r="Q159" i="18"/>
  <c r="Q157" i="18" s="1"/>
  <c r="K159" i="18"/>
  <c r="E159" i="18"/>
  <c r="E157" i="18" s="1"/>
  <c r="X154" i="18"/>
  <c r="R154" i="18"/>
  <c r="L154" i="18"/>
  <c r="F154" i="18"/>
  <c r="F152" i="18" s="1"/>
  <c r="Y149" i="18"/>
  <c r="S149" i="18"/>
  <c r="S147" i="18" s="1"/>
  <c r="M149" i="18"/>
  <c r="G149" i="18"/>
  <c r="Z144" i="18"/>
  <c r="T144" i="18"/>
  <c r="T142" i="18" s="1"/>
  <c r="N144" i="18"/>
  <c r="H144" i="18"/>
  <c r="H142" i="18" s="1"/>
  <c r="AA139" i="18"/>
  <c r="U139" i="18"/>
  <c r="O139" i="18"/>
  <c r="I139" i="18"/>
  <c r="I137" i="18" s="1"/>
  <c r="V134" i="18"/>
  <c r="P134" i="18"/>
  <c r="P132" i="18" s="1"/>
  <c r="J134" i="18"/>
  <c r="D134" i="18"/>
  <c r="W129" i="18"/>
  <c r="Q129" i="18"/>
  <c r="Q127" i="18" s="1"/>
  <c r="K129" i="18"/>
  <c r="E129" i="18"/>
  <c r="E127" i="18" s="1"/>
  <c r="X124" i="18"/>
  <c r="R124" i="18"/>
  <c r="L124" i="18"/>
  <c r="F124" i="18"/>
  <c r="F122" i="18" s="1"/>
  <c r="Y119" i="18"/>
  <c r="S119" i="18"/>
  <c r="S117" i="18" s="1"/>
  <c r="M119" i="18"/>
  <c r="G119" i="18"/>
  <c r="Z114" i="18"/>
  <c r="T114" i="18"/>
  <c r="T112" i="18" s="1"/>
  <c r="N114" i="18"/>
  <c r="H114" i="18"/>
  <c r="H112" i="18" s="1"/>
  <c r="AA109" i="18"/>
  <c r="U109" i="18"/>
  <c r="O109" i="18"/>
  <c r="I109" i="18"/>
  <c r="I107" i="18" s="1"/>
  <c r="V104" i="18"/>
  <c r="P104" i="18"/>
  <c r="P102" i="18" s="1"/>
  <c r="J104" i="18"/>
  <c r="D104" i="18"/>
  <c r="D102" i="18" s="1"/>
  <c r="V159" i="18"/>
  <c r="V157" i="18" s="1"/>
  <c r="P159" i="18"/>
  <c r="P157" i="18" s="1"/>
  <c r="J159" i="18"/>
  <c r="D159" i="18"/>
  <c r="W154" i="18"/>
  <c r="Q154" i="18"/>
  <c r="K154" i="18"/>
  <c r="K152" i="18" s="1"/>
  <c r="E154" i="18"/>
  <c r="E152" i="18" s="1"/>
  <c r="X149" i="18"/>
  <c r="R149" i="18"/>
  <c r="L149" i="18"/>
  <c r="F149" i="18"/>
  <c r="Y144" i="18"/>
  <c r="Y142" i="18" s="1"/>
  <c r="S144" i="18"/>
  <c r="S142" i="18" s="1"/>
  <c r="M144" i="18"/>
  <c r="G144" i="18"/>
  <c r="Z139" i="18"/>
  <c r="T139" i="18"/>
  <c r="N139" i="18"/>
  <c r="N137" i="18" s="1"/>
  <c r="H139" i="18"/>
  <c r="H137" i="18" s="1"/>
  <c r="AA134" i="18"/>
  <c r="U134" i="18"/>
  <c r="O134" i="18"/>
  <c r="I134" i="18"/>
  <c r="V129" i="18"/>
  <c r="V127" i="18" s="1"/>
  <c r="P129" i="18"/>
  <c r="P127" i="18" s="1"/>
  <c r="J129" i="18"/>
  <c r="D129" i="18"/>
  <c r="W124" i="18"/>
  <c r="Q124" i="18"/>
  <c r="K124" i="18"/>
  <c r="K122" i="18" s="1"/>
  <c r="E124" i="18"/>
  <c r="E122" i="18" s="1"/>
  <c r="X119" i="18"/>
  <c r="R119" i="18"/>
  <c r="L119" i="18"/>
  <c r="F119" i="18"/>
  <c r="Y114" i="18"/>
  <c r="Y112" i="18" s="1"/>
  <c r="S114" i="18"/>
  <c r="S112" i="18" s="1"/>
  <c r="M114" i="18"/>
  <c r="G114" i="18"/>
  <c r="Z109" i="18"/>
  <c r="T109" i="18"/>
  <c r="N109" i="18"/>
  <c r="N107" i="18" s="1"/>
  <c r="H109" i="18"/>
  <c r="H107" i="18" s="1"/>
  <c r="AA104" i="18"/>
  <c r="U104" i="18"/>
  <c r="O104" i="18"/>
  <c r="I104" i="18"/>
  <c r="V99" i="18"/>
  <c r="V97" i="18" s="1"/>
  <c r="P99" i="18"/>
  <c r="P97" i="18" s="1"/>
  <c r="J99" i="18"/>
  <c r="D99" i="18"/>
  <c r="W94" i="18"/>
  <c r="Q94" i="18"/>
  <c r="K94" i="18"/>
  <c r="K92" i="18" s="1"/>
  <c r="E94" i="18"/>
  <c r="E92" i="18" s="1"/>
  <c r="X89" i="18"/>
  <c r="R89" i="18"/>
  <c r="L89" i="18"/>
  <c r="F89" i="18"/>
  <c r="Y84" i="18"/>
  <c r="Y82" i="18" s="1"/>
  <c r="S84" i="18"/>
  <c r="S82" i="18" s="1"/>
  <c r="M84" i="18"/>
  <c r="G84" i="18"/>
  <c r="Z79" i="18"/>
  <c r="T79" i="18"/>
  <c r="N79" i="18"/>
  <c r="N77" i="18" s="1"/>
  <c r="H79" i="18"/>
  <c r="H77" i="18" s="1"/>
  <c r="AA74" i="18"/>
  <c r="U74" i="18"/>
  <c r="O74" i="18"/>
  <c r="I74" i="18"/>
  <c r="V69" i="18"/>
  <c r="V67" i="18" s="1"/>
  <c r="P69" i="18"/>
  <c r="P67" i="18" s="1"/>
  <c r="J69" i="18"/>
  <c r="D69" i="18"/>
  <c r="W64" i="18"/>
  <c r="Q64" i="18"/>
  <c r="K64" i="18"/>
  <c r="K62" i="18" s="1"/>
  <c r="E64" i="18"/>
  <c r="E62" i="18" s="1"/>
  <c r="X59" i="18"/>
  <c r="R59" i="18"/>
  <c r="L59" i="18"/>
  <c r="F59" i="18"/>
  <c r="Y54" i="18"/>
  <c r="Y52" i="18" s="1"/>
  <c r="S54" i="18"/>
  <c r="S52" i="18" s="1"/>
  <c r="M54" i="18"/>
  <c r="G54" i="18"/>
  <c r="Z49" i="18"/>
  <c r="T49" i="18"/>
  <c r="N49" i="18"/>
  <c r="N47" i="18" s="1"/>
  <c r="H49" i="18"/>
  <c r="H47" i="18" s="1"/>
  <c r="AA44" i="18"/>
  <c r="U44" i="18"/>
  <c r="O44" i="18"/>
  <c r="I44" i="18"/>
  <c r="V39" i="18"/>
  <c r="V37" i="18" s="1"/>
  <c r="P39" i="18"/>
  <c r="P37" i="18" s="1"/>
  <c r="J39" i="18"/>
  <c r="D39" i="18"/>
  <c r="J9" i="18"/>
  <c r="P9" i="18"/>
  <c r="V9" i="18"/>
  <c r="V7" i="18" s="1"/>
  <c r="V638" i="18"/>
  <c r="P638" i="18"/>
  <c r="J638" i="18"/>
  <c r="D638" i="18"/>
  <c r="W633" i="18"/>
  <c r="Q633" i="18"/>
  <c r="K633" i="18"/>
  <c r="E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AA583" i="18"/>
  <c r="U583" i="18"/>
  <c r="O583" i="18"/>
  <c r="I583" i="18"/>
  <c r="V578" i="18"/>
  <c r="P578" i="18"/>
  <c r="J578" i="18"/>
  <c r="D578" i="18"/>
  <c r="W573" i="18"/>
  <c r="Q573" i="18"/>
  <c r="K573" i="18"/>
  <c r="E573" i="18"/>
  <c r="X568" i="18"/>
  <c r="R568" i="18"/>
  <c r="L568" i="18"/>
  <c r="F568" i="18"/>
  <c r="Y563" i="18"/>
  <c r="S563" i="18"/>
  <c r="M563" i="18"/>
  <c r="G563" i="18"/>
  <c r="Z558" i="18"/>
  <c r="T558" i="18"/>
  <c r="N558" i="18"/>
  <c r="H558" i="18"/>
  <c r="AA553" i="18"/>
  <c r="U553" i="18"/>
  <c r="O553" i="18"/>
  <c r="I553" i="18"/>
  <c r="V548" i="18"/>
  <c r="P548" i="18"/>
  <c r="J548" i="18"/>
  <c r="D548" i="18"/>
  <c r="AA638" i="18"/>
  <c r="U638" i="18"/>
  <c r="O638" i="18"/>
  <c r="I638" i="18"/>
  <c r="V633" i="18"/>
  <c r="P633" i="18"/>
  <c r="J633" i="18"/>
  <c r="D633" i="18"/>
  <c r="W628" i="18"/>
  <c r="Q628" i="18"/>
  <c r="K628" i="18"/>
  <c r="E628" i="18"/>
  <c r="X623" i="18"/>
  <c r="R623" i="18"/>
  <c r="L623" i="18"/>
  <c r="F623" i="18"/>
  <c r="Y618" i="18"/>
  <c r="S618" i="18"/>
  <c r="M618" i="18"/>
  <c r="G618" i="18"/>
  <c r="Z613" i="18"/>
  <c r="T613" i="18"/>
  <c r="N613" i="18"/>
  <c r="H613" i="18"/>
  <c r="AA608" i="18"/>
  <c r="U608" i="18"/>
  <c r="O608" i="18"/>
  <c r="I608" i="18"/>
  <c r="V603" i="18"/>
  <c r="P603" i="18"/>
  <c r="J603" i="18"/>
  <c r="D603" i="18"/>
  <c r="W598" i="18"/>
  <c r="Q598" i="18"/>
  <c r="K598" i="18"/>
  <c r="E598" i="18"/>
  <c r="X593" i="18"/>
  <c r="R593" i="18"/>
  <c r="L593" i="18"/>
  <c r="F593" i="18"/>
  <c r="Z638" i="18"/>
  <c r="T638" i="18"/>
  <c r="N638" i="18"/>
  <c r="H638" i="18"/>
  <c r="AA633" i="18"/>
  <c r="U633" i="18"/>
  <c r="O633" i="18"/>
  <c r="I633" i="18"/>
  <c r="V628" i="18"/>
  <c r="P628" i="18"/>
  <c r="J628" i="18"/>
  <c r="D628" i="18"/>
  <c r="W623" i="18"/>
  <c r="Q623" i="18"/>
  <c r="K623" i="18"/>
  <c r="E623" i="18"/>
  <c r="X618" i="18"/>
  <c r="R618" i="18"/>
  <c r="L618" i="18"/>
  <c r="F618" i="18"/>
  <c r="Y613" i="18"/>
  <c r="S613" i="18"/>
  <c r="M613" i="18"/>
  <c r="G613" i="18"/>
  <c r="Z608" i="18"/>
  <c r="T608" i="18"/>
  <c r="N608" i="18"/>
  <c r="H608" i="18"/>
  <c r="AA603" i="18"/>
  <c r="U603" i="18"/>
  <c r="O603" i="18"/>
  <c r="I603" i="18"/>
  <c r="V598" i="18"/>
  <c r="P598" i="18"/>
  <c r="J598" i="18"/>
  <c r="D598" i="18"/>
  <c r="W593" i="18"/>
  <c r="Q593" i="18"/>
  <c r="K593" i="18"/>
  <c r="E593" i="18"/>
  <c r="X588" i="18"/>
  <c r="R588" i="18"/>
  <c r="L588" i="18"/>
  <c r="F588" i="18"/>
  <c r="Y583" i="18"/>
  <c r="S583" i="18"/>
  <c r="M583" i="18"/>
  <c r="G583" i="18"/>
  <c r="Y638" i="18"/>
  <c r="S638" i="18"/>
  <c r="M638" i="18"/>
  <c r="G638" i="18"/>
  <c r="Z633" i="18"/>
  <c r="T633" i="18"/>
  <c r="N633" i="18"/>
  <c r="H633" i="18"/>
  <c r="AA628" i="18"/>
  <c r="U628" i="18"/>
  <c r="O628" i="18"/>
  <c r="I628" i="18"/>
  <c r="V623" i="18"/>
  <c r="P623" i="18"/>
  <c r="J623" i="18"/>
  <c r="D623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Z603" i="18"/>
  <c r="T603" i="18"/>
  <c r="N603" i="18"/>
  <c r="H603" i="18"/>
  <c r="AA598" i="18"/>
  <c r="U598" i="18"/>
  <c r="O598" i="18"/>
  <c r="I598" i="18"/>
  <c r="V593" i="18"/>
  <c r="P593" i="18"/>
  <c r="J593" i="18"/>
  <c r="D593" i="18"/>
  <c r="W588" i="18"/>
  <c r="Q588" i="18"/>
  <c r="K588" i="18"/>
  <c r="E588" i="18"/>
  <c r="X583" i="18"/>
  <c r="R583" i="18"/>
  <c r="L583" i="18"/>
  <c r="F583" i="18"/>
  <c r="X638" i="18"/>
  <c r="R638" i="18"/>
  <c r="L638" i="18"/>
  <c r="F638" i="18"/>
  <c r="Y633" i="18"/>
  <c r="S633" i="18"/>
  <c r="M633" i="18"/>
  <c r="G633" i="18"/>
  <c r="Z628" i="18"/>
  <c r="T628" i="18"/>
  <c r="N628" i="18"/>
  <c r="H628" i="18"/>
  <c r="AA623" i="18"/>
  <c r="U623" i="18"/>
  <c r="O623" i="18"/>
  <c r="I623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Y603" i="18"/>
  <c r="S603" i="18"/>
  <c r="M603" i="18"/>
  <c r="G603" i="18"/>
  <c r="Z598" i="18"/>
  <c r="T598" i="18"/>
  <c r="N598" i="18"/>
  <c r="H598" i="18"/>
  <c r="AA593" i="18"/>
  <c r="U593" i="18"/>
  <c r="O593" i="18"/>
  <c r="I593" i="18"/>
  <c r="V588" i="18"/>
  <c r="P588" i="18"/>
  <c r="J588" i="18"/>
  <c r="D588" i="18"/>
  <c r="W583" i="18"/>
  <c r="Q583" i="18"/>
  <c r="K583" i="18"/>
  <c r="E583" i="18"/>
  <c r="X578" i="18"/>
  <c r="R578" i="18"/>
  <c r="L578" i="18"/>
  <c r="F578" i="18"/>
  <c r="Y573" i="18"/>
  <c r="S573" i="18"/>
  <c r="M573" i="18"/>
  <c r="G573" i="18"/>
  <c r="W638" i="18"/>
  <c r="Q638" i="18"/>
  <c r="K638" i="18"/>
  <c r="E638" i="18"/>
  <c r="X633" i="18"/>
  <c r="R633" i="18"/>
  <c r="L633" i="18"/>
  <c r="F633" i="18"/>
  <c r="Y628" i="18"/>
  <c r="S628" i="18"/>
  <c r="M628" i="18"/>
  <c r="G628" i="18"/>
  <c r="Z623" i="18"/>
  <c r="T623" i="18"/>
  <c r="N623" i="18"/>
  <c r="H623" i="18"/>
  <c r="AA618" i="18"/>
  <c r="U618" i="18"/>
  <c r="O618" i="18"/>
  <c r="I618" i="18"/>
  <c r="V613" i="18"/>
  <c r="P613" i="18"/>
  <c r="J613" i="18"/>
  <c r="D613" i="18"/>
  <c r="W608" i="18"/>
  <c r="Q608" i="18"/>
  <c r="K608" i="18"/>
  <c r="E608" i="18"/>
  <c r="X603" i="18"/>
  <c r="R603" i="18"/>
  <c r="L603" i="18"/>
  <c r="F603" i="18"/>
  <c r="Y598" i="18"/>
  <c r="S598" i="18"/>
  <c r="M598" i="18"/>
  <c r="G598" i="18"/>
  <c r="Z593" i="18"/>
  <c r="T593" i="18"/>
  <c r="N593" i="18"/>
  <c r="H593" i="18"/>
  <c r="AA588" i="18"/>
  <c r="U588" i="18"/>
  <c r="O588" i="18"/>
  <c r="I588" i="18"/>
  <c r="V583" i="18"/>
  <c r="P583" i="18"/>
  <c r="J583" i="18"/>
  <c r="D583" i="18"/>
  <c r="W578" i="18"/>
  <c r="Q578" i="18"/>
  <c r="K578" i="18"/>
  <c r="E578" i="18"/>
  <c r="X573" i="18"/>
  <c r="R573" i="18"/>
  <c r="L573" i="18"/>
  <c r="F573" i="18"/>
  <c r="Y568" i="18"/>
  <c r="S568" i="18"/>
  <c r="M568" i="18"/>
  <c r="G568" i="18"/>
  <c r="Z563" i="18"/>
  <c r="T563" i="18"/>
  <c r="N563" i="18"/>
  <c r="H563" i="18"/>
  <c r="AA558" i="18"/>
  <c r="U558" i="18"/>
  <c r="O558" i="18"/>
  <c r="I558" i="18"/>
  <c r="V553" i="18"/>
  <c r="P553" i="18"/>
  <c r="J553" i="18"/>
  <c r="D553" i="18"/>
  <c r="W548" i="18"/>
  <c r="Q548" i="18"/>
  <c r="K548" i="18"/>
  <c r="E548" i="18"/>
  <c r="X543" i="18"/>
  <c r="X539" i="18" s="1"/>
  <c r="R543" i="18"/>
  <c r="R539" i="18" s="1"/>
  <c r="L543" i="18"/>
  <c r="L539" i="18" s="1"/>
  <c r="F543" i="18"/>
  <c r="F539" i="18" s="1"/>
  <c r="H583" i="18"/>
  <c r="T578" i="18"/>
  <c r="H578" i="18"/>
  <c r="U573" i="18"/>
  <c r="I573" i="18"/>
  <c r="AA568" i="18"/>
  <c r="Q568" i="18"/>
  <c r="I568" i="18"/>
  <c r="R563" i="18"/>
  <c r="J563" i="18"/>
  <c r="S558" i="18"/>
  <c r="K558" i="18"/>
  <c r="W553" i="18"/>
  <c r="M553" i="18"/>
  <c r="E553" i="18"/>
  <c r="Y548" i="18"/>
  <c r="O548" i="18"/>
  <c r="G548" i="18"/>
  <c r="Z543" i="18"/>
  <c r="Z539" i="18" s="1"/>
  <c r="S543" i="18"/>
  <c r="S539" i="18" s="1"/>
  <c r="K543" i="18"/>
  <c r="D543" i="18"/>
  <c r="W538" i="18"/>
  <c r="W534" i="18" s="1"/>
  <c r="Q538" i="18"/>
  <c r="Q534" i="18" s="1"/>
  <c r="K538" i="18"/>
  <c r="K534" i="18" s="1"/>
  <c r="E538" i="18"/>
  <c r="E534" i="18" s="1"/>
  <c r="X533" i="18"/>
  <c r="X529" i="18" s="1"/>
  <c r="R533" i="18"/>
  <c r="R529" i="18" s="1"/>
  <c r="L533" i="18"/>
  <c r="L529" i="18" s="1"/>
  <c r="F533" i="18"/>
  <c r="F529" i="18" s="1"/>
  <c r="Y528" i="18"/>
  <c r="Y524" i="18" s="1"/>
  <c r="S528" i="18"/>
  <c r="S524" i="18" s="1"/>
  <c r="M528" i="18"/>
  <c r="M524" i="18" s="1"/>
  <c r="G528" i="18"/>
  <c r="G524" i="18" s="1"/>
  <c r="Z523" i="18"/>
  <c r="Z519" i="18" s="1"/>
  <c r="T523" i="18"/>
  <c r="T519" i="18" s="1"/>
  <c r="N523" i="18"/>
  <c r="N519" i="18" s="1"/>
  <c r="H523" i="18"/>
  <c r="H519" i="18" s="1"/>
  <c r="AA518" i="18"/>
  <c r="AA514" i="18" s="1"/>
  <c r="U518" i="18"/>
  <c r="U514" i="18" s="1"/>
  <c r="O518" i="18"/>
  <c r="O514" i="18" s="1"/>
  <c r="I518" i="18"/>
  <c r="I514" i="18" s="1"/>
  <c r="V513" i="18"/>
  <c r="V509" i="18" s="1"/>
  <c r="P513" i="18"/>
  <c r="P509" i="18" s="1"/>
  <c r="J513" i="18"/>
  <c r="J509" i="18" s="1"/>
  <c r="D513" i="18"/>
  <c r="D509" i="18" s="1"/>
  <c r="W508" i="18"/>
  <c r="W504" i="18" s="1"/>
  <c r="Q508" i="18"/>
  <c r="Q504" i="18" s="1"/>
  <c r="K508" i="18"/>
  <c r="K504" i="18" s="1"/>
  <c r="E508" i="18"/>
  <c r="E504" i="18" s="1"/>
  <c r="X503" i="18"/>
  <c r="X499" i="18" s="1"/>
  <c r="R503" i="18"/>
  <c r="R499" i="18" s="1"/>
  <c r="L503" i="18"/>
  <c r="L499" i="18" s="1"/>
  <c r="F503" i="18"/>
  <c r="F499" i="18" s="1"/>
  <c r="Y498" i="18"/>
  <c r="Y494" i="18" s="1"/>
  <c r="S498" i="18"/>
  <c r="S494" i="18" s="1"/>
  <c r="M498" i="18"/>
  <c r="M494" i="18" s="1"/>
  <c r="G498" i="18"/>
  <c r="G494" i="18" s="1"/>
  <c r="Z493" i="18"/>
  <c r="Z489" i="18" s="1"/>
  <c r="T493" i="18"/>
  <c r="T489" i="18" s="1"/>
  <c r="N493" i="18"/>
  <c r="N489" i="18" s="1"/>
  <c r="H493" i="18"/>
  <c r="H489" i="18" s="1"/>
  <c r="AA488" i="18"/>
  <c r="AA484" i="18" s="1"/>
  <c r="U488" i="18"/>
  <c r="U484" i="18" s="1"/>
  <c r="O488" i="18"/>
  <c r="O484" i="18" s="1"/>
  <c r="I488" i="18"/>
  <c r="I484" i="18" s="1"/>
  <c r="V479" i="18"/>
  <c r="P479" i="18"/>
  <c r="J479" i="18"/>
  <c r="D479" i="18"/>
  <c r="W474" i="18"/>
  <c r="Q474" i="18"/>
  <c r="K474" i="18"/>
  <c r="E474" i="18"/>
  <c r="X469" i="18"/>
  <c r="R469" i="18"/>
  <c r="L469" i="18"/>
  <c r="F469" i="18"/>
  <c r="Y464" i="18"/>
  <c r="S464" i="18"/>
  <c r="M464" i="18"/>
  <c r="G464" i="18"/>
  <c r="Z459" i="18"/>
  <c r="T459" i="18"/>
  <c r="N459" i="18"/>
  <c r="H459" i="18"/>
  <c r="AA454" i="18"/>
  <c r="U454" i="18"/>
  <c r="O454" i="18"/>
  <c r="I454" i="18"/>
  <c r="V449" i="18"/>
  <c r="P449" i="18"/>
  <c r="J449" i="18"/>
  <c r="D449" i="18"/>
  <c r="W444" i="18"/>
  <c r="Q444" i="18"/>
  <c r="K444" i="18"/>
  <c r="E444" i="18"/>
  <c r="X439" i="18"/>
  <c r="R439" i="18"/>
  <c r="L439" i="18"/>
  <c r="F439" i="18"/>
  <c r="Y434" i="18"/>
  <c r="S434" i="18"/>
  <c r="M434" i="18"/>
  <c r="G434" i="18"/>
  <c r="Z429" i="18"/>
  <c r="T429" i="18"/>
  <c r="N429" i="18"/>
  <c r="H429" i="18"/>
  <c r="AA424" i="18"/>
  <c r="U424" i="18"/>
  <c r="O424" i="18"/>
  <c r="I424" i="18"/>
  <c r="V419" i="18"/>
  <c r="P419" i="18"/>
  <c r="J419" i="18"/>
  <c r="D419" i="18"/>
  <c r="W414" i="18"/>
  <c r="Q414" i="18"/>
  <c r="K414" i="18"/>
  <c r="E414" i="18"/>
  <c r="X409" i="18"/>
  <c r="R409" i="18"/>
  <c r="L409" i="18"/>
  <c r="F409" i="18"/>
  <c r="Y404" i="18"/>
  <c r="S404" i="18"/>
  <c r="M404" i="18"/>
  <c r="G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S578" i="18"/>
  <c r="G578" i="18"/>
  <c r="T573" i="18"/>
  <c r="H573" i="18"/>
  <c r="Z568" i="18"/>
  <c r="P568" i="18"/>
  <c r="H568" i="18"/>
  <c r="AA563" i="18"/>
  <c r="Q563" i="18"/>
  <c r="I563" i="18"/>
  <c r="R558" i="18"/>
  <c r="J558" i="18"/>
  <c r="T553" i="18"/>
  <c r="L553" i="18"/>
  <c r="X548" i="18"/>
  <c r="N548" i="18"/>
  <c r="F548" i="18"/>
  <c r="Y543" i="18"/>
  <c r="Y539" i="18" s="1"/>
  <c r="Q543" i="18"/>
  <c r="J543" i="18"/>
  <c r="V538" i="18"/>
  <c r="V534" i="18" s="1"/>
  <c r="P538" i="18"/>
  <c r="P534" i="18" s="1"/>
  <c r="J538" i="18"/>
  <c r="J534" i="18" s="1"/>
  <c r="D538" i="18"/>
  <c r="D534" i="18" s="1"/>
  <c r="W533" i="18"/>
  <c r="W529" i="18" s="1"/>
  <c r="Q533" i="18"/>
  <c r="Q529" i="18" s="1"/>
  <c r="K533" i="18"/>
  <c r="K529" i="18" s="1"/>
  <c r="E533" i="18"/>
  <c r="E529" i="18" s="1"/>
  <c r="X528" i="18"/>
  <c r="X524" i="18" s="1"/>
  <c r="R528" i="18"/>
  <c r="R524" i="18" s="1"/>
  <c r="L528" i="18"/>
  <c r="L524" i="18" s="1"/>
  <c r="F528" i="18"/>
  <c r="F524" i="18" s="1"/>
  <c r="Y523" i="18"/>
  <c r="Y519" i="18" s="1"/>
  <c r="S523" i="18"/>
  <c r="S519" i="18" s="1"/>
  <c r="M523" i="18"/>
  <c r="M519" i="18" s="1"/>
  <c r="G523" i="18"/>
  <c r="G519" i="18" s="1"/>
  <c r="Z518" i="18"/>
  <c r="Z514" i="18" s="1"/>
  <c r="T518" i="18"/>
  <c r="T514" i="18" s="1"/>
  <c r="N518" i="18"/>
  <c r="N514" i="18" s="1"/>
  <c r="H518" i="18"/>
  <c r="H514" i="18" s="1"/>
  <c r="AA513" i="18"/>
  <c r="AA509" i="18" s="1"/>
  <c r="U513" i="18"/>
  <c r="U509" i="18" s="1"/>
  <c r="O513" i="18"/>
  <c r="O509" i="18" s="1"/>
  <c r="I513" i="18"/>
  <c r="I509" i="18" s="1"/>
  <c r="V508" i="18"/>
  <c r="V504" i="18" s="1"/>
  <c r="P508" i="18"/>
  <c r="P504" i="18" s="1"/>
  <c r="J508" i="18"/>
  <c r="J504" i="18" s="1"/>
  <c r="D508" i="18"/>
  <c r="D504" i="18" s="1"/>
  <c r="W503" i="18"/>
  <c r="W499" i="18" s="1"/>
  <c r="Q503" i="18"/>
  <c r="Q499" i="18" s="1"/>
  <c r="K503" i="18"/>
  <c r="K499" i="18" s="1"/>
  <c r="E503" i="18"/>
  <c r="E499" i="18" s="1"/>
  <c r="X498" i="18"/>
  <c r="X494" i="18" s="1"/>
  <c r="R498" i="18"/>
  <c r="R494" i="18" s="1"/>
  <c r="L498" i="18"/>
  <c r="L494" i="18" s="1"/>
  <c r="F498" i="18"/>
  <c r="F494" i="18" s="1"/>
  <c r="Y493" i="18"/>
  <c r="Y489" i="18" s="1"/>
  <c r="S493" i="18"/>
  <c r="S489" i="18" s="1"/>
  <c r="M493" i="18"/>
  <c r="M489" i="18" s="1"/>
  <c r="G493" i="18"/>
  <c r="G489" i="18" s="1"/>
  <c r="Z488" i="18"/>
  <c r="Z484" i="18" s="1"/>
  <c r="T488" i="18"/>
  <c r="T484" i="18" s="1"/>
  <c r="N488" i="18"/>
  <c r="N484" i="18" s="1"/>
  <c r="H488" i="18"/>
  <c r="H484" i="18" s="1"/>
  <c r="AA479" i="18"/>
  <c r="U479" i="18"/>
  <c r="O479" i="18"/>
  <c r="I479" i="18"/>
  <c r="V474" i="18"/>
  <c r="P474" i="18"/>
  <c r="J474" i="18"/>
  <c r="D474" i="18"/>
  <c r="W469" i="18"/>
  <c r="Q469" i="18"/>
  <c r="K469" i="18"/>
  <c r="E469" i="18"/>
  <c r="X464" i="18"/>
  <c r="R464" i="18"/>
  <c r="L464" i="18"/>
  <c r="F464" i="18"/>
  <c r="Y459" i="18"/>
  <c r="S459" i="18"/>
  <c r="M459" i="18"/>
  <c r="G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V414" i="18"/>
  <c r="P414" i="18"/>
  <c r="J414" i="18"/>
  <c r="D414" i="18"/>
  <c r="W409" i="18"/>
  <c r="Q409" i="18"/>
  <c r="K409" i="18"/>
  <c r="E409" i="18"/>
  <c r="Y588" i="18"/>
  <c r="AA578" i="18"/>
  <c r="O578" i="18"/>
  <c r="P573" i="18"/>
  <c r="D573" i="18"/>
  <c r="W568" i="18"/>
  <c r="O568" i="18"/>
  <c r="E568" i="18"/>
  <c r="X563" i="18"/>
  <c r="P563" i="18"/>
  <c r="F563" i="18"/>
  <c r="Y558" i="18"/>
  <c r="Q558" i="18"/>
  <c r="G558" i="18"/>
  <c r="S553" i="18"/>
  <c r="K553" i="18"/>
  <c r="U548" i="18"/>
  <c r="M548" i="18"/>
  <c r="W543" i="18"/>
  <c r="P543" i="18"/>
  <c r="I543" i="18"/>
  <c r="AA538" i="18"/>
  <c r="AA534" i="18" s="1"/>
  <c r="U538" i="18"/>
  <c r="U534" i="18" s="1"/>
  <c r="O538" i="18"/>
  <c r="O534" i="18" s="1"/>
  <c r="I538" i="18"/>
  <c r="I534" i="18" s="1"/>
  <c r="V533" i="18"/>
  <c r="V529" i="18" s="1"/>
  <c r="P533" i="18"/>
  <c r="P529" i="18" s="1"/>
  <c r="J533" i="18"/>
  <c r="J529" i="18" s="1"/>
  <c r="D533" i="18"/>
  <c r="D529" i="18" s="1"/>
  <c r="W528" i="18"/>
  <c r="W524" i="18" s="1"/>
  <c r="Q528" i="18"/>
  <c r="Q524" i="18" s="1"/>
  <c r="K528" i="18"/>
  <c r="K524" i="18" s="1"/>
  <c r="E528" i="18"/>
  <c r="E524" i="18" s="1"/>
  <c r="X523" i="18"/>
  <c r="X519" i="18" s="1"/>
  <c r="R523" i="18"/>
  <c r="R519" i="18" s="1"/>
  <c r="L523" i="18"/>
  <c r="L519" i="18" s="1"/>
  <c r="F523" i="18"/>
  <c r="F519" i="18" s="1"/>
  <c r="Y518" i="18"/>
  <c r="Y514" i="18" s="1"/>
  <c r="S518" i="18"/>
  <c r="S514" i="18" s="1"/>
  <c r="M518" i="18"/>
  <c r="M514" i="18" s="1"/>
  <c r="G518" i="18"/>
  <c r="G514" i="18" s="1"/>
  <c r="Z513" i="18"/>
  <c r="Z509" i="18" s="1"/>
  <c r="T513" i="18"/>
  <c r="T509" i="18" s="1"/>
  <c r="N513" i="18"/>
  <c r="N509" i="18" s="1"/>
  <c r="H513" i="18"/>
  <c r="H509" i="18" s="1"/>
  <c r="AA508" i="18"/>
  <c r="AA504" i="18" s="1"/>
  <c r="U508" i="18"/>
  <c r="U504" i="18" s="1"/>
  <c r="O508" i="18"/>
  <c r="O504" i="18" s="1"/>
  <c r="I508" i="18"/>
  <c r="I504" i="18" s="1"/>
  <c r="V503" i="18"/>
  <c r="V499" i="18" s="1"/>
  <c r="P503" i="18"/>
  <c r="P499" i="18" s="1"/>
  <c r="J503" i="18"/>
  <c r="J499" i="18" s="1"/>
  <c r="D503" i="18"/>
  <c r="D499" i="18" s="1"/>
  <c r="W498" i="18"/>
  <c r="W494" i="18" s="1"/>
  <c r="Q498" i="18"/>
  <c r="Q494" i="18" s="1"/>
  <c r="K498" i="18"/>
  <c r="K494" i="18" s="1"/>
  <c r="E498" i="18"/>
  <c r="E494" i="18" s="1"/>
  <c r="X493" i="18"/>
  <c r="X489" i="18" s="1"/>
  <c r="R493" i="18"/>
  <c r="R489" i="18" s="1"/>
  <c r="L493" i="18"/>
  <c r="L489" i="18" s="1"/>
  <c r="F493" i="18"/>
  <c r="F489" i="18" s="1"/>
  <c r="Y488" i="18"/>
  <c r="Y484" i="18" s="1"/>
  <c r="S488" i="18"/>
  <c r="S484" i="18" s="1"/>
  <c r="M488" i="18"/>
  <c r="M484" i="18" s="1"/>
  <c r="G488" i="18"/>
  <c r="G484" i="18" s="1"/>
  <c r="Z479" i="18"/>
  <c r="T479" i="18"/>
  <c r="N479" i="18"/>
  <c r="H479" i="18"/>
  <c r="AA474" i="18"/>
  <c r="U474" i="18"/>
  <c r="O474" i="18"/>
  <c r="I474" i="18"/>
  <c r="V469" i="18"/>
  <c r="P469" i="18"/>
  <c r="J469" i="18"/>
  <c r="D469" i="18"/>
  <c r="W464" i="18"/>
  <c r="Q464" i="18"/>
  <c r="K464" i="18"/>
  <c r="E464" i="18"/>
  <c r="X459" i="18"/>
  <c r="R459" i="18"/>
  <c r="L459" i="18"/>
  <c r="F459" i="18"/>
  <c r="Y454" i="18"/>
  <c r="S454" i="18"/>
  <c r="M454" i="18"/>
  <c r="G454" i="18"/>
  <c r="Z449" i="18"/>
  <c r="T449" i="18"/>
  <c r="N449" i="18"/>
  <c r="H449" i="18"/>
  <c r="AA444" i="18"/>
  <c r="U444" i="18"/>
  <c r="O444" i="18"/>
  <c r="I444" i="18"/>
  <c r="V439" i="18"/>
  <c r="P439" i="18"/>
  <c r="J439" i="18"/>
  <c r="D439" i="18"/>
  <c r="W434" i="18"/>
  <c r="Q434" i="18"/>
  <c r="K434" i="18"/>
  <c r="E434" i="18"/>
  <c r="X429" i="18"/>
  <c r="R429" i="18"/>
  <c r="L429" i="18"/>
  <c r="F429" i="18"/>
  <c r="Y424" i="18"/>
  <c r="S424" i="18"/>
  <c r="M424" i="18"/>
  <c r="G424" i="18"/>
  <c r="Z419" i="18"/>
  <c r="T419" i="18"/>
  <c r="N419" i="18"/>
  <c r="H419" i="18"/>
  <c r="AA414" i="18"/>
  <c r="U414" i="18"/>
  <c r="O414" i="18"/>
  <c r="I414" i="18"/>
  <c r="S588" i="18"/>
  <c r="Z583" i="18"/>
  <c r="Z578" i="18"/>
  <c r="N578" i="18"/>
  <c r="AA573" i="18"/>
  <c r="O573" i="18"/>
  <c r="V568" i="18"/>
  <c r="N568" i="18"/>
  <c r="D568" i="18"/>
  <c r="W563" i="18"/>
  <c r="O563" i="18"/>
  <c r="E563" i="18"/>
  <c r="X558" i="18"/>
  <c r="P558" i="18"/>
  <c r="F558" i="18"/>
  <c r="Z553" i="18"/>
  <c r="R553" i="18"/>
  <c r="H553" i="18"/>
  <c r="T548" i="18"/>
  <c r="L548" i="18"/>
  <c r="V543" i="18"/>
  <c r="O543" i="18"/>
  <c r="H543" i="18"/>
  <c r="H539" i="18" s="1"/>
  <c r="Z538" i="18"/>
  <c r="Z534" i="18" s="1"/>
  <c r="T538" i="18"/>
  <c r="T534" i="18" s="1"/>
  <c r="N538" i="18"/>
  <c r="N534" i="18" s="1"/>
  <c r="H538" i="18"/>
  <c r="H534" i="18" s="1"/>
  <c r="AA533" i="18"/>
  <c r="AA529" i="18" s="1"/>
  <c r="U533" i="18"/>
  <c r="U529" i="18" s="1"/>
  <c r="O533" i="18"/>
  <c r="O529" i="18" s="1"/>
  <c r="I533" i="18"/>
  <c r="I529" i="18" s="1"/>
  <c r="V528" i="18"/>
  <c r="V524" i="18" s="1"/>
  <c r="P528" i="18"/>
  <c r="P524" i="18" s="1"/>
  <c r="J528" i="18"/>
  <c r="J524" i="18" s="1"/>
  <c r="D528" i="18"/>
  <c r="D524" i="18" s="1"/>
  <c r="W523" i="18"/>
  <c r="W519" i="18" s="1"/>
  <c r="Q523" i="18"/>
  <c r="Q519" i="18" s="1"/>
  <c r="K523" i="18"/>
  <c r="K519" i="18" s="1"/>
  <c r="E523" i="18"/>
  <c r="E519" i="18" s="1"/>
  <c r="X518" i="18"/>
  <c r="X514" i="18" s="1"/>
  <c r="R518" i="18"/>
  <c r="R514" i="18" s="1"/>
  <c r="L518" i="18"/>
  <c r="L514" i="18" s="1"/>
  <c r="F518" i="18"/>
  <c r="F514" i="18" s="1"/>
  <c r="Y513" i="18"/>
  <c r="Y509" i="18" s="1"/>
  <c r="S513" i="18"/>
  <c r="S509" i="18" s="1"/>
  <c r="M513" i="18"/>
  <c r="M509" i="18" s="1"/>
  <c r="G513" i="18"/>
  <c r="G509" i="18" s="1"/>
  <c r="Z508" i="18"/>
  <c r="Z504" i="18" s="1"/>
  <c r="T508" i="18"/>
  <c r="T504" i="18" s="1"/>
  <c r="N508" i="18"/>
  <c r="N504" i="18" s="1"/>
  <c r="H508" i="18"/>
  <c r="H504" i="18" s="1"/>
  <c r="AA503" i="18"/>
  <c r="AA499" i="18" s="1"/>
  <c r="U503" i="18"/>
  <c r="U499" i="18" s="1"/>
  <c r="O503" i="18"/>
  <c r="O499" i="18" s="1"/>
  <c r="I503" i="18"/>
  <c r="I499" i="18" s="1"/>
  <c r="V498" i="18"/>
  <c r="V494" i="18" s="1"/>
  <c r="P498" i="18"/>
  <c r="P494" i="18" s="1"/>
  <c r="J498" i="18"/>
  <c r="J494" i="18" s="1"/>
  <c r="D498" i="18"/>
  <c r="D494" i="18" s="1"/>
  <c r="W493" i="18"/>
  <c r="W489" i="18" s="1"/>
  <c r="Q493" i="18"/>
  <c r="Q489" i="18" s="1"/>
  <c r="K493" i="18"/>
  <c r="K489" i="18" s="1"/>
  <c r="E493" i="18"/>
  <c r="E489" i="18" s="1"/>
  <c r="X488" i="18"/>
  <c r="X484" i="18" s="1"/>
  <c r="R488" i="18"/>
  <c r="R484" i="18" s="1"/>
  <c r="L488" i="18"/>
  <c r="L484" i="18" s="1"/>
  <c r="F488" i="18"/>
  <c r="F484" i="18" s="1"/>
  <c r="Y479" i="18"/>
  <c r="S479" i="18"/>
  <c r="M479" i="18"/>
  <c r="G479" i="18"/>
  <c r="Z474" i="18"/>
  <c r="T474" i="18"/>
  <c r="N474" i="18"/>
  <c r="H474" i="18"/>
  <c r="AA469" i="18"/>
  <c r="U469" i="18"/>
  <c r="O469" i="18"/>
  <c r="I469" i="18"/>
  <c r="V464" i="18"/>
  <c r="P464" i="18"/>
  <c r="J464" i="18"/>
  <c r="D464" i="18"/>
  <c r="W459" i="18"/>
  <c r="Q459" i="18"/>
  <c r="K459" i="18"/>
  <c r="E459" i="18"/>
  <c r="X454" i="18"/>
  <c r="R454" i="18"/>
  <c r="L454" i="18"/>
  <c r="F454" i="18"/>
  <c r="Y449" i="18"/>
  <c r="S449" i="18"/>
  <c r="M449" i="18"/>
  <c r="G449" i="18"/>
  <c r="Z444" i="18"/>
  <c r="T444" i="18"/>
  <c r="N444" i="18"/>
  <c r="H444" i="18"/>
  <c r="AA439" i="18"/>
  <c r="U439" i="18"/>
  <c r="O439" i="18"/>
  <c r="I439" i="18"/>
  <c r="V434" i="18"/>
  <c r="P434" i="18"/>
  <c r="J434" i="18"/>
  <c r="D434" i="18"/>
  <c r="W429" i="18"/>
  <c r="Q429" i="18"/>
  <c r="K429" i="18"/>
  <c r="E429" i="18"/>
  <c r="X424" i="18"/>
  <c r="R424" i="18"/>
  <c r="L424" i="18"/>
  <c r="F424" i="18"/>
  <c r="Y419" i="18"/>
  <c r="S419" i="18"/>
  <c r="M419" i="18"/>
  <c r="G419" i="18"/>
  <c r="Z414" i="18"/>
  <c r="T414" i="18"/>
  <c r="N414" i="18"/>
  <c r="H414" i="18"/>
  <c r="AA409" i="18"/>
  <c r="U409" i="18"/>
  <c r="O409" i="18"/>
  <c r="I409" i="18"/>
  <c r="M588" i="18"/>
  <c r="T583" i="18"/>
  <c r="Y578" i="18"/>
  <c r="M578" i="18"/>
  <c r="Z573" i="18"/>
  <c r="N573" i="18"/>
  <c r="U568" i="18"/>
  <c r="K568" i="18"/>
  <c r="V563" i="18"/>
  <c r="L563" i="18"/>
  <c r="D563" i="18"/>
  <c r="W558" i="18"/>
  <c r="M558" i="18"/>
  <c r="E558" i="18"/>
  <c r="Y553" i="18"/>
  <c r="Q553" i="18"/>
  <c r="G553" i="18"/>
  <c r="AA548" i="18"/>
  <c r="S548" i="18"/>
  <c r="I548" i="18"/>
  <c r="U543" i="18"/>
  <c r="N543" i="18"/>
  <c r="N539" i="18" s="1"/>
  <c r="G543" i="18"/>
  <c r="G539" i="18" s="1"/>
  <c r="Y538" i="18"/>
  <c r="Y534" i="18" s="1"/>
  <c r="S538" i="18"/>
  <c r="S534" i="18" s="1"/>
  <c r="M538" i="18"/>
  <c r="M534" i="18" s="1"/>
  <c r="G538" i="18"/>
  <c r="G534" i="18" s="1"/>
  <c r="Z533" i="18"/>
  <c r="Z529" i="18" s="1"/>
  <c r="T533" i="18"/>
  <c r="T529" i="18" s="1"/>
  <c r="N533" i="18"/>
  <c r="N529" i="18" s="1"/>
  <c r="H533" i="18"/>
  <c r="H529" i="18" s="1"/>
  <c r="AA528" i="18"/>
  <c r="AA524" i="18" s="1"/>
  <c r="U528" i="18"/>
  <c r="U524" i="18" s="1"/>
  <c r="O528" i="18"/>
  <c r="O524" i="18" s="1"/>
  <c r="I528" i="18"/>
  <c r="I524" i="18" s="1"/>
  <c r="V523" i="18"/>
  <c r="V519" i="18" s="1"/>
  <c r="P523" i="18"/>
  <c r="P519" i="18" s="1"/>
  <c r="J523" i="18"/>
  <c r="J519" i="18" s="1"/>
  <c r="D523" i="18"/>
  <c r="D519" i="18" s="1"/>
  <c r="W518" i="18"/>
  <c r="W514" i="18" s="1"/>
  <c r="Q518" i="18"/>
  <c r="Q514" i="18" s="1"/>
  <c r="K518" i="18"/>
  <c r="K514" i="18" s="1"/>
  <c r="E518" i="18"/>
  <c r="E514" i="18" s="1"/>
  <c r="X513" i="18"/>
  <c r="X509" i="18" s="1"/>
  <c r="R513" i="18"/>
  <c r="R509" i="18" s="1"/>
  <c r="L513" i="18"/>
  <c r="L509" i="18" s="1"/>
  <c r="F513" i="18"/>
  <c r="F509" i="18" s="1"/>
  <c r="Y508" i="18"/>
  <c r="Y504" i="18" s="1"/>
  <c r="S508" i="18"/>
  <c r="S504" i="18" s="1"/>
  <c r="M508" i="18"/>
  <c r="M504" i="18" s="1"/>
  <c r="G508" i="18"/>
  <c r="G504" i="18" s="1"/>
  <c r="Z503" i="18"/>
  <c r="Z499" i="18" s="1"/>
  <c r="T503" i="18"/>
  <c r="T499" i="18" s="1"/>
  <c r="N503" i="18"/>
  <c r="N499" i="18" s="1"/>
  <c r="H503" i="18"/>
  <c r="H499" i="18" s="1"/>
  <c r="AA498" i="18"/>
  <c r="AA494" i="18" s="1"/>
  <c r="U498" i="18"/>
  <c r="U494" i="18" s="1"/>
  <c r="O498" i="18"/>
  <c r="O494" i="18" s="1"/>
  <c r="I498" i="18"/>
  <c r="I494" i="18" s="1"/>
  <c r="V493" i="18"/>
  <c r="V489" i="18" s="1"/>
  <c r="P493" i="18"/>
  <c r="P489" i="18" s="1"/>
  <c r="J493" i="18"/>
  <c r="J489" i="18" s="1"/>
  <c r="D493" i="18"/>
  <c r="D489" i="18" s="1"/>
  <c r="W488" i="18"/>
  <c r="W484" i="18" s="1"/>
  <c r="Q488" i="18"/>
  <c r="Q484" i="18" s="1"/>
  <c r="K488" i="18"/>
  <c r="K484" i="18" s="1"/>
  <c r="E488" i="18"/>
  <c r="E484" i="18" s="1"/>
  <c r="X479" i="18"/>
  <c r="R479" i="18"/>
  <c r="L479" i="18"/>
  <c r="F479" i="18"/>
  <c r="Y474" i="18"/>
  <c r="S474" i="18"/>
  <c r="M474" i="18"/>
  <c r="G474" i="18"/>
  <c r="Z469" i="18"/>
  <c r="T469" i="18"/>
  <c r="N469" i="18"/>
  <c r="H469" i="18"/>
  <c r="AA464" i="18"/>
  <c r="U464" i="18"/>
  <c r="O464" i="18"/>
  <c r="I464" i="18"/>
  <c r="V459" i="18"/>
  <c r="P459" i="18"/>
  <c r="J459" i="18"/>
  <c r="D459" i="18"/>
  <c r="W454" i="18"/>
  <c r="Q454" i="18"/>
  <c r="K454" i="18"/>
  <c r="E454" i="18"/>
  <c r="X449" i="18"/>
  <c r="R449" i="18"/>
  <c r="L449" i="18"/>
  <c r="F449" i="18"/>
  <c r="Y444" i="18"/>
  <c r="S444" i="18"/>
  <c r="M444" i="18"/>
  <c r="G444" i="18"/>
  <c r="Z439" i="18"/>
  <c r="T439" i="18"/>
  <c r="N439" i="18"/>
  <c r="H439" i="18"/>
  <c r="AA434" i="18"/>
  <c r="U434" i="18"/>
  <c r="O434" i="18"/>
  <c r="I434" i="18"/>
  <c r="V429" i="18"/>
  <c r="P429" i="18"/>
  <c r="J429" i="18"/>
  <c r="D429" i="18"/>
  <c r="W424" i="18"/>
  <c r="Q424" i="18"/>
  <c r="K424" i="18"/>
  <c r="E424" i="18"/>
  <c r="X419" i="18"/>
  <c r="R419" i="18"/>
  <c r="L419" i="18"/>
  <c r="F419" i="18"/>
  <c r="Y414" i="18"/>
  <c r="S414" i="18"/>
  <c r="M414" i="18"/>
  <c r="G414" i="18"/>
  <c r="Z409" i="18"/>
  <c r="T409" i="18"/>
  <c r="N409" i="18"/>
  <c r="H409" i="18"/>
  <c r="G588" i="18"/>
  <c r="N583" i="18"/>
  <c r="U578" i="18"/>
  <c r="I578" i="18"/>
  <c r="V573" i="18"/>
  <c r="J573" i="18"/>
  <c r="T568" i="18"/>
  <c r="J568" i="18"/>
  <c r="U563" i="18"/>
  <c r="K563" i="18"/>
  <c r="V558" i="18"/>
  <c r="L558" i="18"/>
  <c r="D558" i="18"/>
  <c r="X553" i="18"/>
  <c r="N553" i="18"/>
  <c r="F553" i="18"/>
  <c r="Z548" i="18"/>
  <c r="R548" i="18"/>
  <c r="H548" i="18"/>
  <c r="AA543" i="18"/>
  <c r="T543" i="18"/>
  <c r="T539" i="18" s="1"/>
  <c r="M543" i="18"/>
  <c r="M539" i="18" s="1"/>
  <c r="E543" i="18"/>
  <c r="X538" i="18"/>
  <c r="R538" i="18"/>
  <c r="L538" i="18"/>
  <c r="F538" i="18"/>
  <c r="Y533" i="18"/>
  <c r="S533" i="18"/>
  <c r="M533" i="18"/>
  <c r="G533" i="18"/>
  <c r="Z528" i="18"/>
  <c r="T528" i="18"/>
  <c r="N528" i="18"/>
  <c r="H528" i="18"/>
  <c r="AA523" i="18"/>
  <c r="U523" i="18"/>
  <c r="O523" i="18"/>
  <c r="I523" i="18"/>
  <c r="V518" i="18"/>
  <c r="P518" i="18"/>
  <c r="J518" i="18"/>
  <c r="D518" i="18"/>
  <c r="W513" i="18"/>
  <c r="Q513" i="18"/>
  <c r="K513" i="18"/>
  <c r="E513" i="18"/>
  <c r="X508" i="18"/>
  <c r="R508" i="18"/>
  <c r="L508" i="18"/>
  <c r="F508" i="18"/>
  <c r="Y503" i="18"/>
  <c r="S503" i="18"/>
  <c r="M503" i="18"/>
  <c r="G503" i="18"/>
  <c r="Z498" i="18"/>
  <c r="T498" i="18"/>
  <c r="N498" i="18"/>
  <c r="H498" i="18"/>
  <c r="AA493" i="18"/>
  <c r="U493" i="18"/>
  <c r="O493" i="18"/>
  <c r="I493" i="18"/>
  <c r="V488" i="18"/>
  <c r="P488" i="18"/>
  <c r="J488" i="18"/>
  <c r="D488" i="18"/>
  <c r="D484" i="18" s="1"/>
  <c r="W479" i="18"/>
  <c r="Q479" i="18"/>
  <c r="K479" i="18"/>
  <c r="E479" i="18"/>
  <c r="X474" i="18"/>
  <c r="R474" i="18"/>
  <c r="L474" i="18"/>
  <c r="F474" i="18"/>
  <c r="Y469" i="18"/>
  <c r="S469" i="18"/>
  <c r="M469" i="18"/>
  <c r="G469" i="18"/>
  <c r="Z464" i="18"/>
  <c r="T464" i="18"/>
  <c r="N464" i="18"/>
  <c r="H464" i="18"/>
  <c r="AA459" i="18"/>
  <c r="U459" i="18"/>
  <c r="O459" i="18"/>
  <c r="I459" i="18"/>
  <c r="V454" i="18"/>
  <c r="P454" i="18"/>
  <c r="J454" i="18"/>
  <c r="D454" i="18"/>
  <c r="W449" i="18"/>
  <c r="Q449" i="18"/>
  <c r="K449" i="18"/>
  <c r="E449" i="18"/>
  <c r="X444" i="18"/>
  <c r="R444" i="18"/>
  <c r="L444" i="18"/>
  <c r="F444" i="18"/>
  <c r="Y439" i="18"/>
  <c r="S439" i="18"/>
  <c r="M439" i="18"/>
  <c r="G439" i="18"/>
  <c r="Z434" i="18"/>
  <c r="T434" i="18"/>
  <c r="N434" i="18"/>
  <c r="H434" i="18"/>
  <c r="AA429" i="18"/>
  <c r="U429" i="18"/>
  <c r="O429" i="18"/>
  <c r="I429" i="18"/>
  <c r="V424" i="18"/>
  <c r="P424" i="18"/>
  <c r="J424" i="18"/>
  <c r="D424" i="18"/>
  <c r="W419" i="18"/>
  <c r="Q419" i="18"/>
  <c r="K419" i="18"/>
  <c r="E419" i="18"/>
  <c r="X414" i="18"/>
  <c r="R414" i="18"/>
  <c r="L414" i="18"/>
  <c r="F414" i="18"/>
  <c r="Y409" i="18"/>
  <c r="S409" i="18"/>
  <c r="M409" i="18"/>
  <c r="G409" i="18"/>
  <c r="Z404" i="18"/>
  <c r="T404" i="18"/>
  <c r="N404" i="18"/>
  <c r="H404" i="18"/>
  <c r="AA399" i="18"/>
  <c r="U399" i="18"/>
  <c r="O399" i="18"/>
  <c r="I399" i="18"/>
  <c r="V394" i="18"/>
  <c r="P394" i="18"/>
  <c r="J394" i="18"/>
  <c r="D394" i="18"/>
  <c r="W389" i="18"/>
  <c r="Q389" i="18"/>
  <c r="K389" i="18"/>
  <c r="E389" i="18"/>
  <c r="X384" i="18"/>
  <c r="R384" i="18"/>
  <c r="L384" i="18"/>
  <c r="F384" i="18"/>
  <c r="Y379" i="18"/>
  <c r="S379" i="18"/>
  <c r="M379" i="18"/>
  <c r="G379" i="18"/>
  <c r="Z374" i="18"/>
  <c r="T374" i="18"/>
  <c r="N374" i="18"/>
  <c r="H374" i="18"/>
  <c r="AA369" i="18"/>
  <c r="U369" i="18"/>
  <c r="O369" i="18"/>
  <c r="I369" i="18"/>
  <c r="V364" i="18"/>
  <c r="P364" i="18"/>
  <c r="J364" i="18"/>
  <c r="D364" i="18"/>
  <c r="W359" i="18"/>
  <c r="Q359" i="18"/>
  <c r="K359" i="18"/>
  <c r="E359" i="18"/>
  <c r="X354" i="18"/>
  <c r="R354" i="18"/>
  <c r="L354" i="18"/>
  <c r="F354" i="18"/>
  <c r="Y349" i="18"/>
  <c r="S349" i="18"/>
  <c r="M349" i="18"/>
  <c r="G349" i="18"/>
  <c r="Z344" i="18"/>
  <c r="Z340" i="18" s="1"/>
  <c r="T344" i="18"/>
  <c r="T340" i="18" s="1"/>
  <c r="N344" i="18"/>
  <c r="N340" i="18" s="1"/>
  <c r="H344" i="18"/>
  <c r="H340" i="18" s="1"/>
  <c r="V404" i="18"/>
  <c r="L404" i="18"/>
  <c r="D404" i="18"/>
  <c r="W399" i="18"/>
  <c r="M399" i="18"/>
  <c r="E399" i="18"/>
  <c r="Y394" i="18"/>
  <c r="Q394" i="18"/>
  <c r="G394" i="18"/>
  <c r="AA389" i="18"/>
  <c r="S389" i="18"/>
  <c r="I389" i="18"/>
  <c r="T384" i="18"/>
  <c r="J384" i="18"/>
  <c r="AA379" i="18"/>
  <c r="T379" i="18"/>
  <c r="L379" i="18"/>
  <c r="E379" i="18"/>
  <c r="U374" i="18"/>
  <c r="M374" i="18"/>
  <c r="F374" i="18"/>
  <c r="V369" i="18"/>
  <c r="V365" i="18" s="1"/>
  <c r="N369" i="18"/>
  <c r="N365" i="18" s="1"/>
  <c r="G369" i="18"/>
  <c r="G365" i="18" s="1"/>
  <c r="X364" i="18"/>
  <c r="X360" i="18" s="1"/>
  <c r="Q364" i="18"/>
  <c r="Q360" i="18" s="1"/>
  <c r="I364" i="18"/>
  <c r="I360" i="18" s="1"/>
  <c r="Y359" i="18"/>
  <c r="Y355" i="18" s="1"/>
  <c r="R359" i="18"/>
  <c r="R355" i="18" s="1"/>
  <c r="J359" i="18"/>
  <c r="J355" i="18" s="1"/>
  <c r="Z354" i="18"/>
  <c r="Z350" i="18" s="1"/>
  <c r="S354" i="18"/>
  <c r="S350" i="18" s="1"/>
  <c r="K354" i="18"/>
  <c r="K350" i="18" s="1"/>
  <c r="D354" i="18"/>
  <c r="D350" i="18" s="1"/>
  <c r="AA349" i="18"/>
  <c r="AA345" i="18" s="1"/>
  <c r="T349" i="18"/>
  <c r="T345" i="18" s="1"/>
  <c r="L349" i="18"/>
  <c r="L345" i="18" s="1"/>
  <c r="E349" i="18"/>
  <c r="E345" i="18" s="1"/>
  <c r="U344" i="18"/>
  <c r="U340" i="18" s="1"/>
  <c r="M344" i="18"/>
  <c r="F344" i="18"/>
  <c r="F340" i="18" s="1"/>
  <c r="Y339" i="18"/>
  <c r="Y335" i="18" s="1"/>
  <c r="S339" i="18"/>
  <c r="S335" i="18" s="1"/>
  <c r="M339" i="18"/>
  <c r="M335" i="18" s="1"/>
  <c r="G339" i="18"/>
  <c r="G335" i="18" s="1"/>
  <c r="Z334" i="18"/>
  <c r="Z330" i="18" s="1"/>
  <c r="T334" i="18"/>
  <c r="T330" i="18" s="1"/>
  <c r="N334" i="18"/>
  <c r="N330" i="18" s="1"/>
  <c r="H334" i="18"/>
  <c r="H330" i="18" s="1"/>
  <c r="AA329" i="18"/>
  <c r="AA325" i="18" s="1"/>
  <c r="U329" i="18"/>
  <c r="U325" i="18" s="1"/>
  <c r="O329" i="18"/>
  <c r="O325" i="18" s="1"/>
  <c r="I329" i="18"/>
  <c r="I325" i="18" s="1"/>
  <c r="V320" i="18"/>
  <c r="P320" i="18"/>
  <c r="J320" i="18"/>
  <c r="D320" i="18"/>
  <c r="W315" i="18"/>
  <c r="Q315" i="18"/>
  <c r="K315" i="18"/>
  <c r="E315" i="18"/>
  <c r="X310" i="18"/>
  <c r="R310" i="18"/>
  <c r="L310" i="18"/>
  <c r="F310" i="18"/>
  <c r="Y305" i="18"/>
  <c r="S305" i="18"/>
  <c r="M305" i="18"/>
  <c r="G305" i="18"/>
  <c r="Z300" i="18"/>
  <c r="T300" i="18"/>
  <c r="N300" i="18"/>
  <c r="H300" i="18"/>
  <c r="AA295" i="18"/>
  <c r="U295" i="18"/>
  <c r="O295" i="18"/>
  <c r="I295" i="18"/>
  <c r="V290" i="18"/>
  <c r="P290" i="18"/>
  <c r="J290" i="18"/>
  <c r="D290" i="18"/>
  <c r="W285" i="18"/>
  <c r="Q285" i="18"/>
  <c r="K285" i="18"/>
  <c r="E285" i="18"/>
  <c r="X280" i="18"/>
  <c r="R280" i="18"/>
  <c r="L280" i="18"/>
  <c r="F280" i="18"/>
  <c r="Y275" i="18"/>
  <c r="S275" i="18"/>
  <c r="M275" i="18"/>
  <c r="G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AA235" i="18"/>
  <c r="U235" i="18"/>
  <c r="O235" i="18"/>
  <c r="I235" i="18"/>
  <c r="V230" i="18"/>
  <c r="P230" i="18"/>
  <c r="J230" i="18"/>
  <c r="D230" i="18"/>
  <c r="W225" i="18"/>
  <c r="Q225" i="18"/>
  <c r="K225" i="18"/>
  <c r="E225" i="18"/>
  <c r="U404" i="18"/>
  <c r="K404" i="18"/>
  <c r="V399" i="18"/>
  <c r="L399" i="18"/>
  <c r="D399" i="18"/>
  <c r="X394" i="18"/>
  <c r="N394" i="18"/>
  <c r="F394" i="18"/>
  <c r="Z389" i="18"/>
  <c r="R389" i="18"/>
  <c r="H389" i="18"/>
  <c r="AA384" i="18"/>
  <c r="S384" i="18"/>
  <c r="I384" i="18"/>
  <c r="Z379" i="18"/>
  <c r="R379" i="18"/>
  <c r="K379" i="18"/>
  <c r="D379" i="18"/>
  <c r="AA374" i="18"/>
  <c r="S374" i="18"/>
  <c r="L374" i="18"/>
  <c r="E374" i="18"/>
  <c r="T369" i="18"/>
  <c r="M369" i="18"/>
  <c r="F369" i="18"/>
  <c r="W364" i="18"/>
  <c r="O364" i="18"/>
  <c r="H364" i="18"/>
  <c r="X359" i="18"/>
  <c r="P359" i="18"/>
  <c r="I359" i="18"/>
  <c r="Y354" i="18"/>
  <c r="Q354" i="18"/>
  <c r="J354" i="18"/>
  <c r="Z349" i="18"/>
  <c r="R349" i="18"/>
  <c r="K349" i="18"/>
  <c r="D349" i="18"/>
  <c r="AA344" i="18"/>
  <c r="AA340" i="18" s="1"/>
  <c r="S344" i="18"/>
  <c r="L344" i="18"/>
  <c r="L340" i="18" s="1"/>
  <c r="E344" i="18"/>
  <c r="E340" i="18" s="1"/>
  <c r="X339" i="18"/>
  <c r="X335" i="18" s="1"/>
  <c r="R339" i="18"/>
  <c r="R335" i="18" s="1"/>
  <c r="L339" i="18"/>
  <c r="L335" i="18" s="1"/>
  <c r="F339" i="18"/>
  <c r="F335" i="18" s="1"/>
  <c r="Y334" i="18"/>
  <c r="Y330" i="18" s="1"/>
  <c r="S334" i="18"/>
  <c r="S330" i="18" s="1"/>
  <c r="M334" i="18"/>
  <c r="M330" i="18" s="1"/>
  <c r="G334" i="18"/>
  <c r="G330" i="18" s="1"/>
  <c r="Z329" i="18"/>
  <c r="Z325" i="18" s="1"/>
  <c r="T329" i="18"/>
  <c r="T325" i="18" s="1"/>
  <c r="N329" i="18"/>
  <c r="N325" i="18" s="1"/>
  <c r="H329" i="18"/>
  <c r="H325" i="18" s="1"/>
  <c r="AA320" i="18"/>
  <c r="U320" i="18"/>
  <c r="O320" i="18"/>
  <c r="I320" i="18"/>
  <c r="V315" i="18"/>
  <c r="P315" i="18"/>
  <c r="J315" i="18"/>
  <c r="D315" i="18"/>
  <c r="W310" i="18"/>
  <c r="Q310" i="18"/>
  <c r="K310" i="18"/>
  <c r="E310" i="18"/>
  <c r="X305" i="18"/>
  <c r="R305" i="18"/>
  <c r="L305" i="18"/>
  <c r="F305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V285" i="18"/>
  <c r="P285" i="18"/>
  <c r="J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V409" i="18"/>
  <c r="R404" i="18"/>
  <c r="J404" i="18"/>
  <c r="S399" i="18"/>
  <c r="K399" i="18"/>
  <c r="W394" i="18"/>
  <c r="M394" i="18"/>
  <c r="E394" i="18"/>
  <c r="Y389" i="18"/>
  <c r="O389" i="18"/>
  <c r="G389" i="18"/>
  <c r="Z384" i="18"/>
  <c r="P384" i="18"/>
  <c r="H384" i="18"/>
  <c r="X379" i="18"/>
  <c r="Q379" i="18"/>
  <c r="J379" i="18"/>
  <c r="Y374" i="18"/>
  <c r="R374" i="18"/>
  <c r="K374" i="18"/>
  <c r="D374" i="18"/>
  <c r="Z369" i="18"/>
  <c r="S369" i="18"/>
  <c r="L369" i="18"/>
  <c r="E369" i="18"/>
  <c r="U364" i="18"/>
  <c r="N364" i="18"/>
  <c r="G364" i="18"/>
  <c r="V359" i="18"/>
  <c r="O359" i="18"/>
  <c r="O355" i="18" s="1"/>
  <c r="H359" i="18"/>
  <c r="W354" i="18"/>
  <c r="P354" i="18"/>
  <c r="I354" i="18"/>
  <c r="X349" i="18"/>
  <c r="Q349" i="18"/>
  <c r="Q345" i="18" s="1"/>
  <c r="J349" i="18"/>
  <c r="Y344" i="18"/>
  <c r="R344" i="18"/>
  <c r="R340" i="18" s="1"/>
  <c r="K344" i="18"/>
  <c r="K340" i="18" s="1"/>
  <c r="D344" i="18"/>
  <c r="D340" i="18" s="1"/>
  <c r="W339" i="18"/>
  <c r="W335" i="18" s="1"/>
  <c r="Q339" i="18"/>
  <c r="Q335" i="18" s="1"/>
  <c r="K339" i="18"/>
  <c r="K335" i="18" s="1"/>
  <c r="E339" i="18"/>
  <c r="E335" i="18" s="1"/>
  <c r="X334" i="18"/>
  <c r="X330" i="18" s="1"/>
  <c r="R334" i="18"/>
  <c r="R330" i="18" s="1"/>
  <c r="L334" i="18"/>
  <c r="L330" i="18" s="1"/>
  <c r="F334" i="18"/>
  <c r="F330" i="18" s="1"/>
  <c r="Y329" i="18"/>
  <c r="Y325" i="18" s="1"/>
  <c r="S329" i="18"/>
  <c r="S325" i="18" s="1"/>
  <c r="M329" i="18"/>
  <c r="M325" i="18" s="1"/>
  <c r="G329" i="18"/>
  <c r="G325" i="18" s="1"/>
  <c r="Z320" i="18"/>
  <c r="T320" i="18"/>
  <c r="N320" i="18"/>
  <c r="H320" i="18"/>
  <c r="AA315" i="18"/>
  <c r="U315" i="18"/>
  <c r="O315" i="18"/>
  <c r="I315" i="18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V280" i="18"/>
  <c r="P280" i="18"/>
  <c r="J280" i="18"/>
  <c r="D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P409" i="18"/>
  <c r="AA404" i="18"/>
  <c r="Q404" i="18"/>
  <c r="I404" i="18"/>
  <c r="R399" i="18"/>
  <c r="J399" i="18"/>
  <c r="T394" i="18"/>
  <c r="L394" i="18"/>
  <c r="X389" i="18"/>
  <c r="N389" i="18"/>
  <c r="F389" i="18"/>
  <c r="Y384" i="18"/>
  <c r="O384" i="18"/>
  <c r="G384" i="18"/>
  <c r="W379" i="18"/>
  <c r="P379" i="18"/>
  <c r="I379" i="18"/>
  <c r="X374" i="18"/>
  <c r="Q374" i="18"/>
  <c r="J374" i="18"/>
  <c r="Y369" i="18"/>
  <c r="R369" i="18"/>
  <c r="K369" i="18"/>
  <c r="D369" i="18"/>
  <c r="AA364" i="18"/>
  <c r="T364" i="18"/>
  <c r="M364" i="18"/>
  <c r="F364" i="18"/>
  <c r="U359" i="18"/>
  <c r="N359" i="18"/>
  <c r="G359" i="18"/>
  <c r="V354" i="18"/>
  <c r="O354" i="18"/>
  <c r="H354" i="18"/>
  <c r="W349" i="18"/>
  <c r="P349" i="18"/>
  <c r="I349" i="18"/>
  <c r="X344" i="18"/>
  <c r="X340" i="18" s="1"/>
  <c r="Q344" i="18"/>
  <c r="Q340" i="18" s="1"/>
  <c r="J344" i="18"/>
  <c r="J340" i="18" s="1"/>
  <c r="V339" i="18"/>
  <c r="V335" i="18" s="1"/>
  <c r="P339" i="18"/>
  <c r="P335" i="18" s="1"/>
  <c r="J339" i="18"/>
  <c r="J335" i="18" s="1"/>
  <c r="D339" i="18"/>
  <c r="D335" i="18" s="1"/>
  <c r="W334" i="18"/>
  <c r="W330" i="18" s="1"/>
  <c r="Q334" i="18"/>
  <c r="Q330" i="18" s="1"/>
  <c r="K334" i="18"/>
  <c r="K330" i="18" s="1"/>
  <c r="E334" i="18"/>
  <c r="E330" i="18" s="1"/>
  <c r="X329" i="18"/>
  <c r="X325" i="18" s="1"/>
  <c r="R329" i="18"/>
  <c r="R325" i="18" s="1"/>
  <c r="L329" i="18"/>
  <c r="L325" i="18" s="1"/>
  <c r="F329" i="18"/>
  <c r="F325" i="18" s="1"/>
  <c r="Y320" i="18"/>
  <c r="S320" i="18"/>
  <c r="M320" i="18"/>
  <c r="G320" i="18"/>
  <c r="Z315" i="18"/>
  <c r="T315" i="18"/>
  <c r="N315" i="18"/>
  <c r="H315" i="18"/>
  <c r="AA310" i="18"/>
  <c r="U310" i="18"/>
  <c r="O310" i="18"/>
  <c r="I310" i="18"/>
  <c r="V305" i="18"/>
  <c r="P305" i="18"/>
  <c r="J305" i="18"/>
  <c r="D305" i="18"/>
  <c r="W300" i="18"/>
  <c r="Q300" i="18"/>
  <c r="K300" i="18"/>
  <c r="E300" i="18"/>
  <c r="X295" i="18"/>
  <c r="R295" i="18"/>
  <c r="L295" i="18"/>
  <c r="F295" i="18"/>
  <c r="Y290" i="18"/>
  <c r="S290" i="18"/>
  <c r="M290" i="18"/>
  <c r="G290" i="18"/>
  <c r="Z285" i="18"/>
  <c r="T285" i="18"/>
  <c r="N285" i="18"/>
  <c r="H285" i="18"/>
  <c r="AA280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O246" i="18" s="1"/>
  <c r="I250" i="18"/>
  <c r="J409" i="18"/>
  <c r="X404" i="18"/>
  <c r="P404" i="18"/>
  <c r="F404" i="18"/>
  <c r="Y399" i="18"/>
  <c r="Q399" i="18"/>
  <c r="G399" i="18"/>
  <c r="S394" i="18"/>
  <c r="K394" i="18"/>
  <c r="U389" i="18"/>
  <c r="M389" i="18"/>
  <c r="V384" i="18"/>
  <c r="N384" i="18"/>
  <c r="D384" i="18"/>
  <c r="V379" i="18"/>
  <c r="O379" i="18"/>
  <c r="H379" i="18"/>
  <c r="W374" i="18"/>
  <c r="P374" i="18"/>
  <c r="I374" i="18"/>
  <c r="X369" i="18"/>
  <c r="Q369" i="18"/>
  <c r="J369" i="18"/>
  <c r="Z364" i="18"/>
  <c r="S364" i="18"/>
  <c r="L364" i="18"/>
  <c r="E364" i="18"/>
  <c r="AA359" i="18"/>
  <c r="T359" i="18"/>
  <c r="M359" i="18"/>
  <c r="F359" i="18"/>
  <c r="U354" i="18"/>
  <c r="N354" i="18"/>
  <c r="G354" i="18"/>
  <c r="G350" i="18" s="1"/>
  <c r="V349" i="18"/>
  <c r="V345" i="18" s="1"/>
  <c r="O349" i="18"/>
  <c r="H349" i="18"/>
  <c r="H345" i="18" s="1"/>
  <c r="W344" i="18"/>
  <c r="W340" i="18" s="1"/>
  <c r="P344" i="18"/>
  <c r="P340" i="18" s="1"/>
  <c r="I344" i="18"/>
  <c r="I340" i="18" s="1"/>
  <c r="AA339" i="18"/>
  <c r="AA335" i="18" s="1"/>
  <c r="U339" i="18"/>
  <c r="U335" i="18" s="1"/>
  <c r="O339" i="18"/>
  <c r="O335" i="18" s="1"/>
  <c r="I339" i="18"/>
  <c r="I335" i="18" s="1"/>
  <c r="V334" i="18"/>
  <c r="V330" i="18" s="1"/>
  <c r="P334" i="18"/>
  <c r="P330" i="18" s="1"/>
  <c r="J334" i="18"/>
  <c r="J330" i="18" s="1"/>
  <c r="D334" i="18"/>
  <c r="D330" i="18" s="1"/>
  <c r="W329" i="18"/>
  <c r="W325" i="18" s="1"/>
  <c r="Q329" i="18"/>
  <c r="Q325" i="18" s="1"/>
  <c r="K329" i="18"/>
  <c r="K325" i="18" s="1"/>
  <c r="E329" i="18"/>
  <c r="E325" i="18" s="1"/>
  <c r="X320" i="18"/>
  <c r="R320" i="18"/>
  <c r="L320" i="18"/>
  <c r="F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D409" i="18"/>
  <c r="W404" i="18"/>
  <c r="O404" i="18"/>
  <c r="E404" i="18"/>
  <c r="X399" i="18"/>
  <c r="P399" i="18"/>
  <c r="F399" i="18"/>
  <c r="Z394" i="18"/>
  <c r="R394" i="18"/>
  <c r="H394" i="18"/>
  <c r="T389" i="18"/>
  <c r="L389" i="18"/>
  <c r="U384" i="18"/>
  <c r="M384" i="18"/>
  <c r="U379" i="18"/>
  <c r="N379" i="18"/>
  <c r="F379" i="18"/>
  <c r="V374" i="18"/>
  <c r="O374" i="18"/>
  <c r="G374" i="18"/>
  <c r="W369" i="18"/>
  <c r="P369" i="18"/>
  <c r="H369" i="18"/>
  <c r="Y364" i="18"/>
  <c r="Y360" i="18" s="1"/>
  <c r="R364" i="18"/>
  <c r="R360" i="18" s="1"/>
  <c r="K364" i="18"/>
  <c r="K360" i="18" s="1"/>
  <c r="Z359" i="18"/>
  <c r="Z355" i="18" s="1"/>
  <c r="S359" i="18"/>
  <c r="S355" i="18" s="1"/>
  <c r="L359" i="18"/>
  <c r="L355" i="18" s="1"/>
  <c r="D359" i="18"/>
  <c r="D355" i="18" s="1"/>
  <c r="AA354" i="18"/>
  <c r="AA350" i="18" s="1"/>
  <c r="T354" i="18"/>
  <c r="T350" i="18" s="1"/>
  <c r="M354" i="18"/>
  <c r="M350" i="18" s="1"/>
  <c r="E354" i="18"/>
  <c r="E350" i="18" s="1"/>
  <c r="U349" i="18"/>
  <c r="U345" i="18" s="1"/>
  <c r="N349" i="18"/>
  <c r="N345" i="18" s="1"/>
  <c r="F349" i="18"/>
  <c r="F345" i="18" s="1"/>
  <c r="V344" i="18"/>
  <c r="V340" i="18" s="1"/>
  <c r="O344" i="18"/>
  <c r="O340" i="18" s="1"/>
  <c r="G344" i="18"/>
  <c r="Z339" i="18"/>
  <c r="T339" i="18"/>
  <c r="N339" i="18"/>
  <c r="H339" i="18"/>
  <c r="AA334" i="18"/>
  <c r="U334" i="18"/>
  <c r="O334" i="18"/>
  <c r="I334" i="18"/>
  <c r="V329" i="18"/>
  <c r="P329" i="18"/>
  <c r="J329" i="18"/>
  <c r="D329" i="18"/>
  <c r="D325" i="18" s="1"/>
  <c r="W320" i="18"/>
  <c r="Q320" i="18"/>
  <c r="K320" i="18"/>
  <c r="E320" i="18"/>
  <c r="X315" i="18"/>
  <c r="R315" i="18"/>
  <c r="L315" i="18"/>
  <c r="F315" i="18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285" i="18"/>
  <c r="R285" i="18"/>
  <c r="L285" i="18"/>
  <c r="F285" i="18"/>
  <c r="Y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E230" i="18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H250" i="18"/>
  <c r="AA245" i="18"/>
  <c r="I245" i="18"/>
  <c r="W240" i="18"/>
  <c r="K240" i="18"/>
  <c r="Y235" i="18"/>
  <c r="Q235" i="18"/>
  <c r="G235" i="18"/>
  <c r="AA230" i="18"/>
  <c r="S230" i="18"/>
  <c r="I230" i="18"/>
  <c r="T225" i="18"/>
  <c r="J225" i="18"/>
  <c r="U220" i="18"/>
  <c r="N220" i="18"/>
  <c r="F220" i="18"/>
  <c r="V215" i="18"/>
  <c r="O215" i="18"/>
  <c r="G215" i="18"/>
  <c r="W210" i="18"/>
  <c r="P210" i="18"/>
  <c r="H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V190" i="18"/>
  <c r="P190" i="18"/>
  <c r="J190" i="18"/>
  <c r="D190" i="18"/>
  <c r="W185" i="18"/>
  <c r="Q185" i="18"/>
  <c r="K185" i="18"/>
  <c r="E185" i="18"/>
  <c r="X180" i="18"/>
  <c r="R180" i="18"/>
  <c r="L180" i="18"/>
  <c r="F180" i="18"/>
  <c r="Y175" i="18"/>
  <c r="S175" i="18"/>
  <c r="M175" i="18"/>
  <c r="G175" i="18"/>
  <c r="Z170" i="18"/>
  <c r="T170" i="18"/>
  <c r="N170" i="18"/>
  <c r="H170" i="18"/>
  <c r="AA161" i="18"/>
  <c r="U161" i="18"/>
  <c r="O161" i="18"/>
  <c r="I161" i="18"/>
  <c r="V156" i="18"/>
  <c r="P156" i="18"/>
  <c r="J156" i="18"/>
  <c r="D156" i="18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W91" i="18"/>
  <c r="Q91" i="18"/>
  <c r="K91" i="18"/>
  <c r="E91" i="18"/>
  <c r="X86" i="18"/>
  <c r="R86" i="18"/>
  <c r="L86" i="18"/>
  <c r="F86" i="18"/>
  <c r="Y81" i="18"/>
  <c r="S81" i="18"/>
  <c r="M81" i="18"/>
  <c r="G81" i="18"/>
  <c r="Z76" i="18"/>
  <c r="T76" i="18"/>
  <c r="N76" i="18"/>
  <c r="H76" i="18"/>
  <c r="AA71" i="18"/>
  <c r="U71" i="18"/>
  <c r="O71" i="18"/>
  <c r="I71" i="18"/>
  <c r="V66" i="18"/>
  <c r="P66" i="18"/>
  <c r="J66" i="18"/>
  <c r="V245" i="18"/>
  <c r="D245" i="18"/>
  <c r="V240" i="18"/>
  <c r="J240" i="18"/>
  <c r="X235" i="18"/>
  <c r="N235" i="18"/>
  <c r="F235" i="18"/>
  <c r="Z230" i="18"/>
  <c r="R230" i="18"/>
  <c r="H230" i="18"/>
  <c r="AA225" i="18"/>
  <c r="S225" i="18"/>
  <c r="I225" i="18"/>
  <c r="AA220" i="18"/>
  <c r="T220" i="18"/>
  <c r="L220" i="18"/>
  <c r="E220" i="18"/>
  <c r="U215" i="18"/>
  <c r="M215" i="18"/>
  <c r="F215" i="18"/>
  <c r="V210" i="18"/>
  <c r="N210" i="18"/>
  <c r="G210" i="18"/>
  <c r="X205" i="18"/>
  <c r="R205" i="18"/>
  <c r="L205" i="18"/>
  <c r="F205" i="18"/>
  <c r="Y200" i="18"/>
  <c r="S200" i="18"/>
  <c r="M200" i="18"/>
  <c r="G200" i="18"/>
  <c r="Z195" i="18"/>
  <c r="T195" i="18"/>
  <c r="N195" i="18"/>
  <c r="H195" i="18"/>
  <c r="AA190" i="18"/>
  <c r="U190" i="18"/>
  <c r="O190" i="18"/>
  <c r="I190" i="18"/>
  <c r="V185" i="18"/>
  <c r="P185" i="18"/>
  <c r="J185" i="18"/>
  <c r="D185" i="18"/>
  <c r="W180" i="18"/>
  <c r="Q180" i="18"/>
  <c r="K180" i="18"/>
  <c r="E180" i="18"/>
  <c r="X175" i="18"/>
  <c r="R175" i="18"/>
  <c r="L175" i="18"/>
  <c r="F175" i="18"/>
  <c r="Y170" i="18"/>
  <c r="S170" i="18"/>
  <c r="M170" i="18"/>
  <c r="G170" i="18"/>
  <c r="Z161" i="18"/>
  <c r="T161" i="18"/>
  <c r="N161" i="18"/>
  <c r="H161" i="18"/>
  <c r="AA156" i="18"/>
  <c r="U156" i="18"/>
  <c r="O156" i="18"/>
  <c r="I156" i="18"/>
  <c r="V151" i="18"/>
  <c r="P151" i="18"/>
  <c r="J151" i="18"/>
  <c r="D151" i="18"/>
  <c r="W146" i="18"/>
  <c r="Q146" i="18"/>
  <c r="K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D121" i="18"/>
  <c r="W116" i="18"/>
  <c r="Q116" i="18"/>
  <c r="K116" i="18"/>
  <c r="E116" i="18"/>
  <c r="X111" i="18"/>
  <c r="R111" i="18"/>
  <c r="L111" i="18"/>
  <c r="F111" i="18"/>
  <c r="Y106" i="18"/>
  <c r="S106" i="18"/>
  <c r="M106" i="18"/>
  <c r="G106" i="18"/>
  <c r="Z101" i="18"/>
  <c r="T101" i="18"/>
  <c r="N101" i="18"/>
  <c r="U245" i="18"/>
  <c r="R240" i="18"/>
  <c r="F240" i="18"/>
  <c r="W235" i="18"/>
  <c r="M235" i="18"/>
  <c r="E235" i="18"/>
  <c r="Y230" i="18"/>
  <c r="O230" i="18"/>
  <c r="G230" i="18"/>
  <c r="Z225" i="18"/>
  <c r="P225" i="18"/>
  <c r="H225" i="18"/>
  <c r="Z220" i="18"/>
  <c r="R220" i="18"/>
  <c r="K220" i="18"/>
  <c r="D220" i="18"/>
  <c r="AA215" i="18"/>
  <c r="S215" i="18"/>
  <c r="L215" i="18"/>
  <c r="E215" i="18"/>
  <c r="T210" i="18"/>
  <c r="M210" i="18"/>
  <c r="F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P180" i="18"/>
  <c r="J180" i="18"/>
  <c r="D180" i="18"/>
  <c r="W175" i="18"/>
  <c r="Q175" i="18"/>
  <c r="K175" i="18"/>
  <c r="E175" i="18"/>
  <c r="X170" i="18"/>
  <c r="R170" i="18"/>
  <c r="L170" i="18"/>
  <c r="F170" i="18"/>
  <c r="Y161" i="18"/>
  <c r="S161" i="18"/>
  <c r="M161" i="18"/>
  <c r="G161" i="18"/>
  <c r="Z156" i="18"/>
  <c r="T156" i="18"/>
  <c r="N156" i="18"/>
  <c r="H156" i="18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V116" i="18"/>
  <c r="P116" i="18"/>
  <c r="J116" i="18"/>
  <c r="D116" i="18"/>
  <c r="W111" i="18"/>
  <c r="Q111" i="18"/>
  <c r="K111" i="18"/>
  <c r="E111" i="18"/>
  <c r="X106" i="18"/>
  <c r="R106" i="18"/>
  <c r="L106" i="18"/>
  <c r="F106" i="18"/>
  <c r="Y101" i="18"/>
  <c r="Z250" i="18"/>
  <c r="P245" i="18"/>
  <c r="Q240" i="18"/>
  <c r="E240" i="18"/>
  <c r="T235" i="18"/>
  <c r="L235" i="18"/>
  <c r="X230" i="18"/>
  <c r="N230" i="18"/>
  <c r="F230" i="18"/>
  <c r="Y225" i="18"/>
  <c r="O225" i="18"/>
  <c r="G225" i="18"/>
  <c r="X220" i="18"/>
  <c r="Q220" i="18"/>
  <c r="J220" i="18"/>
  <c r="Y215" i="18"/>
  <c r="R215" i="18"/>
  <c r="K215" i="18"/>
  <c r="D215" i="18"/>
  <c r="Z210" i="18"/>
  <c r="S210" i="18"/>
  <c r="L210" i="18"/>
  <c r="E210" i="18"/>
  <c r="V205" i="18"/>
  <c r="P205" i="18"/>
  <c r="J205" i="18"/>
  <c r="D205" i="18"/>
  <c r="W200" i="18"/>
  <c r="Q200" i="18"/>
  <c r="K200" i="18"/>
  <c r="E200" i="18"/>
  <c r="X195" i="18"/>
  <c r="R195" i="18"/>
  <c r="L195" i="18"/>
  <c r="F195" i="18"/>
  <c r="Y190" i="18"/>
  <c r="S190" i="18"/>
  <c r="M190" i="18"/>
  <c r="G190" i="18"/>
  <c r="Z185" i="18"/>
  <c r="T185" i="18"/>
  <c r="N185" i="18"/>
  <c r="H185" i="18"/>
  <c r="AA180" i="18"/>
  <c r="U180" i="18"/>
  <c r="O180" i="18"/>
  <c r="I180" i="18"/>
  <c r="V175" i="18"/>
  <c r="P175" i="18"/>
  <c r="J175" i="18"/>
  <c r="D175" i="18"/>
  <c r="W170" i="18"/>
  <c r="Q170" i="18"/>
  <c r="K170" i="18"/>
  <c r="E170" i="18"/>
  <c r="X161" i="18"/>
  <c r="R161" i="18"/>
  <c r="L161" i="18"/>
  <c r="F161" i="18"/>
  <c r="Y156" i="18"/>
  <c r="S156" i="18"/>
  <c r="M156" i="18"/>
  <c r="G156" i="18"/>
  <c r="Z151" i="18"/>
  <c r="T151" i="18"/>
  <c r="N151" i="18"/>
  <c r="H151" i="18"/>
  <c r="AA146" i="18"/>
  <c r="U146" i="18"/>
  <c r="O146" i="18"/>
  <c r="I146" i="18"/>
  <c r="V141" i="18"/>
  <c r="P141" i="18"/>
  <c r="J141" i="18"/>
  <c r="D141" i="18"/>
  <c r="W136" i="18"/>
  <c r="Q136" i="18"/>
  <c r="K136" i="18"/>
  <c r="E136" i="18"/>
  <c r="X131" i="18"/>
  <c r="R131" i="18"/>
  <c r="L131" i="18"/>
  <c r="F131" i="18"/>
  <c r="Y126" i="18"/>
  <c r="S126" i="18"/>
  <c r="M126" i="18"/>
  <c r="G126" i="18"/>
  <c r="Z121" i="18"/>
  <c r="T121" i="18"/>
  <c r="N121" i="18"/>
  <c r="H121" i="18"/>
  <c r="AA116" i="18"/>
  <c r="U116" i="18"/>
  <c r="O116" i="18"/>
  <c r="I116" i="18"/>
  <c r="V111" i="18"/>
  <c r="P111" i="18"/>
  <c r="J111" i="18"/>
  <c r="D111" i="18"/>
  <c r="W106" i="18"/>
  <c r="Q106" i="18"/>
  <c r="K106" i="18"/>
  <c r="E106" i="18"/>
  <c r="X101" i="18"/>
  <c r="R101" i="18"/>
  <c r="L101" i="18"/>
  <c r="F101" i="18"/>
  <c r="Y96" i="18"/>
  <c r="S96" i="18"/>
  <c r="M96" i="18"/>
  <c r="G96" i="18"/>
  <c r="Z91" i="18"/>
  <c r="T91" i="18"/>
  <c r="N91" i="18"/>
  <c r="H91" i="18"/>
  <c r="AA86" i="18"/>
  <c r="U86" i="18"/>
  <c r="O86" i="18"/>
  <c r="I86" i="18"/>
  <c r="T250" i="18"/>
  <c r="O245" i="18"/>
  <c r="P240" i="18"/>
  <c r="D240" i="18"/>
  <c r="S235" i="18"/>
  <c r="K235" i="18"/>
  <c r="U230" i="18"/>
  <c r="M230" i="18"/>
  <c r="V225" i="18"/>
  <c r="N225" i="18"/>
  <c r="D225" i="18"/>
  <c r="W220" i="18"/>
  <c r="P220" i="18"/>
  <c r="I220" i="18"/>
  <c r="X215" i="18"/>
  <c r="Q215" i="18"/>
  <c r="J215" i="18"/>
  <c r="Y210" i="18"/>
  <c r="R210" i="18"/>
  <c r="K210" i="18"/>
  <c r="D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S185" i="18"/>
  <c r="M185" i="18"/>
  <c r="G185" i="18"/>
  <c r="Z180" i="18"/>
  <c r="T180" i="18"/>
  <c r="N180" i="18"/>
  <c r="H180" i="18"/>
  <c r="AA175" i="18"/>
  <c r="U175" i="18"/>
  <c r="O175" i="18"/>
  <c r="I175" i="18"/>
  <c r="V170" i="18"/>
  <c r="P170" i="18"/>
  <c r="J170" i="18"/>
  <c r="D170" i="18"/>
  <c r="D166" i="18" s="1"/>
  <c r="W161" i="18"/>
  <c r="Q161" i="18"/>
  <c r="K161" i="18"/>
  <c r="E161" i="18"/>
  <c r="X156" i="18"/>
  <c r="R156" i="18"/>
  <c r="L156" i="18"/>
  <c r="F156" i="18"/>
  <c r="Y151" i="18"/>
  <c r="S151" i="18"/>
  <c r="M151" i="18"/>
  <c r="G151" i="18"/>
  <c r="Z146" i="18"/>
  <c r="T146" i="18"/>
  <c r="N146" i="18"/>
  <c r="H146" i="18"/>
  <c r="AA141" i="18"/>
  <c r="U141" i="18"/>
  <c r="O141" i="18"/>
  <c r="I141" i="18"/>
  <c r="V136" i="18"/>
  <c r="P136" i="18"/>
  <c r="J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V106" i="18"/>
  <c r="P106" i="18"/>
  <c r="J106" i="18"/>
  <c r="J102" i="18" s="1"/>
  <c r="D106" i="18"/>
  <c r="N250" i="18"/>
  <c r="J245" i="18"/>
  <c r="X240" i="18"/>
  <c r="L240" i="18"/>
  <c r="R235" i="18"/>
  <c r="H235" i="18"/>
  <c r="T230" i="18"/>
  <c r="L230" i="18"/>
  <c r="U225" i="18"/>
  <c r="M225" i="18"/>
  <c r="V220" i="18"/>
  <c r="O220" i="18"/>
  <c r="H220" i="18"/>
  <c r="W215" i="18"/>
  <c r="P215" i="18"/>
  <c r="I215" i="18"/>
  <c r="X210" i="18"/>
  <c r="Q210" i="18"/>
  <c r="J210" i="18"/>
  <c r="Z205" i="18"/>
  <c r="T205" i="18"/>
  <c r="N205" i="18"/>
  <c r="H205" i="18"/>
  <c r="AA200" i="18"/>
  <c r="U200" i="18"/>
  <c r="O200" i="18"/>
  <c r="I200" i="18"/>
  <c r="V195" i="18"/>
  <c r="P195" i="18"/>
  <c r="J195" i="18"/>
  <c r="D195" i="18"/>
  <c r="W190" i="18"/>
  <c r="Q190" i="18"/>
  <c r="K190" i="18"/>
  <c r="E190" i="18"/>
  <c r="X185" i="18"/>
  <c r="R185" i="18"/>
  <c r="L185" i="18"/>
  <c r="F185" i="18"/>
  <c r="Y180" i="18"/>
  <c r="S180" i="18"/>
  <c r="M180" i="18"/>
  <c r="G180" i="18"/>
  <c r="Z175" i="18"/>
  <c r="T175" i="18"/>
  <c r="N175" i="18"/>
  <c r="H175" i="18"/>
  <c r="AA170" i="18"/>
  <c r="U170" i="18"/>
  <c r="O170" i="18"/>
  <c r="I170" i="18"/>
  <c r="V161" i="18"/>
  <c r="P161" i="18"/>
  <c r="J161" i="18"/>
  <c r="D161" i="18"/>
  <c r="W156" i="18"/>
  <c r="Q156" i="18"/>
  <c r="K156" i="18"/>
  <c r="E156" i="18"/>
  <c r="X151" i="18"/>
  <c r="R151" i="18"/>
  <c r="L151" i="18"/>
  <c r="F151" i="18"/>
  <c r="Y146" i="18"/>
  <c r="S146" i="18"/>
  <c r="M146" i="18"/>
  <c r="G146" i="18"/>
  <c r="Z141" i="18"/>
  <c r="T141" i="18"/>
  <c r="N141" i="18"/>
  <c r="H141" i="18"/>
  <c r="AA136" i="18"/>
  <c r="U136" i="18"/>
  <c r="O136" i="18"/>
  <c r="I136" i="18"/>
  <c r="V131" i="18"/>
  <c r="P131" i="18"/>
  <c r="J131" i="18"/>
  <c r="D131" i="18"/>
  <c r="W126" i="18"/>
  <c r="Q126" i="18"/>
  <c r="K126" i="18"/>
  <c r="E126" i="18"/>
  <c r="X121" i="18"/>
  <c r="R121" i="18"/>
  <c r="L121" i="18"/>
  <c r="F121" i="18"/>
  <c r="Y116" i="18"/>
  <c r="S116" i="18"/>
  <c r="M116" i="18"/>
  <c r="G116" i="18"/>
  <c r="Z111" i="18"/>
  <c r="T111" i="18"/>
  <c r="N111" i="18"/>
  <c r="H111" i="18"/>
  <c r="AA106" i="18"/>
  <c r="U106" i="18"/>
  <c r="O106" i="18"/>
  <c r="I106" i="18"/>
  <c r="V101" i="18"/>
  <c r="P101" i="18"/>
  <c r="J101" i="18"/>
  <c r="D101" i="18"/>
  <c r="W96" i="18"/>
  <c r="Q96" i="18"/>
  <c r="K96" i="18"/>
  <c r="E96" i="18"/>
  <c r="X91" i="18"/>
  <c r="R91" i="18"/>
  <c r="L91" i="18"/>
  <c r="F91" i="18"/>
  <c r="Y86" i="18"/>
  <c r="S86" i="18"/>
  <c r="M86" i="18"/>
  <c r="G86" i="18"/>
  <c r="Z81" i="18"/>
  <c r="T81" i="18"/>
  <c r="N81" i="18"/>
  <c r="H81" i="18"/>
  <c r="AA76" i="18"/>
  <c r="U76" i="18"/>
  <c r="O76" i="18"/>
  <c r="I76" i="18"/>
  <c r="V71" i="18"/>
  <c r="P71" i="18"/>
  <c r="J71" i="18"/>
  <c r="D71" i="18"/>
  <c r="W66" i="18"/>
  <c r="Q66" i="18"/>
  <c r="K66" i="18"/>
  <c r="E66" i="18"/>
  <c r="X61" i="18"/>
  <c r="R61" i="18"/>
  <c r="L61" i="18"/>
  <c r="F61" i="18"/>
  <c r="Y56" i="18"/>
  <c r="S56" i="18"/>
  <c r="M56" i="18"/>
  <c r="G56" i="18"/>
  <c r="Z51" i="18"/>
  <c r="T51" i="18"/>
  <c r="N51" i="18"/>
  <c r="H51" i="18"/>
  <c r="AA46" i="18"/>
  <c r="U46" i="18"/>
  <c r="O46" i="18"/>
  <c r="I46" i="18"/>
  <c r="V41" i="18"/>
  <c r="P41" i="18"/>
  <c r="J41" i="18"/>
  <c r="D41" i="18"/>
  <c r="W36" i="18"/>
  <c r="J11" i="18"/>
  <c r="P11" i="18"/>
  <c r="V11" i="18"/>
  <c r="I14" i="18"/>
  <c r="I12" i="18" s="1"/>
  <c r="O14" i="18"/>
  <c r="O12" i="18" s="1"/>
  <c r="U14" i="18"/>
  <c r="AA14" i="18"/>
  <c r="I16" i="18"/>
  <c r="O16" i="18"/>
  <c r="U16" i="18"/>
  <c r="AA16" i="18"/>
  <c r="H19" i="18"/>
  <c r="N19" i="18"/>
  <c r="T19" i="18"/>
  <c r="T17" i="18" s="1"/>
  <c r="Z19" i="18"/>
  <c r="H21" i="18"/>
  <c r="N21" i="18"/>
  <c r="T21" i="18"/>
  <c r="Z21" i="18"/>
  <c r="G24" i="18"/>
  <c r="G22" i="18" s="1"/>
  <c r="M24" i="18"/>
  <c r="S24" i="18"/>
  <c r="S22" i="18" s="1"/>
  <c r="Y24" i="18"/>
  <c r="Y22" i="18" s="1"/>
  <c r="G26" i="18"/>
  <c r="M26" i="18"/>
  <c r="S26" i="18"/>
  <c r="Y26" i="18"/>
  <c r="F29" i="18"/>
  <c r="F27" i="18" s="1"/>
  <c r="L29" i="18"/>
  <c r="L27" i="18" s="1"/>
  <c r="R29" i="18"/>
  <c r="X29" i="18"/>
  <c r="F31" i="18"/>
  <c r="L31" i="18"/>
  <c r="R31" i="18"/>
  <c r="X31" i="18"/>
  <c r="E34" i="18"/>
  <c r="K34" i="18"/>
  <c r="Q34" i="18"/>
  <c r="Q32" i="18" s="1"/>
  <c r="W34" i="18"/>
  <c r="W32" i="18" s="1"/>
  <c r="E36" i="18"/>
  <c r="K36" i="18"/>
  <c r="Q36" i="18"/>
  <c r="X36" i="18"/>
  <c r="K39" i="18"/>
  <c r="R39" i="18"/>
  <c r="Y39" i="18"/>
  <c r="Y37" i="18" s="1"/>
  <c r="H41" i="18"/>
  <c r="O41" i="18"/>
  <c r="W41" i="18"/>
  <c r="H44" i="18"/>
  <c r="H42" i="18" s="1"/>
  <c r="P44" i="18"/>
  <c r="W44" i="18"/>
  <c r="W42" i="18" s="1"/>
  <c r="F46" i="18"/>
  <c r="M46" i="18"/>
  <c r="T46" i="18"/>
  <c r="G49" i="18"/>
  <c r="G47" i="18" s="1"/>
  <c r="O49" i="18"/>
  <c r="V49" i="18"/>
  <c r="V47" i="18" s="1"/>
  <c r="E51" i="18"/>
  <c r="L51" i="18"/>
  <c r="S51" i="18"/>
  <c r="AA51" i="18"/>
  <c r="F54" i="18"/>
  <c r="F52" i="18" s="1"/>
  <c r="N54" i="18"/>
  <c r="N52" i="18" s="1"/>
  <c r="U54" i="18"/>
  <c r="U52" i="18" s="1"/>
  <c r="D56" i="18"/>
  <c r="K56" i="18"/>
  <c r="R56" i="18"/>
  <c r="Z56" i="18"/>
  <c r="E59" i="18"/>
  <c r="E57" i="18" s="1"/>
  <c r="M59" i="18"/>
  <c r="M57" i="18" s="1"/>
  <c r="T59" i="18"/>
  <c r="T57" i="18" s="1"/>
  <c r="AA59" i="18"/>
  <c r="J61" i="18"/>
  <c r="Q61" i="18"/>
  <c r="Y61" i="18"/>
  <c r="D64" i="18"/>
  <c r="D62" i="18" s="1"/>
  <c r="L64" i="18"/>
  <c r="S64" i="18"/>
  <c r="S62" i="18" s="1"/>
  <c r="Z64" i="18"/>
  <c r="Z62" i="18" s="1"/>
  <c r="I66" i="18"/>
  <c r="S66" i="18"/>
  <c r="AA66" i="18"/>
  <c r="E69" i="18"/>
  <c r="E67" i="18" s="1"/>
  <c r="M69" i="18"/>
  <c r="M67" i="18" s="1"/>
  <c r="W69" i="18"/>
  <c r="G71" i="18"/>
  <c r="Q71" i="18"/>
  <c r="Y71" i="18"/>
  <c r="K74" i="18"/>
  <c r="S74" i="18"/>
  <c r="S72" i="18" s="1"/>
  <c r="E76" i="18"/>
  <c r="M76" i="18"/>
  <c r="W76" i="18"/>
  <c r="J79" i="18"/>
  <c r="R79" i="18"/>
  <c r="R77" i="18" s="1"/>
  <c r="D81" i="18"/>
  <c r="L81" i="18"/>
  <c r="V81" i="18"/>
  <c r="J84" i="18"/>
  <c r="J82" i="18" s="1"/>
  <c r="V84" i="18"/>
  <c r="V82" i="18" s="1"/>
  <c r="J86" i="18"/>
  <c r="V86" i="18"/>
  <c r="I89" i="18"/>
  <c r="U89" i="18"/>
  <c r="I91" i="18"/>
  <c r="U91" i="18"/>
  <c r="H94" i="18"/>
  <c r="T94" i="18"/>
  <c r="T92" i="18" s="1"/>
  <c r="H96" i="18"/>
  <c r="T96" i="18"/>
  <c r="E99" i="18"/>
  <c r="E97" i="18" s="1"/>
  <c r="Q99" i="18"/>
  <c r="Q97" i="18" s="1"/>
  <c r="E101" i="18"/>
  <c r="S101" i="18"/>
  <c r="R206" i="18"/>
  <c r="K211" i="18"/>
  <c r="D216" i="18"/>
  <c r="X236" i="18"/>
  <c r="I486" i="17"/>
  <c r="I484" i="17" s="1"/>
  <c r="O486" i="17"/>
  <c r="O484" i="17" s="1"/>
  <c r="U486" i="17"/>
  <c r="U484" i="17" s="1"/>
  <c r="AA486" i="17"/>
  <c r="AA484" i="17" s="1"/>
  <c r="H491" i="17"/>
  <c r="H489" i="17" s="1"/>
  <c r="N491" i="17"/>
  <c r="N489" i="17" s="1"/>
  <c r="T491" i="17"/>
  <c r="T489" i="17" s="1"/>
  <c r="Z491" i="17"/>
  <c r="Z489" i="17" s="1"/>
  <c r="G496" i="17"/>
  <c r="G494" i="17" s="1"/>
  <c r="M496" i="17"/>
  <c r="M494" i="17" s="1"/>
  <c r="S496" i="17"/>
  <c r="S494" i="17" s="1"/>
  <c r="Y496" i="17"/>
  <c r="Y494" i="17" s="1"/>
  <c r="F501" i="17"/>
  <c r="F499" i="17" s="1"/>
  <c r="L501" i="17"/>
  <c r="L499" i="17" s="1"/>
  <c r="R501" i="17"/>
  <c r="R499" i="17" s="1"/>
  <c r="X501" i="17"/>
  <c r="X499" i="17" s="1"/>
  <c r="E506" i="17"/>
  <c r="E504" i="17" s="1"/>
  <c r="K506" i="17"/>
  <c r="K504" i="17" s="1"/>
  <c r="Q506" i="17"/>
  <c r="Q504" i="17" s="1"/>
  <c r="W506" i="17"/>
  <c r="W504" i="17" s="1"/>
  <c r="D511" i="17"/>
  <c r="D509" i="17" s="1"/>
  <c r="J511" i="17"/>
  <c r="J509" i="17" s="1"/>
  <c r="P511" i="17"/>
  <c r="P509" i="17" s="1"/>
  <c r="V511" i="17"/>
  <c r="V509" i="17" s="1"/>
  <c r="I516" i="17"/>
  <c r="I514" i="17" s="1"/>
  <c r="O516" i="17"/>
  <c r="O514" i="17" s="1"/>
  <c r="U516" i="17"/>
  <c r="U514" i="17" s="1"/>
  <c r="AA516" i="17"/>
  <c r="AA514" i="17" s="1"/>
  <c r="H521" i="17"/>
  <c r="H519" i="17" s="1"/>
  <c r="N521" i="17"/>
  <c r="N519" i="17" s="1"/>
  <c r="T521" i="17"/>
  <c r="T519" i="17" s="1"/>
  <c r="Z521" i="17"/>
  <c r="Z519" i="17" s="1"/>
  <c r="G526" i="17"/>
  <c r="G524" i="17" s="1"/>
  <c r="M526" i="17"/>
  <c r="M524" i="17" s="1"/>
  <c r="S526" i="17"/>
  <c r="S524" i="17" s="1"/>
  <c r="Y526" i="17"/>
  <c r="Y524" i="17" s="1"/>
  <c r="F531" i="17"/>
  <c r="F529" i="17" s="1"/>
  <c r="L531" i="17"/>
  <c r="L529" i="17" s="1"/>
  <c r="R531" i="17"/>
  <c r="R529" i="17" s="1"/>
  <c r="X531" i="17"/>
  <c r="X529" i="17" s="1"/>
  <c r="E536" i="17"/>
  <c r="E534" i="17" s="1"/>
  <c r="K536" i="17"/>
  <c r="K534" i="17" s="1"/>
  <c r="Q536" i="17"/>
  <c r="Q534" i="17" s="1"/>
  <c r="W536" i="17"/>
  <c r="W534" i="17" s="1"/>
  <c r="D541" i="17"/>
  <c r="D539" i="17" s="1"/>
  <c r="J541" i="17"/>
  <c r="J539" i="17" s="1"/>
  <c r="P541" i="17"/>
  <c r="P539" i="17" s="1"/>
  <c r="V541" i="17"/>
  <c r="V539" i="17" s="1"/>
  <c r="I546" i="17"/>
  <c r="I544" i="17" s="1"/>
  <c r="O546" i="17"/>
  <c r="O544" i="17" s="1"/>
  <c r="U546" i="17"/>
  <c r="U544" i="17" s="1"/>
  <c r="AA546" i="17"/>
  <c r="AA544" i="17" s="1"/>
  <c r="H551" i="17"/>
  <c r="H549" i="17" s="1"/>
  <c r="N551" i="17"/>
  <c r="N549" i="17" s="1"/>
  <c r="T551" i="17"/>
  <c r="T549" i="17" s="1"/>
  <c r="Z551" i="17"/>
  <c r="Z549" i="17" s="1"/>
  <c r="G556" i="17"/>
  <c r="G554" i="17" s="1"/>
  <c r="M556" i="17"/>
  <c r="M554" i="17" s="1"/>
  <c r="S556" i="17"/>
  <c r="S554" i="17" s="1"/>
  <c r="Y556" i="17"/>
  <c r="Y554" i="17" s="1"/>
  <c r="F561" i="17"/>
  <c r="F559" i="17" s="1"/>
  <c r="L561" i="17"/>
  <c r="L559" i="17" s="1"/>
  <c r="R561" i="17"/>
  <c r="R559" i="17" s="1"/>
  <c r="X561" i="17"/>
  <c r="X559" i="17" s="1"/>
  <c r="E566" i="17"/>
  <c r="E564" i="17" s="1"/>
  <c r="K566" i="17"/>
  <c r="K564" i="17" s="1"/>
  <c r="Q566" i="17"/>
  <c r="Q564" i="17" s="1"/>
  <c r="W566" i="17"/>
  <c r="W564" i="17" s="1"/>
  <c r="D571" i="17"/>
  <c r="D569" i="17" s="1"/>
  <c r="J571" i="17"/>
  <c r="J569" i="17" s="1"/>
  <c r="P571" i="17"/>
  <c r="P569" i="17" s="1"/>
  <c r="V571" i="17"/>
  <c r="V569" i="17" s="1"/>
  <c r="I576" i="17"/>
  <c r="I574" i="17" s="1"/>
  <c r="O576" i="17"/>
  <c r="O574" i="17" s="1"/>
  <c r="U576" i="17"/>
  <c r="U574" i="17" s="1"/>
  <c r="AA576" i="17"/>
  <c r="AA574" i="17" s="1"/>
  <c r="H581" i="17"/>
  <c r="H579" i="17" s="1"/>
  <c r="N581" i="17"/>
  <c r="N579" i="17" s="1"/>
  <c r="T581" i="17"/>
  <c r="T579" i="17" s="1"/>
  <c r="Z581" i="17"/>
  <c r="Z579" i="17" s="1"/>
  <c r="G586" i="17"/>
  <c r="G584" i="17" s="1"/>
  <c r="M586" i="17"/>
  <c r="M584" i="17" s="1"/>
  <c r="S586" i="17"/>
  <c r="S584" i="17" s="1"/>
  <c r="Y586" i="17"/>
  <c r="Y584" i="17" s="1"/>
  <c r="F591" i="17"/>
  <c r="F589" i="17" s="1"/>
  <c r="L591" i="17"/>
  <c r="L589" i="17" s="1"/>
  <c r="R591" i="17"/>
  <c r="R589" i="17" s="1"/>
  <c r="X591" i="17"/>
  <c r="X589" i="17" s="1"/>
  <c r="E596" i="17"/>
  <c r="E594" i="17" s="1"/>
  <c r="K596" i="17"/>
  <c r="K594" i="17" s="1"/>
  <c r="Q596" i="17"/>
  <c r="Q594" i="17" s="1"/>
  <c r="W596" i="17"/>
  <c r="W594" i="17" s="1"/>
  <c r="D601" i="17"/>
  <c r="D599" i="17" s="1"/>
  <c r="J601" i="17"/>
  <c r="J599" i="17" s="1"/>
  <c r="P601" i="17"/>
  <c r="P599" i="17" s="1"/>
  <c r="V601" i="17"/>
  <c r="V599" i="17" s="1"/>
  <c r="I606" i="17"/>
  <c r="I604" i="17" s="1"/>
  <c r="O606" i="17"/>
  <c r="O604" i="17" s="1"/>
  <c r="U606" i="17"/>
  <c r="U604" i="17" s="1"/>
  <c r="AA606" i="17"/>
  <c r="AA604" i="17" s="1"/>
  <c r="H611" i="17"/>
  <c r="H609" i="17" s="1"/>
  <c r="N611" i="17"/>
  <c r="N609" i="17" s="1"/>
  <c r="T611" i="17"/>
  <c r="T609" i="17" s="1"/>
  <c r="Z611" i="17"/>
  <c r="Z609" i="17" s="1"/>
  <c r="G616" i="17"/>
  <c r="G614" i="17" s="1"/>
  <c r="M616" i="17"/>
  <c r="M614" i="17" s="1"/>
  <c r="S616" i="17"/>
  <c r="S614" i="17" s="1"/>
  <c r="Y616" i="17"/>
  <c r="Y614" i="17" s="1"/>
  <c r="F621" i="17"/>
  <c r="F619" i="17" s="1"/>
  <c r="L621" i="17"/>
  <c r="L619" i="17" s="1"/>
  <c r="R621" i="17"/>
  <c r="R619" i="17" s="1"/>
  <c r="X621" i="17"/>
  <c r="X619" i="17" s="1"/>
  <c r="E626" i="17"/>
  <c r="E624" i="17" s="1"/>
  <c r="K626" i="17"/>
  <c r="K624" i="17" s="1"/>
  <c r="Q626" i="17"/>
  <c r="Q624" i="17" s="1"/>
  <c r="W626" i="17"/>
  <c r="W624" i="17" s="1"/>
  <c r="D631" i="17"/>
  <c r="D629" i="17" s="1"/>
  <c r="J631" i="17"/>
  <c r="J629" i="17" s="1"/>
  <c r="P631" i="17"/>
  <c r="P629" i="17" s="1"/>
  <c r="V631" i="17"/>
  <c r="V629" i="17" s="1"/>
  <c r="I636" i="17"/>
  <c r="I634" i="17" s="1"/>
  <c r="O636" i="17"/>
  <c r="O634" i="17" s="1"/>
  <c r="U636" i="17"/>
  <c r="U634" i="17" s="1"/>
  <c r="AA636" i="17"/>
  <c r="AA634" i="17" s="1"/>
  <c r="E782" i="17"/>
  <c r="E9" i="18"/>
  <c r="K9" i="18"/>
  <c r="K7" i="18" s="1"/>
  <c r="Q9" i="18"/>
  <c r="W9" i="18"/>
  <c r="W7" i="18" s="1"/>
  <c r="E11" i="18"/>
  <c r="K11" i="18"/>
  <c r="Q11" i="18"/>
  <c r="W11" i="18"/>
  <c r="D14" i="18"/>
  <c r="J14" i="18"/>
  <c r="J12" i="18" s="1"/>
  <c r="P14" i="18"/>
  <c r="P12" i="18" s="1"/>
  <c r="V14" i="18"/>
  <c r="D16" i="18"/>
  <c r="J16" i="18"/>
  <c r="P16" i="18"/>
  <c r="V16" i="18"/>
  <c r="I19" i="18"/>
  <c r="I17" i="18" s="1"/>
  <c r="O19" i="18"/>
  <c r="U19" i="18"/>
  <c r="AA19" i="18"/>
  <c r="AA17" i="18" s="1"/>
  <c r="I21" i="18"/>
  <c r="O21" i="18"/>
  <c r="U21" i="18"/>
  <c r="AA21" i="18"/>
  <c r="H24" i="18"/>
  <c r="N24" i="18"/>
  <c r="N22" i="18" s="1"/>
  <c r="T24" i="18"/>
  <c r="Z24" i="18"/>
  <c r="Z22" i="18" s="1"/>
  <c r="H26" i="18"/>
  <c r="N26" i="18"/>
  <c r="T26" i="18"/>
  <c r="Z26" i="18"/>
  <c r="G29" i="18"/>
  <c r="M29" i="18"/>
  <c r="M27" i="18" s="1"/>
  <c r="S29" i="18"/>
  <c r="S27" i="18" s="1"/>
  <c r="Y29" i="18"/>
  <c r="G31" i="18"/>
  <c r="M31" i="18"/>
  <c r="S31" i="18"/>
  <c r="Y31" i="18"/>
  <c r="F34" i="18"/>
  <c r="F32" i="18" s="1"/>
  <c r="L34" i="18"/>
  <c r="R34" i="18"/>
  <c r="X34" i="18"/>
  <c r="F36" i="18"/>
  <c r="L36" i="18"/>
  <c r="R36" i="18"/>
  <c r="Y36" i="18"/>
  <c r="E39" i="18"/>
  <c r="E37" i="18" s="1"/>
  <c r="L39" i="18"/>
  <c r="L37" i="18" s="1"/>
  <c r="S39" i="18"/>
  <c r="S37" i="18" s="1"/>
  <c r="Z39" i="18"/>
  <c r="Z37" i="18" s="1"/>
  <c r="I41" i="18"/>
  <c r="Q41" i="18"/>
  <c r="X41" i="18"/>
  <c r="J44" i="18"/>
  <c r="J42" i="18" s="1"/>
  <c r="Q44" i="18"/>
  <c r="Q42" i="18" s="1"/>
  <c r="X44" i="18"/>
  <c r="X42" i="18" s="1"/>
  <c r="G46" i="18"/>
  <c r="N46" i="18"/>
  <c r="V46" i="18"/>
  <c r="I49" i="18"/>
  <c r="I47" i="18" s="1"/>
  <c r="P49" i="18"/>
  <c r="P47" i="18" s="1"/>
  <c r="W49" i="18"/>
  <c r="W47" i="18" s="1"/>
  <c r="F51" i="18"/>
  <c r="M51" i="18"/>
  <c r="U51" i="18"/>
  <c r="H54" i="18"/>
  <c r="H52" i="18" s="1"/>
  <c r="O54" i="18"/>
  <c r="V54" i="18"/>
  <c r="V52" i="18" s="1"/>
  <c r="E56" i="18"/>
  <c r="L56" i="18"/>
  <c r="T56" i="18"/>
  <c r="AA56" i="18"/>
  <c r="G59" i="18"/>
  <c r="G57" i="18" s="1"/>
  <c r="N59" i="18"/>
  <c r="N57" i="18" s="1"/>
  <c r="U59" i="18"/>
  <c r="U57" i="18" s="1"/>
  <c r="D61" i="18"/>
  <c r="K61" i="18"/>
  <c r="S61" i="18"/>
  <c r="Z61" i="18"/>
  <c r="F64" i="18"/>
  <c r="F62" i="18" s="1"/>
  <c r="M64" i="18"/>
  <c r="M62" i="18" s="1"/>
  <c r="T64" i="18"/>
  <c r="AA64" i="18"/>
  <c r="AA62" i="18" s="1"/>
  <c r="L66" i="18"/>
  <c r="T66" i="18"/>
  <c r="F69" i="18"/>
  <c r="F67" i="18" s="1"/>
  <c r="N69" i="18"/>
  <c r="N67" i="18" s="1"/>
  <c r="X69" i="18"/>
  <c r="X67" i="18" s="1"/>
  <c r="H71" i="18"/>
  <c r="R71" i="18"/>
  <c r="Z71" i="18"/>
  <c r="D74" i="18"/>
  <c r="D72" i="18" s="1"/>
  <c r="L74" i="18"/>
  <c r="L72" i="18" s="1"/>
  <c r="V74" i="18"/>
  <c r="V72" i="18" s="1"/>
  <c r="F76" i="18"/>
  <c r="P76" i="18"/>
  <c r="X76" i="18"/>
  <c r="K79" i="18"/>
  <c r="K77" i="18" s="1"/>
  <c r="U79" i="18"/>
  <c r="U77" i="18" s="1"/>
  <c r="E81" i="18"/>
  <c r="O81" i="18"/>
  <c r="W81" i="18"/>
  <c r="K84" i="18"/>
  <c r="W84" i="18"/>
  <c r="W82" i="18" s="1"/>
  <c r="K86" i="18"/>
  <c r="W86" i="18"/>
  <c r="J89" i="18"/>
  <c r="J87" i="18" s="1"/>
  <c r="V89" i="18"/>
  <c r="J91" i="18"/>
  <c r="V91" i="18"/>
  <c r="I94" i="18"/>
  <c r="I92" i="18" s="1"/>
  <c r="U94" i="18"/>
  <c r="I96" i="18"/>
  <c r="U96" i="18"/>
  <c r="G99" i="18"/>
  <c r="S99" i="18"/>
  <c r="S97" i="18" s="1"/>
  <c r="G101" i="18"/>
  <c r="W101" i="18"/>
  <c r="L211" i="18"/>
  <c r="D221" i="18"/>
  <c r="J486" i="17"/>
  <c r="J484" i="17" s="1"/>
  <c r="P486" i="17"/>
  <c r="P484" i="17" s="1"/>
  <c r="V486" i="17"/>
  <c r="V484" i="17" s="1"/>
  <c r="I491" i="17"/>
  <c r="I489" i="17" s="1"/>
  <c r="O491" i="17"/>
  <c r="O489" i="17" s="1"/>
  <c r="U491" i="17"/>
  <c r="U489" i="17" s="1"/>
  <c r="AA491" i="17"/>
  <c r="AA489" i="17" s="1"/>
  <c r="H496" i="17"/>
  <c r="H494" i="17" s="1"/>
  <c r="N496" i="17"/>
  <c r="N494" i="17" s="1"/>
  <c r="T496" i="17"/>
  <c r="T494" i="17" s="1"/>
  <c r="Z496" i="17"/>
  <c r="Z494" i="17" s="1"/>
  <c r="G501" i="17"/>
  <c r="G499" i="17" s="1"/>
  <c r="M501" i="17"/>
  <c r="M499" i="17" s="1"/>
  <c r="S501" i="17"/>
  <c r="S499" i="17" s="1"/>
  <c r="Y501" i="17"/>
  <c r="Y499" i="17" s="1"/>
  <c r="F506" i="17"/>
  <c r="F504" i="17" s="1"/>
  <c r="L506" i="17"/>
  <c r="L504" i="17" s="1"/>
  <c r="R506" i="17"/>
  <c r="R504" i="17" s="1"/>
  <c r="X506" i="17"/>
  <c r="X504" i="17" s="1"/>
  <c r="E511" i="17"/>
  <c r="E509" i="17" s="1"/>
  <c r="K511" i="17"/>
  <c r="K509" i="17" s="1"/>
  <c r="Q511" i="17"/>
  <c r="Q509" i="17" s="1"/>
  <c r="W511" i="17"/>
  <c r="W509" i="17" s="1"/>
  <c r="D516" i="17"/>
  <c r="D514" i="17" s="1"/>
  <c r="J516" i="17"/>
  <c r="J514" i="17" s="1"/>
  <c r="P516" i="17"/>
  <c r="P514" i="17" s="1"/>
  <c r="V516" i="17"/>
  <c r="V514" i="17" s="1"/>
  <c r="I521" i="17"/>
  <c r="I519" i="17" s="1"/>
  <c r="O521" i="17"/>
  <c r="O519" i="17" s="1"/>
  <c r="U521" i="17"/>
  <c r="U519" i="17" s="1"/>
  <c r="AA521" i="17"/>
  <c r="AA519" i="17" s="1"/>
  <c r="H526" i="17"/>
  <c r="H524" i="17" s="1"/>
  <c r="N526" i="17"/>
  <c r="N524" i="17" s="1"/>
  <c r="T526" i="17"/>
  <c r="T524" i="17" s="1"/>
  <c r="Z526" i="17"/>
  <c r="Z524" i="17" s="1"/>
  <c r="G531" i="17"/>
  <c r="G529" i="17" s="1"/>
  <c r="M531" i="17"/>
  <c r="M529" i="17" s="1"/>
  <c r="S531" i="17"/>
  <c r="S529" i="17" s="1"/>
  <c r="Y531" i="17"/>
  <c r="Y529" i="17" s="1"/>
  <c r="F536" i="17"/>
  <c r="F534" i="17" s="1"/>
  <c r="L536" i="17"/>
  <c r="L534" i="17" s="1"/>
  <c r="R536" i="17"/>
  <c r="R534" i="17" s="1"/>
  <c r="X536" i="17"/>
  <c r="X534" i="17" s="1"/>
  <c r="E541" i="17"/>
  <c r="E539" i="17" s="1"/>
  <c r="K541" i="17"/>
  <c r="K539" i="17" s="1"/>
  <c r="Q541" i="17"/>
  <c r="Q539" i="17" s="1"/>
  <c r="W541" i="17"/>
  <c r="W539" i="17" s="1"/>
  <c r="D546" i="17"/>
  <c r="D544" i="17" s="1"/>
  <c r="J546" i="17"/>
  <c r="J544" i="17" s="1"/>
  <c r="P546" i="17"/>
  <c r="P544" i="17" s="1"/>
  <c r="V546" i="17"/>
  <c r="V544" i="17" s="1"/>
  <c r="I551" i="17"/>
  <c r="I549" i="17" s="1"/>
  <c r="O551" i="17"/>
  <c r="O549" i="17" s="1"/>
  <c r="U551" i="17"/>
  <c r="U549" i="17" s="1"/>
  <c r="AA551" i="17"/>
  <c r="AA549" i="17" s="1"/>
  <c r="H556" i="17"/>
  <c r="H554" i="17" s="1"/>
  <c r="N556" i="17"/>
  <c r="N554" i="17" s="1"/>
  <c r="T556" i="17"/>
  <c r="T554" i="17" s="1"/>
  <c r="Z556" i="17"/>
  <c r="Z554" i="17" s="1"/>
  <c r="G561" i="17"/>
  <c r="G559" i="17" s="1"/>
  <c r="M561" i="17"/>
  <c r="M559" i="17" s="1"/>
  <c r="S561" i="17"/>
  <c r="S559" i="17" s="1"/>
  <c r="Y561" i="17"/>
  <c r="Y559" i="17" s="1"/>
  <c r="F566" i="17"/>
  <c r="F564" i="17" s="1"/>
  <c r="L566" i="17"/>
  <c r="L564" i="17" s="1"/>
  <c r="R566" i="17"/>
  <c r="R564" i="17" s="1"/>
  <c r="X566" i="17"/>
  <c r="X564" i="17" s="1"/>
  <c r="E571" i="17"/>
  <c r="E569" i="17" s="1"/>
  <c r="K571" i="17"/>
  <c r="K569" i="17" s="1"/>
  <c r="Q571" i="17"/>
  <c r="Q569" i="17" s="1"/>
  <c r="W571" i="17"/>
  <c r="W569" i="17" s="1"/>
  <c r="D576" i="17"/>
  <c r="D574" i="17" s="1"/>
  <c r="J576" i="17"/>
  <c r="J574" i="17" s="1"/>
  <c r="P576" i="17"/>
  <c r="P574" i="17" s="1"/>
  <c r="V576" i="17"/>
  <c r="V574" i="17" s="1"/>
  <c r="I581" i="17"/>
  <c r="I579" i="17" s="1"/>
  <c r="O581" i="17"/>
  <c r="O579" i="17" s="1"/>
  <c r="U581" i="17"/>
  <c r="U579" i="17" s="1"/>
  <c r="AA581" i="17"/>
  <c r="AA579" i="17" s="1"/>
  <c r="H586" i="17"/>
  <c r="H584" i="17" s="1"/>
  <c r="N586" i="17"/>
  <c r="N584" i="17" s="1"/>
  <c r="T586" i="17"/>
  <c r="T584" i="17" s="1"/>
  <c r="Z586" i="17"/>
  <c r="Z584" i="17" s="1"/>
  <c r="G591" i="17"/>
  <c r="G589" i="17" s="1"/>
  <c r="M591" i="17"/>
  <c r="M589" i="17" s="1"/>
  <c r="S591" i="17"/>
  <c r="S589" i="17" s="1"/>
  <c r="Y591" i="17"/>
  <c r="Y589" i="17" s="1"/>
  <c r="F596" i="17"/>
  <c r="F594" i="17" s="1"/>
  <c r="L596" i="17"/>
  <c r="L594" i="17" s="1"/>
  <c r="R596" i="17"/>
  <c r="R594" i="17" s="1"/>
  <c r="X596" i="17"/>
  <c r="X594" i="17" s="1"/>
  <c r="E601" i="17"/>
  <c r="E599" i="17" s="1"/>
  <c r="K601" i="17"/>
  <c r="K599" i="17" s="1"/>
  <c r="Q601" i="17"/>
  <c r="Q599" i="17" s="1"/>
  <c r="W601" i="17"/>
  <c r="W599" i="17" s="1"/>
  <c r="D606" i="17"/>
  <c r="D604" i="17" s="1"/>
  <c r="J606" i="17"/>
  <c r="J604" i="17" s="1"/>
  <c r="P606" i="17"/>
  <c r="P604" i="17" s="1"/>
  <c r="V606" i="17"/>
  <c r="V604" i="17" s="1"/>
  <c r="I611" i="17"/>
  <c r="I609" i="17" s="1"/>
  <c r="O611" i="17"/>
  <c r="O609" i="17" s="1"/>
  <c r="U611" i="17"/>
  <c r="U609" i="17" s="1"/>
  <c r="AA611" i="17"/>
  <c r="AA609" i="17" s="1"/>
  <c r="H616" i="17"/>
  <c r="H614" i="17" s="1"/>
  <c r="N616" i="17"/>
  <c r="N614" i="17" s="1"/>
  <c r="T616" i="17"/>
  <c r="T614" i="17" s="1"/>
  <c r="Z616" i="17"/>
  <c r="Z614" i="17" s="1"/>
  <c r="G621" i="17"/>
  <c r="G619" i="17" s="1"/>
  <c r="M621" i="17"/>
  <c r="M619" i="17" s="1"/>
  <c r="S621" i="17"/>
  <c r="S619" i="17" s="1"/>
  <c r="Y621" i="17"/>
  <c r="Y619" i="17" s="1"/>
  <c r="F626" i="17"/>
  <c r="F624" i="17" s="1"/>
  <c r="L626" i="17"/>
  <c r="L624" i="17" s="1"/>
  <c r="R626" i="17"/>
  <c r="R624" i="17" s="1"/>
  <c r="X626" i="17"/>
  <c r="X624" i="17" s="1"/>
  <c r="E631" i="17"/>
  <c r="E629" i="17" s="1"/>
  <c r="K631" i="17"/>
  <c r="K629" i="17" s="1"/>
  <c r="Q631" i="17"/>
  <c r="Q629" i="17" s="1"/>
  <c r="W631" i="17"/>
  <c r="W629" i="17" s="1"/>
  <c r="D636" i="17"/>
  <c r="D634" i="17" s="1"/>
  <c r="J636" i="17"/>
  <c r="J634" i="17" s="1"/>
  <c r="P636" i="17"/>
  <c r="P634" i="17" s="1"/>
  <c r="V636" i="17"/>
  <c r="V634" i="17" s="1"/>
  <c r="F782" i="17"/>
  <c r="F9" i="18"/>
  <c r="F7" i="18" s="1"/>
  <c r="L9" i="18"/>
  <c r="R9" i="18"/>
  <c r="R7" i="18" s="1"/>
  <c r="X9" i="18"/>
  <c r="X7" i="18" s="1"/>
  <c r="F11" i="18"/>
  <c r="L11" i="18"/>
  <c r="R11" i="18"/>
  <c r="X11" i="18"/>
  <c r="E14" i="18"/>
  <c r="E12" i="18" s="1"/>
  <c r="K14" i="18"/>
  <c r="K12" i="18" s="1"/>
  <c r="Q14" i="18"/>
  <c r="W14" i="18"/>
  <c r="E16" i="18"/>
  <c r="K16" i="18"/>
  <c r="Q16" i="18"/>
  <c r="W16" i="18"/>
  <c r="D19" i="18"/>
  <c r="J19" i="18"/>
  <c r="P19" i="18"/>
  <c r="P17" i="18" s="1"/>
  <c r="V19" i="18"/>
  <c r="D21" i="18"/>
  <c r="J21" i="18"/>
  <c r="P21" i="18"/>
  <c r="V21" i="18"/>
  <c r="I24" i="18"/>
  <c r="I22" i="18" s="1"/>
  <c r="O24" i="18"/>
  <c r="U24" i="18"/>
  <c r="U22" i="18" s="1"/>
  <c r="AA24" i="18"/>
  <c r="AA22" i="18" s="1"/>
  <c r="I26" i="18"/>
  <c r="O26" i="18"/>
  <c r="U26" i="18"/>
  <c r="AA26" i="18"/>
  <c r="H29" i="18"/>
  <c r="H27" i="18" s="1"/>
  <c r="N29" i="18"/>
  <c r="N27" i="18" s="1"/>
  <c r="T29" i="18"/>
  <c r="Z29" i="18"/>
  <c r="H31" i="18"/>
  <c r="N31" i="18"/>
  <c r="T31" i="18"/>
  <c r="Z31" i="18"/>
  <c r="G34" i="18"/>
  <c r="M34" i="18"/>
  <c r="S34" i="18"/>
  <c r="S32" i="18" s="1"/>
  <c r="Y34" i="18"/>
  <c r="Y32" i="18" s="1"/>
  <c r="G36" i="18"/>
  <c r="M36" i="18"/>
  <c r="S36" i="18"/>
  <c r="Z36" i="18"/>
  <c r="F39" i="18"/>
  <c r="M39" i="18"/>
  <c r="T39" i="18"/>
  <c r="AA39" i="18"/>
  <c r="K41" i="18"/>
  <c r="R41" i="18"/>
  <c r="R37" i="18" s="1"/>
  <c r="Y41" i="18"/>
  <c r="D44" i="18"/>
  <c r="K44" i="18"/>
  <c r="R44" i="18"/>
  <c r="Y44" i="18"/>
  <c r="H46" i="18"/>
  <c r="P46" i="18"/>
  <c r="W46" i="18"/>
  <c r="J49" i="18"/>
  <c r="J47" i="18" s="1"/>
  <c r="Q49" i="18"/>
  <c r="Q47" i="18" s="1"/>
  <c r="X49" i="18"/>
  <c r="G51" i="18"/>
  <c r="O51" i="18"/>
  <c r="V51" i="18"/>
  <c r="I54" i="18"/>
  <c r="I52" i="18" s="1"/>
  <c r="P54" i="18"/>
  <c r="W54" i="18"/>
  <c r="F56" i="18"/>
  <c r="N56" i="18"/>
  <c r="U56" i="18"/>
  <c r="H59" i="18"/>
  <c r="H57" i="18" s="1"/>
  <c r="O59" i="18"/>
  <c r="V59" i="18"/>
  <c r="E61" i="18"/>
  <c r="M61" i="18"/>
  <c r="T61" i="18"/>
  <c r="AA61" i="18"/>
  <c r="G64" i="18"/>
  <c r="G62" i="18" s="1"/>
  <c r="N64" i="18"/>
  <c r="U64" i="18"/>
  <c r="D66" i="18"/>
  <c r="M66" i="18"/>
  <c r="U66" i="18"/>
  <c r="G69" i="18"/>
  <c r="G67" i="18" s="1"/>
  <c r="Q69" i="18"/>
  <c r="Q67" i="18" s="1"/>
  <c r="Y69" i="18"/>
  <c r="Y67" i="18" s="1"/>
  <c r="K71" i="18"/>
  <c r="S71" i="18"/>
  <c r="E74" i="18"/>
  <c r="E72" i="18" s="1"/>
  <c r="M74" i="18"/>
  <c r="M72" i="18" s="1"/>
  <c r="W74" i="18"/>
  <c r="G76" i="18"/>
  <c r="Q76" i="18"/>
  <c r="Y76" i="18"/>
  <c r="D79" i="18"/>
  <c r="D77" i="18" s="1"/>
  <c r="L79" i="18"/>
  <c r="L77" i="18" s="1"/>
  <c r="V79" i="18"/>
  <c r="V77" i="18" s="1"/>
  <c r="F81" i="18"/>
  <c r="P81" i="18"/>
  <c r="X81" i="18"/>
  <c r="N84" i="18"/>
  <c r="N82" i="18" s="1"/>
  <c r="Z84" i="18"/>
  <c r="Z82" i="18" s="1"/>
  <c r="N86" i="18"/>
  <c r="Z86" i="18"/>
  <c r="M89" i="18"/>
  <c r="M87" i="18" s="1"/>
  <c r="Y89" i="18"/>
  <c r="Y87" i="18" s="1"/>
  <c r="M91" i="18"/>
  <c r="Y91" i="18"/>
  <c r="L94" i="18"/>
  <c r="L92" i="18" s="1"/>
  <c r="X94" i="18"/>
  <c r="X92" i="18" s="1"/>
  <c r="L96" i="18"/>
  <c r="X96" i="18"/>
  <c r="H99" i="18"/>
  <c r="H97" i="18" s="1"/>
  <c r="T99" i="18"/>
  <c r="T97" i="18" s="1"/>
  <c r="H101" i="18"/>
  <c r="M211" i="18"/>
  <c r="Q221" i="18"/>
  <c r="D491" i="17"/>
  <c r="D489" i="17" s="1"/>
  <c r="J491" i="17"/>
  <c r="J489" i="17" s="1"/>
  <c r="P491" i="17"/>
  <c r="P489" i="17" s="1"/>
  <c r="V491" i="17"/>
  <c r="V489" i="17" s="1"/>
  <c r="I496" i="17"/>
  <c r="I494" i="17" s="1"/>
  <c r="O496" i="17"/>
  <c r="O494" i="17" s="1"/>
  <c r="U496" i="17"/>
  <c r="U494" i="17" s="1"/>
  <c r="AA496" i="17"/>
  <c r="AA494" i="17" s="1"/>
  <c r="H501" i="17"/>
  <c r="H499" i="17" s="1"/>
  <c r="N501" i="17"/>
  <c r="N499" i="17" s="1"/>
  <c r="T501" i="17"/>
  <c r="T499" i="17" s="1"/>
  <c r="Z501" i="17"/>
  <c r="Z499" i="17" s="1"/>
  <c r="G506" i="17"/>
  <c r="G504" i="17" s="1"/>
  <c r="M506" i="17"/>
  <c r="M504" i="17" s="1"/>
  <c r="S506" i="17"/>
  <c r="S504" i="17" s="1"/>
  <c r="Y506" i="17"/>
  <c r="Y504" i="17" s="1"/>
  <c r="F511" i="17"/>
  <c r="F509" i="17" s="1"/>
  <c r="L511" i="17"/>
  <c r="L509" i="17" s="1"/>
  <c r="R511" i="17"/>
  <c r="R509" i="17" s="1"/>
  <c r="X511" i="17"/>
  <c r="X509" i="17" s="1"/>
  <c r="E516" i="17"/>
  <c r="E514" i="17" s="1"/>
  <c r="K516" i="17"/>
  <c r="K514" i="17" s="1"/>
  <c r="Q516" i="17"/>
  <c r="Q514" i="17" s="1"/>
  <c r="W516" i="17"/>
  <c r="W514" i="17" s="1"/>
  <c r="D521" i="17"/>
  <c r="D519" i="17" s="1"/>
  <c r="J521" i="17"/>
  <c r="J519" i="17" s="1"/>
  <c r="P521" i="17"/>
  <c r="P519" i="17" s="1"/>
  <c r="V521" i="17"/>
  <c r="V519" i="17" s="1"/>
  <c r="I526" i="17"/>
  <c r="I524" i="17" s="1"/>
  <c r="O526" i="17"/>
  <c r="O524" i="17" s="1"/>
  <c r="U526" i="17"/>
  <c r="U524" i="17" s="1"/>
  <c r="AA526" i="17"/>
  <c r="AA524" i="17" s="1"/>
  <c r="H531" i="17"/>
  <c r="H529" i="17" s="1"/>
  <c r="N531" i="17"/>
  <c r="N529" i="17" s="1"/>
  <c r="T531" i="17"/>
  <c r="T529" i="17" s="1"/>
  <c r="Z531" i="17"/>
  <c r="Z529" i="17" s="1"/>
  <c r="G536" i="17"/>
  <c r="G534" i="17" s="1"/>
  <c r="M536" i="17"/>
  <c r="M534" i="17" s="1"/>
  <c r="S536" i="17"/>
  <c r="S534" i="17" s="1"/>
  <c r="Y536" i="17"/>
  <c r="Y534" i="17" s="1"/>
  <c r="F541" i="17"/>
  <c r="F539" i="17" s="1"/>
  <c r="L541" i="17"/>
  <c r="L539" i="17" s="1"/>
  <c r="R541" i="17"/>
  <c r="R539" i="17" s="1"/>
  <c r="X541" i="17"/>
  <c r="X539" i="17" s="1"/>
  <c r="E546" i="17"/>
  <c r="E544" i="17" s="1"/>
  <c r="K546" i="17"/>
  <c r="K544" i="17" s="1"/>
  <c r="Q546" i="17"/>
  <c r="Q544" i="17" s="1"/>
  <c r="W546" i="17"/>
  <c r="W544" i="17" s="1"/>
  <c r="D551" i="17"/>
  <c r="D549" i="17" s="1"/>
  <c r="J551" i="17"/>
  <c r="J549" i="17" s="1"/>
  <c r="P551" i="17"/>
  <c r="P549" i="17" s="1"/>
  <c r="V551" i="17"/>
  <c r="V549" i="17" s="1"/>
  <c r="I556" i="17"/>
  <c r="I554" i="17" s="1"/>
  <c r="O556" i="17"/>
  <c r="O554" i="17" s="1"/>
  <c r="U556" i="17"/>
  <c r="U554" i="17" s="1"/>
  <c r="AA556" i="17"/>
  <c r="AA554" i="17" s="1"/>
  <c r="H561" i="17"/>
  <c r="H559" i="17" s="1"/>
  <c r="N561" i="17"/>
  <c r="N559" i="17" s="1"/>
  <c r="T561" i="17"/>
  <c r="T559" i="17" s="1"/>
  <c r="Z561" i="17"/>
  <c r="Z559" i="17" s="1"/>
  <c r="G566" i="17"/>
  <c r="G564" i="17" s="1"/>
  <c r="M566" i="17"/>
  <c r="M564" i="17" s="1"/>
  <c r="S566" i="17"/>
  <c r="S564" i="17" s="1"/>
  <c r="Y566" i="17"/>
  <c r="Y564" i="17" s="1"/>
  <c r="F571" i="17"/>
  <c r="F569" i="17" s="1"/>
  <c r="L571" i="17"/>
  <c r="L569" i="17" s="1"/>
  <c r="R571" i="17"/>
  <c r="R569" i="17" s="1"/>
  <c r="X571" i="17"/>
  <c r="X569" i="17" s="1"/>
  <c r="E576" i="17"/>
  <c r="E574" i="17" s="1"/>
  <c r="K576" i="17"/>
  <c r="K574" i="17" s="1"/>
  <c r="Q576" i="17"/>
  <c r="Q574" i="17" s="1"/>
  <c r="W576" i="17"/>
  <c r="W574" i="17" s="1"/>
  <c r="D581" i="17"/>
  <c r="D579" i="17" s="1"/>
  <c r="J581" i="17"/>
  <c r="J579" i="17" s="1"/>
  <c r="P581" i="17"/>
  <c r="P579" i="17" s="1"/>
  <c r="V581" i="17"/>
  <c r="V579" i="17" s="1"/>
  <c r="I586" i="17"/>
  <c r="I584" i="17" s="1"/>
  <c r="O586" i="17"/>
  <c r="O584" i="17" s="1"/>
  <c r="U586" i="17"/>
  <c r="U584" i="17" s="1"/>
  <c r="AA586" i="17"/>
  <c r="AA584" i="17" s="1"/>
  <c r="H591" i="17"/>
  <c r="H589" i="17" s="1"/>
  <c r="N591" i="17"/>
  <c r="N589" i="17" s="1"/>
  <c r="T591" i="17"/>
  <c r="T589" i="17" s="1"/>
  <c r="Z591" i="17"/>
  <c r="Z589" i="17" s="1"/>
  <c r="G596" i="17"/>
  <c r="G594" i="17" s="1"/>
  <c r="M596" i="17"/>
  <c r="M594" i="17" s="1"/>
  <c r="S596" i="17"/>
  <c r="S594" i="17" s="1"/>
  <c r="Y596" i="17"/>
  <c r="Y594" i="17" s="1"/>
  <c r="F601" i="17"/>
  <c r="F599" i="17" s="1"/>
  <c r="L601" i="17"/>
  <c r="L599" i="17" s="1"/>
  <c r="R601" i="17"/>
  <c r="R599" i="17" s="1"/>
  <c r="X601" i="17"/>
  <c r="X599" i="17" s="1"/>
  <c r="E606" i="17"/>
  <c r="E604" i="17" s="1"/>
  <c r="K606" i="17"/>
  <c r="K604" i="17" s="1"/>
  <c r="Q606" i="17"/>
  <c r="Q604" i="17" s="1"/>
  <c r="W606" i="17"/>
  <c r="W604" i="17" s="1"/>
  <c r="D611" i="17"/>
  <c r="D609" i="17" s="1"/>
  <c r="J611" i="17"/>
  <c r="J609" i="17" s="1"/>
  <c r="P611" i="17"/>
  <c r="P609" i="17" s="1"/>
  <c r="V611" i="17"/>
  <c r="V609" i="17" s="1"/>
  <c r="I616" i="17"/>
  <c r="I614" i="17" s="1"/>
  <c r="O616" i="17"/>
  <c r="O614" i="17" s="1"/>
  <c r="U616" i="17"/>
  <c r="U614" i="17" s="1"/>
  <c r="AA616" i="17"/>
  <c r="AA614" i="17" s="1"/>
  <c r="H621" i="17"/>
  <c r="H619" i="17" s="1"/>
  <c r="N621" i="17"/>
  <c r="N619" i="17" s="1"/>
  <c r="T621" i="17"/>
  <c r="T619" i="17" s="1"/>
  <c r="Z621" i="17"/>
  <c r="Z619" i="17" s="1"/>
  <c r="G626" i="17"/>
  <c r="G624" i="17" s="1"/>
  <c r="M626" i="17"/>
  <c r="M624" i="17" s="1"/>
  <c r="S626" i="17"/>
  <c r="S624" i="17" s="1"/>
  <c r="Y626" i="17"/>
  <c r="Y624" i="17" s="1"/>
  <c r="F631" i="17"/>
  <c r="F629" i="17" s="1"/>
  <c r="L631" i="17"/>
  <c r="L629" i="17" s="1"/>
  <c r="R631" i="17"/>
  <c r="R629" i="17" s="1"/>
  <c r="X631" i="17"/>
  <c r="X629" i="17" s="1"/>
  <c r="E636" i="17"/>
  <c r="E634" i="17" s="1"/>
  <c r="K636" i="17"/>
  <c r="K634" i="17" s="1"/>
  <c r="Q636" i="17"/>
  <c r="Q634" i="17" s="1"/>
  <c r="W636" i="17"/>
  <c r="W634" i="17" s="1"/>
  <c r="G9" i="18"/>
  <c r="G7" i="18" s="1"/>
  <c r="M9" i="18"/>
  <c r="S9" i="18"/>
  <c r="Y9" i="18"/>
  <c r="Y7" i="18" s="1"/>
  <c r="G11" i="18"/>
  <c r="M11" i="18"/>
  <c r="S11" i="18"/>
  <c r="Y11" i="18"/>
  <c r="F14" i="18"/>
  <c r="L14" i="18"/>
  <c r="L12" i="18" s="1"/>
  <c r="R14" i="18"/>
  <c r="X14" i="18"/>
  <c r="X12" i="18" s="1"/>
  <c r="F16" i="18"/>
  <c r="L16" i="18"/>
  <c r="R16" i="18"/>
  <c r="X16" i="18"/>
  <c r="E19" i="18"/>
  <c r="K19" i="18"/>
  <c r="K17" i="18" s="1"/>
  <c r="Q19" i="18"/>
  <c r="Q17" i="18" s="1"/>
  <c r="W19" i="18"/>
  <c r="E21" i="18"/>
  <c r="K21" i="18"/>
  <c r="Q21" i="18"/>
  <c r="W21" i="18"/>
  <c r="D24" i="18"/>
  <c r="D22" i="18" s="1"/>
  <c r="J24" i="18"/>
  <c r="P24" i="18"/>
  <c r="V24" i="18"/>
  <c r="V22" i="18" s="1"/>
  <c r="D26" i="18"/>
  <c r="J26" i="18"/>
  <c r="P26" i="18"/>
  <c r="V26" i="18"/>
  <c r="I29" i="18"/>
  <c r="O29" i="18"/>
  <c r="O27" i="18" s="1"/>
  <c r="U29" i="18"/>
  <c r="AA29" i="18"/>
  <c r="AA27" i="18" s="1"/>
  <c r="I31" i="18"/>
  <c r="O31" i="18"/>
  <c r="U31" i="18"/>
  <c r="AA31" i="18"/>
  <c r="H34" i="18"/>
  <c r="N34" i="18"/>
  <c r="N32" i="18" s="1"/>
  <c r="T34" i="18"/>
  <c r="T32" i="18" s="1"/>
  <c r="Z34" i="18"/>
  <c r="H36" i="18"/>
  <c r="N36" i="18"/>
  <c r="T36" i="18"/>
  <c r="AA36" i="18"/>
  <c r="G39" i="18"/>
  <c r="G37" i="18" s="1"/>
  <c r="N39" i="18"/>
  <c r="N37" i="18" s="1"/>
  <c r="U39" i="18"/>
  <c r="U37" i="18" s="1"/>
  <c r="E41" i="18"/>
  <c r="L41" i="18"/>
  <c r="S41" i="18"/>
  <c r="Z41" i="18"/>
  <c r="E44" i="18"/>
  <c r="E42" i="18" s="1"/>
  <c r="L44" i="18"/>
  <c r="L42" i="18" s="1"/>
  <c r="S44" i="18"/>
  <c r="S42" i="18" s="1"/>
  <c r="Z44" i="18"/>
  <c r="J46" i="18"/>
  <c r="Q46" i="18"/>
  <c r="X46" i="18"/>
  <c r="D49" i="18"/>
  <c r="D47" i="18" s="1"/>
  <c r="K49" i="18"/>
  <c r="K47" i="18" s="1"/>
  <c r="R49" i="18"/>
  <c r="Y49" i="18"/>
  <c r="Y47" i="18" s="1"/>
  <c r="I51" i="18"/>
  <c r="P51" i="18"/>
  <c r="W51" i="18"/>
  <c r="J54" i="18"/>
  <c r="Q54" i="18"/>
  <c r="Q52" i="18" s="1"/>
  <c r="X54" i="18"/>
  <c r="X52" i="18" s="1"/>
  <c r="H56" i="18"/>
  <c r="O56" i="18"/>
  <c r="O52" i="18" s="1"/>
  <c r="V56" i="18"/>
  <c r="I59" i="18"/>
  <c r="I57" i="18" s="1"/>
  <c r="P59" i="18"/>
  <c r="P57" i="18" s="1"/>
  <c r="W59" i="18"/>
  <c r="W57" i="18" s="1"/>
  <c r="G61" i="18"/>
  <c r="N61" i="18"/>
  <c r="U61" i="18"/>
  <c r="H64" i="18"/>
  <c r="H62" i="18" s="1"/>
  <c r="O64" i="18"/>
  <c r="V64" i="18"/>
  <c r="V62" i="18" s="1"/>
  <c r="F66" i="18"/>
  <c r="N66" i="18"/>
  <c r="X66" i="18"/>
  <c r="H69" i="18"/>
  <c r="H67" i="18" s="1"/>
  <c r="R69" i="18"/>
  <c r="R67" i="18" s="1"/>
  <c r="Z69" i="18"/>
  <c r="Z67" i="18" s="1"/>
  <c r="L71" i="18"/>
  <c r="T71" i="18"/>
  <c r="F74" i="18"/>
  <c r="F72" i="18" s="1"/>
  <c r="P74" i="18"/>
  <c r="P72" i="18" s="1"/>
  <c r="X74" i="18"/>
  <c r="X72" i="18" s="1"/>
  <c r="J76" i="18"/>
  <c r="R76" i="18"/>
  <c r="E79" i="18"/>
  <c r="E77" i="18" s="1"/>
  <c r="O79" i="18"/>
  <c r="O77" i="18" s="1"/>
  <c r="W79" i="18"/>
  <c r="W77" i="18" s="1"/>
  <c r="I81" i="18"/>
  <c r="Q81" i="18"/>
  <c r="AA81" i="18"/>
  <c r="D84" i="18"/>
  <c r="D82" i="18" s="1"/>
  <c r="P84" i="18"/>
  <c r="P82" i="18" s="1"/>
  <c r="D86" i="18"/>
  <c r="P86" i="18"/>
  <c r="O89" i="18"/>
  <c r="O87" i="18" s="1"/>
  <c r="AA89" i="18"/>
  <c r="AA87" i="18" s="1"/>
  <c r="O91" i="18"/>
  <c r="AA91" i="18"/>
  <c r="N94" i="18"/>
  <c r="Z94" i="18"/>
  <c r="N96" i="18"/>
  <c r="Z96" i="18"/>
  <c r="K99" i="18"/>
  <c r="K97" i="18" s="1"/>
  <c r="W99" i="18"/>
  <c r="W97" i="18" s="1"/>
  <c r="K101" i="18"/>
  <c r="F486" i="17"/>
  <c r="F484" i="17" s="1"/>
  <c r="L486" i="17"/>
  <c r="L484" i="17" s="1"/>
  <c r="R486" i="17"/>
  <c r="R484" i="17" s="1"/>
  <c r="X486" i="17"/>
  <c r="X484" i="17" s="1"/>
  <c r="E491" i="17"/>
  <c r="E489" i="17" s="1"/>
  <c r="K491" i="17"/>
  <c r="K489" i="17" s="1"/>
  <c r="Q491" i="17"/>
  <c r="Q489" i="17" s="1"/>
  <c r="W491" i="17"/>
  <c r="W489" i="17" s="1"/>
  <c r="D496" i="17"/>
  <c r="D494" i="17" s="1"/>
  <c r="J496" i="17"/>
  <c r="J494" i="17" s="1"/>
  <c r="P496" i="17"/>
  <c r="P494" i="17" s="1"/>
  <c r="V496" i="17"/>
  <c r="V494" i="17" s="1"/>
  <c r="I501" i="17"/>
  <c r="I499" i="17" s="1"/>
  <c r="O501" i="17"/>
  <c r="O499" i="17" s="1"/>
  <c r="U501" i="17"/>
  <c r="U499" i="17" s="1"/>
  <c r="AA501" i="17"/>
  <c r="AA499" i="17" s="1"/>
  <c r="H506" i="17"/>
  <c r="H504" i="17" s="1"/>
  <c r="N506" i="17"/>
  <c r="N504" i="17" s="1"/>
  <c r="T506" i="17"/>
  <c r="T504" i="17" s="1"/>
  <c r="Z506" i="17"/>
  <c r="Z504" i="17" s="1"/>
  <c r="G511" i="17"/>
  <c r="G509" i="17" s="1"/>
  <c r="M511" i="17"/>
  <c r="M509" i="17" s="1"/>
  <c r="S511" i="17"/>
  <c r="S509" i="17" s="1"/>
  <c r="Y511" i="17"/>
  <c r="Y509" i="17" s="1"/>
  <c r="F516" i="17"/>
  <c r="F514" i="17" s="1"/>
  <c r="L516" i="17"/>
  <c r="L514" i="17" s="1"/>
  <c r="R516" i="17"/>
  <c r="R514" i="17" s="1"/>
  <c r="X516" i="17"/>
  <c r="X514" i="17" s="1"/>
  <c r="E521" i="17"/>
  <c r="E519" i="17" s="1"/>
  <c r="K521" i="17"/>
  <c r="K519" i="17" s="1"/>
  <c r="Q521" i="17"/>
  <c r="Q519" i="17" s="1"/>
  <c r="W521" i="17"/>
  <c r="W519" i="17" s="1"/>
  <c r="D526" i="17"/>
  <c r="D524" i="17" s="1"/>
  <c r="J526" i="17"/>
  <c r="J524" i="17" s="1"/>
  <c r="P526" i="17"/>
  <c r="P524" i="17" s="1"/>
  <c r="V526" i="17"/>
  <c r="V524" i="17" s="1"/>
  <c r="I531" i="17"/>
  <c r="I529" i="17" s="1"/>
  <c r="O531" i="17"/>
  <c r="O529" i="17" s="1"/>
  <c r="U531" i="17"/>
  <c r="U529" i="17" s="1"/>
  <c r="AA531" i="17"/>
  <c r="AA529" i="17" s="1"/>
  <c r="H536" i="17"/>
  <c r="H534" i="17" s="1"/>
  <c r="N536" i="17"/>
  <c r="N534" i="17" s="1"/>
  <c r="T536" i="17"/>
  <c r="T534" i="17" s="1"/>
  <c r="Z536" i="17"/>
  <c r="Z534" i="17" s="1"/>
  <c r="G541" i="17"/>
  <c r="G539" i="17" s="1"/>
  <c r="M541" i="17"/>
  <c r="M539" i="17" s="1"/>
  <c r="S541" i="17"/>
  <c r="S539" i="17" s="1"/>
  <c r="Y541" i="17"/>
  <c r="Y539" i="17" s="1"/>
  <c r="F546" i="17"/>
  <c r="F544" i="17" s="1"/>
  <c r="L546" i="17"/>
  <c r="L544" i="17" s="1"/>
  <c r="R546" i="17"/>
  <c r="R544" i="17" s="1"/>
  <c r="X546" i="17"/>
  <c r="X544" i="17" s="1"/>
  <c r="E551" i="17"/>
  <c r="E549" i="17" s="1"/>
  <c r="K551" i="17"/>
  <c r="K549" i="17" s="1"/>
  <c r="Q551" i="17"/>
  <c r="Q549" i="17" s="1"/>
  <c r="W551" i="17"/>
  <c r="W549" i="17" s="1"/>
  <c r="D556" i="17"/>
  <c r="D554" i="17" s="1"/>
  <c r="J556" i="17"/>
  <c r="J554" i="17" s="1"/>
  <c r="P556" i="17"/>
  <c r="P554" i="17" s="1"/>
  <c r="V556" i="17"/>
  <c r="V554" i="17" s="1"/>
  <c r="I561" i="17"/>
  <c r="I559" i="17" s="1"/>
  <c r="O561" i="17"/>
  <c r="O559" i="17" s="1"/>
  <c r="U561" i="17"/>
  <c r="U559" i="17" s="1"/>
  <c r="AA561" i="17"/>
  <c r="AA559" i="17" s="1"/>
  <c r="H566" i="17"/>
  <c r="H564" i="17" s="1"/>
  <c r="N566" i="17"/>
  <c r="N564" i="17" s="1"/>
  <c r="T566" i="17"/>
  <c r="T564" i="17" s="1"/>
  <c r="Z566" i="17"/>
  <c r="Z564" i="17" s="1"/>
  <c r="G571" i="17"/>
  <c r="G569" i="17" s="1"/>
  <c r="M571" i="17"/>
  <c r="M569" i="17" s="1"/>
  <c r="S571" i="17"/>
  <c r="S569" i="17" s="1"/>
  <c r="Y571" i="17"/>
  <c r="Y569" i="17" s="1"/>
  <c r="F576" i="17"/>
  <c r="F574" i="17" s="1"/>
  <c r="L576" i="17"/>
  <c r="L574" i="17" s="1"/>
  <c r="R576" i="17"/>
  <c r="R574" i="17" s="1"/>
  <c r="X576" i="17"/>
  <c r="X574" i="17" s="1"/>
  <c r="E581" i="17"/>
  <c r="E579" i="17" s="1"/>
  <c r="K581" i="17"/>
  <c r="K579" i="17" s="1"/>
  <c r="Q581" i="17"/>
  <c r="Q579" i="17" s="1"/>
  <c r="W581" i="17"/>
  <c r="W579" i="17" s="1"/>
  <c r="D586" i="17"/>
  <c r="D584" i="17" s="1"/>
  <c r="J586" i="17"/>
  <c r="J584" i="17" s="1"/>
  <c r="P586" i="17"/>
  <c r="P584" i="17" s="1"/>
  <c r="V586" i="17"/>
  <c r="V584" i="17" s="1"/>
  <c r="I591" i="17"/>
  <c r="I589" i="17" s="1"/>
  <c r="O591" i="17"/>
  <c r="O589" i="17" s="1"/>
  <c r="U591" i="17"/>
  <c r="U589" i="17" s="1"/>
  <c r="AA591" i="17"/>
  <c r="AA589" i="17" s="1"/>
  <c r="H596" i="17"/>
  <c r="H594" i="17" s="1"/>
  <c r="N596" i="17"/>
  <c r="N594" i="17" s="1"/>
  <c r="T596" i="17"/>
  <c r="T594" i="17" s="1"/>
  <c r="Z596" i="17"/>
  <c r="Z594" i="17" s="1"/>
  <c r="G601" i="17"/>
  <c r="G599" i="17" s="1"/>
  <c r="M601" i="17"/>
  <c r="M599" i="17" s="1"/>
  <c r="S601" i="17"/>
  <c r="S599" i="17" s="1"/>
  <c r="Y601" i="17"/>
  <c r="Y599" i="17" s="1"/>
  <c r="F606" i="17"/>
  <c r="F604" i="17" s="1"/>
  <c r="L606" i="17"/>
  <c r="L604" i="17" s="1"/>
  <c r="R606" i="17"/>
  <c r="R604" i="17" s="1"/>
  <c r="X606" i="17"/>
  <c r="X604" i="17" s="1"/>
  <c r="E611" i="17"/>
  <c r="E609" i="17" s="1"/>
  <c r="K611" i="17"/>
  <c r="K609" i="17" s="1"/>
  <c r="Q611" i="17"/>
  <c r="Q609" i="17" s="1"/>
  <c r="W611" i="17"/>
  <c r="W609" i="17" s="1"/>
  <c r="D616" i="17"/>
  <c r="D614" i="17" s="1"/>
  <c r="J616" i="17"/>
  <c r="J614" i="17" s="1"/>
  <c r="P616" i="17"/>
  <c r="P614" i="17" s="1"/>
  <c r="V616" i="17"/>
  <c r="V614" i="17" s="1"/>
  <c r="I621" i="17"/>
  <c r="I619" i="17" s="1"/>
  <c r="O621" i="17"/>
  <c r="O619" i="17" s="1"/>
  <c r="U621" i="17"/>
  <c r="U619" i="17" s="1"/>
  <c r="AA621" i="17"/>
  <c r="AA619" i="17" s="1"/>
  <c r="H626" i="17"/>
  <c r="H624" i="17" s="1"/>
  <c r="N626" i="17"/>
  <c r="N624" i="17" s="1"/>
  <c r="T626" i="17"/>
  <c r="T624" i="17" s="1"/>
  <c r="Z626" i="17"/>
  <c r="Z624" i="17" s="1"/>
  <c r="G631" i="17"/>
  <c r="G629" i="17" s="1"/>
  <c r="M631" i="17"/>
  <c r="M629" i="17" s="1"/>
  <c r="S631" i="17"/>
  <c r="S629" i="17" s="1"/>
  <c r="Y631" i="17"/>
  <c r="Y629" i="17" s="1"/>
  <c r="F636" i="17"/>
  <c r="F634" i="17" s="1"/>
  <c r="L636" i="17"/>
  <c r="L634" i="17" s="1"/>
  <c r="R636" i="17"/>
  <c r="R634" i="17" s="1"/>
  <c r="H9" i="18"/>
  <c r="N9" i="18"/>
  <c r="T9" i="18"/>
  <c r="T7" i="18" s="1"/>
  <c r="Z9" i="18"/>
  <c r="H11" i="18"/>
  <c r="N11" i="18"/>
  <c r="T11" i="18"/>
  <c r="Z11" i="18"/>
  <c r="G14" i="18"/>
  <c r="G12" i="18" s="1"/>
  <c r="M14" i="18"/>
  <c r="S14" i="18"/>
  <c r="S12" i="18" s="1"/>
  <c r="Y14" i="18"/>
  <c r="Y12" i="18" s="1"/>
  <c r="G16" i="18"/>
  <c r="M16" i="18"/>
  <c r="S16" i="18"/>
  <c r="Y16" i="18"/>
  <c r="F19" i="18"/>
  <c r="F17" i="18" s="1"/>
  <c r="L19" i="18"/>
  <c r="L17" i="18" s="1"/>
  <c r="R19" i="18"/>
  <c r="X19" i="18"/>
  <c r="F21" i="18"/>
  <c r="L21" i="18"/>
  <c r="R21" i="18"/>
  <c r="X21" i="18"/>
  <c r="E24" i="18"/>
  <c r="K24" i="18"/>
  <c r="Q24" i="18"/>
  <c r="Q22" i="18" s="1"/>
  <c r="W24" i="18"/>
  <c r="E26" i="18"/>
  <c r="K26" i="18"/>
  <c r="Q26" i="18"/>
  <c r="W26" i="18"/>
  <c r="D29" i="18"/>
  <c r="D27" i="18" s="1"/>
  <c r="J29" i="18"/>
  <c r="P29" i="18"/>
  <c r="P27" i="18" s="1"/>
  <c r="V29" i="18"/>
  <c r="V27" i="18" s="1"/>
  <c r="D31" i="18"/>
  <c r="J31" i="18"/>
  <c r="P31" i="18"/>
  <c r="V31" i="18"/>
  <c r="I34" i="18"/>
  <c r="I32" i="18" s="1"/>
  <c r="O34" i="18"/>
  <c r="O32" i="18" s="1"/>
  <c r="U34" i="18"/>
  <c r="AA34" i="18"/>
  <c r="I36" i="18"/>
  <c r="O36" i="18"/>
  <c r="U36" i="18"/>
  <c r="H39" i="18"/>
  <c r="H37" i="18" s="1"/>
  <c r="O39" i="18"/>
  <c r="O37" i="18" s="1"/>
  <c r="W39" i="18"/>
  <c r="W37" i="18" s="1"/>
  <c r="F41" i="18"/>
  <c r="M41" i="18"/>
  <c r="T41" i="18"/>
  <c r="AA41" i="18"/>
  <c r="F44" i="18"/>
  <c r="F42" i="18" s="1"/>
  <c r="M44" i="18"/>
  <c r="M42" i="18" s="1"/>
  <c r="T44" i="18"/>
  <c r="T42" i="18" s="1"/>
  <c r="D46" i="18"/>
  <c r="K46" i="18"/>
  <c r="R46" i="18"/>
  <c r="Y46" i="18"/>
  <c r="E49" i="18"/>
  <c r="E47" i="18" s="1"/>
  <c r="L49" i="18"/>
  <c r="L47" i="18" s="1"/>
  <c r="S49" i="18"/>
  <c r="S47" i="18" s="1"/>
  <c r="AA49" i="18"/>
  <c r="AA47" i="18" s="1"/>
  <c r="J51" i="18"/>
  <c r="Q51" i="18"/>
  <c r="X51" i="18"/>
  <c r="D54" i="18"/>
  <c r="D52" i="18" s="1"/>
  <c r="K54" i="18"/>
  <c r="R54" i="18"/>
  <c r="R52" i="18" s="1"/>
  <c r="Z54" i="18"/>
  <c r="Z52" i="18" s="1"/>
  <c r="I56" i="18"/>
  <c r="P56" i="18"/>
  <c r="W56" i="18"/>
  <c r="J59" i="18"/>
  <c r="J57" i="18" s="1"/>
  <c r="Q59" i="18"/>
  <c r="Q57" i="18" s="1"/>
  <c r="Y59" i="18"/>
  <c r="Y57" i="18" s="1"/>
  <c r="H61" i="18"/>
  <c r="O61" i="18"/>
  <c r="V61" i="18"/>
  <c r="I64" i="18"/>
  <c r="I62" i="18" s="1"/>
  <c r="P64" i="18"/>
  <c r="P62" i="18" s="1"/>
  <c r="X64" i="18"/>
  <c r="X62" i="18" s="1"/>
  <c r="G66" i="18"/>
  <c r="O66" i="18"/>
  <c r="Y66" i="18"/>
  <c r="K69" i="18"/>
  <c r="K67" i="18" s="1"/>
  <c r="S69" i="18"/>
  <c r="S67" i="18" s="1"/>
  <c r="E71" i="18"/>
  <c r="M71" i="18"/>
  <c r="W71" i="18"/>
  <c r="W67" i="18" s="1"/>
  <c r="G74" i="18"/>
  <c r="Q74" i="18"/>
  <c r="Q72" i="18" s="1"/>
  <c r="Y74" i="18"/>
  <c r="Y72" i="18" s="1"/>
  <c r="K76" i="18"/>
  <c r="S76" i="18"/>
  <c r="F79" i="18"/>
  <c r="F77" i="18" s="1"/>
  <c r="P79" i="18"/>
  <c r="P77" i="18" s="1"/>
  <c r="X79" i="18"/>
  <c r="X77" i="18" s="1"/>
  <c r="J81" i="18"/>
  <c r="R81" i="18"/>
  <c r="E84" i="18"/>
  <c r="Q84" i="18"/>
  <c r="Q82" i="18" s="1"/>
  <c r="E86" i="18"/>
  <c r="Q86" i="18"/>
  <c r="D89" i="18"/>
  <c r="D87" i="18" s="1"/>
  <c r="P89" i="18"/>
  <c r="P87" i="18" s="1"/>
  <c r="D91" i="18"/>
  <c r="P91" i="18"/>
  <c r="O94" i="18"/>
  <c r="AA94" i="18"/>
  <c r="O96" i="18"/>
  <c r="AA96" i="18"/>
  <c r="M99" i="18"/>
  <c r="M97" i="18" s="1"/>
  <c r="Y99" i="18"/>
  <c r="Y97" i="18" s="1"/>
  <c r="M101" i="18"/>
  <c r="U241" i="18"/>
  <c r="I168" i="18"/>
  <c r="I166" i="18" s="1"/>
  <c r="O168" i="18"/>
  <c r="O166" i="18" s="1"/>
  <c r="U168" i="18"/>
  <c r="AA168" i="18"/>
  <c r="AA166" i="18" s="1"/>
  <c r="H173" i="18"/>
  <c r="H171" i="18" s="1"/>
  <c r="N173" i="18"/>
  <c r="N171" i="18" s="1"/>
  <c r="T173" i="18"/>
  <c r="T171" i="18" s="1"/>
  <c r="Z173" i="18"/>
  <c r="Z171" i="18" s="1"/>
  <c r="G178" i="18"/>
  <c r="M178" i="18"/>
  <c r="M176" i="18" s="1"/>
  <c r="S178" i="18"/>
  <c r="S176" i="18" s="1"/>
  <c r="Y178" i="18"/>
  <c r="Y176" i="18" s="1"/>
  <c r="F183" i="18"/>
  <c r="F181" i="18" s="1"/>
  <c r="L183" i="18"/>
  <c r="L181" i="18" s="1"/>
  <c r="R183" i="18"/>
  <c r="X183" i="18"/>
  <c r="X181" i="18" s="1"/>
  <c r="E188" i="18"/>
  <c r="E186" i="18" s="1"/>
  <c r="K188" i="18"/>
  <c r="K186" i="18" s="1"/>
  <c r="Q188" i="18"/>
  <c r="Q186" i="18" s="1"/>
  <c r="W188" i="18"/>
  <c r="W186" i="18" s="1"/>
  <c r="D193" i="18"/>
  <c r="J193" i="18"/>
  <c r="J191" i="18" s="1"/>
  <c r="P193" i="18"/>
  <c r="P191" i="18" s="1"/>
  <c r="V193" i="18"/>
  <c r="V191" i="18" s="1"/>
  <c r="I198" i="18"/>
  <c r="I196" i="18" s="1"/>
  <c r="O198" i="18"/>
  <c r="O196" i="18" s="1"/>
  <c r="U198" i="18"/>
  <c r="AA198" i="18"/>
  <c r="AA196" i="18" s="1"/>
  <c r="H203" i="18"/>
  <c r="H201" i="18" s="1"/>
  <c r="N203" i="18"/>
  <c r="N201" i="18" s="1"/>
  <c r="T203" i="18"/>
  <c r="T201" i="18" s="1"/>
  <c r="Z203" i="18"/>
  <c r="Z201" i="18" s="1"/>
  <c r="E208" i="18"/>
  <c r="L208" i="18"/>
  <c r="L206" i="18" s="1"/>
  <c r="S208" i="18"/>
  <c r="S206" i="18" s="1"/>
  <c r="Z208" i="18"/>
  <c r="Z206" i="18" s="1"/>
  <c r="D213" i="18"/>
  <c r="D211" i="18" s="1"/>
  <c r="K213" i="18"/>
  <c r="R213" i="18"/>
  <c r="Y213" i="18"/>
  <c r="Y211" i="18" s="1"/>
  <c r="J218" i="18"/>
  <c r="J216" i="18" s="1"/>
  <c r="Q218" i="18"/>
  <c r="Q216" i="18" s="1"/>
  <c r="X218" i="18"/>
  <c r="X216" i="18" s="1"/>
  <c r="I223" i="18"/>
  <c r="I221" i="18" s="1"/>
  <c r="S223" i="18"/>
  <c r="S221" i="18" s="1"/>
  <c r="AA223" i="18"/>
  <c r="AA221" i="18" s="1"/>
  <c r="H228" i="18"/>
  <c r="H226" i="18" s="1"/>
  <c r="R228" i="18"/>
  <c r="R226" i="18" s="1"/>
  <c r="Z228" i="18"/>
  <c r="Z226" i="18" s="1"/>
  <c r="F233" i="18"/>
  <c r="F231" i="18" s="1"/>
  <c r="N233" i="18"/>
  <c r="N231" i="18" s="1"/>
  <c r="X233" i="18"/>
  <c r="X231" i="18" s="1"/>
  <c r="L238" i="18"/>
  <c r="L236" i="18" s="1"/>
  <c r="X238" i="18"/>
  <c r="P243" i="18"/>
  <c r="P241" i="18" s="1"/>
  <c r="K345" i="18"/>
  <c r="Q350" i="18"/>
  <c r="W350" i="18"/>
  <c r="O360" i="18"/>
  <c r="U360" i="18"/>
  <c r="T365" i="18"/>
  <c r="Z365" i="18"/>
  <c r="AA370" i="18"/>
  <c r="V318" i="18"/>
  <c r="V316" i="18" s="1"/>
  <c r="P318" i="18"/>
  <c r="P316" i="18" s="1"/>
  <c r="J318" i="18"/>
  <c r="J316" i="18" s="1"/>
  <c r="D318" i="18"/>
  <c r="D316" i="18" s="1"/>
  <c r="W313" i="18"/>
  <c r="W311" i="18" s="1"/>
  <c r="Q313" i="18"/>
  <c r="Q311" i="18" s="1"/>
  <c r="K313" i="18"/>
  <c r="K311" i="18" s="1"/>
  <c r="E313" i="18"/>
  <c r="E311" i="18" s="1"/>
  <c r="X308" i="18"/>
  <c r="X306" i="18" s="1"/>
  <c r="R308" i="18"/>
  <c r="R306" i="18" s="1"/>
  <c r="L308" i="18"/>
  <c r="L306" i="18" s="1"/>
  <c r="F308" i="18"/>
  <c r="F306" i="18" s="1"/>
  <c r="Y303" i="18"/>
  <c r="Y301" i="18" s="1"/>
  <c r="S303" i="18"/>
  <c r="S301" i="18" s="1"/>
  <c r="M303" i="18"/>
  <c r="M301" i="18" s="1"/>
  <c r="G303" i="18"/>
  <c r="G301" i="18" s="1"/>
  <c r="Z298" i="18"/>
  <c r="Z296" i="18" s="1"/>
  <c r="T298" i="18"/>
  <c r="T296" i="18" s="1"/>
  <c r="N298" i="18"/>
  <c r="N296" i="18" s="1"/>
  <c r="H298" i="18"/>
  <c r="H296" i="18" s="1"/>
  <c r="AA293" i="18"/>
  <c r="AA291" i="18" s="1"/>
  <c r="U293" i="18"/>
  <c r="U291" i="18" s="1"/>
  <c r="O293" i="18"/>
  <c r="O291" i="18" s="1"/>
  <c r="I293" i="18"/>
  <c r="I291" i="18" s="1"/>
  <c r="V288" i="18"/>
  <c r="V286" i="18" s="1"/>
  <c r="P288" i="18"/>
  <c r="P286" i="18" s="1"/>
  <c r="J288" i="18"/>
  <c r="J286" i="18" s="1"/>
  <c r="D288" i="18"/>
  <c r="D286" i="18" s="1"/>
  <c r="W283" i="18"/>
  <c r="W281" i="18" s="1"/>
  <c r="Q283" i="18"/>
  <c r="Q281" i="18" s="1"/>
  <c r="K283" i="18"/>
  <c r="K281" i="18" s="1"/>
  <c r="E283" i="18"/>
  <c r="E281" i="18" s="1"/>
  <c r="X278" i="18"/>
  <c r="X276" i="18" s="1"/>
  <c r="R278" i="18"/>
  <c r="R276" i="18" s="1"/>
  <c r="L278" i="18"/>
  <c r="L276" i="18" s="1"/>
  <c r="F278" i="18"/>
  <c r="F276" i="18" s="1"/>
  <c r="Y273" i="18"/>
  <c r="Y271" i="18" s="1"/>
  <c r="S273" i="18"/>
  <c r="S271" i="18" s="1"/>
  <c r="M273" i="18"/>
  <c r="M271" i="18" s="1"/>
  <c r="G273" i="18"/>
  <c r="G271" i="18" s="1"/>
  <c r="Z268" i="18"/>
  <c r="Z266" i="18" s="1"/>
  <c r="T268" i="18"/>
  <c r="T266" i="18" s="1"/>
  <c r="N268" i="18"/>
  <c r="N266" i="18" s="1"/>
  <c r="H268" i="18"/>
  <c r="H266" i="18" s="1"/>
  <c r="AA263" i="18"/>
  <c r="AA261" i="18" s="1"/>
  <c r="U263" i="18"/>
  <c r="U261" i="18" s="1"/>
  <c r="O263" i="18"/>
  <c r="O261" i="18" s="1"/>
  <c r="I263" i="18"/>
  <c r="I261" i="18" s="1"/>
  <c r="V258" i="18"/>
  <c r="V256" i="18" s="1"/>
  <c r="P258" i="18"/>
  <c r="P256" i="18" s="1"/>
  <c r="J258" i="18"/>
  <c r="J256" i="18" s="1"/>
  <c r="D258" i="18"/>
  <c r="D256" i="18" s="1"/>
  <c r="W253" i="18"/>
  <c r="W251" i="18" s="1"/>
  <c r="Q253" i="18"/>
  <c r="Q251" i="18" s="1"/>
  <c r="K253" i="18"/>
  <c r="K251" i="18" s="1"/>
  <c r="E253" i="18"/>
  <c r="E251" i="18" s="1"/>
  <c r="X248" i="18"/>
  <c r="X246" i="18" s="1"/>
  <c r="R248" i="18"/>
  <c r="R246" i="18" s="1"/>
  <c r="L248" i="18"/>
  <c r="L246" i="18" s="1"/>
  <c r="F248" i="18"/>
  <c r="F246" i="18" s="1"/>
  <c r="Y243" i="18"/>
  <c r="Y241" i="18" s="1"/>
  <c r="S243" i="18"/>
  <c r="S241" i="18" s="1"/>
  <c r="M243" i="18"/>
  <c r="M241" i="18" s="1"/>
  <c r="G243" i="18"/>
  <c r="G241" i="18" s="1"/>
  <c r="Z238" i="18"/>
  <c r="Z236" i="18" s="1"/>
  <c r="T238" i="18"/>
  <c r="T236" i="18" s="1"/>
  <c r="N238" i="18"/>
  <c r="N236" i="18" s="1"/>
  <c r="H238" i="18"/>
  <c r="H236" i="18" s="1"/>
  <c r="AA233" i="18"/>
  <c r="AA231" i="18" s="1"/>
  <c r="U233" i="18"/>
  <c r="U231" i="18" s="1"/>
  <c r="O233" i="18"/>
  <c r="O231" i="18" s="1"/>
  <c r="I233" i="18"/>
  <c r="I231" i="18" s="1"/>
  <c r="V228" i="18"/>
  <c r="V226" i="18" s="1"/>
  <c r="P228" i="18"/>
  <c r="P226" i="18" s="1"/>
  <c r="J228" i="18"/>
  <c r="J226" i="18" s="1"/>
  <c r="D228" i="18"/>
  <c r="D226" i="18" s="1"/>
  <c r="W223" i="18"/>
  <c r="W221" i="18" s="1"/>
  <c r="Q223" i="18"/>
  <c r="K223" i="18"/>
  <c r="K221" i="18" s="1"/>
  <c r="AA318" i="18"/>
  <c r="AA316" i="18" s="1"/>
  <c r="U318" i="18"/>
  <c r="U316" i="18" s="1"/>
  <c r="O318" i="18"/>
  <c r="I318" i="18"/>
  <c r="I316" i="18" s="1"/>
  <c r="V313" i="18"/>
  <c r="V311" i="18" s="1"/>
  <c r="P313" i="18"/>
  <c r="P311" i="18" s="1"/>
  <c r="J313" i="18"/>
  <c r="J311" i="18" s="1"/>
  <c r="D313" i="18"/>
  <c r="D311" i="18" s="1"/>
  <c r="W308" i="18"/>
  <c r="Q308" i="18"/>
  <c r="Q306" i="18" s="1"/>
  <c r="K308" i="18"/>
  <c r="K306" i="18" s="1"/>
  <c r="E308" i="18"/>
  <c r="E306" i="18" s="1"/>
  <c r="X303" i="18"/>
  <c r="X301" i="18" s="1"/>
  <c r="R303" i="18"/>
  <c r="R301" i="18" s="1"/>
  <c r="L303" i="18"/>
  <c r="F303" i="18"/>
  <c r="F301" i="18" s="1"/>
  <c r="Y298" i="18"/>
  <c r="Y296" i="18" s="1"/>
  <c r="S298" i="18"/>
  <c r="S296" i="18" s="1"/>
  <c r="M298" i="18"/>
  <c r="M296" i="18" s="1"/>
  <c r="G298" i="18"/>
  <c r="G296" i="18" s="1"/>
  <c r="Z293" i="18"/>
  <c r="T293" i="18"/>
  <c r="T291" i="18" s="1"/>
  <c r="N293" i="18"/>
  <c r="N291" i="18" s="1"/>
  <c r="H293" i="18"/>
  <c r="H291" i="18" s="1"/>
  <c r="AA288" i="18"/>
  <c r="AA286" i="18" s="1"/>
  <c r="U288" i="18"/>
  <c r="U286" i="18" s="1"/>
  <c r="O288" i="18"/>
  <c r="I288" i="18"/>
  <c r="I286" i="18" s="1"/>
  <c r="V283" i="18"/>
  <c r="V281" i="18" s="1"/>
  <c r="P283" i="18"/>
  <c r="P281" i="18" s="1"/>
  <c r="J283" i="18"/>
  <c r="J281" i="18" s="1"/>
  <c r="D283" i="18"/>
  <c r="D281" i="18" s="1"/>
  <c r="W278" i="18"/>
  <c r="Q278" i="18"/>
  <c r="Q276" i="18" s="1"/>
  <c r="K278" i="18"/>
  <c r="K276" i="18" s="1"/>
  <c r="E278" i="18"/>
  <c r="E276" i="18" s="1"/>
  <c r="X273" i="18"/>
  <c r="X271" i="18" s="1"/>
  <c r="R273" i="18"/>
  <c r="R271" i="18" s="1"/>
  <c r="L273" i="18"/>
  <c r="F273" i="18"/>
  <c r="F271" i="18" s="1"/>
  <c r="Y268" i="18"/>
  <c r="Y266" i="18" s="1"/>
  <c r="S268" i="18"/>
  <c r="S266" i="18" s="1"/>
  <c r="M268" i="18"/>
  <c r="M266" i="18" s="1"/>
  <c r="G268" i="18"/>
  <c r="G266" i="18" s="1"/>
  <c r="Z263" i="18"/>
  <c r="T263" i="18"/>
  <c r="T261" i="18" s="1"/>
  <c r="N263" i="18"/>
  <c r="N261" i="18" s="1"/>
  <c r="H263" i="18"/>
  <c r="H261" i="18" s="1"/>
  <c r="AA258" i="18"/>
  <c r="AA256" i="18" s="1"/>
  <c r="U258" i="18"/>
  <c r="U256" i="18" s="1"/>
  <c r="O258" i="18"/>
  <c r="I258" i="18"/>
  <c r="I256" i="18" s="1"/>
  <c r="V253" i="18"/>
  <c r="V251" i="18" s="1"/>
  <c r="P253" i="18"/>
  <c r="P251" i="18" s="1"/>
  <c r="J253" i="18"/>
  <c r="J251" i="18" s="1"/>
  <c r="D253" i="18"/>
  <c r="D251" i="18" s="1"/>
  <c r="W248" i="18"/>
  <c r="Q248" i="18"/>
  <c r="Q246" i="18" s="1"/>
  <c r="K248" i="18"/>
  <c r="K246" i="18" s="1"/>
  <c r="E248" i="18"/>
  <c r="E246" i="18" s="1"/>
  <c r="X243" i="18"/>
  <c r="X241" i="18" s="1"/>
  <c r="R243" i="18"/>
  <c r="R241" i="18" s="1"/>
  <c r="L243" i="18"/>
  <c r="F243" i="18"/>
  <c r="F241" i="18" s="1"/>
  <c r="Y238" i="18"/>
  <c r="Y236" i="18" s="1"/>
  <c r="S238" i="18"/>
  <c r="S236" i="18" s="1"/>
  <c r="M238" i="18"/>
  <c r="M236" i="18" s="1"/>
  <c r="G238" i="18"/>
  <c r="G236" i="18" s="1"/>
  <c r="Z318" i="18"/>
  <c r="T318" i="18"/>
  <c r="T316" i="18" s="1"/>
  <c r="N318" i="18"/>
  <c r="N316" i="18" s="1"/>
  <c r="H318" i="18"/>
  <c r="H316" i="18" s="1"/>
  <c r="AA313" i="18"/>
  <c r="AA311" i="18" s="1"/>
  <c r="U313" i="18"/>
  <c r="U311" i="18" s="1"/>
  <c r="O313" i="18"/>
  <c r="I313" i="18"/>
  <c r="I311" i="18" s="1"/>
  <c r="V308" i="18"/>
  <c r="V306" i="18" s="1"/>
  <c r="P308" i="18"/>
  <c r="P306" i="18" s="1"/>
  <c r="J308" i="18"/>
  <c r="J306" i="18" s="1"/>
  <c r="D308" i="18"/>
  <c r="D306" i="18" s="1"/>
  <c r="W303" i="18"/>
  <c r="Q303" i="18"/>
  <c r="Q301" i="18" s="1"/>
  <c r="K303" i="18"/>
  <c r="K301" i="18" s="1"/>
  <c r="E303" i="18"/>
  <c r="E301" i="18" s="1"/>
  <c r="X298" i="18"/>
  <c r="X296" i="18" s="1"/>
  <c r="R298" i="18"/>
  <c r="R296" i="18" s="1"/>
  <c r="L298" i="18"/>
  <c r="F298" i="18"/>
  <c r="F296" i="18" s="1"/>
  <c r="Y293" i="18"/>
  <c r="Y291" i="18" s="1"/>
  <c r="S293" i="18"/>
  <c r="S291" i="18" s="1"/>
  <c r="M293" i="18"/>
  <c r="M291" i="18" s="1"/>
  <c r="G293" i="18"/>
  <c r="G291" i="18" s="1"/>
  <c r="Z288" i="18"/>
  <c r="T288" i="18"/>
  <c r="T286" i="18" s="1"/>
  <c r="N288" i="18"/>
  <c r="N286" i="18" s="1"/>
  <c r="H288" i="18"/>
  <c r="H286" i="18" s="1"/>
  <c r="AA283" i="18"/>
  <c r="AA281" i="18" s="1"/>
  <c r="U283" i="18"/>
  <c r="U281" i="18" s="1"/>
  <c r="O283" i="18"/>
  <c r="I283" i="18"/>
  <c r="I281" i="18" s="1"/>
  <c r="V278" i="18"/>
  <c r="V276" i="18" s="1"/>
  <c r="P278" i="18"/>
  <c r="P276" i="18" s="1"/>
  <c r="J278" i="18"/>
  <c r="J276" i="18" s="1"/>
  <c r="D278" i="18"/>
  <c r="D276" i="18" s="1"/>
  <c r="W273" i="18"/>
  <c r="Q273" i="18"/>
  <c r="Q271" i="18" s="1"/>
  <c r="K273" i="18"/>
  <c r="K271" i="18" s="1"/>
  <c r="E273" i="18"/>
  <c r="E271" i="18" s="1"/>
  <c r="X268" i="18"/>
  <c r="X266" i="18" s="1"/>
  <c r="R268" i="18"/>
  <c r="R266" i="18" s="1"/>
  <c r="L268" i="18"/>
  <c r="F268" i="18"/>
  <c r="F266" i="18" s="1"/>
  <c r="Y263" i="18"/>
  <c r="Y261" i="18" s="1"/>
  <c r="S263" i="18"/>
  <c r="S261" i="18" s="1"/>
  <c r="M263" i="18"/>
  <c r="M261" i="18" s="1"/>
  <c r="G263" i="18"/>
  <c r="G261" i="18" s="1"/>
  <c r="Z258" i="18"/>
  <c r="T258" i="18"/>
  <c r="T256" i="18" s="1"/>
  <c r="N258" i="18"/>
  <c r="N256" i="18" s="1"/>
  <c r="H258" i="18"/>
  <c r="H256" i="18" s="1"/>
  <c r="AA253" i="18"/>
  <c r="AA251" i="18" s="1"/>
  <c r="U253" i="18"/>
  <c r="U251" i="18" s="1"/>
  <c r="O253" i="18"/>
  <c r="I253" i="18"/>
  <c r="I251" i="18" s="1"/>
  <c r="V248" i="18"/>
  <c r="V246" i="18" s="1"/>
  <c r="P248" i="18"/>
  <c r="P246" i="18" s="1"/>
  <c r="J248" i="18"/>
  <c r="J246" i="18" s="1"/>
  <c r="D248" i="18"/>
  <c r="D246" i="18" s="1"/>
  <c r="W243" i="18"/>
  <c r="W241" i="18" s="1"/>
  <c r="Q243" i="18"/>
  <c r="Q241" i="18" s="1"/>
  <c r="K243" i="18"/>
  <c r="K241" i="18" s="1"/>
  <c r="E243" i="18"/>
  <c r="E241" i="18" s="1"/>
  <c r="Y318" i="18"/>
  <c r="Y316" i="18" s="1"/>
  <c r="S318" i="18"/>
  <c r="S316" i="18" s="1"/>
  <c r="M318" i="18"/>
  <c r="M316" i="18" s="1"/>
  <c r="G318" i="18"/>
  <c r="G316" i="18" s="1"/>
  <c r="Z313" i="18"/>
  <c r="Z311" i="18" s="1"/>
  <c r="T313" i="18"/>
  <c r="T311" i="18" s="1"/>
  <c r="N313" i="18"/>
  <c r="N311" i="18" s="1"/>
  <c r="H313" i="18"/>
  <c r="H311" i="18" s="1"/>
  <c r="AA308" i="18"/>
  <c r="AA306" i="18" s="1"/>
  <c r="U308" i="18"/>
  <c r="U306" i="18" s="1"/>
  <c r="O308" i="18"/>
  <c r="O306" i="18" s="1"/>
  <c r="I308" i="18"/>
  <c r="I306" i="18" s="1"/>
  <c r="V303" i="18"/>
  <c r="V301" i="18" s="1"/>
  <c r="P303" i="18"/>
  <c r="P301" i="18" s="1"/>
  <c r="J303" i="18"/>
  <c r="J301" i="18" s="1"/>
  <c r="D303" i="18"/>
  <c r="D301" i="18" s="1"/>
  <c r="W298" i="18"/>
  <c r="W296" i="18" s="1"/>
  <c r="Q298" i="18"/>
  <c r="Q296" i="18" s="1"/>
  <c r="K298" i="18"/>
  <c r="K296" i="18" s="1"/>
  <c r="E298" i="18"/>
  <c r="E296" i="18" s="1"/>
  <c r="X293" i="18"/>
  <c r="X291" i="18" s="1"/>
  <c r="R293" i="18"/>
  <c r="R291" i="18" s="1"/>
  <c r="L293" i="18"/>
  <c r="L291" i="18" s="1"/>
  <c r="F293" i="18"/>
  <c r="F291" i="18" s="1"/>
  <c r="Y288" i="18"/>
  <c r="Y286" i="18" s="1"/>
  <c r="S288" i="18"/>
  <c r="S286" i="18" s="1"/>
  <c r="M288" i="18"/>
  <c r="M286" i="18" s="1"/>
  <c r="G288" i="18"/>
  <c r="G286" i="18" s="1"/>
  <c r="Z283" i="18"/>
  <c r="Z281" i="18" s="1"/>
  <c r="T283" i="18"/>
  <c r="T281" i="18" s="1"/>
  <c r="N283" i="18"/>
  <c r="N281" i="18" s="1"/>
  <c r="H283" i="18"/>
  <c r="H281" i="18" s="1"/>
  <c r="AA278" i="18"/>
  <c r="AA276" i="18" s="1"/>
  <c r="U278" i="18"/>
  <c r="U276" i="18" s="1"/>
  <c r="O278" i="18"/>
  <c r="O276" i="18" s="1"/>
  <c r="I278" i="18"/>
  <c r="I276" i="18" s="1"/>
  <c r="V273" i="18"/>
  <c r="V271" i="18" s="1"/>
  <c r="P273" i="18"/>
  <c r="P271" i="18" s="1"/>
  <c r="J273" i="18"/>
  <c r="J271" i="18" s="1"/>
  <c r="D273" i="18"/>
  <c r="D271" i="18" s="1"/>
  <c r="W268" i="18"/>
  <c r="W266" i="18" s="1"/>
  <c r="Q268" i="18"/>
  <c r="Q266" i="18" s="1"/>
  <c r="K268" i="18"/>
  <c r="K266" i="18" s="1"/>
  <c r="E268" i="18"/>
  <c r="E266" i="18" s="1"/>
  <c r="X263" i="18"/>
  <c r="X261" i="18" s="1"/>
  <c r="R263" i="18"/>
  <c r="R261" i="18" s="1"/>
  <c r="L263" i="18"/>
  <c r="L261" i="18" s="1"/>
  <c r="F263" i="18"/>
  <c r="F261" i="18" s="1"/>
  <c r="Y258" i="18"/>
  <c r="Y256" i="18" s="1"/>
  <c r="S258" i="18"/>
  <c r="S256" i="18" s="1"/>
  <c r="M258" i="18"/>
  <c r="M256" i="18" s="1"/>
  <c r="G258" i="18"/>
  <c r="G256" i="18" s="1"/>
  <c r="Z253" i="18"/>
  <c r="Z251" i="18" s="1"/>
  <c r="T253" i="18"/>
  <c r="T251" i="18" s="1"/>
  <c r="N253" i="18"/>
  <c r="N251" i="18" s="1"/>
  <c r="H253" i="18"/>
  <c r="H251" i="18" s="1"/>
  <c r="X318" i="18"/>
  <c r="R318" i="18"/>
  <c r="R316" i="18" s="1"/>
  <c r="L318" i="18"/>
  <c r="L316" i="18" s="1"/>
  <c r="F318" i="18"/>
  <c r="F316" i="18" s="1"/>
  <c r="Y313" i="18"/>
  <c r="Y311" i="18" s="1"/>
  <c r="S313" i="18"/>
  <c r="S311" i="18" s="1"/>
  <c r="M313" i="18"/>
  <c r="G313" i="18"/>
  <c r="G311" i="18" s="1"/>
  <c r="Z308" i="18"/>
  <c r="Z306" i="18" s="1"/>
  <c r="T308" i="18"/>
  <c r="T306" i="18" s="1"/>
  <c r="N308" i="18"/>
  <c r="N306" i="18" s="1"/>
  <c r="H308" i="18"/>
  <c r="H306" i="18" s="1"/>
  <c r="AA303" i="18"/>
  <c r="U303" i="18"/>
  <c r="U301" i="18" s="1"/>
  <c r="O303" i="18"/>
  <c r="O301" i="18" s="1"/>
  <c r="I303" i="18"/>
  <c r="I301" i="18" s="1"/>
  <c r="V298" i="18"/>
  <c r="V296" i="18" s="1"/>
  <c r="P298" i="18"/>
  <c r="P296" i="18" s="1"/>
  <c r="J298" i="18"/>
  <c r="D298" i="18"/>
  <c r="D296" i="18" s="1"/>
  <c r="W293" i="18"/>
  <c r="W291" i="18" s="1"/>
  <c r="Q293" i="18"/>
  <c r="Q291" i="18" s="1"/>
  <c r="K293" i="18"/>
  <c r="K291" i="18" s="1"/>
  <c r="E293" i="18"/>
  <c r="E291" i="18" s="1"/>
  <c r="X288" i="18"/>
  <c r="R288" i="18"/>
  <c r="R286" i="18" s="1"/>
  <c r="L288" i="18"/>
  <c r="L286" i="18" s="1"/>
  <c r="F288" i="18"/>
  <c r="F286" i="18" s="1"/>
  <c r="Y283" i="18"/>
  <c r="Y281" i="18" s="1"/>
  <c r="S283" i="18"/>
  <c r="S281" i="18" s="1"/>
  <c r="M283" i="18"/>
  <c r="G283" i="18"/>
  <c r="G281" i="18" s="1"/>
  <c r="Z278" i="18"/>
  <c r="Z276" i="18" s="1"/>
  <c r="T278" i="18"/>
  <c r="T276" i="18" s="1"/>
  <c r="N278" i="18"/>
  <c r="N276" i="18" s="1"/>
  <c r="H278" i="18"/>
  <c r="H276" i="18" s="1"/>
  <c r="AA273" i="18"/>
  <c r="U273" i="18"/>
  <c r="U271" i="18" s="1"/>
  <c r="O273" i="18"/>
  <c r="O271" i="18" s="1"/>
  <c r="I273" i="18"/>
  <c r="I271" i="18" s="1"/>
  <c r="V268" i="18"/>
  <c r="V266" i="18" s="1"/>
  <c r="P268" i="18"/>
  <c r="P266" i="18" s="1"/>
  <c r="J268" i="18"/>
  <c r="D268" i="18"/>
  <c r="D266" i="18" s="1"/>
  <c r="W263" i="18"/>
  <c r="W261" i="18" s="1"/>
  <c r="Q263" i="18"/>
  <c r="Q261" i="18" s="1"/>
  <c r="K263" i="18"/>
  <c r="K261" i="18" s="1"/>
  <c r="E263" i="18"/>
  <c r="E261" i="18" s="1"/>
  <c r="X258" i="18"/>
  <c r="R258" i="18"/>
  <c r="R256" i="18" s="1"/>
  <c r="L258" i="18"/>
  <c r="L256" i="18" s="1"/>
  <c r="F258" i="18"/>
  <c r="F256" i="18" s="1"/>
  <c r="Y253" i="18"/>
  <c r="Y251" i="18" s="1"/>
  <c r="S253" i="18"/>
  <c r="S251" i="18" s="1"/>
  <c r="M253" i="18"/>
  <c r="G253" i="18"/>
  <c r="G251" i="18" s="1"/>
  <c r="W318" i="18"/>
  <c r="W316" i="18" s="1"/>
  <c r="Q318" i="18"/>
  <c r="Q316" i="18" s="1"/>
  <c r="K318" i="18"/>
  <c r="K316" i="18" s="1"/>
  <c r="E318" i="18"/>
  <c r="E316" i="18" s="1"/>
  <c r="X313" i="18"/>
  <c r="X311" i="18" s="1"/>
  <c r="R313" i="18"/>
  <c r="R311" i="18" s="1"/>
  <c r="L313" i="18"/>
  <c r="L311" i="18" s="1"/>
  <c r="F313" i="18"/>
  <c r="F311" i="18" s="1"/>
  <c r="Y308" i="18"/>
  <c r="Y306" i="18" s="1"/>
  <c r="S308" i="18"/>
  <c r="S306" i="18" s="1"/>
  <c r="M308" i="18"/>
  <c r="M306" i="18" s="1"/>
  <c r="G308" i="18"/>
  <c r="G306" i="18" s="1"/>
  <c r="Z303" i="18"/>
  <c r="Z301" i="18" s="1"/>
  <c r="T303" i="18"/>
  <c r="T301" i="18" s="1"/>
  <c r="N303" i="18"/>
  <c r="N301" i="18" s="1"/>
  <c r="H303" i="18"/>
  <c r="H301" i="18" s="1"/>
  <c r="AA298" i="18"/>
  <c r="AA296" i="18" s="1"/>
  <c r="U298" i="18"/>
  <c r="U296" i="18" s="1"/>
  <c r="O298" i="18"/>
  <c r="O296" i="18" s="1"/>
  <c r="I298" i="18"/>
  <c r="I296" i="18" s="1"/>
  <c r="V293" i="18"/>
  <c r="V291" i="18" s="1"/>
  <c r="P293" i="18"/>
  <c r="P291" i="18" s="1"/>
  <c r="J293" i="18"/>
  <c r="J291" i="18" s="1"/>
  <c r="D293" i="18"/>
  <c r="D291" i="18" s="1"/>
  <c r="W288" i="18"/>
  <c r="W286" i="18" s="1"/>
  <c r="Q288" i="18"/>
  <c r="Q286" i="18" s="1"/>
  <c r="K288" i="18"/>
  <c r="K286" i="18" s="1"/>
  <c r="E288" i="18"/>
  <c r="E286" i="18" s="1"/>
  <c r="X283" i="18"/>
  <c r="X281" i="18" s="1"/>
  <c r="R283" i="18"/>
  <c r="R281" i="18" s="1"/>
  <c r="L283" i="18"/>
  <c r="L281" i="18" s="1"/>
  <c r="F283" i="18"/>
  <c r="F281" i="18" s="1"/>
  <c r="Y278" i="18"/>
  <c r="Y276" i="18" s="1"/>
  <c r="S278" i="18"/>
  <c r="S276" i="18" s="1"/>
  <c r="M278" i="18"/>
  <c r="M276" i="18" s="1"/>
  <c r="G278" i="18"/>
  <c r="G276" i="18" s="1"/>
  <c r="Z273" i="18"/>
  <c r="Z271" i="18" s="1"/>
  <c r="T273" i="18"/>
  <c r="T271" i="18" s="1"/>
  <c r="N273" i="18"/>
  <c r="N271" i="18" s="1"/>
  <c r="H273" i="18"/>
  <c r="H271" i="18" s="1"/>
  <c r="AA268" i="18"/>
  <c r="AA266" i="18" s="1"/>
  <c r="U268" i="18"/>
  <c r="U266" i="18" s="1"/>
  <c r="O268" i="18"/>
  <c r="O266" i="18" s="1"/>
  <c r="I268" i="18"/>
  <c r="I266" i="18" s="1"/>
  <c r="V263" i="18"/>
  <c r="V261" i="18" s="1"/>
  <c r="P263" i="18"/>
  <c r="P261" i="18" s="1"/>
  <c r="J263" i="18"/>
  <c r="J261" i="18" s="1"/>
  <c r="D263" i="18"/>
  <c r="D261" i="18" s="1"/>
  <c r="W258" i="18"/>
  <c r="W256" i="18" s="1"/>
  <c r="Q258" i="18"/>
  <c r="Q256" i="18" s="1"/>
  <c r="K258" i="18"/>
  <c r="K256" i="18" s="1"/>
  <c r="E258" i="18"/>
  <c r="E256" i="18" s="1"/>
  <c r="X253" i="18"/>
  <c r="X251" i="18" s="1"/>
  <c r="R253" i="18"/>
  <c r="R251" i="18" s="1"/>
  <c r="L253" i="18"/>
  <c r="L251" i="18" s="1"/>
  <c r="F253" i="18"/>
  <c r="F251" i="18" s="1"/>
  <c r="Y248" i="18"/>
  <c r="Y246" i="18" s="1"/>
  <c r="S248" i="18"/>
  <c r="S246" i="18" s="1"/>
  <c r="M248" i="18"/>
  <c r="M246" i="18" s="1"/>
  <c r="G248" i="18"/>
  <c r="G246" i="18" s="1"/>
  <c r="Z243" i="18"/>
  <c r="Z241" i="18" s="1"/>
  <c r="T243" i="18"/>
  <c r="T241" i="18" s="1"/>
  <c r="N243" i="18"/>
  <c r="N241" i="18" s="1"/>
  <c r="H243" i="18"/>
  <c r="H241" i="18" s="1"/>
  <c r="AA238" i="18"/>
  <c r="AA236" i="18" s="1"/>
  <c r="U238" i="18"/>
  <c r="U236" i="18" s="1"/>
  <c r="O238" i="18"/>
  <c r="O236" i="18" s="1"/>
  <c r="I238" i="18"/>
  <c r="I236" i="18" s="1"/>
  <c r="V233" i="18"/>
  <c r="V231" i="18" s="1"/>
  <c r="P233" i="18"/>
  <c r="P231" i="18" s="1"/>
  <c r="J233" i="18"/>
  <c r="J231" i="18" s="1"/>
  <c r="D233" i="18"/>
  <c r="D231" i="18" s="1"/>
  <c r="W228" i="18"/>
  <c r="W226" i="18" s="1"/>
  <c r="Q228" i="18"/>
  <c r="Q226" i="18" s="1"/>
  <c r="K228" i="18"/>
  <c r="K226" i="18" s="1"/>
  <c r="E228" i="18"/>
  <c r="E226" i="18" s="1"/>
  <c r="X223" i="18"/>
  <c r="X221" i="18" s="1"/>
  <c r="R223" i="18"/>
  <c r="R221" i="18" s="1"/>
  <c r="L223" i="18"/>
  <c r="L221" i="18" s="1"/>
  <c r="F223" i="18"/>
  <c r="F221" i="18" s="1"/>
  <c r="Y218" i="18"/>
  <c r="Y216" i="18" s="1"/>
  <c r="S218" i="18"/>
  <c r="S216" i="18" s="1"/>
  <c r="M218" i="18"/>
  <c r="M216" i="18" s="1"/>
  <c r="G218" i="18"/>
  <c r="G216" i="18" s="1"/>
  <c r="Z213" i="18"/>
  <c r="Z211" i="18" s="1"/>
  <c r="T213" i="18"/>
  <c r="T211" i="18" s="1"/>
  <c r="N213" i="18"/>
  <c r="N211" i="18" s="1"/>
  <c r="H213" i="18"/>
  <c r="H211" i="18" s="1"/>
  <c r="AA208" i="18"/>
  <c r="AA206" i="18" s="1"/>
  <c r="U208" i="18"/>
  <c r="U206" i="18" s="1"/>
  <c r="O208" i="18"/>
  <c r="O206" i="18" s="1"/>
  <c r="I208" i="18"/>
  <c r="I206" i="18" s="1"/>
  <c r="J168" i="18"/>
  <c r="J166" i="18" s="1"/>
  <c r="P168" i="18"/>
  <c r="P166" i="18" s="1"/>
  <c r="V168" i="18"/>
  <c r="V166" i="18" s="1"/>
  <c r="I173" i="18"/>
  <c r="I171" i="18" s="1"/>
  <c r="O173" i="18"/>
  <c r="O171" i="18" s="1"/>
  <c r="U173" i="18"/>
  <c r="AA173" i="18"/>
  <c r="AA171" i="18" s="1"/>
  <c r="H178" i="18"/>
  <c r="H176" i="18" s="1"/>
  <c r="N178" i="18"/>
  <c r="N176" i="18" s="1"/>
  <c r="T178" i="18"/>
  <c r="T176" i="18" s="1"/>
  <c r="Z178" i="18"/>
  <c r="Z176" i="18" s="1"/>
  <c r="G183" i="18"/>
  <c r="M183" i="18"/>
  <c r="M181" i="18" s="1"/>
  <c r="S183" i="18"/>
  <c r="S181" i="18" s="1"/>
  <c r="Y183" i="18"/>
  <c r="Y181" i="18" s="1"/>
  <c r="F188" i="18"/>
  <c r="F186" i="18" s="1"/>
  <c r="L188" i="18"/>
  <c r="L186" i="18" s="1"/>
  <c r="R188" i="18"/>
  <c r="X188" i="18"/>
  <c r="X186" i="18" s="1"/>
  <c r="E193" i="18"/>
  <c r="E191" i="18" s="1"/>
  <c r="K193" i="18"/>
  <c r="K191" i="18" s="1"/>
  <c r="Q193" i="18"/>
  <c r="Q191" i="18" s="1"/>
  <c r="W193" i="18"/>
  <c r="W191" i="18" s="1"/>
  <c r="D198" i="18"/>
  <c r="J198" i="18"/>
  <c r="J196" i="18" s="1"/>
  <c r="P198" i="18"/>
  <c r="P196" i="18" s="1"/>
  <c r="V198" i="18"/>
  <c r="V196" i="18" s="1"/>
  <c r="I203" i="18"/>
  <c r="I201" i="18" s="1"/>
  <c r="O203" i="18"/>
  <c r="O201" i="18" s="1"/>
  <c r="U203" i="18"/>
  <c r="AA203" i="18"/>
  <c r="AA201" i="18" s="1"/>
  <c r="F208" i="18"/>
  <c r="F206" i="18" s="1"/>
  <c r="M208" i="18"/>
  <c r="M206" i="18" s="1"/>
  <c r="T208" i="18"/>
  <c r="T206" i="18" s="1"/>
  <c r="E213" i="18"/>
  <c r="E211" i="18" s="1"/>
  <c r="L213" i="18"/>
  <c r="S213" i="18"/>
  <c r="S211" i="18" s="1"/>
  <c r="AA213" i="18"/>
  <c r="AA211" i="18" s="1"/>
  <c r="D218" i="18"/>
  <c r="K218" i="18"/>
  <c r="K216" i="18" s="1"/>
  <c r="R218" i="18"/>
  <c r="R216" i="18" s="1"/>
  <c r="Z218" i="18"/>
  <c r="Z216" i="18" s="1"/>
  <c r="J223" i="18"/>
  <c r="J221" i="18" s="1"/>
  <c r="T223" i="18"/>
  <c r="T221" i="18" s="1"/>
  <c r="I228" i="18"/>
  <c r="S228" i="18"/>
  <c r="S226" i="18" s="1"/>
  <c r="AA228" i="18"/>
  <c r="AA226" i="18" s="1"/>
  <c r="G233" i="18"/>
  <c r="G231" i="18" s="1"/>
  <c r="Q233" i="18"/>
  <c r="Q231" i="18" s="1"/>
  <c r="Y233" i="18"/>
  <c r="Y231" i="18" s="1"/>
  <c r="D238" i="18"/>
  <c r="D236" i="18" s="1"/>
  <c r="P238" i="18"/>
  <c r="P236" i="18" s="1"/>
  <c r="U243" i="18"/>
  <c r="T248" i="18"/>
  <c r="T246" i="18" s="1"/>
  <c r="R345" i="18"/>
  <c r="X345" i="18"/>
  <c r="Y350" i="18"/>
  <c r="D370" i="18"/>
  <c r="M385" i="18"/>
  <c r="E168" i="18"/>
  <c r="E166" i="18" s="1"/>
  <c r="K168" i="18"/>
  <c r="K166" i="18" s="1"/>
  <c r="Q168" i="18"/>
  <c r="Q166" i="18" s="1"/>
  <c r="W168" i="18"/>
  <c r="D173" i="18"/>
  <c r="D171" i="18" s="1"/>
  <c r="J173" i="18"/>
  <c r="J171" i="18" s="1"/>
  <c r="P173" i="18"/>
  <c r="P171" i="18" s="1"/>
  <c r="V173" i="18"/>
  <c r="V171" i="18" s="1"/>
  <c r="I178" i="18"/>
  <c r="I176" i="18" s="1"/>
  <c r="O178" i="18"/>
  <c r="U178" i="18"/>
  <c r="U176" i="18" s="1"/>
  <c r="AA178" i="18"/>
  <c r="AA176" i="18" s="1"/>
  <c r="H183" i="18"/>
  <c r="H181" i="18" s="1"/>
  <c r="N183" i="18"/>
  <c r="N181" i="18" s="1"/>
  <c r="T183" i="18"/>
  <c r="T181" i="18" s="1"/>
  <c r="Z183" i="18"/>
  <c r="G188" i="18"/>
  <c r="G186" i="18" s="1"/>
  <c r="M188" i="18"/>
  <c r="M186" i="18" s="1"/>
  <c r="S188" i="18"/>
  <c r="S186" i="18" s="1"/>
  <c r="Y188" i="18"/>
  <c r="Y186" i="18" s="1"/>
  <c r="F193" i="18"/>
  <c r="F191" i="18" s="1"/>
  <c r="L193" i="18"/>
  <c r="R193" i="18"/>
  <c r="R191" i="18" s="1"/>
  <c r="X193" i="18"/>
  <c r="X191" i="18" s="1"/>
  <c r="E198" i="18"/>
  <c r="E196" i="18" s="1"/>
  <c r="K198" i="18"/>
  <c r="K196" i="18" s="1"/>
  <c r="Q198" i="18"/>
  <c r="Q196" i="18" s="1"/>
  <c r="W198" i="18"/>
  <c r="D203" i="18"/>
  <c r="D201" i="18" s="1"/>
  <c r="J203" i="18"/>
  <c r="J201" i="18" s="1"/>
  <c r="P203" i="18"/>
  <c r="P201" i="18" s="1"/>
  <c r="V203" i="18"/>
  <c r="V201" i="18" s="1"/>
  <c r="G208" i="18"/>
  <c r="G206" i="18" s="1"/>
  <c r="N208" i="18"/>
  <c r="N206" i="18" s="1"/>
  <c r="V208" i="18"/>
  <c r="V206" i="18" s="1"/>
  <c r="F213" i="18"/>
  <c r="F211" i="18" s="1"/>
  <c r="M213" i="18"/>
  <c r="U213" i="18"/>
  <c r="U211" i="18" s="1"/>
  <c r="E218" i="18"/>
  <c r="E216" i="18" s="1"/>
  <c r="L218" i="18"/>
  <c r="L216" i="18" s="1"/>
  <c r="T218" i="18"/>
  <c r="T216" i="18" s="1"/>
  <c r="AA218" i="18"/>
  <c r="AA216" i="18" s="1"/>
  <c r="D223" i="18"/>
  <c r="M223" i="18"/>
  <c r="M221" i="18" s="1"/>
  <c r="U223" i="18"/>
  <c r="U221" i="18" s="1"/>
  <c r="L228" i="18"/>
  <c r="L226" i="18" s="1"/>
  <c r="T228" i="18"/>
  <c r="T226" i="18" s="1"/>
  <c r="H233" i="18"/>
  <c r="R233" i="18"/>
  <c r="R231" i="18" s="1"/>
  <c r="Z233" i="18"/>
  <c r="Z231" i="18" s="1"/>
  <c r="E238" i="18"/>
  <c r="E236" i="18" s="1"/>
  <c r="Q238" i="18"/>
  <c r="Q236" i="18" s="1"/>
  <c r="D243" i="18"/>
  <c r="D241" i="18" s="1"/>
  <c r="V243" i="18"/>
  <c r="V241" i="18" s="1"/>
  <c r="U248" i="18"/>
  <c r="U246" i="18" s="1"/>
  <c r="Z345" i="18"/>
  <c r="G355" i="18"/>
  <c r="E370" i="18"/>
  <c r="K370" i="18"/>
  <c r="W370" i="18"/>
  <c r="O380" i="18"/>
  <c r="U380" i="18"/>
  <c r="S390" i="18"/>
  <c r="R395" i="18"/>
  <c r="W400" i="18"/>
  <c r="F168" i="18"/>
  <c r="F166" i="18" s="1"/>
  <c r="L168" i="18"/>
  <c r="R168" i="18"/>
  <c r="R166" i="18" s="1"/>
  <c r="X168" i="18"/>
  <c r="X166" i="18" s="1"/>
  <c r="E173" i="18"/>
  <c r="E171" i="18" s="1"/>
  <c r="K173" i="18"/>
  <c r="K171" i="18" s="1"/>
  <c r="Q173" i="18"/>
  <c r="Q171" i="18" s="1"/>
  <c r="W173" i="18"/>
  <c r="D178" i="18"/>
  <c r="D176" i="18" s="1"/>
  <c r="J178" i="18"/>
  <c r="J176" i="18" s="1"/>
  <c r="P178" i="18"/>
  <c r="P176" i="18" s="1"/>
  <c r="V178" i="18"/>
  <c r="V176" i="18" s="1"/>
  <c r="I183" i="18"/>
  <c r="I181" i="18" s="1"/>
  <c r="O183" i="18"/>
  <c r="U183" i="18"/>
  <c r="U181" i="18" s="1"/>
  <c r="AA183" i="18"/>
  <c r="AA181" i="18" s="1"/>
  <c r="H188" i="18"/>
  <c r="H186" i="18" s="1"/>
  <c r="N188" i="18"/>
  <c r="N186" i="18" s="1"/>
  <c r="T188" i="18"/>
  <c r="T186" i="18" s="1"/>
  <c r="Z188" i="18"/>
  <c r="G193" i="18"/>
  <c r="G191" i="18" s="1"/>
  <c r="M193" i="18"/>
  <c r="M191" i="18" s="1"/>
  <c r="S193" i="18"/>
  <c r="S191" i="18" s="1"/>
  <c r="Y193" i="18"/>
  <c r="Y191" i="18" s="1"/>
  <c r="F198" i="18"/>
  <c r="F196" i="18" s="1"/>
  <c r="L198" i="18"/>
  <c r="R198" i="18"/>
  <c r="R196" i="18" s="1"/>
  <c r="X198" i="18"/>
  <c r="X196" i="18" s="1"/>
  <c r="E203" i="18"/>
  <c r="E201" i="18" s="1"/>
  <c r="K203" i="18"/>
  <c r="K201" i="18" s="1"/>
  <c r="Q203" i="18"/>
  <c r="Q201" i="18" s="1"/>
  <c r="W203" i="18"/>
  <c r="H208" i="18"/>
  <c r="H206" i="18" s="1"/>
  <c r="P208" i="18"/>
  <c r="P206" i="18" s="1"/>
  <c r="W208" i="18"/>
  <c r="W206" i="18" s="1"/>
  <c r="G213" i="18"/>
  <c r="G211" i="18" s="1"/>
  <c r="O213" i="18"/>
  <c r="O211" i="18" s="1"/>
  <c r="V213" i="18"/>
  <c r="F218" i="18"/>
  <c r="F216" i="18" s="1"/>
  <c r="N218" i="18"/>
  <c r="N216" i="18" s="1"/>
  <c r="U218" i="18"/>
  <c r="U216" i="18" s="1"/>
  <c r="E223" i="18"/>
  <c r="E221" i="18" s="1"/>
  <c r="N223" i="18"/>
  <c r="N221" i="18" s="1"/>
  <c r="V223" i="18"/>
  <c r="V221" i="18" s="1"/>
  <c r="M228" i="18"/>
  <c r="M226" i="18" s="1"/>
  <c r="U228" i="18"/>
  <c r="U226" i="18" s="1"/>
  <c r="K233" i="18"/>
  <c r="K231" i="18" s="1"/>
  <c r="S233" i="18"/>
  <c r="S231" i="18" s="1"/>
  <c r="F238" i="18"/>
  <c r="F236" i="18" s="1"/>
  <c r="R238" i="18"/>
  <c r="R236" i="18" s="1"/>
  <c r="I243" i="18"/>
  <c r="I241" i="18" s="1"/>
  <c r="AA243" i="18"/>
  <c r="AA241" i="18" s="1"/>
  <c r="H248" i="18"/>
  <c r="H246" i="18" s="1"/>
  <c r="Z248" i="18"/>
  <c r="Z246" i="18" s="1"/>
  <c r="N350" i="18"/>
  <c r="H355" i="18"/>
  <c r="N355" i="18"/>
  <c r="X355" i="18"/>
  <c r="E365" i="18"/>
  <c r="L370" i="18"/>
  <c r="K375" i="18"/>
  <c r="J380" i="18"/>
  <c r="U385" i="18"/>
  <c r="H390" i="18"/>
  <c r="Z390" i="18"/>
  <c r="F400" i="18"/>
  <c r="X400" i="18"/>
  <c r="K405" i="18"/>
  <c r="G168" i="18"/>
  <c r="G166" i="18" s="1"/>
  <c r="M168" i="18"/>
  <c r="M166" i="18" s="1"/>
  <c r="S168" i="18"/>
  <c r="S166" i="18" s="1"/>
  <c r="Y168" i="18"/>
  <c r="F173" i="18"/>
  <c r="F171" i="18" s="1"/>
  <c r="L173" i="18"/>
  <c r="L171" i="18" s="1"/>
  <c r="R173" i="18"/>
  <c r="R171" i="18" s="1"/>
  <c r="X173" i="18"/>
  <c r="X171" i="18" s="1"/>
  <c r="E178" i="18"/>
  <c r="E176" i="18" s="1"/>
  <c r="K178" i="18"/>
  <c r="Q178" i="18"/>
  <c r="Q176" i="18" s="1"/>
  <c r="W178" i="18"/>
  <c r="W176" i="18" s="1"/>
  <c r="D183" i="18"/>
  <c r="D181" i="18" s="1"/>
  <c r="J183" i="18"/>
  <c r="J181" i="18" s="1"/>
  <c r="P183" i="18"/>
  <c r="P181" i="18" s="1"/>
  <c r="V183" i="18"/>
  <c r="I188" i="18"/>
  <c r="I186" i="18" s="1"/>
  <c r="O188" i="18"/>
  <c r="O186" i="18" s="1"/>
  <c r="U188" i="18"/>
  <c r="U186" i="18" s="1"/>
  <c r="AA188" i="18"/>
  <c r="AA186" i="18" s="1"/>
  <c r="H193" i="18"/>
  <c r="H191" i="18" s="1"/>
  <c r="N193" i="18"/>
  <c r="T193" i="18"/>
  <c r="T191" i="18" s="1"/>
  <c r="Z193" i="18"/>
  <c r="Z191" i="18" s="1"/>
  <c r="G198" i="18"/>
  <c r="G196" i="18" s="1"/>
  <c r="M198" i="18"/>
  <c r="M196" i="18" s="1"/>
  <c r="S198" i="18"/>
  <c r="S196" i="18" s="1"/>
  <c r="Y198" i="18"/>
  <c r="F203" i="18"/>
  <c r="F201" i="18" s="1"/>
  <c r="L203" i="18"/>
  <c r="L201" i="18" s="1"/>
  <c r="R203" i="18"/>
  <c r="R201" i="18" s="1"/>
  <c r="X203" i="18"/>
  <c r="X201" i="18" s="1"/>
  <c r="J208" i="18"/>
  <c r="J206" i="18" s="1"/>
  <c r="Q208" i="18"/>
  <c r="X208" i="18"/>
  <c r="X206" i="18" s="1"/>
  <c r="I213" i="18"/>
  <c r="I211" i="18" s="1"/>
  <c r="P213" i="18"/>
  <c r="P211" i="18" s="1"/>
  <c r="W213" i="18"/>
  <c r="W211" i="18" s="1"/>
  <c r="H218" i="18"/>
  <c r="H216" i="18" s="1"/>
  <c r="O218" i="18"/>
  <c r="V218" i="18"/>
  <c r="V216" i="18" s="1"/>
  <c r="G223" i="18"/>
  <c r="G221" i="18" s="1"/>
  <c r="O223" i="18"/>
  <c r="O221" i="18" s="1"/>
  <c r="Y223" i="18"/>
  <c r="Y221" i="18" s="1"/>
  <c r="F228" i="18"/>
  <c r="F226" i="18" s="1"/>
  <c r="N228" i="18"/>
  <c r="N226" i="18" s="1"/>
  <c r="X228" i="18"/>
  <c r="X226" i="18" s="1"/>
  <c r="L233" i="18"/>
  <c r="L231" i="18" s="1"/>
  <c r="T233" i="18"/>
  <c r="T231" i="18" s="1"/>
  <c r="J238" i="18"/>
  <c r="J236" i="18" s="1"/>
  <c r="V238" i="18"/>
  <c r="V236" i="18" s="1"/>
  <c r="J243" i="18"/>
  <c r="J241" i="18" s="1"/>
  <c r="I248" i="18"/>
  <c r="I246" i="18" s="1"/>
  <c r="AA248" i="18"/>
  <c r="AA246" i="18" s="1"/>
  <c r="O345" i="18"/>
  <c r="I350" i="18"/>
  <c r="U350" i="18"/>
  <c r="I355" i="18"/>
  <c r="G360" i="18"/>
  <c r="W360" i="18"/>
  <c r="F365" i="18"/>
  <c r="L365" i="18"/>
  <c r="S370" i="18"/>
  <c r="X375" i="18"/>
  <c r="H168" i="18"/>
  <c r="H166" i="18" s="1"/>
  <c r="N168" i="18"/>
  <c r="T168" i="18"/>
  <c r="T166" i="18" s="1"/>
  <c r="Z168" i="18"/>
  <c r="Z166" i="18" s="1"/>
  <c r="G173" i="18"/>
  <c r="G171" i="18" s="1"/>
  <c r="M173" i="18"/>
  <c r="M171" i="18" s="1"/>
  <c r="S173" i="18"/>
  <c r="S171" i="18" s="1"/>
  <c r="Y173" i="18"/>
  <c r="F178" i="18"/>
  <c r="F176" i="18" s="1"/>
  <c r="L178" i="18"/>
  <c r="L176" i="18" s="1"/>
  <c r="R178" i="18"/>
  <c r="R176" i="18" s="1"/>
  <c r="X178" i="18"/>
  <c r="X176" i="18" s="1"/>
  <c r="E183" i="18"/>
  <c r="E181" i="18" s="1"/>
  <c r="K183" i="18"/>
  <c r="Q183" i="18"/>
  <c r="Q181" i="18" s="1"/>
  <c r="W183" i="18"/>
  <c r="W181" i="18" s="1"/>
  <c r="D188" i="18"/>
  <c r="D186" i="18" s="1"/>
  <c r="J188" i="18"/>
  <c r="J186" i="18" s="1"/>
  <c r="P188" i="18"/>
  <c r="P186" i="18" s="1"/>
  <c r="V188" i="18"/>
  <c r="I193" i="18"/>
  <c r="I191" i="18" s="1"/>
  <c r="O193" i="18"/>
  <c r="O191" i="18" s="1"/>
  <c r="U193" i="18"/>
  <c r="U191" i="18" s="1"/>
  <c r="AA193" i="18"/>
  <c r="AA191" i="18" s="1"/>
  <c r="H198" i="18"/>
  <c r="H196" i="18" s="1"/>
  <c r="N198" i="18"/>
  <c r="T198" i="18"/>
  <c r="T196" i="18" s="1"/>
  <c r="Z198" i="18"/>
  <c r="Z196" i="18" s="1"/>
  <c r="G203" i="18"/>
  <c r="G201" i="18" s="1"/>
  <c r="M203" i="18"/>
  <c r="M201" i="18" s="1"/>
  <c r="S203" i="18"/>
  <c r="S201" i="18" s="1"/>
  <c r="Y203" i="18"/>
  <c r="D208" i="18"/>
  <c r="D206" i="18" s="1"/>
  <c r="K208" i="18"/>
  <c r="K206" i="18" s="1"/>
  <c r="R208" i="18"/>
  <c r="Y208" i="18"/>
  <c r="Y206" i="18" s="1"/>
  <c r="J213" i="18"/>
  <c r="J211" i="18" s="1"/>
  <c r="Q213" i="18"/>
  <c r="Q211" i="18" s="1"/>
  <c r="X213" i="18"/>
  <c r="X211" i="18" s="1"/>
  <c r="I218" i="18"/>
  <c r="I216" i="18" s="1"/>
  <c r="P218" i="18"/>
  <c r="P216" i="18" s="1"/>
  <c r="W218" i="18"/>
  <c r="W216" i="18" s="1"/>
  <c r="H223" i="18"/>
  <c r="H221" i="18" s="1"/>
  <c r="P223" i="18"/>
  <c r="P221" i="18" s="1"/>
  <c r="Z223" i="18"/>
  <c r="Z221" i="18" s="1"/>
  <c r="G228" i="18"/>
  <c r="G226" i="18" s="1"/>
  <c r="O228" i="18"/>
  <c r="O226" i="18" s="1"/>
  <c r="Y228" i="18"/>
  <c r="Y226" i="18" s="1"/>
  <c r="E233" i="18"/>
  <c r="E231" i="18" s="1"/>
  <c r="M233" i="18"/>
  <c r="M231" i="18" s="1"/>
  <c r="W233" i="18"/>
  <c r="W231" i="18" s="1"/>
  <c r="K238" i="18"/>
  <c r="K236" i="18" s="1"/>
  <c r="W238" i="18"/>
  <c r="W236" i="18" s="1"/>
  <c r="O243" i="18"/>
  <c r="O241" i="18" s="1"/>
  <c r="N248" i="18"/>
  <c r="N246" i="18" s="1"/>
  <c r="D345" i="18"/>
  <c r="J345" i="18"/>
  <c r="J350" i="18"/>
  <c r="P350" i="18"/>
  <c r="P355" i="18"/>
  <c r="V355" i="18"/>
  <c r="H360" i="18"/>
  <c r="N360" i="18"/>
  <c r="M365" i="18"/>
  <c r="S365" i="18"/>
  <c r="V477" i="18"/>
  <c r="V475" i="18" s="1"/>
  <c r="P477" i="18"/>
  <c r="P475" i="18" s="1"/>
  <c r="J477" i="18"/>
  <c r="J475" i="18" s="1"/>
  <c r="D477" i="18"/>
  <c r="D475" i="18" s="1"/>
  <c r="W472" i="18"/>
  <c r="W470" i="18" s="1"/>
  <c r="Q472" i="18"/>
  <c r="Q470" i="18" s="1"/>
  <c r="K472" i="18"/>
  <c r="K470" i="18" s="1"/>
  <c r="E472" i="18"/>
  <c r="E470" i="18" s="1"/>
  <c r="X467" i="18"/>
  <c r="X465" i="18" s="1"/>
  <c r="R467" i="18"/>
  <c r="R465" i="18" s="1"/>
  <c r="L467" i="18"/>
  <c r="L465" i="18" s="1"/>
  <c r="F467" i="18"/>
  <c r="F465" i="18" s="1"/>
  <c r="Y462" i="18"/>
  <c r="Y460" i="18" s="1"/>
  <c r="S462" i="18"/>
  <c r="S460" i="18" s="1"/>
  <c r="M462" i="18"/>
  <c r="M460" i="18" s="1"/>
  <c r="G462" i="18"/>
  <c r="G460" i="18" s="1"/>
  <c r="Z457" i="18"/>
  <c r="Z455" i="18" s="1"/>
  <c r="T457" i="18"/>
  <c r="T455" i="18" s="1"/>
  <c r="N457" i="18"/>
  <c r="N455" i="18" s="1"/>
  <c r="H457" i="18"/>
  <c r="H455" i="18" s="1"/>
  <c r="AA452" i="18"/>
  <c r="AA450" i="18" s="1"/>
  <c r="U452" i="18"/>
  <c r="U450" i="18" s="1"/>
  <c r="O452" i="18"/>
  <c r="O450" i="18" s="1"/>
  <c r="I452" i="18"/>
  <c r="I450" i="18" s="1"/>
  <c r="V447" i="18"/>
  <c r="V445" i="18" s="1"/>
  <c r="P447" i="18"/>
  <c r="P445" i="18" s="1"/>
  <c r="J447" i="18"/>
  <c r="J445" i="18" s="1"/>
  <c r="D447" i="18"/>
  <c r="D445" i="18" s="1"/>
  <c r="W442" i="18"/>
  <c r="W440" i="18" s="1"/>
  <c r="Q442" i="18"/>
  <c r="Q440" i="18" s="1"/>
  <c r="K442" i="18"/>
  <c r="K440" i="18" s="1"/>
  <c r="E442" i="18"/>
  <c r="E440" i="18" s="1"/>
  <c r="X437" i="18"/>
  <c r="X435" i="18" s="1"/>
  <c r="R437" i="18"/>
  <c r="R435" i="18" s="1"/>
  <c r="L437" i="18"/>
  <c r="L435" i="18" s="1"/>
  <c r="F437" i="18"/>
  <c r="F435" i="18" s="1"/>
  <c r="Y432" i="18"/>
  <c r="Y430" i="18" s="1"/>
  <c r="S432" i="18"/>
  <c r="S430" i="18" s="1"/>
  <c r="M432" i="18"/>
  <c r="M430" i="18" s="1"/>
  <c r="G432" i="18"/>
  <c r="G430" i="18" s="1"/>
  <c r="Z427" i="18"/>
  <c r="Z425" i="18" s="1"/>
  <c r="T427" i="18"/>
  <c r="T425" i="18" s="1"/>
  <c r="N427" i="18"/>
  <c r="N425" i="18" s="1"/>
  <c r="H427" i="18"/>
  <c r="H425" i="18" s="1"/>
  <c r="AA422" i="18"/>
  <c r="AA420" i="18" s="1"/>
  <c r="U422" i="18"/>
  <c r="U420" i="18" s="1"/>
  <c r="O422" i="18"/>
  <c r="O420" i="18" s="1"/>
  <c r="I422" i="18"/>
  <c r="I420" i="18" s="1"/>
  <c r="V417" i="18"/>
  <c r="V415" i="18" s="1"/>
  <c r="P417" i="18"/>
  <c r="P415" i="18" s="1"/>
  <c r="J417" i="18"/>
  <c r="J415" i="18" s="1"/>
  <c r="D417" i="18"/>
  <c r="D415" i="18" s="1"/>
  <c r="W412" i="18"/>
  <c r="W410" i="18" s="1"/>
  <c r="Q412" i="18"/>
  <c r="Q410" i="18" s="1"/>
  <c r="K412" i="18"/>
  <c r="K410" i="18" s="1"/>
  <c r="E412" i="18"/>
  <c r="E410" i="18" s="1"/>
  <c r="X407" i="18"/>
  <c r="X405" i="18" s="1"/>
  <c r="R407" i="18"/>
  <c r="R405" i="18" s="1"/>
  <c r="L407" i="18"/>
  <c r="L405" i="18" s="1"/>
  <c r="F407" i="18"/>
  <c r="F405" i="18" s="1"/>
  <c r="Y402" i="18"/>
  <c r="Y400" i="18" s="1"/>
  <c r="S402" i="18"/>
  <c r="S400" i="18" s="1"/>
  <c r="M402" i="18"/>
  <c r="M400" i="18" s="1"/>
  <c r="G402" i="18"/>
  <c r="G400" i="18" s="1"/>
  <c r="Z397" i="18"/>
  <c r="Z395" i="18" s="1"/>
  <c r="T397" i="18"/>
  <c r="T395" i="18" s="1"/>
  <c r="N397" i="18"/>
  <c r="N395" i="18" s="1"/>
  <c r="H397" i="18"/>
  <c r="H395" i="18" s="1"/>
  <c r="AA392" i="18"/>
  <c r="AA390" i="18" s="1"/>
  <c r="U392" i="18"/>
  <c r="U390" i="18" s="1"/>
  <c r="O392" i="18"/>
  <c r="O390" i="18" s="1"/>
  <c r="I392" i="18"/>
  <c r="I390" i="18" s="1"/>
  <c r="V387" i="18"/>
  <c r="V385" i="18" s="1"/>
  <c r="P387" i="18"/>
  <c r="P385" i="18" s="1"/>
  <c r="J387" i="18"/>
  <c r="J385" i="18" s="1"/>
  <c r="D387" i="18"/>
  <c r="D385" i="18" s="1"/>
  <c r="W382" i="18"/>
  <c r="W380" i="18" s="1"/>
  <c r="Q382" i="18"/>
  <c r="Q380" i="18" s="1"/>
  <c r="K382" i="18"/>
  <c r="K380" i="18" s="1"/>
  <c r="E382" i="18"/>
  <c r="E380" i="18" s="1"/>
  <c r="AA477" i="18"/>
  <c r="AA475" i="18" s="1"/>
  <c r="U477" i="18"/>
  <c r="U475" i="18" s="1"/>
  <c r="O477" i="18"/>
  <c r="O475" i="18" s="1"/>
  <c r="I477" i="18"/>
  <c r="I475" i="18" s="1"/>
  <c r="V472" i="18"/>
  <c r="V470" i="18" s="1"/>
  <c r="P472" i="18"/>
  <c r="P470" i="18" s="1"/>
  <c r="J472" i="18"/>
  <c r="J470" i="18" s="1"/>
  <c r="D472" i="18"/>
  <c r="D470" i="18" s="1"/>
  <c r="W467" i="18"/>
  <c r="W465" i="18" s="1"/>
  <c r="Q467" i="18"/>
  <c r="Q465" i="18" s="1"/>
  <c r="K467" i="18"/>
  <c r="K465" i="18" s="1"/>
  <c r="E467" i="18"/>
  <c r="E465" i="18" s="1"/>
  <c r="X462" i="18"/>
  <c r="X460" i="18" s="1"/>
  <c r="R462" i="18"/>
  <c r="R460" i="18" s="1"/>
  <c r="L462" i="18"/>
  <c r="L460" i="18" s="1"/>
  <c r="F462" i="18"/>
  <c r="F460" i="18" s="1"/>
  <c r="Y457" i="18"/>
  <c r="Y455" i="18" s="1"/>
  <c r="S457" i="18"/>
  <c r="S455" i="18" s="1"/>
  <c r="M457" i="18"/>
  <c r="M455" i="18" s="1"/>
  <c r="G457" i="18"/>
  <c r="G455" i="18" s="1"/>
  <c r="Z452" i="18"/>
  <c r="Z450" i="18" s="1"/>
  <c r="T452" i="18"/>
  <c r="T450" i="18" s="1"/>
  <c r="N452" i="18"/>
  <c r="N450" i="18" s="1"/>
  <c r="H452" i="18"/>
  <c r="H450" i="18" s="1"/>
  <c r="AA447" i="18"/>
  <c r="AA445" i="18" s="1"/>
  <c r="U447" i="18"/>
  <c r="U445" i="18" s="1"/>
  <c r="O447" i="18"/>
  <c r="O445" i="18" s="1"/>
  <c r="I447" i="18"/>
  <c r="I445" i="18" s="1"/>
  <c r="V442" i="18"/>
  <c r="V440" i="18" s="1"/>
  <c r="P442" i="18"/>
  <c r="P440" i="18" s="1"/>
  <c r="J442" i="18"/>
  <c r="J440" i="18" s="1"/>
  <c r="D442" i="18"/>
  <c r="D440" i="18" s="1"/>
  <c r="W437" i="18"/>
  <c r="W435" i="18" s="1"/>
  <c r="Q437" i="18"/>
  <c r="Q435" i="18" s="1"/>
  <c r="K437" i="18"/>
  <c r="K435" i="18" s="1"/>
  <c r="E437" i="18"/>
  <c r="E435" i="18" s="1"/>
  <c r="X432" i="18"/>
  <c r="X430" i="18" s="1"/>
  <c r="R432" i="18"/>
  <c r="R430" i="18" s="1"/>
  <c r="L432" i="18"/>
  <c r="L430" i="18" s="1"/>
  <c r="F432" i="18"/>
  <c r="F430" i="18" s="1"/>
  <c r="Y427" i="18"/>
  <c r="Y425" i="18" s="1"/>
  <c r="S427" i="18"/>
  <c r="S425" i="18" s="1"/>
  <c r="M427" i="18"/>
  <c r="M425" i="18" s="1"/>
  <c r="G427" i="18"/>
  <c r="G425" i="18" s="1"/>
  <c r="Z422" i="18"/>
  <c r="Z420" i="18" s="1"/>
  <c r="T422" i="18"/>
  <c r="T420" i="18" s="1"/>
  <c r="N422" i="18"/>
  <c r="N420" i="18" s="1"/>
  <c r="H422" i="18"/>
  <c r="H420" i="18" s="1"/>
  <c r="AA417" i="18"/>
  <c r="AA415" i="18" s="1"/>
  <c r="U417" i="18"/>
  <c r="U415" i="18" s="1"/>
  <c r="O417" i="18"/>
  <c r="O415" i="18" s="1"/>
  <c r="I417" i="18"/>
  <c r="I415" i="18" s="1"/>
  <c r="V412" i="18"/>
  <c r="V410" i="18" s="1"/>
  <c r="P412" i="18"/>
  <c r="P410" i="18" s="1"/>
  <c r="J412" i="18"/>
  <c r="J410" i="18" s="1"/>
  <c r="D412" i="18"/>
  <c r="D410" i="18" s="1"/>
  <c r="Z477" i="18"/>
  <c r="Z475" i="18" s="1"/>
  <c r="T477" i="18"/>
  <c r="T475" i="18" s="1"/>
  <c r="N477" i="18"/>
  <c r="N475" i="18" s="1"/>
  <c r="H477" i="18"/>
  <c r="H475" i="18" s="1"/>
  <c r="AA472" i="18"/>
  <c r="AA470" i="18" s="1"/>
  <c r="U472" i="18"/>
  <c r="U470" i="18" s="1"/>
  <c r="O472" i="18"/>
  <c r="O470" i="18" s="1"/>
  <c r="I472" i="18"/>
  <c r="I470" i="18" s="1"/>
  <c r="V467" i="18"/>
  <c r="V465" i="18" s="1"/>
  <c r="P467" i="18"/>
  <c r="P465" i="18" s="1"/>
  <c r="J467" i="18"/>
  <c r="J465" i="18" s="1"/>
  <c r="D467" i="18"/>
  <c r="D465" i="18" s="1"/>
  <c r="W462" i="18"/>
  <c r="W460" i="18" s="1"/>
  <c r="Q462" i="18"/>
  <c r="Q460" i="18" s="1"/>
  <c r="K462" i="18"/>
  <c r="K460" i="18" s="1"/>
  <c r="E462" i="18"/>
  <c r="E460" i="18" s="1"/>
  <c r="X457" i="18"/>
  <c r="X455" i="18" s="1"/>
  <c r="R457" i="18"/>
  <c r="R455" i="18" s="1"/>
  <c r="L457" i="18"/>
  <c r="L455" i="18" s="1"/>
  <c r="F457" i="18"/>
  <c r="F455" i="18" s="1"/>
  <c r="Y452" i="18"/>
  <c r="Y450" i="18" s="1"/>
  <c r="S452" i="18"/>
  <c r="S450" i="18" s="1"/>
  <c r="M452" i="18"/>
  <c r="M450" i="18" s="1"/>
  <c r="G452" i="18"/>
  <c r="G450" i="18" s="1"/>
  <c r="Z447" i="18"/>
  <c r="Z445" i="18" s="1"/>
  <c r="T447" i="18"/>
  <c r="T445" i="18" s="1"/>
  <c r="N447" i="18"/>
  <c r="N445" i="18" s="1"/>
  <c r="H447" i="18"/>
  <c r="H445" i="18" s="1"/>
  <c r="AA442" i="18"/>
  <c r="AA440" i="18" s="1"/>
  <c r="U442" i="18"/>
  <c r="U440" i="18" s="1"/>
  <c r="O442" i="18"/>
  <c r="O440" i="18" s="1"/>
  <c r="I442" i="18"/>
  <c r="I440" i="18" s="1"/>
  <c r="V437" i="18"/>
  <c r="V435" i="18" s="1"/>
  <c r="P437" i="18"/>
  <c r="P435" i="18" s="1"/>
  <c r="J437" i="18"/>
  <c r="J435" i="18" s="1"/>
  <c r="D437" i="18"/>
  <c r="D435" i="18" s="1"/>
  <c r="W432" i="18"/>
  <c r="W430" i="18" s="1"/>
  <c r="Q432" i="18"/>
  <c r="Q430" i="18" s="1"/>
  <c r="K432" i="18"/>
  <c r="K430" i="18" s="1"/>
  <c r="E432" i="18"/>
  <c r="E430" i="18" s="1"/>
  <c r="X427" i="18"/>
  <c r="X425" i="18" s="1"/>
  <c r="R427" i="18"/>
  <c r="R425" i="18" s="1"/>
  <c r="L427" i="18"/>
  <c r="L425" i="18" s="1"/>
  <c r="F427" i="18"/>
  <c r="F425" i="18" s="1"/>
  <c r="Y422" i="18"/>
  <c r="Y420" i="18" s="1"/>
  <c r="S422" i="18"/>
  <c r="S420" i="18" s="1"/>
  <c r="M422" i="18"/>
  <c r="M420" i="18" s="1"/>
  <c r="G422" i="18"/>
  <c r="G420" i="18" s="1"/>
  <c r="Z417" i="18"/>
  <c r="Z415" i="18" s="1"/>
  <c r="T417" i="18"/>
  <c r="T415" i="18" s="1"/>
  <c r="N417" i="18"/>
  <c r="N415" i="18" s="1"/>
  <c r="H417" i="18"/>
  <c r="H415" i="18" s="1"/>
  <c r="AA412" i="18"/>
  <c r="AA410" i="18" s="1"/>
  <c r="U412" i="18"/>
  <c r="U410" i="18" s="1"/>
  <c r="O412" i="18"/>
  <c r="O410" i="18" s="1"/>
  <c r="I412" i="18"/>
  <c r="I410" i="18" s="1"/>
  <c r="Y477" i="18"/>
  <c r="Y475" i="18" s="1"/>
  <c r="S477" i="18"/>
  <c r="S475" i="18" s="1"/>
  <c r="M477" i="18"/>
  <c r="M475" i="18" s="1"/>
  <c r="G477" i="18"/>
  <c r="G475" i="18" s="1"/>
  <c r="Z472" i="18"/>
  <c r="Z470" i="18" s="1"/>
  <c r="T472" i="18"/>
  <c r="T470" i="18" s="1"/>
  <c r="N472" i="18"/>
  <c r="N470" i="18" s="1"/>
  <c r="H472" i="18"/>
  <c r="H470" i="18" s="1"/>
  <c r="AA467" i="18"/>
  <c r="AA465" i="18" s="1"/>
  <c r="U467" i="18"/>
  <c r="U465" i="18" s="1"/>
  <c r="O467" i="18"/>
  <c r="O465" i="18" s="1"/>
  <c r="I467" i="18"/>
  <c r="I465" i="18" s="1"/>
  <c r="V462" i="18"/>
  <c r="V460" i="18" s="1"/>
  <c r="P462" i="18"/>
  <c r="P460" i="18" s="1"/>
  <c r="J462" i="18"/>
  <c r="J460" i="18" s="1"/>
  <c r="D462" i="18"/>
  <c r="D460" i="18" s="1"/>
  <c r="W457" i="18"/>
  <c r="W455" i="18" s="1"/>
  <c r="Q457" i="18"/>
  <c r="Q455" i="18" s="1"/>
  <c r="K457" i="18"/>
  <c r="K455" i="18" s="1"/>
  <c r="E457" i="18"/>
  <c r="E455" i="18" s="1"/>
  <c r="X452" i="18"/>
  <c r="X450" i="18" s="1"/>
  <c r="R452" i="18"/>
  <c r="R450" i="18" s="1"/>
  <c r="L452" i="18"/>
  <c r="L450" i="18" s="1"/>
  <c r="F452" i="18"/>
  <c r="F450" i="18" s="1"/>
  <c r="Y447" i="18"/>
  <c r="Y445" i="18" s="1"/>
  <c r="S447" i="18"/>
  <c r="S445" i="18" s="1"/>
  <c r="M447" i="18"/>
  <c r="M445" i="18" s="1"/>
  <c r="G447" i="18"/>
  <c r="G445" i="18" s="1"/>
  <c r="Z442" i="18"/>
  <c r="Z440" i="18" s="1"/>
  <c r="T442" i="18"/>
  <c r="T440" i="18" s="1"/>
  <c r="N442" i="18"/>
  <c r="N440" i="18" s="1"/>
  <c r="H442" i="18"/>
  <c r="H440" i="18" s="1"/>
  <c r="AA437" i="18"/>
  <c r="AA435" i="18" s="1"/>
  <c r="U437" i="18"/>
  <c r="U435" i="18" s="1"/>
  <c r="O437" i="18"/>
  <c r="O435" i="18" s="1"/>
  <c r="I437" i="18"/>
  <c r="I435" i="18" s="1"/>
  <c r="V432" i="18"/>
  <c r="V430" i="18" s="1"/>
  <c r="P432" i="18"/>
  <c r="P430" i="18" s="1"/>
  <c r="J432" i="18"/>
  <c r="J430" i="18" s="1"/>
  <c r="D432" i="18"/>
  <c r="D430" i="18" s="1"/>
  <c r="W427" i="18"/>
  <c r="W425" i="18" s="1"/>
  <c r="Q427" i="18"/>
  <c r="Q425" i="18" s="1"/>
  <c r="K427" i="18"/>
  <c r="K425" i="18" s="1"/>
  <c r="E427" i="18"/>
  <c r="E425" i="18" s="1"/>
  <c r="X422" i="18"/>
  <c r="X420" i="18" s="1"/>
  <c r="R422" i="18"/>
  <c r="R420" i="18" s="1"/>
  <c r="L422" i="18"/>
  <c r="L420" i="18" s="1"/>
  <c r="F422" i="18"/>
  <c r="F420" i="18" s="1"/>
  <c r="Y417" i="18"/>
  <c r="Y415" i="18" s="1"/>
  <c r="S417" i="18"/>
  <c r="S415" i="18" s="1"/>
  <c r="M417" i="18"/>
  <c r="M415" i="18" s="1"/>
  <c r="G417" i="18"/>
  <c r="G415" i="18" s="1"/>
  <c r="Z412" i="18"/>
  <c r="Z410" i="18" s="1"/>
  <c r="T412" i="18"/>
  <c r="T410" i="18" s="1"/>
  <c r="N412" i="18"/>
  <c r="N410" i="18" s="1"/>
  <c r="H412" i="18"/>
  <c r="H410" i="18" s="1"/>
  <c r="X477" i="18"/>
  <c r="X475" i="18" s="1"/>
  <c r="R477" i="18"/>
  <c r="R475" i="18" s="1"/>
  <c r="L477" i="18"/>
  <c r="L475" i="18" s="1"/>
  <c r="F477" i="18"/>
  <c r="F475" i="18" s="1"/>
  <c r="Y472" i="18"/>
  <c r="Y470" i="18" s="1"/>
  <c r="S472" i="18"/>
  <c r="S470" i="18" s="1"/>
  <c r="M472" i="18"/>
  <c r="M470" i="18" s="1"/>
  <c r="G472" i="18"/>
  <c r="G470" i="18" s="1"/>
  <c r="Z467" i="18"/>
  <c r="Z465" i="18" s="1"/>
  <c r="T467" i="18"/>
  <c r="T465" i="18" s="1"/>
  <c r="N467" i="18"/>
  <c r="N465" i="18" s="1"/>
  <c r="H467" i="18"/>
  <c r="H465" i="18" s="1"/>
  <c r="AA462" i="18"/>
  <c r="AA460" i="18" s="1"/>
  <c r="U462" i="18"/>
  <c r="U460" i="18" s="1"/>
  <c r="O462" i="18"/>
  <c r="O460" i="18" s="1"/>
  <c r="I462" i="18"/>
  <c r="I460" i="18" s="1"/>
  <c r="V457" i="18"/>
  <c r="V455" i="18" s="1"/>
  <c r="P457" i="18"/>
  <c r="P455" i="18" s="1"/>
  <c r="J457" i="18"/>
  <c r="J455" i="18" s="1"/>
  <c r="D457" i="18"/>
  <c r="D455" i="18" s="1"/>
  <c r="W452" i="18"/>
  <c r="W450" i="18" s="1"/>
  <c r="Q452" i="18"/>
  <c r="Q450" i="18" s="1"/>
  <c r="K452" i="18"/>
  <c r="K450" i="18" s="1"/>
  <c r="E452" i="18"/>
  <c r="E450" i="18" s="1"/>
  <c r="X447" i="18"/>
  <c r="X445" i="18" s="1"/>
  <c r="R447" i="18"/>
  <c r="R445" i="18" s="1"/>
  <c r="L447" i="18"/>
  <c r="L445" i="18" s="1"/>
  <c r="F447" i="18"/>
  <c r="F445" i="18" s="1"/>
  <c r="Y442" i="18"/>
  <c r="Y440" i="18" s="1"/>
  <c r="S442" i="18"/>
  <c r="S440" i="18" s="1"/>
  <c r="M442" i="18"/>
  <c r="M440" i="18" s="1"/>
  <c r="G442" i="18"/>
  <c r="G440" i="18" s="1"/>
  <c r="Z437" i="18"/>
  <c r="Z435" i="18" s="1"/>
  <c r="T437" i="18"/>
  <c r="T435" i="18" s="1"/>
  <c r="N437" i="18"/>
  <c r="N435" i="18" s="1"/>
  <c r="H437" i="18"/>
  <c r="H435" i="18" s="1"/>
  <c r="AA432" i="18"/>
  <c r="AA430" i="18" s="1"/>
  <c r="U432" i="18"/>
  <c r="U430" i="18" s="1"/>
  <c r="O432" i="18"/>
  <c r="O430" i="18" s="1"/>
  <c r="I432" i="18"/>
  <c r="I430" i="18" s="1"/>
  <c r="V427" i="18"/>
  <c r="V425" i="18" s="1"/>
  <c r="P427" i="18"/>
  <c r="P425" i="18" s="1"/>
  <c r="J427" i="18"/>
  <c r="J425" i="18" s="1"/>
  <c r="D427" i="18"/>
  <c r="D425" i="18" s="1"/>
  <c r="W422" i="18"/>
  <c r="W420" i="18" s="1"/>
  <c r="Q422" i="18"/>
  <c r="Q420" i="18" s="1"/>
  <c r="K422" i="18"/>
  <c r="K420" i="18" s="1"/>
  <c r="E422" i="18"/>
  <c r="E420" i="18" s="1"/>
  <c r="X417" i="18"/>
  <c r="X415" i="18" s="1"/>
  <c r="R417" i="18"/>
  <c r="R415" i="18" s="1"/>
  <c r="L417" i="18"/>
  <c r="L415" i="18" s="1"/>
  <c r="F417" i="18"/>
  <c r="F415" i="18" s="1"/>
  <c r="Y412" i="18"/>
  <c r="Y410" i="18" s="1"/>
  <c r="S412" i="18"/>
  <c r="S410" i="18" s="1"/>
  <c r="M412" i="18"/>
  <c r="M410" i="18" s="1"/>
  <c r="G412" i="18"/>
  <c r="G410" i="18" s="1"/>
  <c r="Z407" i="18"/>
  <c r="Z405" i="18" s="1"/>
  <c r="T407" i="18"/>
  <c r="T405" i="18" s="1"/>
  <c r="N407" i="18"/>
  <c r="N405" i="18" s="1"/>
  <c r="H407" i="18"/>
  <c r="H405" i="18" s="1"/>
  <c r="W477" i="18"/>
  <c r="W475" i="18" s="1"/>
  <c r="Q477" i="18"/>
  <c r="Q475" i="18" s="1"/>
  <c r="K477" i="18"/>
  <c r="K475" i="18" s="1"/>
  <c r="E477" i="18"/>
  <c r="E475" i="18" s="1"/>
  <c r="X472" i="18"/>
  <c r="X470" i="18" s="1"/>
  <c r="R472" i="18"/>
  <c r="R470" i="18" s="1"/>
  <c r="L472" i="18"/>
  <c r="L470" i="18" s="1"/>
  <c r="F472" i="18"/>
  <c r="F470" i="18" s="1"/>
  <c r="Y467" i="18"/>
  <c r="Y465" i="18" s="1"/>
  <c r="S467" i="18"/>
  <c r="S465" i="18" s="1"/>
  <c r="M467" i="18"/>
  <c r="M465" i="18" s="1"/>
  <c r="G467" i="18"/>
  <c r="G465" i="18" s="1"/>
  <c r="Z462" i="18"/>
  <c r="Z460" i="18" s="1"/>
  <c r="T462" i="18"/>
  <c r="T460" i="18" s="1"/>
  <c r="N462" i="18"/>
  <c r="N460" i="18" s="1"/>
  <c r="H462" i="18"/>
  <c r="H460" i="18" s="1"/>
  <c r="AA457" i="18"/>
  <c r="AA455" i="18" s="1"/>
  <c r="U457" i="18"/>
  <c r="U455" i="18" s="1"/>
  <c r="O457" i="18"/>
  <c r="O455" i="18" s="1"/>
  <c r="I457" i="18"/>
  <c r="I455" i="18" s="1"/>
  <c r="V452" i="18"/>
  <c r="V450" i="18" s="1"/>
  <c r="P452" i="18"/>
  <c r="P450" i="18" s="1"/>
  <c r="J452" i="18"/>
  <c r="J450" i="18" s="1"/>
  <c r="D452" i="18"/>
  <c r="D450" i="18" s="1"/>
  <c r="W447" i="18"/>
  <c r="W445" i="18" s="1"/>
  <c r="Q447" i="18"/>
  <c r="Q445" i="18" s="1"/>
  <c r="K447" i="18"/>
  <c r="K445" i="18" s="1"/>
  <c r="E447" i="18"/>
  <c r="E445" i="18" s="1"/>
  <c r="X442" i="18"/>
  <c r="X440" i="18" s="1"/>
  <c r="R442" i="18"/>
  <c r="R440" i="18" s="1"/>
  <c r="L442" i="18"/>
  <c r="L440" i="18" s="1"/>
  <c r="F442" i="18"/>
  <c r="F440" i="18" s="1"/>
  <c r="Y437" i="18"/>
  <c r="Y435" i="18" s="1"/>
  <c r="S437" i="18"/>
  <c r="S435" i="18" s="1"/>
  <c r="M437" i="18"/>
  <c r="M435" i="18" s="1"/>
  <c r="G437" i="18"/>
  <c r="G435" i="18" s="1"/>
  <c r="Z432" i="18"/>
  <c r="Z430" i="18" s="1"/>
  <c r="T432" i="18"/>
  <c r="T430" i="18" s="1"/>
  <c r="N432" i="18"/>
  <c r="N430" i="18" s="1"/>
  <c r="H432" i="18"/>
  <c r="H430" i="18" s="1"/>
  <c r="AA427" i="18"/>
  <c r="AA425" i="18" s="1"/>
  <c r="U427" i="18"/>
  <c r="U425" i="18" s="1"/>
  <c r="O427" i="18"/>
  <c r="O425" i="18" s="1"/>
  <c r="I427" i="18"/>
  <c r="I425" i="18" s="1"/>
  <c r="V422" i="18"/>
  <c r="V420" i="18" s="1"/>
  <c r="P422" i="18"/>
  <c r="P420" i="18" s="1"/>
  <c r="J422" i="18"/>
  <c r="J420" i="18" s="1"/>
  <c r="D422" i="18"/>
  <c r="D420" i="18" s="1"/>
  <c r="W417" i="18"/>
  <c r="W415" i="18" s="1"/>
  <c r="Q417" i="18"/>
  <c r="Q415" i="18" s="1"/>
  <c r="K417" i="18"/>
  <c r="K415" i="18" s="1"/>
  <c r="E417" i="18"/>
  <c r="E415" i="18" s="1"/>
  <c r="X412" i="18"/>
  <c r="X410" i="18" s="1"/>
  <c r="R412" i="18"/>
  <c r="R410" i="18" s="1"/>
  <c r="L412" i="18"/>
  <c r="L410" i="18" s="1"/>
  <c r="F412" i="18"/>
  <c r="F410" i="18" s="1"/>
  <c r="Y407" i="18"/>
  <c r="Y405" i="18" s="1"/>
  <c r="S407" i="18"/>
  <c r="S405" i="18" s="1"/>
  <c r="M407" i="18"/>
  <c r="M405" i="18" s="1"/>
  <c r="G407" i="18"/>
  <c r="G405" i="18" s="1"/>
  <c r="Z402" i="18"/>
  <c r="Z400" i="18" s="1"/>
  <c r="T402" i="18"/>
  <c r="T400" i="18" s="1"/>
  <c r="N402" i="18"/>
  <c r="N400" i="18" s="1"/>
  <c r="H402" i="18"/>
  <c r="H400" i="18" s="1"/>
  <c r="AA397" i="18"/>
  <c r="AA395" i="18" s="1"/>
  <c r="U397" i="18"/>
  <c r="U395" i="18" s="1"/>
  <c r="O397" i="18"/>
  <c r="O395" i="18" s="1"/>
  <c r="I397" i="18"/>
  <c r="I395" i="18" s="1"/>
  <c r="V392" i="18"/>
  <c r="V390" i="18" s="1"/>
  <c r="P392" i="18"/>
  <c r="P390" i="18" s="1"/>
  <c r="J392" i="18"/>
  <c r="J390" i="18" s="1"/>
  <c r="D392" i="18"/>
  <c r="D390" i="18" s="1"/>
  <c r="W387" i="18"/>
  <c r="W385" i="18" s="1"/>
  <c r="Q387" i="18"/>
  <c r="Q385" i="18" s="1"/>
  <c r="K387" i="18"/>
  <c r="K385" i="18" s="1"/>
  <c r="E387" i="18"/>
  <c r="E385" i="18" s="1"/>
  <c r="X382" i="18"/>
  <c r="X380" i="18" s="1"/>
  <c r="R382" i="18"/>
  <c r="R380" i="18" s="1"/>
  <c r="L382" i="18"/>
  <c r="L380" i="18" s="1"/>
  <c r="F382" i="18"/>
  <c r="F380" i="18" s="1"/>
  <c r="Y377" i="18"/>
  <c r="Y375" i="18" s="1"/>
  <c r="S377" i="18"/>
  <c r="S375" i="18" s="1"/>
  <c r="M377" i="18"/>
  <c r="M375" i="18" s="1"/>
  <c r="G377" i="18"/>
  <c r="G375" i="18" s="1"/>
  <c r="Z372" i="18"/>
  <c r="Z370" i="18" s="1"/>
  <c r="T372" i="18"/>
  <c r="T370" i="18" s="1"/>
  <c r="N372" i="18"/>
  <c r="N370" i="18" s="1"/>
  <c r="H372" i="18"/>
  <c r="H370" i="18" s="1"/>
  <c r="AA367" i="18"/>
  <c r="AA365" i="18" s="1"/>
  <c r="U367" i="18"/>
  <c r="U365" i="18" s="1"/>
  <c r="O367" i="18"/>
  <c r="O365" i="18" s="1"/>
  <c r="I367" i="18"/>
  <c r="I365" i="18" s="1"/>
  <c r="V362" i="18"/>
  <c r="V360" i="18" s="1"/>
  <c r="P362" i="18"/>
  <c r="P360" i="18" s="1"/>
  <c r="J362" i="18"/>
  <c r="J360" i="18" s="1"/>
  <c r="D362" i="18"/>
  <c r="D360" i="18" s="1"/>
  <c r="W357" i="18"/>
  <c r="W355" i="18" s="1"/>
  <c r="Q357" i="18"/>
  <c r="Q355" i="18" s="1"/>
  <c r="K357" i="18"/>
  <c r="K355" i="18" s="1"/>
  <c r="E357" i="18"/>
  <c r="E355" i="18" s="1"/>
  <c r="X352" i="18"/>
  <c r="X350" i="18" s="1"/>
  <c r="R352" i="18"/>
  <c r="R350" i="18" s="1"/>
  <c r="L352" i="18"/>
  <c r="L350" i="18" s="1"/>
  <c r="F352" i="18"/>
  <c r="F350" i="18" s="1"/>
  <c r="Y347" i="18"/>
  <c r="Y345" i="18" s="1"/>
  <c r="S347" i="18"/>
  <c r="S345" i="18" s="1"/>
  <c r="M347" i="18"/>
  <c r="M345" i="18" s="1"/>
  <c r="G347" i="18"/>
  <c r="G345" i="18" s="1"/>
  <c r="J327" i="18"/>
  <c r="J325" i="18" s="1"/>
  <c r="P327" i="18"/>
  <c r="P325" i="18" s="1"/>
  <c r="V327" i="18"/>
  <c r="V325" i="18" s="1"/>
  <c r="I332" i="18"/>
  <c r="I330" i="18" s="1"/>
  <c r="O332" i="18"/>
  <c r="O330" i="18" s="1"/>
  <c r="U332" i="18"/>
  <c r="U330" i="18" s="1"/>
  <c r="AA332" i="18"/>
  <c r="AA330" i="18" s="1"/>
  <c r="H337" i="18"/>
  <c r="H335" i="18" s="1"/>
  <c r="N337" i="18"/>
  <c r="N335" i="18" s="1"/>
  <c r="T337" i="18"/>
  <c r="T335" i="18" s="1"/>
  <c r="Z337" i="18"/>
  <c r="Z335" i="18" s="1"/>
  <c r="G342" i="18"/>
  <c r="G340" i="18" s="1"/>
  <c r="M342" i="18"/>
  <c r="M340" i="18" s="1"/>
  <c r="S342" i="18"/>
  <c r="S340" i="18" s="1"/>
  <c r="Y342" i="18"/>
  <c r="Y340" i="18" s="1"/>
  <c r="I347" i="18"/>
  <c r="I345" i="18" s="1"/>
  <c r="P347" i="18"/>
  <c r="P345" i="18" s="1"/>
  <c r="W347" i="18"/>
  <c r="W345" i="18" s="1"/>
  <c r="H352" i="18"/>
  <c r="H350" i="18" s="1"/>
  <c r="O352" i="18"/>
  <c r="O350" i="18" s="1"/>
  <c r="V352" i="18"/>
  <c r="V350" i="18" s="1"/>
  <c r="G357" i="18"/>
  <c r="N357" i="18"/>
  <c r="U357" i="18"/>
  <c r="U355" i="18" s="1"/>
  <c r="F362" i="18"/>
  <c r="F360" i="18" s="1"/>
  <c r="M362" i="18"/>
  <c r="M360" i="18" s="1"/>
  <c r="T362" i="18"/>
  <c r="T360" i="18" s="1"/>
  <c r="AA362" i="18"/>
  <c r="AA360" i="18" s="1"/>
  <c r="D367" i="18"/>
  <c r="D365" i="18" s="1"/>
  <c r="K367" i="18"/>
  <c r="K365" i="18" s="1"/>
  <c r="R367" i="18"/>
  <c r="R365" i="18" s="1"/>
  <c r="Y367" i="18"/>
  <c r="Y365" i="18" s="1"/>
  <c r="J372" i="18"/>
  <c r="J370" i="18" s="1"/>
  <c r="Q372" i="18"/>
  <c r="Q370" i="18" s="1"/>
  <c r="X372" i="18"/>
  <c r="X370" i="18" s="1"/>
  <c r="I377" i="18"/>
  <c r="I375" i="18" s="1"/>
  <c r="P377" i="18"/>
  <c r="P375" i="18" s="1"/>
  <c r="W377" i="18"/>
  <c r="W375" i="18" s="1"/>
  <c r="I382" i="18"/>
  <c r="I380" i="18" s="1"/>
  <c r="S382" i="18"/>
  <c r="S380" i="18" s="1"/>
  <c r="AA382" i="18"/>
  <c r="AA380" i="18" s="1"/>
  <c r="H387" i="18"/>
  <c r="H385" i="18" s="1"/>
  <c r="R387" i="18"/>
  <c r="R385" i="18" s="1"/>
  <c r="Z387" i="18"/>
  <c r="Z385" i="18" s="1"/>
  <c r="F392" i="18"/>
  <c r="F390" i="18" s="1"/>
  <c r="N392" i="18"/>
  <c r="N390" i="18" s="1"/>
  <c r="X392" i="18"/>
  <c r="X390" i="18" s="1"/>
  <c r="D397" i="18"/>
  <c r="D395" i="18" s="1"/>
  <c r="L397" i="18"/>
  <c r="L395" i="18" s="1"/>
  <c r="V397" i="18"/>
  <c r="V395" i="18" s="1"/>
  <c r="K402" i="18"/>
  <c r="K400" i="18" s="1"/>
  <c r="U402" i="18"/>
  <c r="U400" i="18" s="1"/>
  <c r="D407" i="18"/>
  <c r="D405" i="18" s="1"/>
  <c r="P407" i="18"/>
  <c r="P405" i="18" s="1"/>
  <c r="R544" i="18"/>
  <c r="Q549" i="18"/>
  <c r="G549" i="18"/>
  <c r="D554" i="18"/>
  <c r="O559" i="18"/>
  <c r="T564" i="18"/>
  <c r="R372" i="18"/>
  <c r="R370" i="18" s="1"/>
  <c r="Y372" i="18"/>
  <c r="Y370" i="18" s="1"/>
  <c r="J377" i="18"/>
  <c r="J375" i="18" s="1"/>
  <c r="Q377" i="18"/>
  <c r="Q375" i="18" s="1"/>
  <c r="X377" i="18"/>
  <c r="J382" i="18"/>
  <c r="T382" i="18"/>
  <c r="T380" i="18" s="1"/>
  <c r="I387" i="18"/>
  <c r="I385" i="18" s="1"/>
  <c r="S387" i="18"/>
  <c r="S385" i="18" s="1"/>
  <c r="AA387" i="18"/>
  <c r="AA385" i="18" s="1"/>
  <c r="G392" i="18"/>
  <c r="G390" i="18" s="1"/>
  <c r="Q392" i="18"/>
  <c r="Q390" i="18" s="1"/>
  <c r="Y392" i="18"/>
  <c r="Y390" i="18" s="1"/>
  <c r="E397" i="18"/>
  <c r="E395" i="18" s="1"/>
  <c r="M397" i="18"/>
  <c r="M395" i="18" s="1"/>
  <c r="W397" i="18"/>
  <c r="W395" i="18" s="1"/>
  <c r="D402" i="18"/>
  <c r="D400" i="18" s="1"/>
  <c r="L402" i="18"/>
  <c r="L400" i="18" s="1"/>
  <c r="V402" i="18"/>
  <c r="V400" i="18" s="1"/>
  <c r="E407" i="18"/>
  <c r="E405" i="18" s="1"/>
  <c r="Q407" i="18"/>
  <c r="Q405" i="18" s="1"/>
  <c r="M544" i="18"/>
  <c r="S544" i="18"/>
  <c r="F549" i="18"/>
  <c r="R549" i="18"/>
  <c r="X549" i="18"/>
  <c r="N549" i="18"/>
  <c r="E554" i="18"/>
  <c r="O564" i="18"/>
  <c r="U564" i="18"/>
  <c r="D377" i="18"/>
  <c r="D375" i="18" s="1"/>
  <c r="K377" i="18"/>
  <c r="R377" i="18"/>
  <c r="R375" i="18" s="1"/>
  <c r="Z377" i="18"/>
  <c r="Z375" i="18" s="1"/>
  <c r="M382" i="18"/>
  <c r="M380" i="18" s="1"/>
  <c r="U382" i="18"/>
  <c r="L387" i="18"/>
  <c r="L385" i="18" s="1"/>
  <c r="T387" i="18"/>
  <c r="T385" i="18" s="1"/>
  <c r="H392" i="18"/>
  <c r="R392" i="18"/>
  <c r="R390" i="18" s="1"/>
  <c r="Z392" i="18"/>
  <c r="F397" i="18"/>
  <c r="F395" i="18" s="1"/>
  <c r="P397" i="18"/>
  <c r="P395" i="18" s="1"/>
  <c r="X397" i="18"/>
  <c r="X395" i="18" s="1"/>
  <c r="E402" i="18"/>
  <c r="E400" i="18" s="1"/>
  <c r="O402" i="18"/>
  <c r="O400" i="18" s="1"/>
  <c r="W402" i="18"/>
  <c r="I407" i="18"/>
  <c r="I405" i="18" s="1"/>
  <c r="U407" i="18"/>
  <c r="U405" i="18" s="1"/>
  <c r="T544" i="18"/>
  <c r="Z544" i="18"/>
  <c r="W559" i="18"/>
  <c r="U569" i="18"/>
  <c r="Y579" i="18"/>
  <c r="F372" i="18"/>
  <c r="F370" i="18" s="1"/>
  <c r="M372" i="18"/>
  <c r="M370" i="18" s="1"/>
  <c r="U372" i="18"/>
  <c r="U370" i="18" s="1"/>
  <c r="E377" i="18"/>
  <c r="E375" i="18" s="1"/>
  <c r="L377" i="18"/>
  <c r="L375" i="18" s="1"/>
  <c r="T377" i="18"/>
  <c r="T375" i="18" s="1"/>
  <c r="AA377" i="18"/>
  <c r="AA375" i="18" s="1"/>
  <c r="D382" i="18"/>
  <c r="D380" i="18" s="1"/>
  <c r="N382" i="18"/>
  <c r="N380" i="18" s="1"/>
  <c r="V382" i="18"/>
  <c r="V380" i="18" s="1"/>
  <c r="M387" i="18"/>
  <c r="U387" i="18"/>
  <c r="K392" i="18"/>
  <c r="K390" i="18" s="1"/>
  <c r="S392" i="18"/>
  <c r="G397" i="18"/>
  <c r="G395" i="18" s="1"/>
  <c r="Q397" i="18"/>
  <c r="Q395" i="18" s="1"/>
  <c r="Y397" i="18"/>
  <c r="Y395" i="18" s="1"/>
  <c r="F402" i="18"/>
  <c r="P402" i="18"/>
  <c r="P400" i="18" s="1"/>
  <c r="X402" i="18"/>
  <c r="J407" i="18"/>
  <c r="J405" i="18" s="1"/>
  <c r="V407" i="18"/>
  <c r="V405" i="18" s="1"/>
  <c r="AA544" i="18"/>
  <c r="U574" i="18"/>
  <c r="T579" i="18"/>
  <c r="S584" i="18"/>
  <c r="H367" i="18"/>
  <c r="H365" i="18" s="1"/>
  <c r="P367" i="18"/>
  <c r="P365" i="18" s="1"/>
  <c r="W367" i="18"/>
  <c r="W365" i="18" s="1"/>
  <c r="G372" i="18"/>
  <c r="G370" i="18" s="1"/>
  <c r="O372" i="18"/>
  <c r="O370" i="18" s="1"/>
  <c r="V372" i="18"/>
  <c r="V370" i="18" s="1"/>
  <c r="F377" i="18"/>
  <c r="F375" i="18" s="1"/>
  <c r="N377" i="18"/>
  <c r="N375" i="18" s="1"/>
  <c r="U377" i="18"/>
  <c r="U375" i="18" s="1"/>
  <c r="G382" i="18"/>
  <c r="G380" i="18" s="1"/>
  <c r="O382" i="18"/>
  <c r="Y382" i="18"/>
  <c r="Y380" i="18" s="1"/>
  <c r="F387" i="18"/>
  <c r="F385" i="18" s="1"/>
  <c r="N387" i="18"/>
  <c r="N385" i="18" s="1"/>
  <c r="X387" i="18"/>
  <c r="X385" i="18" s="1"/>
  <c r="L392" i="18"/>
  <c r="L390" i="18" s="1"/>
  <c r="T392" i="18"/>
  <c r="T390" i="18" s="1"/>
  <c r="J397" i="18"/>
  <c r="J395" i="18" s="1"/>
  <c r="R397" i="18"/>
  <c r="I402" i="18"/>
  <c r="I400" i="18" s="1"/>
  <c r="Q402" i="18"/>
  <c r="Q400" i="18" s="1"/>
  <c r="AA402" i="18"/>
  <c r="AA400" i="18" s="1"/>
  <c r="K407" i="18"/>
  <c r="W407" i="18"/>
  <c r="W405" i="18" s="1"/>
  <c r="H544" i="18"/>
  <c r="Y549" i="18"/>
  <c r="F357" i="18"/>
  <c r="F355" i="18" s="1"/>
  <c r="M357" i="18"/>
  <c r="M355" i="18" s="1"/>
  <c r="T357" i="18"/>
  <c r="T355" i="18" s="1"/>
  <c r="AA357" i="18"/>
  <c r="AA355" i="18" s="1"/>
  <c r="E362" i="18"/>
  <c r="E360" i="18" s="1"/>
  <c r="L362" i="18"/>
  <c r="L360" i="18" s="1"/>
  <c r="S362" i="18"/>
  <c r="S360" i="18" s="1"/>
  <c r="Z362" i="18"/>
  <c r="Z360" i="18" s="1"/>
  <c r="J367" i="18"/>
  <c r="J365" i="18" s="1"/>
  <c r="Q367" i="18"/>
  <c r="Q365" i="18" s="1"/>
  <c r="X367" i="18"/>
  <c r="X365" i="18" s="1"/>
  <c r="I372" i="18"/>
  <c r="I370" i="18" s="1"/>
  <c r="P372" i="18"/>
  <c r="P370" i="18" s="1"/>
  <c r="W372" i="18"/>
  <c r="H377" i="18"/>
  <c r="H375" i="18" s="1"/>
  <c r="O377" i="18"/>
  <c r="O375" i="18" s="1"/>
  <c r="V377" i="18"/>
  <c r="V375" i="18" s="1"/>
  <c r="H382" i="18"/>
  <c r="H380" i="18" s="1"/>
  <c r="P382" i="18"/>
  <c r="P380" i="18" s="1"/>
  <c r="Z382" i="18"/>
  <c r="Z380" i="18" s="1"/>
  <c r="G387" i="18"/>
  <c r="G385" i="18" s="1"/>
  <c r="O387" i="18"/>
  <c r="O385" i="18" s="1"/>
  <c r="Y387" i="18"/>
  <c r="Y385" i="18" s="1"/>
  <c r="E392" i="18"/>
  <c r="E390" i="18" s="1"/>
  <c r="M392" i="18"/>
  <c r="M390" i="18" s="1"/>
  <c r="W392" i="18"/>
  <c r="W390" i="18" s="1"/>
  <c r="K397" i="18"/>
  <c r="K395" i="18" s="1"/>
  <c r="S397" i="18"/>
  <c r="S395" i="18" s="1"/>
  <c r="J402" i="18"/>
  <c r="J400" i="18" s="1"/>
  <c r="R402" i="18"/>
  <c r="R400" i="18" s="1"/>
  <c r="O407" i="18"/>
  <c r="O405" i="18" s="1"/>
  <c r="AA407" i="18"/>
  <c r="AA405" i="18" s="1"/>
  <c r="I544" i="18"/>
  <c r="V636" i="18"/>
  <c r="V634" i="18" s="1"/>
  <c r="P636" i="18"/>
  <c r="P634" i="18" s="1"/>
  <c r="J636" i="18"/>
  <c r="J634" i="18" s="1"/>
  <c r="D636" i="18"/>
  <c r="D634" i="18" s="1"/>
  <c r="W631" i="18"/>
  <c r="W629" i="18" s="1"/>
  <c r="Q631" i="18"/>
  <c r="Q629" i="18" s="1"/>
  <c r="K631" i="18"/>
  <c r="K629" i="18" s="1"/>
  <c r="E631" i="18"/>
  <c r="E629" i="18" s="1"/>
  <c r="X626" i="18"/>
  <c r="X624" i="18" s="1"/>
  <c r="R626" i="18"/>
  <c r="R624" i="18" s="1"/>
  <c r="L626" i="18"/>
  <c r="L624" i="18" s="1"/>
  <c r="F626" i="18"/>
  <c r="F624" i="18" s="1"/>
  <c r="Y621" i="18"/>
  <c r="Y619" i="18" s="1"/>
  <c r="S621" i="18"/>
  <c r="S619" i="18" s="1"/>
  <c r="M621" i="18"/>
  <c r="M619" i="18" s="1"/>
  <c r="G621" i="18"/>
  <c r="G619" i="18" s="1"/>
  <c r="Z616" i="18"/>
  <c r="Z614" i="18" s="1"/>
  <c r="T616" i="18"/>
  <c r="T614" i="18" s="1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I609" i="18" s="1"/>
  <c r="V606" i="18"/>
  <c r="V604" i="18" s="1"/>
  <c r="P606" i="18"/>
  <c r="P604" i="18" s="1"/>
  <c r="J606" i="18"/>
  <c r="J604" i="18" s="1"/>
  <c r="D606" i="18"/>
  <c r="D604" i="18" s="1"/>
  <c r="W601" i="18"/>
  <c r="W599" i="18" s="1"/>
  <c r="Q601" i="18"/>
  <c r="Q599" i="18" s="1"/>
  <c r="K601" i="18"/>
  <c r="K599" i="18" s="1"/>
  <c r="E601" i="18"/>
  <c r="E599" i="18" s="1"/>
  <c r="X596" i="18"/>
  <c r="X594" i="18" s="1"/>
  <c r="R596" i="18"/>
  <c r="R594" i="18" s="1"/>
  <c r="L596" i="18"/>
  <c r="L594" i="18" s="1"/>
  <c r="F596" i="18"/>
  <c r="F594" i="18" s="1"/>
  <c r="Y591" i="18"/>
  <c r="Y589" i="18" s="1"/>
  <c r="S591" i="18"/>
  <c r="S589" i="18" s="1"/>
  <c r="M591" i="18"/>
  <c r="M589" i="18" s="1"/>
  <c r="G591" i="18"/>
  <c r="G589" i="18" s="1"/>
  <c r="Z586" i="18"/>
  <c r="Z584" i="18" s="1"/>
  <c r="T586" i="18"/>
  <c r="T584" i="18" s="1"/>
  <c r="N586" i="18"/>
  <c r="N584" i="18" s="1"/>
  <c r="H586" i="18"/>
  <c r="H584" i="18" s="1"/>
  <c r="AA581" i="18"/>
  <c r="AA579" i="18" s="1"/>
  <c r="U581" i="18"/>
  <c r="U579" i="18" s="1"/>
  <c r="O581" i="18"/>
  <c r="O579" i="18" s="1"/>
  <c r="I581" i="18"/>
  <c r="I579" i="18" s="1"/>
  <c r="V576" i="18"/>
  <c r="V574" i="18" s="1"/>
  <c r="P576" i="18"/>
  <c r="P574" i="18" s="1"/>
  <c r="J576" i="18"/>
  <c r="J574" i="18" s="1"/>
  <c r="D576" i="18"/>
  <c r="D574" i="18" s="1"/>
  <c r="W571" i="18"/>
  <c r="W569" i="18" s="1"/>
  <c r="Q571" i="18"/>
  <c r="Q569" i="18" s="1"/>
  <c r="K571" i="18"/>
  <c r="K569" i="18" s="1"/>
  <c r="E571" i="18"/>
  <c r="E569" i="18" s="1"/>
  <c r="X566" i="18"/>
  <c r="X564" i="18" s="1"/>
  <c r="R566" i="18"/>
  <c r="R564" i="18" s="1"/>
  <c r="L566" i="18"/>
  <c r="L564" i="18" s="1"/>
  <c r="F566" i="18"/>
  <c r="F564" i="18" s="1"/>
  <c r="Y561" i="18"/>
  <c r="Y559" i="18" s="1"/>
  <c r="S561" i="18"/>
  <c r="S559" i="18" s="1"/>
  <c r="M561" i="18"/>
  <c r="M559" i="18" s="1"/>
  <c r="G561" i="18"/>
  <c r="G559" i="18" s="1"/>
  <c r="Z556" i="18"/>
  <c r="Z554" i="18" s="1"/>
  <c r="T556" i="18"/>
  <c r="T554" i="18" s="1"/>
  <c r="N556" i="18"/>
  <c r="N554" i="18" s="1"/>
  <c r="H556" i="18"/>
  <c r="H554" i="18" s="1"/>
  <c r="AA551" i="18"/>
  <c r="AA549" i="18" s="1"/>
  <c r="U551" i="18"/>
  <c r="U549" i="18" s="1"/>
  <c r="O551" i="18"/>
  <c r="O549" i="18" s="1"/>
  <c r="I551" i="18"/>
  <c r="I549" i="18" s="1"/>
  <c r="V546" i="18"/>
  <c r="V544" i="18" s="1"/>
  <c r="P546" i="18"/>
  <c r="P544" i="18" s="1"/>
  <c r="J546" i="18"/>
  <c r="J544" i="18" s="1"/>
  <c r="D546" i="18"/>
  <c r="D544" i="18" s="1"/>
  <c r="AA636" i="18"/>
  <c r="AA634" i="18" s="1"/>
  <c r="U636" i="18"/>
  <c r="U634" i="18" s="1"/>
  <c r="O636" i="18"/>
  <c r="O634" i="18" s="1"/>
  <c r="I636" i="18"/>
  <c r="I634" i="18" s="1"/>
  <c r="V631" i="18"/>
  <c r="V629" i="18" s="1"/>
  <c r="P631" i="18"/>
  <c r="P629" i="18" s="1"/>
  <c r="J631" i="18"/>
  <c r="J629" i="18" s="1"/>
  <c r="D631" i="18"/>
  <c r="D629" i="18" s="1"/>
  <c r="W626" i="18"/>
  <c r="W624" i="18" s="1"/>
  <c r="Q626" i="18"/>
  <c r="Q624" i="18" s="1"/>
  <c r="K626" i="18"/>
  <c r="K624" i="18" s="1"/>
  <c r="E626" i="18"/>
  <c r="E624" i="18" s="1"/>
  <c r="X621" i="18"/>
  <c r="X619" i="18" s="1"/>
  <c r="R621" i="18"/>
  <c r="R619" i="18" s="1"/>
  <c r="L621" i="18"/>
  <c r="L619" i="18" s="1"/>
  <c r="F621" i="18"/>
  <c r="F619" i="18" s="1"/>
  <c r="Y616" i="18"/>
  <c r="Y614" i="18" s="1"/>
  <c r="S616" i="18"/>
  <c r="S614" i="18" s="1"/>
  <c r="M616" i="18"/>
  <c r="M614" i="18" s="1"/>
  <c r="G616" i="18"/>
  <c r="G614" i="18" s="1"/>
  <c r="Z611" i="18"/>
  <c r="Z609" i="18" s="1"/>
  <c r="T611" i="18"/>
  <c r="T609" i="18" s="1"/>
  <c r="N611" i="18"/>
  <c r="N609" i="18" s="1"/>
  <c r="H611" i="18"/>
  <c r="H609" i="18" s="1"/>
  <c r="AA606" i="18"/>
  <c r="AA604" i="18" s="1"/>
  <c r="U606" i="18"/>
  <c r="U604" i="18" s="1"/>
  <c r="O606" i="18"/>
  <c r="O604" i="18" s="1"/>
  <c r="I606" i="18"/>
  <c r="I604" i="18" s="1"/>
  <c r="V601" i="18"/>
  <c r="V599" i="18" s="1"/>
  <c r="P601" i="18"/>
  <c r="P599" i="18" s="1"/>
  <c r="J601" i="18"/>
  <c r="J599" i="18" s="1"/>
  <c r="D601" i="18"/>
  <c r="D599" i="18" s="1"/>
  <c r="W596" i="18"/>
  <c r="W594" i="18" s="1"/>
  <c r="Q596" i="18"/>
  <c r="Q594" i="18" s="1"/>
  <c r="K596" i="18"/>
  <c r="K594" i="18" s="1"/>
  <c r="E596" i="18"/>
  <c r="E594" i="18" s="1"/>
  <c r="Z636" i="18"/>
  <c r="Z634" i="18" s="1"/>
  <c r="T636" i="18"/>
  <c r="T634" i="18" s="1"/>
  <c r="N636" i="18"/>
  <c r="N634" i="18" s="1"/>
  <c r="H636" i="18"/>
  <c r="H634" i="18" s="1"/>
  <c r="AA631" i="18"/>
  <c r="AA629" i="18" s="1"/>
  <c r="U631" i="18"/>
  <c r="U629" i="18" s="1"/>
  <c r="O631" i="18"/>
  <c r="O629" i="18" s="1"/>
  <c r="I631" i="18"/>
  <c r="I629" i="18" s="1"/>
  <c r="V626" i="18"/>
  <c r="V624" i="18" s="1"/>
  <c r="P626" i="18"/>
  <c r="P624" i="18" s="1"/>
  <c r="J626" i="18"/>
  <c r="J624" i="18" s="1"/>
  <c r="D626" i="18"/>
  <c r="D624" i="18" s="1"/>
  <c r="W621" i="18"/>
  <c r="W619" i="18" s="1"/>
  <c r="Q621" i="18"/>
  <c r="Q619" i="18" s="1"/>
  <c r="K621" i="18"/>
  <c r="K619" i="18" s="1"/>
  <c r="E621" i="18"/>
  <c r="E619" i="18" s="1"/>
  <c r="X616" i="18"/>
  <c r="X614" i="18" s="1"/>
  <c r="R616" i="18"/>
  <c r="R614" i="18" s="1"/>
  <c r="L616" i="18"/>
  <c r="L614" i="18" s="1"/>
  <c r="F616" i="18"/>
  <c r="F614" i="18" s="1"/>
  <c r="Y611" i="18"/>
  <c r="Y609" i="18" s="1"/>
  <c r="S611" i="18"/>
  <c r="S609" i="18" s="1"/>
  <c r="M611" i="18"/>
  <c r="M609" i="18" s="1"/>
  <c r="G611" i="18"/>
  <c r="G609" i="18" s="1"/>
  <c r="Z606" i="18"/>
  <c r="Z604" i="18" s="1"/>
  <c r="T606" i="18"/>
  <c r="T604" i="18" s="1"/>
  <c r="N606" i="18"/>
  <c r="N604" i="18" s="1"/>
  <c r="H606" i="18"/>
  <c r="H604" i="18" s="1"/>
  <c r="AA601" i="18"/>
  <c r="AA599" i="18" s="1"/>
  <c r="U601" i="18"/>
  <c r="U599" i="18" s="1"/>
  <c r="O601" i="18"/>
  <c r="O599" i="18" s="1"/>
  <c r="I601" i="18"/>
  <c r="I599" i="18" s="1"/>
  <c r="V596" i="18"/>
  <c r="V594" i="18" s="1"/>
  <c r="P596" i="18"/>
  <c r="P594" i="18" s="1"/>
  <c r="J596" i="18"/>
  <c r="J594" i="18" s="1"/>
  <c r="D596" i="18"/>
  <c r="D594" i="18" s="1"/>
  <c r="W591" i="18"/>
  <c r="W589" i="18" s="1"/>
  <c r="Q591" i="18"/>
  <c r="Q589" i="18" s="1"/>
  <c r="K591" i="18"/>
  <c r="K589" i="18" s="1"/>
  <c r="E591" i="18"/>
  <c r="E589" i="18" s="1"/>
  <c r="X586" i="18"/>
  <c r="X584" i="18" s="1"/>
  <c r="R586" i="18"/>
  <c r="R584" i="18" s="1"/>
  <c r="L586" i="18"/>
  <c r="L584" i="18" s="1"/>
  <c r="F586" i="18"/>
  <c r="F584" i="18" s="1"/>
  <c r="Y636" i="18"/>
  <c r="Y634" i="18" s="1"/>
  <c r="S636" i="18"/>
  <c r="S634" i="18" s="1"/>
  <c r="M636" i="18"/>
  <c r="M634" i="18" s="1"/>
  <c r="G636" i="18"/>
  <c r="G634" i="18" s="1"/>
  <c r="Z631" i="18"/>
  <c r="Z629" i="18" s="1"/>
  <c r="T631" i="18"/>
  <c r="T629" i="18" s="1"/>
  <c r="N631" i="18"/>
  <c r="N629" i="18" s="1"/>
  <c r="H631" i="18"/>
  <c r="H629" i="18" s="1"/>
  <c r="AA626" i="18"/>
  <c r="AA624" i="18" s="1"/>
  <c r="U626" i="18"/>
  <c r="U624" i="18" s="1"/>
  <c r="O626" i="18"/>
  <c r="O624" i="18" s="1"/>
  <c r="I626" i="18"/>
  <c r="I624" i="18" s="1"/>
  <c r="V621" i="18"/>
  <c r="V619" i="18" s="1"/>
  <c r="P621" i="18"/>
  <c r="P619" i="18" s="1"/>
  <c r="J621" i="18"/>
  <c r="J619" i="18" s="1"/>
  <c r="D621" i="18"/>
  <c r="D619" i="18" s="1"/>
  <c r="W616" i="18"/>
  <c r="W614" i="18" s="1"/>
  <c r="Q616" i="18"/>
  <c r="Q614" i="18" s="1"/>
  <c r="K616" i="18"/>
  <c r="K614" i="18" s="1"/>
  <c r="E616" i="18"/>
  <c r="E614" i="18" s="1"/>
  <c r="X611" i="18"/>
  <c r="X609" i="18" s="1"/>
  <c r="R611" i="18"/>
  <c r="R609" i="18" s="1"/>
  <c r="L611" i="18"/>
  <c r="L609" i="18" s="1"/>
  <c r="F611" i="18"/>
  <c r="F609" i="18" s="1"/>
  <c r="Y606" i="18"/>
  <c r="Y604" i="18" s="1"/>
  <c r="S606" i="18"/>
  <c r="S604" i="18" s="1"/>
  <c r="M606" i="18"/>
  <c r="M604" i="18" s="1"/>
  <c r="G606" i="18"/>
  <c r="G604" i="18" s="1"/>
  <c r="Z601" i="18"/>
  <c r="Z599" i="18" s="1"/>
  <c r="T601" i="18"/>
  <c r="T599" i="18" s="1"/>
  <c r="N601" i="18"/>
  <c r="N599" i="18" s="1"/>
  <c r="H601" i="18"/>
  <c r="H599" i="18" s="1"/>
  <c r="AA596" i="18"/>
  <c r="AA594" i="18" s="1"/>
  <c r="U596" i="18"/>
  <c r="U594" i="18" s="1"/>
  <c r="O596" i="18"/>
  <c r="O594" i="18" s="1"/>
  <c r="I596" i="18"/>
  <c r="I594" i="18" s="1"/>
  <c r="V591" i="18"/>
  <c r="V589" i="18" s="1"/>
  <c r="P591" i="18"/>
  <c r="P589" i="18" s="1"/>
  <c r="J591" i="18"/>
  <c r="J589" i="18" s="1"/>
  <c r="D591" i="18"/>
  <c r="D589" i="18" s="1"/>
  <c r="W586" i="18"/>
  <c r="W584" i="18" s="1"/>
  <c r="Q586" i="18"/>
  <c r="Q584" i="18" s="1"/>
  <c r="K586" i="18"/>
  <c r="K584" i="18" s="1"/>
  <c r="E586" i="18"/>
  <c r="E584" i="18" s="1"/>
  <c r="X636" i="18"/>
  <c r="X634" i="18" s="1"/>
  <c r="R636" i="18"/>
  <c r="R634" i="18" s="1"/>
  <c r="L636" i="18"/>
  <c r="L634" i="18" s="1"/>
  <c r="F636" i="18"/>
  <c r="F634" i="18" s="1"/>
  <c r="Y631" i="18"/>
  <c r="Y629" i="18" s="1"/>
  <c r="S631" i="18"/>
  <c r="S629" i="18" s="1"/>
  <c r="M631" i="18"/>
  <c r="M629" i="18" s="1"/>
  <c r="G631" i="18"/>
  <c r="G629" i="18" s="1"/>
  <c r="Z626" i="18"/>
  <c r="Z624" i="18" s="1"/>
  <c r="T626" i="18"/>
  <c r="T624" i="18" s="1"/>
  <c r="N626" i="18"/>
  <c r="N624" i="18" s="1"/>
  <c r="H626" i="18"/>
  <c r="H624" i="18" s="1"/>
  <c r="AA621" i="18"/>
  <c r="AA619" i="18" s="1"/>
  <c r="U621" i="18"/>
  <c r="U619" i="18" s="1"/>
  <c r="O621" i="18"/>
  <c r="O619" i="18" s="1"/>
  <c r="I621" i="18"/>
  <c r="I619" i="18" s="1"/>
  <c r="V616" i="18"/>
  <c r="V614" i="18" s="1"/>
  <c r="P616" i="18"/>
  <c r="P614" i="18" s="1"/>
  <c r="J616" i="18"/>
  <c r="J614" i="18" s="1"/>
  <c r="D616" i="18"/>
  <c r="D614" i="18" s="1"/>
  <c r="W611" i="18"/>
  <c r="W609" i="18" s="1"/>
  <c r="Q611" i="18"/>
  <c r="Q609" i="18" s="1"/>
  <c r="K611" i="18"/>
  <c r="K609" i="18" s="1"/>
  <c r="E611" i="18"/>
  <c r="E609" i="18" s="1"/>
  <c r="X606" i="18"/>
  <c r="X604" i="18" s="1"/>
  <c r="R606" i="18"/>
  <c r="R604" i="18" s="1"/>
  <c r="L606" i="18"/>
  <c r="L604" i="18" s="1"/>
  <c r="F606" i="18"/>
  <c r="F604" i="18" s="1"/>
  <c r="Y601" i="18"/>
  <c r="Y599" i="18" s="1"/>
  <c r="S601" i="18"/>
  <c r="S599" i="18" s="1"/>
  <c r="M601" i="18"/>
  <c r="M599" i="18" s="1"/>
  <c r="G601" i="18"/>
  <c r="G599" i="18" s="1"/>
  <c r="Z596" i="18"/>
  <c r="Z594" i="18" s="1"/>
  <c r="T596" i="18"/>
  <c r="T594" i="18" s="1"/>
  <c r="N596" i="18"/>
  <c r="N594" i="18" s="1"/>
  <c r="H596" i="18"/>
  <c r="H594" i="18" s="1"/>
  <c r="AA591" i="18"/>
  <c r="AA589" i="18" s="1"/>
  <c r="U591" i="18"/>
  <c r="U589" i="18" s="1"/>
  <c r="O591" i="18"/>
  <c r="O589" i="18" s="1"/>
  <c r="I591" i="18"/>
  <c r="I589" i="18" s="1"/>
  <c r="V586" i="18"/>
  <c r="V584" i="18" s="1"/>
  <c r="P586" i="18"/>
  <c r="P584" i="18" s="1"/>
  <c r="J586" i="18"/>
  <c r="J584" i="18" s="1"/>
  <c r="D586" i="18"/>
  <c r="D584" i="18" s="1"/>
  <c r="W581" i="18"/>
  <c r="W579" i="18" s="1"/>
  <c r="Q581" i="18"/>
  <c r="Q579" i="18" s="1"/>
  <c r="K581" i="18"/>
  <c r="K579" i="18" s="1"/>
  <c r="E581" i="18"/>
  <c r="E579" i="18" s="1"/>
  <c r="X576" i="18"/>
  <c r="X574" i="18" s="1"/>
  <c r="R576" i="18"/>
  <c r="R574" i="18" s="1"/>
  <c r="L576" i="18"/>
  <c r="L574" i="18" s="1"/>
  <c r="F576" i="18"/>
  <c r="F574" i="18" s="1"/>
  <c r="W636" i="18"/>
  <c r="W634" i="18" s="1"/>
  <c r="Q636" i="18"/>
  <c r="Q634" i="18" s="1"/>
  <c r="K636" i="18"/>
  <c r="K634" i="18" s="1"/>
  <c r="E636" i="18"/>
  <c r="E634" i="18" s="1"/>
  <c r="X631" i="18"/>
  <c r="X629" i="18" s="1"/>
  <c r="R631" i="18"/>
  <c r="R629" i="18" s="1"/>
  <c r="L631" i="18"/>
  <c r="L629" i="18" s="1"/>
  <c r="F631" i="18"/>
  <c r="F629" i="18" s="1"/>
  <c r="Y626" i="18"/>
  <c r="Y624" i="18" s="1"/>
  <c r="S626" i="18"/>
  <c r="S624" i="18" s="1"/>
  <c r="M626" i="18"/>
  <c r="M624" i="18" s="1"/>
  <c r="G626" i="18"/>
  <c r="G624" i="18" s="1"/>
  <c r="Z621" i="18"/>
  <c r="Z619" i="18" s="1"/>
  <c r="T621" i="18"/>
  <c r="T619" i="18" s="1"/>
  <c r="N621" i="18"/>
  <c r="N619" i="18" s="1"/>
  <c r="H621" i="18"/>
  <c r="H619" i="18" s="1"/>
  <c r="AA616" i="18"/>
  <c r="AA614" i="18" s="1"/>
  <c r="U616" i="18"/>
  <c r="U614" i="18" s="1"/>
  <c r="O616" i="18"/>
  <c r="O614" i="18" s="1"/>
  <c r="I616" i="18"/>
  <c r="I614" i="18" s="1"/>
  <c r="V611" i="18"/>
  <c r="V609" i="18" s="1"/>
  <c r="P611" i="18"/>
  <c r="P609" i="18" s="1"/>
  <c r="J611" i="18"/>
  <c r="J609" i="18" s="1"/>
  <c r="D611" i="18"/>
  <c r="D609" i="18" s="1"/>
  <c r="W606" i="18"/>
  <c r="W604" i="18" s="1"/>
  <c r="Q606" i="18"/>
  <c r="Q604" i="18" s="1"/>
  <c r="K606" i="18"/>
  <c r="K604" i="18" s="1"/>
  <c r="E606" i="18"/>
  <c r="E604" i="18" s="1"/>
  <c r="X601" i="18"/>
  <c r="X599" i="18" s="1"/>
  <c r="R601" i="18"/>
  <c r="R599" i="18" s="1"/>
  <c r="L601" i="18"/>
  <c r="L599" i="18" s="1"/>
  <c r="F601" i="18"/>
  <c r="F599" i="18" s="1"/>
  <c r="Y596" i="18"/>
  <c r="Y594" i="18" s="1"/>
  <c r="S596" i="18"/>
  <c r="S594" i="18" s="1"/>
  <c r="M596" i="18"/>
  <c r="M594" i="18" s="1"/>
  <c r="G596" i="18"/>
  <c r="G594" i="18" s="1"/>
  <c r="Z591" i="18"/>
  <c r="Z589" i="18" s="1"/>
  <c r="T591" i="18"/>
  <c r="T589" i="18" s="1"/>
  <c r="N591" i="18"/>
  <c r="N589" i="18" s="1"/>
  <c r="H591" i="18"/>
  <c r="H589" i="18" s="1"/>
  <c r="AA586" i="18"/>
  <c r="AA584" i="18" s="1"/>
  <c r="U586" i="18"/>
  <c r="U584" i="18" s="1"/>
  <c r="O586" i="18"/>
  <c r="O584" i="18" s="1"/>
  <c r="I586" i="18"/>
  <c r="I584" i="18" s="1"/>
  <c r="V581" i="18"/>
  <c r="V579" i="18" s="1"/>
  <c r="P581" i="18"/>
  <c r="P579" i="18" s="1"/>
  <c r="J581" i="18"/>
  <c r="J579" i="18" s="1"/>
  <c r="D581" i="18"/>
  <c r="D579" i="18" s="1"/>
  <c r="W576" i="18"/>
  <c r="W574" i="18" s="1"/>
  <c r="Q576" i="18"/>
  <c r="Q574" i="18" s="1"/>
  <c r="K576" i="18"/>
  <c r="K574" i="18" s="1"/>
  <c r="E576" i="18"/>
  <c r="E574" i="18" s="1"/>
  <c r="X571" i="18"/>
  <c r="X569" i="18" s="1"/>
  <c r="R571" i="18"/>
  <c r="R569" i="18" s="1"/>
  <c r="L571" i="18"/>
  <c r="L569" i="18" s="1"/>
  <c r="F571" i="18"/>
  <c r="F569" i="18" s="1"/>
  <c r="Y566" i="18"/>
  <c r="Y564" i="18" s="1"/>
  <c r="S566" i="18"/>
  <c r="S564" i="18" s="1"/>
  <c r="M566" i="18"/>
  <c r="M564" i="18" s="1"/>
  <c r="G566" i="18"/>
  <c r="G564" i="18" s="1"/>
  <c r="Z561" i="18"/>
  <c r="Z559" i="18" s="1"/>
  <c r="T561" i="18"/>
  <c r="T559" i="18" s="1"/>
  <c r="N561" i="18"/>
  <c r="N559" i="18" s="1"/>
  <c r="H561" i="18"/>
  <c r="H559" i="18" s="1"/>
  <c r="AA556" i="18"/>
  <c r="AA554" i="18" s="1"/>
  <c r="U556" i="18"/>
  <c r="U554" i="18" s="1"/>
  <c r="O556" i="18"/>
  <c r="O554" i="18" s="1"/>
  <c r="I556" i="18"/>
  <c r="I554" i="18" s="1"/>
  <c r="V551" i="18"/>
  <c r="V549" i="18" s="1"/>
  <c r="P551" i="18"/>
  <c r="P549" i="18" s="1"/>
  <c r="J551" i="18"/>
  <c r="J549" i="18" s="1"/>
  <c r="D551" i="18"/>
  <c r="D549" i="18" s="1"/>
  <c r="W546" i="18"/>
  <c r="W544" i="18" s="1"/>
  <c r="Q546" i="18"/>
  <c r="Q544" i="18" s="1"/>
  <c r="K546" i="18"/>
  <c r="K544" i="18" s="1"/>
  <c r="E546" i="18"/>
  <c r="E544" i="18" s="1"/>
  <c r="J486" i="18"/>
  <c r="J484" i="18" s="1"/>
  <c r="P486" i="18"/>
  <c r="P484" i="18" s="1"/>
  <c r="V486" i="18"/>
  <c r="V484" i="18" s="1"/>
  <c r="I491" i="18"/>
  <c r="I489" i="18" s="1"/>
  <c r="O491" i="18"/>
  <c r="O489" i="18" s="1"/>
  <c r="U491" i="18"/>
  <c r="U489" i="18" s="1"/>
  <c r="AA491" i="18"/>
  <c r="AA489" i="18" s="1"/>
  <c r="H496" i="18"/>
  <c r="H494" i="18" s="1"/>
  <c r="N496" i="18"/>
  <c r="N494" i="18" s="1"/>
  <c r="T496" i="18"/>
  <c r="T494" i="18" s="1"/>
  <c r="Z496" i="18"/>
  <c r="Z494" i="18" s="1"/>
  <c r="G501" i="18"/>
  <c r="G499" i="18" s="1"/>
  <c r="M501" i="18"/>
  <c r="M499" i="18" s="1"/>
  <c r="S501" i="18"/>
  <c r="S499" i="18" s="1"/>
  <c r="Y501" i="18"/>
  <c r="Y499" i="18" s="1"/>
  <c r="F506" i="18"/>
  <c r="F504" i="18" s="1"/>
  <c r="L506" i="18"/>
  <c r="L504" i="18" s="1"/>
  <c r="R506" i="18"/>
  <c r="R504" i="18" s="1"/>
  <c r="X506" i="18"/>
  <c r="X504" i="18" s="1"/>
  <c r="E511" i="18"/>
  <c r="E509" i="18" s="1"/>
  <c r="K511" i="18"/>
  <c r="K509" i="18" s="1"/>
  <c r="Q511" i="18"/>
  <c r="Q509" i="18" s="1"/>
  <c r="W511" i="18"/>
  <c r="W509" i="18" s="1"/>
  <c r="D516" i="18"/>
  <c r="D514" i="18" s="1"/>
  <c r="J516" i="18"/>
  <c r="J514" i="18" s="1"/>
  <c r="P516" i="18"/>
  <c r="P514" i="18" s="1"/>
  <c r="V516" i="18"/>
  <c r="V514" i="18" s="1"/>
  <c r="I521" i="18"/>
  <c r="I519" i="18" s="1"/>
  <c r="O521" i="18"/>
  <c r="O519" i="18" s="1"/>
  <c r="U521" i="18"/>
  <c r="U519" i="18" s="1"/>
  <c r="AA521" i="18"/>
  <c r="AA519" i="18" s="1"/>
  <c r="H526" i="18"/>
  <c r="H524" i="18" s="1"/>
  <c r="N526" i="18"/>
  <c r="N524" i="18" s="1"/>
  <c r="T526" i="18"/>
  <c r="T524" i="18" s="1"/>
  <c r="Z526" i="18"/>
  <c r="Z524" i="18" s="1"/>
  <c r="G531" i="18"/>
  <c r="G529" i="18" s="1"/>
  <c r="M531" i="18"/>
  <c r="M529" i="18" s="1"/>
  <c r="S531" i="18"/>
  <c r="S529" i="18" s="1"/>
  <c r="Y531" i="18"/>
  <c r="Y529" i="18" s="1"/>
  <c r="F536" i="18"/>
  <c r="F534" i="18" s="1"/>
  <c r="L536" i="18"/>
  <c r="L534" i="18" s="1"/>
  <c r="R536" i="18"/>
  <c r="R534" i="18" s="1"/>
  <c r="X536" i="18"/>
  <c r="X534" i="18" s="1"/>
  <c r="E541" i="18"/>
  <c r="E539" i="18" s="1"/>
  <c r="K541" i="18"/>
  <c r="K539" i="18" s="1"/>
  <c r="Q541" i="18"/>
  <c r="Q539" i="18" s="1"/>
  <c r="W541" i="18"/>
  <c r="W539" i="18" s="1"/>
  <c r="F546" i="18"/>
  <c r="F544" i="18" s="1"/>
  <c r="N546" i="18"/>
  <c r="N544" i="18" s="1"/>
  <c r="X546" i="18"/>
  <c r="X544" i="18" s="1"/>
  <c r="L551" i="18"/>
  <c r="L549" i="18" s="1"/>
  <c r="T551" i="18"/>
  <c r="T549" i="18" s="1"/>
  <c r="J556" i="18"/>
  <c r="J554" i="18" s="1"/>
  <c r="R556" i="18"/>
  <c r="R554" i="18" s="1"/>
  <c r="I561" i="18"/>
  <c r="I559" i="18" s="1"/>
  <c r="Q561" i="18"/>
  <c r="Q559" i="18" s="1"/>
  <c r="AA561" i="18"/>
  <c r="AA559" i="18" s="1"/>
  <c r="H566" i="18"/>
  <c r="H564" i="18" s="1"/>
  <c r="P566" i="18"/>
  <c r="P564" i="18" s="1"/>
  <c r="Z566" i="18"/>
  <c r="Z564" i="18" s="1"/>
  <c r="G571" i="18"/>
  <c r="G569" i="18" s="1"/>
  <c r="O571" i="18"/>
  <c r="O569" i="18" s="1"/>
  <c r="Y571" i="18"/>
  <c r="Y569" i="18" s="1"/>
  <c r="I576" i="18"/>
  <c r="I574" i="18" s="1"/>
  <c r="U576" i="18"/>
  <c r="G581" i="18"/>
  <c r="G579" i="18" s="1"/>
  <c r="S581" i="18"/>
  <c r="S579" i="18" s="1"/>
  <c r="X591" i="18"/>
  <c r="X589" i="18" s="1"/>
  <c r="G37" i="19"/>
  <c r="H62" i="19"/>
  <c r="E77" i="19"/>
  <c r="G546" i="18"/>
  <c r="G544" i="18" s="1"/>
  <c r="O546" i="18"/>
  <c r="O544" i="18" s="1"/>
  <c r="Y546" i="18"/>
  <c r="Y544" i="18" s="1"/>
  <c r="E551" i="18"/>
  <c r="E549" i="18" s="1"/>
  <c r="M551" i="18"/>
  <c r="M549" i="18" s="1"/>
  <c r="W551" i="18"/>
  <c r="W549" i="18" s="1"/>
  <c r="K556" i="18"/>
  <c r="K554" i="18" s="1"/>
  <c r="S556" i="18"/>
  <c r="S554" i="18" s="1"/>
  <c r="J561" i="18"/>
  <c r="J559" i="18" s="1"/>
  <c r="R561" i="18"/>
  <c r="R559" i="18" s="1"/>
  <c r="I566" i="18"/>
  <c r="I564" i="18" s="1"/>
  <c r="Q566" i="18"/>
  <c r="Q564" i="18" s="1"/>
  <c r="AA566" i="18"/>
  <c r="AA564" i="18" s="1"/>
  <c r="H571" i="18"/>
  <c r="H569" i="18" s="1"/>
  <c r="P571" i="18"/>
  <c r="P569" i="18" s="1"/>
  <c r="Z571" i="18"/>
  <c r="Z569" i="18" s="1"/>
  <c r="M576" i="18"/>
  <c r="M574" i="18" s="1"/>
  <c r="Y576" i="18"/>
  <c r="Y574" i="18" s="1"/>
  <c r="H581" i="18"/>
  <c r="H579" i="18" s="1"/>
  <c r="T581" i="18"/>
  <c r="G17" i="19"/>
  <c r="D556" i="18"/>
  <c r="L556" i="18"/>
  <c r="L554" i="18" s="1"/>
  <c r="V556" i="18"/>
  <c r="V554" i="18" s="1"/>
  <c r="K561" i="18"/>
  <c r="K559" i="18" s="1"/>
  <c r="U561" i="18"/>
  <c r="U559" i="18" s="1"/>
  <c r="J566" i="18"/>
  <c r="J564" i="18" s="1"/>
  <c r="T566" i="18"/>
  <c r="I571" i="18"/>
  <c r="I569" i="18" s="1"/>
  <c r="S571" i="18"/>
  <c r="S569" i="18" s="1"/>
  <c r="AA571" i="18"/>
  <c r="AA569" i="18" s="1"/>
  <c r="N576" i="18"/>
  <c r="N574" i="18" s="1"/>
  <c r="Z576" i="18"/>
  <c r="Z574" i="18" s="1"/>
  <c r="L581" i="18"/>
  <c r="L579" i="18" s="1"/>
  <c r="X581" i="18"/>
  <c r="X579" i="18" s="1"/>
  <c r="G586" i="18"/>
  <c r="G584" i="18" s="1"/>
  <c r="F7" i="19"/>
  <c r="X7" i="19"/>
  <c r="F22" i="19"/>
  <c r="H42" i="19"/>
  <c r="Y47" i="19"/>
  <c r="K57" i="19"/>
  <c r="E556" i="18"/>
  <c r="M556" i="18"/>
  <c r="M554" i="18" s="1"/>
  <c r="W556" i="18"/>
  <c r="W554" i="18" s="1"/>
  <c r="D561" i="18"/>
  <c r="D559" i="18" s="1"/>
  <c r="L561" i="18"/>
  <c r="L559" i="18" s="1"/>
  <c r="V561" i="18"/>
  <c r="V559" i="18" s="1"/>
  <c r="K566" i="18"/>
  <c r="K564" i="18" s="1"/>
  <c r="U566" i="18"/>
  <c r="J571" i="18"/>
  <c r="J569" i="18" s="1"/>
  <c r="T571" i="18"/>
  <c r="T569" i="18" s="1"/>
  <c r="O576" i="18"/>
  <c r="O574" i="18" s="1"/>
  <c r="AA576" i="18"/>
  <c r="AA574" i="18" s="1"/>
  <c r="M581" i="18"/>
  <c r="M579" i="18" s="1"/>
  <c r="Y581" i="18"/>
  <c r="M586" i="18"/>
  <c r="M584" i="18" s="1"/>
  <c r="F591" i="18"/>
  <c r="F589" i="18" s="1"/>
  <c r="I541" i="18"/>
  <c r="I539" i="18" s="1"/>
  <c r="O541" i="18"/>
  <c r="O539" i="18" s="1"/>
  <c r="U541" i="18"/>
  <c r="U539" i="18" s="1"/>
  <c r="AA541" i="18"/>
  <c r="AA539" i="18" s="1"/>
  <c r="L546" i="18"/>
  <c r="L544" i="18" s="1"/>
  <c r="T546" i="18"/>
  <c r="H551" i="18"/>
  <c r="H549" i="18" s="1"/>
  <c r="R551" i="18"/>
  <c r="Z551" i="18"/>
  <c r="Z549" i="18" s="1"/>
  <c r="F556" i="18"/>
  <c r="F554" i="18" s="1"/>
  <c r="P556" i="18"/>
  <c r="P554" i="18" s="1"/>
  <c r="X556" i="18"/>
  <c r="X554" i="18" s="1"/>
  <c r="E561" i="18"/>
  <c r="E559" i="18" s="1"/>
  <c r="O561" i="18"/>
  <c r="W561" i="18"/>
  <c r="D566" i="18"/>
  <c r="D564" i="18" s="1"/>
  <c r="N566" i="18"/>
  <c r="N564" i="18" s="1"/>
  <c r="V566" i="18"/>
  <c r="V564" i="18" s="1"/>
  <c r="M571" i="18"/>
  <c r="M569" i="18" s="1"/>
  <c r="U571" i="18"/>
  <c r="G576" i="18"/>
  <c r="G574" i="18" s="1"/>
  <c r="S576" i="18"/>
  <c r="S574" i="18" s="1"/>
  <c r="N581" i="18"/>
  <c r="N579" i="18" s="1"/>
  <c r="Z581" i="18"/>
  <c r="Z579" i="18" s="1"/>
  <c r="S586" i="18"/>
  <c r="L591" i="18"/>
  <c r="L589" i="18" s="1"/>
  <c r="D17" i="19"/>
  <c r="D541" i="18"/>
  <c r="D539" i="18" s="1"/>
  <c r="J541" i="18"/>
  <c r="J539" i="18" s="1"/>
  <c r="P541" i="18"/>
  <c r="P539" i="18" s="1"/>
  <c r="V541" i="18"/>
  <c r="V539" i="18" s="1"/>
  <c r="M546" i="18"/>
  <c r="U546" i="18"/>
  <c r="U544" i="18" s="1"/>
  <c r="K551" i="18"/>
  <c r="K549" i="18" s="1"/>
  <c r="S551" i="18"/>
  <c r="S549" i="18" s="1"/>
  <c r="G556" i="18"/>
  <c r="G554" i="18" s="1"/>
  <c r="Q556" i="18"/>
  <c r="Q554" i="18" s="1"/>
  <c r="Y556" i="18"/>
  <c r="Y554" i="18" s="1"/>
  <c r="F561" i="18"/>
  <c r="F559" i="18" s="1"/>
  <c r="P561" i="18"/>
  <c r="P559" i="18" s="1"/>
  <c r="X561" i="18"/>
  <c r="X559" i="18" s="1"/>
  <c r="E566" i="18"/>
  <c r="E564" i="18" s="1"/>
  <c r="O566" i="18"/>
  <c r="W566" i="18"/>
  <c r="W564" i="18" s="1"/>
  <c r="D571" i="18"/>
  <c r="D569" i="18" s="1"/>
  <c r="N571" i="18"/>
  <c r="N569" i="18" s="1"/>
  <c r="V571" i="18"/>
  <c r="V569" i="18" s="1"/>
  <c r="H576" i="18"/>
  <c r="H574" i="18" s="1"/>
  <c r="T576" i="18"/>
  <c r="T574" i="18" s="1"/>
  <c r="F581" i="18"/>
  <c r="F579" i="18" s="1"/>
  <c r="R581" i="18"/>
  <c r="R579" i="18" s="1"/>
  <c r="Y586" i="18"/>
  <c r="Y584" i="18" s="1"/>
  <c r="R591" i="18"/>
  <c r="R589" i="18" s="1"/>
  <c r="G782" i="18"/>
  <c r="E9" i="19"/>
  <c r="L9" i="19"/>
  <c r="S9" i="19"/>
  <c r="AA9" i="19"/>
  <c r="J11" i="19"/>
  <c r="J7" i="19" s="1"/>
  <c r="Q11" i="19"/>
  <c r="Q7" i="19" s="1"/>
  <c r="X11" i="19"/>
  <c r="D14" i="19"/>
  <c r="K14" i="19"/>
  <c r="R14" i="19"/>
  <c r="Z14" i="19"/>
  <c r="Z12" i="19" s="1"/>
  <c r="I16" i="19"/>
  <c r="I12" i="19" s="1"/>
  <c r="P16" i="19"/>
  <c r="P12" i="19" s="1"/>
  <c r="W16" i="19"/>
  <c r="W12" i="19" s="1"/>
  <c r="J19" i="19"/>
  <c r="Q19" i="19"/>
  <c r="Y19" i="19"/>
  <c r="Y17" i="19" s="1"/>
  <c r="H21" i="19"/>
  <c r="H17" i="19" s="1"/>
  <c r="O21" i="19"/>
  <c r="O17" i="19" s="1"/>
  <c r="V21" i="19"/>
  <c r="V17" i="19" s="1"/>
  <c r="I24" i="19"/>
  <c r="P24" i="19"/>
  <c r="X24" i="19"/>
  <c r="X22" i="19" s="1"/>
  <c r="G26" i="19"/>
  <c r="N26" i="19"/>
  <c r="U26" i="19"/>
  <c r="H29" i="19"/>
  <c r="O29" i="19"/>
  <c r="W29" i="19"/>
  <c r="W27" i="19" s="1"/>
  <c r="F31" i="19"/>
  <c r="M31" i="19"/>
  <c r="T31" i="19"/>
  <c r="AA31" i="19"/>
  <c r="F34" i="19"/>
  <c r="M34" i="19"/>
  <c r="M32" i="19" s="1"/>
  <c r="T34" i="19"/>
  <c r="D36" i="19"/>
  <c r="K36" i="19"/>
  <c r="R36" i="19"/>
  <c r="Y36" i="19"/>
  <c r="E39" i="19"/>
  <c r="E37" i="19" s="1"/>
  <c r="L39" i="19"/>
  <c r="S39" i="19"/>
  <c r="AA39" i="19"/>
  <c r="J41" i="19"/>
  <c r="Q41" i="19"/>
  <c r="X41" i="19"/>
  <c r="D44" i="19"/>
  <c r="K44" i="19"/>
  <c r="R44" i="19"/>
  <c r="Z44" i="19"/>
  <c r="I46" i="19"/>
  <c r="P46" i="19"/>
  <c r="W46" i="19"/>
  <c r="E49" i="19"/>
  <c r="O49" i="19"/>
  <c r="W49" i="19"/>
  <c r="I51" i="19"/>
  <c r="Q51" i="19"/>
  <c r="AA51" i="19"/>
  <c r="D54" i="19"/>
  <c r="N54" i="19"/>
  <c r="V54" i="19"/>
  <c r="H56" i="19"/>
  <c r="P56" i="19"/>
  <c r="Z56" i="19"/>
  <c r="M59" i="19"/>
  <c r="U59" i="19"/>
  <c r="I61" i="19"/>
  <c r="AA61" i="19"/>
  <c r="L64" i="19"/>
  <c r="L62" i="19" s="1"/>
  <c r="F66" i="19"/>
  <c r="X66" i="19"/>
  <c r="X74" i="19"/>
  <c r="W638" i="19"/>
  <c r="Q638" i="19"/>
  <c r="K638" i="19"/>
  <c r="E638" i="19"/>
  <c r="X633" i="19"/>
  <c r="R633" i="19"/>
  <c r="L633" i="19"/>
  <c r="F633" i="19"/>
  <c r="Y628" i="19"/>
  <c r="S628" i="19"/>
  <c r="M628" i="19"/>
  <c r="G628" i="19"/>
  <c r="Z623" i="19"/>
  <c r="T623" i="19"/>
  <c r="N623" i="19"/>
  <c r="H623" i="19"/>
  <c r="AA618" i="19"/>
  <c r="U618" i="19"/>
  <c r="O618" i="19"/>
  <c r="I618" i="19"/>
  <c r="V638" i="19"/>
  <c r="P638" i="19"/>
  <c r="J638" i="19"/>
  <c r="D638" i="19"/>
  <c r="W633" i="19"/>
  <c r="Q633" i="19"/>
  <c r="K633" i="19"/>
  <c r="E633" i="19"/>
  <c r="X628" i="19"/>
  <c r="R628" i="19"/>
  <c r="L628" i="19"/>
  <c r="F628" i="19"/>
  <c r="Y623" i="19"/>
  <c r="S623" i="19"/>
  <c r="M623" i="19"/>
  <c r="G623" i="19"/>
  <c r="Z618" i="19"/>
  <c r="T618" i="19"/>
  <c r="N618" i="19"/>
  <c r="H618" i="19"/>
  <c r="AA613" i="19"/>
  <c r="U613" i="19"/>
  <c r="O613" i="19"/>
  <c r="I613" i="19"/>
  <c r="AA638" i="19"/>
  <c r="U638" i="19"/>
  <c r="O638" i="19"/>
  <c r="I638" i="19"/>
  <c r="V633" i="19"/>
  <c r="P633" i="19"/>
  <c r="J633" i="19"/>
  <c r="D633" i="19"/>
  <c r="W628" i="19"/>
  <c r="Q628" i="19"/>
  <c r="K628" i="19"/>
  <c r="E628" i="19"/>
  <c r="X623" i="19"/>
  <c r="R623" i="19"/>
  <c r="L623" i="19"/>
  <c r="F623" i="19"/>
  <c r="Y618" i="19"/>
  <c r="S618" i="19"/>
  <c r="M618" i="19"/>
  <c r="G618" i="19"/>
  <c r="Z613" i="19"/>
  <c r="T613" i="19"/>
  <c r="N613" i="19"/>
  <c r="H613" i="19"/>
  <c r="AA608" i="19"/>
  <c r="U608" i="19"/>
  <c r="Z638" i="19"/>
  <c r="T638" i="19"/>
  <c r="N638" i="19"/>
  <c r="H638" i="19"/>
  <c r="AA633" i="19"/>
  <c r="U633" i="19"/>
  <c r="O633" i="19"/>
  <c r="I633" i="19"/>
  <c r="V628" i="19"/>
  <c r="P628" i="19"/>
  <c r="J628" i="19"/>
  <c r="D628" i="19"/>
  <c r="W623" i="19"/>
  <c r="Q623" i="19"/>
  <c r="K623" i="19"/>
  <c r="E623" i="19"/>
  <c r="X618" i="19"/>
  <c r="R618" i="19"/>
  <c r="L618" i="19"/>
  <c r="F618" i="19"/>
  <c r="Y613" i="19"/>
  <c r="S613" i="19"/>
  <c r="M613" i="19"/>
  <c r="G613" i="19"/>
  <c r="Y638" i="19"/>
  <c r="S638" i="19"/>
  <c r="M638" i="19"/>
  <c r="G638" i="19"/>
  <c r="Z633" i="19"/>
  <c r="T633" i="19"/>
  <c r="N633" i="19"/>
  <c r="H633" i="19"/>
  <c r="AA628" i="19"/>
  <c r="U628" i="19"/>
  <c r="O628" i="19"/>
  <c r="I628" i="19"/>
  <c r="V623" i="19"/>
  <c r="P623" i="19"/>
  <c r="J623" i="19"/>
  <c r="D623" i="19"/>
  <c r="W618" i="19"/>
  <c r="Q618" i="19"/>
  <c r="K618" i="19"/>
  <c r="E618" i="19"/>
  <c r="X613" i="19"/>
  <c r="R613" i="19"/>
  <c r="L613" i="19"/>
  <c r="F613" i="19"/>
  <c r="L638" i="19"/>
  <c r="M633" i="19"/>
  <c r="N628" i="19"/>
  <c r="O623" i="19"/>
  <c r="P618" i="19"/>
  <c r="V613" i="19"/>
  <c r="D613" i="19"/>
  <c r="T608" i="19"/>
  <c r="N608" i="19"/>
  <c r="H608" i="19"/>
  <c r="AA603" i="19"/>
  <c r="U603" i="19"/>
  <c r="O603" i="19"/>
  <c r="I603" i="19"/>
  <c r="V598" i="19"/>
  <c r="P598" i="19"/>
  <c r="J598" i="19"/>
  <c r="D598" i="19"/>
  <c r="W593" i="19"/>
  <c r="D618" i="19"/>
  <c r="P613" i="19"/>
  <c r="Y608" i="19"/>
  <c r="R608" i="19"/>
  <c r="L608" i="19"/>
  <c r="F608" i="19"/>
  <c r="Y603" i="19"/>
  <c r="S603" i="19"/>
  <c r="M603" i="19"/>
  <c r="G603" i="19"/>
  <c r="Z598" i="19"/>
  <c r="T598" i="19"/>
  <c r="N598" i="19"/>
  <c r="H598" i="19"/>
  <c r="AA593" i="19"/>
  <c r="U593" i="19"/>
  <c r="O593" i="19"/>
  <c r="I593" i="19"/>
  <c r="K613" i="19"/>
  <c r="X608" i="19"/>
  <c r="Q608" i="19"/>
  <c r="K608" i="19"/>
  <c r="E608" i="19"/>
  <c r="X603" i="19"/>
  <c r="R603" i="19"/>
  <c r="L603" i="19"/>
  <c r="F603" i="19"/>
  <c r="Y598" i="19"/>
  <c r="S598" i="19"/>
  <c r="M598" i="19"/>
  <c r="G598" i="19"/>
  <c r="Z593" i="19"/>
  <c r="T593" i="19"/>
  <c r="N593" i="19"/>
  <c r="H593" i="19"/>
  <c r="AA588" i="19"/>
  <c r="U588" i="19"/>
  <c r="O588" i="19"/>
  <c r="I588" i="19"/>
  <c r="V583" i="19"/>
  <c r="P583" i="19"/>
  <c r="J583" i="19"/>
  <c r="D583" i="19"/>
  <c r="W578" i="19"/>
  <c r="Q578" i="19"/>
  <c r="K578" i="19"/>
  <c r="E578" i="19"/>
  <c r="X573" i="19"/>
  <c r="R573" i="19"/>
  <c r="L573" i="19"/>
  <c r="F573" i="19"/>
  <c r="Y568" i="19"/>
  <c r="S568" i="19"/>
  <c r="M568" i="19"/>
  <c r="G568" i="19"/>
  <c r="Z563" i="19"/>
  <c r="T563" i="19"/>
  <c r="N563" i="19"/>
  <c r="H563" i="19"/>
  <c r="AA558" i="19"/>
  <c r="U558" i="19"/>
  <c r="O558" i="19"/>
  <c r="I558" i="19"/>
  <c r="X638" i="19"/>
  <c r="Y633" i="19"/>
  <c r="Z628" i="19"/>
  <c r="AA623" i="19"/>
  <c r="J613" i="19"/>
  <c r="W608" i="19"/>
  <c r="P608" i="19"/>
  <c r="J608" i="19"/>
  <c r="D608" i="19"/>
  <c r="W603" i="19"/>
  <c r="Q603" i="19"/>
  <c r="K603" i="19"/>
  <c r="E603" i="19"/>
  <c r="X598" i="19"/>
  <c r="R598" i="19"/>
  <c r="L598" i="19"/>
  <c r="F598" i="19"/>
  <c r="Y593" i="19"/>
  <c r="S593" i="19"/>
  <c r="M593" i="19"/>
  <c r="G593" i="19"/>
  <c r="Z588" i="19"/>
  <c r="T588" i="19"/>
  <c r="N588" i="19"/>
  <c r="H588" i="19"/>
  <c r="AA583" i="19"/>
  <c r="U583" i="19"/>
  <c r="O583" i="19"/>
  <c r="I583" i="19"/>
  <c r="H628" i="19"/>
  <c r="W613" i="19"/>
  <c r="S608" i="19"/>
  <c r="T603" i="19"/>
  <c r="W598" i="19"/>
  <c r="E598" i="19"/>
  <c r="X593" i="19"/>
  <c r="K593" i="19"/>
  <c r="W588" i="19"/>
  <c r="M588" i="19"/>
  <c r="E588" i="19"/>
  <c r="Y583" i="19"/>
  <c r="Q583" i="19"/>
  <c r="G583" i="19"/>
  <c r="Y578" i="19"/>
  <c r="R578" i="19"/>
  <c r="J578" i="19"/>
  <c r="Z573" i="19"/>
  <c r="S573" i="19"/>
  <c r="K573" i="19"/>
  <c r="D573" i="19"/>
  <c r="AA568" i="19"/>
  <c r="T568" i="19"/>
  <c r="L568" i="19"/>
  <c r="E568" i="19"/>
  <c r="U563" i="19"/>
  <c r="M563" i="19"/>
  <c r="F563" i="19"/>
  <c r="S633" i="19"/>
  <c r="Q613" i="19"/>
  <c r="O608" i="19"/>
  <c r="P603" i="19"/>
  <c r="U598" i="19"/>
  <c r="V593" i="19"/>
  <c r="J593" i="19"/>
  <c r="V588" i="19"/>
  <c r="L588" i="19"/>
  <c r="D588" i="19"/>
  <c r="X583" i="19"/>
  <c r="N583" i="19"/>
  <c r="F583" i="19"/>
  <c r="X578" i="19"/>
  <c r="P578" i="19"/>
  <c r="I578" i="19"/>
  <c r="Y573" i="19"/>
  <c r="Q573" i="19"/>
  <c r="J573" i="19"/>
  <c r="Z568" i="19"/>
  <c r="R568" i="19"/>
  <c r="K568" i="19"/>
  <c r="D568" i="19"/>
  <c r="AA563" i="19"/>
  <c r="S563" i="19"/>
  <c r="L563" i="19"/>
  <c r="E563" i="19"/>
  <c r="G633" i="19"/>
  <c r="V618" i="19"/>
  <c r="E613" i="19"/>
  <c r="M608" i="19"/>
  <c r="N603" i="19"/>
  <c r="Q598" i="19"/>
  <c r="R593" i="19"/>
  <c r="F593" i="19"/>
  <c r="S588" i="19"/>
  <c r="K588" i="19"/>
  <c r="W583" i="19"/>
  <c r="M583" i="19"/>
  <c r="E583" i="19"/>
  <c r="V578" i="19"/>
  <c r="O578" i="19"/>
  <c r="H578" i="19"/>
  <c r="W573" i="19"/>
  <c r="P573" i="19"/>
  <c r="I573" i="19"/>
  <c r="X568" i="19"/>
  <c r="Q568" i="19"/>
  <c r="J568" i="19"/>
  <c r="Y563" i="19"/>
  <c r="R563" i="19"/>
  <c r="K563" i="19"/>
  <c r="D563" i="19"/>
  <c r="R638" i="19"/>
  <c r="U623" i="19"/>
  <c r="J618" i="19"/>
  <c r="I608" i="19"/>
  <c r="J603" i="19"/>
  <c r="O598" i="19"/>
  <c r="Q593" i="19"/>
  <c r="E593" i="19"/>
  <c r="R588" i="19"/>
  <c r="J588" i="19"/>
  <c r="T583" i="19"/>
  <c r="L583" i="19"/>
  <c r="U578" i="19"/>
  <c r="N578" i="19"/>
  <c r="G578" i="19"/>
  <c r="V573" i="19"/>
  <c r="O573" i="19"/>
  <c r="H573" i="19"/>
  <c r="W568" i="19"/>
  <c r="P568" i="19"/>
  <c r="I568" i="19"/>
  <c r="F638" i="19"/>
  <c r="I623" i="19"/>
  <c r="Z608" i="19"/>
  <c r="G608" i="19"/>
  <c r="Z603" i="19"/>
  <c r="H603" i="19"/>
  <c r="K598" i="19"/>
  <c r="P593" i="19"/>
  <c r="D593" i="19"/>
  <c r="Y588" i="19"/>
  <c r="Q588" i="19"/>
  <c r="G588" i="19"/>
  <c r="S583" i="19"/>
  <c r="K583" i="19"/>
  <c r="AA578" i="19"/>
  <c r="T578" i="19"/>
  <c r="M578" i="19"/>
  <c r="F578" i="19"/>
  <c r="U573" i="19"/>
  <c r="N573" i="19"/>
  <c r="G573" i="19"/>
  <c r="V568" i="19"/>
  <c r="O568" i="19"/>
  <c r="H568" i="19"/>
  <c r="W563" i="19"/>
  <c r="P563" i="19"/>
  <c r="I563" i="19"/>
  <c r="X558" i="19"/>
  <c r="Q558" i="19"/>
  <c r="J558" i="19"/>
  <c r="Z553" i="19"/>
  <c r="T553" i="19"/>
  <c r="N553" i="19"/>
  <c r="H553" i="19"/>
  <c r="AA548" i="19"/>
  <c r="U548" i="19"/>
  <c r="O548" i="19"/>
  <c r="I548" i="19"/>
  <c r="V543" i="19"/>
  <c r="P543" i="19"/>
  <c r="J543" i="19"/>
  <c r="D543" i="19"/>
  <c r="Z583" i="19"/>
  <c r="L578" i="19"/>
  <c r="E573" i="19"/>
  <c r="Q563" i="19"/>
  <c r="Z558" i="19"/>
  <c r="R558" i="19"/>
  <c r="H558" i="19"/>
  <c r="W553" i="19"/>
  <c r="P553" i="19"/>
  <c r="I553" i="19"/>
  <c r="X548" i="19"/>
  <c r="Q548" i="19"/>
  <c r="J548" i="19"/>
  <c r="Z543" i="19"/>
  <c r="S543" i="19"/>
  <c r="L543" i="19"/>
  <c r="E543" i="19"/>
  <c r="R583" i="19"/>
  <c r="D578" i="19"/>
  <c r="O563" i="19"/>
  <c r="Y558" i="19"/>
  <c r="P558" i="19"/>
  <c r="G558" i="19"/>
  <c r="V553" i="19"/>
  <c r="O553" i="19"/>
  <c r="G553" i="19"/>
  <c r="W548" i="19"/>
  <c r="P548" i="19"/>
  <c r="H548" i="19"/>
  <c r="Y543" i="19"/>
  <c r="L593" i="19"/>
  <c r="H583" i="19"/>
  <c r="U568" i="19"/>
  <c r="J563" i="19"/>
  <c r="W558" i="19"/>
  <c r="N558" i="19"/>
  <c r="F558" i="19"/>
  <c r="U553" i="19"/>
  <c r="M553" i="19"/>
  <c r="F553" i="19"/>
  <c r="V548" i="19"/>
  <c r="N548" i="19"/>
  <c r="G548" i="19"/>
  <c r="X543" i="19"/>
  <c r="Q543" i="19"/>
  <c r="I543" i="19"/>
  <c r="AA538" i="19"/>
  <c r="U538" i="19"/>
  <c r="O538" i="19"/>
  <c r="I538" i="19"/>
  <c r="AA598" i="19"/>
  <c r="X588" i="19"/>
  <c r="AA573" i="19"/>
  <c r="N568" i="19"/>
  <c r="G563" i="19"/>
  <c r="V558" i="19"/>
  <c r="M558" i="19"/>
  <c r="E558" i="19"/>
  <c r="AA553" i="19"/>
  <c r="S553" i="19"/>
  <c r="L553" i="19"/>
  <c r="E553" i="19"/>
  <c r="T548" i="19"/>
  <c r="M548" i="19"/>
  <c r="F548" i="19"/>
  <c r="T628" i="19"/>
  <c r="V603" i="19"/>
  <c r="I598" i="19"/>
  <c r="P588" i="19"/>
  <c r="Z578" i="19"/>
  <c r="T573" i="19"/>
  <c r="F568" i="19"/>
  <c r="X563" i="19"/>
  <c r="T558" i="19"/>
  <c r="L558" i="19"/>
  <c r="D558" i="19"/>
  <c r="Y553" i="19"/>
  <c r="R553" i="19"/>
  <c r="K553" i="19"/>
  <c r="D553" i="19"/>
  <c r="Z548" i="19"/>
  <c r="S548" i="19"/>
  <c r="L548" i="19"/>
  <c r="E548" i="19"/>
  <c r="U543" i="19"/>
  <c r="N543" i="19"/>
  <c r="G543" i="19"/>
  <c r="Y538" i="19"/>
  <c r="S538" i="19"/>
  <c r="M538" i="19"/>
  <c r="G538" i="19"/>
  <c r="Z533" i="19"/>
  <c r="T533" i="19"/>
  <c r="N533" i="19"/>
  <c r="H533" i="19"/>
  <c r="V608" i="19"/>
  <c r="D603" i="19"/>
  <c r="F588" i="19"/>
  <c r="S578" i="19"/>
  <c r="M573" i="19"/>
  <c r="V563" i="19"/>
  <c r="S558" i="19"/>
  <c r="K558" i="19"/>
  <c r="X553" i="19"/>
  <c r="Q553" i="19"/>
  <c r="J553" i="19"/>
  <c r="Y548" i="19"/>
  <c r="R548" i="19"/>
  <c r="K548" i="19"/>
  <c r="D548" i="19"/>
  <c r="AA543" i="19"/>
  <c r="T543" i="19"/>
  <c r="M543" i="19"/>
  <c r="F543" i="19"/>
  <c r="X538" i="19"/>
  <c r="R538" i="19"/>
  <c r="L538" i="19"/>
  <c r="F538" i="19"/>
  <c r="Y533" i="19"/>
  <c r="S533" i="19"/>
  <c r="M533" i="19"/>
  <c r="G533" i="19"/>
  <c r="W538" i="19"/>
  <c r="K538" i="19"/>
  <c r="AA533" i="19"/>
  <c r="Q533" i="19"/>
  <c r="I533" i="19"/>
  <c r="Z528" i="19"/>
  <c r="T528" i="19"/>
  <c r="N528" i="19"/>
  <c r="H528" i="19"/>
  <c r="AA523" i="19"/>
  <c r="U523" i="19"/>
  <c r="O523" i="19"/>
  <c r="I523" i="19"/>
  <c r="V518" i="19"/>
  <c r="P518" i="19"/>
  <c r="J518" i="19"/>
  <c r="D518" i="19"/>
  <c r="W513" i="19"/>
  <c r="Q513" i="19"/>
  <c r="K513" i="19"/>
  <c r="E513" i="19"/>
  <c r="X508" i="19"/>
  <c r="R508" i="19"/>
  <c r="L508" i="19"/>
  <c r="F508" i="19"/>
  <c r="W543" i="19"/>
  <c r="V538" i="19"/>
  <c r="J538" i="19"/>
  <c r="X533" i="19"/>
  <c r="P533" i="19"/>
  <c r="F533" i="19"/>
  <c r="Y528" i="19"/>
  <c r="S528" i="19"/>
  <c r="M528" i="19"/>
  <c r="G528" i="19"/>
  <c r="Z523" i="19"/>
  <c r="T523" i="19"/>
  <c r="N523" i="19"/>
  <c r="H523" i="19"/>
  <c r="AA518" i="19"/>
  <c r="U518" i="19"/>
  <c r="O518" i="19"/>
  <c r="I518" i="19"/>
  <c r="V513" i="19"/>
  <c r="P513" i="19"/>
  <c r="J513" i="19"/>
  <c r="D513" i="19"/>
  <c r="W508" i="19"/>
  <c r="Q508" i="19"/>
  <c r="K508" i="19"/>
  <c r="E508" i="19"/>
  <c r="R543" i="19"/>
  <c r="T538" i="19"/>
  <c r="H538" i="19"/>
  <c r="W533" i="19"/>
  <c r="O533" i="19"/>
  <c r="E533" i="19"/>
  <c r="X528" i="19"/>
  <c r="R528" i="19"/>
  <c r="L528" i="19"/>
  <c r="F528" i="19"/>
  <c r="Y523" i="19"/>
  <c r="S523" i="19"/>
  <c r="M523" i="19"/>
  <c r="G523" i="19"/>
  <c r="Z518" i="19"/>
  <c r="T518" i="19"/>
  <c r="N518" i="19"/>
  <c r="H518" i="19"/>
  <c r="AA513" i="19"/>
  <c r="U513" i="19"/>
  <c r="O513" i="19"/>
  <c r="I513" i="19"/>
  <c r="V508" i="19"/>
  <c r="P508" i="19"/>
  <c r="J508" i="19"/>
  <c r="D508" i="19"/>
  <c r="O543" i="19"/>
  <c r="Q538" i="19"/>
  <c r="E538" i="19"/>
  <c r="V533" i="19"/>
  <c r="L533" i="19"/>
  <c r="D533" i="19"/>
  <c r="W528" i="19"/>
  <c r="Q528" i="19"/>
  <c r="K528" i="19"/>
  <c r="E528" i="19"/>
  <c r="X523" i="19"/>
  <c r="R523" i="19"/>
  <c r="L523" i="19"/>
  <c r="F523" i="19"/>
  <c r="Y518" i="19"/>
  <c r="S518" i="19"/>
  <c r="M518" i="19"/>
  <c r="G518" i="19"/>
  <c r="Z513" i="19"/>
  <c r="T513" i="19"/>
  <c r="N513" i="19"/>
  <c r="H513" i="19"/>
  <c r="AA508" i="19"/>
  <c r="U508" i="19"/>
  <c r="O508" i="19"/>
  <c r="I508" i="19"/>
  <c r="K543" i="19"/>
  <c r="P538" i="19"/>
  <c r="D538" i="19"/>
  <c r="U533" i="19"/>
  <c r="K533" i="19"/>
  <c r="V528" i="19"/>
  <c r="P528" i="19"/>
  <c r="J528" i="19"/>
  <c r="D528" i="19"/>
  <c r="W523" i="19"/>
  <c r="Q523" i="19"/>
  <c r="K523" i="19"/>
  <c r="E523" i="19"/>
  <c r="X518" i="19"/>
  <c r="R518" i="19"/>
  <c r="L518" i="19"/>
  <c r="F518" i="19"/>
  <c r="Y513" i="19"/>
  <c r="S513" i="19"/>
  <c r="M513" i="19"/>
  <c r="G513" i="19"/>
  <c r="Z508" i="19"/>
  <c r="T508" i="19"/>
  <c r="N508" i="19"/>
  <c r="H508" i="19"/>
  <c r="AA528" i="19"/>
  <c r="F513" i="19"/>
  <c r="M508" i="19"/>
  <c r="V503" i="19"/>
  <c r="P503" i="19"/>
  <c r="J503" i="19"/>
  <c r="D503" i="19"/>
  <c r="W498" i="19"/>
  <c r="Q498" i="19"/>
  <c r="K498" i="19"/>
  <c r="E498" i="19"/>
  <c r="X493" i="19"/>
  <c r="R493" i="19"/>
  <c r="L493" i="19"/>
  <c r="F493" i="19"/>
  <c r="Y488" i="19"/>
  <c r="S488" i="19"/>
  <c r="M488" i="19"/>
  <c r="G488" i="19"/>
  <c r="Z479" i="19"/>
  <c r="T479" i="19"/>
  <c r="N479" i="19"/>
  <c r="H479" i="19"/>
  <c r="AA474" i="19"/>
  <c r="U474" i="19"/>
  <c r="O474" i="19"/>
  <c r="I474" i="19"/>
  <c r="Z538" i="19"/>
  <c r="U528" i="19"/>
  <c r="V523" i="19"/>
  <c r="G508" i="19"/>
  <c r="AA503" i="19"/>
  <c r="U503" i="19"/>
  <c r="O503" i="19"/>
  <c r="I503" i="19"/>
  <c r="V498" i="19"/>
  <c r="P498" i="19"/>
  <c r="J498" i="19"/>
  <c r="D498" i="19"/>
  <c r="W493" i="19"/>
  <c r="Q493" i="19"/>
  <c r="K493" i="19"/>
  <c r="E493" i="19"/>
  <c r="X488" i="19"/>
  <c r="R488" i="19"/>
  <c r="L488" i="19"/>
  <c r="F488" i="19"/>
  <c r="Y479" i="19"/>
  <c r="S479" i="19"/>
  <c r="M479" i="19"/>
  <c r="G479" i="19"/>
  <c r="Z474" i="19"/>
  <c r="T474" i="19"/>
  <c r="N474" i="19"/>
  <c r="H474" i="19"/>
  <c r="H543" i="19"/>
  <c r="N538" i="19"/>
  <c r="O528" i="19"/>
  <c r="P523" i="19"/>
  <c r="W518" i="19"/>
  <c r="Z503" i="19"/>
  <c r="T503" i="19"/>
  <c r="N503" i="19"/>
  <c r="H503" i="19"/>
  <c r="AA498" i="19"/>
  <c r="U498" i="19"/>
  <c r="O498" i="19"/>
  <c r="I498" i="19"/>
  <c r="V493" i="19"/>
  <c r="P493" i="19"/>
  <c r="J493" i="19"/>
  <c r="D493" i="19"/>
  <c r="W488" i="19"/>
  <c r="Q488" i="19"/>
  <c r="K488" i="19"/>
  <c r="E488" i="19"/>
  <c r="X479" i="19"/>
  <c r="R479" i="19"/>
  <c r="L479" i="19"/>
  <c r="F479" i="19"/>
  <c r="Y474" i="19"/>
  <c r="S474" i="19"/>
  <c r="M474" i="19"/>
  <c r="G474" i="19"/>
  <c r="R533" i="19"/>
  <c r="I528" i="19"/>
  <c r="J523" i="19"/>
  <c r="Q518" i="19"/>
  <c r="X513" i="19"/>
  <c r="Y503" i="19"/>
  <c r="S503" i="19"/>
  <c r="M503" i="19"/>
  <c r="G503" i="19"/>
  <c r="Z498" i="19"/>
  <c r="T498" i="19"/>
  <c r="N498" i="19"/>
  <c r="H498" i="19"/>
  <c r="AA493" i="19"/>
  <c r="U493" i="19"/>
  <c r="O493" i="19"/>
  <c r="I493" i="19"/>
  <c r="V488" i="19"/>
  <c r="P488" i="19"/>
  <c r="J488" i="19"/>
  <c r="D488" i="19"/>
  <c r="D484" i="19" s="1"/>
  <c r="W479" i="19"/>
  <c r="Q479" i="19"/>
  <c r="K479" i="19"/>
  <c r="E479" i="19"/>
  <c r="X474" i="19"/>
  <c r="R474" i="19"/>
  <c r="L474" i="19"/>
  <c r="F474" i="19"/>
  <c r="J533" i="19"/>
  <c r="D523" i="19"/>
  <c r="K518" i="19"/>
  <c r="R513" i="19"/>
  <c r="Y508" i="19"/>
  <c r="X503" i="19"/>
  <c r="R503" i="19"/>
  <c r="L503" i="19"/>
  <c r="F503" i="19"/>
  <c r="Y498" i="19"/>
  <c r="S498" i="19"/>
  <c r="M498" i="19"/>
  <c r="G498" i="19"/>
  <c r="Z493" i="19"/>
  <c r="T493" i="19"/>
  <c r="N493" i="19"/>
  <c r="H493" i="19"/>
  <c r="AA488" i="19"/>
  <c r="U488" i="19"/>
  <c r="O488" i="19"/>
  <c r="I488" i="19"/>
  <c r="V479" i="19"/>
  <c r="P479" i="19"/>
  <c r="J479" i="19"/>
  <c r="D479" i="19"/>
  <c r="W474" i="19"/>
  <c r="Q474" i="19"/>
  <c r="K474" i="19"/>
  <c r="E474" i="19"/>
  <c r="W503" i="19"/>
  <c r="W499" i="19" s="1"/>
  <c r="H488" i="19"/>
  <c r="H484" i="19" s="1"/>
  <c r="U479" i="19"/>
  <c r="V474" i="19"/>
  <c r="Y469" i="19"/>
  <c r="S469" i="19"/>
  <c r="M469" i="19"/>
  <c r="G469" i="19"/>
  <c r="Z464" i="19"/>
  <c r="T464" i="19"/>
  <c r="N464" i="19"/>
  <c r="H464" i="19"/>
  <c r="AA459" i="19"/>
  <c r="U459" i="19"/>
  <c r="O459" i="19"/>
  <c r="I459" i="19"/>
  <c r="V454" i="19"/>
  <c r="P454" i="19"/>
  <c r="J454" i="19"/>
  <c r="D454" i="19"/>
  <c r="W449" i="19"/>
  <c r="Q449" i="19"/>
  <c r="K449" i="19"/>
  <c r="E449" i="19"/>
  <c r="X444" i="19"/>
  <c r="R444" i="19"/>
  <c r="L444" i="19"/>
  <c r="F444" i="19"/>
  <c r="Y439" i="19"/>
  <c r="S439" i="19"/>
  <c r="M439" i="19"/>
  <c r="G439" i="19"/>
  <c r="Z434" i="19"/>
  <c r="T434" i="19"/>
  <c r="N434" i="19"/>
  <c r="H434" i="19"/>
  <c r="AA429" i="19"/>
  <c r="U429" i="19"/>
  <c r="O429" i="19"/>
  <c r="I429" i="19"/>
  <c r="V424" i="19"/>
  <c r="P424" i="19"/>
  <c r="J424" i="19"/>
  <c r="D424" i="19"/>
  <c r="W419" i="19"/>
  <c r="Q419" i="19"/>
  <c r="K419" i="19"/>
  <c r="E419" i="19"/>
  <c r="X414" i="19"/>
  <c r="R414" i="19"/>
  <c r="L414" i="19"/>
  <c r="F414" i="19"/>
  <c r="Y409" i="19"/>
  <c r="S409" i="19"/>
  <c r="M409" i="19"/>
  <c r="G409" i="19"/>
  <c r="E518" i="19"/>
  <c r="S508" i="19"/>
  <c r="Q503" i="19"/>
  <c r="X498" i="19"/>
  <c r="O479" i="19"/>
  <c r="P474" i="19"/>
  <c r="X469" i="19"/>
  <c r="R469" i="19"/>
  <c r="L469" i="19"/>
  <c r="F469" i="19"/>
  <c r="Y464" i="19"/>
  <c r="S464" i="19"/>
  <c r="M464" i="19"/>
  <c r="G464" i="19"/>
  <c r="Z459" i="19"/>
  <c r="T459" i="19"/>
  <c r="N459" i="19"/>
  <c r="H459" i="19"/>
  <c r="AA454" i="19"/>
  <c r="U454" i="19"/>
  <c r="O454" i="19"/>
  <c r="I454" i="19"/>
  <c r="V449" i="19"/>
  <c r="P449" i="19"/>
  <c r="J449" i="19"/>
  <c r="D449" i="19"/>
  <c r="W444" i="19"/>
  <c r="Q444" i="19"/>
  <c r="K444" i="19"/>
  <c r="E444" i="19"/>
  <c r="X439" i="19"/>
  <c r="R439" i="19"/>
  <c r="L439" i="19"/>
  <c r="F439" i="19"/>
  <c r="Y434" i="19"/>
  <c r="S434" i="19"/>
  <c r="M434" i="19"/>
  <c r="G434" i="19"/>
  <c r="Z429" i="19"/>
  <c r="T429" i="19"/>
  <c r="N429" i="19"/>
  <c r="H429" i="19"/>
  <c r="AA424" i="19"/>
  <c r="U424" i="19"/>
  <c r="O424" i="19"/>
  <c r="I424" i="19"/>
  <c r="V419" i="19"/>
  <c r="P419" i="19"/>
  <c r="J419" i="19"/>
  <c r="D419" i="19"/>
  <c r="W414" i="19"/>
  <c r="Q414" i="19"/>
  <c r="K414" i="19"/>
  <c r="E414" i="19"/>
  <c r="X409" i="19"/>
  <c r="R409" i="19"/>
  <c r="L409" i="19"/>
  <c r="F409" i="19"/>
  <c r="K503" i="19"/>
  <c r="R498" i="19"/>
  <c r="Y493" i="19"/>
  <c r="I479" i="19"/>
  <c r="J474" i="19"/>
  <c r="W469" i="19"/>
  <c r="Q469" i="19"/>
  <c r="K469" i="19"/>
  <c r="E469" i="19"/>
  <c r="X464" i="19"/>
  <c r="R464" i="19"/>
  <c r="L464" i="19"/>
  <c r="F464" i="19"/>
  <c r="Y459" i="19"/>
  <c r="S459" i="19"/>
  <c r="M459" i="19"/>
  <c r="G459" i="19"/>
  <c r="Z454" i="19"/>
  <c r="T454" i="19"/>
  <c r="N454" i="19"/>
  <c r="H454" i="19"/>
  <c r="AA449" i="19"/>
  <c r="U449" i="19"/>
  <c r="O449" i="19"/>
  <c r="I449" i="19"/>
  <c r="V444" i="19"/>
  <c r="P444" i="19"/>
  <c r="J444" i="19"/>
  <c r="D444" i="19"/>
  <c r="W439" i="19"/>
  <c r="Q439" i="19"/>
  <c r="K439" i="19"/>
  <c r="E439" i="19"/>
  <c r="X434" i="19"/>
  <c r="R434" i="19"/>
  <c r="L434" i="19"/>
  <c r="F434" i="19"/>
  <c r="Y429" i="19"/>
  <c r="S429" i="19"/>
  <c r="M429" i="19"/>
  <c r="G429" i="19"/>
  <c r="Z424" i="19"/>
  <c r="T424" i="19"/>
  <c r="N424" i="19"/>
  <c r="H424" i="19"/>
  <c r="AA419" i="19"/>
  <c r="U419" i="19"/>
  <c r="O419" i="19"/>
  <c r="I419" i="19"/>
  <c r="V414" i="19"/>
  <c r="P414" i="19"/>
  <c r="J414" i="19"/>
  <c r="D414" i="19"/>
  <c r="W409" i="19"/>
  <c r="Q409" i="19"/>
  <c r="K409" i="19"/>
  <c r="E409" i="19"/>
  <c r="E503" i="19"/>
  <c r="E499" i="19" s="1"/>
  <c r="L498" i="19"/>
  <c r="L494" i="19" s="1"/>
  <c r="S493" i="19"/>
  <c r="S489" i="19" s="1"/>
  <c r="Z488" i="19"/>
  <c r="Z484" i="19" s="1"/>
  <c r="D474" i="19"/>
  <c r="V469" i="19"/>
  <c r="P469" i="19"/>
  <c r="J469" i="19"/>
  <c r="D469" i="19"/>
  <c r="W464" i="19"/>
  <c r="Q464" i="19"/>
  <c r="K464" i="19"/>
  <c r="E464" i="19"/>
  <c r="X459" i="19"/>
  <c r="R459" i="19"/>
  <c r="L459" i="19"/>
  <c r="F459" i="19"/>
  <c r="Y454" i="19"/>
  <c r="S454" i="19"/>
  <c r="M454" i="19"/>
  <c r="G454" i="19"/>
  <c r="Z449" i="19"/>
  <c r="T449" i="19"/>
  <c r="N449" i="19"/>
  <c r="H449" i="19"/>
  <c r="AA444" i="19"/>
  <c r="U444" i="19"/>
  <c r="O444" i="19"/>
  <c r="I444" i="19"/>
  <c r="V439" i="19"/>
  <c r="P439" i="19"/>
  <c r="J439" i="19"/>
  <c r="D439" i="19"/>
  <c r="W434" i="19"/>
  <c r="Q434" i="19"/>
  <c r="K434" i="19"/>
  <c r="E434" i="19"/>
  <c r="X429" i="19"/>
  <c r="R429" i="19"/>
  <c r="L429" i="19"/>
  <c r="F429" i="19"/>
  <c r="Y424" i="19"/>
  <c r="S424" i="19"/>
  <c r="M424" i="19"/>
  <c r="G424" i="19"/>
  <c r="Z419" i="19"/>
  <c r="T419" i="19"/>
  <c r="N419" i="19"/>
  <c r="H419" i="19"/>
  <c r="AA414" i="19"/>
  <c r="U414" i="19"/>
  <c r="O414" i="19"/>
  <c r="I414" i="19"/>
  <c r="V409" i="19"/>
  <c r="P409" i="19"/>
  <c r="J409" i="19"/>
  <c r="D409" i="19"/>
  <c r="L513" i="19"/>
  <c r="F498" i="19"/>
  <c r="M493" i="19"/>
  <c r="T488" i="19"/>
  <c r="AA469" i="19"/>
  <c r="U469" i="19"/>
  <c r="O469" i="19"/>
  <c r="I469" i="19"/>
  <c r="V464" i="19"/>
  <c r="P464" i="19"/>
  <c r="J464" i="19"/>
  <c r="D464" i="19"/>
  <c r="W459" i="19"/>
  <c r="Q459" i="19"/>
  <c r="K459" i="19"/>
  <c r="E459" i="19"/>
  <c r="X454" i="19"/>
  <c r="R454" i="19"/>
  <c r="L454" i="19"/>
  <c r="F454" i="19"/>
  <c r="Y449" i="19"/>
  <c r="S449" i="19"/>
  <c r="M449" i="19"/>
  <c r="G449" i="19"/>
  <c r="Z444" i="19"/>
  <c r="T444" i="19"/>
  <c r="N444" i="19"/>
  <c r="H444" i="19"/>
  <c r="AA439" i="19"/>
  <c r="U439" i="19"/>
  <c r="O439" i="19"/>
  <c r="I439" i="19"/>
  <c r="V434" i="19"/>
  <c r="P434" i="19"/>
  <c r="J434" i="19"/>
  <c r="D434" i="19"/>
  <c r="W429" i="19"/>
  <c r="Q429" i="19"/>
  <c r="K429" i="19"/>
  <c r="E429" i="19"/>
  <c r="X424" i="19"/>
  <c r="R424" i="19"/>
  <c r="L424" i="19"/>
  <c r="F424" i="19"/>
  <c r="Y419" i="19"/>
  <c r="S419" i="19"/>
  <c r="M419" i="19"/>
  <c r="G419" i="19"/>
  <c r="Z414" i="19"/>
  <c r="T414" i="19"/>
  <c r="N414" i="19"/>
  <c r="H414" i="19"/>
  <c r="AA409" i="19"/>
  <c r="U409" i="19"/>
  <c r="O409" i="19"/>
  <c r="I409" i="19"/>
  <c r="G493" i="19"/>
  <c r="N488" i="19"/>
  <c r="N484" i="19" s="1"/>
  <c r="AA479" i="19"/>
  <c r="Z469" i="19"/>
  <c r="T469" i="19"/>
  <c r="N469" i="19"/>
  <c r="H469" i="19"/>
  <c r="AA464" i="19"/>
  <c r="U464" i="19"/>
  <c r="O464" i="19"/>
  <c r="I464" i="19"/>
  <c r="V459" i="19"/>
  <c r="P459" i="19"/>
  <c r="J459" i="19"/>
  <c r="D459" i="19"/>
  <c r="W454" i="19"/>
  <c r="Q454" i="19"/>
  <c r="K454" i="19"/>
  <c r="E454" i="19"/>
  <c r="X449" i="19"/>
  <c r="R449" i="19"/>
  <c r="L449" i="19"/>
  <c r="F449" i="19"/>
  <c r="Y444" i="19"/>
  <c r="S444" i="19"/>
  <c r="M444" i="19"/>
  <c r="G444" i="19"/>
  <c r="Z439" i="19"/>
  <c r="T439" i="19"/>
  <c r="N439" i="19"/>
  <c r="H439" i="19"/>
  <c r="AA434" i="19"/>
  <c r="U434" i="19"/>
  <c r="O434" i="19"/>
  <c r="I434" i="19"/>
  <c r="V429" i="19"/>
  <c r="P429" i="19"/>
  <c r="J429" i="19"/>
  <c r="D429" i="19"/>
  <c r="W424" i="19"/>
  <c r="Q424" i="19"/>
  <c r="K424" i="19"/>
  <c r="E424" i="19"/>
  <c r="X419" i="19"/>
  <c r="R419" i="19"/>
  <c r="L419" i="19"/>
  <c r="F419" i="19"/>
  <c r="Y414" i="19"/>
  <c r="S414" i="19"/>
  <c r="M414" i="19"/>
  <c r="G414" i="19"/>
  <c r="Z409" i="19"/>
  <c r="T409" i="19"/>
  <c r="N409" i="19"/>
  <c r="H409" i="19"/>
  <c r="AA404" i="19"/>
  <c r="U404" i="19"/>
  <c r="O404" i="19"/>
  <c r="I404" i="19"/>
  <c r="V399" i="19"/>
  <c r="P399" i="19"/>
  <c r="J399" i="19"/>
  <c r="D399" i="19"/>
  <c r="W394" i="19"/>
  <c r="Q394" i="19"/>
  <c r="K394" i="19"/>
  <c r="E394" i="19"/>
  <c r="X389" i="19"/>
  <c r="R389" i="19"/>
  <c r="L389" i="19"/>
  <c r="F389" i="19"/>
  <c r="Y384" i="19"/>
  <c r="S384" i="19"/>
  <c r="M384" i="19"/>
  <c r="G384" i="19"/>
  <c r="Z379" i="19"/>
  <c r="T379" i="19"/>
  <c r="N379" i="19"/>
  <c r="H379" i="19"/>
  <c r="AA374" i="19"/>
  <c r="U374" i="19"/>
  <c r="O374" i="19"/>
  <c r="I374" i="19"/>
  <c r="V369" i="19"/>
  <c r="P369" i="19"/>
  <c r="J369" i="19"/>
  <c r="D369" i="19"/>
  <c r="W364" i="19"/>
  <c r="Q364" i="19"/>
  <c r="K364" i="19"/>
  <c r="E364" i="19"/>
  <c r="X359" i="19"/>
  <c r="R359" i="19"/>
  <c r="L359" i="19"/>
  <c r="F359" i="19"/>
  <c r="Y354" i="19"/>
  <c r="S354" i="19"/>
  <c r="M354" i="19"/>
  <c r="G354" i="19"/>
  <c r="Z349" i="19"/>
  <c r="T349" i="19"/>
  <c r="N349" i="19"/>
  <c r="H349" i="19"/>
  <c r="AA344" i="19"/>
  <c r="U344" i="19"/>
  <c r="O344" i="19"/>
  <c r="I344" i="19"/>
  <c r="V339" i="19"/>
  <c r="P339" i="19"/>
  <c r="J339" i="19"/>
  <c r="D339" i="19"/>
  <c r="Z404" i="19"/>
  <c r="T404" i="19"/>
  <c r="N404" i="19"/>
  <c r="H404" i="19"/>
  <c r="AA399" i="19"/>
  <c r="U399" i="19"/>
  <c r="O399" i="19"/>
  <c r="I399" i="19"/>
  <c r="V394" i="19"/>
  <c r="P394" i="19"/>
  <c r="J394" i="19"/>
  <c r="D394" i="19"/>
  <c r="W389" i="19"/>
  <c r="Q389" i="19"/>
  <c r="K389" i="19"/>
  <c r="E389" i="19"/>
  <c r="X384" i="19"/>
  <c r="R384" i="19"/>
  <c r="L384" i="19"/>
  <c r="F384" i="19"/>
  <c r="Y379" i="19"/>
  <c r="S379" i="19"/>
  <c r="M379" i="19"/>
  <c r="G379" i="19"/>
  <c r="Z374" i="19"/>
  <c r="T374" i="19"/>
  <c r="N374" i="19"/>
  <c r="H374" i="19"/>
  <c r="AA369" i="19"/>
  <c r="U369" i="19"/>
  <c r="O369" i="19"/>
  <c r="I369" i="19"/>
  <c r="V364" i="19"/>
  <c r="P364" i="19"/>
  <c r="J364" i="19"/>
  <c r="D364" i="19"/>
  <c r="W359" i="19"/>
  <c r="Q359" i="19"/>
  <c r="K359" i="19"/>
  <c r="E359" i="19"/>
  <c r="X354" i="19"/>
  <c r="R354" i="19"/>
  <c r="L354" i="19"/>
  <c r="F354" i="19"/>
  <c r="Y349" i="19"/>
  <c r="S349" i="19"/>
  <c r="M349" i="19"/>
  <c r="G349" i="19"/>
  <c r="Z344" i="19"/>
  <c r="T344" i="19"/>
  <c r="N344" i="19"/>
  <c r="H344" i="19"/>
  <c r="AA339" i="19"/>
  <c r="U339" i="19"/>
  <c r="O339" i="19"/>
  <c r="I339" i="19"/>
  <c r="Y404" i="19"/>
  <c r="S404" i="19"/>
  <c r="M404" i="19"/>
  <c r="G404" i="19"/>
  <c r="Z399" i="19"/>
  <c r="T399" i="19"/>
  <c r="N399" i="19"/>
  <c r="H399" i="19"/>
  <c r="AA394" i="19"/>
  <c r="U394" i="19"/>
  <c r="O394" i="19"/>
  <c r="I394" i="19"/>
  <c r="V389" i="19"/>
  <c r="P389" i="19"/>
  <c r="J389" i="19"/>
  <c r="D389" i="19"/>
  <c r="W384" i="19"/>
  <c r="Q384" i="19"/>
  <c r="K384" i="19"/>
  <c r="E384" i="19"/>
  <c r="X379" i="19"/>
  <c r="R379" i="19"/>
  <c r="L379" i="19"/>
  <c r="F379" i="19"/>
  <c r="Y374" i="19"/>
  <c r="S374" i="19"/>
  <c r="M374" i="19"/>
  <c r="G374" i="19"/>
  <c r="Z369" i="19"/>
  <c r="T369" i="19"/>
  <c r="N369" i="19"/>
  <c r="H369" i="19"/>
  <c r="AA364" i="19"/>
  <c r="U364" i="19"/>
  <c r="O364" i="19"/>
  <c r="I364" i="19"/>
  <c r="V359" i="19"/>
  <c r="P359" i="19"/>
  <c r="J359" i="19"/>
  <c r="D359" i="19"/>
  <c r="W354" i="19"/>
  <c r="Q354" i="19"/>
  <c r="K354" i="19"/>
  <c r="E354" i="19"/>
  <c r="X349" i="19"/>
  <c r="R349" i="19"/>
  <c r="L349" i="19"/>
  <c r="F349" i="19"/>
  <c r="Y344" i="19"/>
  <c r="S344" i="19"/>
  <c r="M344" i="19"/>
  <c r="G344" i="19"/>
  <c r="Z339" i="19"/>
  <c r="T339" i="19"/>
  <c r="N339" i="19"/>
  <c r="H339" i="19"/>
  <c r="X404" i="19"/>
  <c r="R404" i="19"/>
  <c r="L404" i="19"/>
  <c r="F404" i="19"/>
  <c r="Y399" i="19"/>
  <c r="S399" i="19"/>
  <c r="M399" i="19"/>
  <c r="G399" i="19"/>
  <c r="Z394" i="19"/>
  <c r="T394" i="19"/>
  <c r="N394" i="19"/>
  <c r="H394" i="19"/>
  <c r="AA389" i="19"/>
  <c r="U389" i="19"/>
  <c r="O389" i="19"/>
  <c r="I389" i="19"/>
  <c r="V384" i="19"/>
  <c r="P384" i="19"/>
  <c r="J384" i="19"/>
  <c r="D384" i="19"/>
  <c r="W379" i="19"/>
  <c r="Q379" i="19"/>
  <c r="K379" i="19"/>
  <c r="E379" i="19"/>
  <c r="X374" i="19"/>
  <c r="R374" i="19"/>
  <c r="L374" i="19"/>
  <c r="F374" i="19"/>
  <c r="Y369" i="19"/>
  <c r="S369" i="19"/>
  <c r="M369" i="19"/>
  <c r="G369" i="19"/>
  <c r="Z364" i="19"/>
  <c r="T364" i="19"/>
  <c r="N364" i="19"/>
  <c r="H364" i="19"/>
  <c r="AA359" i="19"/>
  <c r="U359" i="19"/>
  <c r="O359" i="19"/>
  <c r="I359" i="19"/>
  <c r="V354" i="19"/>
  <c r="P354" i="19"/>
  <c r="J354" i="19"/>
  <c r="D354" i="19"/>
  <c r="W349" i="19"/>
  <c r="Q349" i="19"/>
  <c r="K349" i="19"/>
  <c r="E349" i="19"/>
  <c r="X344" i="19"/>
  <c r="R344" i="19"/>
  <c r="L344" i="19"/>
  <c r="F344" i="19"/>
  <c r="Y339" i="19"/>
  <c r="S339" i="19"/>
  <c r="M339" i="19"/>
  <c r="G339" i="19"/>
  <c r="W404" i="19"/>
  <c r="Q404" i="19"/>
  <c r="K404" i="19"/>
  <c r="E404" i="19"/>
  <c r="X399" i="19"/>
  <c r="R399" i="19"/>
  <c r="L399" i="19"/>
  <c r="F399" i="19"/>
  <c r="Y394" i="19"/>
  <c r="S394" i="19"/>
  <c r="M394" i="19"/>
  <c r="G394" i="19"/>
  <c r="Z389" i="19"/>
  <c r="T389" i="19"/>
  <c r="N389" i="19"/>
  <c r="H389" i="19"/>
  <c r="AA384" i="19"/>
  <c r="U384" i="19"/>
  <c r="O384" i="19"/>
  <c r="I384" i="19"/>
  <c r="V379" i="19"/>
  <c r="P379" i="19"/>
  <c r="J379" i="19"/>
  <c r="D379" i="19"/>
  <c r="W374" i="19"/>
  <c r="Q374" i="19"/>
  <c r="K374" i="19"/>
  <c r="E374" i="19"/>
  <c r="X369" i="19"/>
  <c r="R369" i="19"/>
  <c r="L369" i="19"/>
  <c r="F369" i="19"/>
  <c r="Y364" i="19"/>
  <c r="S364" i="19"/>
  <c r="M364" i="19"/>
  <c r="G364" i="19"/>
  <c r="Z359" i="19"/>
  <c r="T359" i="19"/>
  <c r="N359" i="19"/>
  <c r="H359" i="19"/>
  <c r="AA354" i="19"/>
  <c r="U354" i="19"/>
  <c r="O354" i="19"/>
  <c r="I354" i="19"/>
  <c r="V349" i="19"/>
  <c r="P349" i="19"/>
  <c r="J349" i="19"/>
  <c r="D349" i="19"/>
  <c r="W344" i="19"/>
  <c r="Q344" i="19"/>
  <c r="K344" i="19"/>
  <c r="E344" i="19"/>
  <c r="X339" i="19"/>
  <c r="R339" i="19"/>
  <c r="L339" i="19"/>
  <c r="F339" i="19"/>
  <c r="V404" i="19"/>
  <c r="P404" i="19"/>
  <c r="J404" i="19"/>
  <c r="D404" i="19"/>
  <c r="W399" i="19"/>
  <c r="Q399" i="19"/>
  <c r="K399" i="19"/>
  <c r="E399" i="19"/>
  <c r="X394" i="19"/>
  <c r="R394" i="19"/>
  <c r="L394" i="19"/>
  <c r="F394" i="19"/>
  <c r="Y389" i="19"/>
  <c r="S389" i="19"/>
  <c r="M389" i="19"/>
  <c r="G389" i="19"/>
  <c r="Z384" i="19"/>
  <c r="T384" i="19"/>
  <c r="N384" i="19"/>
  <c r="H384" i="19"/>
  <c r="AA379" i="19"/>
  <c r="U379" i="19"/>
  <c r="O379" i="19"/>
  <c r="I379" i="19"/>
  <c r="V374" i="19"/>
  <c r="P374" i="19"/>
  <c r="J374" i="19"/>
  <c r="D374" i="19"/>
  <c r="W369" i="19"/>
  <c r="Q369" i="19"/>
  <c r="K369" i="19"/>
  <c r="E369" i="19"/>
  <c r="X364" i="19"/>
  <c r="R364" i="19"/>
  <c r="L364" i="19"/>
  <c r="F364" i="19"/>
  <c r="Y359" i="19"/>
  <c r="S359" i="19"/>
  <c r="M359" i="19"/>
  <c r="G359" i="19"/>
  <c r="Z354" i="19"/>
  <c r="T354" i="19"/>
  <c r="N354" i="19"/>
  <c r="H354" i="19"/>
  <c r="AA349" i="19"/>
  <c r="U349" i="19"/>
  <c r="O349" i="19"/>
  <c r="I349" i="19"/>
  <c r="V344" i="19"/>
  <c r="P344" i="19"/>
  <c r="J344" i="19"/>
  <c r="D344" i="19"/>
  <c r="W339" i="19"/>
  <c r="Q339" i="19"/>
  <c r="K339" i="19"/>
  <c r="E339" i="19"/>
  <c r="W334" i="19"/>
  <c r="Q334" i="19"/>
  <c r="K334" i="19"/>
  <c r="E334" i="19"/>
  <c r="X329" i="19"/>
  <c r="R329" i="19"/>
  <c r="L329" i="19"/>
  <c r="F329" i="19"/>
  <c r="Y320" i="19"/>
  <c r="S320" i="19"/>
  <c r="M320" i="19"/>
  <c r="G320" i="19"/>
  <c r="Z315" i="19"/>
  <c r="T315" i="19"/>
  <c r="N315" i="19"/>
  <c r="H315" i="19"/>
  <c r="AA310" i="19"/>
  <c r="U310" i="19"/>
  <c r="O310" i="19"/>
  <c r="I310" i="19"/>
  <c r="V305" i="19"/>
  <c r="P305" i="19"/>
  <c r="J305" i="19"/>
  <c r="D305" i="19"/>
  <c r="W300" i="19"/>
  <c r="Q300" i="19"/>
  <c r="K300" i="19"/>
  <c r="E300" i="19"/>
  <c r="X295" i="19"/>
  <c r="R295" i="19"/>
  <c r="L295" i="19"/>
  <c r="F295" i="19"/>
  <c r="Y290" i="19"/>
  <c r="S290" i="19"/>
  <c r="M290" i="19"/>
  <c r="G290" i="19"/>
  <c r="Z285" i="19"/>
  <c r="T285" i="19"/>
  <c r="N285" i="19"/>
  <c r="H285" i="19"/>
  <c r="AA280" i="19"/>
  <c r="U280" i="19"/>
  <c r="O280" i="19"/>
  <c r="I280" i="19"/>
  <c r="V275" i="19"/>
  <c r="P275" i="19"/>
  <c r="J275" i="19"/>
  <c r="D275" i="19"/>
  <c r="W270" i="19"/>
  <c r="Q270" i="19"/>
  <c r="K270" i="19"/>
  <c r="E270" i="19"/>
  <c r="X265" i="19"/>
  <c r="R265" i="19"/>
  <c r="L265" i="19"/>
  <c r="F265" i="19"/>
  <c r="Y260" i="19"/>
  <c r="S260" i="19"/>
  <c r="M260" i="19"/>
  <c r="G260" i="19"/>
  <c r="Z255" i="19"/>
  <c r="T255" i="19"/>
  <c r="N255" i="19"/>
  <c r="H255" i="19"/>
  <c r="AA250" i="19"/>
  <c r="U250" i="19"/>
  <c r="O250" i="19"/>
  <c r="I250" i="19"/>
  <c r="V245" i="19"/>
  <c r="P245" i="19"/>
  <c r="J245" i="19"/>
  <c r="D245" i="19"/>
  <c r="W240" i="19"/>
  <c r="Q240" i="19"/>
  <c r="K240" i="19"/>
  <c r="E240" i="19"/>
  <c r="X235" i="19"/>
  <c r="R235" i="19"/>
  <c r="L235" i="19"/>
  <c r="F235" i="19"/>
  <c r="Y230" i="19"/>
  <c r="S230" i="19"/>
  <c r="M230" i="19"/>
  <c r="G230" i="19"/>
  <c r="Z225" i="19"/>
  <c r="T225" i="19"/>
  <c r="N225" i="19"/>
  <c r="H225" i="19"/>
  <c r="AA220" i="19"/>
  <c r="U220" i="19"/>
  <c r="O220" i="19"/>
  <c r="I220" i="19"/>
  <c r="V215" i="19"/>
  <c r="P215" i="19"/>
  <c r="J215" i="19"/>
  <c r="D215" i="19"/>
  <c r="W210" i="19"/>
  <c r="Q210" i="19"/>
  <c r="K210" i="19"/>
  <c r="E210" i="19"/>
  <c r="X205" i="19"/>
  <c r="R205" i="19"/>
  <c r="L205" i="19"/>
  <c r="F205" i="19"/>
  <c r="Y200" i="19"/>
  <c r="S200" i="19"/>
  <c r="M200" i="19"/>
  <c r="G200" i="19"/>
  <c r="Z195" i="19"/>
  <c r="T195" i="19"/>
  <c r="N195" i="19"/>
  <c r="V334" i="19"/>
  <c r="P334" i="19"/>
  <c r="J334" i="19"/>
  <c r="D334" i="19"/>
  <c r="W329" i="19"/>
  <c r="Q329" i="19"/>
  <c r="K329" i="19"/>
  <c r="E329" i="19"/>
  <c r="X320" i="19"/>
  <c r="R320" i="19"/>
  <c r="L320" i="19"/>
  <c r="F320" i="19"/>
  <c r="Y315" i="19"/>
  <c r="S315" i="19"/>
  <c r="M315" i="19"/>
  <c r="G315" i="19"/>
  <c r="Z310" i="19"/>
  <c r="T310" i="19"/>
  <c r="N310" i="19"/>
  <c r="H310" i="19"/>
  <c r="AA305" i="19"/>
  <c r="U305" i="19"/>
  <c r="O305" i="19"/>
  <c r="I305" i="19"/>
  <c r="V300" i="19"/>
  <c r="P300" i="19"/>
  <c r="J300" i="19"/>
  <c r="D300" i="19"/>
  <c r="W295" i="19"/>
  <c r="Q295" i="19"/>
  <c r="K295" i="19"/>
  <c r="E295" i="19"/>
  <c r="X290" i="19"/>
  <c r="R290" i="19"/>
  <c r="L290" i="19"/>
  <c r="F290" i="19"/>
  <c r="Y285" i="19"/>
  <c r="S285" i="19"/>
  <c r="M285" i="19"/>
  <c r="G285" i="19"/>
  <c r="Z280" i="19"/>
  <c r="T280" i="19"/>
  <c r="N280" i="19"/>
  <c r="H280" i="19"/>
  <c r="AA275" i="19"/>
  <c r="U275" i="19"/>
  <c r="O275" i="19"/>
  <c r="I275" i="19"/>
  <c r="V270" i="19"/>
  <c r="P270" i="19"/>
  <c r="J270" i="19"/>
  <c r="D270" i="19"/>
  <c r="W265" i="19"/>
  <c r="Q265" i="19"/>
  <c r="K265" i="19"/>
  <c r="E265" i="19"/>
  <c r="X260" i="19"/>
  <c r="R260" i="19"/>
  <c r="L260" i="19"/>
  <c r="F260" i="19"/>
  <c r="Y255" i="19"/>
  <c r="S255" i="19"/>
  <c r="M255" i="19"/>
  <c r="G255" i="19"/>
  <c r="Z250" i="19"/>
  <c r="T250" i="19"/>
  <c r="N250" i="19"/>
  <c r="H250" i="19"/>
  <c r="AA245" i="19"/>
  <c r="U245" i="19"/>
  <c r="O245" i="19"/>
  <c r="I245" i="19"/>
  <c r="V240" i="19"/>
  <c r="P240" i="19"/>
  <c r="J240" i="19"/>
  <c r="D240" i="19"/>
  <c r="W235" i="19"/>
  <c r="Q235" i="19"/>
  <c r="K235" i="19"/>
  <c r="E235" i="19"/>
  <c r="X230" i="19"/>
  <c r="R230" i="19"/>
  <c r="L230" i="19"/>
  <c r="F230" i="19"/>
  <c r="Y225" i="19"/>
  <c r="S225" i="19"/>
  <c r="M225" i="19"/>
  <c r="G225" i="19"/>
  <c r="Z220" i="19"/>
  <c r="T220" i="19"/>
  <c r="N220" i="19"/>
  <c r="H220" i="19"/>
  <c r="AA215" i="19"/>
  <c r="U215" i="19"/>
  <c r="O215" i="19"/>
  <c r="I215" i="19"/>
  <c r="V210" i="19"/>
  <c r="P210" i="19"/>
  <c r="J210" i="19"/>
  <c r="D210" i="19"/>
  <c r="W205" i="19"/>
  <c r="Q205" i="19"/>
  <c r="K205" i="19"/>
  <c r="E205" i="19"/>
  <c r="X200" i="19"/>
  <c r="R200" i="19"/>
  <c r="L200" i="19"/>
  <c r="F200" i="19"/>
  <c r="Y195" i="19"/>
  <c r="S195" i="19"/>
  <c r="M195" i="19"/>
  <c r="G195" i="19"/>
  <c r="AA334" i="19"/>
  <c r="U334" i="19"/>
  <c r="O334" i="19"/>
  <c r="I334" i="19"/>
  <c r="V329" i="19"/>
  <c r="P329" i="19"/>
  <c r="J329" i="19"/>
  <c r="D329" i="19"/>
  <c r="D325" i="19" s="1"/>
  <c r="W320" i="19"/>
  <c r="Q320" i="19"/>
  <c r="K320" i="19"/>
  <c r="E320" i="19"/>
  <c r="X315" i="19"/>
  <c r="R315" i="19"/>
  <c r="L315" i="19"/>
  <c r="F315" i="19"/>
  <c r="Y310" i="19"/>
  <c r="S310" i="19"/>
  <c r="M310" i="19"/>
  <c r="G310" i="19"/>
  <c r="Z305" i="19"/>
  <c r="T305" i="19"/>
  <c r="N305" i="19"/>
  <c r="H305" i="19"/>
  <c r="AA300" i="19"/>
  <c r="U300" i="19"/>
  <c r="O300" i="19"/>
  <c r="I300" i="19"/>
  <c r="V295" i="19"/>
  <c r="P295" i="19"/>
  <c r="J295" i="19"/>
  <c r="D295" i="19"/>
  <c r="W290" i="19"/>
  <c r="Q290" i="19"/>
  <c r="K290" i="19"/>
  <c r="E290" i="19"/>
  <c r="X285" i="19"/>
  <c r="R285" i="19"/>
  <c r="L285" i="19"/>
  <c r="F285" i="19"/>
  <c r="Y280" i="19"/>
  <c r="S280" i="19"/>
  <c r="M280" i="19"/>
  <c r="G280" i="19"/>
  <c r="Z275" i="19"/>
  <c r="T275" i="19"/>
  <c r="N275" i="19"/>
  <c r="H275" i="19"/>
  <c r="AA270" i="19"/>
  <c r="U270" i="19"/>
  <c r="O270" i="19"/>
  <c r="I270" i="19"/>
  <c r="V265" i="19"/>
  <c r="P265" i="19"/>
  <c r="J265" i="19"/>
  <c r="D265" i="19"/>
  <c r="W260" i="19"/>
  <c r="Q260" i="19"/>
  <c r="K260" i="19"/>
  <c r="E260" i="19"/>
  <c r="X255" i="19"/>
  <c r="R255" i="19"/>
  <c r="L255" i="19"/>
  <c r="F255" i="19"/>
  <c r="Y250" i="19"/>
  <c r="S250" i="19"/>
  <c r="M250" i="19"/>
  <c r="G250" i="19"/>
  <c r="Z245" i="19"/>
  <c r="T245" i="19"/>
  <c r="N245" i="19"/>
  <c r="H245" i="19"/>
  <c r="AA240" i="19"/>
  <c r="U240" i="19"/>
  <c r="O240" i="19"/>
  <c r="I240" i="19"/>
  <c r="V235" i="19"/>
  <c r="P235" i="19"/>
  <c r="J235" i="19"/>
  <c r="D235" i="19"/>
  <c r="W230" i="19"/>
  <c r="Q230" i="19"/>
  <c r="K230" i="19"/>
  <c r="E230" i="19"/>
  <c r="X225" i="19"/>
  <c r="R225" i="19"/>
  <c r="L225" i="19"/>
  <c r="F225" i="19"/>
  <c r="Y220" i="19"/>
  <c r="S220" i="19"/>
  <c r="M220" i="19"/>
  <c r="G220" i="19"/>
  <c r="Z215" i="19"/>
  <c r="T215" i="19"/>
  <c r="N215" i="19"/>
  <c r="H215" i="19"/>
  <c r="AA210" i="19"/>
  <c r="U210" i="19"/>
  <c r="O210" i="19"/>
  <c r="I210" i="19"/>
  <c r="V205" i="19"/>
  <c r="P205" i="19"/>
  <c r="J205" i="19"/>
  <c r="D205" i="19"/>
  <c r="W200" i="19"/>
  <c r="Q200" i="19"/>
  <c r="K200" i="19"/>
  <c r="E200" i="19"/>
  <c r="X195" i="19"/>
  <c r="R195" i="19"/>
  <c r="L195" i="19"/>
  <c r="F195" i="19"/>
  <c r="Z334" i="19"/>
  <c r="T334" i="19"/>
  <c r="N334" i="19"/>
  <c r="H334" i="19"/>
  <c r="AA329" i="19"/>
  <c r="U329" i="19"/>
  <c r="O329" i="19"/>
  <c r="I329" i="19"/>
  <c r="V320" i="19"/>
  <c r="P320" i="19"/>
  <c r="J320" i="19"/>
  <c r="D320" i="19"/>
  <c r="W315" i="19"/>
  <c r="Q315" i="19"/>
  <c r="K315" i="19"/>
  <c r="E315" i="19"/>
  <c r="X310" i="19"/>
  <c r="R310" i="19"/>
  <c r="L310" i="19"/>
  <c r="F310" i="19"/>
  <c r="Y305" i="19"/>
  <c r="S305" i="19"/>
  <c r="M305" i="19"/>
  <c r="G305" i="19"/>
  <c r="Z300" i="19"/>
  <c r="T300" i="19"/>
  <c r="N300" i="19"/>
  <c r="H300" i="19"/>
  <c r="AA295" i="19"/>
  <c r="U295" i="19"/>
  <c r="O295" i="19"/>
  <c r="I295" i="19"/>
  <c r="V290" i="19"/>
  <c r="P290" i="19"/>
  <c r="J290" i="19"/>
  <c r="D290" i="19"/>
  <c r="W285" i="19"/>
  <c r="Q285" i="19"/>
  <c r="K285" i="19"/>
  <c r="E285" i="19"/>
  <c r="X280" i="19"/>
  <c r="R280" i="19"/>
  <c r="L280" i="19"/>
  <c r="F280" i="19"/>
  <c r="Y275" i="19"/>
  <c r="S275" i="19"/>
  <c r="M275" i="19"/>
  <c r="G275" i="19"/>
  <c r="Z270" i="19"/>
  <c r="T270" i="19"/>
  <c r="N270" i="19"/>
  <c r="H270" i="19"/>
  <c r="AA265" i="19"/>
  <c r="U265" i="19"/>
  <c r="O265" i="19"/>
  <c r="I265" i="19"/>
  <c r="V260" i="19"/>
  <c r="P260" i="19"/>
  <c r="J260" i="19"/>
  <c r="D260" i="19"/>
  <c r="W255" i="19"/>
  <c r="Q255" i="19"/>
  <c r="K255" i="19"/>
  <c r="E255" i="19"/>
  <c r="X250" i="19"/>
  <c r="R250" i="19"/>
  <c r="L250" i="19"/>
  <c r="F250" i="19"/>
  <c r="Y245" i="19"/>
  <c r="S245" i="19"/>
  <c r="M245" i="19"/>
  <c r="G245" i="19"/>
  <c r="Z240" i="19"/>
  <c r="T240" i="19"/>
  <c r="N240" i="19"/>
  <c r="H240" i="19"/>
  <c r="AA235" i="19"/>
  <c r="U235" i="19"/>
  <c r="O235" i="19"/>
  <c r="I235" i="19"/>
  <c r="V230" i="19"/>
  <c r="P230" i="19"/>
  <c r="J230" i="19"/>
  <c r="D230" i="19"/>
  <c r="W225" i="19"/>
  <c r="Q225" i="19"/>
  <c r="K225" i="19"/>
  <c r="E225" i="19"/>
  <c r="X220" i="19"/>
  <c r="R220" i="19"/>
  <c r="L220" i="19"/>
  <c r="F220" i="19"/>
  <c r="Y215" i="19"/>
  <c r="S215" i="19"/>
  <c r="M215" i="19"/>
  <c r="G215" i="19"/>
  <c r="Z210" i="19"/>
  <c r="T210" i="19"/>
  <c r="N210" i="19"/>
  <c r="H210" i="19"/>
  <c r="AA205" i="19"/>
  <c r="U205" i="19"/>
  <c r="O205" i="19"/>
  <c r="I205" i="19"/>
  <c r="V200" i="19"/>
  <c r="P200" i="19"/>
  <c r="J200" i="19"/>
  <c r="D200" i="19"/>
  <c r="W195" i="19"/>
  <c r="Q195" i="19"/>
  <c r="K195" i="19"/>
  <c r="E195" i="19"/>
  <c r="Y334" i="19"/>
  <c r="S334" i="19"/>
  <c r="M334" i="19"/>
  <c r="G334" i="19"/>
  <c r="Z329" i="19"/>
  <c r="T329" i="19"/>
  <c r="N329" i="19"/>
  <c r="H329" i="19"/>
  <c r="AA320" i="19"/>
  <c r="U320" i="19"/>
  <c r="O320" i="19"/>
  <c r="I320" i="19"/>
  <c r="V315" i="19"/>
  <c r="P315" i="19"/>
  <c r="J315" i="19"/>
  <c r="D315" i="19"/>
  <c r="W310" i="19"/>
  <c r="Q310" i="19"/>
  <c r="K310" i="19"/>
  <c r="E310" i="19"/>
  <c r="X305" i="19"/>
  <c r="R305" i="19"/>
  <c r="L305" i="19"/>
  <c r="F305" i="19"/>
  <c r="Y300" i="19"/>
  <c r="S300" i="19"/>
  <c r="M300" i="19"/>
  <c r="G300" i="19"/>
  <c r="Z295" i="19"/>
  <c r="T295" i="19"/>
  <c r="N295" i="19"/>
  <c r="H295" i="19"/>
  <c r="AA290" i="19"/>
  <c r="U290" i="19"/>
  <c r="O290" i="19"/>
  <c r="I290" i="19"/>
  <c r="V285" i="19"/>
  <c r="P285" i="19"/>
  <c r="J285" i="19"/>
  <c r="D285" i="19"/>
  <c r="W280" i="19"/>
  <c r="Q280" i="19"/>
  <c r="K280" i="19"/>
  <c r="E280" i="19"/>
  <c r="X275" i="19"/>
  <c r="R275" i="19"/>
  <c r="L275" i="19"/>
  <c r="F275" i="19"/>
  <c r="Y270" i="19"/>
  <c r="S270" i="19"/>
  <c r="M270" i="19"/>
  <c r="G270" i="19"/>
  <c r="Z265" i="19"/>
  <c r="T265" i="19"/>
  <c r="N265" i="19"/>
  <c r="H265" i="19"/>
  <c r="AA260" i="19"/>
  <c r="U260" i="19"/>
  <c r="O260" i="19"/>
  <c r="I260" i="19"/>
  <c r="V255" i="19"/>
  <c r="P255" i="19"/>
  <c r="J255" i="19"/>
  <c r="D255" i="19"/>
  <c r="W250" i="19"/>
  <c r="Q250" i="19"/>
  <c r="K250" i="19"/>
  <c r="E250" i="19"/>
  <c r="X245" i="19"/>
  <c r="R245" i="19"/>
  <c r="L245" i="19"/>
  <c r="F245" i="19"/>
  <c r="Y240" i="19"/>
  <c r="S240" i="19"/>
  <c r="M240" i="19"/>
  <c r="G240" i="19"/>
  <c r="Z235" i="19"/>
  <c r="T235" i="19"/>
  <c r="N235" i="19"/>
  <c r="H235" i="19"/>
  <c r="AA230" i="19"/>
  <c r="U230" i="19"/>
  <c r="O230" i="19"/>
  <c r="I230" i="19"/>
  <c r="V225" i="19"/>
  <c r="P225" i="19"/>
  <c r="J225" i="19"/>
  <c r="D225" i="19"/>
  <c r="W220" i="19"/>
  <c r="Q220" i="19"/>
  <c r="K220" i="19"/>
  <c r="E220" i="19"/>
  <c r="X215" i="19"/>
  <c r="R215" i="19"/>
  <c r="L215" i="19"/>
  <c r="F215" i="19"/>
  <c r="Y210" i="19"/>
  <c r="S210" i="19"/>
  <c r="M210" i="19"/>
  <c r="G210" i="19"/>
  <c r="Z205" i="19"/>
  <c r="T205" i="19"/>
  <c r="N205" i="19"/>
  <c r="H205" i="19"/>
  <c r="AA200" i="19"/>
  <c r="U200" i="19"/>
  <c r="O200" i="19"/>
  <c r="I200" i="19"/>
  <c r="V195" i="19"/>
  <c r="P195" i="19"/>
  <c r="J195" i="19"/>
  <c r="D195" i="19"/>
  <c r="X334" i="19"/>
  <c r="R334" i="19"/>
  <c r="L334" i="19"/>
  <c r="F334" i="19"/>
  <c r="Y329" i="19"/>
  <c r="S329" i="19"/>
  <c r="M329" i="19"/>
  <c r="G329" i="19"/>
  <c r="Z320" i="19"/>
  <c r="T320" i="19"/>
  <c r="N320" i="19"/>
  <c r="H320" i="19"/>
  <c r="AA315" i="19"/>
  <c r="U315" i="19"/>
  <c r="O315" i="19"/>
  <c r="I315" i="19"/>
  <c r="V310" i="19"/>
  <c r="P310" i="19"/>
  <c r="J310" i="19"/>
  <c r="D310" i="19"/>
  <c r="W305" i="19"/>
  <c r="Q305" i="19"/>
  <c r="K305" i="19"/>
  <c r="E305" i="19"/>
  <c r="X300" i="19"/>
  <c r="R300" i="19"/>
  <c r="L300" i="19"/>
  <c r="F300" i="19"/>
  <c r="Y295" i="19"/>
  <c r="S295" i="19"/>
  <c r="M295" i="19"/>
  <c r="G295" i="19"/>
  <c r="Z290" i="19"/>
  <c r="T290" i="19"/>
  <c r="N290" i="19"/>
  <c r="H290" i="19"/>
  <c r="AA285" i="19"/>
  <c r="U285" i="19"/>
  <c r="O285" i="19"/>
  <c r="I285" i="19"/>
  <c r="V280" i="19"/>
  <c r="P280" i="19"/>
  <c r="J280" i="19"/>
  <c r="D280" i="19"/>
  <c r="W275" i="19"/>
  <c r="Q275" i="19"/>
  <c r="K275" i="19"/>
  <c r="E275" i="19"/>
  <c r="X270" i="19"/>
  <c r="R270" i="19"/>
  <c r="L270" i="19"/>
  <c r="F270" i="19"/>
  <c r="Y265" i="19"/>
  <c r="S265" i="19"/>
  <c r="M265" i="19"/>
  <c r="G265" i="19"/>
  <c r="Z260" i="19"/>
  <c r="T260" i="19"/>
  <c r="N260" i="19"/>
  <c r="H260" i="19"/>
  <c r="AA255" i="19"/>
  <c r="U255" i="19"/>
  <c r="O255" i="19"/>
  <c r="I255" i="19"/>
  <c r="V250" i="19"/>
  <c r="P250" i="19"/>
  <c r="J250" i="19"/>
  <c r="D250" i="19"/>
  <c r="W245" i="19"/>
  <c r="Q245" i="19"/>
  <c r="K245" i="19"/>
  <c r="E245" i="19"/>
  <c r="X240" i="19"/>
  <c r="R240" i="19"/>
  <c r="L240" i="19"/>
  <c r="F240" i="19"/>
  <c r="Y235" i="19"/>
  <c r="S235" i="19"/>
  <c r="M235" i="19"/>
  <c r="G235" i="19"/>
  <c r="Z230" i="19"/>
  <c r="T230" i="19"/>
  <c r="N230" i="19"/>
  <c r="H230" i="19"/>
  <c r="AA225" i="19"/>
  <c r="U225" i="19"/>
  <c r="O225" i="19"/>
  <c r="I225" i="19"/>
  <c r="V220" i="19"/>
  <c r="P220" i="19"/>
  <c r="J220" i="19"/>
  <c r="D220" i="19"/>
  <c r="W215" i="19"/>
  <c r="Q215" i="19"/>
  <c r="K215" i="19"/>
  <c r="E215" i="19"/>
  <c r="X210" i="19"/>
  <c r="R210" i="19"/>
  <c r="L210" i="19"/>
  <c r="F210" i="19"/>
  <c r="Y205" i="19"/>
  <c r="S205" i="19"/>
  <c r="M205" i="19"/>
  <c r="G205" i="19"/>
  <c r="Z200" i="19"/>
  <c r="T200" i="19"/>
  <c r="N200" i="19"/>
  <c r="H200" i="19"/>
  <c r="AA195" i="19"/>
  <c r="U195" i="19"/>
  <c r="O195" i="19"/>
  <c r="I195" i="19"/>
  <c r="V190" i="19"/>
  <c r="P190" i="19"/>
  <c r="J190" i="19"/>
  <c r="W190" i="19"/>
  <c r="O190" i="19"/>
  <c r="H190" i="19"/>
  <c r="AA185" i="19"/>
  <c r="U185" i="19"/>
  <c r="O185" i="19"/>
  <c r="I185" i="19"/>
  <c r="V180" i="19"/>
  <c r="P180" i="19"/>
  <c r="J180" i="19"/>
  <c r="D180" i="19"/>
  <c r="W175" i="19"/>
  <c r="Q175" i="19"/>
  <c r="K175" i="19"/>
  <c r="E175" i="19"/>
  <c r="X170" i="19"/>
  <c r="R170" i="19"/>
  <c r="L170" i="19"/>
  <c r="F170" i="19"/>
  <c r="Y161" i="19"/>
  <c r="S161" i="19"/>
  <c r="M161" i="19"/>
  <c r="G161" i="19"/>
  <c r="Z156" i="19"/>
  <c r="T156" i="19"/>
  <c r="N156" i="19"/>
  <c r="H156" i="19"/>
  <c r="AA151" i="19"/>
  <c r="U151" i="19"/>
  <c r="O151" i="19"/>
  <c r="I151" i="19"/>
  <c r="V146" i="19"/>
  <c r="P146" i="19"/>
  <c r="J146" i="19"/>
  <c r="D146" i="19"/>
  <c r="W141" i="19"/>
  <c r="Q141" i="19"/>
  <c r="K141" i="19"/>
  <c r="E141" i="19"/>
  <c r="X136" i="19"/>
  <c r="R136" i="19"/>
  <c r="L136" i="19"/>
  <c r="F136" i="19"/>
  <c r="Y131" i="19"/>
  <c r="S131" i="19"/>
  <c r="M131" i="19"/>
  <c r="G131" i="19"/>
  <c r="Z126" i="19"/>
  <c r="T126" i="19"/>
  <c r="N126" i="19"/>
  <c r="H126" i="19"/>
  <c r="AA121" i="19"/>
  <c r="U121" i="19"/>
  <c r="O121" i="19"/>
  <c r="I121" i="19"/>
  <c r="V116" i="19"/>
  <c r="P116" i="19"/>
  <c r="J116" i="19"/>
  <c r="D116" i="19"/>
  <c r="W111" i="19"/>
  <c r="Q111" i="19"/>
  <c r="K111" i="19"/>
  <c r="E111" i="19"/>
  <c r="X106" i="19"/>
  <c r="R106" i="19"/>
  <c r="L106" i="19"/>
  <c r="F106" i="19"/>
  <c r="Y101" i="19"/>
  <c r="S101" i="19"/>
  <c r="M101" i="19"/>
  <c r="G101" i="19"/>
  <c r="Z96" i="19"/>
  <c r="T96" i="19"/>
  <c r="N96" i="19"/>
  <c r="H96" i="19"/>
  <c r="AA91" i="19"/>
  <c r="U91" i="19"/>
  <c r="O91" i="19"/>
  <c r="I91" i="19"/>
  <c r="V86" i="19"/>
  <c r="P86" i="19"/>
  <c r="J86" i="19"/>
  <c r="D86" i="19"/>
  <c r="W81" i="19"/>
  <c r="Q81" i="19"/>
  <c r="K81" i="19"/>
  <c r="E81" i="19"/>
  <c r="U190" i="19"/>
  <c r="N190" i="19"/>
  <c r="G190" i="19"/>
  <c r="Z185" i="19"/>
  <c r="T185" i="19"/>
  <c r="N185" i="19"/>
  <c r="H185" i="19"/>
  <c r="AA180" i="19"/>
  <c r="U180" i="19"/>
  <c r="O180" i="19"/>
  <c r="I180" i="19"/>
  <c r="V175" i="19"/>
  <c r="P175" i="19"/>
  <c r="J175" i="19"/>
  <c r="D175" i="19"/>
  <c r="W170" i="19"/>
  <c r="Q170" i="19"/>
  <c r="K170" i="19"/>
  <c r="E170" i="19"/>
  <c r="X161" i="19"/>
  <c r="R161" i="19"/>
  <c r="L161" i="19"/>
  <c r="F161" i="19"/>
  <c r="Y156" i="19"/>
  <c r="S156" i="19"/>
  <c r="M156" i="19"/>
  <c r="G156" i="19"/>
  <c r="Z151" i="19"/>
  <c r="T151" i="19"/>
  <c r="N151" i="19"/>
  <c r="H151" i="19"/>
  <c r="AA146" i="19"/>
  <c r="U146" i="19"/>
  <c r="O146" i="19"/>
  <c r="I146" i="19"/>
  <c r="V141" i="19"/>
  <c r="P141" i="19"/>
  <c r="J141" i="19"/>
  <c r="D141" i="19"/>
  <c r="W136" i="19"/>
  <c r="Q136" i="19"/>
  <c r="K136" i="19"/>
  <c r="E136" i="19"/>
  <c r="X131" i="19"/>
  <c r="R131" i="19"/>
  <c r="L131" i="19"/>
  <c r="F131" i="19"/>
  <c r="Y126" i="19"/>
  <c r="S126" i="19"/>
  <c r="M126" i="19"/>
  <c r="G126" i="19"/>
  <c r="Z121" i="19"/>
  <c r="T121" i="19"/>
  <c r="N121" i="19"/>
  <c r="H121" i="19"/>
  <c r="AA116" i="19"/>
  <c r="U116" i="19"/>
  <c r="O116" i="19"/>
  <c r="I116" i="19"/>
  <c r="V111" i="19"/>
  <c r="P111" i="19"/>
  <c r="J111" i="19"/>
  <c r="D111" i="19"/>
  <c r="W106" i="19"/>
  <c r="Q106" i="19"/>
  <c r="K106" i="19"/>
  <c r="E106" i="19"/>
  <c r="X101" i="19"/>
  <c r="R101" i="19"/>
  <c r="L101" i="19"/>
  <c r="F101" i="19"/>
  <c r="Y96" i="19"/>
  <c r="S96" i="19"/>
  <c r="M96" i="19"/>
  <c r="G96" i="19"/>
  <c r="Z91" i="19"/>
  <c r="T91" i="19"/>
  <c r="N91" i="19"/>
  <c r="H91" i="19"/>
  <c r="AA86" i="19"/>
  <c r="U86" i="19"/>
  <c r="O86" i="19"/>
  <c r="I86" i="19"/>
  <c r="V81" i="19"/>
  <c r="P81" i="19"/>
  <c r="J81" i="19"/>
  <c r="D81" i="19"/>
  <c r="W76" i="19"/>
  <c r="Q76" i="19"/>
  <c r="K76" i="19"/>
  <c r="E76" i="19"/>
  <c r="X71" i="19"/>
  <c r="R71" i="19"/>
  <c r="L71" i="19"/>
  <c r="F71" i="19"/>
  <c r="Y66" i="19"/>
  <c r="S66" i="19"/>
  <c r="M66" i="19"/>
  <c r="G66" i="19"/>
  <c r="Z61" i="19"/>
  <c r="T61" i="19"/>
  <c r="N61" i="19"/>
  <c r="H61" i="19"/>
  <c r="H195" i="19"/>
  <c r="AA190" i="19"/>
  <c r="T190" i="19"/>
  <c r="M190" i="19"/>
  <c r="F190" i="19"/>
  <c r="Y185" i="19"/>
  <c r="S185" i="19"/>
  <c r="M185" i="19"/>
  <c r="G185" i="19"/>
  <c r="Z180" i="19"/>
  <c r="T180" i="19"/>
  <c r="N180" i="19"/>
  <c r="H180" i="19"/>
  <c r="AA175" i="19"/>
  <c r="U175" i="19"/>
  <c r="O175" i="19"/>
  <c r="I175" i="19"/>
  <c r="V170" i="19"/>
  <c r="P170" i="19"/>
  <c r="J170" i="19"/>
  <c r="D170" i="19"/>
  <c r="D166" i="19" s="1"/>
  <c r="W161" i="19"/>
  <c r="Q161" i="19"/>
  <c r="K161" i="19"/>
  <c r="E161" i="19"/>
  <c r="X156" i="19"/>
  <c r="R156" i="19"/>
  <c r="L156" i="19"/>
  <c r="F156" i="19"/>
  <c r="Y151" i="19"/>
  <c r="S151" i="19"/>
  <c r="M151" i="19"/>
  <c r="G151" i="19"/>
  <c r="Z146" i="19"/>
  <c r="T146" i="19"/>
  <c r="N146" i="19"/>
  <c r="H146" i="19"/>
  <c r="AA141" i="19"/>
  <c r="U141" i="19"/>
  <c r="O141" i="19"/>
  <c r="I141" i="19"/>
  <c r="V136" i="19"/>
  <c r="P136" i="19"/>
  <c r="J136" i="19"/>
  <c r="D136" i="19"/>
  <c r="W131" i="19"/>
  <c r="Q131" i="19"/>
  <c r="K131" i="19"/>
  <c r="E131" i="19"/>
  <c r="X126" i="19"/>
  <c r="R126" i="19"/>
  <c r="L126" i="19"/>
  <c r="F126" i="19"/>
  <c r="Y121" i="19"/>
  <c r="S121" i="19"/>
  <c r="M121" i="19"/>
  <c r="G121" i="19"/>
  <c r="Z116" i="19"/>
  <c r="T116" i="19"/>
  <c r="N116" i="19"/>
  <c r="H116" i="19"/>
  <c r="AA111" i="19"/>
  <c r="U111" i="19"/>
  <c r="O111" i="19"/>
  <c r="I111" i="19"/>
  <c r="V106" i="19"/>
  <c r="P106" i="19"/>
  <c r="J106" i="19"/>
  <c r="D106" i="19"/>
  <c r="W101" i="19"/>
  <c r="Q101" i="19"/>
  <c r="K101" i="19"/>
  <c r="E101" i="19"/>
  <c r="X96" i="19"/>
  <c r="R96" i="19"/>
  <c r="L96" i="19"/>
  <c r="F96" i="19"/>
  <c r="Y91" i="19"/>
  <c r="S91" i="19"/>
  <c r="M91" i="19"/>
  <c r="G91" i="19"/>
  <c r="Z86" i="19"/>
  <c r="T86" i="19"/>
  <c r="N86" i="19"/>
  <c r="H86" i="19"/>
  <c r="AA81" i="19"/>
  <c r="U81" i="19"/>
  <c r="O81" i="19"/>
  <c r="I81" i="19"/>
  <c r="V76" i="19"/>
  <c r="P76" i="19"/>
  <c r="J76" i="19"/>
  <c r="D76" i="19"/>
  <c r="W71" i="19"/>
  <c r="Q71" i="19"/>
  <c r="K71" i="19"/>
  <c r="E71" i="19"/>
  <c r="Z190" i="19"/>
  <c r="S190" i="19"/>
  <c r="L190" i="19"/>
  <c r="E190" i="19"/>
  <c r="X185" i="19"/>
  <c r="R185" i="19"/>
  <c r="L185" i="19"/>
  <c r="F185" i="19"/>
  <c r="Y180" i="19"/>
  <c r="S180" i="19"/>
  <c r="M180" i="19"/>
  <c r="G180" i="19"/>
  <c r="Z175" i="19"/>
  <c r="T175" i="19"/>
  <c r="N175" i="19"/>
  <c r="H175" i="19"/>
  <c r="AA170" i="19"/>
  <c r="U170" i="19"/>
  <c r="O170" i="19"/>
  <c r="I170" i="19"/>
  <c r="V161" i="19"/>
  <c r="P161" i="19"/>
  <c r="J161" i="19"/>
  <c r="D161" i="19"/>
  <c r="W156" i="19"/>
  <c r="Q156" i="19"/>
  <c r="K156" i="19"/>
  <c r="E156" i="19"/>
  <c r="X151" i="19"/>
  <c r="R151" i="19"/>
  <c r="L151" i="19"/>
  <c r="F151" i="19"/>
  <c r="Y146" i="19"/>
  <c r="S146" i="19"/>
  <c r="M146" i="19"/>
  <c r="G146" i="19"/>
  <c r="Z141" i="19"/>
  <c r="T141" i="19"/>
  <c r="N141" i="19"/>
  <c r="H141" i="19"/>
  <c r="AA136" i="19"/>
  <c r="U136" i="19"/>
  <c r="O136" i="19"/>
  <c r="I136" i="19"/>
  <c r="V131" i="19"/>
  <c r="P131" i="19"/>
  <c r="J131" i="19"/>
  <c r="D131" i="19"/>
  <c r="W126" i="19"/>
  <c r="Q126" i="19"/>
  <c r="K126" i="19"/>
  <c r="E126" i="19"/>
  <c r="X121" i="19"/>
  <c r="R121" i="19"/>
  <c r="L121" i="19"/>
  <c r="F121" i="19"/>
  <c r="Y116" i="19"/>
  <c r="S116" i="19"/>
  <c r="M116" i="19"/>
  <c r="G116" i="19"/>
  <c r="Z111" i="19"/>
  <c r="T111" i="19"/>
  <c r="N111" i="19"/>
  <c r="H111" i="19"/>
  <c r="AA106" i="19"/>
  <c r="U106" i="19"/>
  <c r="O106" i="19"/>
  <c r="I106" i="19"/>
  <c r="V101" i="19"/>
  <c r="P101" i="19"/>
  <c r="J101" i="19"/>
  <c r="D101" i="19"/>
  <c r="W96" i="19"/>
  <c r="Q96" i="19"/>
  <c r="K96" i="19"/>
  <c r="E96" i="19"/>
  <c r="X91" i="19"/>
  <c r="R91" i="19"/>
  <c r="L91" i="19"/>
  <c r="F91" i="19"/>
  <c r="Y86" i="19"/>
  <c r="S86" i="19"/>
  <c r="M86" i="19"/>
  <c r="G86" i="19"/>
  <c r="Z81" i="19"/>
  <c r="T81" i="19"/>
  <c r="N81" i="19"/>
  <c r="H81" i="19"/>
  <c r="AA76" i="19"/>
  <c r="U76" i="19"/>
  <c r="O76" i="19"/>
  <c r="I76" i="19"/>
  <c r="V71" i="19"/>
  <c r="P71" i="19"/>
  <c r="J71" i="19"/>
  <c r="D71" i="19"/>
  <c r="W66" i="19"/>
  <c r="Q66" i="19"/>
  <c r="K66" i="19"/>
  <c r="E66" i="19"/>
  <c r="X61" i="19"/>
  <c r="R61" i="19"/>
  <c r="L61" i="19"/>
  <c r="F61" i="19"/>
  <c r="Y56" i="19"/>
  <c r="S56" i="19"/>
  <c r="M56" i="19"/>
  <c r="G56" i="19"/>
  <c r="Z51" i="19"/>
  <c r="T51" i="19"/>
  <c r="N51" i="19"/>
  <c r="H51" i="19"/>
  <c r="Y190" i="19"/>
  <c r="R190" i="19"/>
  <c r="K190" i="19"/>
  <c r="D190" i="19"/>
  <c r="W185" i="19"/>
  <c r="Q185" i="19"/>
  <c r="K185" i="19"/>
  <c r="E185" i="19"/>
  <c r="X180" i="19"/>
  <c r="R180" i="19"/>
  <c r="L180" i="19"/>
  <c r="F180" i="19"/>
  <c r="Y175" i="19"/>
  <c r="S175" i="19"/>
  <c r="M175" i="19"/>
  <c r="G175" i="19"/>
  <c r="Z170" i="19"/>
  <c r="T170" i="19"/>
  <c r="N170" i="19"/>
  <c r="H170" i="19"/>
  <c r="AA161" i="19"/>
  <c r="U161" i="19"/>
  <c r="O161" i="19"/>
  <c r="I161" i="19"/>
  <c r="V156" i="19"/>
  <c r="P156" i="19"/>
  <c r="J156" i="19"/>
  <c r="D156" i="19"/>
  <c r="W151" i="19"/>
  <c r="Q151" i="19"/>
  <c r="K151" i="19"/>
  <c r="E151" i="19"/>
  <c r="X146" i="19"/>
  <c r="R146" i="19"/>
  <c r="L146" i="19"/>
  <c r="F146" i="19"/>
  <c r="Y141" i="19"/>
  <c r="S141" i="19"/>
  <c r="M141" i="19"/>
  <c r="G141" i="19"/>
  <c r="Z136" i="19"/>
  <c r="T136" i="19"/>
  <c r="N136" i="19"/>
  <c r="H136" i="19"/>
  <c r="AA131" i="19"/>
  <c r="U131" i="19"/>
  <c r="O131" i="19"/>
  <c r="I131" i="19"/>
  <c r="V126" i="19"/>
  <c r="P126" i="19"/>
  <c r="J126" i="19"/>
  <c r="D126" i="19"/>
  <c r="W121" i="19"/>
  <c r="Q121" i="19"/>
  <c r="K121" i="19"/>
  <c r="E121" i="19"/>
  <c r="X116" i="19"/>
  <c r="R116" i="19"/>
  <c r="L116" i="19"/>
  <c r="F116" i="19"/>
  <c r="Y111" i="19"/>
  <c r="S111" i="19"/>
  <c r="M111" i="19"/>
  <c r="G111" i="19"/>
  <c r="Z106" i="19"/>
  <c r="T106" i="19"/>
  <c r="N106" i="19"/>
  <c r="H106" i="19"/>
  <c r="AA101" i="19"/>
  <c r="U101" i="19"/>
  <c r="O101" i="19"/>
  <c r="I101" i="19"/>
  <c r="V96" i="19"/>
  <c r="P96" i="19"/>
  <c r="J96" i="19"/>
  <c r="D96" i="19"/>
  <c r="W91" i="19"/>
  <c r="Q91" i="19"/>
  <c r="K91" i="19"/>
  <c r="E91" i="19"/>
  <c r="X86" i="19"/>
  <c r="R86" i="19"/>
  <c r="L86" i="19"/>
  <c r="F86" i="19"/>
  <c r="Y81" i="19"/>
  <c r="S81" i="19"/>
  <c r="M81" i="19"/>
  <c r="G81" i="19"/>
  <c r="Z76" i="19"/>
  <c r="T76" i="19"/>
  <c r="N76" i="19"/>
  <c r="H76" i="19"/>
  <c r="AA71" i="19"/>
  <c r="U71" i="19"/>
  <c r="O71" i="19"/>
  <c r="I71" i="19"/>
  <c r="V66" i="19"/>
  <c r="P66" i="19"/>
  <c r="J66" i="19"/>
  <c r="D66" i="19"/>
  <c r="W61" i="19"/>
  <c r="Q61" i="19"/>
  <c r="K61" i="19"/>
  <c r="E61" i="19"/>
  <c r="X190" i="19"/>
  <c r="Q190" i="19"/>
  <c r="I190" i="19"/>
  <c r="V185" i="19"/>
  <c r="P185" i="19"/>
  <c r="J185" i="19"/>
  <c r="D185" i="19"/>
  <c r="W180" i="19"/>
  <c r="Q180" i="19"/>
  <c r="K180" i="19"/>
  <c r="E180" i="19"/>
  <c r="X175" i="19"/>
  <c r="R175" i="19"/>
  <c r="L175" i="19"/>
  <c r="F175" i="19"/>
  <c r="Y170" i="19"/>
  <c r="S170" i="19"/>
  <c r="M170" i="19"/>
  <c r="G170" i="19"/>
  <c r="Z161" i="19"/>
  <c r="T161" i="19"/>
  <c r="N161" i="19"/>
  <c r="H161" i="19"/>
  <c r="AA156" i="19"/>
  <c r="U156" i="19"/>
  <c r="O156" i="19"/>
  <c r="I156" i="19"/>
  <c r="V151" i="19"/>
  <c r="P151" i="19"/>
  <c r="J151" i="19"/>
  <c r="D151" i="19"/>
  <c r="W146" i="19"/>
  <c r="Q146" i="19"/>
  <c r="K146" i="19"/>
  <c r="E146" i="19"/>
  <c r="X141" i="19"/>
  <c r="R141" i="19"/>
  <c r="L141" i="19"/>
  <c r="F141" i="19"/>
  <c r="Y136" i="19"/>
  <c r="S136" i="19"/>
  <c r="M136" i="19"/>
  <c r="G136" i="19"/>
  <c r="Z131" i="19"/>
  <c r="T131" i="19"/>
  <c r="N131" i="19"/>
  <c r="H131" i="19"/>
  <c r="AA126" i="19"/>
  <c r="U126" i="19"/>
  <c r="O126" i="19"/>
  <c r="I126" i="19"/>
  <c r="V121" i="19"/>
  <c r="P121" i="19"/>
  <c r="J121" i="19"/>
  <c r="D121" i="19"/>
  <c r="W116" i="19"/>
  <c r="Q116" i="19"/>
  <c r="K116" i="19"/>
  <c r="E116" i="19"/>
  <c r="X111" i="19"/>
  <c r="R111" i="19"/>
  <c r="L111" i="19"/>
  <c r="F111" i="19"/>
  <c r="Y106" i="19"/>
  <c r="S106" i="19"/>
  <c r="M106" i="19"/>
  <c r="G106" i="19"/>
  <c r="Z101" i="19"/>
  <c r="T101" i="19"/>
  <c r="N101" i="19"/>
  <c r="H101" i="19"/>
  <c r="AA96" i="19"/>
  <c r="U96" i="19"/>
  <c r="O96" i="19"/>
  <c r="I96" i="19"/>
  <c r="V91" i="19"/>
  <c r="P91" i="19"/>
  <c r="J91" i="19"/>
  <c r="D91" i="19"/>
  <c r="W86" i="19"/>
  <c r="Q86" i="19"/>
  <c r="K86" i="19"/>
  <c r="E86" i="19"/>
  <c r="X81" i="19"/>
  <c r="R81" i="19"/>
  <c r="L81" i="19"/>
  <c r="F81" i="19"/>
  <c r="Y76" i="19"/>
  <c r="S76" i="19"/>
  <c r="M76" i="19"/>
  <c r="G76" i="19"/>
  <c r="Z71" i="19"/>
  <c r="T71" i="19"/>
  <c r="N71" i="19"/>
  <c r="H71" i="19"/>
  <c r="AA66" i="19"/>
  <c r="U66" i="19"/>
  <c r="O66" i="19"/>
  <c r="I66" i="19"/>
  <c r="V61" i="19"/>
  <c r="P61" i="19"/>
  <c r="J61" i="19"/>
  <c r="D61" i="19"/>
  <c r="W56" i="19"/>
  <c r="Q56" i="19"/>
  <c r="K56" i="19"/>
  <c r="E56" i="19"/>
  <c r="X51" i="19"/>
  <c r="R51" i="19"/>
  <c r="L51" i="19"/>
  <c r="F51" i="19"/>
  <c r="Y46" i="19"/>
  <c r="S46" i="19"/>
  <c r="M46" i="19"/>
  <c r="G46" i="19"/>
  <c r="Z41" i="19"/>
  <c r="T41" i="19"/>
  <c r="N41" i="19"/>
  <c r="H41" i="19"/>
  <c r="AA36" i="19"/>
  <c r="U36" i="19"/>
  <c r="O36" i="19"/>
  <c r="I36" i="19"/>
  <c r="V31" i="19"/>
  <c r="P31" i="19"/>
  <c r="J31" i="19"/>
  <c r="D31" i="19"/>
  <c r="W26" i="19"/>
  <c r="Q26" i="19"/>
  <c r="K26" i="19"/>
  <c r="E26" i="19"/>
  <c r="X21" i="19"/>
  <c r="R21" i="19"/>
  <c r="L21" i="19"/>
  <c r="F21" i="19"/>
  <c r="Y16" i="19"/>
  <c r="S16" i="19"/>
  <c r="M16" i="19"/>
  <c r="G16" i="19"/>
  <c r="Z11" i="19"/>
  <c r="T11" i="19"/>
  <c r="N11" i="19"/>
  <c r="H11" i="19"/>
  <c r="K11" i="19"/>
  <c r="R11" i="19"/>
  <c r="Y11" i="19"/>
  <c r="E14" i="19"/>
  <c r="E12" i="19" s="1"/>
  <c r="L14" i="19"/>
  <c r="L12" i="19" s="1"/>
  <c r="T14" i="19"/>
  <c r="T12" i="19" s="1"/>
  <c r="AA14" i="19"/>
  <c r="J16" i="19"/>
  <c r="Q16" i="19"/>
  <c r="X16" i="19"/>
  <c r="D19" i="19"/>
  <c r="K19" i="19"/>
  <c r="K17" i="19" s="1"/>
  <c r="S19" i="19"/>
  <c r="S17" i="19" s="1"/>
  <c r="Z19" i="19"/>
  <c r="Z17" i="19" s="1"/>
  <c r="I21" i="19"/>
  <c r="P21" i="19"/>
  <c r="W21" i="19"/>
  <c r="J24" i="19"/>
  <c r="J22" i="19" s="1"/>
  <c r="R24" i="19"/>
  <c r="R22" i="19" s="1"/>
  <c r="Y24" i="19"/>
  <c r="Y22" i="19" s="1"/>
  <c r="H26" i="19"/>
  <c r="O26" i="19"/>
  <c r="V26" i="19"/>
  <c r="I29" i="19"/>
  <c r="I27" i="19" s="1"/>
  <c r="Q29" i="19"/>
  <c r="Q27" i="19" s="1"/>
  <c r="X29" i="19"/>
  <c r="X27" i="19" s="1"/>
  <c r="G31" i="19"/>
  <c r="N31" i="19"/>
  <c r="U31" i="19"/>
  <c r="G34" i="19"/>
  <c r="G32" i="19" s="1"/>
  <c r="N34" i="19"/>
  <c r="N32" i="19" s="1"/>
  <c r="V34" i="19"/>
  <c r="V32" i="19" s="1"/>
  <c r="E36" i="19"/>
  <c r="L36" i="19"/>
  <c r="S36" i="19"/>
  <c r="Z36" i="19"/>
  <c r="F39" i="19"/>
  <c r="F37" i="19" s="1"/>
  <c r="M39" i="19"/>
  <c r="M37" i="19" s="1"/>
  <c r="U39" i="19"/>
  <c r="U37" i="19" s="1"/>
  <c r="D41" i="19"/>
  <c r="K41" i="19"/>
  <c r="R41" i="19"/>
  <c r="Y41" i="19"/>
  <c r="E44" i="19"/>
  <c r="E42" i="19" s="1"/>
  <c r="L44" i="19"/>
  <c r="L42" i="19" s="1"/>
  <c r="T44" i="19"/>
  <c r="T42" i="19" s="1"/>
  <c r="AA44" i="19"/>
  <c r="AA42" i="19" s="1"/>
  <c r="J46" i="19"/>
  <c r="Q46" i="19"/>
  <c r="X46" i="19"/>
  <c r="G49" i="19"/>
  <c r="G47" i="19" s="1"/>
  <c r="P49" i="19"/>
  <c r="Y49" i="19"/>
  <c r="J51" i="19"/>
  <c r="S51" i="19"/>
  <c r="F54" i="19"/>
  <c r="F52" i="19" s="1"/>
  <c r="O54" i="19"/>
  <c r="O52" i="19" s="1"/>
  <c r="X54" i="19"/>
  <c r="X52" i="19" s="1"/>
  <c r="I56" i="19"/>
  <c r="R56" i="19"/>
  <c r="AA56" i="19"/>
  <c r="E59" i="19"/>
  <c r="E57" i="19" s="1"/>
  <c r="N59" i="19"/>
  <c r="N57" i="19" s="1"/>
  <c r="W59" i="19"/>
  <c r="W57" i="19" s="1"/>
  <c r="M61" i="19"/>
  <c r="N64" i="19"/>
  <c r="N62" i="19" s="1"/>
  <c r="H66" i="19"/>
  <c r="Z66" i="19"/>
  <c r="M71" i="19"/>
  <c r="F76" i="19"/>
  <c r="E11" i="19"/>
  <c r="L11" i="19"/>
  <c r="L7" i="19" s="1"/>
  <c r="S11" i="19"/>
  <c r="AA11" i="19"/>
  <c r="D16" i="19"/>
  <c r="K16" i="19"/>
  <c r="R16" i="19"/>
  <c r="Z16" i="19"/>
  <c r="J21" i="19"/>
  <c r="Q21" i="19"/>
  <c r="Y21" i="19"/>
  <c r="D24" i="19"/>
  <c r="D22" i="19" s="1"/>
  <c r="L24" i="19"/>
  <c r="L22" i="19" s="1"/>
  <c r="S24" i="19"/>
  <c r="S22" i="19" s="1"/>
  <c r="Z24" i="19"/>
  <c r="Z22" i="19" s="1"/>
  <c r="I26" i="19"/>
  <c r="P26" i="19"/>
  <c r="X26" i="19"/>
  <c r="K29" i="19"/>
  <c r="K27" i="19" s="1"/>
  <c r="R29" i="19"/>
  <c r="R27" i="19" s="1"/>
  <c r="Y29" i="19"/>
  <c r="H31" i="19"/>
  <c r="O31" i="19"/>
  <c r="W31" i="19"/>
  <c r="H34" i="19"/>
  <c r="H32" i="19" s="1"/>
  <c r="P34" i="19"/>
  <c r="P32" i="19" s="1"/>
  <c r="W34" i="19"/>
  <c r="W32" i="19" s="1"/>
  <c r="F36" i="19"/>
  <c r="M36" i="19"/>
  <c r="T36" i="19"/>
  <c r="G39" i="19"/>
  <c r="O39" i="19"/>
  <c r="O37" i="19" s="1"/>
  <c r="V39" i="19"/>
  <c r="V37" i="19" s="1"/>
  <c r="E41" i="19"/>
  <c r="L41" i="19"/>
  <c r="S41" i="19"/>
  <c r="AA41" i="19"/>
  <c r="F44" i="19"/>
  <c r="F42" i="19" s="1"/>
  <c r="N44" i="19"/>
  <c r="N42" i="19" s="1"/>
  <c r="U44" i="19"/>
  <c r="U42" i="19" s="1"/>
  <c r="D46" i="19"/>
  <c r="K46" i="19"/>
  <c r="R46" i="19"/>
  <c r="Z46" i="19"/>
  <c r="I49" i="19"/>
  <c r="I47" i="19" s="1"/>
  <c r="Q49" i="19"/>
  <c r="AA49" i="19"/>
  <c r="AA47" i="19" s="1"/>
  <c r="K51" i="19"/>
  <c r="U51" i="19"/>
  <c r="H54" i="19"/>
  <c r="H52" i="19" s="1"/>
  <c r="P54" i="19"/>
  <c r="P52" i="19" s="1"/>
  <c r="Z54" i="19"/>
  <c r="Z52" i="19" s="1"/>
  <c r="J56" i="19"/>
  <c r="T56" i="19"/>
  <c r="G59" i="19"/>
  <c r="O59" i="19"/>
  <c r="Y59" i="19"/>
  <c r="Y57" i="19" s="1"/>
  <c r="O61" i="19"/>
  <c r="R64" i="19"/>
  <c r="L66" i="19"/>
  <c r="G69" i="19"/>
  <c r="G67" i="19" s="1"/>
  <c r="S71" i="19"/>
  <c r="L76" i="19"/>
  <c r="Z191" i="19"/>
  <c r="D7" i="19"/>
  <c r="F11" i="19"/>
  <c r="M11" i="19"/>
  <c r="M7" i="19" s="1"/>
  <c r="U11" i="19"/>
  <c r="U7" i="19" s="1"/>
  <c r="H14" i="19"/>
  <c r="H12" i="19" s="1"/>
  <c r="O14" i="19"/>
  <c r="O12" i="19" s="1"/>
  <c r="V14" i="19"/>
  <c r="E16" i="19"/>
  <c r="L16" i="19"/>
  <c r="T16" i="19"/>
  <c r="AA16" i="19"/>
  <c r="G19" i="19"/>
  <c r="N19" i="19"/>
  <c r="U19" i="19"/>
  <c r="D21" i="19"/>
  <c r="K21" i="19"/>
  <c r="S21" i="19"/>
  <c r="Z21" i="19"/>
  <c r="F24" i="19"/>
  <c r="M24" i="19"/>
  <c r="T24" i="19"/>
  <c r="AA24" i="19"/>
  <c r="J26" i="19"/>
  <c r="R26" i="19"/>
  <c r="Y26" i="19"/>
  <c r="E29" i="19"/>
  <c r="E27" i="19" s="1"/>
  <c r="L29" i="19"/>
  <c r="S29" i="19"/>
  <c r="Z29" i="19"/>
  <c r="Z27" i="19" s="1"/>
  <c r="I31" i="19"/>
  <c r="Q31" i="19"/>
  <c r="X31" i="19"/>
  <c r="J34" i="19"/>
  <c r="Q34" i="19"/>
  <c r="X34" i="19"/>
  <c r="G36" i="19"/>
  <c r="N36" i="19"/>
  <c r="V36" i="19"/>
  <c r="I39" i="19"/>
  <c r="I37" i="19" s="1"/>
  <c r="P39" i="19"/>
  <c r="W39" i="19"/>
  <c r="W37" i="19" s="1"/>
  <c r="F41" i="19"/>
  <c r="M41" i="19"/>
  <c r="U41" i="19"/>
  <c r="H44" i="19"/>
  <c r="O44" i="19"/>
  <c r="V44" i="19"/>
  <c r="V42" i="19" s="1"/>
  <c r="E46" i="19"/>
  <c r="L46" i="19"/>
  <c r="T46" i="19"/>
  <c r="AA46" i="19"/>
  <c r="J49" i="19"/>
  <c r="J47" i="19" s="1"/>
  <c r="S49" i="19"/>
  <c r="S47" i="19" s="1"/>
  <c r="D51" i="19"/>
  <c r="M51" i="19"/>
  <c r="V51" i="19"/>
  <c r="I54" i="19"/>
  <c r="R54" i="19"/>
  <c r="R52" i="19" s="1"/>
  <c r="AA54" i="19"/>
  <c r="AA52" i="19" s="1"/>
  <c r="L56" i="19"/>
  <c r="U56" i="19"/>
  <c r="H59" i="19"/>
  <c r="H57" i="19" s="1"/>
  <c r="Q59" i="19"/>
  <c r="Q57" i="19" s="1"/>
  <c r="Z59" i="19"/>
  <c r="S61" i="19"/>
  <c r="T64" i="19"/>
  <c r="T62" i="19" s="1"/>
  <c r="N66" i="19"/>
  <c r="M69" i="19"/>
  <c r="Y71" i="19"/>
  <c r="F74" i="19"/>
  <c r="F72" i="19" s="1"/>
  <c r="R76" i="19"/>
  <c r="G11" i="19"/>
  <c r="G7" i="19" s="1"/>
  <c r="O11" i="19"/>
  <c r="O7" i="19" s="1"/>
  <c r="V11" i="19"/>
  <c r="V7" i="19" s="1"/>
  <c r="F16" i="19"/>
  <c r="F12" i="19" s="1"/>
  <c r="N16" i="19"/>
  <c r="N12" i="19" s="1"/>
  <c r="U16" i="19"/>
  <c r="U12" i="19" s="1"/>
  <c r="E21" i="19"/>
  <c r="E17" i="19" s="1"/>
  <c r="M21" i="19"/>
  <c r="M17" i="19" s="1"/>
  <c r="T21" i="19"/>
  <c r="T17" i="19" s="1"/>
  <c r="AA21" i="19"/>
  <c r="AA17" i="19" s="1"/>
  <c r="G24" i="19"/>
  <c r="G22" i="19" s="1"/>
  <c r="N24" i="19"/>
  <c r="N22" i="19" s="1"/>
  <c r="U24" i="19"/>
  <c r="U22" i="19" s="1"/>
  <c r="D26" i="19"/>
  <c r="L26" i="19"/>
  <c r="S26" i="19"/>
  <c r="Z26" i="19"/>
  <c r="F29" i="19"/>
  <c r="F27" i="19" s="1"/>
  <c r="M29" i="19"/>
  <c r="M27" i="19" s="1"/>
  <c r="T29" i="19"/>
  <c r="T27" i="19" s="1"/>
  <c r="AA29" i="19"/>
  <c r="AA27" i="19" s="1"/>
  <c r="K31" i="19"/>
  <c r="R31" i="19"/>
  <c r="Y31" i="19"/>
  <c r="D34" i="19"/>
  <c r="D32" i="19" s="1"/>
  <c r="K34" i="19"/>
  <c r="K32" i="19" s="1"/>
  <c r="R34" i="19"/>
  <c r="R32" i="19" s="1"/>
  <c r="Y34" i="19"/>
  <c r="Y32" i="19" s="1"/>
  <c r="H36" i="19"/>
  <c r="P36" i="19"/>
  <c r="W36" i="19"/>
  <c r="J39" i="19"/>
  <c r="J37" i="19" s="1"/>
  <c r="Q39" i="19"/>
  <c r="Q37" i="19" s="1"/>
  <c r="X39" i="19"/>
  <c r="G41" i="19"/>
  <c r="O41" i="19"/>
  <c r="V41" i="19"/>
  <c r="I44" i="19"/>
  <c r="I42" i="19" s="1"/>
  <c r="P44" i="19"/>
  <c r="W44" i="19"/>
  <c r="W42" i="19" s="1"/>
  <c r="F46" i="19"/>
  <c r="N46" i="19"/>
  <c r="U46" i="19"/>
  <c r="K49" i="19"/>
  <c r="U49" i="19"/>
  <c r="U47" i="19" s="1"/>
  <c r="E51" i="19"/>
  <c r="O51" i="19"/>
  <c r="W51" i="19"/>
  <c r="J54" i="19"/>
  <c r="J52" i="19" s="1"/>
  <c r="T54" i="19"/>
  <c r="T52" i="19" s="1"/>
  <c r="D56" i="19"/>
  <c r="N56" i="19"/>
  <c r="V56" i="19"/>
  <c r="I59" i="19"/>
  <c r="I57" i="19" s="1"/>
  <c r="S59" i="19"/>
  <c r="S57" i="19" s="1"/>
  <c r="AA59" i="19"/>
  <c r="AA57" i="19" s="1"/>
  <c r="U61" i="19"/>
  <c r="F64" i="19"/>
  <c r="F62" i="19" s="1"/>
  <c r="X64" i="19"/>
  <c r="X62" i="19" s="1"/>
  <c r="R66" i="19"/>
  <c r="S69" i="19"/>
  <c r="S67" i="19" s="1"/>
  <c r="L74" i="19"/>
  <c r="L72" i="19" s="1"/>
  <c r="X76" i="19"/>
  <c r="Y159" i="19"/>
  <c r="Y157" i="19" s="1"/>
  <c r="S159" i="19"/>
  <c r="S157" i="19" s="1"/>
  <c r="M159" i="19"/>
  <c r="M157" i="19" s="1"/>
  <c r="G159" i="19"/>
  <c r="G157" i="19" s="1"/>
  <c r="Z154" i="19"/>
  <c r="T154" i="19"/>
  <c r="N154" i="19"/>
  <c r="N152" i="19" s="1"/>
  <c r="H154" i="19"/>
  <c r="H152" i="19" s="1"/>
  <c r="AA149" i="19"/>
  <c r="AA147" i="19" s="1"/>
  <c r="U149" i="19"/>
  <c r="U147" i="19" s="1"/>
  <c r="O149" i="19"/>
  <c r="I149" i="19"/>
  <c r="V144" i="19"/>
  <c r="V142" i="19" s="1"/>
  <c r="P144" i="19"/>
  <c r="P142" i="19" s="1"/>
  <c r="J144" i="19"/>
  <c r="J142" i="19" s="1"/>
  <c r="D144" i="19"/>
  <c r="D142" i="19" s="1"/>
  <c r="W139" i="19"/>
  <c r="Q139" i="19"/>
  <c r="K139" i="19"/>
  <c r="K137" i="19" s="1"/>
  <c r="E139" i="19"/>
  <c r="E137" i="19" s="1"/>
  <c r="X134" i="19"/>
  <c r="X132" i="19" s="1"/>
  <c r="R134" i="19"/>
  <c r="R132" i="19" s="1"/>
  <c r="L134" i="19"/>
  <c r="F134" i="19"/>
  <c r="Y129" i="19"/>
  <c r="Y127" i="19" s="1"/>
  <c r="S129" i="19"/>
  <c r="S127" i="19" s="1"/>
  <c r="M129" i="19"/>
  <c r="M127" i="19" s="1"/>
  <c r="G129" i="19"/>
  <c r="G127" i="19" s="1"/>
  <c r="Z124" i="19"/>
  <c r="T124" i="19"/>
  <c r="N124" i="19"/>
  <c r="N122" i="19" s="1"/>
  <c r="H124" i="19"/>
  <c r="H122" i="19" s="1"/>
  <c r="AA119" i="19"/>
  <c r="AA117" i="19" s="1"/>
  <c r="U119" i="19"/>
  <c r="U117" i="19" s="1"/>
  <c r="O119" i="19"/>
  <c r="I119" i="19"/>
  <c r="V114" i="19"/>
  <c r="V112" i="19" s="1"/>
  <c r="P114" i="19"/>
  <c r="P112" i="19" s="1"/>
  <c r="J114" i="19"/>
  <c r="J112" i="19" s="1"/>
  <c r="D114" i="19"/>
  <c r="D112" i="19" s="1"/>
  <c r="W109" i="19"/>
  <c r="Q109" i="19"/>
  <c r="K109" i="19"/>
  <c r="K107" i="19" s="1"/>
  <c r="E109" i="19"/>
  <c r="E107" i="19" s="1"/>
  <c r="X104" i="19"/>
  <c r="X102" i="19" s="1"/>
  <c r="R104" i="19"/>
  <c r="R102" i="19" s="1"/>
  <c r="L104" i="19"/>
  <c r="F104" i="19"/>
  <c r="Y99" i="19"/>
  <c r="Y97" i="19" s="1"/>
  <c r="S99" i="19"/>
  <c r="S97" i="19" s="1"/>
  <c r="M99" i="19"/>
  <c r="M97" i="19" s="1"/>
  <c r="G99" i="19"/>
  <c r="G97" i="19" s="1"/>
  <c r="Z94" i="19"/>
  <c r="T94" i="19"/>
  <c r="N94" i="19"/>
  <c r="N92" i="19" s="1"/>
  <c r="H94" i="19"/>
  <c r="H92" i="19" s="1"/>
  <c r="AA89" i="19"/>
  <c r="AA87" i="19" s="1"/>
  <c r="U89" i="19"/>
  <c r="U87" i="19" s="1"/>
  <c r="O89" i="19"/>
  <c r="I89" i="19"/>
  <c r="V84" i="19"/>
  <c r="V82" i="19" s="1"/>
  <c r="P84" i="19"/>
  <c r="P82" i="19" s="1"/>
  <c r="J84" i="19"/>
  <c r="J82" i="19" s="1"/>
  <c r="D84" i="19"/>
  <c r="D82" i="19" s="1"/>
  <c r="W79" i="19"/>
  <c r="Q79" i="19"/>
  <c r="K79" i="19"/>
  <c r="K77" i="19" s="1"/>
  <c r="X159" i="19"/>
  <c r="X157" i="19" s="1"/>
  <c r="R159" i="19"/>
  <c r="R157" i="19" s="1"/>
  <c r="L159" i="19"/>
  <c r="L157" i="19" s="1"/>
  <c r="F159" i="19"/>
  <c r="F157" i="19" s="1"/>
  <c r="Y154" i="19"/>
  <c r="Y152" i="19" s="1"/>
  <c r="S154" i="19"/>
  <c r="S152" i="19" s="1"/>
  <c r="M154" i="19"/>
  <c r="M152" i="19" s="1"/>
  <c r="G154" i="19"/>
  <c r="G152" i="19" s="1"/>
  <c r="Z149" i="19"/>
  <c r="Z147" i="19" s="1"/>
  <c r="T149" i="19"/>
  <c r="T147" i="19" s="1"/>
  <c r="N149" i="19"/>
  <c r="N147" i="19" s="1"/>
  <c r="H149" i="19"/>
  <c r="H147" i="19" s="1"/>
  <c r="AA144" i="19"/>
  <c r="AA142" i="19" s="1"/>
  <c r="U144" i="19"/>
  <c r="U142" i="19" s="1"/>
  <c r="O144" i="19"/>
  <c r="O142" i="19" s="1"/>
  <c r="I144" i="19"/>
  <c r="I142" i="19" s="1"/>
  <c r="V139" i="19"/>
  <c r="V137" i="19" s="1"/>
  <c r="P139" i="19"/>
  <c r="P137" i="19" s="1"/>
  <c r="J139" i="19"/>
  <c r="J137" i="19" s="1"/>
  <c r="D139" i="19"/>
  <c r="D137" i="19" s="1"/>
  <c r="W134" i="19"/>
  <c r="W132" i="19" s="1"/>
  <c r="Q134" i="19"/>
  <c r="Q132" i="19" s="1"/>
  <c r="K134" i="19"/>
  <c r="K132" i="19" s="1"/>
  <c r="E134" i="19"/>
  <c r="E132" i="19" s="1"/>
  <c r="X129" i="19"/>
  <c r="X127" i="19" s="1"/>
  <c r="R129" i="19"/>
  <c r="R127" i="19" s="1"/>
  <c r="L129" i="19"/>
  <c r="L127" i="19" s="1"/>
  <c r="F129" i="19"/>
  <c r="F127" i="19" s="1"/>
  <c r="Y124" i="19"/>
  <c r="Y122" i="19" s="1"/>
  <c r="S124" i="19"/>
  <c r="S122" i="19" s="1"/>
  <c r="M124" i="19"/>
  <c r="M122" i="19" s="1"/>
  <c r="G124" i="19"/>
  <c r="G122" i="19" s="1"/>
  <c r="Z119" i="19"/>
  <c r="Z117" i="19" s="1"/>
  <c r="T119" i="19"/>
  <c r="T117" i="19" s="1"/>
  <c r="N119" i="19"/>
  <c r="N117" i="19" s="1"/>
  <c r="H119" i="19"/>
  <c r="H117" i="19" s="1"/>
  <c r="AA114" i="19"/>
  <c r="AA112" i="19" s="1"/>
  <c r="U114" i="19"/>
  <c r="U112" i="19" s="1"/>
  <c r="O114" i="19"/>
  <c r="O112" i="19" s="1"/>
  <c r="I114" i="19"/>
  <c r="I112" i="19" s="1"/>
  <c r="V109" i="19"/>
  <c r="V107" i="19" s="1"/>
  <c r="P109" i="19"/>
  <c r="P107" i="19" s="1"/>
  <c r="J109" i="19"/>
  <c r="J107" i="19" s="1"/>
  <c r="D109" i="19"/>
  <c r="D107" i="19" s="1"/>
  <c r="W104" i="19"/>
  <c r="W102" i="19" s="1"/>
  <c r="Q104" i="19"/>
  <c r="Q102" i="19" s="1"/>
  <c r="K104" i="19"/>
  <c r="K102" i="19" s="1"/>
  <c r="E104" i="19"/>
  <c r="E102" i="19" s="1"/>
  <c r="X99" i="19"/>
  <c r="X97" i="19" s="1"/>
  <c r="R99" i="19"/>
  <c r="R97" i="19" s="1"/>
  <c r="L99" i="19"/>
  <c r="L97" i="19" s="1"/>
  <c r="F99" i="19"/>
  <c r="F97" i="19" s="1"/>
  <c r="Y94" i="19"/>
  <c r="Y92" i="19" s="1"/>
  <c r="S94" i="19"/>
  <c r="S92" i="19" s="1"/>
  <c r="M94" i="19"/>
  <c r="M92" i="19" s="1"/>
  <c r="G94" i="19"/>
  <c r="G92" i="19" s="1"/>
  <c r="Z89" i="19"/>
  <c r="Z87" i="19" s="1"/>
  <c r="T89" i="19"/>
  <c r="T87" i="19" s="1"/>
  <c r="N89" i="19"/>
  <c r="N87" i="19" s="1"/>
  <c r="H89" i="19"/>
  <c r="H87" i="19" s="1"/>
  <c r="AA84" i="19"/>
  <c r="AA82" i="19" s="1"/>
  <c r="U84" i="19"/>
  <c r="U82" i="19" s="1"/>
  <c r="O84" i="19"/>
  <c r="O82" i="19" s="1"/>
  <c r="I84" i="19"/>
  <c r="I82" i="19" s="1"/>
  <c r="V79" i="19"/>
  <c r="V77" i="19" s="1"/>
  <c r="P79" i="19"/>
  <c r="P77" i="19" s="1"/>
  <c r="J79" i="19"/>
  <c r="J77" i="19" s="1"/>
  <c r="D79" i="19"/>
  <c r="D77" i="19" s="1"/>
  <c r="W74" i="19"/>
  <c r="W72" i="19" s="1"/>
  <c r="Q74" i="19"/>
  <c r="Q72" i="19" s="1"/>
  <c r="K74" i="19"/>
  <c r="K72" i="19" s="1"/>
  <c r="E74" i="19"/>
  <c r="E72" i="19" s="1"/>
  <c r="X69" i="19"/>
  <c r="X67" i="19" s="1"/>
  <c r="R69" i="19"/>
  <c r="R67" i="19" s="1"/>
  <c r="L69" i="19"/>
  <c r="L67" i="19" s="1"/>
  <c r="F69" i="19"/>
  <c r="F67" i="19" s="1"/>
  <c r="Y64" i="19"/>
  <c r="Y62" i="19" s="1"/>
  <c r="S64" i="19"/>
  <c r="S62" i="19" s="1"/>
  <c r="M64" i="19"/>
  <c r="M62" i="19" s="1"/>
  <c r="G64" i="19"/>
  <c r="G62" i="19" s="1"/>
  <c r="W159" i="19"/>
  <c r="W157" i="19" s="1"/>
  <c r="Q159" i="19"/>
  <c r="Q157" i="19" s="1"/>
  <c r="K159" i="19"/>
  <c r="K157" i="19" s="1"/>
  <c r="E159" i="19"/>
  <c r="E157" i="19" s="1"/>
  <c r="X154" i="19"/>
  <c r="R154" i="19"/>
  <c r="R152" i="19" s="1"/>
  <c r="L154" i="19"/>
  <c r="L152" i="19" s="1"/>
  <c r="F154" i="19"/>
  <c r="F152" i="19" s="1"/>
  <c r="Y149" i="19"/>
  <c r="Y147" i="19" s="1"/>
  <c r="S149" i="19"/>
  <c r="S147" i="19" s="1"/>
  <c r="M149" i="19"/>
  <c r="G149" i="19"/>
  <c r="G147" i="19" s="1"/>
  <c r="Z144" i="19"/>
  <c r="Z142" i="19" s="1"/>
  <c r="T144" i="19"/>
  <c r="T142" i="19" s="1"/>
  <c r="N144" i="19"/>
  <c r="N142" i="19" s="1"/>
  <c r="H144" i="19"/>
  <c r="H142" i="19" s="1"/>
  <c r="AA139" i="19"/>
  <c r="U139" i="19"/>
  <c r="U137" i="19" s="1"/>
  <c r="O139" i="19"/>
  <c r="O137" i="19" s="1"/>
  <c r="I139" i="19"/>
  <c r="I137" i="19" s="1"/>
  <c r="V134" i="19"/>
  <c r="V132" i="19" s="1"/>
  <c r="P134" i="19"/>
  <c r="P132" i="19" s="1"/>
  <c r="J134" i="19"/>
  <c r="D134" i="19"/>
  <c r="D132" i="19" s="1"/>
  <c r="W129" i="19"/>
  <c r="W127" i="19" s="1"/>
  <c r="Q129" i="19"/>
  <c r="Q127" i="19" s="1"/>
  <c r="K129" i="19"/>
  <c r="K127" i="19" s="1"/>
  <c r="E129" i="19"/>
  <c r="E127" i="19" s="1"/>
  <c r="X124" i="19"/>
  <c r="R124" i="19"/>
  <c r="R122" i="19" s="1"/>
  <c r="L124" i="19"/>
  <c r="L122" i="19" s="1"/>
  <c r="F124" i="19"/>
  <c r="F122" i="19" s="1"/>
  <c r="Y119" i="19"/>
  <c r="Y117" i="19" s="1"/>
  <c r="S119" i="19"/>
  <c r="S117" i="19" s="1"/>
  <c r="M119" i="19"/>
  <c r="G119" i="19"/>
  <c r="G117" i="19" s="1"/>
  <c r="Z114" i="19"/>
  <c r="Z112" i="19" s="1"/>
  <c r="T114" i="19"/>
  <c r="T112" i="19" s="1"/>
  <c r="N114" i="19"/>
  <c r="N112" i="19" s="1"/>
  <c r="H114" i="19"/>
  <c r="H112" i="19" s="1"/>
  <c r="AA109" i="19"/>
  <c r="U109" i="19"/>
  <c r="U107" i="19" s="1"/>
  <c r="O109" i="19"/>
  <c r="O107" i="19" s="1"/>
  <c r="I109" i="19"/>
  <c r="I107" i="19" s="1"/>
  <c r="V104" i="19"/>
  <c r="V102" i="19" s="1"/>
  <c r="P104" i="19"/>
  <c r="P102" i="19" s="1"/>
  <c r="J104" i="19"/>
  <c r="D104" i="19"/>
  <c r="D102" i="19" s="1"/>
  <c r="W99" i="19"/>
  <c r="W97" i="19" s="1"/>
  <c r="Q99" i="19"/>
  <c r="Q97" i="19" s="1"/>
  <c r="K99" i="19"/>
  <c r="K97" i="19" s="1"/>
  <c r="E99" i="19"/>
  <c r="E97" i="19" s="1"/>
  <c r="X94" i="19"/>
  <c r="R94" i="19"/>
  <c r="R92" i="19" s="1"/>
  <c r="L94" i="19"/>
  <c r="L92" i="19" s="1"/>
  <c r="F94" i="19"/>
  <c r="F92" i="19" s="1"/>
  <c r="Y89" i="19"/>
  <c r="Y87" i="19" s="1"/>
  <c r="S89" i="19"/>
  <c r="S87" i="19" s="1"/>
  <c r="M89" i="19"/>
  <c r="G89" i="19"/>
  <c r="G87" i="19" s="1"/>
  <c r="Z84" i="19"/>
  <c r="Z82" i="19" s="1"/>
  <c r="T84" i="19"/>
  <c r="T82" i="19" s="1"/>
  <c r="N84" i="19"/>
  <c r="N82" i="19" s="1"/>
  <c r="H84" i="19"/>
  <c r="H82" i="19" s="1"/>
  <c r="AA79" i="19"/>
  <c r="U79" i="19"/>
  <c r="U77" i="19" s="1"/>
  <c r="O79" i="19"/>
  <c r="O77" i="19" s="1"/>
  <c r="I79" i="19"/>
  <c r="I77" i="19" s="1"/>
  <c r="V74" i="19"/>
  <c r="V72" i="19" s="1"/>
  <c r="P74" i="19"/>
  <c r="P72" i="19" s="1"/>
  <c r="J74" i="19"/>
  <c r="D74" i="19"/>
  <c r="D72" i="19" s="1"/>
  <c r="W69" i="19"/>
  <c r="W67" i="19" s="1"/>
  <c r="Q69" i="19"/>
  <c r="Q67" i="19" s="1"/>
  <c r="K69" i="19"/>
  <c r="K67" i="19" s="1"/>
  <c r="E69" i="19"/>
  <c r="E67" i="19" s="1"/>
  <c r="V159" i="19"/>
  <c r="V157" i="19" s="1"/>
  <c r="P159" i="19"/>
  <c r="P157" i="19" s="1"/>
  <c r="J159" i="19"/>
  <c r="J157" i="19" s="1"/>
  <c r="D159" i="19"/>
  <c r="D157" i="19" s="1"/>
  <c r="W154" i="19"/>
  <c r="Q154" i="19"/>
  <c r="K154" i="19"/>
  <c r="K152" i="19" s="1"/>
  <c r="E154" i="19"/>
  <c r="E152" i="19" s="1"/>
  <c r="X149" i="19"/>
  <c r="X147" i="19" s="1"/>
  <c r="R149" i="19"/>
  <c r="R147" i="19" s="1"/>
  <c r="L149" i="19"/>
  <c r="F149" i="19"/>
  <c r="Y144" i="19"/>
  <c r="Y142" i="19" s="1"/>
  <c r="S144" i="19"/>
  <c r="S142" i="19" s="1"/>
  <c r="M144" i="19"/>
  <c r="M142" i="19" s="1"/>
  <c r="G144" i="19"/>
  <c r="G142" i="19" s="1"/>
  <c r="Z139" i="19"/>
  <c r="T139" i="19"/>
  <c r="N139" i="19"/>
  <c r="N137" i="19" s="1"/>
  <c r="H139" i="19"/>
  <c r="H137" i="19" s="1"/>
  <c r="AA134" i="19"/>
  <c r="AA132" i="19" s="1"/>
  <c r="U134" i="19"/>
  <c r="U132" i="19" s="1"/>
  <c r="O134" i="19"/>
  <c r="I134" i="19"/>
  <c r="V129" i="19"/>
  <c r="V127" i="19" s="1"/>
  <c r="P129" i="19"/>
  <c r="P127" i="19" s="1"/>
  <c r="J129" i="19"/>
  <c r="J127" i="19" s="1"/>
  <c r="D129" i="19"/>
  <c r="D127" i="19" s="1"/>
  <c r="W124" i="19"/>
  <c r="Q124" i="19"/>
  <c r="K124" i="19"/>
  <c r="K122" i="19" s="1"/>
  <c r="E124" i="19"/>
  <c r="E122" i="19" s="1"/>
  <c r="X119" i="19"/>
  <c r="X117" i="19" s="1"/>
  <c r="R119" i="19"/>
  <c r="R117" i="19" s="1"/>
  <c r="L119" i="19"/>
  <c r="F119" i="19"/>
  <c r="Y114" i="19"/>
  <c r="Y112" i="19" s="1"/>
  <c r="S114" i="19"/>
  <c r="S112" i="19" s="1"/>
  <c r="M114" i="19"/>
  <c r="M112" i="19" s="1"/>
  <c r="G114" i="19"/>
  <c r="G112" i="19" s="1"/>
  <c r="Z109" i="19"/>
  <c r="T109" i="19"/>
  <c r="N109" i="19"/>
  <c r="N107" i="19" s="1"/>
  <c r="H109" i="19"/>
  <c r="H107" i="19" s="1"/>
  <c r="AA104" i="19"/>
  <c r="AA102" i="19" s="1"/>
  <c r="U104" i="19"/>
  <c r="U102" i="19" s="1"/>
  <c r="O104" i="19"/>
  <c r="I104" i="19"/>
  <c r="V99" i="19"/>
  <c r="V97" i="19" s="1"/>
  <c r="P99" i="19"/>
  <c r="P97" i="19" s="1"/>
  <c r="J99" i="19"/>
  <c r="J97" i="19" s="1"/>
  <c r="D99" i="19"/>
  <c r="D97" i="19" s="1"/>
  <c r="W94" i="19"/>
  <c r="Q94" i="19"/>
  <c r="K94" i="19"/>
  <c r="K92" i="19" s="1"/>
  <c r="E94" i="19"/>
  <c r="E92" i="19" s="1"/>
  <c r="X89" i="19"/>
  <c r="X87" i="19" s="1"/>
  <c r="R89" i="19"/>
  <c r="R87" i="19" s="1"/>
  <c r="L89" i="19"/>
  <c r="F89" i="19"/>
  <c r="Y84" i="19"/>
  <c r="Y82" i="19" s="1"/>
  <c r="S84" i="19"/>
  <c r="S82" i="19" s="1"/>
  <c r="M84" i="19"/>
  <c r="M82" i="19" s="1"/>
  <c r="G84" i="19"/>
  <c r="G82" i="19" s="1"/>
  <c r="Z79" i="19"/>
  <c r="T79" i="19"/>
  <c r="N79" i="19"/>
  <c r="N77" i="19" s="1"/>
  <c r="H79" i="19"/>
  <c r="H77" i="19" s="1"/>
  <c r="AA74" i="19"/>
  <c r="AA72" i="19" s="1"/>
  <c r="U74" i="19"/>
  <c r="U72" i="19" s="1"/>
  <c r="O74" i="19"/>
  <c r="I74" i="19"/>
  <c r="V69" i="19"/>
  <c r="V67" i="19" s="1"/>
  <c r="P69" i="19"/>
  <c r="P67" i="19" s="1"/>
  <c r="J69" i="19"/>
  <c r="J67" i="19" s="1"/>
  <c r="D69" i="19"/>
  <c r="D67" i="19" s="1"/>
  <c r="W64" i="19"/>
  <c r="Q64" i="19"/>
  <c r="K64" i="19"/>
  <c r="K62" i="19" s="1"/>
  <c r="E64" i="19"/>
  <c r="E62" i="19" s="1"/>
  <c r="X59" i="19"/>
  <c r="X57" i="19" s="1"/>
  <c r="R59" i="19"/>
  <c r="R57" i="19" s="1"/>
  <c r="L59" i="19"/>
  <c r="F59" i="19"/>
  <c r="Y54" i="19"/>
  <c r="Y52" i="19" s="1"/>
  <c r="S54" i="19"/>
  <c r="S52" i="19" s="1"/>
  <c r="M54" i="19"/>
  <c r="M52" i="19" s="1"/>
  <c r="G54" i="19"/>
  <c r="G52" i="19" s="1"/>
  <c r="Z49" i="19"/>
  <c r="T49" i="19"/>
  <c r="N49" i="19"/>
  <c r="N47" i="19" s="1"/>
  <c r="H49" i="19"/>
  <c r="H47" i="19" s="1"/>
  <c r="AA159" i="19"/>
  <c r="U159" i="19"/>
  <c r="O159" i="19"/>
  <c r="O157" i="19" s="1"/>
  <c r="I159" i="19"/>
  <c r="I157" i="19" s="1"/>
  <c r="V154" i="19"/>
  <c r="V152" i="19" s="1"/>
  <c r="P154" i="19"/>
  <c r="P152" i="19" s="1"/>
  <c r="J154" i="19"/>
  <c r="D154" i="19"/>
  <c r="W149" i="19"/>
  <c r="W147" i="19" s="1"/>
  <c r="Q149" i="19"/>
  <c r="Q147" i="19" s="1"/>
  <c r="K149" i="19"/>
  <c r="K147" i="19" s="1"/>
  <c r="E149" i="19"/>
  <c r="E147" i="19" s="1"/>
  <c r="X144" i="19"/>
  <c r="R144" i="19"/>
  <c r="L144" i="19"/>
  <c r="L142" i="19" s="1"/>
  <c r="F144" i="19"/>
  <c r="F142" i="19" s="1"/>
  <c r="Y139" i="19"/>
  <c r="Y137" i="19" s="1"/>
  <c r="S139" i="19"/>
  <c r="S137" i="19" s="1"/>
  <c r="M139" i="19"/>
  <c r="G139" i="19"/>
  <c r="Z134" i="19"/>
  <c r="Z132" i="19" s="1"/>
  <c r="T134" i="19"/>
  <c r="T132" i="19" s="1"/>
  <c r="N134" i="19"/>
  <c r="N132" i="19" s="1"/>
  <c r="H134" i="19"/>
  <c r="H132" i="19" s="1"/>
  <c r="AA129" i="19"/>
  <c r="U129" i="19"/>
  <c r="O129" i="19"/>
  <c r="O127" i="19" s="1"/>
  <c r="I129" i="19"/>
  <c r="I127" i="19" s="1"/>
  <c r="V124" i="19"/>
  <c r="V122" i="19" s="1"/>
  <c r="P124" i="19"/>
  <c r="P122" i="19" s="1"/>
  <c r="J124" i="19"/>
  <c r="D124" i="19"/>
  <c r="W119" i="19"/>
  <c r="W117" i="19" s="1"/>
  <c r="Q119" i="19"/>
  <c r="Q117" i="19" s="1"/>
  <c r="K119" i="19"/>
  <c r="K117" i="19" s="1"/>
  <c r="E119" i="19"/>
  <c r="E117" i="19" s="1"/>
  <c r="X114" i="19"/>
  <c r="R114" i="19"/>
  <c r="L114" i="19"/>
  <c r="L112" i="19" s="1"/>
  <c r="F114" i="19"/>
  <c r="F112" i="19" s="1"/>
  <c r="Y109" i="19"/>
  <c r="Y107" i="19" s="1"/>
  <c r="S109" i="19"/>
  <c r="S107" i="19" s="1"/>
  <c r="M109" i="19"/>
  <c r="G109" i="19"/>
  <c r="Z104" i="19"/>
  <c r="Z102" i="19" s="1"/>
  <c r="T104" i="19"/>
  <c r="T102" i="19" s="1"/>
  <c r="N104" i="19"/>
  <c r="N102" i="19" s="1"/>
  <c r="H104" i="19"/>
  <c r="H102" i="19" s="1"/>
  <c r="AA99" i="19"/>
  <c r="U99" i="19"/>
  <c r="O99" i="19"/>
  <c r="O97" i="19" s="1"/>
  <c r="I99" i="19"/>
  <c r="I97" i="19" s="1"/>
  <c r="V94" i="19"/>
  <c r="V92" i="19" s="1"/>
  <c r="P94" i="19"/>
  <c r="P92" i="19" s="1"/>
  <c r="J94" i="19"/>
  <c r="D94" i="19"/>
  <c r="W89" i="19"/>
  <c r="W87" i="19" s="1"/>
  <c r="Q89" i="19"/>
  <c r="Q87" i="19" s="1"/>
  <c r="K89" i="19"/>
  <c r="K87" i="19" s="1"/>
  <c r="E89" i="19"/>
  <c r="E87" i="19" s="1"/>
  <c r="X84" i="19"/>
  <c r="R84" i="19"/>
  <c r="L84" i="19"/>
  <c r="L82" i="19" s="1"/>
  <c r="F84" i="19"/>
  <c r="F82" i="19" s="1"/>
  <c r="Y79" i="19"/>
  <c r="Y77" i="19" s="1"/>
  <c r="S79" i="19"/>
  <c r="S77" i="19" s="1"/>
  <c r="M79" i="19"/>
  <c r="G79" i="19"/>
  <c r="Z74" i="19"/>
  <c r="Z72" i="19" s="1"/>
  <c r="T74" i="19"/>
  <c r="T72" i="19" s="1"/>
  <c r="N74" i="19"/>
  <c r="N72" i="19" s="1"/>
  <c r="H74" i="19"/>
  <c r="H72" i="19" s="1"/>
  <c r="AA69" i="19"/>
  <c r="U69" i="19"/>
  <c r="O69" i="19"/>
  <c r="O67" i="19" s="1"/>
  <c r="I69" i="19"/>
  <c r="I67" i="19" s="1"/>
  <c r="V64" i="19"/>
  <c r="V62" i="19" s="1"/>
  <c r="P64" i="19"/>
  <c r="P62" i="19" s="1"/>
  <c r="J64" i="19"/>
  <c r="D64" i="19"/>
  <c r="Z159" i="19"/>
  <c r="Z157" i="19" s="1"/>
  <c r="T159" i="19"/>
  <c r="T157" i="19" s="1"/>
  <c r="N159" i="19"/>
  <c r="N157" i="19" s="1"/>
  <c r="H159" i="19"/>
  <c r="H157" i="19" s="1"/>
  <c r="AA154" i="19"/>
  <c r="AA152" i="19" s="1"/>
  <c r="U154" i="19"/>
  <c r="O154" i="19"/>
  <c r="O152" i="19" s="1"/>
  <c r="I154" i="19"/>
  <c r="I152" i="19" s="1"/>
  <c r="V149" i="19"/>
  <c r="V147" i="19" s="1"/>
  <c r="P149" i="19"/>
  <c r="P147" i="19" s="1"/>
  <c r="J149" i="19"/>
  <c r="J147" i="19" s="1"/>
  <c r="D149" i="19"/>
  <c r="W144" i="19"/>
  <c r="W142" i="19" s="1"/>
  <c r="Q144" i="19"/>
  <c r="Q142" i="19" s="1"/>
  <c r="K144" i="19"/>
  <c r="K142" i="19" s="1"/>
  <c r="E144" i="19"/>
  <c r="E142" i="19" s="1"/>
  <c r="X139" i="19"/>
  <c r="X137" i="19" s="1"/>
  <c r="R139" i="19"/>
  <c r="L139" i="19"/>
  <c r="L137" i="19" s="1"/>
  <c r="F139" i="19"/>
  <c r="F137" i="19" s="1"/>
  <c r="Y134" i="19"/>
  <c r="Y132" i="19" s="1"/>
  <c r="S134" i="19"/>
  <c r="S132" i="19" s="1"/>
  <c r="M134" i="19"/>
  <c r="M132" i="19" s="1"/>
  <c r="G134" i="19"/>
  <c r="Z129" i="19"/>
  <c r="Z127" i="19" s="1"/>
  <c r="T129" i="19"/>
  <c r="T127" i="19" s="1"/>
  <c r="N129" i="19"/>
  <c r="N127" i="19" s="1"/>
  <c r="H129" i="19"/>
  <c r="H127" i="19" s="1"/>
  <c r="AA124" i="19"/>
  <c r="AA122" i="19" s="1"/>
  <c r="U124" i="19"/>
  <c r="O124" i="19"/>
  <c r="O122" i="19" s="1"/>
  <c r="I124" i="19"/>
  <c r="I122" i="19" s="1"/>
  <c r="V119" i="19"/>
  <c r="V117" i="19" s="1"/>
  <c r="P119" i="19"/>
  <c r="P117" i="19" s="1"/>
  <c r="J119" i="19"/>
  <c r="J117" i="19" s="1"/>
  <c r="D119" i="19"/>
  <c r="W114" i="19"/>
  <c r="W112" i="19" s="1"/>
  <c r="Q114" i="19"/>
  <c r="Q112" i="19" s="1"/>
  <c r="K114" i="19"/>
  <c r="K112" i="19" s="1"/>
  <c r="E114" i="19"/>
  <c r="E112" i="19" s="1"/>
  <c r="X109" i="19"/>
  <c r="X107" i="19" s="1"/>
  <c r="R109" i="19"/>
  <c r="L109" i="19"/>
  <c r="L107" i="19" s="1"/>
  <c r="F109" i="19"/>
  <c r="F107" i="19" s="1"/>
  <c r="Y104" i="19"/>
  <c r="Y102" i="19" s="1"/>
  <c r="S104" i="19"/>
  <c r="S102" i="19" s="1"/>
  <c r="M104" i="19"/>
  <c r="M102" i="19" s="1"/>
  <c r="G104" i="19"/>
  <c r="Z99" i="19"/>
  <c r="Z97" i="19" s="1"/>
  <c r="T99" i="19"/>
  <c r="T97" i="19" s="1"/>
  <c r="N99" i="19"/>
  <c r="N97" i="19" s="1"/>
  <c r="H99" i="19"/>
  <c r="H97" i="19" s="1"/>
  <c r="AA94" i="19"/>
  <c r="AA92" i="19" s="1"/>
  <c r="U94" i="19"/>
  <c r="O94" i="19"/>
  <c r="O92" i="19" s="1"/>
  <c r="I94" i="19"/>
  <c r="I92" i="19" s="1"/>
  <c r="V89" i="19"/>
  <c r="V87" i="19" s="1"/>
  <c r="P89" i="19"/>
  <c r="P87" i="19" s="1"/>
  <c r="J89" i="19"/>
  <c r="J87" i="19" s="1"/>
  <c r="D89" i="19"/>
  <c r="W84" i="19"/>
  <c r="W82" i="19" s="1"/>
  <c r="Q84" i="19"/>
  <c r="Q82" i="19" s="1"/>
  <c r="K84" i="19"/>
  <c r="K82" i="19" s="1"/>
  <c r="E84" i="19"/>
  <c r="E82" i="19" s="1"/>
  <c r="X79" i="19"/>
  <c r="X77" i="19" s="1"/>
  <c r="R79" i="19"/>
  <c r="L79" i="19"/>
  <c r="L77" i="19" s="1"/>
  <c r="F79" i="19"/>
  <c r="F77" i="19" s="1"/>
  <c r="Y74" i="19"/>
  <c r="Y72" i="19" s="1"/>
  <c r="S74" i="19"/>
  <c r="S72" i="19" s="1"/>
  <c r="M74" i="19"/>
  <c r="M72" i="19" s="1"/>
  <c r="G74" i="19"/>
  <c r="Z69" i="19"/>
  <c r="Z67" i="19" s="1"/>
  <c r="T69" i="19"/>
  <c r="T67" i="19" s="1"/>
  <c r="N69" i="19"/>
  <c r="N67" i="19" s="1"/>
  <c r="H69" i="19"/>
  <c r="H67" i="19" s="1"/>
  <c r="AA64" i="19"/>
  <c r="AA62" i="19" s="1"/>
  <c r="U64" i="19"/>
  <c r="O64" i="19"/>
  <c r="O62" i="19" s="1"/>
  <c r="I64" i="19"/>
  <c r="I62" i="19" s="1"/>
  <c r="V59" i="19"/>
  <c r="V57" i="19" s="1"/>
  <c r="P59" i="19"/>
  <c r="P57" i="19" s="1"/>
  <c r="J59" i="19"/>
  <c r="J57" i="19" s="1"/>
  <c r="D59" i="19"/>
  <c r="W54" i="19"/>
  <c r="W52" i="19" s="1"/>
  <c r="Q54" i="19"/>
  <c r="Q52" i="19" s="1"/>
  <c r="K54" i="19"/>
  <c r="K52" i="19" s="1"/>
  <c r="E54" i="19"/>
  <c r="E52" i="19" s="1"/>
  <c r="X49" i="19"/>
  <c r="X47" i="19" s="1"/>
  <c r="R49" i="19"/>
  <c r="L49" i="19"/>
  <c r="L47" i="19" s="1"/>
  <c r="F49" i="19"/>
  <c r="F47" i="19" s="1"/>
  <c r="Y44" i="19"/>
  <c r="Y42" i="19" s="1"/>
  <c r="S44" i="19"/>
  <c r="S42" i="19" s="1"/>
  <c r="M44" i="19"/>
  <c r="M42" i="19" s="1"/>
  <c r="G44" i="19"/>
  <c r="Z39" i="19"/>
  <c r="Z37" i="19" s="1"/>
  <c r="T39" i="19"/>
  <c r="T37" i="19" s="1"/>
  <c r="N39" i="19"/>
  <c r="N37" i="19" s="1"/>
  <c r="H39" i="19"/>
  <c r="H37" i="19" s="1"/>
  <c r="AA34" i="19"/>
  <c r="AA32" i="19" s="1"/>
  <c r="U34" i="19"/>
  <c r="O34" i="19"/>
  <c r="O32" i="19" s="1"/>
  <c r="I34" i="19"/>
  <c r="I32" i="19" s="1"/>
  <c r="V29" i="19"/>
  <c r="V27" i="19" s="1"/>
  <c r="P29" i="19"/>
  <c r="P27" i="19" s="1"/>
  <c r="J29" i="19"/>
  <c r="J27" i="19" s="1"/>
  <c r="D29" i="19"/>
  <c r="W24" i="19"/>
  <c r="W22" i="19" s="1"/>
  <c r="Q24" i="19"/>
  <c r="Q22" i="19" s="1"/>
  <c r="K24" i="19"/>
  <c r="K22" i="19" s="1"/>
  <c r="E24" i="19"/>
  <c r="E22" i="19" s="1"/>
  <c r="X19" i="19"/>
  <c r="X17" i="19" s="1"/>
  <c r="R19" i="19"/>
  <c r="L19" i="19"/>
  <c r="L17" i="19" s="1"/>
  <c r="F19" i="19"/>
  <c r="F17" i="19" s="1"/>
  <c r="Y14" i="19"/>
  <c r="Y12" i="19" s="1"/>
  <c r="S14" i="19"/>
  <c r="S12" i="19" s="1"/>
  <c r="M14" i="19"/>
  <c r="M12" i="19" s="1"/>
  <c r="G14" i="19"/>
  <c r="Z9" i="19"/>
  <c r="Z7" i="19" s="1"/>
  <c r="T9" i="19"/>
  <c r="T7" i="19" s="1"/>
  <c r="N9" i="19"/>
  <c r="N7" i="19" s="1"/>
  <c r="H9" i="19"/>
  <c r="H7" i="19" s="1"/>
  <c r="K9" i="19"/>
  <c r="K7" i="19" s="1"/>
  <c r="R9" i="19"/>
  <c r="R7" i="19" s="1"/>
  <c r="Y9" i="19"/>
  <c r="Y7" i="19" s="1"/>
  <c r="I11" i="19"/>
  <c r="I7" i="19" s="1"/>
  <c r="P11" i="19"/>
  <c r="P7" i="19" s="1"/>
  <c r="W11" i="19"/>
  <c r="W7" i="19" s="1"/>
  <c r="J14" i="19"/>
  <c r="Q14" i="19"/>
  <c r="X14" i="19"/>
  <c r="X12" i="19" s="1"/>
  <c r="H16" i="19"/>
  <c r="O16" i="19"/>
  <c r="V16" i="19"/>
  <c r="I19" i="19"/>
  <c r="I17" i="19" s="1"/>
  <c r="P19" i="19"/>
  <c r="P17" i="19" s="1"/>
  <c r="W19" i="19"/>
  <c r="W17" i="19" s="1"/>
  <c r="G21" i="19"/>
  <c r="N21" i="19"/>
  <c r="U21" i="19"/>
  <c r="H24" i="19"/>
  <c r="H22" i="19" s="1"/>
  <c r="O24" i="19"/>
  <c r="O22" i="19" s="1"/>
  <c r="V24" i="19"/>
  <c r="V22" i="19" s="1"/>
  <c r="F26" i="19"/>
  <c r="M26" i="19"/>
  <c r="T26" i="19"/>
  <c r="AA26" i="19"/>
  <c r="G29" i="19"/>
  <c r="N29" i="19"/>
  <c r="N27" i="19" s="1"/>
  <c r="U29" i="19"/>
  <c r="U27" i="19" s="1"/>
  <c r="E31" i="19"/>
  <c r="L31" i="19"/>
  <c r="S31" i="19"/>
  <c r="Z31" i="19"/>
  <c r="E34" i="19"/>
  <c r="E32" i="19" s="1"/>
  <c r="L34" i="19"/>
  <c r="L32" i="19" s="1"/>
  <c r="S34" i="19"/>
  <c r="S32" i="19" s="1"/>
  <c r="Z34" i="19"/>
  <c r="Z32" i="19" s="1"/>
  <c r="J36" i="19"/>
  <c r="J32" i="19" s="1"/>
  <c r="Q36" i="19"/>
  <c r="X36" i="19"/>
  <c r="D39" i="19"/>
  <c r="D37" i="19" s="1"/>
  <c r="K39" i="19"/>
  <c r="K37" i="19" s="1"/>
  <c r="R39" i="19"/>
  <c r="R37" i="19" s="1"/>
  <c r="Y39" i="19"/>
  <c r="Y37" i="19" s="1"/>
  <c r="I41" i="19"/>
  <c r="P41" i="19"/>
  <c r="W41" i="19"/>
  <c r="J44" i="19"/>
  <c r="J42" i="19" s="1"/>
  <c r="Q44" i="19"/>
  <c r="Q42" i="19" s="1"/>
  <c r="X44" i="19"/>
  <c r="X42" i="19" s="1"/>
  <c r="H46" i="19"/>
  <c r="O46" i="19"/>
  <c r="V46" i="19"/>
  <c r="D49" i="19"/>
  <c r="M49" i="19"/>
  <c r="M47" i="19" s="1"/>
  <c r="V49" i="19"/>
  <c r="V47" i="19" s="1"/>
  <c r="G51" i="19"/>
  <c r="P51" i="19"/>
  <c r="Y51" i="19"/>
  <c r="L54" i="19"/>
  <c r="L52" i="19" s="1"/>
  <c r="U54" i="19"/>
  <c r="U52" i="19" s="1"/>
  <c r="F56" i="19"/>
  <c r="O56" i="19"/>
  <c r="X56" i="19"/>
  <c r="K59" i="19"/>
  <c r="T59" i="19"/>
  <c r="T57" i="19" s="1"/>
  <c r="G61" i="19"/>
  <c r="Y61" i="19"/>
  <c r="H64" i="19"/>
  <c r="Z64" i="19"/>
  <c r="Z62" i="19" s="1"/>
  <c r="T66" i="19"/>
  <c r="Y69" i="19"/>
  <c r="Y67" i="19" s="1"/>
  <c r="R74" i="19"/>
  <c r="R72" i="19" s="1"/>
  <c r="E191" i="19"/>
  <c r="G168" i="19"/>
  <c r="M168" i="19"/>
  <c r="M166" i="19" s="1"/>
  <c r="S168" i="19"/>
  <c r="S166" i="19" s="1"/>
  <c r="Y168" i="19"/>
  <c r="Y166" i="19" s="1"/>
  <c r="F173" i="19"/>
  <c r="F171" i="19" s="1"/>
  <c r="L173" i="19"/>
  <c r="L171" i="19" s="1"/>
  <c r="R173" i="19"/>
  <c r="X173" i="19"/>
  <c r="X171" i="19" s="1"/>
  <c r="E178" i="19"/>
  <c r="E176" i="19" s="1"/>
  <c r="K178" i="19"/>
  <c r="K176" i="19" s="1"/>
  <c r="Q178" i="19"/>
  <c r="Q176" i="19" s="1"/>
  <c r="W178" i="19"/>
  <c r="W176" i="19" s="1"/>
  <c r="D183" i="19"/>
  <c r="J183" i="19"/>
  <c r="J181" i="19" s="1"/>
  <c r="P183" i="19"/>
  <c r="P181" i="19" s="1"/>
  <c r="V183" i="19"/>
  <c r="V181" i="19" s="1"/>
  <c r="I188" i="19"/>
  <c r="I186" i="19" s="1"/>
  <c r="O188" i="19"/>
  <c r="O186" i="19" s="1"/>
  <c r="U188" i="19"/>
  <c r="U186" i="19" s="1"/>
  <c r="AA188" i="19"/>
  <c r="AA186" i="19" s="1"/>
  <c r="J193" i="19"/>
  <c r="J191" i="19" s="1"/>
  <c r="Q193" i="19"/>
  <c r="Q191" i="19" s="1"/>
  <c r="X193" i="19"/>
  <c r="X191" i="19" s="1"/>
  <c r="Z330" i="19"/>
  <c r="H168" i="19"/>
  <c r="H166" i="19" s="1"/>
  <c r="N168" i="19"/>
  <c r="N166" i="19" s="1"/>
  <c r="T168" i="19"/>
  <c r="T166" i="19" s="1"/>
  <c r="Z168" i="19"/>
  <c r="Z166" i="19" s="1"/>
  <c r="G173" i="19"/>
  <c r="G171" i="19" s="1"/>
  <c r="M173" i="19"/>
  <c r="S173" i="19"/>
  <c r="S171" i="19" s="1"/>
  <c r="Y173" i="19"/>
  <c r="Y171" i="19" s="1"/>
  <c r="F178" i="19"/>
  <c r="F176" i="19" s="1"/>
  <c r="L178" i="19"/>
  <c r="L176" i="19" s="1"/>
  <c r="R178" i="19"/>
  <c r="R176" i="19" s="1"/>
  <c r="X178" i="19"/>
  <c r="E183" i="19"/>
  <c r="E181" i="19" s="1"/>
  <c r="K183" i="19"/>
  <c r="K181" i="19" s="1"/>
  <c r="Q183" i="19"/>
  <c r="Q181" i="19" s="1"/>
  <c r="W183" i="19"/>
  <c r="W181" i="19" s="1"/>
  <c r="D188" i="19"/>
  <c r="D186" i="19" s="1"/>
  <c r="J188" i="19"/>
  <c r="P188" i="19"/>
  <c r="P186" i="19" s="1"/>
  <c r="V188" i="19"/>
  <c r="V186" i="19" s="1"/>
  <c r="D193" i="19"/>
  <c r="D191" i="19" s="1"/>
  <c r="K193" i="19"/>
  <c r="R193" i="19"/>
  <c r="R191" i="19" s="1"/>
  <c r="Y193" i="19"/>
  <c r="Y191" i="19" s="1"/>
  <c r="I168" i="19"/>
  <c r="I166" i="19" s="1"/>
  <c r="O168" i="19"/>
  <c r="O166" i="19" s="1"/>
  <c r="U168" i="19"/>
  <c r="U166" i="19" s="1"/>
  <c r="AA168" i="19"/>
  <c r="AA166" i="19" s="1"/>
  <c r="H173" i="19"/>
  <c r="H171" i="19" s="1"/>
  <c r="N173" i="19"/>
  <c r="N171" i="19" s="1"/>
  <c r="T173" i="19"/>
  <c r="T171" i="19" s="1"/>
  <c r="Z173" i="19"/>
  <c r="Z171" i="19" s="1"/>
  <c r="G178" i="19"/>
  <c r="G176" i="19" s="1"/>
  <c r="M178" i="19"/>
  <c r="M176" i="19" s="1"/>
  <c r="S178" i="19"/>
  <c r="S176" i="19" s="1"/>
  <c r="Y178" i="19"/>
  <c r="Y176" i="19" s="1"/>
  <c r="F183" i="19"/>
  <c r="F181" i="19" s="1"/>
  <c r="L183" i="19"/>
  <c r="L181" i="19" s="1"/>
  <c r="R183" i="19"/>
  <c r="R181" i="19" s="1"/>
  <c r="X183" i="19"/>
  <c r="X181" i="19" s="1"/>
  <c r="E188" i="19"/>
  <c r="E186" i="19" s="1"/>
  <c r="K188" i="19"/>
  <c r="Q188" i="19"/>
  <c r="Q186" i="19" s="1"/>
  <c r="W188" i="19"/>
  <c r="W186" i="19" s="1"/>
  <c r="E193" i="19"/>
  <c r="L193" i="19"/>
  <c r="L191" i="19" s="1"/>
  <c r="S193" i="19"/>
  <c r="S191" i="19" s="1"/>
  <c r="Y318" i="19"/>
  <c r="Y316" i="19" s="1"/>
  <c r="S318" i="19"/>
  <c r="S316" i="19" s="1"/>
  <c r="M318" i="19"/>
  <c r="M316" i="19" s="1"/>
  <c r="G318" i="19"/>
  <c r="G316" i="19" s="1"/>
  <c r="Z313" i="19"/>
  <c r="Z311" i="19" s="1"/>
  <c r="T313" i="19"/>
  <c r="T311" i="19" s="1"/>
  <c r="N313" i="19"/>
  <c r="N311" i="19" s="1"/>
  <c r="H313" i="19"/>
  <c r="H311" i="19" s="1"/>
  <c r="AA308" i="19"/>
  <c r="AA306" i="19" s="1"/>
  <c r="U308" i="19"/>
  <c r="U306" i="19" s="1"/>
  <c r="O308" i="19"/>
  <c r="O306" i="19" s="1"/>
  <c r="I308" i="19"/>
  <c r="I306" i="19" s="1"/>
  <c r="V303" i="19"/>
  <c r="V301" i="19" s="1"/>
  <c r="P303" i="19"/>
  <c r="P301" i="19" s="1"/>
  <c r="J303" i="19"/>
  <c r="J301" i="19" s="1"/>
  <c r="D303" i="19"/>
  <c r="D301" i="19" s="1"/>
  <c r="W298" i="19"/>
  <c r="W296" i="19" s="1"/>
  <c r="Q298" i="19"/>
  <c r="Q296" i="19" s="1"/>
  <c r="K298" i="19"/>
  <c r="K296" i="19" s="1"/>
  <c r="E298" i="19"/>
  <c r="E296" i="19" s="1"/>
  <c r="X293" i="19"/>
  <c r="X291" i="19" s="1"/>
  <c r="R293" i="19"/>
  <c r="R291" i="19" s="1"/>
  <c r="L293" i="19"/>
  <c r="L291" i="19" s="1"/>
  <c r="F293" i="19"/>
  <c r="F291" i="19" s="1"/>
  <c r="Y288" i="19"/>
  <c r="Y286" i="19" s="1"/>
  <c r="S288" i="19"/>
  <c r="S286" i="19" s="1"/>
  <c r="M288" i="19"/>
  <c r="M286" i="19" s="1"/>
  <c r="G288" i="19"/>
  <c r="G286" i="19" s="1"/>
  <c r="Z283" i="19"/>
  <c r="Z281" i="19" s="1"/>
  <c r="T283" i="19"/>
  <c r="T281" i="19" s="1"/>
  <c r="N283" i="19"/>
  <c r="N281" i="19" s="1"/>
  <c r="H283" i="19"/>
  <c r="H281" i="19" s="1"/>
  <c r="AA278" i="19"/>
  <c r="AA276" i="19" s="1"/>
  <c r="U278" i="19"/>
  <c r="U276" i="19" s="1"/>
  <c r="O278" i="19"/>
  <c r="O276" i="19" s="1"/>
  <c r="I278" i="19"/>
  <c r="I276" i="19" s="1"/>
  <c r="V273" i="19"/>
  <c r="V271" i="19" s="1"/>
  <c r="P273" i="19"/>
  <c r="P271" i="19" s="1"/>
  <c r="J273" i="19"/>
  <c r="J271" i="19" s="1"/>
  <c r="D273" i="19"/>
  <c r="D271" i="19" s="1"/>
  <c r="W268" i="19"/>
  <c r="W266" i="19" s="1"/>
  <c r="Q268" i="19"/>
  <c r="Q266" i="19" s="1"/>
  <c r="K268" i="19"/>
  <c r="K266" i="19" s="1"/>
  <c r="E268" i="19"/>
  <c r="E266" i="19" s="1"/>
  <c r="X263" i="19"/>
  <c r="X261" i="19" s="1"/>
  <c r="R263" i="19"/>
  <c r="R261" i="19" s="1"/>
  <c r="L263" i="19"/>
  <c r="L261" i="19" s="1"/>
  <c r="F263" i="19"/>
  <c r="F261" i="19" s="1"/>
  <c r="Y258" i="19"/>
  <c r="Y256" i="19" s="1"/>
  <c r="S258" i="19"/>
  <c r="S256" i="19" s="1"/>
  <c r="M258" i="19"/>
  <c r="M256" i="19" s="1"/>
  <c r="G258" i="19"/>
  <c r="G256" i="19" s="1"/>
  <c r="Z253" i="19"/>
  <c r="Z251" i="19" s="1"/>
  <c r="T253" i="19"/>
  <c r="T251" i="19" s="1"/>
  <c r="N253" i="19"/>
  <c r="N251" i="19" s="1"/>
  <c r="H253" i="19"/>
  <c r="H251" i="19" s="1"/>
  <c r="AA248" i="19"/>
  <c r="AA246" i="19" s="1"/>
  <c r="U248" i="19"/>
  <c r="U246" i="19" s="1"/>
  <c r="O248" i="19"/>
  <c r="O246" i="19" s="1"/>
  <c r="I248" i="19"/>
  <c r="I246" i="19" s="1"/>
  <c r="V243" i="19"/>
  <c r="V241" i="19" s="1"/>
  <c r="P243" i="19"/>
  <c r="P241" i="19" s="1"/>
  <c r="J243" i="19"/>
  <c r="J241" i="19" s="1"/>
  <c r="D243" i="19"/>
  <c r="D241" i="19" s="1"/>
  <c r="W238" i="19"/>
  <c r="W236" i="19" s="1"/>
  <c r="Q238" i="19"/>
  <c r="Q236" i="19" s="1"/>
  <c r="K238" i="19"/>
  <c r="K236" i="19" s="1"/>
  <c r="E238" i="19"/>
  <c r="E236" i="19" s="1"/>
  <c r="X233" i="19"/>
  <c r="X231" i="19" s="1"/>
  <c r="R233" i="19"/>
  <c r="R231" i="19" s="1"/>
  <c r="L233" i="19"/>
  <c r="L231" i="19" s="1"/>
  <c r="F233" i="19"/>
  <c r="F231" i="19" s="1"/>
  <c r="Y228" i="19"/>
  <c r="Y226" i="19" s="1"/>
  <c r="S228" i="19"/>
  <c r="S226" i="19" s="1"/>
  <c r="M228" i="19"/>
  <c r="M226" i="19" s="1"/>
  <c r="G228" i="19"/>
  <c r="G226" i="19" s="1"/>
  <c r="Z223" i="19"/>
  <c r="Z221" i="19" s="1"/>
  <c r="T223" i="19"/>
  <c r="T221" i="19" s="1"/>
  <c r="N223" i="19"/>
  <c r="N221" i="19" s="1"/>
  <c r="H223" i="19"/>
  <c r="H221" i="19" s="1"/>
  <c r="AA218" i="19"/>
  <c r="AA216" i="19" s="1"/>
  <c r="U218" i="19"/>
  <c r="U216" i="19" s="1"/>
  <c r="O218" i="19"/>
  <c r="O216" i="19" s="1"/>
  <c r="I218" i="19"/>
  <c r="I216" i="19" s="1"/>
  <c r="V213" i="19"/>
  <c r="V211" i="19" s="1"/>
  <c r="P213" i="19"/>
  <c r="P211" i="19" s="1"/>
  <c r="J213" i="19"/>
  <c r="J211" i="19" s="1"/>
  <c r="D213" i="19"/>
  <c r="D211" i="19" s="1"/>
  <c r="W208" i="19"/>
  <c r="W206" i="19" s="1"/>
  <c r="Q208" i="19"/>
  <c r="Q206" i="19" s="1"/>
  <c r="K208" i="19"/>
  <c r="K206" i="19" s="1"/>
  <c r="E208" i="19"/>
  <c r="E206" i="19" s="1"/>
  <c r="X203" i="19"/>
  <c r="X201" i="19" s="1"/>
  <c r="R203" i="19"/>
  <c r="R201" i="19" s="1"/>
  <c r="L203" i="19"/>
  <c r="L201" i="19" s="1"/>
  <c r="F203" i="19"/>
  <c r="F201" i="19" s="1"/>
  <c r="Y198" i="19"/>
  <c r="Y196" i="19" s="1"/>
  <c r="S198" i="19"/>
  <c r="S196" i="19" s="1"/>
  <c r="M198" i="19"/>
  <c r="M196" i="19" s="1"/>
  <c r="G198" i="19"/>
  <c r="G196" i="19" s="1"/>
  <c r="X318" i="19"/>
  <c r="X316" i="19" s="1"/>
  <c r="R318" i="19"/>
  <c r="R316" i="19" s="1"/>
  <c r="L318" i="19"/>
  <c r="F318" i="19"/>
  <c r="F316" i="19" s="1"/>
  <c r="Y313" i="19"/>
  <c r="Y311" i="19" s="1"/>
  <c r="S313" i="19"/>
  <c r="S311" i="19" s="1"/>
  <c r="M313" i="19"/>
  <c r="M311" i="19" s="1"/>
  <c r="G313" i="19"/>
  <c r="G311" i="19" s="1"/>
  <c r="Z308" i="19"/>
  <c r="T308" i="19"/>
  <c r="T306" i="19" s="1"/>
  <c r="N308" i="19"/>
  <c r="N306" i="19" s="1"/>
  <c r="H308" i="19"/>
  <c r="H306" i="19" s="1"/>
  <c r="AA303" i="19"/>
  <c r="AA301" i="19" s="1"/>
  <c r="U303" i="19"/>
  <c r="U301" i="19" s="1"/>
  <c r="O303" i="19"/>
  <c r="I303" i="19"/>
  <c r="I301" i="19" s="1"/>
  <c r="V298" i="19"/>
  <c r="V296" i="19" s="1"/>
  <c r="P298" i="19"/>
  <c r="P296" i="19" s="1"/>
  <c r="J298" i="19"/>
  <c r="J296" i="19" s="1"/>
  <c r="D298" i="19"/>
  <c r="D296" i="19" s="1"/>
  <c r="W293" i="19"/>
  <c r="Q293" i="19"/>
  <c r="Q291" i="19" s="1"/>
  <c r="K293" i="19"/>
  <c r="K291" i="19" s="1"/>
  <c r="E293" i="19"/>
  <c r="E291" i="19" s="1"/>
  <c r="X288" i="19"/>
  <c r="X286" i="19" s="1"/>
  <c r="R288" i="19"/>
  <c r="R286" i="19" s="1"/>
  <c r="L288" i="19"/>
  <c r="F288" i="19"/>
  <c r="F286" i="19" s="1"/>
  <c r="Y283" i="19"/>
  <c r="Y281" i="19" s="1"/>
  <c r="S283" i="19"/>
  <c r="S281" i="19" s="1"/>
  <c r="M283" i="19"/>
  <c r="M281" i="19" s="1"/>
  <c r="G283" i="19"/>
  <c r="G281" i="19" s="1"/>
  <c r="Z278" i="19"/>
  <c r="T278" i="19"/>
  <c r="T276" i="19" s="1"/>
  <c r="N278" i="19"/>
  <c r="N276" i="19" s="1"/>
  <c r="H278" i="19"/>
  <c r="H276" i="19" s="1"/>
  <c r="AA273" i="19"/>
  <c r="AA271" i="19" s="1"/>
  <c r="U273" i="19"/>
  <c r="U271" i="19" s="1"/>
  <c r="O273" i="19"/>
  <c r="I273" i="19"/>
  <c r="I271" i="19" s="1"/>
  <c r="V268" i="19"/>
  <c r="V266" i="19" s="1"/>
  <c r="P268" i="19"/>
  <c r="P266" i="19" s="1"/>
  <c r="J268" i="19"/>
  <c r="J266" i="19" s="1"/>
  <c r="D268" i="19"/>
  <c r="D266" i="19" s="1"/>
  <c r="W263" i="19"/>
  <c r="Q263" i="19"/>
  <c r="Q261" i="19" s="1"/>
  <c r="K263" i="19"/>
  <c r="K261" i="19" s="1"/>
  <c r="E263" i="19"/>
  <c r="E261" i="19" s="1"/>
  <c r="X258" i="19"/>
  <c r="X256" i="19" s="1"/>
  <c r="R258" i="19"/>
  <c r="R256" i="19" s="1"/>
  <c r="L258" i="19"/>
  <c r="F258" i="19"/>
  <c r="F256" i="19" s="1"/>
  <c r="Y253" i="19"/>
  <c r="Y251" i="19" s="1"/>
  <c r="S253" i="19"/>
  <c r="S251" i="19" s="1"/>
  <c r="M253" i="19"/>
  <c r="M251" i="19" s="1"/>
  <c r="G253" i="19"/>
  <c r="G251" i="19" s="1"/>
  <c r="Z248" i="19"/>
  <c r="T248" i="19"/>
  <c r="T246" i="19" s="1"/>
  <c r="N248" i="19"/>
  <c r="N246" i="19" s="1"/>
  <c r="H248" i="19"/>
  <c r="H246" i="19" s="1"/>
  <c r="AA243" i="19"/>
  <c r="AA241" i="19" s="1"/>
  <c r="U243" i="19"/>
  <c r="U241" i="19" s="1"/>
  <c r="O243" i="19"/>
  <c r="I243" i="19"/>
  <c r="I241" i="19" s="1"/>
  <c r="V238" i="19"/>
  <c r="V236" i="19" s="1"/>
  <c r="P238" i="19"/>
  <c r="P236" i="19" s="1"/>
  <c r="J238" i="19"/>
  <c r="J236" i="19" s="1"/>
  <c r="D238" i="19"/>
  <c r="D236" i="19" s="1"/>
  <c r="W233" i="19"/>
  <c r="Q233" i="19"/>
  <c r="Q231" i="19" s="1"/>
  <c r="K233" i="19"/>
  <c r="K231" i="19" s="1"/>
  <c r="E233" i="19"/>
  <c r="E231" i="19" s="1"/>
  <c r="X228" i="19"/>
  <c r="X226" i="19" s="1"/>
  <c r="R228" i="19"/>
  <c r="R226" i="19" s="1"/>
  <c r="L228" i="19"/>
  <c r="F228" i="19"/>
  <c r="F226" i="19" s="1"/>
  <c r="Y223" i="19"/>
  <c r="Y221" i="19" s="1"/>
  <c r="S223" i="19"/>
  <c r="S221" i="19" s="1"/>
  <c r="M223" i="19"/>
  <c r="M221" i="19" s="1"/>
  <c r="G223" i="19"/>
  <c r="G221" i="19" s="1"/>
  <c r="Z218" i="19"/>
  <c r="T218" i="19"/>
  <c r="T216" i="19" s="1"/>
  <c r="N218" i="19"/>
  <c r="N216" i="19" s="1"/>
  <c r="H218" i="19"/>
  <c r="H216" i="19" s="1"/>
  <c r="AA213" i="19"/>
  <c r="AA211" i="19" s="1"/>
  <c r="U213" i="19"/>
  <c r="U211" i="19" s="1"/>
  <c r="O213" i="19"/>
  <c r="I213" i="19"/>
  <c r="I211" i="19" s="1"/>
  <c r="V208" i="19"/>
  <c r="V206" i="19" s="1"/>
  <c r="P208" i="19"/>
  <c r="P206" i="19" s="1"/>
  <c r="J208" i="19"/>
  <c r="J206" i="19" s="1"/>
  <c r="D208" i="19"/>
  <c r="D206" i="19" s="1"/>
  <c r="W203" i="19"/>
  <c r="Q203" i="19"/>
  <c r="Q201" i="19" s="1"/>
  <c r="K203" i="19"/>
  <c r="K201" i="19" s="1"/>
  <c r="E203" i="19"/>
  <c r="E201" i="19" s="1"/>
  <c r="X198" i="19"/>
  <c r="X196" i="19" s="1"/>
  <c r="R198" i="19"/>
  <c r="R196" i="19" s="1"/>
  <c r="L198" i="19"/>
  <c r="F198" i="19"/>
  <c r="F196" i="19" s="1"/>
  <c r="W318" i="19"/>
  <c r="W316" i="19" s="1"/>
  <c r="Q318" i="19"/>
  <c r="Q316" i="19" s="1"/>
  <c r="K318" i="19"/>
  <c r="K316" i="19" s="1"/>
  <c r="E318" i="19"/>
  <c r="E316" i="19" s="1"/>
  <c r="X313" i="19"/>
  <c r="R313" i="19"/>
  <c r="R311" i="19" s="1"/>
  <c r="L313" i="19"/>
  <c r="L311" i="19" s="1"/>
  <c r="F313" i="19"/>
  <c r="F311" i="19" s="1"/>
  <c r="Y308" i="19"/>
  <c r="Y306" i="19" s="1"/>
  <c r="S308" i="19"/>
  <c r="S306" i="19" s="1"/>
  <c r="M308" i="19"/>
  <c r="G308" i="19"/>
  <c r="G306" i="19" s="1"/>
  <c r="Z303" i="19"/>
  <c r="Z301" i="19" s="1"/>
  <c r="T303" i="19"/>
  <c r="T301" i="19" s="1"/>
  <c r="N303" i="19"/>
  <c r="N301" i="19" s="1"/>
  <c r="H303" i="19"/>
  <c r="H301" i="19" s="1"/>
  <c r="AA298" i="19"/>
  <c r="U298" i="19"/>
  <c r="U296" i="19" s="1"/>
  <c r="O298" i="19"/>
  <c r="O296" i="19" s="1"/>
  <c r="I298" i="19"/>
  <c r="I296" i="19" s="1"/>
  <c r="V293" i="19"/>
  <c r="V291" i="19" s="1"/>
  <c r="P293" i="19"/>
  <c r="P291" i="19" s="1"/>
  <c r="J293" i="19"/>
  <c r="D293" i="19"/>
  <c r="D291" i="19" s="1"/>
  <c r="W288" i="19"/>
  <c r="W286" i="19" s="1"/>
  <c r="Q288" i="19"/>
  <c r="Q286" i="19" s="1"/>
  <c r="K288" i="19"/>
  <c r="K286" i="19" s="1"/>
  <c r="E288" i="19"/>
  <c r="E286" i="19" s="1"/>
  <c r="X283" i="19"/>
  <c r="R283" i="19"/>
  <c r="R281" i="19" s="1"/>
  <c r="L283" i="19"/>
  <c r="L281" i="19" s="1"/>
  <c r="F283" i="19"/>
  <c r="F281" i="19" s="1"/>
  <c r="Y278" i="19"/>
  <c r="Y276" i="19" s="1"/>
  <c r="S278" i="19"/>
  <c r="S276" i="19" s="1"/>
  <c r="M278" i="19"/>
  <c r="G278" i="19"/>
  <c r="G276" i="19" s="1"/>
  <c r="Z273" i="19"/>
  <c r="Z271" i="19" s="1"/>
  <c r="T273" i="19"/>
  <c r="T271" i="19" s="1"/>
  <c r="N273" i="19"/>
  <c r="N271" i="19" s="1"/>
  <c r="H273" i="19"/>
  <c r="H271" i="19" s="1"/>
  <c r="AA268" i="19"/>
  <c r="U268" i="19"/>
  <c r="U266" i="19" s="1"/>
  <c r="O268" i="19"/>
  <c r="O266" i="19" s="1"/>
  <c r="I268" i="19"/>
  <c r="I266" i="19" s="1"/>
  <c r="V263" i="19"/>
  <c r="V261" i="19" s="1"/>
  <c r="P263" i="19"/>
  <c r="P261" i="19" s="1"/>
  <c r="J263" i="19"/>
  <c r="D263" i="19"/>
  <c r="D261" i="19" s="1"/>
  <c r="W258" i="19"/>
  <c r="W256" i="19" s="1"/>
  <c r="Q258" i="19"/>
  <c r="Q256" i="19" s="1"/>
  <c r="K258" i="19"/>
  <c r="K256" i="19" s="1"/>
  <c r="E258" i="19"/>
  <c r="E256" i="19" s="1"/>
  <c r="X253" i="19"/>
  <c r="R253" i="19"/>
  <c r="R251" i="19" s="1"/>
  <c r="L253" i="19"/>
  <c r="L251" i="19" s="1"/>
  <c r="F253" i="19"/>
  <c r="F251" i="19" s="1"/>
  <c r="Y248" i="19"/>
  <c r="Y246" i="19" s="1"/>
  <c r="S248" i="19"/>
  <c r="S246" i="19" s="1"/>
  <c r="M248" i="19"/>
  <c r="G248" i="19"/>
  <c r="G246" i="19" s="1"/>
  <c r="Z243" i="19"/>
  <c r="Z241" i="19" s="1"/>
  <c r="T243" i="19"/>
  <c r="T241" i="19" s="1"/>
  <c r="N243" i="19"/>
  <c r="N241" i="19" s="1"/>
  <c r="H243" i="19"/>
  <c r="H241" i="19" s="1"/>
  <c r="AA238" i="19"/>
  <c r="U238" i="19"/>
  <c r="U236" i="19" s="1"/>
  <c r="O238" i="19"/>
  <c r="O236" i="19" s="1"/>
  <c r="I238" i="19"/>
  <c r="I236" i="19" s="1"/>
  <c r="V233" i="19"/>
  <c r="V231" i="19" s="1"/>
  <c r="P233" i="19"/>
  <c r="P231" i="19" s="1"/>
  <c r="J233" i="19"/>
  <c r="D233" i="19"/>
  <c r="D231" i="19" s="1"/>
  <c r="W228" i="19"/>
  <c r="W226" i="19" s="1"/>
  <c r="Q228" i="19"/>
  <c r="Q226" i="19" s="1"/>
  <c r="K228" i="19"/>
  <c r="K226" i="19" s="1"/>
  <c r="E228" i="19"/>
  <c r="E226" i="19" s="1"/>
  <c r="X223" i="19"/>
  <c r="R223" i="19"/>
  <c r="R221" i="19" s="1"/>
  <c r="L223" i="19"/>
  <c r="L221" i="19" s="1"/>
  <c r="F223" i="19"/>
  <c r="F221" i="19" s="1"/>
  <c r="Y218" i="19"/>
  <c r="Y216" i="19" s="1"/>
  <c r="S218" i="19"/>
  <c r="S216" i="19" s="1"/>
  <c r="M218" i="19"/>
  <c r="G218" i="19"/>
  <c r="G216" i="19" s="1"/>
  <c r="Z213" i="19"/>
  <c r="Z211" i="19" s="1"/>
  <c r="T213" i="19"/>
  <c r="T211" i="19" s="1"/>
  <c r="N213" i="19"/>
  <c r="N211" i="19" s="1"/>
  <c r="H213" i="19"/>
  <c r="H211" i="19" s="1"/>
  <c r="AA208" i="19"/>
  <c r="U208" i="19"/>
  <c r="U206" i="19" s="1"/>
  <c r="O208" i="19"/>
  <c r="O206" i="19" s="1"/>
  <c r="I208" i="19"/>
  <c r="I206" i="19" s="1"/>
  <c r="V203" i="19"/>
  <c r="V201" i="19" s="1"/>
  <c r="P203" i="19"/>
  <c r="P201" i="19" s="1"/>
  <c r="J203" i="19"/>
  <c r="D203" i="19"/>
  <c r="D201" i="19" s="1"/>
  <c r="W198" i="19"/>
  <c r="W196" i="19" s="1"/>
  <c r="Q198" i="19"/>
  <c r="Q196" i="19" s="1"/>
  <c r="K198" i="19"/>
  <c r="K196" i="19" s="1"/>
  <c r="E198" i="19"/>
  <c r="E196" i="19" s="1"/>
  <c r="V318" i="19"/>
  <c r="P318" i="19"/>
  <c r="P316" i="19" s="1"/>
  <c r="J318" i="19"/>
  <c r="J316" i="19" s="1"/>
  <c r="D318" i="19"/>
  <c r="D316" i="19" s="1"/>
  <c r="W313" i="19"/>
  <c r="W311" i="19" s="1"/>
  <c r="Q313" i="19"/>
  <c r="Q311" i="19" s="1"/>
  <c r="K313" i="19"/>
  <c r="E313" i="19"/>
  <c r="E311" i="19" s="1"/>
  <c r="X308" i="19"/>
  <c r="X306" i="19" s="1"/>
  <c r="R308" i="19"/>
  <c r="R306" i="19" s="1"/>
  <c r="L308" i="19"/>
  <c r="L306" i="19" s="1"/>
  <c r="F308" i="19"/>
  <c r="F306" i="19" s="1"/>
  <c r="Y303" i="19"/>
  <c r="S303" i="19"/>
  <c r="S301" i="19" s="1"/>
  <c r="M303" i="19"/>
  <c r="M301" i="19" s="1"/>
  <c r="G303" i="19"/>
  <c r="G301" i="19" s="1"/>
  <c r="Z298" i="19"/>
  <c r="Z296" i="19" s="1"/>
  <c r="T298" i="19"/>
  <c r="T296" i="19" s="1"/>
  <c r="N298" i="19"/>
  <c r="H298" i="19"/>
  <c r="H296" i="19" s="1"/>
  <c r="AA293" i="19"/>
  <c r="AA291" i="19" s="1"/>
  <c r="U293" i="19"/>
  <c r="U291" i="19" s="1"/>
  <c r="O293" i="19"/>
  <c r="O291" i="19" s="1"/>
  <c r="I293" i="19"/>
  <c r="I291" i="19" s="1"/>
  <c r="V288" i="19"/>
  <c r="P288" i="19"/>
  <c r="P286" i="19" s="1"/>
  <c r="J288" i="19"/>
  <c r="J286" i="19" s="1"/>
  <c r="D288" i="19"/>
  <c r="D286" i="19" s="1"/>
  <c r="W283" i="19"/>
  <c r="W281" i="19" s="1"/>
  <c r="Q283" i="19"/>
  <c r="Q281" i="19" s="1"/>
  <c r="K283" i="19"/>
  <c r="E283" i="19"/>
  <c r="E281" i="19" s="1"/>
  <c r="X278" i="19"/>
  <c r="X276" i="19" s="1"/>
  <c r="R278" i="19"/>
  <c r="R276" i="19" s="1"/>
  <c r="L278" i="19"/>
  <c r="L276" i="19" s="1"/>
  <c r="F278" i="19"/>
  <c r="F276" i="19" s="1"/>
  <c r="Y273" i="19"/>
  <c r="S273" i="19"/>
  <c r="S271" i="19" s="1"/>
  <c r="M273" i="19"/>
  <c r="M271" i="19" s="1"/>
  <c r="G273" i="19"/>
  <c r="G271" i="19" s="1"/>
  <c r="Z268" i="19"/>
  <c r="Z266" i="19" s="1"/>
  <c r="T268" i="19"/>
  <c r="T266" i="19" s="1"/>
  <c r="N268" i="19"/>
  <c r="H268" i="19"/>
  <c r="H266" i="19" s="1"/>
  <c r="AA263" i="19"/>
  <c r="AA261" i="19" s="1"/>
  <c r="U263" i="19"/>
  <c r="U261" i="19" s="1"/>
  <c r="O263" i="19"/>
  <c r="O261" i="19" s="1"/>
  <c r="I263" i="19"/>
  <c r="I261" i="19" s="1"/>
  <c r="V258" i="19"/>
  <c r="P258" i="19"/>
  <c r="P256" i="19" s="1"/>
  <c r="J258" i="19"/>
  <c r="J256" i="19" s="1"/>
  <c r="D258" i="19"/>
  <c r="D256" i="19" s="1"/>
  <c r="W253" i="19"/>
  <c r="W251" i="19" s="1"/>
  <c r="Q253" i="19"/>
  <c r="Q251" i="19" s="1"/>
  <c r="K253" i="19"/>
  <c r="E253" i="19"/>
  <c r="E251" i="19" s="1"/>
  <c r="X248" i="19"/>
  <c r="X246" i="19" s="1"/>
  <c r="R248" i="19"/>
  <c r="R246" i="19" s="1"/>
  <c r="L248" i="19"/>
  <c r="L246" i="19" s="1"/>
  <c r="F248" i="19"/>
  <c r="F246" i="19" s="1"/>
  <c r="Y243" i="19"/>
  <c r="S243" i="19"/>
  <c r="S241" i="19" s="1"/>
  <c r="M243" i="19"/>
  <c r="M241" i="19" s="1"/>
  <c r="G243" i="19"/>
  <c r="G241" i="19" s="1"/>
  <c r="Z238" i="19"/>
  <c r="Z236" i="19" s="1"/>
  <c r="T238" i="19"/>
  <c r="T236" i="19" s="1"/>
  <c r="N238" i="19"/>
  <c r="H238" i="19"/>
  <c r="H236" i="19" s="1"/>
  <c r="AA233" i="19"/>
  <c r="AA231" i="19" s="1"/>
  <c r="U233" i="19"/>
  <c r="U231" i="19" s="1"/>
  <c r="O233" i="19"/>
  <c r="O231" i="19" s="1"/>
  <c r="I233" i="19"/>
  <c r="I231" i="19" s="1"/>
  <c r="V228" i="19"/>
  <c r="P228" i="19"/>
  <c r="P226" i="19" s="1"/>
  <c r="J228" i="19"/>
  <c r="J226" i="19" s="1"/>
  <c r="D228" i="19"/>
  <c r="D226" i="19" s="1"/>
  <c r="W223" i="19"/>
  <c r="W221" i="19" s="1"/>
  <c r="Q223" i="19"/>
  <c r="Q221" i="19" s="1"/>
  <c r="K223" i="19"/>
  <c r="E223" i="19"/>
  <c r="E221" i="19" s="1"/>
  <c r="X218" i="19"/>
  <c r="X216" i="19" s="1"/>
  <c r="R218" i="19"/>
  <c r="R216" i="19" s="1"/>
  <c r="L218" i="19"/>
  <c r="L216" i="19" s="1"/>
  <c r="F218" i="19"/>
  <c r="F216" i="19" s="1"/>
  <c r="Y213" i="19"/>
  <c r="S213" i="19"/>
  <c r="S211" i="19" s="1"/>
  <c r="M213" i="19"/>
  <c r="M211" i="19" s="1"/>
  <c r="G213" i="19"/>
  <c r="G211" i="19" s="1"/>
  <c r="Z208" i="19"/>
  <c r="Z206" i="19" s="1"/>
  <c r="T208" i="19"/>
  <c r="T206" i="19" s="1"/>
  <c r="N208" i="19"/>
  <c r="H208" i="19"/>
  <c r="H206" i="19" s="1"/>
  <c r="AA203" i="19"/>
  <c r="AA201" i="19" s="1"/>
  <c r="U203" i="19"/>
  <c r="U201" i="19" s="1"/>
  <c r="O203" i="19"/>
  <c r="O201" i="19" s="1"/>
  <c r="I203" i="19"/>
  <c r="I201" i="19" s="1"/>
  <c r="V198" i="19"/>
  <c r="P198" i="19"/>
  <c r="P196" i="19" s="1"/>
  <c r="J198" i="19"/>
  <c r="J196" i="19" s="1"/>
  <c r="D198" i="19"/>
  <c r="D196" i="19" s="1"/>
  <c r="AA318" i="19"/>
  <c r="AA316" i="19" s="1"/>
  <c r="U318" i="19"/>
  <c r="U316" i="19" s="1"/>
  <c r="O318" i="19"/>
  <c r="I318" i="19"/>
  <c r="I316" i="19" s="1"/>
  <c r="V313" i="19"/>
  <c r="V311" i="19" s="1"/>
  <c r="P313" i="19"/>
  <c r="P311" i="19" s="1"/>
  <c r="J313" i="19"/>
  <c r="J311" i="19" s="1"/>
  <c r="D313" i="19"/>
  <c r="D311" i="19" s="1"/>
  <c r="W308" i="19"/>
  <c r="Q308" i="19"/>
  <c r="Q306" i="19" s="1"/>
  <c r="K308" i="19"/>
  <c r="K306" i="19" s="1"/>
  <c r="E308" i="19"/>
  <c r="E306" i="19" s="1"/>
  <c r="X303" i="19"/>
  <c r="X301" i="19" s="1"/>
  <c r="R303" i="19"/>
  <c r="R301" i="19" s="1"/>
  <c r="L303" i="19"/>
  <c r="F303" i="19"/>
  <c r="F301" i="19" s="1"/>
  <c r="Y298" i="19"/>
  <c r="Y296" i="19" s="1"/>
  <c r="S298" i="19"/>
  <c r="S296" i="19" s="1"/>
  <c r="M298" i="19"/>
  <c r="M296" i="19" s="1"/>
  <c r="G298" i="19"/>
  <c r="G296" i="19" s="1"/>
  <c r="Z293" i="19"/>
  <c r="T293" i="19"/>
  <c r="T291" i="19" s="1"/>
  <c r="N293" i="19"/>
  <c r="N291" i="19" s="1"/>
  <c r="H293" i="19"/>
  <c r="H291" i="19" s="1"/>
  <c r="AA288" i="19"/>
  <c r="AA286" i="19" s="1"/>
  <c r="U288" i="19"/>
  <c r="U286" i="19" s="1"/>
  <c r="O288" i="19"/>
  <c r="I288" i="19"/>
  <c r="I286" i="19" s="1"/>
  <c r="V283" i="19"/>
  <c r="V281" i="19" s="1"/>
  <c r="P283" i="19"/>
  <c r="P281" i="19" s="1"/>
  <c r="J283" i="19"/>
  <c r="J281" i="19" s="1"/>
  <c r="D283" i="19"/>
  <c r="D281" i="19" s="1"/>
  <c r="W278" i="19"/>
  <c r="Q278" i="19"/>
  <c r="Q276" i="19" s="1"/>
  <c r="K278" i="19"/>
  <c r="K276" i="19" s="1"/>
  <c r="E278" i="19"/>
  <c r="E276" i="19" s="1"/>
  <c r="X273" i="19"/>
  <c r="X271" i="19" s="1"/>
  <c r="R273" i="19"/>
  <c r="R271" i="19" s="1"/>
  <c r="L273" i="19"/>
  <c r="F273" i="19"/>
  <c r="F271" i="19" s="1"/>
  <c r="Y268" i="19"/>
  <c r="Y266" i="19" s="1"/>
  <c r="S268" i="19"/>
  <c r="S266" i="19" s="1"/>
  <c r="M268" i="19"/>
  <c r="M266" i="19" s="1"/>
  <c r="G268" i="19"/>
  <c r="G266" i="19" s="1"/>
  <c r="Z263" i="19"/>
  <c r="T263" i="19"/>
  <c r="T261" i="19" s="1"/>
  <c r="N263" i="19"/>
  <c r="N261" i="19" s="1"/>
  <c r="H263" i="19"/>
  <c r="H261" i="19" s="1"/>
  <c r="AA258" i="19"/>
  <c r="AA256" i="19" s="1"/>
  <c r="U258" i="19"/>
  <c r="U256" i="19" s="1"/>
  <c r="O258" i="19"/>
  <c r="I258" i="19"/>
  <c r="I256" i="19" s="1"/>
  <c r="V253" i="19"/>
  <c r="V251" i="19" s="1"/>
  <c r="P253" i="19"/>
  <c r="P251" i="19" s="1"/>
  <c r="J253" i="19"/>
  <c r="J251" i="19" s="1"/>
  <c r="D253" i="19"/>
  <c r="D251" i="19" s="1"/>
  <c r="W248" i="19"/>
  <c r="Q248" i="19"/>
  <c r="Q246" i="19" s="1"/>
  <c r="K248" i="19"/>
  <c r="K246" i="19" s="1"/>
  <c r="E248" i="19"/>
  <c r="E246" i="19" s="1"/>
  <c r="X243" i="19"/>
  <c r="X241" i="19" s="1"/>
  <c r="R243" i="19"/>
  <c r="R241" i="19" s="1"/>
  <c r="L243" i="19"/>
  <c r="F243" i="19"/>
  <c r="F241" i="19" s="1"/>
  <c r="Y238" i="19"/>
  <c r="Y236" i="19" s="1"/>
  <c r="S238" i="19"/>
  <c r="S236" i="19" s="1"/>
  <c r="M238" i="19"/>
  <c r="M236" i="19" s="1"/>
  <c r="G238" i="19"/>
  <c r="G236" i="19" s="1"/>
  <c r="Z233" i="19"/>
  <c r="T233" i="19"/>
  <c r="T231" i="19" s="1"/>
  <c r="N233" i="19"/>
  <c r="N231" i="19" s="1"/>
  <c r="H233" i="19"/>
  <c r="H231" i="19" s="1"/>
  <c r="AA228" i="19"/>
  <c r="AA226" i="19" s="1"/>
  <c r="U228" i="19"/>
  <c r="U226" i="19" s="1"/>
  <c r="O228" i="19"/>
  <c r="I228" i="19"/>
  <c r="I226" i="19" s="1"/>
  <c r="V223" i="19"/>
  <c r="V221" i="19" s="1"/>
  <c r="P223" i="19"/>
  <c r="P221" i="19" s="1"/>
  <c r="J223" i="19"/>
  <c r="J221" i="19" s="1"/>
  <c r="D223" i="19"/>
  <c r="D221" i="19" s="1"/>
  <c r="W218" i="19"/>
  <c r="Q218" i="19"/>
  <c r="Q216" i="19" s="1"/>
  <c r="K218" i="19"/>
  <c r="K216" i="19" s="1"/>
  <c r="E218" i="19"/>
  <c r="E216" i="19" s="1"/>
  <c r="X213" i="19"/>
  <c r="X211" i="19" s="1"/>
  <c r="R213" i="19"/>
  <c r="R211" i="19" s="1"/>
  <c r="L213" i="19"/>
  <c r="F213" i="19"/>
  <c r="F211" i="19" s="1"/>
  <c r="Y208" i="19"/>
  <c r="Y206" i="19" s="1"/>
  <c r="S208" i="19"/>
  <c r="S206" i="19" s="1"/>
  <c r="M208" i="19"/>
  <c r="M206" i="19" s="1"/>
  <c r="G208" i="19"/>
  <c r="G206" i="19" s="1"/>
  <c r="Z203" i="19"/>
  <c r="T203" i="19"/>
  <c r="T201" i="19" s="1"/>
  <c r="N203" i="19"/>
  <c r="N201" i="19" s="1"/>
  <c r="H203" i="19"/>
  <c r="H201" i="19" s="1"/>
  <c r="AA198" i="19"/>
  <c r="AA196" i="19" s="1"/>
  <c r="U198" i="19"/>
  <c r="U196" i="19" s="1"/>
  <c r="O198" i="19"/>
  <c r="I198" i="19"/>
  <c r="I196" i="19" s="1"/>
  <c r="Z318" i="19"/>
  <c r="Z316" i="19" s="1"/>
  <c r="T318" i="19"/>
  <c r="T316" i="19" s="1"/>
  <c r="N318" i="19"/>
  <c r="N316" i="19" s="1"/>
  <c r="H318" i="19"/>
  <c r="H316" i="19" s="1"/>
  <c r="AA313" i="19"/>
  <c r="U313" i="19"/>
  <c r="U311" i="19" s="1"/>
  <c r="O313" i="19"/>
  <c r="O311" i="19" s="1"/>
  <c r="I313" i="19"/>
  <c r="I311" i="19" s="1"/>
  <c r="V308" i="19"/>
  <c r="V306" i="19" s="1"/>
  <c r="P308" i="19"/>
  <c r="P306" i="19" s="1"/>
  <c r="J308" i="19"/>
  <c r="D308" i="19"/>
  <c r="D306" i="19" s="1"/>
  <c r="W303" i="19"/>
  <c r="W301" i="19" s="1"/>
  <c r="Q303" i="19"/>
  <c r="Q301" i="19" s="1"/>
  <c r="K303" i="19"/>
  <c r="K301" i="19" s="1"/>
  <c r="E303" i="19"/>
  <c r="E301" i="19" s="1"/>
  <c r="X298" i="19"/>
  <c r="R298" i="19"/>
  <c r="R296" i="19" s="1"/>
  <c r="L298" i="19"/>
  <c r="L296" i="19" s="1"/>
  <c r="F298" i="19"/>
  <c r="F296" i="19" s="1"/>
  <c r="Y293" i="19"/>
  <c r="Y291" i="19" s="1"/>
  <c r="S293" i="19"/>
  <c r="S291" i="19" s="1"/>
  <c r="M293" i="19"/>
  <c r="G293" i="19"/>
  <c r="G291" i="19" s="1"/>
  <c r="Z288" i="19"/>
  <c r="Z286" i="19" s="1"/>
  <c r="T288" i="19"/>
  <c r="T286" i="19" s="1"/>
  <c r="N288" i="19"/>
  <c r="N286" i="19" s="1"/>
  <c r="H288" i="19"/>
  <c r="H286" i="19" s="1"/>
  <c r="AA283" i="19"/>
  <c r="U283" i="19"/>
  <c r="U281" i="19" s="1"/>
  <c r="O283" i="19"/>
  <c r="O281" i="19" s="1"/>
  <c r="I283" i="19"/>
  <c r="I281" i="19" s="1"/>
  <c r="V278" i="19"/>
  <c r="V276" i="19" s="1"/>
  <c r="P278" i="19"/>
  <c r="P276" i="19" s="1"/>
  <c r="J278" i="19"/>
  <c r="D278" i="19"/>
  <c r="D276" i="19" s="1"/>
  <c r="W273" i="19"/>
  <c r="W271" i="19" s="1"/>
  <c r="Q273" i="19"/>
  <c r="Q271" i="19" s="1"/>
  <c r="K273" i="19"/>
  <c r="K271" i="19" s="1"/>
  <c r="E273" i="19"/>
  <c r="E271" i="19" s="1"/>
  <c r="X268" i="19"/>
  <c r="R268" i="19"/>
  <c r="R266" i="19" s="1"/>
  <c r="L268" i="19"/>
  <c r="L266" i="19" s="1"/>
  <c r="F268" i="19"/>
  <c r="F266" i="19" s="1"/>
  <c r="Y263" i="19"/>
  <c r="Y261" i="19" s="1"/>
  <c r="S263" i="19"/>
  <c r="S261" i="19" s="1"/>
  <c r="M263" i="19"/>
  <c r="G263" i="19"/>
  <c r="G261" i="19" s="1"/>
  <c r="Z258" i="19"/>
  <c r="Z256" i="19" s="1"/>
  <c r="T258" i="19"/>
  <c r="T256" i="19" s="1"/>
  <c r="N258" i="19"/>
  <c r="N256" i="19" s="1"/>
  <c r="H258" i="19"/>
  <c r="H256" i="19" s="1"/>
  <c r="AA253" i="19"/>
  <c r="U253" i="19"/>
  <c r="U251" i="19" s="1"/>
  <c r="O253" i="19"/>
  <c r="O251" i="19" s="1"/>
  <c r="I253" i="19"/>
  <c r="I251" i="19" s="1"/>
  <c r="V248" i="19"/>
  <c r="V246" i="19" s="1"/>
  <c r="P248" i="19"/>
  <c r="P246" i="19" s="1"/>
  <c r="J248" i="19"/>
  <c r="D248" i="19"/>
  <c r="D246" i="19" s="1"/>
  <c r="W243" i="19"/>
  <c r="W241" i="19" s="1"/>
  <c r="Q243" i="19"/>
  <c r="Q241" i="19" s="1"/>
  <c r="K243" i="19"/>
  <c r="K241" i="19" s="1"/>
  <c r="E243" i="19"/>
  <c r="E241" i="19" s="1"/>
  <c r="X238" i="19"/>
  <c r="R238" i="19"/>
  <c r="R236" i="19" s="1"/>
  <c r="L238" i="19"/>
  <c r="L236" i="19" s="1"/>
  <c r="F238" i="19"/>
  <c r="F236" i="19" s="1"/>
  <c r="Y233" i="19"/>
  <c r="Y231" i="19" s="1"/>
  <c r="S233" i="19"/>
  <c r="S231" i="19" s="1"/>
  <c r="M233" i="19"/>
  <c r="G233" i="19"/>
  <c r="G231" i="19" s="1"/>
  <c r="Z228" i="19"/>
  <c r="Z226" i="19" s="1"/>
  <c r="T228" i="19"/>
  <c r="T226" i="19" s="1"/>
  <c r="N228" i="19"/>
  <c r="N226" i="19" s="1"/>
  <c r="H228" i="19"/>
  <c r="H226" i="19" s="1"/>
  <c r="AA223" i="19"/>
  <c r="U223" i="19"/>
  <c r="U221" i="19" s="1"/>
  <c r="O223" i="19"/>
  <c r="O221" i="19" s="1"/>
  <c r="I223" i="19"/>
  <c r="I221" i="19" s="1"/>
  <c r="V218" i="19"/>
  <c r="V216" i="19" s="1"/>
  <c r="P218" i="19"/>
  <c r="P216" i="19" s="1"/>
  <c r="J218" i="19"/>
  <c r="D218" i="19"/>
  <c r="D216" i="19" s="1"/>
  <c r="W213" i="19"/>
  <c r="W211" i="19" s="1"/>
  <c r="Q213" i="19"/>
  <c r="Q211" i="19" s="1"/>
  <c r="K213" i="19"/>
  <c r="K211" i="19" s="1"/>
  <c r="E213" i="19"/>
  <c r="E211" i="19" s="1"/>
  <c r="X208" i="19"/>
  <c r="R208" i="19"/>
  <c r="R206" i="19" s="1"/>
  <c r="L208" i="19"/>
  <c r="L206" i="19" s="1"/>
  <c r="F208" i="19"/>
  <c r="F206" i="19" s="1"/>
  <c r="Y203" i="19"/>
  <c r="Y201" i="19" s="1"/>
  <c r="S203" i="19"/>
  <c r="S201" i="19" s="1"/>
  <c r="M203" i="19"/>
  <c r="G203" i="19"/>
  <c r="G201" i="19" s="1"/>
  <c r="Z198" i="19"/>
  <c r="Z196" i="19" s="1"/>
  <c r="T198" i="19"/>
  <c r="T196" i="19" s="1"/>
  <c r="N198" i="19"/>
  <c r="N196" i="19" s="1"/>
  <c r="H198" i="19"/>
  <c r="H196" i="19" s="1"/>
  <c r="AA193" i="19"/>
  <c r="U193" i="19"/>
  <c r="U191" i="19" s="1"/>
  <c r="O193" i="19"/>
  <c r="O191" i="19" s="1"/>
  <c r="I193" i="19"/>
  <c r="I191" i="19" s="1"/>
  <c r="J168" i="19"/>
  <c r="P168" i="19"/>
  <c r="P166" i="19" s="1"/>
  <c r="V168" i="19"/>
  <c r="V166" i="19" s="1"/>
  <c r="I173" i="19"/>
  <c r="I171" i="19" s="1"/>
  <c r="O173" i="19"/>
  <c r="O171" i="19" s="1"/>
  <c r="U173" i="19"/>
  <c r="U171" i="19" s="1"/>
  <c r="AA173" i="19"/>
  <c r="H178" i="19"/>
  <c r="H176" i="19" s="1"/>
  <c r="N178" i="19"/>
  <c r="N176" i="19" s="1"/>
  <c r="T178" i="19"/>
  <c r="T176" i="19" s="1"/>
  <c r="Z178" i="19"/>
  <c r="Z176" i="19" s="1"/>
  <c r="G183" i="19"/>
  <c r="G181" i="19" s="1"/>
  <c r="M183" i="19"/>
  <c r="S183" i="19"/>
  <c r="S181" i="19" s="1"/>
  <c r="Y183" i="19"/>
  <c r="Y181" i="19" s="1"/>
  <c r="F188" i="19"/>
  <c r="F186" i="19" s="1"/>
  <c r="L188" i="19"/>
  <c r="L186" i="19" s="1"/>
  <c r="R188" i="19"/>
  <c r="R186" i="19" s="1"/>
  <c r="X188" i="19"/>
  <c r="F193" i="19"/>
  <c r="F191" i="19" s="1"/>
  <c r="M193" i="19"/>
  <c r="M191" i="19" s="1"/>
  <c r="T193" i="19"/>
  <c r="E168" i="19"/>
  <c r="E166" i="19" s="1"/>
  <c r="K168" i="19"/>
  <c r="K166" i="19" s="1"/>
  <c r="Q168" i="19"/>
  <c r="Q166" i="19" s="1"/>
  <c r="W168" i="19"/>
  <c r="W166" i="19" s="1"/>
  <c r="D173" i="19"/>
  <c r="J173" i="19"/>
  <c r="J171" i="19" s="1"/>
  <c r="P173" i="19"/>
  <c r="P171" i="19" s="1"/>
  <c r="V173" i="19"/>
  <c r="V171" i="19" s="1"/>
  <c r="I178" i="19"/>
  <c r="I176" i="19" s="1"/>
  <c r="O178" i="19"/>
  <c r="O176" i="19" s="1"/>
  <c r="U178" i="19"/>
  <c r="AA178" i="19"/>
  <c r="AA176" i="19" s="1"/>
  <c r="H183" i="19"/>
  <c r="H181" i="19" s="1"/>
  <c r="N183" i="19"/>
  <c r="N181" i="19" s="1"/>
  <c r="T183" i="19"/>
  <c r="T181" i="19" s="1"/>
  <c r="Z183" i="19"/>
  <c r="Z181" i="19" s="1"/>
  <c r="G188" i="19"/>
  <c r="G186" i="19" s="1"/>
  <c r="M188" i="19"/>
  <c r="M186" i="19" s="1"/>
  <c r="S188" i="19"/>
  <c r="S186" i="19" s="1"/>
  <c r="Y188" i="19"/>
  <c r="Y186" i="19" s="1"/>
  <c r="G193" i="19"/>
  <c r="G191" i="19" s="1"/>
  <c r="N193" i="19"/>
  <c r="N191" i="19" s="1"/>
  <c r="V193" i="19"/>
  <c r="V191" i="19" s="1"/>
  <c r="F168" i="19"/>
  <c r="F166" i="19" s="1"/>
  <c r="L168" i="19"/>
  <c r="L166" i="19" s="1"/>
  <c r="R168" i="19"/>
  <c r="R166" i="19" s="1"/>
  <c r="X168" i="19"/>
  <c r="X166" i="19" s="1"/>
  <c r="E173" i="19"/>
  <c r="E171" i="19" s="1"/>
  <c r="K173" i="19"/>
  <c r="K171" i="19" s="1"/>
  <c r="Q173" i="19"/>
  <c r="Q171" i="19" s="1"/>
  <c r="W173" i="19"/>
  <c r="W171" i="19" s="1"/>
  <c r="D178" i="19"/>
  <c r="D176" i="19" s="1"/>
  <c r="J178" i="19"/>
  <c r="J176" i="19" s="1"/>
  <c r="P178" i="19"/>
  <c r="P176" i="19" s="1"/>
  <c r="V178" i="19"/>
  <c r="V176" i="19" s="1"/>
  <c r="I183" i="19"/>
  <c r="I181" i="19" s="1"/>
  <c r="O183" i="19"/>
  <c r="O181" i="19" s="1"/>
  <c r="U183" i="19"/>
  <c r="U181" i="19" s="1"/>
  <c r="AA183" i="19"/>
  <c r="AA181" i="19" s="1"/>
  <c r="H188" i="19"/>
  <c r="H186" i="19" s="1"/>
  <c r="N188" i="19"/>
  <c r="N186" i="19" s="1"/>
  <c r="T188" i="19"/>
  <c r="T186" i="19" s="1"/>
  <c r="Z188" i="19"/>
  <c r="Z186" i="19" s="1"/>
  <c r="H193" i="19"/>
  <c r="H191" i="19" s="1"/>
  <c r="P193" i="19"/>
  <c r="P191" i="19" s="1"/>
  <c r="W193" i="19"/>
  <c r="W191" i="19" s="1"/>
  <c r="G327" i="19"/>
  <c r="G325" i="19" s="1"/>
  <c r="M327" i="19"/>
  <c r="S327" i="19"/>
  <c r="S325" i="19" s="1"/>
  <c r="Y327" i="19"/>
  <c r="Y325" i="19" s="1"/>
  <c r="F332" i="19"/>
  <c r="F330" i="19" s="1"/>
  <c r="L332" i="19"/>
  <c r="L330" i="19" s="1"/>
  <c r="R332" i="19"/>
  <c r="R330" i="19" s="1"/>
  <c r="X332" i="19"/>
  <c r="H327" i="19"/>
  <c r="H325" i="19" s="1"/>
  <c r="N327" i="19"/>
  <c r="N325" i="19" s="1"/>
  <c r="T327" i="19"/>
  <c r="T325" i="19" s="1"/>
  <c r="Z327" i="19"/>
  <c r="Z325" i="19" s="1"/>
  <c r="G332" i="19"/>
  <c r="G330" i="19" s="1"/>
  <c r="M332" i="19"/>
  <c r="M330" i="19" s="1"/>
  <c r="S332" i="19"/>
  <c r="S330" i="19" s="1"/>
  <c r="Y332" i="19"/>
  <c r="Y330" i="19" s="1"/>
  <c r="I327" i="19"/>
  <c r="I325" i="19" s="1"/>
  <c r="O327" i="19"/>
  <c r="O325" i="19" s="1"/>
  <c r="U327" i="19"/>
  <c r="U325" i="19" s="1"/>
  <c r="AA327" i="19"/>
  <c r="AA325" i="19" s="1"/>
  <c r="H332" i="19"/>
  <c r="H330" i="19" s="1"/>
  <c r="N332" i="19"/>
  <c r="T332" i="19"/>
  <c r="T330" i="19" s="1"/>
  <c r="Z477" i="19"/>
  <c r="Z475" i="19" s="1"/>
  <c r="T477" i="19"/>
  <c r="T475" i="19" s="1"/>
  <c r="N477" i="19"/>
  <c r="N475" i="19" s="1"/>
  <c r="H477" i="19"/>
  <c r="H475" i="19" s="1"/>
  <c r="AA472" i="19"/>
  <c r="AA470" i="19" s="1"/>
  <c r="U472" i="19"/>
  <c r="U470" i="19" s="1"/>
  <c r="O472" i="19"/>
  <c r="O470" i="19" s="1"/>
  <c r="I472" i="19"/>
  <c r="I470" i="19" s="1"/>
  <c r="Y477" i="19"/>
  <c r="Y475" i="19" s="1"/>
  <c r="S477" i="19"/>
  <c r="S475" i="19" s="1"/>
  <c r="M477" i="19"/>
  <c r="M475" i="19" s="1"/>
  <c r="G477" i="19"/>
  <c r="G475" i="19" s="1"/>
  <c r="Z472" i="19"/>
  <c r="Z470" i="19" s="1"/>
  <c r="T472" i="19"/>
  <c r="T470" i="19" s="1"/>
  <c r="N472" i="19"/>
  <c r="N470" i="19" s="1"/>
  <c r="H472" i="19"/>
  <c r="H470" i="19" s="1"/>
  <c r="X477" i="19"/>
  <c r="X475" i="19" s="1"/>
  <c r="R477" i="19"/>
  <c r="R475" i="19" s="1"/>
  <c r="L477" i="19"/>
  <c r="L475" i="19" s="1"/>
  <c r="F477" i="19"/>
  <c r="F475" i="19" s="1"/>
  <c r="Y472" i="19"/>
  <c r="Y470" i="19" s="1"/>
  <c r="S472" i="19"/>
  <c r="S470" i="19" s="1"/>
  <c r="M472" i="19"/>
  <c r="M470" i="19" s="1"/>
  <c r="G472" i="19"/>
  <c r="G470" i="19" s="1"/>
  <c r="W477" i="19"/>
  <c r="W475" i="19" s="1"/>
  <c r="Q477" i="19"/>
  <c r="Q475" i="19" s="1"/>
  <c r="K477" i="19"/>
  <c r="K475" i="19" s="1"/>
  <c r="E477" i="19"/>
  <c r="E475" i="19" s="1"/>
  <c r="X472" i="19"/>
  <c r="X470" i="19" s="1"/>
  <c r="R472" i="19"/>
  <c r="R470" i="19" s="1"/>
  <c r="L472" i="19"/>
  <c r="L470" i="19" s="1"/>
  <c r="F472" i="19"/>
  <c r="F470" i="19" s="1"/>
  <c r="V477" i="19"/>
  <c r="V475" i="19" s="1"/>
  <c r="P477" i="19"/>
  <c r="P475" i="19" s="1"/>
  <c r="J477" i="19"/>
  <c r="J475" i="19" s="1"/>
  <c r="D477" i="19"/>
  <c r="D475" i="19" s="1"/>
  <c r="W472" i="19"/>
  <c r="W470" i="19" s="1"/>
  <c r="Q472" i="19"/>
  <c r="Q470" i="19" s="1"/>
  <c r="K472" i="19"/>
  <c r="K470" i="19" s="1"/>
  <c r="E472" i="19"/>
  <c r="E470" i="19" s="1"/>
  <c r="I477" i="19"/>
  <c r="J472" i="19"/>
  <c r="Y467" i="19"/>
  <c r="Y465" i="19" s="1"/>
  <c r="S467" i="19"/>
  <c r="S465" i="19" s="1"/>
  <c r="M467" i="19"/>
  <c r="M465" i="19" s="1"/>
  <c r="G467" i="19"/>
  <c r="G465" i="19" s="1"/>
  <c r="Z462" i="19"/>
  <c r="Z460" i="19" s="1"/>
  <c r="T462" i="19"/>
  <c r="T460" i="19" s="1"/>
  <c r="N462" i="19"/>
  <c r="N460" i="19" s="1"/>
  <c r="H462" i="19"/>
  <c r="H460" i="19" s="1"/>
  <c r="AA457" i="19"/>
  <c r="AA455" i="19" s="1"/>
  <c r="U457" i="19"/>
  <c r="U455" i="19" s="1"/>
  <c r="O457" i="19"/>
  <c r="O455" i="19" s="1"/>
  <c r="I457" i="19"/>
  <c r="I455" i="19" s="1"/>
  <c r="V452" i="19"/>
  <c r="V450" i="19" s="1"/>
  <c r="P452" i="19"/>
  <c r="P450" i="19" s="1"/>
  <c r="J452" i="19"/>
  <c r="J450" i="19" s="1"/>
  <c r="D452" i="19"/>
  <c r="D450" i="19" s="1"/>
  <c r="W447" i="19"/>
  <c r="W445" i="19" s="1"/>
  <c r="Q447" i="19"/>
  <c r="Q445" i="19" s="1"/>
  <c r="K447" i="19"/>
  <c r="K445" i="19" s="1"/>
  <c r="E447" i="19"/>
  <c r="E445" i="19" s="1"/>
  <c r="X442" i="19"/>
  <c r="X440" i="19" s="1"/>
  <c r="R442" i="19"/>
  <c r="R440" i="19" s="1"/>
  <c r="L442" i="19"/>
  <c r="L440" i="19" s="1"/>
  <c r="F442" i="19"/>
  <c r="F440" i="19" s="1"/>
  <c r="Y437" i="19"/>
  <c r="Y435" i="19" s="1"/>
  <c r="S437" i="19"/>
  <c r="S435" i="19" s="1"/>
  <c r="M437" i="19"/>
  <c r="M435" i="19" s="1"/>
  <c r="G437" i="19"/>
  <c r="G435" i="19" s="1"/>
  <c r="Z432" i="19"/>
  <c r="Z430" i="19" s="1"/>
  <c r="T432" i="19"/>
  <c r="T430" i="19" s="1"/>
  <c r="N432" i="19"/>
  <c r="N430" i="19" s="1"/>
  <c r="H432" i="19"/>
  <c r="H430" i="19" s="1"/>
  <c r="AA427" i="19"/>
  <c r="AA425" i="19" s="1"/>
  <c r="U427" i="19"/>
  <c r="U425" i="19" s="1"/>
  <c r="O427" i="19"/>
  <c r="O425" i="19" s="1"/>
  <c r="I427" i="19"/>
  <c r="I425" i="19" s="1"/>
  <c r="V422" i="19"/>
  <c r="V420" i="19" s="1"/>
  <c r="P422" i="19"/>
  <c r="P420" i="19" s="1"/>
  <c r="J422" i="19"/>
  <c r="J420" i="19" s="1"/>
  <c r="D422" i="19"/>
  <c r="D420" i="19" s="1"/>
  <c r="W417" i="19"/>
  <c r="W415" i="19" s="1"/>
  <c r="Q417" i="19"/>
  <c r="Q415" i="19" s="1"/>
  <c r="K417" i="19"/>
  <c r="K415" i="19" s="1"/>
  <c r="E417" i="19"/>
  <c r="E415" i="19" s="1"/>
  <c r="X412" i="19"/>
  <c r="X410" i="19" s="1"/>
  <c r="R412" i="19"/>
  <c r="R410" i="19" s="1"/>
  <c r="L412" i="19"/>
  <c r="L410" i="19" s="1"/>
  <c r="F412" i="19"/>
  <c r="F410" i="19" s="1"/>
  <c r="Y407" i="19"/>
  <c r="Y405" i="19" s="1"/>
  <c r="S407" i="19"/>
  <c r="S405" i="19" s="1"/>
  <c r="M407" i="19"/>
  <c r="M405" i="19" s="1"/>
  <c r="G407" i="19"/>
  <c r="G405" i="19" s="1"/>
  <c r="D472" i="19"/>
  <c r="D470" i="19" s="1"/>
  <c r="X467" i="19"/>
  <c r="X465" i="19" s="1"/>
  <c r="R467" i="19"/>
  <c r="R465" i="19" s="1"/>
  <c r="L467" i="19"/>
  <c r="L465" i="19" s="1"/>
  <c r="F467" i="19"/>
  <c r="F465" i="19" s="1"/>
  <c r="Y462" i="19"/>
  <c r="Y460" i="19" s="1"/>
  <c r="S462" i="19"/>
  <c r="S460" i="19" s="1"/>
  <c r="M462" i="19"/>
  <c r="M460" i="19" s="1"/>
  <c r="G462" i="19"/>
  <c r="G460" i="19" s="1"/>
  <c r="Z457" i="19"/>
  <c r="Z455" i="19" s="1"/>
  <c r="T457" i="19"/>
  <c r="T455" i="19" s="1"/>
  <c r="N457" i="19"/>
  <c r="N455" i="19" s="1"/>
  <c r="H457" i="19"/>
  <c r="H455" i="19" s="1"/>
  <c r="AA452" i="19"/>
  <c r="AA450" i="19" s="1"/>
  <c r="U452" i="19"/>
  <c r="U450" i="19" s="1"/>
  <c r="O452" i="19"/>
  <c r="O450" i="19" s="1"/>
  <c r="I452" i="19"/>
  <c r="I450" i="19" s="1"/>
  <c r="V447" i="19"/>
  <c r="V445" i="19" s="1"/>
  <c r="P447" i="19"/>
  <c r="P445" i="19" s="1"/>
  <c r="J447" i="19"/>
  <c r="J445" i="19" s="1"/>
  <c r="D447" i="19"/>
  <c r="D445" i="19" s="1"/>
  <c r="W442" i="19"/>
  <c r="W440" i="19" s="1"/>
  <c r="Q442" i="19"/>
  <c r="Q440" i="19" s="1"/>
  <c r="K442" i="19"/>
  <c r="K440" i="19" s="1"/>
  <c r="E442" i="19"/>
  <c r="E440" i="19" s="1"/>
  <c r="X437" i="19"/>
  <c r="X435" i="19" s="1"/>
  <c r="R437" i="19"/>
  <c r="R435" i="19" s="1"/>
  <c r="L437" i="19"/>
  <c r="L435" i="19" s="1"/>
  <c r="F437" i="19"/>
  <c r="F435" i="19" s="1"/>
  <c r="Y432" i="19"/>
  <c r="Y430" i="19" s="1"/>
  <c r="S432" i="19"/>
  <c r="S430" i="19" s="1"/>
  <c r="M432" i="19"/>
  <c r="M430" i="19" s="1"/>
  <c r="G432" i="19"/>
  <c r="G430" i="19" s="1"/>
  <c r="Z427" i="19"/>
  <c r="Z425" i="19" s="1"/>
  <c r="T427" i="19"/>
  <c r="T425" i="19" s="1"/>
  <c r="N427" i="19"/>
  <c r="N425" i="19" s="1"/>
  <c r="H427" i="19"/>
  <c r="H425" i="19" s="1"/>
  <c r="AA422" i="19"/>
  <c r="AA420" i="19" s="1"/>
  <c r="U422" i="19"/>
  <c r="U420" i="19" s="1"/>
  <c r="O422" i="19"/>
  <c r="O420" i="19" s="1"/>
  <c r="I422" i="19"/>
  <c r="I420" i="19" s="1"/>
  <c r="V417" i="19"/>
  <c r="V415" i="19" s="1"/>
  <c r="P417" i="19"/>
  <c r="P415" i="19" s="1"/>
  <c r="J417" i="19"/>
  <c r="J415" i="19" s="1"/>
  <c r="D417" i="19"/>
  <c r="D415" i="19" s="1"/>
  <c r="W412" i="19"/>
  <c r="W410" i="19" s="1"/>
  <c r="Q412" i="19"/>
  <c r="Q410" i="19" s="1"/>
  <c r="K412" i="19"/>
  <c r="K410" i="19" s="1"/>
  <c r="E412" i="19"/>
  <c r="E410" i="19" s="1"/>
  <c r="X407" i="19"/>
  <c r="X405" i="19" s="1"/>
  <c r="R407" i="19"/>
  <c r="R405" i="19" s="1"/>
  <c r="L407" i="19"/>
  <c r="L405" i="19" s="1"/>
  <c r="F407" i="19"/>
  <c r="F405" i="19" s="1"/>
  <c r="W467" i="19"/>
  <c r="W465" i="19" s="1"/>
  <c r="Q467" i="19"/>
  <c r="Q465" i="19" s="1"/>
  <c r="K467" i="19"/>
  <c r="K465" i="19" s="1"/>
  <c r="E467" i="19"/>
  <c r="E465" i="19" s="1"/>
  <c r="X462" i="19"/>
  <c r="X460" i="19" s="1"/>
  <c r="R462" i="19"/>
  <c r="R460" i="19" s="1"/>
  <c r="L462" i="19"/>
  <c r="L460" i="19" s="1"/>
  <c r="F462" i="19"/>
  <c r="F460" i="19" s="1"/>
  <c r="Y457" i="19"/>
  <c r="Y455" i="19" s="1"/>
  <c r="S457" i="19"/>
  <c r="S455" i="19" s="1"/>
  <c r="M457" i="19"/>
  <c r="M455" i="19" s="1"/>
  <c r="G457" i="19"/>
  <c r="G455" i="19" s="1"/>
  <c r="Z452" i="19"/>
  <c r="Z450" i="19" s="1"/>
  <c r="T452" i="19"/>
  <c r="T450" i="19" s="1"/>
  <c r="N452" i="19"/>
  <c r="N450" i="19" s="1"/>
  <c r="H452" i="19"/>
  <c r="H450" i="19" s="1"/>
  <c r="AA447" i="19"/>
  <c r="AA445" i="19" s="1"/>
  <c r="U447" i="19"/>
  <c r="U445" i="19" s="1"/>
  <c r="O447" i="19"/>
  <c r="O445" i="19" s="1"/>
  <c r="I447" i="19"/>
  <c r="I445" i="19" s="1"/>
  <c r="V442" i="19"/>
  <c r="V440" i="19" s="1"/>
  <c r="P442" i="19"/>
  <c r="P440" i="19" s="1"/>
  <c r="J442" i="19"/>
  <c r="J440" i="19" s="1"/>
  <c r="D442" i="19"/>
  <c r="D440" i="19" s="1"/>
  <c r="W437" i="19"/>
  <c r="W435" i="19" s="1"/>
  <c r="Q437" i="19"/>
  <c r="Q435" i="19" s="1"/>
  <c r="K437" i="19"/>
  <c r="K435" i="19" s="1"/>
  <c r="E437" i="19"/>
  <c r="E435" i="19" s="1"/>
  <c r="X432" i="19"/>
  <c r="X430" i="19" s="1"/>
  <c r="R432" i="19"/>
  <c r="R430" i="19" s="1"/>
  <c r="L432" i="19"/>
  <c r="L430" i="19" s="1"/>
  <c r="F432" i="19"/>
  <c r="F430" i="19" s="1"/>
  <c r="Y427" i="19"/>
  <c r="Y425" i="19" s="1"/>
  <c r="S427" i="19"/>
  <c r="S425" i="19" s="1"/>
  <c r="M427" i="19"/>
  <c r="M425" i="19" s="1"/>
  <c r="G427" i="19"/>
  <c r="G425" i="19" s="1"/>
  <c r="Z422" i="19"/>
  <c r="Z420" i="19" s="1"/>
  <c r="T422" i="19"/>
  <c r="T420" i="19" s="1"/>
  <c r="N422" i="19"/>
  <c r="N420" i="19" s="1"/>
  <c r="H422" i="19"/>
  <c r="H420" i="19" s="1"/>
  <c r="AA417" i="19"/>
  <c r="AA415" i="19" s="1"/>
  <c r="U417" i="19"/>
  <c r="U415" i="19" s="1"/>
  <c r="O417" i="19"/>
  <c r="O415" i="19" s="1"/>
  <c r="I417" i="19"/>
  <c r="I415" i="19" s="1"/>
  <c r="V412" i="19"/>
  <c r="V410" i="19" s="1"/>
  <c r="P412" i="19"/>
  <c r="P410" i="19" s="1"/>
  <c r="J412" i="19"/>
  <c r="J410" i="19" s="1"/>
  <c r="D412" i="19"/>
  <c r="D410" i="19" s="1"/>
  <c r="W407" i="19"/>
  <c r="W405" i="19" s="1"/>
  <c r="Q407" i="19"/>
  <c r="Q405" i="19" s="1"/>
  <c r="K407" i="19"/>
  <c r="K405" i="19" s="1"/>
  <c r="E407" i="19"/>
  <c r="E405" i="19" s="1"/>
  <c r="AA477" i="19"/>
  <c r="AA475" i="19" s="1"/>
  <c r="V467" i="19"/>
  <c r="V465" i="19" s="1"/>
  <c r="P467" i="19"/>
  <c r="P465" i="19" s="1"/>
  <c r="J467" i="19"/>
  <c r="J465" i="19" s="1"/>
  <c r="D467" i="19"/>
  <c r="D465" i="19" s="1"/>
  <c r="W462" i="19"/>
  <c r="W460" i="19" s="1"/>
  <c r="Q462" i="19"/>
  <c r="Q460" i="19" s="1"/>
  <c r="K462" i="19"/>
  <c r="K460" i="19" s="1"/>
  <c r="E462" i="19"/>
  <c r="E460" i="19" s="1"/>
  <c r="X457" i="19"/>
  <c r="X455" i="19" s="1"/>
  <c r="R457" i="19"/>
  <c r="R455" i="19" s="1"/>
  <c r="L457" i="19"/>
  <c r="L455" i="19" s="1"/>
  <c r="F457" i="19"/>
  <c r="F455" i="19" s="1"/>
  <c r="Y452" i="19"/>
  <c r="Y450" i="19" s="1"/>
  <c r="S452" i="19"/>
  <c r="S450" i="19" s="1"/>
  <c r="M452" i="19"/>
  <c r="M450" i="19" s="1"/>
  <c r="G452" i="19"/>
  <c r="G450" i="19" s="1"/>
  <c r="Z447" i="19"/>
  <c r="Z445" i="19" s="1"/>
  <c r="T447" i="19"/>
  <c r="T445" i="19" s="1"/>
  <c r="N447" i="19"/>
  <c r="N445" i="19" s="1"/>
  <c r="H447" i="19"/>
  <c r="H445" i="19" s="1"/>
  <c r="AA442" i="19"/>
  <c r="AA440" i="19" s="1"/>
  <c r="U442" i="19"/>
  <c r="U440" i="19" s="1"/>
  <c r="O442" i="19"/>
  <c r="O440" i="19" s="1"/>
  <c r="I442" i="19"/>
  <c r="I440" i="19" s="1"/>
  <c r="V437" i="19"/>
  <c r="V435" i="19" s="1"/>
  <c r="P437" i="19"/>
  <c r="P435" i="19" s="1"/>
  <c r="J437" i="19"/>
  <c r="J435" i="19" s="1"/>
  <c r="D437" i="19"/>
  <c r="D435" i="19" s="1"/>
  <c r="W432" i="19"/>
  <c r="W430" i="19" s="1"/>
  <c r="Q432" i="19"/>
  <c r="Q430" i="19" s="1"/>
  <c r="K432" i="19"/>
  <c r="K430" i="19" s="1"/>
  <c r="E432" i="19"/>
  <c r="E430" i="19" s="1"/>
  <c r="X427" i="19"/>
  <c r="X425" i="19" s="1"/>
  <c r="R427" i="19"/>
  <c r="R425" i="19" s="1"/>
  <c r="L427" i="19"/>
  <c r="L425" i="19" s="1"/>
  <c r="F427" i="19"/>
  <c r="F425" i="19" s="1"/>
  <c r="Y422" i="19"/>
  <c r="Y420" i="19" s="1"/>
  <c r="S422" i="19"/>
  <c r="S420" i="19" s="1"/>
  <c r="M422" i="19"/>
  <c r="M420" i="19" s="1"/>
  <c r="G422" i="19"/>
  <c r="G420" i="19" s="1"/>
  <c r="Z417" i="19"/>
  <c r="Z415" i="19" s="1"/>
  <c r="T417" i="19"/>
  <c r="T415" i="19" s="1"/>
  <c r="N417" i="19"/>
  <c r="N415" i="19" s="1"/>
  <c r="H417" i="19"/>
  <c r="H415" i="19" s="1"/>
  <c r="AA412" i="19"/>
  <c r="AA410" i="19" s="1"/>
  <c r="U412" i="19"/>
  <c r="U410" i="19" s="1"/>
  <c r="O412" i="19"/>
  <c r="O410" i="19" s="1"/>
  <c r="I412" i="19"/>
  <c r="I410" i="19" s="1"/>
  <c r="V407" i="19"/>
  <c r="V405" i="19" s="1"/>
  <c r="P407" i="19"/>
  <c r="P405" i="19" s="1"/>
  <c r="J407" i="19"/>
  <c r="J405" i="19" s="1"/>
  <c r="D407" i="19"/>
  <c r="D405" i="19" s="1"/>
  <c r="U477" i="19"/>
  <c r="U475" i="19" s="1"/>
  <c r="V472" i="19"/>
  <c r="V470" i="19" s="1"/>
  <c r="AA467" i="19"/>
  <c r="AA465" i="19" s="1"/>
  <c r="U467" i="19"/>
  <c r="U465" i="19" s="1"/>
  <c r="O467" i="19"/>
  <c r="O465" i="19" s="1"/>
  <c r="I467" i="19"/>
  <c r="I465" i="19" s="1"/>
  <c r="V462" i="19"/>
  <c r="V460" i="19" s="1"/>
  <c r="P462" i="19"/>
  <c r="P460" i="19" s="1"/>
  <c r="J462" i="19"/>
  <c r="J460" i="19" s="1"/>
  <c r="D462" i="19"/>
  <c r="D460" i="19" s="1"/>
  <c r="W457" i="19"/>
  <c r="W455" i="19" s="1"/>
  <c r="Q457" i="19"/>
  <c r="Q455" i="19" s="1"/>
  <c r="K457" i="19"/>
  <c r="K455" i="19" s="1"/>
  <c r="E457" i="19"/>
  <c r="E455" i="19" s="1"/>
  <c r="X452" i="19"/>
  <c r="X450" i="19" s="1"/>
  <c r="R452" i="19"/>
  <c r="R450" i="19" s="1"/>
  <c r="L452" i="19"/>
  <c r="L450" i="19" s="1"/>
  <c r="F452" i="19"/>
  <c r="F450" i="19" s="1"/>
  <c r="Y447" i="19"/>
  <c r="Y445" i="19" s="1"/>
  <c r="S447" i="19"/>
  <c r="S445" i="19" s="1"/>
  <c r="M447" i="19"/>
  <c r="M445" i="19" s="1"/>
  <c r="G447" i="19"/>
  <c r="G445" i="19" s="1"/>
  <c r="Z442" i="19"/>
  <c r="Z440" i="19" s="1"/>
  <c r="T442" i="19"/>
  <c r="T440" i="19" s="1"/>
  <c r="N442" i="19"/>
  <c r="N440" i="19" s="1"/>
  <c r="H442" i="19"/>
  <c r="H440" i="19" s="1"/>
  <c r="AA437" i="19"/>
  <c r="AA435" i="19" s="1"/>
  <c r="U437" i="19"/>
  <c r="U435" i="19" s="1"/>
  <c r="O437" i="19"/>
  <c r="O435" i="19" s="1"/>
  <c r="I437" i="19"/>
  <c r="I435" i="19" s="1"/>
  <c r="V432" i="19"/>
  <c r="V430" i="19" s="1"/>
  <c r="P432" i="19"/>
  <c r="P430" i="19" s="1"/>
  <c r="J432" i="19"/>
  <c r="J430" i="19" s="1"/>
  <c r="D432" i="19"/>
  <c r="D430" i="19" s="1"/>
  <c r="W427" i="19"/>
  <c r="W425" i="19" s="1"/>
  <c r="Q427" i="19"/>
  <c r="Q425" i="19" s="1"/>
  <c r="K427" i="19"/>
  <c r="K425" i="19" s="1"/>
  <c r="E427" i="19"/>
  <c r="E425" i="19" s="1"/>
  <c r="X422" i="19"/>
  <c r="X420" i="19" s="1"/>
  <c r="R422" i="19"/>
  <c r="R420" i="19" s="1"/>
  <c r="L422" i="19"/>
  <c r="L420" i="19" s="1"/>
  <c r="F422" i="19"/>
  <c r="F420" i="19" s="1"/>
  <c r="Y417" i="19"/>
  <c r="Y415" i="19" s="1"/>
  <c r="S417" i="19"/>
  <c r="S415" i="19" s="1"/>
  <c r="M417" i="19"/>
  <c r="M415" i="19" s="1"/>
  <c r="G417" i="19"/>
  <c r="G415" i="19" s="1"/>
  <c r="Z412" i="19"/>
  <c r="Z410" i="19" s="1"/>
  <c r="T412" i="19"/>
  <c r="T410" i="19" s="1"/>
  <c r="N412" i="19"/>
  <c r="N410" i="19" s="1"/>
  <c r="H412" i="19"/>
  <c r="H410" i="19" s="1"/>
  <c r="AA407" i="19"/>
  <c r="AA405" i="19" s="1"/>
  <c r="U407" i="19"/>
  <c r="U405" i="19" s="1"/>
  <c r="O407" i="19"/>
  <c r="O405" i="19" s="1"/>
  <c r="I407" i="19"/>
  <c r="I405" i="19" s="1"/>
  <c r="O477" i="19"/>
  <c r="O475" i="19" s="1"/>
  <c r="P472" i="19"/>
  <c r="P470" i="19" s="1"/>
  <c r="Z467" i="19"/>
  <c r="Z465" i="19" s="1"/>
  <c r="T467" i="19"/>
  <c r="T465" i="19" s="1"/>
  <c r="N467" i="19"/>
  <c r="N465" i="19" s="1"/>
  <c r="H467" i="19"/>
  <c r="H465" i="19" s="1"/>
  <c r="AA462" i="19"/>
  <c r="AA460" i="19" s="1"/>
  <c r="U462" i="19"/>
  <c r="U460" i="19" s="1"/>
  <c r="O462" i="19"/>
  <c r="O460" i="19" s="1"/>
  <c r="I462" i="19"/>
  <c r="I460" i="19" s="1"/>
  <c r="V457" i="19"/>
  <c r="V455" i="19" s="1"/>
  <c r="P457" i="19"/>
  <c r="P455" i="19" s="1"/>
  <c r="J457" i="19"/>
  <c r="J455" i="19" s="1"/>
  <c r="D457" i="19"/>
  <c r="D455" i="19" s="1"/>
  <c r="W452" i="19"/>
  <c r="W450" i="19" s="1"/>
  <c r="Q452" i="19"/>
  <c r="Q450" i="19" s="1"/>
  <c r="K452" i="19"/>
  <c r="K450" i="19" s="1"/>
  <c r="E452" i="19"/>
  <c r="E450" i="19" s="1"/>
  <c r="X447" i="19"/>
  <c r="X445" i="19" s="1"/>
  <c r="R447" i="19"/>
  <c r="R445" i="19" s="1"/>
  <c r="L447" i="19"/>
  <c r="L445" i="19" s="1"/>
  <c r="F447" i="19"/>
  <c r="F445" i="19" s="1"/>
  <c r="Y442" i="19"/>
  <c r="Y440" i="19" s="1"/>
  <c r="S442" i="19"/>
  <c r="S440" i="19" s="1"/>
  <c r="M442" i="19"/>
  <c r="M440" i="19" s="1"/>
  <c r="G442" i="19"/>
  <c r="G440" i="19" s="1"/>
  <c r="Z437" i="19"/>
  <c r="Z435" i="19" s="1"/>
  <c r="T437" i="19"/>
  <c r="T435" i="19" s="1"/>
  <c r="N437" i="19"/>
  <c r="N435" i="19" s="1"/>
  <c r="H437" i="19"/>
  <c r="H435" i="19" s="1"/>
  <c r="AA432" i="19"/>
  <c r="AA430" i="19" s="1"/>
  <c r="U432" i="19"/>
  <c r="U430" i="19" s="1"/>
  <c r="O432" i="19"/>
  <c r="O430" i="19" s="1"/>
  <c r="I432" i="19"/>
  <c r="I430" i="19" s="1"/>
  <c r="V427" i="19"/>
  <c r="V425" i="19" s="1"/>
  <c r="P427" i="19"/>
  <c r="P425" i="19" s="1"/>
  <c r="J427" i="19"/>
  <c r="J425" i="19" s="1"/>
  <c r="D427" i="19"/>
  <c r="D425" i="19" s="1"/>
  <c r="W422" i="19"/>
  <c r="W420" i="19" s="1"/>
  <c r="Q422" i="19"/>
  <c r="Q420" i="19" s="1"/>
  <c r="K422" i="19"/>
  <c r="K420" i="19" s="1"/>
  <c r="E422" i="19"/>
  <c r="E420" i="19" s="1"/>
  <c r="X417" i="19"/>
  <c r="X415" i="19" s="1"/>
  <c r="R417" i="19"/>
  <c r="R415" i="19" s="1"/>
  <c r="L417" i="19"/>
  <c r="L415" i="19" s="1"/>
  <c r="F417" i="19"/>
  <c r="F415" i="19" s="1"/>
  <c r="Y412" i="19"/>
  <c r="Y410" i="19" s="1"/>
  <c r="S412" i="19"/>
  <c r="S410" i="19" s="1"/>
  <c r="M412" i="19"/>
  <c r="M410" i="19" s="1"/>
  <c r="G412" i="19"/>
  <c r="G410" i="19" s="1"/>
  <c r="Z407" i="19"/>
  <c r="Z405" i="19" s="1"/>
  <c r="T407" i="19"/>
  <c r="T405" i="19" s="1"/>
  <c r="N407" i="19"/>
  <c r="N405" i="19" s="1"/>
  <c r="H407" i="19"/>
  <c r="H405" i="19" s="1"/>
  <c r="AA402" i="19"/>
  <c r="AA400" i="19" s="1"/>
  <c r="U402" i="19"/>
  <c r="U400" i="19" s="1"/>
  <c r="O402" i="19"/>
  <c r="O400" i="19" s="1"/>
  <c r="I402" i="19"/>
  <c r="I400" i="19" s="1"/>
  <c r="V397" i="19"/>
  <c r="V395" i="19" s="1"/>
  <c r="P397" i="19"/>
  <c r="P395" i="19" s="1"/>
  <c r="J397" i="19"/>
  <c r="J395" i="19" s="1"/>
  <c r="D397" i="19"/>
  <c r="D395" i="19" s="1"/>
  <c r="W392" i="19"/>
  <c r="W390" i="19" s="1"/>
  <c r="Q392" i="19"/>
  <c r="Q390" i="19" s="1"/>
  <c r="K392" i="19"/>
  <c r="K390" i="19" s="1"/>
  <c r="E392" i="19"/>
  <c r="E390" i="19" s="1"/>
  <c r="X387" i="19"/>
  <c r="X385" i="19" s="1"/>
  <c r="R387" i="19"/>
  <c r="R385" i="19" s="1"/>
  <c r="L387" i="19"/>
  <c r="L385" i="19" s="1"/>
  <c r="F387" i="19"/>
  <c r="F385" i="19" s="1"/>
  <c r="Y382" i="19"/>
  <c r="Y380" i="19" s="1"/>
  <c r="S382" i="19"/>
  <c r="S380" i="19" s="1"/>
  <c r="M382" i="19"/>
  <c r="M380" i="19" s="1"/>
  <c r="G382" i="19"/>
  <c r="G380" i="19" s="1"/>
  <c r="Z377" i="19"/>
  <c r="Z375" i="19" s="1"/>
  <c r="T377" i="19"/>
  <c r="T375" i="19" s="1"/>
  <c r="N377" i="19"/>
  <c r="N375" i="19" s="1"/>
  <c r="H377" i="19"/>
  <c r="H375" i="19" s="1"/>
  <c r="AA372" i="19"/>
  <c r="AA370" i="19" s="1"/>
  <c r="U372" i="19"/>
  <c r="U370" i="19" s="1"/>
  <c r="O372" i="19"/>
  <c r="O370" i="19" s="1"/>
  <c r="I372" i="19"/>
  <c r="I370" i="19" s="1"/>
  <c r="V367" i="19"/>
  <c r="V365" i="19" s="1"/>
  <c r="P367" i="19"/>
  <c r="P365" i="19" s="1"/>
  <c r="J367" i="19"/>
  <c r="J365" i="19" s="1"/>
  <c r="D367" i="19"/>
  <c r="D365" i="19" s="1"/>
  <c r="W362" i="19"/>
  <c r="W360" i="19" s="1"/>
  <c r="Q362" i="19"/>
  <c r="Q360" i="19" s="1"/>
  <c r="K362" i="19"/>
  <c r="K360" i="19" s="1"/>
  <c r="E362" i="19"/>
  <c r="E360" i="19" s="1"/>
  <c r="X357" i="19"/>
  <c r="X355" i="19" s="1"/>
  <c r="R357" i="19"/>
  <c r="R355" i="19" s="1"/>
  <c r="L357" i="19"/>
  <c r="L355" i="19" s="1"/>
  <c r="F357" i="19"/>
  <c r="F355" i="19" s="1"/>
  <c r="Y352" i="19"/>
  <c r="Y350" i="19" s="1"/>
  <c r="S352" i="19"/>
  <c r="S350" i="19" s="1"/>
  <c r="M352" i="19"/>
  <c r="M350" i="19" s="1"/>
  <c r="G352" i="19"/>
  <c r="G350" i="19" s="1"/>
  <c r="Z347" i="19"/>
  <c r="Z345" i="19" s="1"/>
  <c r="T347" i="19"/>
  <c r="T345" i="19" s="1"/>
  <c r="N347" i="19"/>
  <c r="N345" i="19" s="1"/>
  <c r="H347" i="19"/>
  <c r="H345" i="19" s="1"/>
  <c r="AA342" i="19"/>
  <c r="AA340" i="19" s="1"/>
  <c r="U342" i="19"/>
  <c r="U340" i="19" s="1"/>
  <c r="O342" i="19"/>
  <c r="O340" i="19" s="1"/>
  <c r="I342" i="19"/>
  <c r="I340" i="19" s="1"/>
  <c r="V337" i="19"/>
  <c r="V335" i="19" s="1"/>
  <c r="P337" i="19"/>
  <c r="P335" i="19" s="1"/>
  <c r="J337" i="19"/>
  <c r="J335" i="19" s="1"/>
  <c r="D337" i="19"/>
  <c r="D335" i="19" s="1"/>
  <c r="Z402" i="19"/>
  <c r="Z400" i="19" s="1"/>
  <c r="T402" i="19"/>
  <c r="T400" i="19" s="1"/>
  <c r="N402" i="19"/>
  <c r="N400" i="19" s="1"/>
  <c r="H402" i="19"/>
  <c r="H400" i="19" s="1"/>
  <c r="AA397" i="19"/>
  <c r="AA395" i="19" s="1"/>
  <c r="U397" i="19"/>
  <c r="U395" i="19" s="1"/>
  <c r="O397" i="19"/>
  <c r="O395" i="19" s="1"/>
  <c r="I397" i="19"/>
  <c r="I395" i="19" s="1"/>
  <c r="V392" i="19"/>
  <c r="V390" i="19" s="1"/>
  <c r="P392" i="19"/>
  <c r="P390" i="19" s="1"/>
  <c r="J392" i="19"/>
  <c r="J390" i="19" s="1"/>
  <c r="D392" i="19"/>
  <c r="D390" i="19" s="1"/>
  <c r="W387" i="19"/>
  <c r="W385" i="19" s="1"/>
  <c r="Q387" i="19"/>
  <c r="Q385" i="19" s="1"/>
  <c r="K387" i="19"/>
  <c r="K385" i="19" s="1"/>
  <c r="E387" i="19"/>
  <c r="E385" i="19" s="1"/>
  <c r="X382" i="19"/>
  <c r="X380" i="19" s="1"/>
  <c r="R382" i="19"/>
  <c r="R380" i="19" s="1"/>
  <c r="L382" i="19"/>
  <c r="L380" i="19" s="1"/>
  <c r="F382" i="19"/>
  <c r="F380" i="19" s="1"/>
  <c r="Y377" i="19"/>
  <c r="Y375" i="19" s="1"/>
  <c r="S377" i="19"/>
  <c r="S375" i="19" s="1"/>
  <c r="M377" i="19"/>
  <c r="M375" i="19" s="1"/>
  <c r="G377" i="19"/>
  <c r="G375" i="19" s="1"/>
  <c r="Z372" i="19"/>
  <c r="Z370" i="19" s="1"/>
  <c r="T372" i="19"/>
  <c r="T370" i="19" s="1"/>
  <c r="N372" i="19"/>
  <c r="N370" i="19" s="1"/>
  <c r="H372" i="19"/>
  <c r="H370" i="19" s="1"/>
  <c r="AA367" i="19"/>
  <c r="AA365" i="19" s="1"/>
  <c r="U367" i="19"/>
  <c r="U365" i="19" s="1"/>
  <c r="O367" i="19"/>
  <c r="O365" i="19" s="1"/>
  <c r="I367" i="19"/>
  <c r="I365" i="19" s="1"/>
  <c r="V362" i="19"/>
  <c r="V360" i="19" s="1"/>
  <c r="P362" i="19"/>
  <c r="P360" i="19" s="1"/>
  <c r="J362" i="19"/>
  <c r="J360" i="19" s="1"/>
  <c r="D362" i="19"/>
  <c r="D360" i="19" s="1"/>
  <c r="W357" i="19"/>
  <c r="W355" i="19" s="1"/>
  <c r="Q357" i="19"/>
  <c r="Q355" i="19" s="1"/>
  <c r="K357" i="19"/>
  <c r="K355" i="19" s="1"/>
  <c r="E357" i="19"/>
  <c r="E355" i="19" s="1"/>
  <c r="X352" i="19"/>
  <c r="X350" i="19" s="1"/>
  <c r="R352" i="19"/>
  <c r="R350" i="19" s="1"/>
  <c r="L352" i="19"/>
  <c r="L350" i="19" s="1"/>
  <c r="F352" i="19"/>
  <c r="F350" i="19" s="1"/>
  <c r="Y347" i="19"/>
  <c r="Y345" i="19" s="1"/>
  <c r="S347" i="19"/>
  <c r="S345" i="19" s="1"/>
  <c r="M347" i="19"/>
  <c r="M345" i="19" s="1"/>
  <c r="G347" i="19"/>
  <c r="G345" i="19" s="1"/>
  <c r="Z342" i="19"/>
  <c r="Z340" i="19" s="1"/>
  <c r="T342" i="19"/>
  <c r="T340" i="19" s="1"/>
  <c r="N342" i="19"/>
  <c r="N340" i="19" s="1"/>
  <c r="H342" i="19"/>
  <c r="H340" i="19" s="1"/>
  <c r="AA337" i="19"/>
  <c r="AA335" i="19" s="1"/>
  <c r="U337" i="19"/>
  <c r="U335" i="19" s="1"/>
  <c r="O337" i="19"/>
  <c r="O335" i="19" s="1"/>
  <c r="I337" i="19"/>
  <c r="I335" i="19" s="1"/>
  <c r="Y402" i="19"/>
  <c r="Y400" i="19" s="1"/>
  <c r="S402" i="19"/>
  <c r="S400" i="19" s="1"/>
  <c r="M402" i="19"/>
  <c r="M400" i="19" s="1"/>
  <c r="G402" i="19"/>
  <c r="G400" i="19" s="1"/>
  <c r="Z397" i="19"/>
  <c r="Z395" i="19" s="1"/>
  <c r="T397" i="19"/>
  <c r="T395" i="19" s="1"/>
  <c r="N397" i="19"/>
  <c r="N395" i="19" s="1"/>
  <c r="H397" i="19"/>
  <c r="H395" i="19" s="1"/>
  <c r="AA392" i="19"/>
  <c r="AA390" i="19" s="1"/>
  <c r="U392" i="19"/>
  <c r="U390" i="19" s="1"/>
  <c r="O392" i="19"/>
  <c r="O390" i="19" s="1"/>
  <c r="I392" i="19"/>
  <c r="I390" i="19" s="1"/>
  <c r="V387" i="19"/>
  <c r="V385" i="19" s="1"/>
  <c r="P387" i="19"/>
  <c r="P385" i="19" s="1"/>
  <c r="J387" i="19"/>
  <c r="J385" i="19" s="1"/>
  <c r="D387" i="19"/>
  <c r="D385" i="19" s="1"/>
  <c r="W382" i="19"/>
  <c r="W380" i="19" s="1"/>
  <c r="Q382" i="19"/>
  <c r="Q380" i="19" s="1"/>
  <c r="K382" i="19"/>
  <c r="K380" i="19" s="1"/>
  <c r="E382" i="19"/>
  <c r="E380" i="19" s="1"/>
  <c r="X377" i="19"/>
  <c r="X375" i="19" s="1"/>
  <c r="R377" i="19"/>
  <c r="R375" i="19" s="1"/>
  <c r="L377" i="19"/>
  <c r="L375" i="19" s="1"/>
  <c r="F377" i="19"/>
  <c r="F375" i="19" s="1"/>
  <c r="Y372" i="19"/>
  <c r="Y370" i="19" s="1"/>
  <c r="S372" i="19"/>
  <c r="S370" i="19" s="1"/>
  <c r="M372" i="19"/>
  <c r="M370" i="19" s="1"/>
  <c r="G372" i="19"/>
  <c r="G370" i="19" s="1"/>
  <c r="Z367" i="19"/>
  <c r="Z365" i="19" s="1"/>
  <c r="T367" i="19"/>
  <c r="T365" i="19" s="1"/>
  <c r="N367" i="19"/>
  <c r="N365" i="19" s="1"/>
  <c r="H367" i="19"/>
  <c r="H365" i="19" s="1"/>
  <c r="AA362" i="19"/>
  <c r="AA360" i="19" s="1"/>
  <c r="U362" i="19"/>
  <c r="U360" i="19" s="1"/>
  <c r="O362" i="19"/>
  <c r="O360" i="19" s="1"/>
  <c r="I362" i="19"/>
  <c r="I360" i="19" s="1"/>
  <c r="V357" i="19"/>
  <c r="V355" i="19" s="1"/>
  <c r="P357" i="19"/>
  <c r="P355" i="19" s="1"/>
  <c r="J357" i="19"/>
  <c r="J355" i="19" s="1"/>
  <c r="D357" i="19"/>
  <c r="D355" i="19" s="1"/>
  <c r="W352" i="19"/>
  <c r="W350" i="19" s="1"/>
  <c r="Q352" i="19"/>
  <c r="Q350" i="19" s="1"/>
  <c r="K352" i="19"/>
  <c r="K350" i="19" s="1"/>
  <c r="E352" i="19"/>
  <c r="E350" i="19" s="1"/>
  <c r="X347" i="19"/>
  <c r="X345" i="19" s="1"/>
  <c r="R347" i="19"/>
  <c r="R345" i="19" s="1"/>
  <c r="L347" i="19"/>
  <c r="L345" i="19" s="1"/>
  <c r="F347" i="19"/>
  <c r="F345" i="19" s="1"/>
  <c r="Y342" i="19"/>
  <c r="Y340" i="19" s="1"/>
  <c r="S342" i="19"/>
  <c r="S340" i="19" s="1"/>
  <c r="M342" i="19"/>
  <c r="M340" i="19" s="1"/>
  <c r="G342" i="19"/>
  <c r="G340" i="19" s="1"/>
  <c r="Z337" i="19"/>
  <c r="Z335" i="19" s="1"/>
  <c r="T337" i="19"/>
  <c r="T335" i="19" s="1"/>
  <c r="N337" i="19"/>
  <c r="N335" i="19" s="1"/>
  <c r="H337" i="19"/>
  <c r="H335" i="19" s="1"/>
  <c r="X402" i="19"/>
  <c r="X400" i="19" s="1"/>
  <c r="R402" i="19"/>
  <c r="R400" i="19" s="1"/>
  <c r="L402" i="19"/>
  <c r="L400" i="19" s="1"/>
  <c r="F402" i="19"/>
  <c r="F400" i="19" s="1"/>
  <c r="Y397" i="19"/>
  <c r="Y395" i="19" s="1"/>
  <c r="S397" i="19"/>
  <c r="S395" i="19" s="1"/>
  <c r="M397" i="19"/>
  <c r="M395" i="19" s="1"/>
  <c r="G397" i="19"/>
  <c r="G395" i="19" s="1"/>
  <c r="Z392" i="19"/>
  <c r="Z390" i="19" s="1"/>
  <c r="T392" i="19"/>
  <c r="T390" i="19" s="1"/>
  <c r="N392" i="19"/>
  <c r="N390" i="19" s="1"/>
  <c r="H392" i="19"/>
  <c r="H390" i="19" s="1"/>
  <c r="AA387" i="19"/>
  <c r="AA385" i="19" s="1"/>
  <c r="U387" i="19"/>
  <c r="U385" i="19" s="1"/>
  <c r="O387" i="19"/>
  <c r="O385" i="19" s="1"/>
  <c r="I387" i="19"/>
  <c r="I385" i="19" s="1"/>
  <c r="V382" i="19"/>
  <c r="V380" i="19" s="1"/>
  <c r="P382" i="19"/>
  <c r="P380" i="19" s="1"/>
  <c r="J382" i="19"/>
  <c r="J380" i="19" s="1"/>
  <c r="D382" i="19"/>
  <c r="D380" i="19" s="1"/>
  <c r="W377" i="19"/>
  <c r="W375" i="19" s="1"/>
  <c r="Q377" i="19"/>
  <c r="Q375" i="19" s="1"/>
  <c r="K377" i="19"/>
  <c r="K375" i="19" s="1"/>
  <c r="E377" i="19"/>
  <c r="E375" i="19" s="1"/>
  <c r="X372" i="19"/>
  <c r="X370" i="19" s="1"/>
  <c r="R372" i="19"/>
  <c r="R370" i="19" s="1"/>
  <c r="L372" i="19"/>
  <c r="L370" i="19" s="1"/>
  <c r="F372" i="19"/>
  <c r="F370" i="19" s="1"/>
  <c r="Y367" i="19"/>
  <c r="Y365" i="19" s="1"/>
  <c r="S367" i="19"/>
  <c r="S365" i="19" s="1"/>
  <c r="M367" i="19"/>
  <c r="M365" i="19" s="1"/>
  <c r="G367" i="19"/>
  <c r="G365" i="19" s="1"/>
  <c r="Z362" i="19"/>
  <c r="Z360" i="19" s="1"/>
  <c r="T362" i="19"/>
  <c r="T360" i="19" s="1"/>
  <c r="N362" i="19"/>
  <c r="N360" i="19" s="1"/>
  <c r="H362" i="19"/>
  <c r="H360" i="19" s="1"/>
  <c r="AA357" i="19"/>
  <c r="AA355" i="19" s="1"/>
  <c r="U357" i="19"/>
  <c r="U355" i="19" s="1"/>
  <c r="O357" i="19"/>
  <c r="O355" i="19" s="1"/>
  <c r="I357" i="19"/>
  <c r="I355" i="19" s="1"/>
  <c r="V352" i="19"/>
  <c r="V350" i="19" s="1"/>
  <c r="P352" i="19"/>
  <c r="P350" i="19" s="1"/>
  <c r="J352" i="19"/>
  <c r="J350" i="19" s="1"/>
  <c r="D352" i="19"/>
  <c r="D350" i="19" s="1"/>
  <c r="W347" i="19"/>
  <c r="W345" i="19" s="1"/>
  <c r="Q347" i="19"/>
  <c r="Q345" i="19" s="1"/>
  <c r="K347" i="19"/>
  <c r="K345" i="19" s="1"/>
  <c r="E347" i="19"/>
  <c r="E345" i="19" s="1"/>
  <c r="X342" i="19"/>
  <c r="X340" i="19" s="1"/>
  <c r="R342" i="19"/>
  <c r="R340" i="19" s="1"/>
  <c r="L342" i="19"/>
  <c r="L340" i="19" s="1"/>
  <c r="F342" i="19"/>
  <c r="F340" i="19" s="1"/>
  <c r="Y337" i="19"/>
  <c r="Y335" i="19" s="1"/>
  <c r="S337" i="19"/>
  <c r="S335" i="19" s="1"/>
  <c r="M337" i="19"/>
  <c r="M335" i="19" s="1"/>
  <c r="G337" i="19"/>
  <c r="G335" i="19" s="1"/>
  <c r="W402" i="19"/>
  <c r="W400" i="19" s="1"/>
  <c r="Q402" i="19"/>
  <c r="Q400" i="19" s="1"/>
  <c r="K402" i="19"/>
  <c r="K400" i="19" s="1"/>
  <c r="E402" i="19"/>
  <c r="E400" i="19" s="1"/>
  <c r="X397" i="19"/>
  <c r="X395" i="19" s="1"/>
  <c r="R397" i="19"/>
  <c r="R395" i="19" s="1"/>
  <c r="L397" i="19"/>
  <c r="L395" i="19" s="1"/>
  <c r="F397" i="19"/>
  <c r="F395" i="19" s="1"/>
  <c r="Y392" i="19"/>
  <c r="Y390" i="19" s="1"/>
  <c r="S392" i="19"/>
  <c r="S390" i="19" s="1"/>
  <c r="M392" i="19"/>
  <c r="M390" i="19" s="1"/>
  <c r="G392" i="19"/>
  <c r="G390" i="19" s="1"/>
  <c r="Z387" i="19"/>
  <c r="Z385" i="19" s="1"/>
  <c r="T387" i="19"/>
  <c r="T385" i="19" s="1"/>
  <c r="N387" i="19"/>
  <c r="N385" i="19" s="1"/>
  <c r="H387" i="19"/>
  <c r="H385" i="19" s="1"/>
  <c r="AA382" i="19"/>
  <c r="AA380" i="19" s="1"/>
  <c r="U382" i="19"/>
  <c r="U380" i="19" s="1"/>
  <c r="O382" i="19"/>
  <c r="O380" i="19" s="1"/>
  <c r="I382" i="19"/>
  <c r="I380" i="19" s="1"/>
  <c r="V377" i="19"/>
  <c r="V375" i="19" s="1"/>
  <c r="P377" i="19"/>
  <c r="P375" i="19" s="1"/>
  <c r="J377" i="19"/>
  <c r="J375" i="19" s="1"/>
  <c r="D377" i="19"/>
  <c r="D375" i="19" s="1"/>
  <c r="W372" i="19"/>
  <c r="W370" i="19" s="1"/>
  <c r="Q372" i="19"/>
  <c r="Q370" i="19" s="1"/>
  <c r="K372" i="19"/>
  <c r="K370" i="19" s="1"/>
  <c r="E372" i="19"/>
  <c r="E370" i="19" s="1"/>
  <c r="X367" i="19"/>
  <c r="X365" i="19" s="1"/>
  <c r="R367" i="19"/>
  <c r="R365" i="19" s="1"/>
  <c r="L367" i="19"/>
  <c r="L365" i="19" s="1"/>
  <c r="F367" i="19"/>
  <c r="F365" i="19" s="1"/>
  <c r="Y362" i="19"/>
  <c r="Y360" i="19" s="1"/>
  <c r="S362" i="19"/>
  <c r="S360" i="19" s="1"/>
  <c r="M362" i="19"/>
  <c r="M360" i="19" s="1"/>
  <c r="G362" i="19"/>
  <c r="G360" i="19" s="1"/>
  <c r="Z357" i="19"/>
  <c r="Z355" i="19" s="1"/>
  <c r="T357" i="19"/>
  <c r="T355" i="19" s="1"/>
  <c r="N357" i="19"/>
  <c r="N355" i="19" s="1"/>
  <c r="H357" i="19"/>
  <c r="H355" i="19" s="1"/>
  <c r="AA352" i="19"/>
  <c r="AA350" i="19" s="1"/>
  <c r="U352" i="19"/>
  <c r="U350" i="19" s="1"/>
  <c r="O352" i="19"/>
  <c r="O350" i="19" s="1"/>
  <c r="I352" i="19"/>
  <c r="I350" i="19" s="1"/>
  <c r="V347" i="19"/>
  <c r="V345" i="19" s="1"/>
  <c r="P347" i="19"/>
  <c r="P345" i="19" s="1"/>
  <c r="J347" i="19"/>
  <c r="J345" i="19" s="1"/>
  <c r="D347" i="19"/>
  <c r="D345" i="19" s="1"/>
  <c r="W342" i="19"/>
  <c r="W340" i="19" s="1"/>
  <c r="Q342" i="19"/>
  <c r="Q340" i="19" s="1"/>
  <c r="K342" i="19"/>
  <c r="K340" i="19" s="1"/>
  <c r="E342" i="19"/>
  <c r="E340" i="19" s="1"/>
  <c r="X337" i="19"/>
  <c r="X335" i="19" s="1"/>
  <c r="R337" i="19"/>
  <c r="R335" i="19" s="1"/>
  <c r="L337" i="19"/>
  <c r="L335" i="19" s="1"/>
  <c r="F337" i="19"/>
  <c r="F335" i="19" s="1"/>
  <c r="V402" i="19"/>
  <c r="V400" i="19" s="1"/>
  <c r="P402" i="19"/>
  <c r="P400" i="19" s="1"/>
  <c r="J402" i="19"/>
  <c r="J400" i="19" s="1"/>
  <c r="D402" i="19"/>
  <c r="D400" i="19" s="1"/>
  <c r="W397" i="19"/>
  <c r="W395" i="19" s="1"/>
  <c r="Q397" i="19"/>
  <c r="Q395" i="19" s="1"/>
  <c r="K397" i="19"/>
  <c r="K395" i="19" s="1"/>
  <c r="E397" i="19"/>
  <c r="E395" i="19" s="1"/>
  <c r="X392" i="19"/>
  <c r="X390" i="19" s="1"/>
  <c r="R392" i="19"/>
  <c r="R390" i="19" s="1"/>
  <c r="L392" i="19"/>
  <c r="L390" i="19" s="1"/>
  <c r="F392" i="19"/>
  <c r="F390" i="19" s="1"/>
  <c r="Y387" i="19"/>
  <c r="Y385" i="19" s="1"/>
  <c r="S387" i="19"/>
  <c r="S385" i="19" s="1"/>
  <c r="M387" i="19"/>
  <c r="M385" i="19" s="1"/>
  <c r="G387" i="19"/>
  <c r="G385" i="19" s="1"/>
  <c r="Z382" i="19"/>
  <c r="Z380" i="19" s="1"/>
  <c r="T382" i="19"/>
  <c r="T380" i="19" s="1"/>
  <c r="N382" i="19"/>
  <c r="N380" i="19" s="1"/>
  <c r="H382" i="19"/>
  <c r="H380" i="19" s="1"/>
  <c r="AA377" i="19"/>
  <c r="AA375" i="19" s="1"/>
  <c r="U377" i="19"/>
  <c r="U375" i="19" s="1"/>
  <c r="O377" i="19"/>
  <c r="O375" i="19" s="1"/>
  <c r="I377" i="19"/>
  <c r="I375" i="19" s="1"/>
  <c r="V372" i="19"/>
  <c r="V370" i="19" s="1"/>
  <c r="P372" i="19"/>
  <c r="P370" i="19" s="1"/>
  <c r="J372" i="19"/>
  <c r="J370" i="19" s="1"/>
  <c r="D372" i="19"/>
  <c r="D370" i="19" s="1"/>
  <c r="W367" i="19"/>
  <c r="W365" i="19" s="1"/>
  <c r="Q367" i="19"/>
  <c r="Q365" i="19" s="1"/>
  <c r="K367" i="19"/>
  <c r="K365" i="19" s="1"/>
  <c r="E367" i="19"/>
  <c r="E365" i="19" s="1"/>
  <c r="X362" i="19"/>
  <c r="X360" i="19" s="1"/>
  <c r="R362" i="19"/>
  <c r="R360" i="19" s="1"/>
  <c r="L362" i="19"/>
  <c r="L360" i="19" s="1"/>
  <c r="F362" i="19"/>
  <c r="F360" i="19" s="1"/>
  <c r="Y357" i="19"/>
  <c r="Y355" i="19" s="1"/>
  <c r="S357" i="19"/>
  <c r="S355" i="19" s="1"/>
  <c r="M357" i="19"/>
  <c r="M355" i="19" s="1"/>
  <c r="G357" i="19"/>
  <c r="G355" i="19" s="1"/>
  <c r="Z352" i="19"/>
  <c r="Z350" i="19" s="1"/>
  <c r="T352" i="19"/>
  <c r="T350" i="19" s="1"/>
  <c r="N352" i="19"/>
  <c r="N350" i="19" s="1"/>
  <c r="H352" i="19"/>
  <c r="H350" i="19" s="1"/>
  <c r="AA347" i="19"/>
  <c r="AA345" i="19" s="1"/>
  <c r="U347" i="19"/>
  <c r="U345" i="19" s="1"/>
  <c r="O347" i="19"/>
  <c r="O345" i="19" s="1"/>
  <c r="I347" i="19"/>
  <c r="I345" i="19" s="1"/>
  <c r="V342" i="19"/>
  <c r="V340" i="19" s="1"/>
  <c r="P342" i="19"/>
  <c r="P340" i="19" s="1"/>
  <c r="J342" i="19"/>
  <c r="J340" i="19" s="1"/>
  <c r="D342" i="19"/>
  <c r="D340" i="19" s="1"/>
  <c r="W337" i="19"/>
  <c r="W335" i="19" s="1"/>
  <c r="Q337" i="19"/>
  <c r="Q335" i="19" s="1"/>
  <c r="K337" i="19"/>
  <c r="K335" i="19" s="1"/>
  <c r="E337" i="19"/>
  <c r="E335" i="19" s="1"/>
  <c r="J327" i="19"/>
  <c r="J325" i="19" s="1"/>
  <c r="P327" i="19"/>
  <c r="P325" i="19" s="1"/>
  <c r="V327" i="19"/>
  <c r="V325" i="19" s="1"/>
  <c r="I332" i="19"/>
  <c r="I330" i="19" s="1"/>
  <c r="O332" i="19"/>
  <c r="O330" i="19" s="1"/>
  <c r="U332" i="19"/>
  <c r="U330" i="19" s="1"/>
  <c r="AA332" i="19"/>
  <c r="AA330" i="19" s="1"/>
  <c r="E327" i="19"/>
  <c r="E325" i="19" s="1"/>
  <c r="K327" i="19"/>
  <c r="K325" i="19" s="1"/>
  <c r="Q327" i="19"/>
  <c r="Q325" i="19" s="1"/>
  <c r="W327" i="19"/>
  <c r="W325" i="19" s="1"/>
  <c r="D332" i="19"/>
  <c r="D330" i="19" s="1"/>
  <c r="J332" i="19"/>
  <c r="J330" i="19" s="1"/>
  <c r="P332" i="19"/>
  <c r="P330" i="19" s="1"/>
  <c r="V332" i="19"/>
  <c r="V330" i="19" s="1"/>
  <c r="F327" i="19"/>
  <c r="F325" i="19" s="1"/>
  <c r="L327" i="19"/>
  <c r="L325" i="19" s="1"/>
  <c r="R327" i="19"/>
  <c r="R325" i="19" s="1"/>
  <c r="X327" i="19"/>
  <c r="X325" i="19" s="1"/>
  <c r="E332" i="19"/>
  <c r="E330" i="19" s="1"/>
  <c r="K332" i="19"/>
  <c r="K330" i="19" s="1"/>
  <c r="Q332" i="19"/>
  <c r="Q330" i="19" s="1"/>
  <c r="W332" i="19"/>
  <c r="W330" i="19" s="1"/>
  <c r="J470" i="19"/>
  <c r="I475" i="19"/>
  <c r="F494" i="19"/>
  <c r="K499" i="19"/>
  <c r="Q499" i="19"/>
  <c r="M489" i="19"/>
  <c r="R494" i="19"/>
  <c r="X494" i="19"/>
  <c r="T484" i="19"/>
  <c r="G489" i="19"/>
  <c r="Y489" i="19"/>
  <c r="O534" i="19"/>
  <c r="S504" i="19"/>
  <c r="V519" i="19"/>
  <c r="R529" i="19"/>
  <c r="X529" i="19"/>
  <c r="G504" i="19"/>
  <c r="O524" i="19"/>
  <c r="U524" i="19"/>
  <c r="K514" i="19"/>
  <c r="I486" i="19"/>
  <c r="I484" i="19" s="1"/>
  <c r="O486" i="19"/>
  <c r="O484" i="19" s="1"/>
  <c r="U486" i="19"/>
  <c r="U484" i="19" s="1"/>
  <c r="AA486" i="19"/>
  <c r="AA484" i="19" s="1"/>
  <c r="H491" i="19"/>
  <c r="H489" i="19" s="1"/>
  <c r="N491" i="19"/>
  <c r="N489" i="19" s="1"/>
  <c r="T491" i="19"/>
  <c r="T489" i="19" s="1"/>
  <c r="Z491" i="19"/>
  <c r="Z489" i="19" s="1"/>
  <c r="G496" i="19"/>
  <c r="G494" i="19" s="1"/>
  <c r="M496" i="19"/>
  <c r="M494" i="19" s="1"/>
  <c r="S496" i="19"/>
  <c r="S494" i="19" s="1"/>
  <c r="Y496" i="19"/>
  <c r="Y494" i="19" s="1"/>
  <c r="F501" i="19"/>
  <c r="F499" i="19" s="1"/>
  <c r="L501" i="19"/>
  <c r="L499" i="19" s="1"/>
  <c r="R501" i="19"/>
  <c r="R499" i="19" s="1"/>
  <c r="X501" i="19"/>
  <c r="X499" i="19" s="1"/>
  <c r="M506" i="19"/>
  <c r="M504" i="19" s="1"/>
  <c r="F511" i="19"/>
  <c r="F509" i="19" s="1"/>
  <c r="AA526" i="19"/>
  <c r="AA524" i="19" s="1"/>
  <c r="E534" i="19"/>
  <c r="I539" i="19"/>
  <c r="W636" i="19"/>
  <c r="W634" i="19" s="1"/>
  <c r="Q636" i="19"/>
  <c r="Q634" i="19" s="1"/>
  <c r="K636" i="19"/>
  <c r="K634" i="19" s="1"/>
  <c r="E636" i="19"/>
  <c r="E634" i="19" s="1"/>
  <c r="X631" i="19"/>
  <c r="X629" i="19" s="1"/>
  <c r="R631" i="19"/>
  <c r="R629" i="19" s="1"/>
  <c r="L631" i="19"/>
  <c r="L629" i="19" s="1"/>
  <c r="F631" i="19"/>
  <c r="F629" i="19" s="1"/>
  <c r="Y626" i="19"/>
  <c r="Y624" i="19" s="1"/>
  <c r="S626" i="19"/>
  <c r="S624" i="19" s="1"/>
  <c r="M626" i="19"/>
  <c r="M624" i="19" s="1"/>
  <c r="G626" i="19"/>
  <c r="G624" i="19" s="1"/>
  <c r="Z621" i="19"/>
  <c r="Z619" i="19" s="1"/>
  <c r="T621" i="19"/>
  <c r="T619" i="19" s="1"/>
  <c r="N621" i="19"/>
  <c r="N619" i="19" s="1"/>
  <c r="H621" i="19"/>
  <c r="H619" i="19" s="1"/>
  <c r="AA616" i="19"/>
  <c r="AA614" i="19" s="1"/>
  <c r="U616" i="19"/>
  <c r="U614" i="19" s="1"/>
  <c r="O616" i="19"/>
  <c r="O614" i="19" s="1"/>
  <c r="I616" i="19"/>
  <c r="I614" i="19" s="1"/>
  <c r="V636" i="19"/>
  <c r="V634" i="19" s="1"/>
  <c r="P636" i="19"/>
  <c r="P634" i="19" s="1"/>
  <c r="J636" i="19"/>
  <c r="J634" i="19" s="1"/>
  <c r="D636" i="19"/>
  <c r="D634" i="19" s="1"/>
  <c r="W631" i="19"/>
  <c r="W629" i="19" s="1"/>
  <c r="Q631" i="19"/>
  <c r="Q629" i="19" s="1"/>
  <c r="K631" i="19"/>
  <c r="K629" i="19" s="1"/>
  <c r="E631" i="19"/>
  <c r="E629" i="19" s="1"/>
  <c r="X626" i="19"/>
  <c r="X624" i="19" s="1"/>
  <c r="R626" i="19"/>
  <c r="R624" i="19" s="1"/>
  <c r="L626" i="19"/>
  <c r="L624" i="19" s="1"/>
  <c r="F626" i="19"/>
  <c r="F624" i="19" s="1"/>
  <c r="Y621" i="19"/>
  <c r="Y619" i="19" s="1"/>
  <c r="S621" i="19"/>
  <c r="S619" i="19" s="1"/>
  <c r="M621" i="19"/>
  <c r="M619" i="19" s="1"/>
  <c r="G621" i="19"/>
  <c r="G619" i="19" s="1"/>
  <c r="Z616" i="19"/>
  <c r="Z614" i="19" s="1"/>
  <c r="T616" i="19"/>
  <c r="T614" i="19" s="1"/>
  <c r="N616" i="19"/>
  <c r="N614" i="19" s="1"/>
  <c r="H616" i="19"/>
  <c r="H614" i="19" s="1"/>
  <c r="AA611" i="19"/>
  <c r="AA609" i="19" s="1"/>
  <c r="U611" i="19"/>
  <c r="U609" i="19" s="1"/>
  <c r="O611" i="19"/>
  <c r="O609" i="19" s="1"/>
  <c r="I611" i="19"/>
  <c r="I609" i="19" s="1"/>
  <c r="AA636" i="19"/>
  <c r="AA634" i="19" s="1"/>
  <c r="U636" i="19"/>
  <c r="U634" i="19" s="1"/>
  <c r="O636" i="19"/>
  <c r="O634" i="19" s="1"/>
  <c r="I636" i="19"/>
  <c r="I634" i="19" s="1"/>
  <c r="V631" i="19"/>
  <c r="V629" i="19" s="1"/>
  <c r="P631" i="19"/>
  <c r="P629" i="19" s="1"/>
  <c r="J631" i="19"/>
  <c r="J629" i="19" s="1"/>
  <c r="D631" i="19"/>
  <c r="D629" i="19" s="1"/>
  <c r="W626" i="19"/>
  <c r="W624" i="19" s="1"/>
  <c r="Q626" i="19"/>
  <c r="Q624" i="19" s="1"/>
  <c r="K626" i="19"/>
  <c r="K624" i="19" s="1"/>
  <c r="E626" i="19"/>
  <c r="E624" i="19" s="1"/>
  <c r="X621" i="19"/>
  <c r="X619" i="19" s="1"/>
  <c r="R621" i="19"/>
  <c r="R619" i="19" s="1"/>
  <c r="L621" i="19"/>
  <c r="L619" i="19" s="1"/>
  <c r="F621" i="19"/>
  <c r="F619" i="19" s="1"/>
  <c r="Y616" i="19"/>
  <c r="Y614" i="19" s="1"/>
  <c r="S616" i="19"/>
  <c r="S614" i="19" s="1"/>
  <c r="M616" i="19"/>
  <c r="M614" i="19" s="1"/>
  <c r="G616" i="19"/>
  <c r="G614" i="19" s="1"/>
  <c r="Z611" i="19"/>
  <c r="Z609" i="19" s="1"/>
  <c r="T611" i="19"/>
  <c r="T609" i="19" s="1"/>
  <c r="N611" i="19"/>
  <c r="N609" i="19" s="1"/>
  <c r="H611" i="19"/>
  <c r="H609" i="19" s="1"/>
  <c r="Z636" i="19"/>
  <c r="Z634" i="19" s="1"/>
  <c r="T636" i="19"/>
  <c r="T634" i="19" s="1"/>
  <c r="N636" i="19"/>
  <c r="N634" i="19" s="1"/>
  <c r="H636" i="19"/>
  <c r="H634" i="19" s="1"/>
  <c r="AA631" i="19"/>
  <c r="AA629" i="19" s="1"/>
  <c r="U631" i="19"/>
  <c r="U629" i="19" s="1"/>
  <c r="O631" i="19"/>
  <c r="O629" i="19" s="1"/>
  <c r="I631" i="19"/>
  <c r="I629" i="19" s="1"/>
  <c r="V626" i="19"/>
  <c r="V624" i="19" s="1"/>
  <c r="P626" i="19"/>
  <c r="P624" i="19" s="1"/>
  <c r="J626" i="19"/>
  <c r="J624" i="19" s="1"/>
  <c r="D626" i="19"/>
  <c r="D624" i="19" s="1"/>
  <c r="W621" i="19"/>
  <c r="W619" i="19" s="1"/>
  <c r="Q621" i="19"/>
  <c r="Q619" i="19" s="1"/>
  <c r="K621" i="19"/>
  <c r="K619" i="19" s="1"/>
  <c r="E621" i="19"/>
  <c r="E619" i="19" s="1"/>
  <c r="X616" i="19"/>
  <c r="X614" i="19" s="1"/>
  <c r="R616" i="19"/>
  <c r="R614" i="19" s="1"/>
  <c r="L616" i="19"/>
  <c r="L614" i="19" s="1"/>
  <c r="F616" i="19"/>
  <c r="F614" i="19" s="1"/>
  <c r="Y636" i="19"/>
  <c r="Y634" i="19" s="1"/>
  <c r="S636" i="19"/>
  <c r="S634" i="19" s="1"/>
  <c r="M636" i="19"/>
  <c r="M634" i="19" s="1"/>
  <c r="G636" i="19"/>
  <c r="G634" i="19" s="1"/>
  <c r="Z631" i="19"/>
  <c r="Z629" i="19" s="1"/>
  <c r="T631" i="19"/>
  <c r="T629" i="19" s="1"/>
  <c r="N631" i="19"/>
  <c r="N629" i="19" s="1"/>
  <c r="H631" i="19"/>
  <c r="H629" i="19" s="1"/>
  <c r="AA626" i="19"/>
  <c r="AA624" i="19" s="1"/>
  <c r="U626" i="19"/>
  <c r="U624" i="19" s="1"/>
  <c r="O626" i="19"/>
  <c r="O624" i="19" s="1"/>
  <c r="I626" i="19"/>
  <c r="I624" i="19" s="1"/>
  <c r="V621" i="19"/>
  <c r="V619" i="19" s="1"/>
  <c r="P621" i="19"/>
  <c r="P619" i="19" s="1"/>
  <c r="J621" i="19"/>
  <c r="J619" i="19" s="1"/>
  <c r="D621" i="19"/>
  <c r="D619" i="19" s="1"/>
  <c r="W616" i="19"/>
  <c r="W614" i="19" s="1"/>
  <c r="Q616" i="19"/>
  <c r="Q614" i="19" s="1"/>
  <c r="K616" i="19"/>
  <c r="K614" i="19" s="1"/>
  <c r="E616" i="19"/>
  <c r="E614" i="19" s="1"/>
  <c r="D616" i="19"/>
  <c r="R611" i="19"/>
  <c r="R609" i="19" s="1"/>
  <c r="J611" i="19"/>
  <c r="J609" i="19" s="1"/>
  <c r="Z606" i="19"/>
  <c r="Z604" i="19" s="1"/>
  <c r="T606" i="19"/>
  <c r="T604" i="19" s="1"/>
  <c r="N606" i="19"/>
  <c r="N604" i="19" s="1"/>
  <c r="H606" i="19"/>
  <c r="H604" i="19" s="1"/>
  <c r="AA601" i="19"/>
  <c r="AA599" i="19" s="1"/>
  <c r="U601" i="19"/>
  <c r="U599" i="19" s="1"/>
  <c r="O601" i="19"/>
  <c r="O599" i="19" s="1"/>
  <c r="I601" i="19"/>
  <c r="I599" i="19" s="1"/>
  <c r="V596" i="19"/>
  <c r="V594" i="19" s="1"/>
  <c r="P596" i="19"/>
  <c r="P594" i="19" s="1"/>
  <c r="J596" i="19"/>
  <c r="J594" i="19" s="1"/>
  <c r="D596" i="19"/>
  <c r="D594" i="19" s="1"/>
  <c r="X636" i="19"/>
  <c r="X634" i="19" s="1"/>
  <c r="Y631" i="19"/>
  <c r="Y629" i="19" s="1"/>
  <c r="Z626" i="19"/>
  <c r="AA621" i="19"/>
  <c r="AA619" i="19" s="1"/>
  <c r="X611" i="19"/>
  <c r="X609" i="19" s="1"/>
  <c r="P611" i="19"/>
  <c r="P609" i="19" s="1"/>
  <c r="F611" i="19"/>
  <c r="X606" i="19"/>
  <c r="X604" i="19" s="1"/>
  <c r="R606" i="19"/>
  <c r="R604" i="19" s="1"/>
  <c r="L606" i="19"/>
  <c r="L604" i="19" s="1"/>
  <c r="F606" i="19"/>
  <c r="F604" i="19" s="1"/>
  <c r="Y601" i="19"/>
  <c r="Y599" i="19" s="1"/>
  <c r="S601" i="19"/>
  <c r="S599" i="19" s="1"/>
  <c r="M601" i="19"/>
  <c r="M599" i="19" s="1"/>
  <c r="G601" i="19"/>
  <c r="G599" i="19" s="1"/>
  <c r="Z596" i="19"/>
  <c r="Z594" i="19" s="1"/>
  <c r="T596" i="19"/>
  <c r="T594" i="19" s="1"/>
  <c r="N596" i="19"/>
  <c r="N594" i="19" s="1"/>
  <c r="H596" i="19"/>
  <c r="H594" i="19" s="1"/>
  <c r="AA591" i="19"/>
  <c r="AA589" i="19" s="1"/>
  <c r="U591" i="19"/>
  <c r="U589" i="19" s="1"/>
  <c r="O591" i="19"/>
  <c r="O589" i="19" s="1"/>
  <c r="I591" i="19"/>
  <c r="I589" i="19" s="1"/>
  <c r="R636" i="19"/>
  <c r="R634" i="19" s="1"/>
  <c r="S631" i="19"/>
  <c r="S629" i="19" s="1"/>
  <c r="T626" i="19"/>
  <c r="U621" i="19"/>
  <c r="U619" i="19" s="1"/>
  <c r="V616" i="19"/>
  <c r="V614" i="19" s="1"/>
  <c r="W611" i="19"/>
  <c r="W609" i="19" s="1"/>
  <c r="M611" i="19"/>
  <c r="E611" i="19"/>
  <c r="E609" i="19" s="1"/>
  <c r="W606" i="19"/>
  <c r="W604" i="19" s="1"/>
  <c r="Q606" i="19"/>
  <c r="Q604" i="19" s="1"/>
  <c r="K606" i="19"/>
  <c r="K604" i="19" s="1"/>
  <c r="E606" i="19"/>
  <c r="E604" i="19" s="1"/>
  <c r="X601" i="19"/>
  <c r="X599" i="19" s="1"/>
  <c r="R601" i="19"/>
  <c r="R599" i="19" s="1"/>
  <c r="L601" i="19"/>
  <c r="L599" i="19" s="1"/>
  <c r="F601" i="19"/>
  <c r="F599" i="19" s="1"/>
  <c r="Y596" i="19"/>
  <c r="Y594" i="19" s="1"/>
  <c r="S596" i="19"/>
  <c r="S594" i="19" s="1"/>
  <c r="M596" i="19"/>
  <c r="M594" i="19" s="1"/>
  <c r="G596" i="19"/>
  <c r="G594" i="19" s="1"/>
  <c r="Z591" i="19"/>
  <c r="Z589" i="19" s="1"/>
  <c r="T591" i="19"/>
  <c r="T589" i="19" s="1"/>
  <c r="N591" i="19"/>
  <c r="N589" i="19" s="1"/>
  <c r="H591" i="19"/>
  <c r="H589" i="19" s="1"/>
  <c r="AA586" i="19"/>
  <c r="AA584" i="19" s="1"/>
  <c r="U586" i="19"/>
  <c r="U584" i="19" s="1"/>
  <c r="O586" i="19"/>
  <c r="O584" i="19" s="1"/>
  <c r="I586" i="19"/>
  <c r="I584" i="19" s="1"/>
  <c r="V581" i="19"/>
  <c r="V579" i="19" s="1"/>
  <c r="P581" i="19"/>
  <c r="P579" i="19" s="1"/>
  <c r="J581" i="19"/>
  <c r="J579" i="19" s="1"/>
  <c r="D581" i="19"/>
  <c r="D579" i="19" s="1"/>
  <c r="W576" i="19"/>
  <c r="W574" i="19" s="1"/>
  <c r="Q576" i="19"/>
  <c r="Q574" i="19" s="1"/>
  <c r="K576" i="19"/>
  <c r="K574" i="19" s="1"/>
  <c r="E576" i="19"/>
  <c r="E574" i="19" s="1"/>
  <c r="X571" i="19"/>
  <c r="X569" i="19" s="1"/>
  <c r="R571" i="19"/>
  <c r="R569" i="19" s="1"/>
  <c r="L571" i="19"/>
  <c r="L569" i="19" s="1"/>
  <c r="F571" i="19"/>
  <c r="F569" i="19" s="1"/>
  <c r="Y566" i="19"/>
  <c r="Y564" i="19" s="1"/>
  <c r="S566" i="19"/>
  <c r="S564" i="19" s="1"/>
  <c r="M566" i="19"/>
  <c r="M564" i="19" s="1"/>
  <c r="G566" i="19"/>
  <c r="G564" i="19" s="1"/>
  <c r="Z561" i="19"/>
  <c r="Z559" i="19" s="1"/>
  <c r="T561" i="19"/>
  <c r="T559" i="19" s="1"/>
  <c r="N561" i="19"/>
  <c r="N559" i="19" s="1"/>
  <c r="H561" i="19"/>
  <c r="H559" i="19" s="1"/>
  <c r="AA556" i="19"/>
  <c r="AA554" i="19" s="1"/>
  <c r="U556" i="19"/>
  <c r="U554" i="19" s="1"/>
  <c r="O556" i="19"/>
  <c r="O554" i="19" s="1"/>
  <c r="I556" i="19"/>
  <c r="I554" i="19" s="1"/>
  <c r="L636" i="19"/>
  <c r="L634" i="19" s="1"/>
  <c r="M631" i="19"/>
  <c r="M629" i="19" s="1"/>
  <c r="N626" i="19"/>
  <c r="O621" i="19"/>
  <c r="P616" i="19"/>
  <c r="V611" i="19"/>
  <c r="V609" i="19" s="1"/>
  <c r="L611" i="19"/>
  <c r="D611" i="19"/>
  <c r="D609" i="19" s="1"/>
  <c r="V606" i="19"/>
  <c r="V604" i="19" s="1"/>
  <c r="P606" i="19"/>
  <c r="P604" i="19" s="1"/>
  <c r="J606" i="19"/>
  <c r="J604" i="19" s="1"/>
  <c r="D606" i="19"/>
  <c r="D604" i="19" s="1"/>
  <c r="W601" i="19"/>
  <c r="W599" i="19" s="1"/>
  <c r="Q601" i="19"/>
  <c r="Q599" i="19" s="1"/>
  <c r="K601" i="19"/>
  <c r="K599" i="19" s="1"/>
  <c r="E601" i="19"/>
  <c r="E599" i="19" s="1"/>
  <c r="X596" i="19"/>
  <c r="X594" i="19" s="1"/>
  <c r="R596" i="19"/>
  <c r="R594" i="19" s="1"/>
  <c r="L596" i="19"/>
  <c r="L594" i="19" s="1"/>
  <c r="F596" i="19"/>
  <c r="F594" i="19" s="1"/>
  <c r="Y591" i="19"/>
  <c r="Y589" i="19" s="1"/>
  <c r="S591" i="19"/>
  <c r="S589" i="19" s="1"/>
  <c r="M591" i="19"/>
  <c r="M589" i="19" s="1"/>
  <c r="G591" i="19"/>
  <c r="G589" i="19" s="1"/>
  <c r="Z586" i="19"/>
  <c r="Z584" i="19" s="1"/>
  <c r="T586" i="19"/>
  <c r="T584" i="19" s="1"/>
  <c r="N586" i="19"/>
  <c r="N584" i="19" s="1"/>
  <c r="H586" i="19"/>
  <c r="H584" i="19" s="1"/>
  <c r="AA581" i="19"/>
  <c r="AA579" i="19" s="1"/>
  <c r="U581" i="19"/>
  <c r="U579" i="19" s="1"/>
  <c r="O581" i="19"/>
  <c r="O579" i="19" s="1"/>
  <c r="I581" i="19"/>
  <c r="I579" i="19" s="1"/>
  <c r="K611" i="19"/>
  <c r="K609" i="19" s="1"/>
  <c r="Y606" i="19"/>
  <c r="G606" i="19"/>
  <c r="G604" i="19" s="1"/>
  <c r="Z601" i="19"/>
  <c r="H601" i="19"/>
  <c r="K596" i="19"/>
  <c r="K594" i="19" s="1"/>
  <c r="W591" i="19"/>
  <c r="K591" i="19"/>
  <c r="K589" i="19" s="1"/>
  <c r="S586" i="19"/>
  <c r="S584" i="19" s="1"/>
  <c r="K586" i="19"/>
  <c r="K584" i="19" s="1"/>
  <c r="W581" i="19"/>
  <c r="W579" i="19" s="1"/>
  <c r="M581" i="19"/>
  <c r="M579" i="19" s="1"/>
  <c r="E581" i="19"/>
  <c r="AA576" i="19"/>
  <c r="AA574" i="19" s="1"/>
  <c r="T576" i="19"/>
  <c r="T574" i="19" s="1"/>
  <c r="M576" i="19"/>
  <c r="M574" i="19" s="1"/>
  <c r="F576" i="19"/>
  <c r="U571" i="19"/>
  <c r="U569" i="19" s="1"/>
  <c r="N571" i="19"/>
  <c r="N569" i="19" s="1"/>
  <c r="G571" i="19"/>
  <c r="V566" i="19"/>
  <c r="O566" i="19"/>
  <c r="O564" i="19" s="1"/>
  <c r="H566" i="19"/>
  <c r="W561" i="19"/>
  <c r="W559" i="19" s="1"/>
  <c r="P561" i="19"/>
  <c r="P559" i="19" s="1"/>
  <c r="I561" i="19"/>
  <c r="H626" i="19"/>
  <c r="H624" i="19" s="1"/>
  <c r="G611" i="19"/>
  <c r="U606" i="19"/>
  <c r="U604" i="19" s="1"/>
  <c r="V601" i="19"/>
  <c r="V599" i="19" s="1"/>
  <c r="D601" i="19"/>
  <c r="D599" i="19" s="1"/>
  <c r="AA596" i="19"/>
  <c r="AA594" i="19" s="1"/>
  <c r="I596" i="19"/>
  <c r="I594" i="19" s="1"/>
  <c r="V591" i="19"/>
  <c r="V589" i="19" s="1"/>
  <c r="J591" i="19"/>
  <c r="J589" i="19" s="1"/>
  <c r="R586" i="19"/>
  <c r="R584" i="19" s="1"/>
  <c r="J586" i="19"/>
  <c r="J584" i="19" s="1"/>
  <c r="T581" i="19"/>
  <c r="T579" i="19" s="1"/>
  <c r="L581" i="19"/>
  <c r="L579" i="19" s="1"/>
  <c r="Z576" i="19"/>
  <c r="Z574" i="19" s="1"/>
  <c r="S576" i="19"/>
  <c r="S574" i="19" s="1"/>
  <c r="L576" i="19"/>
  <c r="L574" i="19" s="1"/>
  <c r="D576" i="19"/>
  <c r="D574" i="19" s="1"/>
  <c r="AA571" i="19"/>
  <c r="AA569" i="19" s="1"/>
  <c r="T571" i="19"/>
  <c r="T569" i="19" s="1"/>
  <c r="M571" i="19"/>
  <c r="E571" i="19"/>
  <c r="E569" i="19" s="1"/>
  <c r="U566" i="19"/>
  <c r="U564" i="19" s="1"/>
  <c r="N566" i="19"/>
  <c r="F566" i="19"/>
  <c r="F564" i="19" s="1"/>
  <c r="V561" i="19"/>
  <c r="V559" i="19" s="1"/>
  <c r="O561" i="19"/>
  <c r="O559" i="19" s="1"/>
  <c r="G561" i="19"/>
  <c r="G559" i="19" s="1"/>
  <c r="S606" i="19"/>
  <c r="S604" i="19" s="1"/>
  <c r="T601" i="19"/>
  <c r="W596" i="19"/>
  <c r="E596" i="19"/>
  <c r="E594" i="19" s="1"/>
  <c r="R591" i="19"/>
  <c r="F591" i="19"/>
  <c r="F589" i="19" s="1"/>
  <c r="Y586" i="19"/>
  <c r="Y584" i="19" s="1"/>
  <c r="Q586" i="19"/>
  <c r="Q584" i="19" s="1"/>
  <c r="G586" i="19"/>
  <c r="G584" i="19" s="1"/>
  <c r="S581" i="19"/>
  <c r="S579" i="19" s="1"/>
  <c r="K581" i="19"/>
  <c r="Y576" i="19"/>
  <c r="Y574" i="19" s="1"/>
  <c r="R576" i="19"/>
  <c r="R574" i="19" s="1"/>
  <c r="J576" i="19"/>
  <c r="Z571" i="19"/>
  <c r="Z569" i="19" s="1"/>
  <c r="S571" i="19"/>
  <c r="S569" i="19" s="1"/>
  <c r="K571" i="19"/>
  <c r="D571" i="19"/>
  <c r="AA566" i="19"/>
  <c r="AA564" i="19" s="1"/>
  <c r="T566" i="19"/>
  <c r="L566" i="19"/>
  <c r="E566" i="19"/>
  <c r="E564" i="19" s="1"/>
  <c r="U561" i="19"/>
  <c r="M561" i="19"/>
  <c r="F561" i="19"/>
  <c r="F559" i="19" s="1"/>
  <c r="G631" i="19"/>
  <c r="Y611" i="19"/>
  <c r="Y609" i="19" s="1"/>
  <c r="O606" i="19"/>
  <c r="O604" i="19" s="1"/>
  <c r="P601" i="19"/>
  <c r="P599" i="19" s="1"/>
  <c r="U596" i="19"/>
  <c r="U594" i="19" s="1"/>
  <c r="Q591" i="19"/>
  <c r="Q589" i="19" s="1"/>
  <c r="E591" i="19"/>
  <c r="X586" i="19"/>
  <c r="P586" i="19"/>
  <c r="P584" i="19" s="1"/>
  <c r="F586" i="19"/>
  <c r="Z581" i="19"/>
  <c r="Z579" i="19" s="1"/>
  <c r="R581" i="19"/>
  <c r="R579" i="19" s="1"/>
  <c r="H581" i="19"/>
  <c r="H579" i="19" s="1"/>
  <c r="X576" i="19"/>
  <c r="X574" i="19" s="1"/>
  <c r="P576" i="19"/>
  <c r="P574" i="19" s="1"/>
  <c r="I576" i="19"/>
  <c r="I574" i="19" s="1"/>
  <c r="Y571" i="19"/>
  <c r="Q571" i="19"/>
  <c r="Q569" i="19" s="1"/>
  <c r="J571" i="19"/>
  <c r="J569" i="19" s="1"/>
  <c r="Z566" i="19"/>
  <c r="R566" i="19"/>
  <c r="R564" i="19" s="1"/>
  <c r="K566" i="19"/>
  <c r="K564" i="19" s="1"/>
  <c r="D566" i="19"/>
  <c r="J616" i="19"/>
  <c r="J614" i="19" s="1"/>
  <c r="S611" i="19"/>
  <c r="M606" i="19"/>
  <c r="M604" i="19" s="1"/>
  <c r="N601" i="19"/>
  <c r="N599" i="19" s="1"/>
  <c r="Q596" i="19"/>
  <c r="Q594" i="19" s="1"/>
  <c r="P591" i="19"/>
  <c r="P589" i="19" s="1"/>
  <c r="D591" i="19"/>
  <c r="D589" i="19" s="1"/>
  <c r="W586" i="19"/>
  <c r="W584" i="19" s="1"/>
  <c r="M586" i="19"/>
  <c r="M584" i="19" s="1"/>
  <c r="E586" i="19"/>
  <c r="E584" i="19" s="1"/>
  <c r="Y581" i="19"/>
  <c r="Y579" i="19" s="1"/>
  <c r="Q581" i="19"/>
  <c r="G581" i="19"/>
  <c r="G579" i="19" s="1"/>
  <c r="V576" i="19"/>
  <c r="V574" i="19" s="1"/>
  <c r="O576" i="19"/>
  <c r="O574" i="19" s="1"/>
  <c r="H576" i="19"/>
  <c r="W571" i="19"/>
  <c r="W569" i="19" s="1"/>
  <c r="P571" i="19"/>
  <c r="P569" i="19" s="1"/>
  <c r="I571" i="19"/>
  <c r="X566" i="19"/>
  <c r="Q566" i="19"/>
  <c r="J566" i="19"/>
  <c r="J564" i="19" s="1"/>
  <c r="Y561" i="19"/>
  <c r="R561" i="19"/>
  <c r="K561" i="19"/>
  <c r="K559" i="19" s="1"/>
  <c r="D561" i="19"/>
  <c r="D559" i="19" s="1"/>
  <c r="Z556" i="19"/>
  <c r="Z554" i="19" s="1"/>
  <c r="S556" i="19"/>
  <c r="S554" i="19" s="1"/>
  <c r="L556" i="19"/>
  <c r="L554" i="19" s="1"/>
  <c r="E556" i="19"/>
  <c r="E554" i="19" s="1"/>
  <c r="Z551" i="19"/>
  <c r="Z549" i="19" s="1"/>
  <c r="T551" i="19"/>
  <c r="T549" i="19" s="1"/>
  <c r="N551" i="19"/>
  <c r="N549" i="19" s="1"/>
  <c r="H551" i="19"/>
  <c r="H549" i="19" s="1"/>
  <c r="AA546" i="19"/>
  <c r="AA544" i="19" s="1"/>
  <c r="U546" i="19"/>
  <c r="U544" i="19" s="1"/>
  <c r="O546" i="19"/>
  <c r="O544" i="19" s="1"/>
  <c r="I546" i="19"/>
  <c r="I544" i="19" s="1"/>
  <c r="AA606" i="19"/>
  <c r="AA604" i="19" s="1"/>
  <c r="J601" i="19"/>
  <c r="J599" i="19" s="1"/>
  <c r="V586" i="19"/>
  <c r="P566" i="19"/>
  <c r="S561" i="19"/>
  <c r="S559" i="19" s="1"/>
  <c r="X556" i="19"/>
  <c r="P556" i="19"/>
  <c r="P554" i="19" s="1"/>
  <c r="G556" i="19"/>
  <c r="Y551" i="19"/>
  <c r="R551" i="19"/>
  <c r="K551" i="19"/>
  <c r="K549" i="19" s="1"/>
  <c r="D551" i="19"/>
  <c r="Z546" i="19"/>
  <c r="S546" i="19"/>
  <c r="S544" i="19" s="1"/>
  <c r="L546" i="19"/>
  <c r="E546" i="19"/>
  <c r="V541" i="19"/>
  <c r="V539" i="19" s="1"/>
  <c r="P541" i="19"/>
  <c r="P539" i="19" s="1"/>
  <c r="I606" i="19"/>
  <c r="I604" i="19" s="1"/>
  <c r="L586" i="19"/>
  <c r="L584" i="19" s="1"/>
  <c r="V571" i="19"/>
  <c r="V569" i="19" s="1"/>
  <c r="I566" i="19"/>
  <c r="I564" i="19" s="1"/>
  <c r="Q561" i="19"/>
  <c r="Q559" i="19" s="1"/>
  <c r="W556" i="19"/>
  <c r="W554" i="19" s="1"/>
  <c r="N556" i="19"/>
  <c r="F556" i="19"/>
  <c r="F554" i="19" s="1"/>
  <c r="X551" i="19"/>
  <c r="X549" i="19" s="1"/>
  <c r="Q551" i="19"/>
  <c r="Q549" i="19" s="1"/>
  <c r="J551" i="19"/>
  <c r="J549" i="19" s="1"/>
  <c r="Y546" i="19"/>
  <c r="Y544" i="19" s="1"/>
  <c r="R546" i="19"/>
  <c r="R544" i="19" s="1"/>
  <c r="K546" i="19"/>
  <c r="K544" i="19" s="1"/>
  <c r="D546" i="19"/>
  <c r="D544" i="19" s="1"/>
  <c r="Q611" i="19"/>
  <c r="Q609" i="19" s="1"/>
  <c r="D586" i="19"/>
  <c r="U576" i="19"/>
  <c r="U574" i="19" s="1"/>
  <c r="O571" i="19"/>
  <c r="L561" i="19"/>
  <c r="L559" i="19" s="1"/>
  <c r="V556" i="19"/>
  <c r="M556" i="19"/>
  <c r="M554" i="19" s="1"/>
  <c r="D556" i="19"/>
  <c r="D554" i="19" s="1"/>
  <c r="W551" i="19"/>
  <c r="P551" i="19"/>
  <c r="I551" i="19"/>
  <c r="X546" i="19"/>
  <c r="Q546" i="19"/>
  <c r="J546" i="19"/>
  <c r="J544" i="19" s="1"/>
  <c r="Z541" i="19"/>
  <c r="Z539" i="19" s="1"/>
  <c r="T541" i="19"/>
  <c r="T539" i="19" s="1"/>
  <c r="N541" i="19"/>
  <c r="N539" i="19" s="1"/>
  <c r="H541" i="19"/>
  <c r="H539" i="19" s="1"/>
  <c r="AA536" i="19"/>
  <c r="AA534" i="19" s="1"/>
  <c r="U536" i="19"/>
  <c r="U534" i="19" s="1"/>
  <c r="F636" i="19"/>
  <c r="F634" i="19" s="1"/>
  <c r="X591" i="19"/>
  <c r="X589" i="19" s="1"/>
  <c r="X581" i="19"/>
  <c r="X579" i="19" s="1"/>
  <c r="N576" i="19"/>
  <c r="H571" i="19"/>
  <c r="H569" i="19" s="1"/>
  <c r="J561" i="19"/>
  <c r="J559" i="19" s="1"/>
  <c r="T556" i="19"/>
  <c r="T554" i="19" s="1"/>
  <c r="K556" i="19"/>
  <c r="K554" i="19" s="1"/>
  <c r="V551" i="19"/>
  <c r="O551" i="19"/>
  <c r="G551" i="19"/>
  <c r="L591" i="19"/>
  <c r="L589" i="19" s="1"/>
  <c r="N581" i="19"/>
  <c r="N579" i="19" s="1"/>
  <c r="G576" i="19"/>
  <c r="G574" i="19" s="1"/>
  <c r="AA561" i="19"/>
  <c r="AA559" i="19" s="1"/>
  <c r="E561" i="19"/>
  <c r="R556" i="19"/>
  <c r="R554" i="19" s="1"/>
  <c r="J556" i="19"/>
  <c r="J554" i="19" s="1"/>
  <c r="U551" i="19"/>
  <c r="M551" i="19"/>
  <c r="F551" i="19"/>
  <c r="F549" i="19" s="1"/>
  <c r="V546" i="19"/>
  <c r="N546" i="19"/>
  <c r="G546" i="19"/>
  <c r="G544" i="19" s="1"/>
  <c r="X541" i="19"/>
  <c r="X539" i="19" s="1"/>
  <c r="R541" i="19"/>
  <c r="R539" i="19" s="1"/>
  <c r="L541" i="19"/>
  <c r="L539" i="19" s="1"/>
  <c r="F541" i="19"/>
  <c r="F539" i="19" s="1"/>
  <c r="Y536" i="19"/>
  <c r="Y534" i="19" s="1"/>
  <c r="S536" i="19"/>
  <c r="S534" i="19" s="1"/>
  <c r="M536" i="19"/>
  <c r="M534" i="19" s="1"/>
  <c r="G536" i="19"/>
  <c r="G534" i="19" s="1"/>
  <c r="Z531" i="19"/>
  <c r="Z529" i="19" s="1"/>
  <c r="T531" i="19"/>
  <c r="T529" i="19" s="1"/>
  <c r="N531" i="19"/>
  <c r="N529" i="19" s="1"/>
  <c r="H531" i="19"/>
  <c r="H529" i="19" s="1"/>
  <c r="I621" i="19"/>
  <c r="O596" i="19"/>
  <c r="F581" i="19"/>
  <c r="F579" i="19" s="1"/>
  <c r="W566" i="19"/>
  <c r="W564" i="19" s="1"/>
  <c r="X561" i="19"/>
  <c r="X559" i="19" s="1"/>
  <c r="Y556" i="19"/>
  <c r="Y554" i="19" s="1"/>
  <c r="Q556" i="19"/>
  <c r="Q554" i="19" s="1"/>
  <c r="H556" i="19"/>
  <c r="H554" i="19" s="1"/>
  <c r="AA551" i="19"/>
  <c r="AA549" i="19" s="1"/>
  <c r="S551" i="19"/>
  <c r="S549" i="19" s="1"/>
  <c r="L551" i="19"/>
  <c r="L549" i="19" s="1"/>
  <c r="E551" i="19"/>
  <c r="E549" i="19" s="1"/>
  <c r="T546" i="19"/>
  <c r="M546" i="19"/>
  <c r="M544" i="19" s="1"/>
  <c r="F546" i="19"/>
  <c r="F544" i="19" s="1"/>
  <c r="W541" i="19"/>
  <c r="W539" i="19" s="1"/>
  <c r="Q541" i="19"/>
  <c r="Q539" i="19" s="1"/>
  <c r="K541" i="19"/>
  <c r="K539" i="19" s="1"/>
  <c r="E541" i="19"/>
  <c r="E539" i="19" s="1"/>
  <c r="X536" i="19"/>
  <c r="X534" i="19" s="1"/>
  <c r="R536" i="19"/>
  <c r="R534" i="19" s="1"/>
  <c r="L536" i="19"/>
  <c r="L534" i="19" s="1"/>
  <c r="F536" i="19"/>
  <c r="F534" i="19" s="1"/>
  <c r="Y531" i="19"/>
  <c r="Y529" i="19" s="1"/>
  <c r="S531" i="19"/>
  <c r="S529" i="19" s="1"/>
  <c r="M531" i="19"/>
  <c r="M529" i="19" s="1"/>
  <c r="G531" i="19"/>
  <c r="G529" i="19" s="1"/>
  <c r="P546" i="19"/>
  <c r="AA541" i="19"/>
  <c r="AA539" i="19" s="1"/>
  <c r="J541" i="19"/>
  <c r="J539" i="19" s="1"/>
  <c r="W536" i="19"/>
  <c r="W534" i="19" s="1"/>
  <c r="N536" i="19"/>
  <c r="N534" i="19" s="1"/>
  <c r="D536" i="19"/>
  <c r="D534" i="19" s="1"/>
  <c r="W531" i="19"/>
  <c r="W529" i="19" s="1"/>
  <c r="O531" i="19"/>
  <c r="O529" i="19" s="1"/>
  <c r="E531" i="19"/>
  <c r="E529" i="19" s="1"/>
  <c r="Z526" i="19"/>
  <c r="Z524" i="19" s="1"/>
  <c r="T526" i="19"/>
  <c r="T524" i="19" s="1"/>
  <c r="N526" i="19"/>
  <c r="N524" i="19" s="1"/>
  <c r="H526" i="19"/>
  <c r="H524" i="19" s="1"/>
  <c r="AA521" i="19"/>
  <c r="AA519" i="19" s="1"/>
  <c r="U521" i="19"/>
  <c r="U519" i="19" s="1"/>
  <c r="O521" i="19"/>
  <c r="O519" i="19" s="1"/>
  <c r="I521" i="19"/>
  <c r="I519" i="19" s="1"/>
  <c r="V516" i="19"/>
  <c r="V514" i="19" s="1"/>
  <c r="P516" i="19"/>
  <c r="P514" i="19" s="1"/>
  <c r="J516" i="19"/>
  <c r="J514" i="19" s="1"/>
  <c r="D516" i="19"/>
  <c r="D514" i="19" s="1"/>
  <c r="W511" i="19"/>
  <c r="W509" i="19" s="1"/>
  <c r="Q511" i="19"/>
  <c r="Q509" i="19" s="1"/>
  <c r="K511" i="19"/>
  <c r="K509" i="19" s="1"/>
  <c r="E511" i="19"/>
  <c r="E509" i="19" s="1"/>
  <c r="X506" i="19"/>
  <c r="X504" i="19" s="1"/>
  <c r="R506" i="19"/>
  <c r="R504" i="19" s="1"/>
  <c r="L506" i="19"/>
  <c r="L504" i="19" s="1"/>
  <c r="F506" i="19"/>
  <c r="F504" i="19" s="1"/>
  <c r="H546" i="19"/>
  <c r="Y541" i="19"/>
  <c r="Y539" i="19" s="1"/>
  <c r="I541" i="19"/>
  <c r="V536" i="19"/>
  <c r="V534" i="19" s="1"/>
  <c r="K536" i="19"/>
  <c r="K534" i="19" s="1"/>
  <c r="V531" i="19"/>
  <c r="V529" i="19" s="1"/>
  <c r="L531" i="19"/>
  <c r="L529" i="19" s="1"/>
  <c r="D531" i="19"/>
  <c r="D529" i="19" s="1"/>
  <c r="Y526" i="19"/>
  <c r="Y524" i="19" s="1"/>
  <c r="S526" i="19"/>
  <c r="S524" i="19" s="1"/>
  <c r="M526" i="19"/>
  <c r="M524" i="19" s="1"/>
  <c r="G526" i="19"/>
  <c r="G524" i="19" s="1"/>
  <c r="Z521" i="19"/>
  <c r="Z519" i="19" s="1"/>
  <c r="T521" i="19"/>
  <c r="T519" i="19" s="1"/>
  <c r="N521" i="19"/>
  <c r="N519" i="19" s="1"/>
  <c r="H521" i="19"/>
  <c r="H519" i="19" s="1"/>
  <c r="AA516" i="19"/>
  <c r="AA514" i="19" s="1"/>
  <c r="U516" i="19"/>
  <c r="U514" i="19" s="1"/>
  <c r="O516" i="19"/>
  <c r="O514" i="19" s="1"/>
  <c r="I516" i="19"/>
  <c r="I514" i="19" s="1"/>
  <c r="V511" i="19"/>
  <c r="V509" i="19" s="1"/>
  <c r="P511" i="19"/>
  <c r="P509" i="19" s="1"/>
  <c r="J511" i="19"/>
  <c r="J509" i="19" s="1"/>
  <c r="D511" i="19"/>
  <c r="D509" i="19" s="1"/>
  <c r="W506" i="19"/>
  <c r="W504" i="19" s="1"/>
  <c r="Q506" i="19"/>
  <c r="Q504" i="19" s="1"/>
  <c r="K506" i="19"/>
  <c r="K504" i="19" s="1"/>
  <c r="E506" i="19"/>
  <c r="E504" i="19" s="1"/>
  <c r="U541" i="19"/>
  <c r="U539" i="19" s="1"/>
  <c r="G541" i="19"/>
  <c r="T536" i="19"/>
  <c r="T534" i="19" s="1"/>
  <c r="J536" i="19"/>
  <c r="J534" i="19" s="1"/>
  <c r="U531" i="19"/>
  <c r="U529" i="19" s="1"/>
  <c r="K531" i="19"/>
  <c r="X526" i="19"/>
  <c r="X524" i="19" s="1"/>
  <c r="R526" i="19"/>
  <c r="R524" i="19" s="1"/>
  <c r="L526" i="19"/>
  <c r="L524" i="19" s="1"/>
  <c r="F526" i="19"/>
  <c r="F524" i="19" s="1"/>
  <c r="Y521" i="19"/>
  <c r="Y519" i="19" s="1"/>
  <c r="S521" i="19"/>
  <c r="S519" i="19" s="1"/>
  <c r="M521" i="19"/>
  <c r="M519" i="19" s="1"/>
  <c r="G521" i="19"/>
  <c r="G519" i="19" s="1"/>
  <c r="Z516" i="19"/>
  <c r="Z514" i="19" s="1"/>
  <c r="T516" i="19"/>
  <c r="T514" i="19" s="1"/>
  <c r="N516" i="19"/>
  <c r="N514" i="19" s="1"/>
  <c r="H516" i="19"/>
  <c r="H514" i="19" s="1"/>
  <c r="AA511" i="19"/>
  <c r="AA509" i="19" s="1"/>
  <c r="U511" i="19"/>
  <c r="U509" i="19" s="1"/>
  <c r="O511" i="19"/>
  <c r="O509" i="19" s="1"/>
  <c r="I511" i="19"/>
  <c r="I509" i="19" s="1"/>
  <c r="V506" i="19"/>
  <c r="V504" i="19" s="1"/>
  <c r="P506" i="19"/>
  <c r="P504" i="19" s="1"/>
  <c r="J506" i="19"/>
  <c r="J504" i="19" s="1"/>
  <c r="D506" i="19"/>
  <c r="D504" i="19" s="1"/>
  <c r="S541" i="19"/>
  <c r="S539" i="19" s="1"/>
  <c r="D541" i="19"/>
  <c r="D539" i="19" s="1"/>
  <c r="Q536" i="19"/>
  <c r="Q534" i="19" s="1"/>
  <c r="I536" i="19"/>
  <c r="I534" i="19" s="1"/>
  <c r="R531" i="19"/>
  <c r="J531" i="19"/>
  <c r="J529" i="19" s="1"/>
  <c r="W526" i="19"/>
  <c r="W524" i="19" s="1"/>
  <c r="Q526" i="19"/>
  <c r="Q524" i="19" s="1"/>
  <c r="K526" i="19"/>
  <c r="K524" i="19" s="1"/>
  <c r="E526" i="19"/>
  <c r="E524" i="19" s="1"/>
  <c r="X521" i="19"/>
  <c r="X519" i="19" s="1"/>
  <c r="R521" i="19"/>
  <c r="R519" i="19" s="1"/>
  <c r="L521" i="19"/>
  <c r="L519" i="19" s="1"/>
  <c r="F521" i="19"/>
  <c r="F519" i="19" s="1"/>
  <c r="Y516" i="19"/>
  <c r="Y514" i="19" s="1"/>
  <c r="S516" i="19"/>
  <c r="S514" i="19" s="1"/>
  <c r="M516" i="19"/>
  <c r="M514" i="19" s="1"/>
  <c r="G516" i="19"/>
  <c r="G514" i="19" s="1"/>
  <c r="Z511" i="19"/>
  <c r="Z509" i="19" s="1"/>
  <c r="T511" i="19"/>
  <c r="T509" i="19" s="1"/>
  <c r="N511" i="19"/>
  <c r="N509" i="19" s="1"/>
  <c r="H511" i="19"/>
  <c r="H509" i="19" s="1"/>
  <c r="AA506" i="19"/>
  <c r="AA504" i="19" s="1"/>
  <c r="U506" i="19"/>
  <c r="U504" i="19" s="1"/>
  <c r="O506" i="19"/>
  <c r="O504" i="19" s="1"/>
  <c r="I506" i="19"/>
  <c r="I504" i="19" s="1"/>
  <c r="O541" i="19"/>
  <c r="O539" i="19" s="1"/>
  <c r="P536" i="19"/>
  <c r="P534" i="19" s="1"/>
  <c r="H536" i="19"/>
  <c r="H534" i="19" s="1"/>
  <c r="AA531" i="19"/>
  <c r="AA529" i="19" s="1"/>
  <c r="Q531" i="19"/>
  <c r="Q529" i="19" s="1"/>
  <c r="I531" i="19"/>
  <c r="I529" i="19" s="1"/>
  <c r="V526" i="19"/>
  <c r="V524" i="19" s="1"/>
  <c r="P526" i="19"/>
  <c r="P524" i="19" s="1"/>
  <c r="J526" i="19"/>
  <c r="J524" i="19" s="1"/>
  <c r="D526" i="19"/>
  <c r="D524" i="19" s="1"/>
  <c r="W521" i="19"/>
  <c r="W519" i="19" s="1"/>
  <c r="Q521" i="19"/>
  <c r="Q519" i="19" s="1"/>
  <c r="K521" i="19"/>
  <c r="K519" i="19" s="1"/>
  <c r="E521" i="19"/>
  <c r="E519" i="19" s="1"/>
  <c r="X516" i="19"/>
  <c r="X514" i="19" s="1"/>
  <c r="R516" i="19"/>
  <c r="R514" i="19" s="1"/>
  <c r="L516" i="19"/>
  <c r="L514" i="19" s="1"/>
  <c r="F516" i="19"/>
  <c r="F514" i="19" s="1"/>
  <c r="Y511" i="19"/>
  <c r="Y509" i="19" s="1"/>
  <c r="S511" i="19"/>
  <c r="S509" i="19" s="1"/>
  <c r="M511" i="19"/>
  <c r="M509" i="19" s="1"/>
  <c r="G511" i="19"/>
  <c r="G509" i="19" s="1"/>
  <c r="Z506" i="19"/>
  <c r="Z504" i="19" s="1"/>
  <c r="T506" i="19"/>
  <c r="T504" i="19" s="1"/>
  <c r="N506" i="19"/>
  <c r="N504" i="19" s="1"/>
  <c r="H506" i="19"/>
  <c r="H504" i="19" s="1"/>
  <c r="J486" i="19"/>
  <c r="J484" i="19" s="1"/>
  <c r="P486" i="19"/>
  <c r="P484" i="19" s="1"/>
  <c r="V486" i="19"/>
  <c r="V484" i="19" s="1"/>
  <c r="I491" i="19"/>
  <c r="I489" i="19" s="1"/>
  <c r="O491" i="19"/>
  <c r="O489" i="19" s="1"/>
  <c r="U491" i="19"/>
  <c r="U489" i="19" s="1"/>
  <c r="AA491" i="19"/>
  <c r="AA489" i="19" s="1"/>
  <c r="H496" i="19"/>
  <c r="H494" i="19" s="1"/>
  <c r="N496" i="19"/>
  <c r="N494" i="19" s="1"/>
  <c r="T496" i="19"/>
  <c r="T494" i="19" s="1"/>
  <c r="Z496" i="19"/>
  <c r="Z494" i="19" s="1"/>
  <c r="G501" i="19"/>
  <c r="G499" i="19" s="1"/>
  <c r="M501" i="19"/>
  <c r="M499" i="19" s="1"/>
  <c r="S501" i="19"/>
  <c r="S499" i="19" s="1"/>
  <c r="Y501" i="19"/>
  <c r="Y499" i="19" s="1"/>
  <c r="S506" i="19"/>
  <c r="L511" i="19"/>
  <c r="L509" i="19" s="1"/>
  <c r="E516" i="19"/>
  <c r="E514" i="19" s="1"/>
  <c r="Z536" i="19"/>
  <c r="Z534" i="19" s="1"/>
  <c r="M541" i="19"/>
  <c r="M539" i="19" s="1"/>
  <c r="L544" i="19"/>
  <c r="X544" i="19"/>
  <c r="E486" i="19"/>
  <c r="E484" i="19" s="1"/>
  <c r="K486" i="19"/>
  <c r="K484" i="19" s="1"/>
  <c r="Q486" i="19"/>
  <c r="Q484" i="19" s="1"/>
  <c r="W486" i="19"/>
  <c r="W484" i="19" s="1"/>
  <c r="D491" i="19"/>
  <c r="D489" i="19" s="1"/>
  <c r="J491" i="19"/>
  <c r="J489" i="19" s="1"/>
  <c r="P491" i="19"/>
  <c r="P489" i="19" s="1"/>
  <c r="V491" i="19"/>
  <c r="V489" i="19" s="1"/>
  <c r="I496" i="19"/>
  <c r="I494" i="19" s="1"/>
  <c r="O496" i="19"/>
  <c r="O494" i="19" s="1"/>
  <c r="U496" i="19"/>
  <c r="U494" i="19" s="1"/>
  <c r="AA496" i="19"/>
  <c r="AA494" i="19" s="1"/>
  <c r="H501" i="19"/>
  <c r="H499" i="19" s="1"/>
  <c r="N501" i="19"/>
  <c r="N499" i="19" s="1"/>
  <c r="T501" i="19"/>
  <c r="T499" i="19" s="1"/>
  <c r="Z501" i="19"/>
  <c r="Z499" i="19" s="1"/>
  <c r="Y506" i="19"/>
  <c r="Y504" i="19" s="1"/>
  <c r="R511" i="19"/>
  <c r="R509" i="19" s="1"/>
  <c r="K516" i="19"/>
  <c r="D521" i="19"/>
  <c r="D519" i="19" s="1"/>
  <c r="F486" i="19"/>
  <c r="F484" i="19" s="1"/>
  <c r="L486" i="19"/>
  <c r="L484" i="19" s="1"/>
  <c r="R486" i="19"/>
  <c r="R484" i="19" s="1"/>
  <c r="X486" i="19"/>
  <c r="X484" i="19" s="1"/>
  <c r="E491" i="19"/>
  <c r="E489" i="19" s="1"/>
  <c r="K491" i="19"/>
  <c r="K489" i="19" s="1"/>
  <c r="Q491" i="19"/>
  <c r="Q489" i="19" s="1"/>
  <c r="W491" i="19"/>
  <c r="W489" i="19" s="1"/>
  <c r="D496" i="19"/>
  <c r="D494" i="19" s="1"/>
  <c r="J496" i="19"/>
  <c r="J494" i="19" s="1"/>
  <c r="P496" i="19"/>
  <c r="P494" i="19" s="1"/>
  <c r="V496" i="19"/>
  <c r="V494" i="19" s="1"/>
  <c r="I501" i="19"/>
  <c r="I499" i="19" s="1"/>
  <c r="O501" i="19"/>
  <c r="O499" i="19" s="1"/>
  <c r="U501" i="19"/>
  <c r="U499" i="19" s="1"/>
  <c r="AA501" i="19"/>
  <c r="AA499" i="19" s="1"/>
  <c r="X511" i="19"/>
  <c r="X509" i="19" s="1"/>
  <c r="Q516" i="19"/>
  <c r="Q514" i="19" s="1"/>
  <c r="J521" i="19"/>
  <c r="J519" i="19" s="1"/>
  <c r="I526" i="19"/>
  <c r="I524" i="19" s="1"/>
  <c r="F531" i="19"/>
  <c r="F529" i="19" s="1"/>
  <c r="G486" i="19"/>
  <c r="G484" i="19" s="1"/>
  <c r="M486" i="19"/>
  <c r="M484" i="19" s="1"/>
  <c r="S486" i="19"/>
  <c r="S484" i="19" s="1"/>
  <c r="Y486" i="19"/>
  <c r="Y484" i="19" s="1"/>
  <c r="F491" i="19"/>
  <c r="F489" i="19" s="1"/>
  <c r="L491" i="19"/>
  <c r="L489" i="19" s="1"/>
  <c r="R491" i="19"/>
  <c r="R489" i="19" s="1"/>
  <c r="X491" i="19"/>
  <c r="X489" i="19" s="1"/>
  <c r="E496" i="19"/>
  <c r="E494" i="19" s="1"/>
  <c r="K496" i="19"/>
  <c r="K494" i="19" s="1"/>
  <c r="Q496" i="19"/>
  <c r="Q494" i="19" s="1"/>
  <c r="W496" i="19"/>
  <c r="W494" i="19" s="1"/>
  <c r="D501" i="19"/>
  <c r="D499" i="19" s="1"/>
  <c r="J501" i="19"/>
  <c r="J499" i="19" s="1"/>
  <c r="P501" i="19"/>
  <c r="P499" i="19" s="1"/>
  <c r="V501" i="19"/>
  <c r="V499" i="19" s="1"/>
  <c r="W516" i="19"/>
  <c r="W514" i="19" s="1"/>
  <c r="P521" i="19"/>
  <c r="P519" i="19" s="1"/>
  <c r="O526" i="19"/>
  <c r="K529" i="19"/>
  <c r="P531" i="19"/>
  <c r="P529" i="19" s="1"/>
  <c r="G539" i="19"/>
  <c r="I549" i="19"/>
  <c r="O549" i="19"/>
  <c r="U549" i="19"/>
  <c r="H544" i="19"/>
  <c r="N544" i="19"/>
  <c r="T544" i="19"/>
  <c r="Z544" i="19"/>
  <c r="D549" i="19"/>
  <c r="P549" i="19"/>
  <c r="V549" i="19"/>
  <c r="W549" i="19"/>
  <c r="I559" i="19"/>
  <c r="N564" i="19"/>
  <c r="Z564" i="19"/>
  <c r="Y569" i="19"/>
  <c r="P544" i="19"/>
  <c r="V544" i="19"/>
  <c r="R549" i="19"/>
  <c r="E544" i="19"/>
  <c r="Q544" i="19"/>
  <c r="W544" i="19"/>
  <c r="G549" i="19"/>
  <c r="M549" i="19"/>
  <c r="Y549" i="19"/>
  <c r="X554" i="19"/>
  <c r="E559" i="19"/>
  <c r="D564" i="19"/>
  <c r="G554" i="19"/>
  <c r="U559" i="19"/>
  <c r="L564" i="19"/>
  <c r="X564" i="19"/>
  <c r="N554" i="19"/>
  <c r="I569" i="19"/>
  <c r="O569" i="19"/>
  <c r="J574" i="19"/>
  <c r="E579" i="19"/>
  <c r="K579" i="19"/>
  <c r="Q579" i="19"/>
  <c r="W594" i="19"/>
  <c r="Y604" i="19"/>
  <c r="H564" i="19"/>
  <c r="T564" i="19"/>
  <c r="D569" i="19"/>
  <c r="E589" i="19"/>
  <c r="W589" i="19"/>
  <c r="V554" i="19"/>
  <c r="R559" i="19"/>
  <c r="K569" i="19"/>
  <c r="F574" i="19"/>
  <c r="D584" i="19"/>
  <c r="V584" i="19"/>
  <c r="R589" i="19"/>
  <c r="H599" i="19"/>
  <c r="T599" i="19"/>
  <c r="Z599" i="19"/>
  <c r="M559" i="19"/>
  <c r="Y559" i="19"/>
  <c r="P564" i="19"/>
  <c r="V564" i="19"/>
  <c r="Q564" i="19"/>
  <c r="G569" i="19"/>
  <c r="M569" i="19"/>
  <c r="H574" i="19"/>
  <c r="N574" i="19"/>
  <c r="F584" i="19"/>
  <c r="X584" i="19"/>
  <c r="O594" i="19"/>
  <c r="F609" i="19"/>
  <c r="L609" i="19"/>
  <c r="T624" i="19"/>
  <c r="G609" i="19"/>
  <c r="M609" i="19"/>
  <c r="S609" i="19"/>
  <c r="D614" i="19"/>
  <c r="P614" i="19"/>
  <c r="N624" i="19"/>
  <c r="Z624" i="19"/>
  <c r="I619" i="19"/>
  <c r="O619" i="19"/>
  <c r="G629" i="19"/>
  <c r="B769" i="19"/>
  <c r="B757" i="19"/>
  <c r="B745" i="19"/>
  <c r="B733" i="19"/>
  <c r="B721" i="19"/>
  <c r="B709" i="19"/>
  <c r="B693" i="19"/>
  <c r="B681" i="19"/>
  <c r="B669" i="19"/>
  <c r="B657" i="19"/>
  <c r="B645" i="19"/>
  <c r="B614" i="19"/>
  <c r="B755" i="19"/>
  <c r="B743" i="19"/>
  <c r="B731" i="19"/>
  <c r="B719" i="19"/>
  <c r="B703" i="19"/>
  <c r="B691" i="19"/>
  <c r="B679" i="19"/>
  <c r="B667" i="19"/>
  <c r="B655" i="19"/>
  <c r="B643" i="19"/>
  <c r="B753" i="19"/>
  <c r="B741" i="19"/>
  <c r="B729" i="19"/>
  <c r="B717" i="19"/>
  <c r="B701" i="19"/>
  <c r="B689" i="19"/>
  <c r="B677" i="19"/>
  <c r="B665" i="19"/>
  <c r="B653" i="19"/>
  <c r="B634" i="19"/>
  <c r="B751" i="19"/>
  <c r="B739" i="19"/>
  <c r="B727" i="19"/>
  <c r="B715" i="19"/>
  <c r="B699" i="19"/>
  <c r="B687" i="19"/>
  <c r="B675" i="19"/>
  <c r="B663" i="19"/>
  <c r="B651" i="19"/>
  <c r="B629" i="19"/>
  <c r="B749" i="19"/>
  <c r="B737" i="19"/>
  <c r="B725" i="19"/>
  <c r="B713" i="19"/>
  <c r="B697" i="19"/>
  <c r="B685" i="19"/>
  <c r="B673" i="19"/>
  <c r="B661" i="19"/>
  <c r="B649" i="19"/>
  <c r="B624" i="19"/>
  <c r="B761" i="19"/>
  <c r="B763" i="19"/>
  <c r="B765" i="19"/>
  <c r="D8" i="2" l="1"/>
  <c r="X186" i="19"/>
  <c r="M181" i="19"/>
  <c r="AA171" i="19"/>
  <c r="J166" i="19"/>
  <c r="K191" i="19"/>
  <c r="D47" i="19"/>
  <c r="J72" i="19"/>
  <c r="AA77" i="19"/>
  <c r="M87" i="19"/>
  <c r="X92" i="19"/>
  <c r="J102" i="19"/>
  <c r="AA107" i="19"/>
  <c r="M117" i="19"/>
  <c r="X122" i="19"/>
  <c r="J132" i="19"/>
  <c r="AA137" i="19"/>
  <c r="M147" i="19"/>
  <c r="X152" i="19"/>
  <c r="Z57" i="19"/>
  <c r="O42" i="19"/>
  <c r="P37" i="19"/>
  <c r="Q32" i="19"/>
  <c r="S27" i="19"/>
  <c r="AA22" i="19"/>
  <c r="O57" i="19"/>
  <c r="AA12" i="19"/>
  <c r="F32" i="19"/>
  <c r="O27" i="19"/>
  <c r="P22" i="19"/>
  <c r="Q17" i="19"/>
  <c r="R12" i="19"/>
  <c r="AA7" i="19"/>
  <c r="V211" i="18"/>
  <c r="W201" i="18"/>
  <c r="L196" i="18"/>
  <c r="Z186" i="18"/>
  <c r="O181" i="18"/>
  <c r="W171" i="18"/>
  <c r="L166" i="18"/>
  <c r="I226" i="18"/>
  <c r="M251" i="18"/>
  <c r="X256" i="18"/>
  <c r="J266" i="18"/>
  <c r="AA271" i="18"/>
  <c r="M281" i="18"/>
  <c r="X286" i="18"/>
  <c r="J296" i="18"/>
  <c r="AA301" i="18"/>
  <c r="M311" i="18"/>
  <c r="X316" i="18"/>
  <c r="O251" i="18"/>
  <c r="Z256" i="18"/>
  <c r="L266" i="18"/>
  <c r="W271" i="18"/>
  <c r="O281" i="18"/>
  <c r="Z286" i="18"/>
  <c r="L296" i="18"/>
  <c r="W301" i="18"/>
  <c r="O311" i="18"/>
  <c r="Z316" i="18"/>
  <c r="L241" i="18"/>
  <c r="W246" i="18"/>
  <c r="O256" i="18"/>
  <c r="Z261" i="18"/>
  <c r="L271" i="18"/>
  <c r="W276" i="18"/>
  <c r="O286" i="18"/>
  <c r="Z291" i="18"/>
  <c r="L301" i="18"/>
  <c r="W306" i="18"/>
  <c r="O316" i="18"/>
  <c r="R211" i="18"/>
  <c r="E206" i="18"/>
  <c r="U196" i="18"/>
  <c r="D191" i="18"/>
  <c r="R181" i="18"/>
  <c r="G176" i="18"/>
  <c r="U166" i="18"/>
  <c r="AA92" i="18"/>
  <c r="K52" i="18"/>
  <c r="J27" i="18"/>
  <c r="W22" i="18"/>
  <c r="M12" i="18"/>
  <c r="Z7" i="18"/>
  <c r="Z92" i="18"/>
  <c r="O62" i="18"/>
  <c r="R47" i="18"/>
  <c r="Z42" i="18"/>
  <c r="H32" i="18"/>
  <c r="U27" i="18"/>
  <c r="E17" i="18"/>
  <c r="R12" i="18"/>
  <c r="D42" i="18"/>
  <c r="M37" i="18"/>
  <c r="O22" i="18"/>
  <c r="V17" i="18"/>
  <c r="L7" i="18"/>
  <c r="G97" i="18"/>
  <c r="K82" i="18"/>
  <c r="G27" i="18"/>
  <c r="T22" i="18"/>
  <c r="D12" i="18"/>
  <c r="Q7" i="18"/>
  <c r="U87" i="18"/>
  <c r="O47" i="18"/>
  <c r="P42" i="18"/>
  <c r="M22" i="18"/>
  <c r="Z17" i="18"/>
  <c r="P7" i="18"/>
  <c r="I42" i="18"/>
  <c r="T47" i="18"/>
  <c r="F57" i="18"/>
  <c r="Q62" i="18"/>
  <c r="I72" i="18"/>
  <c r="T77" i="18"/>
  <c r="F87" i="18"/>
  <c r="Q92" i="18"/>
  <c r="I102" i="18"/>
  <c r="T107" i="18"/>
  <c r="F117" i="18"/>
  <c r="Q122" i="18"/>
  <c r="I132" i="18"/>
  <c r="T137" i="18"/>
  <c r="F147" i="18"/>
  <c r="Q152" i="18"/>
  <c r="U107" i="18"/>
  <c r="G117" i="18"/>
  <c r="R122" i="18"/>
  <c r="D132" i="18"/>
  <c r="U137" i="18"/>
  <c r="G147" i="18"/>
  <c r="R152" i="18"/>
  <c r="I82" i="18"/>
  <c r="T87" i="18"/>
  <c r="F97" i="18"/>
  <c r="Q102" i="18"/>
  <c r="I112" i="18"/>
  <c r="T117" i="18"/>
  <c r="F127" i="18"/>
  <c r="Q132" i="18"/>
  <c r="I142" i="18"/>
  <c r="T147" i="18"/>
  <c r="F157" i="18"/>
  <c r="R102" i="18"/>
  <c r="D112" i="18"/>
  <c r="U117" i="18"/>
  <c r="G127" i="18"/>
  <c r="R132" i="18"/>
  <c r="D142" i="18"/>
  <c r="U147" i="18"/>
  <c r="G157" i="18"/>
  <c r="S102" i="18"/>
  <c r="E112" i="18"/>
  <c r="P117" i="18"/>
  <c r="H127" i="18"/>
  <c r="S132" i="18"/>
  <c r="E142" i="18"/>
  <c r="P147" i="18"/>
  <c r="H157" i="18"/>
  <c r="U67" i="18"/>
  <c r="G77" i="18"/>
  <c r="R82" i="18"/>
  <c r="D92" i="18"/>
  <c r="U97" i="18"/>
  <c r="G107" i="18"/>
  <c r="R112" i="18"/>
  <c r="D122" i="18"/>
  <c r="U127" i="18"/>
  <c r="G137" i="18"/>
  <c r="R142" i="18"/>
  <c r="D152" i="18"/>
  <c r="U157" i="18"/>
  <c r="T67" i="18"/>
  <c r="R62" i="18"/>
  <c r="S57" i="18"/>
  <c r="AA52" i="18"/>
  <c r="J32" i="18"/>
  <c r="W27" i="18"/>
  <c r="M17" i="18"/>
  <c r="Z12" i="18"/>
  <c r="I460" i="17"/>
  <c r="K450" i="17"/>
  <c r="T440" i="17"/>
  <c r="X430" i="17"/>
  <c r="D425" i="17"/>
  <c r="R415" i="17"/>
  <c r="G410" i="17"/>
  <c r="U400" i="17"/>
  <c r="D395" i="17"/>
  <c r="R385" i="17"/>
  <c r="G380" i="17"/>
  <c r="U370" i="17"/>
  <c r="D365" i="17"/>
  <c r="R355" i="17"/>
  <c r="G350" i="17"/>
  <c r="U340" i="17"/>
  <c r="D335" i="17"/>
  <c r="R325" i="17"/>
  <c r="H340" i="17"/>
  <c r="P330" i="17"/>
  <c r="E325" i="17"/>
  <c r="R470" i="17"/>
  <c r="U430" i="17"/>
  <c r="H425" i="17"/>
  <c r="P415" i="17"/>
  <c r="E410" i="17"/>
  <c r="S400" i="17"/>
  <c r="H395" i="17"/>
  <c r="P385" i="17"/>
  <c r="E380" i="17"/>
  <c r="S370" i="17"/>
  <c r="H365" i="17"/>
  <c r="P355" i="17"/>
  <c r="E350" i="17"/>
  <c r="S340" i="17"/>
  <c r="H335" i="17"/>
  <c r="P325" i="17"/>
  <c r="Y425" i="17"/>
  <c r="N420" i="17"/>
  <c r="V410" i="17"/>
  <c r="K405" i="17"/>
  <c r="Y395" i="17"/>
  <c r="N390" i="17"/>
  <c r="V380" i="17"/>
  <c r="K375" i="17"/>
  <c r="Y365" i="17"/>
  <c r="N360" i="17"/>
  <c r="V350" i="17"/>
  <c r="K345" i="17"/>
  <c r="Y335" i="17"/>
  <c r="N330" i="17"/>
  <c r="Z460" i="17"/>
  <c r="R435" i="17"/>
  <c r="X425" i="17"/>
  <c r="M420" i="17"/>
  <c r="AA410" i="17"/>
  <c r="J405" i="17"/>
  <c r="X395" i="17"/>
  <c r="M390" i="17"/>
  <c r="AA380" i="17"/>
  <c r="J375" i="17"/>
  <c r="X365" i="17"/>
  <c r="M360" i="17"/>
  <c r="AA350" i="17"/>
  <c r="J345" i="17"/>
  <c r="X335" i="17"/>
  <c r="M330" i="17"/>
  <c r="K196" i="17"/>
  <c r="G226" i="17"/>
  <c r="R231" i="17"/>
  <c r="D241" i="17"/>
  <c r="U246" i="17"/>
  <c r="G256" i="17"/>
  <c r="R261" i="17"/>
  <c r="D271" i="17"/>
  <c r="U276" i="17"/>
  <c r="G286" i="17"/>
  <c r="R291" i="17"/>
  <c r="D301" i="17"/>
  <c r="U306" i="17"/>
  <c r="G316" i="17"/>
  <c r="N196" i="17"/>
  <c r="Y201" i="17"/>
  <c r="K211" i="17"/>
  <c r="V216" i="17"/>
  <c r="N226" i="17"/>
  <c r="Y231" i="17"/>
  <c r="K241" i="17"/>
  <c r="V246" i="17"/>
  <c r="N256" i="17"/>
  <c r="Y261" i="17"/>
  <c r="K271" i="17"/>
  <c r="V276" i="17"/>
  <c r="N286" i="17"/>
  <c r="Y291" i="17"/>
  <c r="K301" i="17"/>
  <c r="V306" i="17"/>
  <c r="N316" i="17"/>
  <c r="AA157" i="17"/>
  <c r="J132" i="17"/>
  <c r="W127" i="17"/>
  <c r="M117" i="17"/>
  <c r="Z112" i="17"/>
  <c r="J102" i="17"/>
  <c r="W97" i="17"/>
  <c r="M87" i="17"/>
  <c r="Z82" i="17"/>
  <c r="J72" i="17"/>
  <c r="W67" i="17"/>
  <c r="M57" i="17"/>
  <c r="Z52" i="17"/>
  <c r="J42" i="17"/>
  <c r="W37" i="17"/>
  <c r="M27" i="17"/>
  <c r="E201" i="17"/>
  <c r="U147" i="17"/>
  <c r="J127" i="17"/>
  <c r="W122" i="17"/>
  <c r="M112" i="17"/>
  <c r="Z107" i="17"/>
  <c r="J97" i="17"/>
  <c r="W92" i="17"/>
  <c r="M82" i="17"/>
  <c r="Z77" i="17"/>
  <c r="J67" i="17"/>
  <c r="W62" i="17"/>
  <c r="M52" i="17"/>
  <c r="Z47" i="17"/>
  <c r="J37" i="17"/>
  <c r="W32" i="17"/>
  <c r="M22" i="17"/>
  <c r="Z17" i="17"/>
  <c r="H137" i="17"/>
  <c r="S142" i="17"/>
  <c r="E152" i="17"/>
  <c r="P157" i="17"/>
  <c r="D201" i="17"/>
  <c r="U142" i="17"/>
  <c r="L201" i="17"/>
  <c r="Z181" i="17"/>
  <c r="N127" i="17"/>
  <c r="AA122" i="17"/>
  <c r="K112" i="17"/>
  <c r="X107" i="17"/>
  <c r="N97" i="17"/>
  <c r="AA92" i="17"/>
  <c r="K82" i="17"/>
  <c r="X77" i="17"/>
  <c r="N67" i="17"/>
  <c r="AA62" i="17"/>
  <c r="K52" i="17"/>
  <c r="X47" i="17"/>
  <c r="N37" i="17"/>
  <c r="AA32" i="17"/>
  <c r="K22" i="17"/>
  <c r="X17" i="17"/>
  <c r="N7" i="17"/>
  <c r="Q191" i="17"/>
  <c r="E137" i="17"/>
  <c r="R132" i="17"/>
  <c r="H122" i="17"/>
  <c r="U117" i="17"/>
  <c r="E107" i="17"/>
  <c r="R102" i="17"/>
  <c r="H92" i="17"/>
  <c r="U87" i="17"/>
  <c r="E77" i="17"/>
  <c r="R72" i="17"/>
  <c r="H62" i="17"/>
  <c r="U57" i="17"/>
  <c r="E47" i="17"/>
  <c r="R42" i="17"/>
  <c r="H32" i="17"/>
  <c r="U27" i="17"/>
  <c r="E17" i="17"/>
  <c r="R12" i="17"/>
  <c r="J211" i="17"/>
  <c r="L196" i="17"/>
  <c r="N191" i="17"/>
  <c r="H186" i="17"/>
  <c r="I181" i="17"/>
  <c r="J176" i="17"/>
  <c r="K171" i="17"/>
  <c r="K132" i="17"/>
  <c r="X127" i="17"/>
  <c r="N117" i="17"/>
  <c r="AA112" i="17"/>
  <c r="K102" i="17"/>
  <c r="X97" i="17"/>
  <c r="N87" i="17"/>
  <c r="AA82" i="17"/>
  <c r="K72" i="17"/>
  <c r="X67" i="17"/>
  <c r="N57" i="17"/>
  <c r="AA52" i="17"/>
  <c r="K42" i="17"/>
  <c r="X37" i="17"/>
  <c r="N27" i="17"/>
  <c r="AA22" i="17"/>
  <c r="K12" i="17"/>
  <c r="X7" i="17"/>
  <c r="O390" i="16"/>
  <c r="O360" i="16"/>
  <c r="S325" i="16"/>
  <c r="E335" i="16"/>
  <c r="P340" i="16"/>
  <c r="H350" i="16"/>
  <c r="S355" i="16"/>
  <c r="E365" i="16"/>
  <c r="P370" i="16"/>
  <c r="H380" i="16"/>
  <c r="S385" i="16"/>
  <c r="E395" i="16"/>
  <c r="P400" i="16"/>
  <c r="H410" i="16"/>
  <c r="S415" i="16"/>
  <c r="E425" i="16"/>
  <c r="P430" i="16"/>
  <c r="H440" i="16"/>
  <c r="S445" i="16"/>
  <c r="E455" i="16"/>
  <c r="P460" i="16"/>
  <c r="H470" i="16"/>
  <c r="S475" i="16"/>
  <c r="P350" i="16"/>
  <c r="H360" i="16"/>
  <c r="S365" i="16"/>
  <c r="E375" i="16"/>
  <c r="P380" i="16"/>
  <c r="H390" i="16"/>
  <c r="S395" i="16"/>
  <c r="E405" i="16"/>
  <c r="P410" i="16"/>
  <c r="H420" i="16"/>
  <c r="S425" i="16"/>
  <c r="E435" i="16"/>
  <c r="P440" i="16"/>
  <c r="H450" i="16"/>
  <c r="S455" i="16"/>
  <c r="E465" i="16"/>
  <c r="P470" i="16"/>
  <c r="R266" i="16"/>
  <c r="G261" i="16"/>
  <c r="U251" i="16"/>
  <c r="D246" i="16"/>
  <c r="R236" i="16"/>
  <c r="G231" i="16"/>
  <c r="U221" i="16"/>
  <c r="D216" i="16"/>
  <c r="R206" i="16"/>
  <c r="G201" i="16"/>
  <c r="U191" i="16"/>
  <c r="D186" i="16"/>
  <c r="R176" i="16"/>
  <c r="G171" i="16"/>
  <c r="I301" i="16"/>
  <c r="N430" i="16"/>
  <c r="F405" i="16"/>
  <c r="G286" i="16"/>
  <c r="G335" i="16"/>
  <c r="I325" i="16"/>
  <c r="N306" i="16"/>
  <c r="P296" i="16"/>
  <c r="S311" i="16"/>
  <c r="F291" i="16"/>
  <c r="M281" i="16"/>
  <c r="E415" i="16"/>
  <c r="E325" i="16"/>
  <c r="T306" i="16"/>
  <c r="D296" i="16"/>
  <c r="K286" i="16"/>
  <c r="U276" i="16"/>
  <c r="F271" i="16"/>
  <c r="T261" i="16"/>
  <c r="I256" i="16"/>
  <c r="Q246" i="16"/>
  <c r="F241" i="16"/>
  <c r="T231" i="16"/>
  <c r="I226" i="16"/>
  <c r="Q216" i="16"/>
  <c r="F211" i="16"/>
  <c r="T201" i="16"/>
  <c r="I196" i="16"/>
  <c r="Q186" i="16"/>
  <c r="F181" i="16"/>
  <c r="T171" i="16"/>
  <c r="I166" i="16"/>
  <c r="S72" i="16"/>
  <c r="O107" i="16"/>
  <c r="F92" i="16"/>
  <c r="Q82" i="16"/>
  <c r="I107" i="16"/>
  <c r="V87" i="16"/>
  <c r="W82" i="16"/>
  <c r="Q77" i="16"/>
  <c r="P37" i="16"/>
  <c r="F27" i="16"/>
  <c r="S22" i="16"/>
  <c r="I12" i="16"/>
  <c r="O42" i="16"/>
  <c r="Z47" i="16"/>
  <c r="L57" i="16"/>
  <c r="W62" i="16"/>
  <c r="O72" i="16"/>
  <c r="Z77" i="16"/>
  <c r="L87" i="16"/>
  <c r="W92" i="16"/>
  <c r="O102" i="16"/>
  <c r="Z107" i="16"/>
  <c r="L117" i="16"/>
  <c r="W122" i="16"/>
  <c r="O132" i="16"/>
  <c r="Z137" i="16"/>
  <c r="L147" i="16"/>
  <c r="W152" i="16"/>
  <c r="W127" i="16"/>
  <c r="O137" i="16"/>
  <c r="Z142" i="16"/>
  <c r="L152" i="16"/>
  <c r="W157" i="16"/>
  <c r="O82" i="16"/>
  <c r="Z87" i="16"/>
  <c r="L97" i="16"/>
  <c r="W102" i="16"/>
  <c r="O112" i="16"/>
  <c r="Z117" i="16"/>
  <c r="L127" i="16"/>
  <c r="W132" i="16"/>
  <c r="O142" i="16"/>
  <c r="Z147" i="16"/>
  <c r="L157" i="16"/>
  <c r="Z92" i="16"/>
  <c r="L102" i="16"/>
  <c r="W107" i="16"/>
  <c r="O117" i="16"/>
  <c r="Z122" i="16"/>
  <c r="L132" i="16"/>
  <c r="W137" i="16"/>
  <c r="O147" i="16"/>
  <c r="Z152" i="16"/>
  <c r="J117" i="16"/>
  <c r="AA122" i="16"/>
  <c r="M132" i="16"/>
  <c r="X137" i="16"/>
  <c r="J147" i="16"/>
  <c r="AA152" i="16"/>
  <c r="J92" i="16"/>
  <c r="AA97" i="16"/>
  <c r="M107" i="16"/>
  <c r="X112" i="16"/>
  <c r="J122" i="16"/>
  <c r="AA127" i="16"/>
  <c r="M137" i="16"/>
  <c r="X142" i="16"/>
  <c r="J152" i="16"/>
  <c r="AA157" i="16"/>
  <c r="Q360" i="15"/>
  <c r="X311" i="15"/>
  <c r="N301" i="15"/>
  <c r="AA296" i="15"/>
  <c r="K286" i="15"/>
  <c r="X281" i="15"/>
  <c r="N271" i="15"/>
  <c r="AA266" i="15"/>
  <c r="K256" i="15"/>
  <c r="X251" i="15"/>
  <c r="N241" i="15"/>
  <c r="AA236" i="15"/>
  <c r="K226" i="15"/>
  <c r="X221" i="15"/>
  <c r="N211" i="15"/>
  <c r="AA206" i="15"/>
  <c r="K196" i="15"/>
  <c r="X191" i="15"/>
  <c r="N181" i="15"/>
  <c r="AA176" i="15"/>
  <c r="K166" i="15"/>
  <c r="R157" i="15"/>
  <c r="H147" i="15"/>
  <c r="U142" i="15"/>
  <c r="E132" i="15"/>
  <c r="R127" i="15"/>
  <c r="H117" i="15"/>
  <c r="U112" i="15"/>
  <c r="E102" i="15"/>
  <c r="R97" i="15"/>
  <c r="H87" i="15"/>
  <c r="U82" i="15"/>
  <c r="E72" i="15"/>
  <c r="R67" i="15"/>
  <c r="H57" i="15"/>
  <c r="U52" i="15"/>
  <c r="E42" i="15"/>
  <c r="R37" i="15"/>
  <c r="H27" i="15"/>
  <c r="U22" i="15"/>
  <c r="E12" i="15"/>
  <c r="R7" i="15"/>
  <c r="D355" i="15"/>
  <c r="E316" i="15"/>
  <c r="Q311" i="15"/>
  <c r="G301" i="15"/>
  <c r="T296" i="15"/>
  <c r="D286" i="15"/>
  <c r="Q281" i="15"/>
  <c r="G271" i="15"/>
  <c r="T266" i="15"/>
  <c r="D256" i="15"/>
  <c r="Q251" i="15"/>
  <c r="G241" i="15"/>
  <c r="T236" i="15"/>
  <c r="D226" i="15"/>
  <c r="Q221" i="15"/>
  <c r="G211" i="15"/>
  <c r="T206" i="15"/>
  <c r="D196" i="15"/>
  <c r="Q191" i="15"/>
  <c r="G181" i="15"/>
  <c r="T176" i="15"/>
  <c r="U316" i="15"/>
  <c r="W157" i="15"/>
  <c r="M147" i="15"/>
  <c r="Z142" i="15"/>
  <c r="J132" i="15"/>
  <c r="W127" i="15"/>
  <c r="M117" i="15"/>
  <c r="Z112" i="15"/>
  <c r="J102" i="15"/>
  <c r="W97" i="15"/>
  <c r="M87" i="15"/>
  <c r="Z82" i="15"/>
  <c r="J72" i="15"/>
  <c r="W67" i="15"/>
  <c r="M57" i="15"/>
  <c r="Z52" i="15"/>
  <c r="J42" i="15"/>
  <c r="W37" i="15"/>
  <c r="M27" i="15"/>
  <c r="Z22" i="15"/>
  <c r="J12" i="15"/>
  <c r="Q7" i="15"/>
  <c r="U340" i="15"/>
  <c r="E306" i="15"/>
  <c r="R301" i="15"/>
  <c r="H291" i="15"/>
  <c r="U286" i="15"/>
  <c r="E276" i="15"/>
  <c r="R271" i="15"/>
  <c r="H261" i="15"/>
  <c r="U256" i="15"/>
  <c r="E246" i="15"/>
  <c r="R241" i="15"/>
  <c r="H231" i="15"/>
  <c r="U226" i="15"/>
  <c r="E216" i="15"/>
  <c r="R211" i="15"/>
  <c r="H201" i="15"/>
  <c r="U196" i="15"/>
  <c r="E186" i="15"/>
  <c r="R181" i="15"/>
  <c r="H171" i="15"/>
  <c r="U166" i="15"/>
  <c r="E152" i="15"/>
  <c r="R147" i="15"/>
  <c r="H137" i="15"/>
  <c r="U132" i="15"/>
  <c r="E122" i="15"/>
  <c r="R117" i="15"/>
  <c r="H107" i="15"/>
  <c r="U102" i="15"/>
  <c r="E92" i="15"/>
  <c r="R87" i="15"/>
  <c r="H77" i="15"/>
  <c r="U72" i="15"/>
  <c r="E62" i="15"/>
  <c r="R57" i="15"/>
  <c r="H47" i="15"/>
  <c r="U42" i="15"/>
  <c r="E32" i="15"/>
  <c r="R27" i="15"/>
  <c r="H17" i="15"/>
  <c r="U12" i="15"/>
  <c r="K360" i="15"/>
  <c r="X330" i="15"/>
  <c r="Q325" i="15"/>
  <c r="K316" i="15"/>
  <c r="U311" i="15"/>
  <c r="E301" i="15"/>
  <c r="R296" i="15"/>
  <c r="H286" i="15"/>
  <c r="U281" i="15"/>
  <c r="E271" i="15"/>
  <c r="R266" i="15"/>
  <c r="H256" i="15"/>
  <c r="U251" i="15"/>
  <c r="E241" i="15"/>
  <c r="R236" i="15"/>
  <c r="H226" i="15"/>
  <c r="U221" i="15"/>
  <c r="E211" i="15"/>
  <c r="R206" i="15"/>
  <c r="H196" i="15"/>
  <c r="U191" i="15"/>
  <c r="E181" i="15"/>
  <c r="R176" i="15"/>
  <c r="H166" i="15"/>
  <c r="U157" i="15"/>
  <c r="E147" i="15"/>
  <c r="R142" i="15"/>
  <c r="H132" i="15"/>
  <c r="U127" i="15"/>
  <c r="E117" i="15"/>
  <c r="R112" i="15"/>
  <c r="H102" i="15"/>
  <c r="U97" i="15"/>
  <c r="E87" i="15"/>
  <c r="R82" i="15"/>
  <c r="H72" i="15"/>
  <c r="U67" i="15"/>
  <c r="E57" i="15"/>
  <c r="R52" i="15"/>
  <c r="H42" i="15"/>
  <c r="U37" i="15"/>
  <c r="E27" i="15"/>
  <c r="R22" i="15"/>
  <c r="H12" i="15"/>
  <c r="U7" i="15"/>
  <c r="V355" i="15"/>
  <c r="N311" i="15"/>
  <c r="AA306" i="15"/>
  <c r="K296" i="15"/>
  <c r="X291" i="15"/>
  <c r="N281" i="15"/>
  <c r="AA276" i="15"/>
  <c r="K266" i="15"/>
  <c r="X261" i="15"/>
  <c r="N251" i="15"/>
  <c r="AA246" i="15"/>
  <c r="K236" i="15"/>
  <c r="X231" i="15"/>
  <c r="N221" i="15"/>
  <c r="AA216" i="15"/>
  <c r="K206" i="15"/>
  <c r="X201" i="15"/>
  <c r="N191" i="15"/>
  <c r="AA186" i="15"/>
  <c r="K176" i="15"/>
  <c r="X171" i="15"/>
  <c r="N157" i="15"/>
  <c r="AA152" i="15"/>
  <c r="K142" i="15"/>
  <c r="X137" i="15"/>
  <c r="N127" i="15"/>
  <c r="AA122" i="15"/>
  <c r="K112" i="15"/>
  <c r="X107" i="15"/>
  <c r="N97" i="15"/>
  <c r="AA92" i="15"/>
  <c r="K82" i="15"/>
  <c r="X77" i="15"/>
  <c r="N67" i="15"/>
  <c r="AA62" i="15"/>
  <c r="K52" i="15"/>
  <c r="X47" i="15"/>
  <c r="N37" i="15"/>
  <c r="AA32" i="15"/>
  <c r="K22" i="15"/>
  <c r="X17" i="15"/>
  <c r="N7" i="15"/>
  <c r="U370" i="15"/>
  <c r="R360" i="15"/>
  <c r="Z345" i="15"/>
  <c r="Y316" i="15"/>
  <c r="H306" i="15"/>
  <c r="U301" i="15"/>
  <c r="E291" i="15"/>
  <c r="R286" i="15"/>
  <c r="H276" i="15"/>
  <c r="U271" i="15"/>
  <c r="E261" i="15"/>
  <c r="R256" i="15"/>
  <c r="H246" i="15"/>
  <c r="U241" i="15"/>
  <c r="E231" i="15"/>
  <c r="R226" i="15"/>
  <c r="H216" i="15"/>
  <c r="U211" i="15"/>
  <c r="E201" i="15"/>
  <c r="R196" i="15"/>
  <c r="H186" i="15"/>
  <c r="U181" i="15"/>
  <c r="E171" i="15"/>
  <c r="R166" i="15"/>
  <c r="H152" i="15"/>
  <c r="U147" i="15"/>
  <c r="E137" i="15"/>
  <c r="R132" i="15"/>
  <c r="H122" i="15"/>
  <c r="U117" i="15"/>
  <c r="E107" i="15"/>
  <c r="R102" i="15"/>
  <c r="H92" i="15"/>
  <c r="U87" i="15"/>
  <c r="E77" i="15"/>
  <c r="R72" i="15"/>
  <c r="H62" i="15"/>
  <c r="U57" i="15"/>
  <c r="E47" i="15"/>
  <c r="R42" i="15"/>
  <c r="H32" i="15"/>
  <c r="U27" i="15"/>
  <c r="E17" i="15"/>
  <c r="R12" i="15"/>
  <c r="Y405" i="14"/>
  <c r="O395" i="14"/>
  <c r="V390" i="14"/>
  <c r="L380" i="14"/>
  <c r="Y375" i="14"/>
  <c r="O365" i="14"/>
  <c r="V360" i="14"/>
  <c r="L350" i="14"/>
  <c r="Y345" i="14"/>
  <c r="O335" i="14"/>
  <c r="V330" i="14"/>
  <c r="F316" i="14"/>
  <c r="S311" i="14"/>
  <c r="I301" i="14"/>
  <c r="P296" i="14"/>
  <c r="F286" i="14"/>
  <c r="S281" i="14"/>
  <c r="I271" i="14"/>
  <c r="P266" i="14"/>
  <c r="F256" i="14"/>
  <c r="S251" i="14"/>
  <c r="I241" i="14"/>
  <c r="P236" i="14"/>
  <c r="F226" i="14"/>
  <c r="S221" i="14"/>
  <c r="I211" i="14"/>
  <c r="P206" i="14"/>
  <c r="F196" i="14"/>
  <c r="S191" i="14"/>
  <c r="I181" i="14"/>
  <c r="P176" i="14"/>
  <c r="F166" i="14"/>
  <c r="M157" i="14"/>
  <c r="Z152" i="14"/>
  <c r="J142" i="14"/>
  <c r="W137" i="14"/>
  <c r="M127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Z32" i="14"/>
  <c r="J22" i="14"/>
  <c r="W17" i="14"/>
  <c r="M7" i="14"/>
  <c r="G415" i="14"/>
  <c r="H395" i="14"/>
  <c r="U390" i="14"/>
  <c r="E380" i="14"/>
  <c r="R375" i="14"/>
  <c r="H365" i="14"/>
  <c r="U360" i="14"/>
  <c r="E350" i="14"/>
  <c r="R345" i="14"/>
  <c r="H335" i="14"/>
  <c r="U330" i="14"/>
  <c r="S410" i="14"/>
  <c r="E420" i="14"/>
  <c r="P425" i="14"/>
  <c r="H435" i="14"/>
  <c r="S440" i="14"/>
  <c r="E450" i="14"/>
  <c r="P455" i="14"/>
  <c r="H465" i="14"/>
  <c r="S470" i="14"/>
  <c r="N445" i="14"/>
  <c r="Y450" i="14"/>
  <c r="K460" i="14"/>
  <c r="V465" i="14"/>
  <c r="N475" i="14"/>
  <c r="K316" i="14"/>
  <c r="X311" i="14"/>
  <c r="N301" i="14"/>
  <c r="AA296" i="14"/>
  <c r="K286" i="14"/>
  <c r="X281" i="14"/>
  <c r="N271" i="14"/>
  <c r="AA266" i="14"/>
  <c r="K256" i="14"/>
  <c r="X251" i="14"/>
  <c r="N241" i="14"/>
  <c r="AA236" i="14"/>
  <c r="K226" i="14"/>
  <c r="X221" i="14"/>
  <c r="N211" i="14"/>
  <c r="AA206" i="14"/>
  <c r="K196" i="14"/>
  <c r="X191" i="14"/>
  <c r="N181" i="14"/>
  <c r="AA176" i="14"/>
  <c r="K166" i="14"/>
  <c r="X157" i="14"/>
  <c r="N147" i="14"/>
  <c r="AA142" i="14"/>
  <c r="K132" i="14"/>
  <c r="X127" i="14"/>
  <c r="N117" i="14"/>
  <c r="AA112" i="14"/>
  <c r="K102" i="14"/>
  <c r="X97" i="14"/>
  <c r="N87" i="14"/>
  <c r="AA82" i="14"/>
  <c r="K72" i="14"/>
  <c r="X67" i="14"/>
  <c r="N57" i="14"/>
  <c r="AA52" i="14"/>
  <c r="K42" i="14"/>
  <c r="X37" i="14"/>
  <c r="K440" i="14"/>
  <c r="O435" i="14"/>
  <c r="P430" i="14"/>
  <c r="R425" i="14"/>
  <c r="S420" i="14"/>
  <c r="AA415" i="14"/>
  <c r="E405" i="14"/>
  <c r="R400" i="14"/>
  <c r="H390" i="14"/>
  <c r="U385" i="14"/>
  <c r="E375" i="14"/>
  <c r="R370" i="14"/>
  <c r="H360" i="14"/>
  <c r="U355" i="14"/>
  <c r="E345" i="14"/>
  <c r="R340" i="14"/>
  <c r="H330" i="14"/>
  <c r="D316" i="14"/>
  <c r="Q311" i="14"/>
  <c r="G301" i="14"/>
  <c r="T296" i="14"/>
  <c r="D286" i="14"/>
  <c r="Q281" i="14"/>
  <c r="G271" i="14"/>
  <c r="T266" i="14"/>
  <c r="D256" i="14"/>
  <c r="Q251" i="14"/>
  <c r="G241" i="14"/>
  <c r="T236" i="14"/>
  <c r="D226" i="14"/>
  <c r="Q221" i="14"/>
  <c r="G211" i="14"/>
  <c r="T206" i="14"/>
  <c r="D196" i="14"/>
  <c r="Q191" i="14"/>
  <c r="G181" i="14"/>
  <c r="T176" i="14"/>
  <c r="K157" i="14"/>
  <c r="X152" i="14"/>
  <c r="N142" i="14"/>
  <c r="AA137" i="14"/>
  <c r="K127" i="14"/>
  <c r="X122" i="14"/>
  <c r="N112" i="14"/>
  <c r="AA107" i="14"/>
  <c r="K97" i="14"/>
  <c r="X92" i="14"/>
  <c r="N82" i="14"/>
  <c r="AA77" i="14"/>
  <c r="K67" i="14"/>
  <c r="X62" i="14"/>
  <c r="V430" i="14"/>
  <c r="K465" i="14"/>
  <c r="AA435" i="14"/>
  <c r="D410" i="14"/>
  <c r="O405" i="14"/>
  <c r="V400" i="14"/>
  <c r="L390" i="14"/>
  <c r="Y385" i="14"/>
  <c r="O375" i="14"/>
  <c r="V370" i="14"/>
  <c r="L360" i="14"/>
  <c r="Y355" i="14"/>
  <c r="O345" i="14"/>
  <c r="V340" i="14"/>
  <c r="L330" i="14"/>
  <c r="N316" i="14"/>
  <c r="AA311" i="14"/>
  <c r="K301" i="14"/>
  <c r="X296" i="14"/>
  <c r="N286" i="14"/>
  <c r="AA281" i="14"/>
  <c r="K271" i="14"/>
  <c r="X266" i="14"/>
  <c r="N256" i="14"/>
  <c r="AA251" i="14"/>
  <c r="K241" i="14"/>
  <c r="X236" i="14"/>
  <c r="N226" i="14"/>
  <c r="AA221" i="14"/>
  <c r="K211" i="14"/>
  <c r="X206" i="14"/>
  <c r="N196" i="14"/>
  <c r="AA191" i="14"/>
  <c r="K181" i="14"/>
  <c r="X176" i="14"/>
  <c r="N166" i="14"/>
  <c r="AA157" i="14"/>
  <c r="K147" i="14"/>
  <c r="X142" i="14"/>
  <c r="N132" i="14"/>
  <c r="AA127" i="14"/>
  <c r="K117" i="14"/>
  <c r="X112" i="14"/>
  <c r="N102" i="14"/>
  <c r="AA97" i="14"/>
  <c r="K87" i="14"/>
  <c r="X82" i="14"/>
  <c r="N72" i="14"/>
  <c r="AA67" i="14"/>
  <c r="K57" i="14"/>
  <c r="X52" i="14"/>
  <c r="N42" i="14"/>
  <c r="AA37" i="14"/>
  <c r="J504" i="13"/>
  <c r="N519" i="13"/>
  <c r="G504" i="13"/>
  <c r="E504" i="13"/>
  <c r="N330" i="19"/>
  <c r="T47" i="19"/>
  <c r="F57" i="19"/>
  <c r="Q62" i="19"/>
  <c r="I72" i="19"/>
  <c r="T77" i="19"/>
  <c r="F87" i="19"/>
  <c r="Q92" i="19"/>
  <c r="I102" i="19"/>
  <c r="T107" i="19"/>
  <c r="F117" i="19"/>
  <c r="Q122" i="19"/>
  <c r="I132" i="19"/>
  <c r="T137" i="19"/>
  <c r="F147" i="19"/>
  <c r="Q152" i="19"/>
  <c r="X37" i="19"/>
  <c r="I52" i="19"/>
  <c r="L27" i="19"/>
  <c r="T22" i="19"/>
  <c r="G57" i="19"/>
  <c r="V52" i="19"/>
  <c r="W47" i="19"/>
  <c r="Z42" i="19"/>
  <c r="H27" i="19"/>
  <c r="I22" i="19"/>
  <c r="J17" i="19"/>
  <c r="K12" i="19"/>
  <c r="S7" i="19"/>
  <c r="H231" i="18"/>
  <c r="O92" i="18"/>
  <c r="G72" i="18"/>
  <c r="N92" i="18"/>
  <c r="J52" i="18"/>
  <c r="F37" i="18"/>
  <c r="V87" i="18"/>
  <c r="X32" i="18"/>
  <c r="I87" i="18"/>
  <c r="K37" i="18"/>
  <c r="J7" i="18"/>
  <c r="O42" i="18"/>
  <c r="Z47" i="18"/>
  <c r="L57" i="18"/>
  <c r="W62" i="18"/>
  <c r="O72" i="18"/>
  <c r="Z77" i="18"/>
  <c r="L87" i="18"/>
  <c r="W92" i="18"/>
  <c r="O102" i="18"/>
  <c r="Z107" i="18"/>
  <c r="L117" i="18"/>
  <c r="W122" i="18"/>
  <c r="O132" i="18"/>
  <c r="Z137" i="18"/>
  <c r="L147" i="18"/>
  <c r="W152" i="18"/>
  <c r="AA107" i="18"/>
  <c r="M117" i="18"/>
  <c r="X122" i="18"/>
  <c r="J132" i="18"/>
  <c r="AA137" i="18"/>
  <c r="M147" i="18"/>
  <c r="X152" i="18"/>
  <c r="O82" i="18"/>
  <c r="Z87" i="18"/>
  <c r="L97" i="18"/>
  <c r="W102" i="18"/>
  <c r="O112" i="18"/>
  <c r="Z117" i="18"/>
  <c r="L127" i="18"/>
  <c r="W132" i="18"/>
  <c r="O142" i="18"/>
  <c r="Z147" i="18"/>
  <c r="L157" i="18"/>
  <c r="X102" i="18"/>
  <c r="J112" i="18"/>
  <c r="AA117" i="18"/>
  <c r="M127" i="18"/>
  <c r="X132" i="18"/>
  <c r="J142" i="18"/>
  <c r="AA147" i="18"/>
  <c r="M157" i="18"/>
  <c r="Y102" i="18"/>
  <c r="K112" i="18"/>
  <c r="V117" i="18"/>
  <c r="N127" i="18"/>
  <c r="Y132" i="18"/>
  <c r="K142" i="18"/>
  <c r="V147" i="18"/>
  <c r="N157" i="18"/>
  <c r="AA67" i="18"/>
  <c r="M77" i="18"/>
  <c r="X82" i="18"/>
  <c r="J92" i="18"/>
  <c r="AA97" i="18"/>
  <c r="M107" i="18"/>
  <c r="X112" i="18"/>
  <c r="J122" i="18"/>
  <c r="AA127" i="18"/>
  <c r="M137" i="18"/>
  <c r="X142" i="18"/>
  <c r="J152" i="18"/>
  <c r="AA157" i="18"/>
  <c r="AA77" i="18"/>
  <c r="R72" i="18"/>
  <c r="L67" i="18"/>
  <c r="J62" i="18"/>
  <c r="K57" i="18"/>
  <c r="T52" i="18"/>
  <c r="Q27" i="18"/>
  <c r="T12" i="18"/>
  <c r="E470" i="17"/>
  <c r="J460" i="17"/>
  <c r="Y430" i="17"/>
  <c r="K425" i="17"/>
  <c r="Y415" i="17"/>
  <c r="N410" i="17"/>
  <c r="V400" i="17"/>
  <c r="K395" i="17"/>
  <c r="Y385" i="17"/>
  <c r="N380" i="17"/>
  <c r="V370" i="17"/>
  <c r="K365" i="17"/>
  <c r="Y355" i="17"/>
  <c r="N350" i="17"/>
  <c r="V340" i="17"/>
  <c r="K335" i="17"/>
  <c r="Y325" i="17"/>
  <c r="J470" i="17"/>
  <c r="AA420" i="17"/>
  <c r="J415" i="17"/>
  <c r="X405" i="17"/>
  <c r="M400" i="17"/>
  <c r="AA390" i="17"/>
  <c r="J385" i="17"/>
  <c r="X375" i="17"/>
  <c r="M370" i="17"/>
  <c r="AA360" i="17"/>
  <c r="J355" i="17"/>
  <c r="X345" i="17"/>
  <c r="M340" i="17"/>
  <c r="AA330" i="17"/>
  <c r="J325" i="17"/>
  <c r="P435" i="17"/>
  <c r="H445" i="17"/>
  <c r="S450" i="17"/>
  <c r="E460" i="17"/>
  <c r="P465" i="17"/>
  <c r="H475" i="17"/>
  <c r="R201" i="17"/>
  <c r="K166" i="17"/>
  <c r="N171" i="17"/>
  <c r="Y176" i="17"/>
  <c r="K186" i="17"/>
  <c r="V191" i="17"/>
  <c r="N201" i="17"/>
  <c r="Y206" i="17"/>
  <c r="K216" i="17"/>
  <c r="V221" i="17"/>
  <c r="N231" i="17"/>
  <c r="Y236" i="17"/>
  <c r="K246" i="17"/>
  <c r="V251" i="17"/>
  <c r="N261" i="17"/>
  <c r="Y266" i="17"/>
  <c r="K276" i="17"/>
  <c r="V281" i="17"/>
  <c r="N291" i="17"/>
  <c r="Y296" i="17"/>
  <c r="K306" i="17"/>
  <c r="V311" i="17"/>
  <c r="V196" i="17"/>
  <c r="N206" i="17"/>
  <c r="Y211" i="17"/>
  <c r="K221" i="17"/>
  <c r="V226" i="17"/>
  <c r="N236" i="17"/>
  <c r="Y241" i="17"/>
  <c r="K251" i="17"/>
  <c r="V256" i="17"/>
  <c r="N266" i="17"/>
  <c r="Y271" i="17"/>
  <c r="K281" i="17"/>
  <c r="V286" i="17"/>
  <c r="N296" i="17"/>
  <c r="Y301" i="17"/>
  <c r="K311" i="17"/>
  <c r="V316" i="17"/>
  <c r="M216" i="17"/>
  <c r="X221" i="17"/>
  <c r="J231" i="17"/>
  <c r="AA236" i="17"/>
  <c r="M246" i="17"/>
  <c r="X251" i="17"/>
  <c r="J261" i="17"/>
  <c r="AA266" i="17"/>
  <c r="M276" i="17"/>
  <c r="X281" i="17"/>
  <c r="J291" i="17"/>
  <c r="AA296" i="17"/>
  <c r="M306" i="17"/>
  <c r="X311" i="17"/>
  <c r="T157" i="17"/>
  <c r="D132" i="17"/>
  <c r="Q127" i="17"/>
  <c r="G117" i="17"/>
  <c r="T112" i="17"/>
  <c r="D102" i="17"/>
  <c r="Q97" i="17"/>
  <c r="G87" i="17"/>
  <c r="T82" i="17"/>
  <c r="D72" i="17"/>
  <c r="Q67" i="17"/>
  <c r="G57" i="17"/>
  <c r="T52" i="17"/>
  <c r="D42" i="17"/>
  <c r="Q37" i="17"/>
  <c r="G27" i="17"/>
  <c r="P206" i="17"/>
  <c r="X186" i="17"/>
  <c r="V142" i="17"/>
  <c r="W137" i="17"/>
  <c r="D127" i="17"/>
  <c r="Q122" i="17"/>
  <c r="G112" i="17"/>
  <c r="T107" i="17"/>
  <c r="D97" i="17"/>
  <c r="Q92" i="17"/>
  <c r="G82" i="17"/>
  <c r="T77" i="17"/>
  <c r="D67" i="17"/>
  <c r="Q62" i="17"/>
  <c r="G52" i="17"/>
  <c r="T47" i="17"/>
  <c r="D37" i="17"/>
  <c r="Q32" i="17"/>
  <c r="G22" i="17"/>
  <c r="T17" i="17"/>
  <c r="N137" i="17"/>
  <c r="Y142" i="17"/>
  <c r="K152" i="17"/>
  <c r="V157" i="17"/>
  <c r="AA206" i="17"/>
  <c r="U186" i="17"/>
  <c r="AA181" i="17"/>
  <c r="V137" i="17"/>
  <c r="W206" i="17"/>
  <c r="Z191" i="17"/>
  <c r="T186" i="17"/>
  <c r="AA176" i="17"/>
  <c r="U137" i="17"/>
  <c r="H127" i="17"/>
  <c r="U122" i="17"/>
  <c r="E112" i="17"/>
  <c r="R107" i="17"/>
  <c r="H97" i="17"/>
  <c r="U92" i="17"/>
  <c r="E82" i="17"/>
  <c r="R77" i="17"/>
  <c r="H67" i="17"/>
  <c r="U62" i="17"/>
  <c r="E52" i="17"/>
  <c r="R47" i="17"/>
  <c r="H37" i="17"/>
  <c r="U32" i="17"/>
  <c r="E22" i="17"/>
  <c r="R17" i="17"/>
  <c r="H7" i="17"/>
  <c r="O211" i="17"/>
  <c r="M196" i="17"/>
  <c r="G191" i="17"/>
  <c r="D176" i="17"/>
  <c r="T166" i="17"/>
  <c r="L132" i="17"/>
  <c r="Y127" i="17"/>
  <c r="O117" i="17"/>
  <c r="V112" i="17"/>
  <c r="L102" i="17"/>
  <c r="Y97" i="17"/>
  <c r="O87" i="17"/>
  <c r="V82" i="17"/>
  <c r="L72" i="17"/>
  <c r="Y67" i="17"/>
  <c r="O57" i="17"/>
  <c r="V52" i="17"/>
  <c r="L42" i="17"/>
  <c r="Y37" i="17"/>
  <c r="O27" i="17"/>
  <c r="V22" i="17"/>
  <c r="L12" i="17"/>
  <c r="Y7" i="17"/>
  <c r="D196" i="17"/>
  <c r="F191" i="17"/>
  <c r="D171" i="17"/>
  <c r="L166" i="17"/>
  <c r="E132" i="17"/>
  <c r="R127" i="17"/>
  <c r="H117" i="17"/>
  <c r="U112" i="17"/>
  <c r="E102" i="17"/>
  <c r="R97" i="17"/>
  <c r="H87" i="17"/>
  <c r="U82" i="17"/>
  <c r="E72" i="17"/>
  <c r="R67" i="17"/>
  <c r="H57" i="17"/>
  <c r="U52" i="17"/>
  <c r="E42" i="17"/>
  <c r="R37" i="17"/>
  <c r="H27" i="17"/>
  <c r="U22" i="17"/>
  <c r="E12" i="17"/>
  <c r="R7" i="17"/>
  <c r="W484" i="16"/>
  <c r="Z405" i="16"/>
  <c r="L415" i="16"/>
  <c r="W420" i="16"/>
  <c r="O430" i="16"/>
  <c r="Z435" i="16"/>
  <c r="L445" i="16"/>
  <c r="W450" i="16"/>
  <c r="O460" i="16"/>
  <c r="Z465" i="16"/>
  <c r="L475" i="16"/>
  <c r="N425" i="16"/>
  <c r="Y430" i="16"/>
  <c r="K440" i="16"/>
  <c r="V445" i="16"/>
  <c r="N455" i="16"/>
  <c r="Y460" i="16"/>
  <c r="K470" i="16"/>
  <c r="V475" i="16"/>
  <c r="Y311" i="16"/>
  <c r="T301" i="16"/>
  <c r="D291" i="16"/>
  <c r="W266" i="16"/>
  <c r="L261" i="16"/>
  <c r="Z251" i="16"/>
  <c r="O246" i="16"/>
  <c r="W236" i="16"/>
  <c r="L231" i="16"/>
  <c r="Z221" i="16"/>
  <c r="O216" i="16"/>
  <c r="W206" i="16"/>
  <c r="L201" i="16"/>
  <c r="Z191" i="16"/>
  <c r="O186" i="16"/>
  <c r="W176" i="16"/>
  <c r="L171" i="16"/>
  <c r="H430" i="16"/>
  <c r="S400" i="16"/>
  <c r="V385" i="16"/>
  <c r="S370" i="16"/>
  <c r="V355" i="16"/>
  <c r="I276" i="16"/>
  <c r="U266" i="16"/>
  <c r="D261" i="16"/>
  <c r="R251" i="16"/>
  <c r="G246" i="16"/>
  <c r="U236" i="16"/>
  <c r="D231" i="16"/>
  <c r="R221" i="16"/>
  <c r="G216" i="16"/>
  <c r="U206" i="16"/>
  <c r="D201" i="16"/>
  <c r="R191" i="16"/>
  <c r="G186" i="16"/>
  <c r="U176" i="16"/>
  <c r="D171" i="16"/>
  <c r="L410" i="16"/>
  <c r="Q390" i="16"/>
  <c r="Y375" i="16"/>
  <c r="Q360" i="16"/>
  <c r="Y345" i="16"/>
  <c r="AA286" i="16"/>
  <c r="M271" i="16"/>
  <c r="AA261" i="16"/>
  <c r="J256" i="16"/>
  <c r="X246" i="16"/>
  <c r="M241" i="16"/>
  <c r="AA231" i="16"/>
  <c r="J226" i="16"/>
  <c r="X216" i="16"/>
  <c r="M211" i="16"/>
  <c r="AA201" i="16"/>
  <c r="J196" i="16"/>
  <c r="X186" i="16"/>
  <c r="M181" i="16"/>
  <c r="AA171" i="16"/>
  <c r="J166" i="16"/>
  <c r="O281" i="16"/>
  <c r="Z286" i="16"/>
  <c r="L296" i="16"/>
  <c r="W301" i="16"/>
  <c r="O311" i="16"/>
  <c r="Z316" i="16"/>
  <c r="R440" i="16"/>
  <c r="K410" i="16"/>
  <c r="P390" i="16"/>
  <c r="P360" i="16"/>
  <c r="V330" i="16"/>
  <c r="U107" i="16"/>
  <c r="L72" i="16"/>
  <c r="O87" i="16"/>
  <c r="Y102" i="16"/>
  <c r="J37" i="16"/>
  <c r="W32" i="16"/>
  <c r="M22" i="16"/>
  <c r="Z17" i="16"/>
  <c r="U42" i="16"/>
  <c r="G52" i="16"/>
  <c r="R57" i="16"/>
  <c r="D67" i="16"/>
  <c r="U72" i="16"/>
  <c r="G82" i="16"/>
  <c r="R87" i="16"/>
  <c r="D97" i="16"/>
  <c r="U102" i="16"/>
  <c r="G112" i="16"/>
  <c r="R117" i="16"/>
  <c r="D127" i="16"/>
  <c r="U132" i="16"/>
  <c r="G142" i="16"/>
  <c r="R147" i="16"/>
  <c r="D157" i="16"/>
  <c r="R122" i="16"/>
  <c r="D132" i="16"/>
  <c r="U137" i="16"/>
  <c r="G147" i="16"/>
  <c r="R152" i="16"/>
  <c r="D77" i="16"/>
  <c r="U82" i="16"/>
  <c r="G92" i="16"/>
  <c r="R97" i="16"/>
  <c r="D107" i="16"/>
  <c r="U112" i="16"/>
  <c r="G122" i="16"/>
  <c r="R127" i="16"/>
  <c r="D137" i="16"/>
  <c r="U142" i="16"/>
  <c r="G152" i="16"/>
  <c r="R157" i="16"/>
  <c r="G97" i="16"/>
  <c r="R102" i="16"/>
  <c r="D112" i="16"/>
  <c r="U117" i="16"/>
  <c r="G127" i="16"/>
  <c r="R132" i="16"/>
  <c r="D142" i="16"/>
  <c r="U147" i="16"/>
  <c r="G157" i="16"/>
  <c r="P117" i="16"/>
  <c r="H127" i="16"/>
  <c r="S132" i="16"/>
  <c r="E142" i="16"/>
  <c r="P147" i="16"/>
  <c r="H157" i="16"/>
  <c r="P92" i="16"/>
  <c r="H102" i="16"/>
  <c r="S107" i="16"/>
  <c r="E117" i="16"/>
  <c r="P122" i="16"/>
  <c r="H132" i="16"/>
  <c r="S137" i="16"/>
  <c r="E147" i="16"/>
  <c r="P152" i="16"/>
  <c r="Z634" i="15"/>
  <c r="O629" i="15"/>
  <c r="W619" i="15"/>
  <c r="L614" i="15"/>
  <c r="Z604" i="15"/>
  <c r="O599" i="15"/>
  <c r="W589" i="15"/>
  <c r="L584" i="15"/>
  <c r="Z574" i="15"/>
  <c r="O569" i="15"/>
  <c r="W559" i="15"/>
  <c r="L554" i="15"/>
  <c r="Z544" i="15"/>
  <c r="O539" i="15"/>
  <c r="W529" i="15"/>
  <c r="L524" i="15"/>
  <c r="Z514" i="15"/>
  <c r="O509" i="15"/>
  <c r="W499" i="15"/>
  <c r="L494" i="15"/>
  <c r="Z484" i="15"/>
  <c r="E360" i="15"/>
  <c r="H330" i="15"/>
  <c r="S335" i="15"/>
  <c r="E345" i="15"/>
  <c r="P350" i="15"/>
  <c r="H360" i="15"/>
  <c r="S365" i="15"/>
  <c r="E375" i="15"/>
  <c r="P380" i="15"/>
  <c r="H390" i="15"/>
  <c r="S395" i="15"/>
  <c r="E405" i="15"/>
  <c r="P410" i="15"/>
  <c r="H420" i="15"/>
  <c r="S425" i="15"/>
  <c r="E435" i="15"/>
  <c r="P440" i="15"/>
  <c r="H450" i="15"/>
  <c r="S455" i="15"/>
  <c r="E465" i="15"/>
  <c r="P470" i="15"/>
  <c r="T340" i="15"/>
  <c r="F350" i="15"/>
  <c r="Q355" i="15"/>
  <c r="I365" i="15"/>
  <c r="T370" i="15"/>
  <c r="F380" i="15"/>
  <c r="Q385" i="15"/>
  <c r="I395" i="15"/>
  <c r="T400" i="15"/>
  <c r="F410" i="15"/>
  <c r="Q415" i="15"/>
  <c r="I425" i="15"/>
  <c r="T430" i="15"/>
  <c r="F440" i="15"/>
  <c r="Q445" i="15"/>
  <c r="I455" i="15"/>
  <c r="T460" i="15"/>
  <c r="F470" i="15"/>
  <c r="Q475" i="15"/>
  <c r="J370" i="15"/>
  <c r="AA375" i="15"/>
  <c r="M385" i="15"/>
  <c r="X390" i="15"/>
  <c r="J400" i="15"/>
  <c r="AA405" i="15"/>
  <c r="M415" i="15"/>
  <c r="X420" i="15"/>
  <c r="J430" i="15"/>
  <c r="AA435" i="15"/>
  <c r="M445" i="15"/>
  <c r="X450" i="15"/>
  <c r="J460" i="15"/>
  <c r="AA465" i="15"/>
  <c r="M475" i="15"/>
  <c r="W400" i="15"/>
  <c r="O410" i="15"/>
  <c r="Z415" i="15"/>
  <c r="L425" i="15"/>
  <c r="W430" i="15"/>
  <c r="O440" i="15"/>
  <c r="Z445" i="15"/>
  <c r="L455" i="15"/>
  <c r="W460" i="15"/>
  <c r="O470" i="15"/>
  <c r="Z475" i="15"/>
  <c r="R311" i="15"/>
  <c r="H301" i="15"/>
  <c r="U296" i="15"/>
  <c r="E286" i="15"/>
  <c r="R281" i="15"/>
  <c r="H271" i="15"/>
  <c r="U266" i="15"/>
  <c r="E256" i="15"/>
  <c r="R251" i="15"/>
  <c r="H241" i="15"/>
  <c r="U236" i="15"/>
  <c r="E226" i="15"/>
  <c r="R221" i="15"/>
  <c r="H211" i="15"/>
  <c r="U206" i="15"/>
  <c r="E196" i="15"/>
  <c r="R191" i="15"/>
  <c r="H181" i="15"/>
  <c r="U176" i="15"/>
  <c r="E166" i="15"/>
  <c r="L157" i="15"/>
  <c r="Y152" i="15"/>
  <c r="O142" i="15"/>
  <c r="V137" i="15"/>
  <c r="L127" i="15"/>
  <c r="Y122" i="15"/>
  <c r="O112" i="15"/>
  <c r="V107" i="15"/>
  <c r="L97" i="15"/>
  <c r="Y92" i="15"/>
  <c r="O82" i="15"/>
  <c r="V77" i="15"/>
  <c r="L67" i="15"/>
  <c r="Y62" i="15"/>
  <c r="O52" i="15"/>
  <c r="V47" i="15"/>
  <c r="L37" i="15"/>
  <c r="Y32" i="15"/>
  <c r="O22" i="15"/>
  <c r="V17" i="15"/>
  <c r="L7" i="15"/>
  <c r="AA360" i="15"/>
  <c r="K311" i="15"/>
  <c r="X306" i="15"/>
  <c r="N296" i="15"/>
  <c r="AA291" i="15"/>
  <c r="K281" i="15"/>
  <c r="X276" i="15"/>
  <c r="N266" i="15"/>
  <c r="AA261" i="15"/>
  <c r="K251" i="15"/>
  <c r="X246" i="15"/>
  <c r="N236" i="15"/>
  <c r="AA231" i="15"/>
  <c r="K221" i="15"/>
  <c r="X216" i="15"/>
  <c r="N206" i="15"/>
  <c r="AA201" i="15"/>
  <c r="K191" i="15"/>
  <c r="X186" i="15"/>
  <c r="N176" i="15"/>
  <c r="AA171" i="15"/>
  <c r="Q157" i="15"/>
  <c r="G147" i="15"/>
  <c r="T142" i="15"/>
  <c r="D132" i="15"/>
  <c r="Q127" i="15"/>
  <c r="G117" i="15"/>
  <c r="T112" i="15"/>
  <c r="D102" i="15"/>
  <c r="Q97" i="15"/>
  <c r="G87" i="15"/>
  <c r="T82" i="15"/>
  <c r="D72" i="15"/>
  <c r="Q67" i="15"/>
  <c r="G57" i="15"/>
  <c r="T52" i="15"/>
  <c r="D42" i="15"/>
  <c r="Q37" i="15"/>
  <c r="G27" i="15"/>
  <c r="T22" i="15"/>
  <c r="D12" i="15"/>
  <c r="K7" i="15"/>
  <c r="I340" i="15"/>
  <c r="V311" i="15"/>
  <c r="L301" i="15"/>
  <c r="Y296" i="15"/>
  <c r="O286" i="15"/>
  <c r="V281" i="15"/>
  <c r="L271" i="15"/>
  <c r="Y266" i="15"/>
  <c r="O256" i="15"/>
  <c r="V251" i="15"/>
  <c r="L241" i="15"/>
  <c r="Y236" i="15"/>
  <c r="O226" i="15"/>
  <c r="V221" i="15"/>
  <c r="L211" i="15"/>
  <c r="Y206" i="15"/>
  <c r="O196" i="15"/>
  <c r="V191" i="15"/>
  <c r="L181" i="15"/>
  <c r="Y176" i="15"/>
  <c r="O166" i="15"/>
  <c r="V157" i="15"/>
  <c r="L147" i="15"/>
  <c r="Y142" i="15"/>
  <c r="O132" i="15"/>
  <c r="V127" i="15"/>
  <c r="L117" i="15"/>
  <c r="Y112" i="15"/>
  <c r="O102" i="15"/>
  <c r="V97" i="15"/>
  <c r="L87" i="15"/>
  <c r="Y82" i="15"/>
  <c r="O72" i="15"/>
  <c r="V67" i="15"/>
  <c r="L57" i="15"/>
  <c r="Y52" i="15"/>
  <c r="O42" i="15"/>
  <c r="V37" i="15"/>
  <c r="L27" i="15"/>
  <c r="Y22" i="15"/>
  <c r="O12" i="15"/>
  <c r="Z350" i="15"/>
  <c r="W335" i="15"/>
  <c r="P330" i="15"/>
  <c r="O311" i="15"/>
  <c r="V306" i="15"/>
  <c r="L296" i="15"/>
  <c r="Y291" i="15"/>
  <c r="O281" i="15"/>
  <c r="V276" i="15"/>
  <c r="L266" i="15"/>
  <c r="Y261" i="15"/>
  <c r="O251" i="15"/>
  <c r="V246" i="15"/>
  <c r="L236" i="15"/>
  <c r="Y231" i="15"/>
  <c r="O221" i="15"/>
  <c r="V216" i="15"/>
  <c r="L206" i="15"/>
  <c r="Y201" i="15"/>
  <c r="O191" i="15"/>
  <c r="V186" i="15"/>
  <c r="L176" i="15"/>
  <c r="Y171" i="15"/>
  <c r="O157" i="15"/>
  <c r="V152" i="15"/>
  <c r="L142" i="15"/>
  <c r="Y137" i="15"/>
  <c r="O127" i="15"/>
  <c r="V122" i="15"/>
  <c r="L112" i="15"/>
  <c r="Y107" i="15"/>
  <c r="O97" i="15"/>
  <c r="V92" i="15"/>
  <c r="L82" i="15"/>
  <c r="Y77" i="15"/>
  <c r="O67" i="15"/>
  <c r="V62" i="15"/>
  <c r="L52" i="15"/>
  <c r="Y47" i="15"/>
  <c r="O37" i="15"/>
  <c r="V32" i="15"/>
  <c r="L22" i="15"/>
  <c r="Y17" i="15"/>
  <c r="O7" i="15"/>
  <c r="J355" i="15"/>
  <c r="H311" i="15"/>
  <c r="U306" i="15"/>
  <c r="E296" i="15"/>
  <c r="R291" i="15"/>
  <c r="H281" i="15"/>
  <c r="U276" i="15"/>
  <c r="E266" i="15"/>
  <c r="R261" i="15"/>
  <c r="H251" i="15"/>
  <c r="U246" i="15"/>
  <c r="E236" i="15"/>
  <c r="R231" i="15"/>
  <c r="H221" i="15"/>
  <c r="U216" i="15"/>
  <c r="E206" i="15"/>
  <c r="R201" i="15"/>
  <c r="H191" i="15"/>
  <c r="U186" i="15"/>
  <c r="E176" i="15"/>
  <c r="R171" i="15"/>
  <c r="H157" i="15"/>
  <c r="U152" i="15"/>
  <c r="E142" i="15"/>
  <c r="R137" i="15"/>
  <c r="H127" i="15"/>
  <c r="U122" i="15"/>
  <c r="E112" i="15"/>
  <c r="R107" i="15"/>
  <c r="H97" i="15"/>
  <c r="U92" i="15"/>
  <c r="E82" i="15"/>
  <c r="R77" i="15"/>
  <c r="H67" i="15"/>
  <c r="U62" i="15"/>
  <c r="E52" i="15"/>
  <c r="R47" i="15"/>
  <c r="H37" i="15"/>
  <c r="U32" i="15"/>
  <c r="E22" i="15"/>
  <c r="R17" i="15"/>
  <c r="H7" i="15"/>
  <c r="N345" i="15"/>
  <c r="V330" i="15"/>
  <c r="W325" i="15"/>
  <c r="Q316" i="15"/>
  <c r="Y311" i="15"/>
  <c r="O301" i="15"/>
  <c r="V296" i="15"/>
  <c r="L286" i="15"/>
  <c r="Y281" i="15"/>
  <c r="O271" i="15"/>
  <c r="V266" i="15"/>
  <c r="L256" i="15"/>
  <c r="Y251" i="15"/>
  <c r="O241" i="15"/>
  <c r="V236" i="15"/>
  <c r="L226" i="15"/>
  <c r="Y221" i="15"/>
  <c r="O211" i="15"/>
  <c r="V206" i="15"/>
  <c r="L196" i="15"/>
  <c r="Y191" i="15"/>
  <c r="O181" i="15"/>
  <c r="V176" i="15"/>
  <c r="L166" i="15"/>
  <c r="Y157" i="15"/>
  <c r="O147" i="15"/>
  <c r="V142" i="15"/>
  <c r="L132" i="15"/>
  <c r="Y127" i="15"/>
  <c r="O117" i="15"/>
  <c r="V112" i="15"/>
  <c r="L102" i="15"/>
  <c r="Y97" i="15"/>
  <c r="O87" i="15"/>
  <c r="V82" i="15"/>
  <c r="L72" i="15"/>
  <c r="Y67" i="15"/>
  <c r="O57" i="15"/>
  <c r="V52" i="15"/>
  <c r="L42" i="15"/>
  <c r="Y37" i="15"/>
  <c r="O27" i="15"/>
  <c r="V22" i="15"/>
  <c r="L12" i="15"/>
  <c r="Y7" i="15"/>
  <c r="E465" i="14"/>
  <c r="I395" i="14"/>
  <c r="P390" i="14"/>
  <c r="F380" i="14"/>
  <c r="S375" i="14"/>
  <c r="I365" i="14"/>
  <c r="P360" i="14"/>
  <c r="F350" i="14"/>
  <c r="S345" i="14"/>
  <c r="I335" i="14"/>
  <c r="P330" i="14"/>
  <c r="M311" i="14"/>
  <c r="Z306" i="14"/>
  <c r="J296" i="14"/>
  <c r="W291" i="14"/>
  <c r="M281" i="14"/>
  <c r="Z276" i="14"/>
  <c r="J266" i="14"/>
  <c r="W261" i="14"/>
  <c r="M251" i="14"/>
  <c r="Z246" i="14"/>
  <c r="J236" i="14"/>
  <c r="W231" i="14"/>
  <c r="M221" i="14"/>
  <c r="Z216" i="14"/>
  <c r="J206" i="14"/>
  <c r="W201" i="14"/>
  <c r="M191" i="14"/>
  <c r="Z186" i="14"/>
  <c r="J176" i="14"/>
  <c r="W171" i="14"/>
  <c r="G157" i="14"/>
  <c r="T152" i="14"/>
  <c r="D142" i="14"/>
  <c r="Q137" i="14"/>
  <c r="G127" i="14"/>
  <c r="T122" i="14"/>
  <c r="D112" i="14"/>
  <c r="Q107" i="14"/>
  <c r="G97" i="14"/>
  <c r="T92" i="14"/>
  <c r="D82" i="14"/>
  <c r="Q77" i="14"/>
  <c r="G67" i="14"/>
  <c r="T62" i="14"/>
  <c r="D52" i="14"/>
  <c r="Q47" i="14"/>
  <c r="G37" i="14"/>
  <c r="T32" i="14"/>
  <c r="D22" i="14"/>
  <c r="Q17" i="14"/>
  <c r="G7" i="14"/>
  <c r="F460" i="14"/>
  <c r="X440" i="14"/>
  <c r="H410" i="14"/>
  <c r="Y400" i="14"/>
  <c r="O390" i="14"/>
  <c r="V385" i="14"/>
  <c r="L375" i="14"/>
  <c r="Y370" i="14"/>
  <c r="O360" i="14"/>
  <c r="V355" i="14"/>
  <c r="L345" i="14"/>
  <c r="Y340" i="14"/>
  <c r="O330" i="14"/>
  <c r="V325" i="14"/>
  <c r="Y410" i="14"/>
  <c r="K420" i="14"/>
  <c r="V425" i="14"/>
  <c r="N435" i="14"/>
  <c r="Y440" i="14"/>
  <c r="K450" i="14"/>
  <c r="V455" i="14"/>
  <c r="N465" i="14"/>
  <c r="Y470" i="14"/>
  <c r="F450" i="14"/>
  <c r="Q455" i="14"/>
  <c r="I465" i="14"/>
  <c r="T470" i="14"/>
  <c r="J450" i="14"/>
  <c r="AA455" i="14"/>
  <c r="M465" i="14"/>
  <c r="X470" i="14"/>
  <c r="E316" i="14"/>
  <c r="R311" i="14"/>
  <c r="H301" i="14"/>
  <c r="U296" i="14"/>
  <c r="E286" i="14"/>
  <c r="R281" i="14"/>
  <c r="H271" i="14"/>
  <c r="U266" i="14"/>
  <c r="E256" i="14"/>
  <c r="R251" i="14"/>
  <c r="H241" i="14"/>
  <c r="U236" i="14"/>
  <c r="E226" i="14"/>
  <c r="R221" i="14"/>
  <c r="H211" i="14"/>
  <c r="U206" i="14"/>
  <c r="E196" i="14"/>
  <c r="R191" i="14"/>
  <c r="H181" i="14"/>
  <c r="U176" i="14"/>
  <c r="E166" i="14"/>
  <c r="R157" i="14"/>
  <c r="H147" i="14"/>
  <c r="U142" i="14"/>
  <c r="E132" i="14"/>
  <c r="R127" i="14"/>
  <c r="H117" i="14"/>
  <c r="U112" i="14"/>
  <c r="E102" i="14"/>
  <c r="R97" i="14"/>
  <c r="H87" i="14"/>
  <c r="U82" i="14"/>
  <c r="E72" i="14"/>
  <c r="R67" i="14"/>
  <c r="H57" i="14"/>
  <c r="U52" i="14"/>
  <c r="E42" i="14"/>
  <c r="R37" i="14"/>
  <c r="K470" i="14"/>
  <c r="Y455" i="14"/>
  <c r="H430" i="14"/>
  <c r="K425" i="14"/>
  <c r="L420" i="14"/>
  <c r="T415" i="14"/>
  <c r="L400" i="14"/>
  <c r="Y395" i="14"/>
  <c r="O385" i="14"/>
  <c r="V380" i="14"/>
  <c r="L370" i="14"/>
  <c r="Y365" i="14"/>
  <c r="O355" i="14"/>
  <c r="V350" i="14"/>
  <c r="L340" i="14"/>
  <c r="Y335" i="14"/>
  <c r="K311" i="14"/>
  <c r="X306" i="14"/>
  <c r="N296" i="14"/>
  <c r="AA291" i="14"/>
  <c r="K281" i="14"/>
  <c r="X276" i="14"/>
  <c r="N266" i="14"/>
  <c r="AA261" i="14"/>
  <c r="K251" i="14"/>
  <c r="X246" i="14"/>
  <c r="N236" i="14"/>
  <c r="AA231" i="14"/>
  <c r="K221" i="14"/>
  <c r="X216" i="14"/>
  <c r="N206" i="14"/>
  <c r="AA201" i="14"/>
  <c r="K191" i="14"/>
  <c r="X186" i="14"/>
  <c r="N176" i="14"/>
  <c r="AA171" i="14"/>
  <c r="E157" i="14"/>
  <c r="R152" i="14"/>
  <c r="H142" i="14"/>
  <c r="U137" i="14"/>
  <c r="E127" i="14"/>
  <c r="R122" i="14"/>
  <c r="H112" i="14"/>
  <c r="U107" i="14"/>
  <c r="E97" i="14"/>
  <c r="R92" i="14"/>
  <c r="H82" i="14"/>
  <c r="U77" i="14"/>
  <c r="E67" i="14"/>
  <c r="R62" i="14"/>
  <c r="N430" i="14"/>
  <c r="Q425" i="14"/>
  <c r="R420" i="14"/>
  <c r="S415" i="14"/>
  <c r="S435" i="14"/>
  <c r="H549" i="13"/>
  <c r="Y524" i="13"/>
  <c r="R509" i="13"/>
  <c r="H504" i="13"/>
  <c r="Q534" i="13"/>
  <c r="R529" i="13"/>
  <c r="Z47" i="19"/>
  <c r="L57" i="19"/>
  <c r="W62" i="19"/>
  <c r="O72" i="19"/>
  <c r="Z77" i="19"/>
  <c r="L87" i="19"/>
  <c r="W92" i="19"/>
  <c r="O102" i="19"/>
  <c r="Z107" i="19"/>
  <c r="L117" i="19"/>
  <c r="W122" i="19"/>
  <c r="O132" i="19"/>
  <c r="Z137" i="19"/>
  <c r="L147" i="19"/>
  <c r="W152" i="19"/>
  <c r="Q77" i="19"/>
  <c r="I87" i="19"/>
  <c r="T92" i="19"/>
  <c r="F102" i="19"/>
  <c r="Q107" i="19"/>
  <c r="I117" i="19"/>
  <c r="T122" i="19"/>
  <c r="F132" i="19"/>
  <c r="Q137" i="19"/>
  <c r="I147" i="19"/>
  <c r="T152" i="19"/>
  <c r="P42" i="19"/>
  <c r="M67" i="19"/>
  <c r="M22" i="19"/>
  <c r="U17" i="19"/>
  <c r="X72" i="19"/>
  <c r="U57" i="19"/>
  <c r="N52" i="19"/>
  <c r="O47" i="19"/>
  <c r="R42" i="19"/>
  <c r="AA37" i="19"/>
  <c r="D12" i="19"/>
  <c r="AA32" i="18"/>
  <c r="K22" i="18"/>
  <c r="X17" i="18"/>
  <c r="N7" i="18"/>
  <c r="I27" i="18"/>
  <c r="P22" i="18"/>
  <c r="F12" i="18"/>
  <c r="S7" i="18"/>
  <c r="U62" i="18"/>
  <c r="M32" i="18"/>
  <c r="Z27" i="18"/>
  <c r="J17" i="18"/>
  <c r="W12" i="18"/>
  <c r="R32" i="18"/>
  <c r="H22" i="18"/>
  <c r="U17" i="18"/>
  <c r="E7" i="18"/>
  <c r="AA57" i="18"/>
  <c r="K32" i="18"/>
  <c r="X27" i="18"/>
  <c r="N17" i="18"/>
  <c r="AA12" i="18"/>
  <c r="D37" i="18"/>
  <c r="U42" i="18"/>
  <c r="G52" i="18"/>
  <c r="R57" i="18"/>
  <c r="D67" i="18"/>
  <c r="U72" i="18"/>
  <c r="G82" i="18"/>
  <c r="R87" i="18"/>
  <c r="D97" i="18"/>
  <c r="U102" i="18"/>
  <c r="G112" i="18"/>
  <c r="R117" i="18"/>
  <c r="D127" i="18"/>
  <c r="U132" i="18"/>
  <c r="G142" i="18"/>
  <c r="R147" i="18"/>
  <c r="D157" i="18"/>
  <c r="E107" i="18"/>
  <c r="P112" i="18"/>
  <c r="H122" i="18"/>
  <c r="S127" i="18"/>
  <c r="E137" i="18"/>
  <c r="P142" i="18"/>
  <c r="H152" i="18"/>
  <c r="S157" i="18"/>
  <c r="H72" i="18"/>
  <c r="S77" i="18"/>
  <c r="E87" i="18"/>
  <c r="P92" i="18"/>
  <c r="H102" i="18"/>
  <c r="S107" i="18"/>
  <c r="E117" i="18"/>
  <c r="P122" i="18"/>
  <c r="H132" i="18"/>
  <c r="S137" i="18"/>
  <c r="E147" i="18"/>
  <c r="P152" i="18"/>
  <c r="Q77" i="18"/>
  <c r="J72" i="18"/>
  <c r="D57" i="18"/>
  <c r="L52" i="18"/>
  <c r="U47" i="18"/>
  <c r="K27" i="18"/>
  <c r="X22" i="18"/>
  <c r="N12" i="18"/>
  <c r="AA7" i="18"/>
  <c r="I166" i="17"/>
  <c r="T171" i="17"/>
  <c r="F181" i="17"/>
  <c r="Q186" i="17"/>
  <c r="I196" i="17"/>
  <c r="T201" i="17"/>
  <c r="F211" i="17"/>
  <c r="Q216" i="17"/>
  <c r="I226" i="17"/>
  <c r="T231" i="17"/>
  <c r="F241" i="17"/>
  <c r="Q246" i="17"/>
  <c r="I256" i="17"/>
  <c r="T261" i="17"/>
  <c r="F271" i="17"/>
  <c r="Q276" i="17"/>
  <c r="I286" i="17"/>
  <c r="T291" i="17"/>
  <c r="F301" i="17"/>
  <c r="Q306" i="17"/>
  <c r="I316" i="17"/>
  <c r="H211" i="17"/>
  <c r="S216" i="17"/>
  <c r="E226" i="17"/>
  <c r="P231" i="17"/>
  <c r="H241" i="17"/>
  <c r="S246" i="17"/>
  <c r="E256" i="17"/>
  <c r="P261" i="17"/>
  <c r="H271" i="17"/>
  <c r="S276" i="17"/>
  <c r="E286" i="17"/>
  <c r="P291" i="17"/>
  <c r="H301" i="17"/>
  <c r="S306" i="17"/>
  <c r="E316" i="17"/>
  <c r="N186" i="17"/>
  <c r="T137" i="17"/>
  <c r="F147" i="17"/>
  <c r="Q152" i="17"/>
  <c r="T181" i="17"/>
  <c r="M137" i="17"/>
  <c r="E196" i="17"/>
  <c r="M166" i="17"/>
  <c r="Z142" i="17"/>
  <c r="E72" i="16"/>
  <c r="P102" i="16"/>
  <c r="O92" i="16"/>
  <c r="E82" i="16"/>
  <c r="X122" i="16"/>
  <c r="J132" i="16"/>
  <c r="AA137" i="16"/>
  <c r="M147" i="16"/>
  <c r="X152" i="16"/>
  <c r="V92" i="16"/>
  <c r="N102" i="16"/>
  <c r="Y107" i="16"/>
  <c r="K117" i="16"/>
  <c r="V122" i="16"/>
  <c r="N132" i="16"/>
  <c r="Y137" i="16"/>
  <c r="K147" i="16"/>
  <c r="V152" i="16"/>
  <c r="F157" i="15"/>
  <c r="J365" i="15"/>
  <c r="L330" i="15"/>
  <c r="M325" i="15"/>
  <c r="G316" i="15"/>
  <c r="J445" i="14"/>
  <c r="D420" i="14"/>
  <c r="M415" i="14"/>
  <c r="U410" i="14"/>
  <c r="I445" i="14"/>
  <c r="K415" i="14"/>
  <c r="L435" i="14"/>
  <c r="I415" i="14"/>
  <c r="N405" i="14"/>
  <c r="D157" i="13"/>
  <c r="I499" i="13"/>
  <c r="P494" i="13"/>
  <c r="F484" i="13"/>
  <c r="S475" i="13"/>
  <c r="I465" i="13"/>
  <c r="P460" i="13"/>
  <c r="F450" i="13"/>
  <c r="S445" i="13"/>
  <c r="I435" i="13"/>
  <c r="P430" i="13"/>
  <c r="F420" i="13"/>
  <c r="S415" i="13"/>
  <c r="I405" i="13"/>
  <c r="P400" i="13"/>
  <c r="F390" i="13"/>
  <c r="S385" i="13"/>
  <c r="I375" i="13"/>
  <c r="P370" i="13"/>
  <c r="F360" i="13"/>
  <c r="S355" i="13"/>
  <c r="I345" i="13"/>
  <c r="N316" i="13"/>
  <c r="AA311" i="13"/>
  <c r="K301" i="13"/>
  <c r="X296" i="13"/>
  <c r="N286" i="13"/>
  <c r="AA281" i="13"/>
  <c r="K271" i="13"/>
  <c r="X266" i="13"/>
  <c r="N256" i="13"/>
  <c r="AA251" i="13"/>
  <c r="K241" i="13"/>
  <c r="X236" i="13"/>
  <c r="N226" i="13"/>
  <c r="AA157" i="13"/>
  <c r="K147" i="13"/>
  <c r="X142" i="13"/>
  <c r="N132" i="13"/>
  <c r="AA127" i="13"/>
  <c r="K117" i="13"/>
  <c r="X112" i="13"/>
  <c r="N102" i="13"/>
  <c r="AA97" i="13"/>
  <c r="K87" i="13"/>
  <c r="X82" i="13"/>
  <c r="N72" i="13"/>
  <c r="E534" i="13"/>
  <c r="J519" i="13"/>
  <c r="F529" i="13"/>
  <c r="K514" i="13"/>
  <c r="X330" i="19"/>
  <c r="M325" i="19"/>
  <c r="T191" i="19"/>
  <c r="D181" i="19"/>
  <c r="R171" i="19"/>
  <c r="G166" i="19"/>
  <c r="G27" i="19"/>
  <c r="Q12" i="19"/>
  <c r="G12" i="19"/>
  <c r="R17" i="19"/>
  <c r="D27" i="19"/>
  <c r="U32" i="19"/>
  <c r="G42" i="19"/>
  <c r="R47" i="19"/>
  <c r="D57" i="19"/>
  <c r="U62" i="19"/>
  <c r="G72" i="19"/>
  <c r="R77" i="19"/>
  <c r="D87" i="19"/>
  <c r="U92" i="19"/>
  <c r="G102" i="19"/>
  <c r="R107" i="19"/>
  <c r="D117" i="19"/>
  <c r="U122" i="19"/>
  <c r="G132" i="19"/>
  <c r="R137" i="19"/>
  <c r="D147" i="19"/>
  <c r="U152" i="19"/>
  <c r="D62" i="19"/>
  <c r="U67" i="19"/>
  <c r="G77" i="19"/>
  <c r="R82" i="19"/>
  <c r="D92" i="19"/>
  <c r="U97" i="19"/>
  <c r="G107" i="19"/>
  <c r="R112" i="19"/>
  <c r="D122" i="19"/>
  <c r="U127" i="19"/>
  <c r="G137" i="19"/>
  <c r="R142" i="19"/>
  <c r="D152" i="19"/>
  <c r="U157" i="19"/>
  <c r="W77" i="19"/>
  <c r="O87" i="19"/>
  <c r="Z92" i="19"/>
  <c r="L102" i="19"/>
  <c r="W107" i="19"/>
  <c r="O117" i="19"/>
  <c r="Z122" i="19"/>
  <c r="L132" i="19"/>
  <c r="W137" i="19"/>
  <c r="O147" i="19"/>
  <c r="Z152" i="19"/>
  <c r="K47" i="19"/>
  <c r="N17" i="19"/>
  <c r="V12" i="19"/>
  <c r="R62" i="19"/>
  <c r="P47" i="19"/>
  <c r="M57" i="19"/>
  <c r="D52" i="19"/>
  <c r="E47" i="19"/>
  <c r="K42" i="19"/>
  <c r="S37" i="19"/>
  <c r="E7" i="19"/>
  <c r="Y201" i="18"/>
  <c r="N196" i="18"/>
  <c r="V186" i="18"/>
  <c r="K181" i="18"/>
  <c r="Y171" i="18"/>
  <c r="N166" i="18"/>
  <c r="O216" i="18"/>
  <c r="Q206" i="18"/>
  <c r="Y196" i="18"/>
  <c r="N191" i="18"/>
  <c r="V181" i="18"/>
  <c r="K176" i="18"/>
  <c r="Y166" i="18"/>
  <c r="W196" i="18"/>
  <c r="L191" i="18"/>
  <c r="Z181" i="18"/>
  <c r="O176" i="18"/>
  <c r="W166" i="18"/>
  <c r="U201" i="18"/>
  <c r="D196" i="18"/>
  <c r="R186" i="18"/>
  <c r="G181" i="18"/>
  <c r="U171" i="18"/>
  <c r="E82" i="18"/>
  <c r="U32" i="18"/>
  <c r="E22" i="18"/>
  <c r="R17" i="18"/>
  <c r="H7" i="18"/>
  <c r="Z32" i="18"/>
  <c r="J22" i="18"/>
  <c r="W17" i="18"/>
  <c r="M7" i="18"/>
  <c r="W72" i="18"/>
  <c r="N62" i="18"/>
  <c r="V57" i="18"/>
  <c r="W52" i="18"/>
  <c r="X47" i="18"/>
  <c r="Y42" i="18"/>
  <c r="G32" i="18"/>
  <c r="T27" i="18"/>
  <c r="D17" i="18"/>
  <c r="Q12" i="18"/>
  <c r="U92" i="18"/>
  <c r="L32" i="18"/>
  <c r="Y27" i="18"/>
  <c r="O17" i="18"/>
  <c r="V12" i="18"/>
  <c r="H92" i="18"/>
  <c r="K72" i="18"/>
  <c r="L62" i="18"/>
  <c r="E32" i="18"/>
  <c r="R27" i="18"/>
  <c r="H17" i="18"/>
  <c r="U12" i="18"/>
  <c r="J37" i="18"/>
  <c r="AA42" i="18"/>
  <c r="M52" i="18"/>
  <c r="X57" i="18"/>
  <c r="J67" i="18"/>
  <c r="AA72" i="18"/>
  <c r="M82" i="18"/>
  <c r="X87" i="18"/>
  <c r="J97" i="18"/>
  <c r="AA102" i="18"/>
  <c r="M112" i="18"/>
  <c r="X117" i="18"/>
  <c r="J127" i="18"/>
  <c r="AA132" i="18"/>
  <c r="M142" i="18"/>
  <c r="X147" i="18"/>
  <c r="J157" i="18"/>
  <c r="V102" i="18"/>
  <c r="N112" i="18"/>
  <c r="Y117" i="18"/>
  <c r="K127" i="18"/>
  <c r="V132" i="18"/>
  <c r="N142" i="18"/>
  <c r="Y147" i="18"/>
  <c r="K157" i="18"/>
  <c r="AA82" i="18"/>
  <c r="M92" i="18"/>
  <c r="X97" i="18"/>
  <c r="J107" i="18"/>
  <c r="AA112" i="18"/>
  <c r="M122" i="18"/>
  <c r="X127" i="18"/>
  <c r="J137" i="18"/>
  <c r="AA142" i="18"/>
  <c r="M152" i="18"/>
  <c r="X157" i="18"/>
  <c r="K107" i="18"/>
  <c r="V112" i="18"/>
  <c r="N122" i="18"/>
  <c r="Y127" i="18"/>
  <c r="K137" i="18"/>
  <c r="V142" i="18"/>
  <c r="N152" i="18"/>
  <c r="Y157" i="18"/>
  <c r="L107" i="18"/>
  <c r="W112" i="18"/>
  <c r="O122" i="18"/>
  <c r="Z127" i="18"/>
  <c r="L137" i="18"/>
  <c r="W142" i="18"/>
  <c r="O152" i="18"/>
  <c r="Z157" i="18"/>
  <c r="N72" i="18"/>
  <c r="Y77" i="18"/>
  <c r="K87" i="18"/>
  <c r="V92" i="18"/>
  <c r="N102" i="18"/>
  <c r="Y107" i="18"/>
  <c r="K117" i="18"/>
  <c r="V122" i="18"/>
  <c r="N132" i="18"/>
  <c r="Y137" i="18"/>
  <c r="K147" i="18"/>
  <c r="V152" i="18"/>
  <c r="I77" i="18"/>
  <c r="E52" i="18"/>
  <c r="M47" i="18"/>
  <c r="V42" i="18"/>
  <c r="X37" i="18"/>
  <c r="E27" i="18"/>
  <c r="R22" i="18"/>
  <c r="H12" i="18"/>
  <c r="U7" i="18"/>
  <c r="O460" i="17"/>
  <c r="Q450" i="17"/>
  <c r="Z440" i="17"/>
  <c r="O425" i="17"/>
  <c r="W415" i="17"/>
  <c r="L410" i="17"/>
  <c r="Z400" i="17"/>
  <c r="O395" i="17"/>
  <c r="W385" i="17"/>
  <c r="L380" i="17"/>
  <c r="Z370" i="17"/>
  <c r="O365" i="17"/>
  <c r="W355" i="17"/>
  <c r="L350" i="17"/>
  <c r="Z340" i="17"/>
  <c r="O335" i="17"/>
  <c r="W325" i="17"/>
  <c r="AA475" i="17"/>
  <c r="L465" i="17"/>
  <c r="Z425" i="17"/>
  <c r="O420" i="17"/>
  <c r="W410" i="17"/>
  <c r="L405" i="17"/>
  <c r="Z395" i="17"/>
  <c r="O390" i="17"/>
  <c r="W380" i="17"/>
  <c r="L375" i="17"/>
  <c r="Z365" i="17"/>
  <c r="O360" i="17"/>
  <c r="W350" i="17"/>
  <c r="L345" i="17"/>
  <c r="Z335" i="17"/>
  <c r="O330" i="17"/>
  <c r="T430" i="17"/>
  <c r="G425" i="17"/>
  <c r="U415" i="17"/>
  <c r="D410" i="17"/>
  <c r="R400" i="17"/>
  <c r="G395" i="17"/>
  <c r="U385" i="17"/>
  <c r="D380" i="17"/>
  <c r="R370" i="17"/>
  <c r="G365" i="17"/>
  <c r="U355" i="17"/>
  <c r="D350" i="17"/>
  <c r="R340" i="17"/>
  <c r="G335" i="17"/>
  <c r="U325" i="17"/>
  <c r="W475" i="17"/>
  <c r="Z465" i="17"/>
  <c r="D460" i="17"/>
  <c r="S430" i="17"/>
  <c r="F425" i="17"/>
  <c r="T415" i="17"/>
  <c r="I410" i="17"/>
  <c r="Q400" i="17"/>
  <c r="F395" i="17"/>
  <c r="T385" i="17"/>
  <c r="I380" i="17"/>
  <c r="Q370" i="17"/>
  <c r="F365" i="17"/>
  <c r="T355" i="17"/>
  <c r="I350" i="17"/>
  <c r="Q340" i="17"/>
  <c r="F335" i="17"/>
  <c r="T325" i="17"/>
  <c r="O201" i="17"/>
  <c r="Z206" i="17"/>
  <c r="L216" i="17"/>
  <c r="W221" i="17"/>
  <c r="O231" i="17"/>
  <c r="Z236" i="17"/>
  <c r="L246" i="17"/>
  <c r="W251" i="17"/>
  <c r="O261" i="17"/>
  <c r="Z266" i="17"/>
  <c r="L276" i="17"/>
  <c r="W281" i="17"/>
  <c r="O291" i="17"/>
  <c r="Z296" i="17"/>
  <c r="L306" i="17"/>
  <c r="W311" i="17"/>
  <c r="N221" i="17"/>
  <c r="Y226" i="17"/>
  <c r="K236" i="17"/>
  <c r="V241" i="17"/>
  <c r="N251" i="17"/>
  <c r="Y256" i="17"/>
  <c r="K266" i="17"/>
  <c r="V271" i="17"/>
  <c r="N281" i="17"/>
  <c r="Y286" i="17"/>
  <c r="K296" i="17"/>
  <c r="V301" i="17"/>
  <c r="N311" i="17"/>
  <c r="Y316" i="17"/>
  <c r="U191" i="17"/>
  <c r="G201" i="17"/>
  <c r="R206" i="17"/>
  <c r="D216" i="17"/>
  <c r="U221" i="17"/>
  <c r="G231" i="17"/>
  <c r="R236" i="17"/>
  <c r="D246" i="17"/>
  <c r="U251" i="17"/>
  <c r="G261" i="17"/>
  <c r="R266" i="17"/>
  <c r="D276" i="17"/>
  <c r="U281" i="17"/>
  <c r="G291" i="17"/>
  <c r="R296" i="17"/>
  <c r="D306" i="17"/>
  <c r="U311" i="17"/>
  <c r="V147" i="17"/>
  <c r="W142" i="17"/>
  <c r="E127" i="17"/>
  <c r="R122" i="17"/>
  <c r="H112" i="17"/>
  <c r="U107" i="17"/>
  <c r="E97" i="17"/>
  <c r="R92" i="17"/>
  <c r="H82" i="17"/>
  <c r="U77" i="17"/>
  <c r="E67" i="17"/>
  <c r="R62" i="17"/>
  <c r="H52" i="17"/>
  <c r="U47" i="17"/>
  <c r="E37" i="17"/>
  <c r="R32" i="17"/>
  <c r="V211" i="17"/>
  <c r="N181" i="17"/>
  <c r="X166" i="17"/>
  <c r="U132" i="17"/>
  <c r="E122" i="17"/>
  <c r="R117" i="17"/>
  <c r="H107" i="17"/>
  <c r="U102" i="17"/>
  <c r="E92" i="17"/>
  <c r="R87" i="17"/>
  <c r="H77" i="17"/>
  <c r="U72" i="17"/>
  <c r="E62" i="17"/>
  <c r="R57" i="17"/>
  <c r="H47" i="17"/>
  <c r="U42" i="17"/>
  <c r="E32" i="17"/>
  <c r="R27" i="17"/>
  <c r="H17" i="17"/>
  <c r="U12" i="17"/>
  <c r="V7" i="17"/>
  <c r="Z137" i="17"/>
  <c r="L147" i="17"/>
  <c r="W152" i="17"/>
  <c r="K191" i="17"/>
  <c r="M181" i="17"/>
  <c r="U176" i="17"/>
  <c r="Z152" i="17"/>
  <c r="G137" i="17"/>
  <c r="H191" i="17"/>
  <c r="F137" i="17"/>
  <c r="S132" i="17"/>
  <c r="I122" i="17"/>
  <c r="P117" i="17"/>
  <c r="F107" i="17"/>
  <c r="S102" i="17"/>
  <c r="I92" i="17"/>
  <c r="P87" i="17"/>
  <c r="F77" i="17"/>
  <c r="S72" i="17"/>
  <c r="I62" i="17"/>
  <c r="P57" i="17"/>
  <c r="F47" i="17"/>
  <c r="S42" i="17"/>
  <c r="I32" i="17"/>
  <c r="P27" i="17"/>
  <c r="F17" i="17"/>
  <c r="S12" i="17"/>
  <c r="F166" i="17"/>
  <c r="O157" i="17"/>
  <c r="Q147" i="17"/>
  <c r="R142" i="17"/>
  <c r="AA137" i="17"/>
  <c r="M127" i="17"/>
  <c r="Z122" i="17"/>
  <c r="J112" i="17"/>
  <c r="W107" i="17"/>
  <c r="M97" i="17"/>
  <c r="Z92" i="17"/>
  <c r="J82" i="17"/>
  <c r="W77" i="17"/>
  <c r="M67" i="17"/>
  <c r="Z62" i="17"/>
  <c r="J52" i="17"/>
  <c r="W47" i="17"/>
  <c r="M37" i="17"/>
  <c r="Z32" i="17"/>
  <c r="J22" i="17"/>
  <c r="W17" i="17"/>
  <c r="M7" i="17"/>
  <c r="G157" i="17"/>
  <c r="R137" i="17"/>
  <c r="F127" i="17"/>
  <c r="S122" i="17"/>
  <c r="I112" i="17"/>
  <c r="P107" i="17"/>
  <c r="F97" i="17"/>
  <c r="S92" i="17"/>
  <c r="I82" i="17"/>
  <c r="P77" i="17"/>
  <c r="F67" i="17"/>
  <c r="S62" i="17"/>
  <c r="I52" i="17"/>
  <c r="P47" i="17"/>
  <c r="F37" i="17"/>
  <c r="S32" i="17"/>
  <c r="I22" i="17"/>
  <c r="P17" i="17"/>
  <c r="F7" i="17"/>
  <c r="AA276" i="16"/>
  <c r="E97" i="16"/>
  <c r="K112" i="16"/>
  <c r="P87" i="16"/>
  <c r="K77" i="16"/>
  <c r="K32" i="16"/>
  <c r="X27" i="16"/>
  <c r="N17" i="16"/>
  <c r="AA12" i="16"/>
  <c r="P7" i="16"/>
  <c r="H47" i="16"/>
  <c r="S52" i="16"/>
  <c r="E62" i="16"/>
  <c r="P67" i="16"/>
  <c r="H77" i="16"/>
  <c r="S82" i="16"/>
  <c r="E92" i="16"/>
  <c r="P97" i="16"/>
  <c r="H107" i="16"/>
  <c r="S112" i="16"/>
  <c r="E122" i="16"/>
  <c r="P127" i="16"/>
  <c r="H137" i="16"/>
  <c r="S142" i="16"/>
  <c r="E152" i="16"/>
  <c r="P157" i="16"/>
  <c r="H87" i="16"/>
  <c r="S92" i="16"/>
  <c r="E102" i="16"/>
  <c r="P107" i="16"/>
  <c r="H117" i="16"/>
  <c r="S122" i="16"/>
  <c r="E132" i="16"/>
  <c r="P137" i="16"/>
  <c r="H147" i="16"/>
  <c r="S152" i="16"/>
  <c r="I122" i="16"/>
  <c r="T127" i="16"/>
  <c r="F137" i="16"/>
  <c r="Q142" i="16"/>
  <c r="I152" i="16"/>
  <c r="T157" i="16"/>
  <c r="I97" i="16"/>
  <c r="T102" i="16"/>
  <c r="F112" i="16"/>
  <c r="Q117" i="16"/>
  <c r="I127" i="16"/>
  <c r="T132" i="16"/>
  <c r="F142" i="16"/>
  <c r="Q147" i="16"/>
  <c r="I157" i="16"/>
  <c r="F311" i="15"/>
  <c r="S306" i="15"/>
  <c r="I296" i="15"/>
  <c r="P291" i="15"/>
  <c r="F281" i="15"/>
  <c r="S276" i="15"/>
  <c r="I266" i="15"/>
  <c r="P261" i="15"/>
  <c r="F251" i="15"/>
  <c r="S246" i="15"/>
  <c r="I236" i="15"/>
  <c r="P231" i="15"/>
  <c r="F221" i="15"/>
  <c r="S216" i="15"/>
  <c r="I206" i="15"/>
  <c r="P201" i="15"/>
  <c r="F191" i="15"/>
  <c r="S186" i="15"/>
  <c r="I176" i="15"/>
  <c r="P171" i="15"/>
  <c r="M152" i="15"/>
  <c r="Z147" i="15"/>
  <c r="J137" i="15"/>
  <c r="W132" i="15"/>
  <c r="M122" i="15"/>
  <c r="Z117" i="15"/>
  <c r="J107" i="15"/>
  <c r="W102" i="15"/>
  <c r="M92" i="15"/>
  <c r="Z87" i="15"/>
  <c r="J77" i="15"/>
  <c r="W72" i="15"/>
  <c r="M62" i="15"/>
  <c r="Z57" i="15"/>
  <c r="J47" i="15"/>
  <c r="W42" i="15"/>
  <c r="M32" i="15"/>
  <c r="Z27" i="15"/>
  <c r="J17" i="15"/>
  <c r="W12" i="15"/>
  <c r="AA335" i="15"/>
  <c r="L306" i="15"/>
  <c r="Y301" i="15"/>
  <c r="O291" i="15"/>
  <c r="V286" i="15"/>
  <c r="L276" i="15"/>
  <c r="Y271" i="15"/>
  <c r="O261" i="15"/>
  <c r="V256" i="15"/>
  <c r="L246" i="15"/>
  <c r="Y241" i="15"/>
  <c r="O231" i="15"/>
  <c r="V226" i="15"/>
  <c r="L216" i="15"/>
  <c r="Y211" i="15"/>
  <c r="O201" i="15"/>
  <c r="V196" i="15"/>
  <c r="L186" i="15"/>
  <c r="Y181" i="15"/>
  <c r="O171" i="15"/>
  <c r="V166" i="15"/>
  <c r="E157" i="15"/>
  <c r="R152" i="15"/>
  <c r="H142" i="15"/>
  <c r="U137" i="15"/>
  <c r="E127" i="15"/>
  <c r="R122" i="15"/>
  <c r="H112" i="15"/>
  <c r="U107" i="15"/>
  <c r="E97" i="15"/>
  <c r="R92" i="15"/>
  <c r="H82" i="15"/>
  <c r="U77" i="15"/>
  <c r="E67" i="15"/>
  <c r="R62" i="15"/>
  <c r="H52" i="15"/>
  <c r="U47" i="15"/>
  <c r="E37" i="15"/>
  <c r="R32" i="15"/>
  <c r="H22" i="15"/>
  <c r="U17" i="15"/>
  <c r="R325" i="15"/>
  <c r="J311" i="15"/>
  <c r="W306" i="15"/>
  <c r="M296" i="15"/>
  <c r="Z291" i="15"/>
  <c r="J281" i="15"/>
  <c r="W276" i="15"/>
  <c r="M266" i="15"/>
  <c r="Z261" i="15"/>
  <c r="J251" i="15"/>
  <c r="W246" i="15"/>
  <c r="M236" i="15"/>
  <c r="Z231" i="15"/>
  <c r="J221" i="15"/>
  <c r="W216" i="15"/>
  <c r="M206" i="15"/>
  <c r="Z201" i="15"/>
  <c r="J191" i="15"/>
  <c r="W186" i="15"/>
  <c r="M176" i="15"/>
  <c r="Z171" i="15"/>
  <c r="J157" i="15"/>
  <c r="W152" i="15"/>
  <c r="M142" i="15"/>
  <c r="Z137" i="15"/>
  <c r="J127" i="15"/>
  <c r="W122" i="15"/>
  <c r="M112" i="15"/>
  <c r="Z107" i="15"/>
  <c r="J97" i="15"/>
  <c r="W92" i="15"/>
  <c r="M82" i="15"/>
  <c r="Z77" i="15"/>
  <c r="J67" i="15"/>
  <c r="W62" i="15"/>
  <c r="M52" i="15"/>
  <c r="Z47" i="15"/>
  <c r="J37" i="15"/>
  <c r="W32" i="15"/>
  <c r="M22" i="15"/>
  <c r="Z17" i="15"/>
  <c r="V7" i="15"/>
  <c r="J306" i="15"/>
  <c r="W301" i="15"/>
  <c r="M291" i="15"/>
  <c r="Z286" i="15"/>
  <c r="J276" i="15"/>
  <c r="W271" i="15"/>
  <c r="M261" i="15"/>
  <c r="Z256" i="15"/>
  <c r="J246" i="15"/>
  <c r="W241" i="15"/>
  <c r="M231" i="15"/>
  <c r="Z226" i="15"/>
  <c r="J216" i="15"/>
  <c r="W211" i="15"/>
  <c r="M201" i="15"/>
  <c r="Z196" i="15"/>
  <c r="J186" i="15"/>
  <c r="W181" i="15"/>
  <c r="M171" i="15"/>
  <c r="Z166" i="15"/>
  <c r="J152" i="15"/>
  <c r="W147" i="15"/>
  <c r="M137" i="15"/>
  <c r="Z132" i="15"/>
  <c r="J122" i="15"/>
  <c r="W117" i="15"/>
  <c r="M107" i="15"/>
  <c r="Z102" i="15"/>
  <c r="J92" i="15"/>
  <c r="W87" i="15"/>
  <c r="M77" i="15"/>
  <c r="Z72" i="15"/>
  <c r="J62" i="15"/>
  <c r="W57" i="15"/>
  <c r="M47" i="15"/>
  <c r="Z42" i="15"/>
  <c r="J32" i="15"/>
  <c r="W27" i="15"/>
  <c r="M17" i="15"/>
  <c r="Z12" i="15"/>
  <c r="Z316" i="15"/>
  <c r="I306" i="15"/>
  <c r="P301" i="15"/>
  <c r="F291" i="15"/>
  <c r="S286" i="15"/>
  <c r="I276" i="15"/>
  <c r="P271" i="15"/>
  <c r="F261" i="15"/>
  <c r="S256" i="15"/>
  <c r="I246" i="15"/>
  <c r="P241" i="15"/>
  <c r="F231" i="15"/>
  <c r="S226" i="15"/>
  <c r="I216" i="15"/>
  <c r="P211" i="15"/>
  <c r="F201" i="15"/>
  <c r="S196" i="15"/>
  <c r="I186" i="15"/>
  <c r="P181" i="15"/>
  <c r="F171" i="15"/>
  <c r="S166" i="15"/>
  <c r="I152" i="15"/>
  <c r="P147" i="15"/>
  <c r="F137" i="15"/>
  <c r="S132" i="15"/>
  <c r="I122" i="15"/>
  <c r="P117" i="15"/>
  <c r="F107" i="15"/>
  <c r="S102" i="15"/>
  <c r="I92" i="15"/>
  <c r="P87" i="15"/>
  <c r="F77" i="15"/>
  <c r="S72" i="15"/>
  <c r="I62" i="15"/>
  <c r="P57" i="15"/>
  <c r="F47" i="15"/>
  <c r="S42" i="15"/>
  <c r="I32" i="15"/>
  <c r="P27" i="15"/>
  <c r="F17" i="15"/>
  <c r="S12" i="15"/>
  <c r="Q380" i="15"/>
  <c r="K335" i="15"/>
  <c r="D330" i="15"/>
  <c r="E325" i="15"/>
  <c r="M311" i="15"/>
  <c r="Z306" i="15"/>
  <c r="J296" i="15"/>
  <c r="W291" i="15"/>
  <c r="M281" i="15"/>
  <c r="Z276" i="15"/>
  <c r="J266" i="15"/>
  <c r="W261" i="15"/>
  <c r="M251" i="15"/>
  <c r="Z246" i="15"/>
  <c r="J236" i="15"/>
  <c r="W231" i="15"/>
  <c r="M221" i="15"/>
  <c r="Z216" i="15"/>
  <c r="J206" i="15"/>
  <c r="W201" i="15"/>
  <c r="M191" i="15"/>
  <c r="Z186" i="15"/>
  <c r="J176" i="15"/>
  <c r="W171" i="15"/>
  <c r="M157" i="15"/>
  <c r="Z152" i="15"/>
  <c r="J142" i="15"/>
  <c r="W137" i="15"/>
  <c r="M127" i="15"/>
  <c r="Z122" i="15"/>
  <c r="J112" i="15"/>
  <c r="W107" i="15"/>
  <c r="M97" i="15"/>
  <c r="Z92" i="15"/>
  <c r="J82" i="15"/>
  <c r="W77" i="15"/>
  <c r="M67" i="15"/>
  <c r="Z62" i="15"/>
  <c r="J52" i="15"/>
  <c r="W47" i="15"/>
  <c r="M37" i="15"/>
  <c r="Z32" i="15"/>
  <c r="J22" i="15"/>
  <c r="W17" i="15"/>
  <c r="M7" i="15"/>
  <c r="G405" i="14"/>
  <c r="T400" i="14"/>
  <c r="D390" i="14"/>
  <c r="Q385" i="14"/>
  <c r="G375" i="14"/>
  <c r="T370" i="14"/>
  <c r="D360" i="14"/>
  <c r="Q355" i="14"/>
  <c r="G345" i="14"/>
  <c r="T340" i="14"/>
  <c r="D330" i="14"/>
  <c r="Q325" i="14"/>
  <c r="N306" i="14"/>
  <c r="AA301" i="14"/>
  <c r="K291" i="14"/>
  <c r="X286" i="14"/>
  <c r="N276" i="14"/>
  <c r="AA271" i="14"/>
  <c r="K261" i="14"/>
  <c r="X256" i="14"/>
  <c r="N246" i="14"/>
  <c r="AA241" i="14"/>
  <c r="K231" i="14"/>
  <c r="X226" i="14"/>
  <c r="N216" i="14"/>
  <c r="AA211" i="14"/>
  <c r="K201" i="14"/>
  <c r="X196" i="14"/>
  <c r="N186" i="14"/>
  <c r="AA181" i="14"/>
  <c r="K171" i="14"/>
  <c r="X166" i="14"/>
  <c r="H152" i="14"/>
  <c r="U147" i="14"/>
  <c r="E137" i="14"/>
  <c r="R132" i="14"/>
  <c r="H122" i="14"/>
  <c r="U117" i="14"/>
  <c r="E107" i="14"/>
  <c r="R102" i="14"/>
  <c r="H92" i="14"/>
  <c r="U87" i="14"/>
  <c r="E77" i="14"/>
  <c r="R72" i="14"/>
  <c r="H62" i="14"/>
  <c r="U57" i="14"/>
  <c r="E47" i="14"/>
  <c r="R42" i="14"/>
  <c r="H32" i="14"/>
  <c r="U27" i="14"/>
  <c r="E17" i="14"/>
  <c r="R12" i="14"/>
  <c r="D440" i="14"/>
  <c r="M400" i="14"/>
  <c r="Z395" i="14"/>
  <c r="J385" i="14"/>
  <c r="W380" i="14"/>
  <c r="M370" i="14"/>
  <c r="Z365" i="14"/>
  <c r="J355" i="14"/>
  <c r="W350" i="14"/>
  <c r="M340" i="14"/>
  <c r="Z335" i="14"/>
  <c r="J325" i="14"/>
  <c r="L415" i="14"/>
  <c r="W420" i="14"/>
  <c r="O430" i="14"/>
  <c r="Z435" i="14"/>
  <c r="L445" i="14"/>
  <c r="W450" i="14"/>
  <c r="O460" i="14"/>
  <c r="Z465" i="14"/>
  <c r="L475" i="14"/>
  <c r="F311" i="14"/>
  <c r="S306" i="14"/>
  <c r="I296" i="14"/>
  <c r="P291" i="14"/>
  <c r="F281" i="14"/>
  <c r="S276" i="14"/>
  <c r="I266" i="14"/>
  <c r="P261" i="14"/>
  <c r="F251" i="14"/>
  <c r="S246" i="14"/>
  <c r="I236" i="14"/>
  <c r="P231" i="14"/>
  <c r="F221" i="14"/>
  <c r="S216" i="14"/>
  <c r="I206" i="14"/>
  <c r="P201" i="14"/>
  <c r="F191" i="14"/>
  <c r="S186" i="14"/>
  <c r="I176" i="14"/>
  <c r="P171" i="14"/>
  <c r="F157" i="14"/>
  <c r="S152" i="14"/>
  <c r="I142" i="14"/>
  <c r="P137" i="14"/>
  <c r="F127" i="14"/>
  <c r="S122" i="14"/>
  <c r="I112" i="14"/>
  <c r="P107" i="14"/>
  <c r="F97" i="14"/>
  <c r="S92" i="14"/>
  <c r="I82" i="14"/>
  <c r="P77" i="14"/>
  <c r="F67" i="14"/>
  <c r="S62" i="14"/>
  <c r="I52" i="14"/>
  <c r="P47" i="14"/>
  <c r="F37" i="14"/>
  <c r="Q465" i="14"/>
  <c r="E415" i="14"/>
  <c r="N410" i="14"/>
  <c r="M395" i="14"/>
  <c r="Z390" i="14"/>
  <c r="J380" i="14"/>
  <c r="W375" i="14"/>
  <c r="M365" i="14"/>
  <c r="Z360" i="14"/>
  <c r="J350" i="14"/>
  <c r="W345" i="14"/>
  <c r="M335" i="14"/>
  <c r="Z330" i="14"/>
  <c r="V316" i="14"/>
  <c r="L306" i="14"/>
  <c r="Y301" i="14"/>
  <c r="O291" i="14"/>
  <c r="V286" i="14"/>
  <c r="L276" i="14"/>
  <c r="Y271" i="14"/>
  <c r="O261" i="14"/>
  <c r="V256" i="14"/>
  <c r="L246" i="14"/>
  <c r="Y241" i="14"/>
  <c r="O231" i="14"/>
  <c r="V226" i="14"/>
  <c r="L216" i="14"/>
  <c r="Y211" i="14"/>
  <c r="O201" i="14"/>
  <c r="V196" i="14"/>
  <c r="L186" i="14"/>
  <c r="Y181" i="14"/>
  <c r="O171" i="14"/>
  <c r="V166" i="14"/>
  <c r="L410" i="14"/>
  <c r="V405" i="14"/>
  <c r="L395" i="14"/>
  <c r="Y390" i="14"/>
  <c r="O380" i="14"/>
  <c r="V375" i="14"/>
  <c r="L365" i="14"/>
  <c r="Y360" i="14"/>
  <c r="O350" i="14"/>
  <c r="V345" i="14"/>
  <c r="L335" i="14"/>
  <c r="Y330" i="14"/>
  <c r="O316" i="14"/>
  <c r="V311" i="14"/>
  <c r="L301" i="14"/>
  <c r="Y296" i="14"/>
  <c r="O286" i="14"/>
  <c r="V281" i="14"/>
  <c r="L271" i="14"/>
  <c r="Y266" i="14"/>
  <c r="O256" i="14"/>
  <c r="V251" i="14"/>
  <c r="L241" i="14"/>
  <c r="Y236" i="14"/>
  <c r="O226" i="14"/>
  <c r="V221" i="14"/>
  <c r="L211" i="14"/>
  <c r="Y206" i="14"/>
  <c r="O196" i="14"/>
  <c r="V191" i="14"/>
  <c r="L181" i="14"/>
  <c r="Y176" i="14"/>
  <c r="O166" i="14"/>
  <c r="V157" i="14"/>
  <c r="L147" i="14"/>
  <c r="Y142" i="14"/>
  <c r="O132" i="14"/>
  <c r="V12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E435" i="14"/>
  <c r="M430" i="14"/>
  <c r="V470" i="14"/>
  <c r="T450" i="14"/>
  <c r="R435" i="14"/>
  <c r="Z430" i="14"/>
  <c r="H405" i="14"/>
  <c r="U400" i="14"/>
  <c r="E390" i="14"/>
  <c r="R385" i="14"/>
  <c r="H375" i="14"/>
  <c r="U370" i="14"/>
  <c r="E360" i="14"/>
  <c r="R355" i="14"/>
  <c r="H345" i="14"/>
  <c r="U340" i="14"/>
  <c r="E330" i="14"/>
  <c r="R325" i="14"/>
  <c r="H311" i="14"/>
  <c r="U306" i="14"/>
  <c r="E296" i="14"/>
  <c r="R291" i="14"/>
  <c r="H281" i="14"/>
  <c r="U276" i="14"/>
  <c r="E266" i="14"/>
  <c r="R261" i="14"/>
  <c r="H251" i="14"/>
  <c r="U246" i="14"/>
  <c r="E236" i="14"/>
  <c r="R231" i="14"/>
  <c r="H221" i="14"/>
  <c r="U216" i="14"/>
  <c r="E206" i="14"/>
  <c r="R201" i="14"/>
  <c r="H191" i="14"/>
  <c r="U186" i="14"/>
  <c r="E176" i="14"/>
  <c r="R171" i="14"/>
  <c r="H157" i="14"/>
  <c r="U152" i="14"/>
  <c r="E142" i="14"/>
  <c r="R137" i="14"/>
  <c r="H127" i="14"/>
  <c r="U122" i="14"/>
  <c r="E112" i="14"/>
  <c r="R107" i="14"/>
  <c r="H97" i="14"/>
  <c r="U92" i="14"/>
  <c r="E82" i="14"/>
  <c r="R77" i="14"/>
  <c r="H67" i="14"/>
  <c r="U62" i="14"/>
  <c r="E52" i="14"/>
  <c r="R47" i="14"/>
  <c r="H37" i="14"/>
  <c r="U32" i="14"/>
  <c r="E22" i="14"/>
  <c r="R17" i="14"/>
  <c r="H7" i="14"/>
  <c r="P499" i="13"/>
  <c r="F489" i="13"/>
  <c r="S484" i="13"/>
  <c r="J465" i="13"/>
  <c r="W460" i="13"/>
  <c r="M450" i="13"/>
  <c r="Z445" i="13"/>
  <c r="J435" i="13"/>
  <c r="W430" i="13"/>
  <c r="M420" i="13"/>
  <c r="Z415" i="13"/>
  <c r="J405" i="13"/>
  <c r="W400" i="13"/>
  <c r="M390" i="13"/>
  <c r="Z385" i="13"/>
  <c r="J375" i="13"/>
  <c r="W370" i="13"/>
  <c r="M360" i="13"/>
  <c r="Z355" i="13"/>
  <c r="J345" i="13"/>
  <c r="W340" i="13"/>
  <c r="M330" i="13"/>
  <c r="Z325" i="13"/>
  <c r="D311" i="13"/>
  <c r="Q306" i="13"/>
  <c r="G296" i="13"/>
  <c r="T291" i="13"/>
  <c r="D281" i="13"/>
  <c r="Q276" i="13"/>
  <c r="G266" i="13"/>
  <c r="T261" i="13"/>
  <c r="D251" i="13"/>
  <c r="Q246" i="13"/>
  <c r="G236" i="13"/>
  <c r="T231" i="13"/>
  <c r="D221" i="13"/>
  <c r="Q216" i="13"/>
  <c r="G206" i="13"/>
  <c r="T201" i="13"/>
  <c r="D191" i="13"/>
  <c r="Q186" i="13"/>
  <c r="G176" i="13"/>
  <c r="T171" i="13"/>
  <c r="K152" i="13"/>
  <c r="X147" i="13"/>
  <c r="N137" i="13"/>
  <c r="AA132" i="13"/>
  <c r="K122" i="13"/>
  <c r="X117" i="13"/>
  <c r="N107" i="13"/>
  <c r="AA102" i="13"/>
  <c r="K92" i="13"/>
  <c r="X87" i="13"/>
  <c r="N77" i="13"/>
  <c r="AA72" i="13"/>
  <c r="K62" i="13"/>
  <c r="X57" i="13"/>
  <c r="N47" i="13"/>
  <c r="AA42" i="13"/>
  <c r="K32" i="13"/>
  <c r="X27" i="13"/>
  <c r="N17" i="13"/>
  <c r="AA12" i="13"/>
  <c r="O509" i="13"/>
  <c r="Z514" i="13"/>
  <c r="L524" i="13"/>
  <c r="W529" i="13"/>
  <c r="O539" i="13"/>
  <c r="Z544" i="13"/>
  <c r="L554" i="13"/>
  <c r="W559" i="13"/>
  <c r="O569" i="13"/>
  <c r="Z574" i="13"/>
  <c r="L584" i="13"/>
  <c r="W589" i="13"/>
  <c r="O599" i="13"/>
  <c r="Z604" i="13"/>
  <c r="L614" i="13"/>
  <c r="W619" i="13"/>
  <c r="O629" i="13"/>
  <c r="Z634" i="13"/>
  <c r="L559" i="13"/>
  <c r="W564" i="13"/>
  <c r="O574" i="13"/>
  <c r="Z579" i="13"/>
  <c r="L589" i="13"/>
  <c r="W594" i="13"/>
  <c r="O604" i="13"/>
  <c r="Z609" i="13"/>
  <c r="L619" i="13"/>
  <c r="W624" i="13"/>
  <c r="O634" i="13"/>
  <c r="U176" i="19"/>
  <c r="D171" i="19"/>
  <c r="AA191" i="19"/>
  <c r="M201" i="19"/>
  <c r="X206" i="19"/>
  <c r="J216" i="19"/>
  <c r="AA221" i="19"/>
  <c r="M231" i="19"/>
  <c r="X236" i="19"/>
  <c r="J246" i="19"/>
  <c r="AA251" i="19"/>
  <c r="M261" i="19"/>
  <c r="X266" i="19"/>
  <c r="J276" i="19"/>
  <c r="AA281" i="19"/>
  <c r="M291" i="19"/>
  <c r="X296" i="19"/>
  <c r="J306" i="19"/>
  <c r="AA311" i="19"/>
  <c r="O196" i="19"/>
  <c r="Z201" i="19"/>
  <c r="L211" i="19"/>
  <c r="W216" i="19"/>
  <c r="O226" i="19"/>
  <c r="Z231" i="19"/>
  <c r="L241" i="19"/>
  <c r="W246" i="19"/>
  <c r="O256" i="19"/>
  <c r="Z261" i="19"/>
  <c r="L271" i="19"/>
  <c r="W276" i="19"/>
  <c r="O286" i="19"/>
  <c r="Z291" i="19"/>
  <c r="L301" i="19"/>
  <c r="W306" i="19"/>
  <c r="O316" i="19"/>
  <c r="V196" i="19"/>
  <c r="N206" i="19"/>
  <c r="Y211" i="19"/>
  <c r="K221" i="19"/>
  <c r="V226" i="19"/>
  <c r="N236" i="19"/>
  <c r="Y241" i="19"/>
  <c r="K251" i="19"/>
  <c r="V256" i="19"/>
  <c r="N266" i="19"/>
  <c r="Y271" i="19"/>
  <c r="K281" i="19"/>
  <c r="V286" i="19"/>
  <c r="N296" i="19"/>
  <c r="Y301" i="19"/>
  <c r="K311" i="19"/>
  <c r="V316" i="19"/>
  <c r="J201" i="19"/>
  <c r="AA206" i="19"/>
  <c r="M216" i="19"/>
  <c r="X221" i="19"/>
  <c r="J231" i="19"/>
  <c r="AA236" i="19"/>
  <c r="M246" i="19"/>
  <c r="X251" i="19"/>
  <c r="J261" i="19"/>
  <c r="AA266" i="19"/>
  <c r="M276" i="19"/>
  <c r="X281" i="19"/>
  <c r="J291" i="19"/>
  <c r="AA296" i="19"/>
  <c r="M306" i="19"/>
  <c r="X311" i="19"/>
  <c r="L196" i="19"/>
  <c r="W201" i="19"/>
  <c r="O211" i="19"/>
  <c r="Z216" i="19"/>
  <c r="L226" i="19"/>
  <c r="W231" i="19"/>
  <c r="O241" i="19"/>
  <c r="Z246" i="19"/>
  <c r="L256" i="19"/>
  <c r="W261" i="19"/>
  <c r="O271" i="19"/>
  <c r="Z276" i="19"/>
  <c r="L286" i="19"/>
  <c r="W291" i="19"/>
  <c r="O301" i="19"/>
  <c r="Z306" i="19"/>
  <c r="L316" i="19"/>
  <c r="K186" i="19"/>
  <c r="J186" i="19"/>
  <c r="X176" i="19"/>
  <c r="M171" i="19"/>
  <c r="J12" i="19"/>
  <c r="J62" i="19"/>
  <c r="AA67" i="19"/>
  <c r="M77" i="19"/>
  <c r="X82" i="19"/>
  <c r="J92" i="19"/>
  <c r="AA97" i="19"/>
  <c r="M107" i="19"/>
  <c r="X112" i="19"/>
  <c r="J122" i="19"/>
  <c r="AA127" i="19"/>
  <c r="M137" i="19"/>
  <c r="X142" i="19"/>
  <c r="J152" i="19"/>
  <c r="AA157" i="19"/>
  <c r="Q47" i="19"/>
  <c r="D42" i="19"/>
  <c r="L37" i="19"/>
  <c r="T32" i="19"/>
  <c r="O57" i="18"/>
  <c r="P52" i="18"/>
  <c r="R42" i="18"/>
  <c r="AA37" i="18"/>
  <c r="J77" i="18"/>
  <c r="H87" i="18"/>
  <c r="S92" i="18"/>
  <c r="E102" i="18"/>
  <c r="P107" i="18"/>
  <c r="H117" i="18"/>
  <c r="S122" i="18"/>
  <c r="E132" i="18"/>
  <c r="P137" i="18"/>
  <c r="H147" i="18"/>
  <c r="S152" i="18"/>
  <c r="F102" i="18"/>
  <c r="Q107" i="18"/>
  <c r="I117" i="18"/>
  <c r="T122" i="18"/>
  <c r="F132" i="18"/>
  <c r="Q137" i="18"/>
  <c r="I147" i="18"/>
  <c r="T152" i="18"/>
  <c r="G102" i="18"/>
  <c r="R107" i="18"/>
  <c r="D117" i="18"/>
  <c r="U122" i="18"/>
  <c r="G132" i="18"/>
  <c r="R137" i="18"/>
  <c r="D147" i="18"/>
  <c r="U152" i="18"/>
  <c r="F47" i="18"/>
  <c r="Q37" i="18"/>
  <c r="U201" i="17"/>
  <c r="G211" i="17"/>
  <c r="R216" i="17"/>
  <c r="D226" i="17"/>
  <c r="U231" i="17"/>
  <c r="G241" i="17"/>
  <c r="R246" i="17"/>
  <c r="D256" i="17"/>
  <c r="U261" i="17"/>
  <c r="G271" i="17"/>
  <c r="R276" i="17"/>
  <c r="D286" i="17"/>
  <c r="U291" i="17"/>
  <c r="G301" i="17"/>
  <c r="R306" i="17"/>
  <c r="D316" i="17"/>
  <c r="V171" i="17"/>
  <c r="W166" i="17"/>
  <c r="R157" i="17"/>
  <c r="S152" i="17"/>
  <c r="AA147" i="17"/>
  <c r="F196" i="17"/>
  <c r="Z147" i="17"/>
  <c r="AA186" i="17"/>
  <c r="Y181" i="17"/>
  <c r="Z176" i="17"/>
  <c r="I152" i="17"/>
  <c r="K142" i="17"/>
  <c r="S137" i="17"/>
  <c r="Z186" i="17"/>
  <c r="J142" i="17"/>
  <c r="K137" i="17"/>
  <c r="T97" i="16"/>
  <c r="X107" i="16"/>
  <c r="N87" i="16"/>
  <c r="Y92" i="16"/>
  <c r="K102" i="16"/>
  <c r="V107" i="16"/>
  <c r="N117" i="16"/>
  <c r="Y122" i="16"/>
  <c r="K132" i="16"/>
  <c r="V137" i="16"/>
  <c r="N147" i="16"/>
  <c r="Y152" i="16"/>
  <c r="N92" i="16"/>
  <c r="Y97" i="16"/>
  <c r="K107" i="16"/>
  <c r="V112" i="16"/>
  <c r="N122" i="16"/>
  <c r="Y127" i="16"/>
  <c r="K137" i="16"/>
  <c r="V142" i="16"/>
  <c r="N152" i="16"/>
  <c r="Y157" i="16"/>
  <c r="O122" i="16"/>
  <c r="Z127" i="16"/>
  <c r="L137" i="16"/>
  <c r="W142" i="16"/>
  <c r="O152" i="16"/>
  <c r="Z157" i="16"/>
  <c r="O97" i="16"/>
  <c r="Z102" i="16"/>
  <c r="L112" i="16"/>
  <c r="W117" i="16"/>
  <c r="O127" i="16"/>
  <c r="Z132" i="16"/>
  <c r="L142" i="16"/>
  <c r="W147" i="16"/>
  <c r="O157" i="16"/>
  <c r="R355" i="15"/>
  <c r="G350" i="15"/>
  <c r="P7" i="15"/>
  <c r="L355" i="15"/>
  <c r="W380" i="15"/>
  <c r="Y350" i="15"/>
  <c r="R316" i="15"/>
  <c r="S355" i="15"/>
  <c r="AA340" i="15"/>
  <c r="M445" i="14"/>
  <c r="X450" i="14"/>
  <c r="J460" i="14"/>
  <c r="AA465" i="14"/>
  <c r="M475" i="14"/>
  <c r="Q445" i="14"/>
  <c r="I455" i="14"/>
  <c r="T460" i="14"/>
  <c r="F470" i="14"/>
  <c r="Q475" i="14"/>
  <c r="AA450" i="14"/>
  <c r="F410" i="14"/>
  <c r="I475" i="14"/>
  <c r="L465" i="14"/>
  <c r="Z450" i="14"/>
  <c r="E410" i="14"/>
  <c r="F430" i="14"/>
  <c r="P420" i="14"/>
  <c r="R410" i="14"/>
  <c r="K544" i="13"/>
  <c r="X569" i="13"/>
  <c r="J579" i="13"/>
  <c r="AA584" i="13"/>
  <c r="M594" i="13"/>
  <c r="X599" i="13"/>
  <c r="J609" i="13"/>
  <c r="AA614" i="13"/>
  <c r="M624" i="13"/>
  <c r="X629" i="13"/>
  <c r="X32" i="19"/>
  <c r="Y27" i="19"/>
  <c r="K42" i="18"/>
  <c r="T37" i="18"/>
  <c r="O107" i="18"/>
  <c r="Z112" i="18"/>
  <c r="L122" i="18"/>
  <c r="W127" i="18"/>
  <c r="O137" i="18"/>
  <c r="Z142" i="18"/>
  <c r="L152" i="18"/>
  <c r="W157" i="18"/>
  <c r="L102" i="18"/>
  <c r="W107" i="18"/>
  <c r="O117" i="18"/>
  <c r="Z122" i="18"/>
  <c r="L132" i="18"/>
  <c r="W137" i="18"/>
  <c r="O147" i="18"/>
  <c r="Z152" i="18"/>
  <c r="Y62" i="18"/>
  <c r="G42" i="18"/>
  <c r="S186" i="17"/>
  <c r="D142" i="17"/>
  <c r="L137" i="17"/>
  <c r="X191" i="17"/>
  <c r="D92" i="16"/>
  <c r="U97" i="16"/>
  <c r="G107" i="16"/>
  <c r="R112" i="16"/>
  <c r="D122" i="16"/>
  <c r="U127" i="16"/>
  <c r="G137" i="16"/>
  <c r="R142" i="16"/>
  <c r="D152" i="16"/>
  <c r="U157" i="16"/>
  <c r="J7" i="15"/>
  <c r="H316" i="15"/>
  <c r="V435" i="14"/>
  <c r="W430" i="14"/>
  <c r="V7" i="14"/>
  <c r="J415" i="14"/>
  <c r="U405" i="14"/>
  <c r="X539" i="13"/>
  <c r="V524" i="13"/>
  <c r="P509" i="13"/>
  <c r="K574" i="13"/>
  <c r="V579" i="13"/>
  <c r="N589" i="13"/>
  <c r="Y594" i="13"/>
  <c r="K604" i="13"/>
  <c r="V609" i="13"/>
  <c r="N619" i="13"/>
  <c r="Y624" i="13"/>
  <c r="K634" i="13"/>
  <c r="X544" i="13"/>
  <c r="J554" i="13"/>
  <c r="AA559" i="13"/>
  <c r="M569" i="13"/>
  <c r="X574" i="13"/>
  <c r="J584" i="13"/>
  <c r="AA589" i="13"/>
  <c r="M599" i="13"/>
  <c r="X604" i="13"/>
  <c r="J614" i="13"/>
  <c r="AA619" i="13"/>
  <c r="M629" i="13"/>
  <c r="X634" i="13"/>
  <c r="N509" i="13"/>
  <c r="Y514" i="13"/>
  <c r="K524" i="13"/>
  <c r="V529" i="13"/>
  <c r="N539" i="13"/>
  <c r="Y544" i="13"/>
  <c r="K554" i="13"/>
  <c r="V559" i="13"/>
  <c r="N569" i="13"/>
  <c r="Y574" i="13"/>
  <c r="K584" i="13"/>
  <c r="V589" i="13"/>
  <c r="N599" i="13"/>
  <c r="Y604" i="13"/>
  <c r="K614" i="13"/>
  <c r="V619" i="13"/>
  <c r="N629" i="13"/>
  <c r="Y634" i="13"/>
  <c r="H475" i="12"/>
  <c r="O316" i="12"/>
  <c r="P157" i="12"/>
  <c r="D599" i="12"/>
  <c r="F589" i="12"/>
  <c r="H579" i="12"/>
  <c r="E549" i="12"/>
  <c r="Q544" i="12"/>
  <c r="M569" i="12"/>
  <c r="X574" i="12"/>
  <c r="J584" i="12"/>
  <c r="AA589" i="12"/>
  <c r="M599" i="12"/>
  <c r="X604" i="12"/>
  <c r="J614" i="12"/>
  <c r="AA619" i="12"/>
  <c r="M629" i="12"/>
  <c r="X634" i="12"/>
  <c r="N569" i="12"/>
  <c r="Y574" i="12"/>
  <c r="K584" i="12"/>
  <c r="V589" i="12"/>
  <c r="N599" i="12"/>
  <c r="Y604" i="12"/>
  <c r="K614" i="12"/>
  <c r="V619" i="12"/>
  <c r="N629" i="12"/>
  <c r="Y634" i="12"/>
  <c r="K569" i="12"/>
  <c r="V574" i="12"/>
  <c r="N584" i="12"/>
  <c r="Y589" i="12"/>
  <c r="K599" i="12"/>
  <c r="V604" i="12"/>
  <c r="N614" i="12"/>
  <c r="Y619" i="12"/>
  <c r="K629" i="12"/>
  <c r="V634" i="12"/>
  <c r="P599" i="12"/>
  <c r="T574" i="12"/>
  <c r="F559" i="12"/>
  <c r="W549" i="12"/>
  <c r="Z544" i="12"/>
  <c r="O201" i="11"/>
  <c r="W191" i="11"/>
  <c r="L186" i="11"/>
  <c r="Z176" i="11"/>
  <c r="O171" i="11"/>
  <c r="I594" i="11"/>
  <c r="Q584" i="11"/>
  <c r="F579" i="11"/>
  <c r="T569" i="11"/>
  <c r="I564" i="11"/>
  <c r="Q554" i="11"/>
  <c r="F549" i="11"/>
  <c r="T539" i="11"/>
  <c r="I534" i="11"/>
  <c r="Q524" i="11"/>
  <c r="F519" i="11"/>
  <c r="T509" i="11"/>
  <c r="I504" i="11"/>
  <c r="Q494" i="11"/>
  <c r="F489" i="11"/>
  <c r="T475" i="11"/>
  <c r="I470" i="11"/>
  <c r="Q460" i="11"/>
  <c r="F455" i="11"/>
  <c r="T445" i="11"/>
  <c r="I440" i="11"/>
  <c r="Q430" i="11"/>
  <c r="F425" i="11"/>
  <c r="T415" i="11"/>
  <c r="I410" i="11"/>
  <c r="Q400" i="11"/>
  <c r="F395" i="11"/>
  <c r="T385" i="11"/>
  <c r="I380" i="11"/>
  <c r="Q370" i="11"/>
  <c r="F365" i="11"/>
  <c r="T355" i="11"/>
  <c r="I350" i="11"/>
  <c r="Q340" i="11"/>
  <c r="F335" i="11"/>
  <c r="U609" i="11"/>
  <c r="H594" i="11"/>
  <c r="P584" i="11"/>
  <c r="E579" i="11"/>
  <c r="S569" i="11"/>
  <c r="H564" i="11"/>
  <c r="P554" i="11"/>
  <c r="E549" i="11"/>
  <c r="S539" i="11"/>
  <c r="H534" i="11"/>
  <c r="P524" i="11"/>
  <c r="E519" i="11"/>
  <c r="S509" i="11"/>
  <c r="H504" i="11"/>
  <c r="P494" i="11"/>
  <c r="E489" i="11"/>
  <c r="Y594" i="11"/>
  <c r="N589" i="11"/>
  <c r="V579" i="11"/>
  <c r="K574" i="11"/>
  <c r="Y564" i="11"/>
  <c r="N559" i="11"/>
  <c r="V549" i="11"/>
  <c r="K544" i="11"/>
  <c r="Y534" i="11"/>
  <c r="N529" i="11"/>
  <c r="V519" i="11"/>
  <c r="K514" i="11"/>
  <c r="Y504" i="11"/>
  <c r="N499" i="11"/>
  <c r="V489" i="11"/>
  <c r="N614" i="11"/>
  <c r="Y619" i="11"/>
  <c r="K629" i="11"/>
  <c r="V634" i="11"/>
  <c r="P7" i="11"/>
  <c r="H32" i="11"/>
  <c r="S37" i="11"/>
  <c r="E47" i="11"/>
  <c r="P52" i="11"/>
  <c r="H62" i="11"/>
  <c r="S67" i="11"/>
  <c r="E77" i="11"/>
  <c r="P82" i="11"/>
  <c r="H92" i="11"/>
  <c r="S97" i="11"/>
  <c r="E107" i="11"/>
  <c r="P112" i="11"/>
  <c r="H122" i="11"/>
  <c r="S127" i="11"/>
  <c r="E137" i="11"/>
  <c r="P142" i="11"/>
  <c r="H152" i="11"/>
  <c r="S157" i="11"/>
  <c r="T27" i="11"/>
  <c r="F37" i="11"/>
  <c r="Q42" i="11"/>
  <c r="I52" i="11"/>
  <c r="T57" i="11"/>
  <c r="F67" i="11"/>
  <c r="Q72" i="11"/>
  <c r="I82" i="11"/>
  <c r="T87" i="11"/>
  <c r="F97" i="11"/>
  <c r="Q102" i="11"/>
  <c r="I112" i="11"/>
  <c r="T117" i="11"/>
  <c r="F127" i="11"/>
  <c r="Q132" i="11"/>
  <c r="I142" i="11"/>
  <c r="T147" i="11"/>
  <c r="F157" i="11"/>
  <c r="U22" i="11"/>
  <c r="V42" i="11"/>
  <c r="AA22" i="11"/>
  <c r="S22" i="11"/>
  <c r="V7" i="10"/>
  <c r="Y22" i="11"/>
  <c r="D37" i="11"/>
  <c r="P22" i="11"/>
  <c r="P489" i="10"/>
  <c r="F475" i="10"/>
  <c r="S470" i="10"/>
  <c r="I460" i="10"/>
  <c r="P455" i="10"/>
  <c r="F445" i="10"/>
  <c r="S440" i="10"/>
  <c r="I430" i="10"/>
  <c r="P425" i="10"/>
  <c r="F415" i="10"/>
  <c r="S410" i="10"/>
  <c r="I400" i="10"/>
  <c r="P395" i="10"/>
  <c r="F385" i="10"/>
  <c r="S380" i="10"/>
  <c r="I370" i="10"/>
  <c r="P365" i="10"/>
  <c r="F355" i="10"/>
  <c r="S350" i="10"/>
  <c r="I340" i="10"/>
  <c r="P335" i="10"/>
  <c r="F325" i="10"/>
  <c r="S316" i="10"/>
  <c r="I306" i="10"/>
  <c r="P301" i="10"/>
  <c r="F291" i="10"/>
  <c r="S286" i="10"/>
  <c r="I276" i="10"/>
  <c r="P271" i="10"/>
  <c r="F261" i="10"/>
  <c r="S256" i="10"/>
  <c r="I246" i="10"/>
  <c r="P241" i="10"/>
  <c r="F231" i="10"/>
  <c r="S226" i="10"/>
  <c r="I216" i="10"/>
  <c r="P211" i="10"/>
  <c r="F201" i="10"/>
  <c r="S196" i="10"/>
  <c r="I186" i="10"/>
  <c r="P181" i="10"/>
  <c r="F171" i="10"/>
  <c r="S166" i="10"/>
  <c r="I152" i="10"/>
  <c r="P147" i="10"/>
  <c r="F137" i="10"/>
  <c r="S132" i="10"/>
  <c r="I122" i="10"/>
  <c r="P11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K549" i="7"/>
  <c r="X544" i="7"/>
  <c r="N534" i="7"/>
  <c r="AA529" i="7"/>
  <c r="K519" i="7"/>
  <c r="X514" i="7"/>
  <c r="N504" i="7"/>
  <c r="AA499" i="7"/>
  <c r="K489" i="7"/>
  <c r="X484" i="7"/>
  <c r="H470" i="7"/>
  <c r="U465" i="7"/>
  <c r="E455" i="7"/>
  <c r="R450" i="7"/>
  <c r="H440" i="7"/>
  <c r="U435" i="7"/>
  <c r="E425" i="7"/>
  <c r="R420" i="7"/>
  <c r="H410" i="7"/>
  <c r="U405" i="7"/>
  <c r="E395" i="7"/>
  <c r="R390" i="7"/>
  <c r="H380" i="7"/>
  <c r="U375" i="7"/>
  <c r="E365" i="7"/>
  <c r="R360" i="7"/>
  <c r="H350" i="7"/>
  <c r="U345" i="7"/>
  <c r="E335" i="7"/>
  <c r="R330" i="7"/>
  <c r="O311" i="7"/>
  <c r="V306" i="7"/>
  <c r="L296" i="7"/>
  <c r="Y291" i="7"/>
  <c r="O281" i="7"/>
  <c r="V276" i="7"/>
  <c r="L266" i="7"/>
  <c r="Y261" i="7"/>
  <c r="O251" i="7"/>
  <c r="V246" i="7"/>
  <c r="L236" i="7"/>
  <c r="Y231" i="7"/>
  <c r="O221" i="7"/>
  <c r="V216" i="7"/>
  <c r="L206" i="7"/>
  <c r="Y201" i="7"/>
  <c r="O191" i="7"/>
  <c r="V186" i="7"/>
  <c r="L176" i="7"/>
  <c r="Y171" i="7"/>
  <c r="I157" i="7"/>
  <c r="P152" i="7"/>
  <c r="F142" i="7"/>
  <c r="S137" i="7"/>
  <c r="I127" i="7"/>
  <c r="P122" i="7"/>
  <c r="F112" i="7"/>
  <c r="S107" i="7"/>
  <c r="I97" i="7"/>
  <c r="P92" i="7"/>
  <c r="F82" i="7"/>
  <c r="S77" i="7"/>
  <c r="I67" i="7"/>
  <c r="P62" i="7"/>
  <c r="F52" i="7"/>
  <c r="S47" i="7"/>
  <c r="I37" i="7"/>
  <c r="P32" i="7"/>
  <c r="F22" i="7"/>
  <c r="S17" i="7"/>
  <c r="I7" i="7"/>
  <c r="H559" i="7"/>
  <c r="U554" i="7"/>
  <c r="E544" i="7"/>
  <c r="R539" i="7"/>
  <c r="H529" i="7"/>
  <c r="U524" i="7"/>
  <c r="E514" i="7"/>
  <c r="R509" i="7"/>
  <c r="H499" i="7"/>
  <c r="U494" i="7"/>
  <c r="E484" i="7"/>
  <c r="R475" i="7"/>
  <c r="H465" i="7"/>
  <c r="U460" i="7"/>
  <c r="E450" i="7"/>
  <c r="R445" i="7"/>
  <c r="H435" i="7"/>
  <c r="U430" i="7"/>
  <c r="E420" i="7"/>
  <c r="R415" i="7"/>
  <c r="H405" i="7"/>
  <c r="U400" i="7"/>
  <c r="E390" i="7"/>
  <c r="R385" i="7"/>
  <c r="H375" i="7"/>
  <c r="U370" i="7"/>
  <c r="E360" i="7"/>
  <c r="R355" i="7"/>
  <c r="H345" i="7"/>
  <c r="U340" i="7"/>
  <c r="E330" i="7"/>
  <c r="R325" i="7"/>
  <c r="H311" i="7"/>
  <c r="U306" i="7"/>
  <c r="E296" i="7"/>
  <c r="R291" i="7"/>
  <c r="H281" i="7"/>
  <c r="U276" i="7"/>
  <c r="E266" i="7"/>
  <c r="R261" i="7"/>
  <c r="H251" i="7"/>
  <c r="U246" i="7"/>
  <c r="E236" i="7"/>
  <c r="R231" i="7"/>
  <c r="H221" i="7"/>
  <c r="U216" i="7"/>
  <c r="E206" i="7"/>
  <c r="R201" i="7"/>
  <c r="H191" i="7"/>
  <c r="U186" i="7"/>
  <c r="E176" i="7"/>
  <c r="R171" i="7"/>
  <c r="H157" i="7"/>
  <c r="U152" i="7"/>
  <c r="E142" i="7"/>
  <c r="R137" i="7"/>
  <c r="H127" i="7"/>
  <c r="U122" i="7"/>
  <c r="E112" i="7"/>
  <c r="R107" i="7"/>
  <c r="H97" i="7"/>
  <c r="U92" i="7"/>
  <c r="E82" i="7"/>
  <c r="R77" i="7"/>
  <c r="H67" i="7"/>
  <c r="U62" i="7"/>
  <c r="E52" i="7"/>
  <c r="R47" i="7"/>
  <c r="H37" i="7"/>
  <c r="U32" i="7"/>
  <c r="E22" i="7"/>
  <c r="R17" i="7"/>
  <c r="Y564" i="7"/>
  <c r="I549" i="7"/>
  <c r="P544" i="7"/>
  <c r="F534" i="7"/>
  <c r="S529" i="7"/>
  <c r="I519" i="7"/>
  <c r="P514" i="7"/>
  <c r="F504" i="7"/>
  <c r="S499" i="7"/>
  <c r="I489" i="7"/>
  <c r="P484" i="7"/>
  <c r="K475" i="7"/>
  <c r="X470" i="7"/>
  <c r="N460" i="7"/>
  <c r="AA455" i="7"/>
  <c r="K445" i="7"/>
  <c r="X440" i="7"/>
  <c r="N430" i="7"/>
  <c r="AA425" i="7"/>
  <c r="K415" i="7"/>
  <c r="X410" i="7"/>
  <c r="N400" i="7"/>
  <c r="AA395" i="7"/>
  <c r="K385" i="7"/>
  <c r="X380" i="7"/>
  <c r="N370" i="7"/>
  <c r="AA365" i="7"/>
  <c r="K355" i="7"/>
  <c r="X350" i="7"/>
  <c r="N340" i="7"/>
  <c r="AA335" i="7"/>
  <c r="L316" i="7"/>
  <c r="Y311" i="7"/>
  <c r="O301" i="7"/>
  <c r="V296" i="7"/>
  <c r="L286" i="7"/>
  <c r="Y281" i="7"/>
  <c r="O271" i="7"/>
  <c r="V266" i="7"/>
  <c r="L256" i="7"/>
  <c r="Y251" i="7"/>
  <c r="O241" i="7"/>
  <c r="V236" i="7"/>
  <c r="L226" i="7"/>
  <c r="Y221" i="7"/>
  <c r="O211" i="7"/>
  <c r="V206" i="7"/>
  <c r="L196" i="7"/>
  <c r="Y191" i="7"/>
  <c r="O181" i="7"/>
  <c r="V176" i="7"/>
  <c r="L166" i="7"/>
  <c r="Y157" i="7"/>
  <c r="O147" i="7"/>
  <c r="V142" i="7"/>
  <c r="L132" i="7"/>
  <c r="Y127" i="7"/>
  <c r="O117" i="7"/>
  <c r="V112" i="7"/>
  <c r="L102" i="7"/>
  <c r="Y97" i="7"/>
  <c r="O87" i="7"/>
  <c r="V82" i="7"/>
  <c r="L72" i="7"/>
  <c r="Y67" i="7"/>
  <c r="O57" i="7"/>
  <c r="V52" i="7"/>
  <c r="L42" i="7"/>
  <c r="Y37" i="7"/>
  <c r="O27" i="7"/>
  <c r="Y554" i="7"/>
  <c r="O544" i="7"/>
  <c r="V539" i="7"/>
  <c r="L529" i="7"/>
  <c r="Y524" i="7"/>
  <c r="O514" i="7"/>
  <c r="V509" i="7"/>
  <c r="L499" i="7"/>
  <c r="Y494" i="7"/>
  <c r="O484" i="7"/>
  <c r="V475" i="7"/>
  <c r="L465" i="7"/>
  <c r="Y460" i="7"/>
  <c r="O450" i="7"/>
  <c r="V445" i="7"/>
  <c r="L435" i="7"/>
  <c r="Y430" i="7"/>
  <c r="O420" i="7"/>
  <c r="V415" i="7"/>
  <c r="L405" i="7"/>
  <c r="Y400" i="7"/>
  <c r="O390" i="7"/>
  <c r="V385" i="7"/>
  <c r="L375" i="7"/>
  <c r="Y370" i="7"/>
  <c r="O360" i="7"/>
  <c r="V355" i="7"/>
  <c r="L345" i="7"/>
  <c r="Y340" i="7"/>
  <c r="O330" i="7"/>
  <c r="V325" i="7"/>
  <c r="F311" i="7"/>
  <c r="S306" i="7"/>
  <c r="I296" i="7"/>
  <c r="P291" i="7"/>
  <c r="F281" i="7"/>
  <c r="S276" i="7"/>
  <c r="I266" i="7"/>
  <c r="P261" i="7"/>
  <c r="F251" i="7"/>
  <c r="S246" i="7"/>
  <c r="I236" i="7"/>
  <c r="P231" i="7"/>
  <c r="F221" i="7"/>
  <c r="S216" i="7"/>
  <c r="I206" i="7"/>
  <c r="P201" i="7"/>
  <c r="F191" i="7"/>
  <c r="S186" i="7"/>
  <c r="I176" i="7"/>
  <c r="P171" i="7"/>
  <c r="F157" i="7"/>
  <c r="S152" i="7"/>
  <c r="I142" i="7"/>
  <c r="P137" i="7"/>
  <c r="F127" i="7"/>
  <c r="S122" i="7"/>
  <c r="I112" i="7"/>
  <c r="P107" i="7"/>
  <c r="F97" i="7"/>
  <c r="S92" i="7"/>
  <c r="I82" i="7"/>
  <c r="P77" i="7"/>
  <c r="F67" i="7"/>
  <c r="S62" i="7"/>
  <c r="I52" i="7"/>
  <c r="P47" i="7"/>
  <c r="F37" i="7"/>
  <c r="S32" i="7"/>
  <c r="I22" i="7"/>
  <c r="P17" i="7"/>
  <c r="F7" i="7"/>
  <c r="F554" i="7"/>
  <c r="S549" i="7"/>
  <c r="I539" i="7"/>
  <c r="P534" i="7"/>
  <c r="F524" i="7"/>
  <c r="S519" i="7"/>
  <c r="I509" i="7"/>
  <c r="P504" i="7"/>
  <c r="F494" i="7"/>
  <c r="S489" i="7"/>
  <c r="I475" i="7"/>
  <c r="P470" i="7"/>
  <c r="F460" i="7"/>
  <c r="S455" i="7"/>
  <c r="I445" i="7"/>
  <c r="P440" i="7"/>
  <c r="F430" i="7"/>
  <c r="S425" i="7"/>
  <c r="I415" i="7"/>
  <c r="P410" i="7"/>
  <c r="F400" i="7"/>
  <c r="S395" i="7"/>
  <c r="I385" i="7"/>
  <c r="P380" i="7"/>
  <c r="F370" i="7"/>
  <c r="S365" i="7"/>
  <c r="I355" i="7"/>
  <c r="P350" i="7"/>
  <c r="F340" i="7"/>
  <c r="S335" i="7"/>
  <c r="D316" i="7"/>
  <c r="Q311" i="7"/>
  <c r="G301" i="7"/>
  <c r="T296" i="7"/>
  <c r="D286" i="7"/>
  <c r="Q281" i="7"/>
  <c r="G271" i="7"/>
  <c r="T266" i="7"/>
  <c r="D256" i="7"/>
  <c r="Q251" i="7"/>
  <c r="G241" i="7"/>
  <c r="T236" i="7"/>
  <c r="D226" i="7"/>
  <c r="Q221" i="7"/>
  <c r="G211" i="7"/>
  <c r="T206" i="7"/>
  <c r="D196" i="7"/>
  <c r="Q191" i="7"/>
  <c r="G181" i="7"/>
  <c r="T176" i="7"/>
  <c r="K157" i="7"/>
  <c r="X152" i="7"/>
  <c r="N142" i="7"/>
  <c r="AA137" i="7"/>
  <c r="K127" i="7"/>
  <c r="X122" i="7"/>
  <c r="N112" i="7"/>
  <c r="AA107" i="7"/>
  <c r="K97" i="7"/>
  <c r="X92" i="7"/>
  <c r="N82" i="7"/>
  <c r="AA77" i="7"/>
  <c r="K67" i="7"/>
  <c r="X62" i="7"/>
  <c r="N52" i="7"/>
  <c r="AA47" i="7"/>
  <c r="K37" i="7"/>
  <c r="X32" i="7"/>
  <c r="N22" i="7"/>
  <c r="L549" i="7"/>
  <c r="Y544" i="7"/>
  <c r="O534" i="7"/>
  <c r="V529" i="7"/>
  <c r="L519" i="7"/>
  <c r="Y514" i="7"/>
  <c r="O504" i="7"/>
  <c r="V499" i="7"/>
  <c r="L489" i="7"/>
  <c r="Y484" i="7"/>
  <c r="O470" i="7"/>
  <c r="V465" i="7"/>
  <c r="L455" i="7"/>
  <c r="Y450" i="7"/>
  <c r="O440" i="7"/>
  <c r="V435" i="7"/>
  <c r="L425" i="7"/>
  <c r="Y420" i="7"/>
  <c r="O410" i="7"/>
  <c r="V405" i="7"/>
  <c r="L395" i="7"/>
  <c r="Y390" i="7"/>
  <c r="O380" i="7"/>
  <c r="V375" i="7"/>
  <c r="L365" i="7"/>
  <c r="Y360" i="7"/>
  <c r="O350" i="7"/>
  <c r="V345" i="7"/>
  <c r="L335" i="7"/>
  <c r="Y330" i="7"/>
  <c r="O316" i="7"/>
  <c r="V311" i="7"/>
  <c r="L301" i="7"/>
  <c r="Y296" i="7"/>
  <c r="O286" i="7"/>
  <c r="V281" i="7"/>
  <c r="L271" i="7"/>
  <c r="Y266" i="7"/>
  <c r="O256" i="7"/>
  <c r="V251" i="7"/>
  <c r="L241" i="7"/>
  <c r="Y236" i="7"/>
  <c r="O226" i="7"/>
  <c r="V221" i="7"/>
  <c r="L211" i="7"/>
  <c r="Y206" i="7"/>
  <c r="O196" i="7"/>
  <c r="V191" i="7"/>
  <c r="L181" i="7"/>
  <c r="Y176" i="7"/>
  <c r="O166" i="7"/>
  <c r="V157" i="7"/>
  <c r="L147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R142" i="6"/>
  <c r="O22" i="6"/>
  <c r="V17" i="6"/>
  <c r="L7" i="6"/>
  <c r="H22" i="6"/>
  <c r="U17" i="6"/>
  <c r="E7" i="6"/>
  <c r="L27" i="6"/>
  <c r="Y22" i="6"/>
  <c r="O12" i="6"/>
  <c r="U27" i="6"/>
  <c r="G37" i="6"/>
  <c r="R42" i="6"/>
  <c r="D52" i="6"/>
  <c r="U57" i="6"/>
  <c r="G67" i="6"/>
  <c r="R72" i="6"/>
  <c r="D82" i="6"/>
  <c r="U87" i="6"/>
  <c r="G97" i="6"/>
  <c r="R102" i="6"/>
  <c r="D112" i="6"/>
  <c r="U117" i="6"/>
  <c r="G127" i="6"/>
  <c r="R132" i="6"/>
  <c r="D142" i="6"/>
  <c r="U147" i="6"/>
  <c r="G157" i="6"/>
  <c r="U32" i="6"/>
  <c r="G42" i="6"/>
  <c r="R47" i="6"/>
  <c r="D57" i="6"/>
  <c r="U62" i="6"/>
  <c r="G72" i="6"/>
  <c r="R77" i="6"/>
  <c r="D87" i="6"/>
  <c r="U92" i="6"/>
  <c r="G102" i="6"/>
  <c r="R107" i="6"/>
  <c r="D117" i="6"/>
  <c r="U122" i="6"/>
  <c r="G132" i="6"/>
  <c r="R137" i="6"/>
  <c r="D147" i="6"/>
  <c r="U152" i="6"/>
  <c r="E32" i="6"/>
  <c r="P37" i="6"/>
  <c r="H47" i="6"/>
  <c r="S52" i="6"/>
  <c r="E62" i="6"/>
  <c r="P67" i="6"/>
  <c r="H77" i="6"/>
  <c r="S82" i="6"/>
  <c r="E92" i="6"/>
  <c r="P97" i="6"/>
  <c r="H107" i="6"/>
  <c r="S112" i="6"/>
  <c r="E122" i="6"/>
  <c r="P127" i="6"/>
  <c r="H137" i="6"/>
  <c r="S142" i="6"/>
  <c r="E152" i="6"/>
  <c r="P157" i="6"/>
  <c r="E37" i="6"/>
  <c r="P42" i="6"/>
  <c r="H52" i="6"/>
  <c r="S57" i="6"/>
  <c r="E67" i="6"/>
  <c r="P72" i="6"/>
  <c r="H82" i="6"/>
  <c r="S87" i="6"/>
  <c r="E97" i="6"/>
  <c r="P102" i="6"/>
  <c r="H112" i="6"/>
  <c r="S117" i="6"/>
  <c r="E127" i="6"/>
  <c r="P132" i="6"/>
  <c r="H142" i="6"/>
  <c r="S147" i="6"/>
  <c r="E157" i="6"/>
  <c r="G32" i="6"/>
  <c r="R37" i="6"/>
  <c r="D47" i="6"/>
  <c r="U52" i="6"/>
  <c r="G62" i="6"/>
  <c r="R67" i="6"/>
  <c r="D77" i="6"/>
  <c r="U82" i="6"/>
  <c r="G92" i="6"/>
  <c r="R97" i="6"/>
  <c r="D107" i="6"/>
  <c r="U112" i="6"/>
  <c r="G122" i="6"/>
  <c r="R127" i="6"/>
  <c r="D137" i="6"/>
  <c r="U142" i="6"/>
  <c r="G152" i="6"/>
  <c r="R157" i="6"/>
  <c r="N132" i="6"/>
  <c r="Q27" i="6"/>
  <c r="G17" i="6"/>
  <c r="T12" i="6"/>
  <c r="P92" i="6"/>
  <c r="E22" i="6"/>
  <c r="R17" i="6"/>
  <c r="H7" i="6"/>
  <c r="K17" i="6"/>
  <c r="X12" i="6"/>
  <c r="G52" i="5"/>
  <c r="G80" i="5"/>
  <c r="M117" i="14"/>
  <c r="Z112" i="14"/>
  <c r="J102" i="14"/>
  <c r="W97" i="14"/>
  <c r="M87" i="14"/>
  <c r="Z82" i="14"/>
  <c r="J72" i="14"/>
  <c r="W67" i="14"/>
  <c r="M57" i="14"/>
  <c r="R460" i="14"/>
  <c r="J440" i="14"/>
  <c r="X425" i="14"/>
  <c r="Y420" i="14"/>
  <c r="Z415" i="14"/>
  <c r="D405" i="14"/>
  <c r="Q400" i="14"/>
  <c r="G390" i="14"/>
  <c r="T385" i="14"/>
  <c r="D375" i="14"/>
  <c r="Q370" i="14"/>
  <c r="G360" i="14"/>
  <c r="T355" i="14"/>
  <c r="D345" i="14"/>
  <c r="Q340" i="14"/>
  <c r="G330" i="14"/>
  <c r="T325" i="14"/>
  <c r="D311" i="14"/>
  <c r="Q306" i="14"/>
  <c r="G296" i="14"/>
  <c r="T291" i="14"/>
  <c r="D281" i="14"/>
  <c r="Q276" i="14"/>
  <c r="G266" i="14"/>
  <c r="T261" i="14"/>
  <c r="D251" i="14"/>
  <c r="Q246" i="14"/>
  <c r="G236" i="14"/>
  <c r="T231" i="14"/>
  <c r="D221" i="14"/>
  <c r="Q216" i="14"/>
  <c r="G206" i="14"/>
  <c r="T201" i="14"/>
  <c r="D191" i="14"/>
  <c r="Q186" i="14"/>
  <c r="G176" i="14"/>
  <c r="T171" i="14"/>
  <c r="D157" i="14"/>
  <c r="Q152" i="14"/>
  <c r="G142" i="14"/>
  <c r="T137" i="14"/>
  <c r="D127" i="14"/>
  <c r="Q122" i="14"/>
  <c r="G112" i="14"/>
  <c r="T107" i="14"/>
  <c r="D97" i="14"/>
  <c r="Q92" i="14"/>
  <c r="G82" i="14"/>
  <c r="T77" i="14"/>
  <c r="D67" i="14"/>
  <c r="Q62" i="14"/>
  <c r="G52" i="14"/>
  <c r="T47" i="14"/>
  <c r="D37" i="14"/>
  <c r="Q32" i="14"/>
  <c r="G22" i="14"/>
  <c r="T17" i="14"/>
  <c r="P7" i="14"/>
  <c r="V445" i="14"/>
  <c r="W425" i="14"/>
  <c r="X420" i="14"/>
  <c r="Y415" i="14"/>
  <c r="Z410" i="14"/>
  <c r="D400" i="14"/>
  <c r="Q395" i="14"/>
  <c r="G385" i="14"/>
  <c r="T380" i="14"/>
  <c r="D370" i="14"/>
  <c r="Q365" i="14"/>
  <c r="G355" i="14"/>
  <c r="T350" i="14"/>
  <c r="D340" i="14"/>
  <c r="Q335" i="14"/>
  <c r="I311" i="14"/>
  <c r="P306" i="14"/>
  <c r="F296" i="14"/>
  <c r="S291" i="14"/>
  <c r="I281" i="14"/>
  <c r="P276" i="14"/>
  <c r="F266" i="14"/>
  <c r="S261" i="14"/>
  <c r="I251" i="14"/>
  <c r="P246" i="14"/>
  <c r="F236" i="14"/>
  <c r="S231" i="14"/>
  <c r="I221" i="14"/>
  <c r="P216" i="14"/>
  <c r="F206" i="14"/>
  <c r="S201" i="14"/>
  <c r="I191" i="14"/>
  <c r="P186" i="14"/>
  <c r="F176" i="14"/>
  <c r="S171" i="14"/>
  <c r="I157" i="14"/>
  <c r="P152" i="14"/>
  <c r="F142" i="14"/>
  <c r="S137" i="14"/>
  <c r="I127" i="14"/>
  <c r="P122" i="14"/>
  <c r="F112" i="14"/>
  <c r="S107" i="14"/>
  <c r="I97" i="14"/>
  <c r="P92" i="14"/>
  <c r="F82" i="14"/>
  <c r="S77" i="14"/>
  <c r="I67" i="14"/>
  <c r="P62" i="14"/>
  <c r="F52" i="14"/>
  <c r="S47" i="14"/>
  <c r="I37" i="14"/>
  <c r="D445" i="14"/>
  <c r="E430" i="14"/>
  <c r="N425" i="14"/>
  <c r="Z405" i="14"/>
  <c r="J395" i="14"/>
  <c r="W390" i="14"/>
  <c r="M380" i="14"/>
  <c r="Z375" i="14"/>
  <c r="J365" i="14"/>
  <c r="W360" i="14"/>
  <c r="M350" i="14"/>
  <c r="Z345" i="14"/>
  <c r="J335" i="14"/>
  <c r="W330" i="14"/>
  <c r="M316" i="14"/>
  <c r="Z311" i="14"/>
  <c r="J301" i="14"/>
  <c r="W296" i="14"/>
  <c r="M286" i="14"/>
  <c r="Z281" i="14"/>
  <c r="J271" i="14"/>
  <c r="W266" i="14"/>
  <c r="M256" i="14"/>
  <c r="Z251" i="14"/>
  <c r="J241" i="14"/>
  <c r="W236" i="14"/>
  <c r="M226" i="14"/>
  <c r="Z221" i="14"/>
  <c r="J211" i="14"/>
  <c r="W206" i="14"/>
  <c r="M196" i="14"/>
  <c r="Z191" i="14"/>
  <c r="J181" i="14"/>
  <c r="W176" i="14"/>
  <c r="M166" i="14"/>
  <c r="Z157" i="14"/>
  <c r="J147" i="14"/>
  <c r="W142" i="14"/>
  <c r="M132" i="14"/>
  <c r="Z127" i="14"/>
  <c r="J117" i="14"/>
  <c r="W112" i="14"/>
  <c r="M102" i="14"/>
  <c r="Z97" i="14"/>
  <c r="J87" i="14"/>
  <c r="W82" i="14"/>
  <c r="M72" i="14"/>
  <c r="Z67" i="14"/>
  <c r="J57" i="14"/>
  <c r="W52" i="14"/>
  <c r="M42" i="14"/>
  <c r="Z37" i="14"/>
  <c r="J27" i="14"/>
  <c r="W22" i="14"/>
  <c r="M12" i="14"/>
  <c r="Z7" i="14"/>
  <c r="Q544" i="13"/>
  <c r="K494" i="13"/>
  <c r="X489" i="13"/>
  <c r="H475" i="13"/>
  <c r="U470" i="13"/>
  <c r="E460" i="13"/>
  <c r="R455" i="13"/>
  <c r="H445" i="13"/>
  <c r="U440" i="13"/>
  <c r="E430" i="13"/>
  <c r="R425" i="13"/>
  <c r="H415" i="13"/>
  <c r="U410" i="13"/>
  <c r="E400" i="13"/>
  <c r="R395" i="13"/>
  <c r="H385" i="13"/>
  <c r="U380" i="13"/>
  <c r="E370" i="13"/>
  <c r="R365" i="13"/>
  <c r="H355" i="13"/>
  <c r="U350" i="13"/>
  <c r="E340" i="13"/>
  <c r="R335" i="13"/>
  <c r="H325" i="13"/>
  <c r="O316" i="13"/>
  <c r="V311" i="13"/>
  <c r="L301" i="13"/>
  <c r="Y296" i="13"/>
  <c r="O286" i="13"/>
  <c r="V281" i="13"/>
  <c r="L271" i="13"/>
  <c r="Y266" i="13"/>
  <c r="O256" i="13"/>
  <c r="V251" i="13"/>
  <c r="L241" i="13"/>
  <c r="Y236" i="13"/>
  <c r="O226" i="13"/>
  <c r="V221" i="13"/>
  <c r="L211" i="13"/>
  <c r="Y206" i="13"/>
  <c r="O196" i="13"/>
  <c r="V191" i="13"/>
  <c r="L181" i="13"/>
  <c r="Y176" i="13"/>
  <c r="O166" i="13"/>
  <c r="P157" i="13"/>
  <c r="F147" i="13"/>
  <c r="S142" i="13"/>
  <c r="I132" i="13"/>
  <c r="P127" i="13"/>
  <c r="F117" i="13"/>
  <c r="S112" i="13"/>
  <c r="I102" i="13"/>
  <c r="P97" i="13"/>
  <c r="F87" i="13"/>
  <c r="S82" i="13"/>
  <c r="I72" i="13"/>
  <c r="P67" i="13"/>
  <c r="F57" i="13"/>
  <c r="S52" i="13"/>
  <c r="I42" i="13"/>
  <c r="P37" i="13"/>
  <c r="F27" i="13"/>
  <c r="S22" i="13"/>
  <c r="I12" i="13"/>
  <c r="J7" i="13"/>
  <c r="Q504" i="13"/>
  <c r="AA499" i="13"/>
  <c r="K489" i="13"/>
  <c r="X484" i="13"/>
  <c r="N470" i="13"/>
  <c r="AA465" i="13"/>
  <c r="K455" i="13"/>
  <c r="X450" i="13"/>
  <c r="N440" i="13"/>
  <c r="AA435" i="13"/>
  <c r="K425" i="13"/>
  <c r="X420" i="13"/>
  <c r="N410" i="13"/>
  <c r="AA405" i="13"/>
  <c r="K395" i="13"/>
  <c r="X390" i="13"/>
  <c r="N380" i="13"/>
  <c r="AA375" i="13"/>
  <c r="K365" i="13"/>
  <c r="X360" i="13"/>
  <c r="N350" i="13"/>
  <c r="AA345" i="13"/>
  <c r="I311" i="13"/>
  <c r="P306" i="13"/>
  <c r="F296" i="13"/>
  <c r="S291" i="13"/>
  <c r="I281" i="13"/>
  <c r="P276" i="13"/>
  <c r="F266" i="13"/>
  <c r="S261" i="13"/>
  <c r="I251" i="13"/>
  <c r="P246" i="13"/>
  <c r="F236" i="13"/>
  <c r="S231" i="13"/>
  <c r="I157" i="13"/>
  <c r="P152" i="13"/>
  <c r="F142" i="13"/>
  <c r="S137" i="13"/>
  <c r="I127" i="13"/>
  <c r="P122" i="13"/>
  <c r="F112" i="13"/>
  <c r="S107" i="13"/>
  <c r="I97" i="13"/>
  <c r="P92" i="13"/>
  <c r="F82" i="13"/>
  <c r="S77" i="13"/>
  <c r="N499" i="13"/>
  <c r="AA494" i="13"/>
  <c r="K484" i="13"/>
  <c r="X475" i="13"/>
  <c r="N465" i="13"/>
  <c r="AA460" i="13"/>
  <c r="K450" i="13"/>
  <c r="X445" i="13"/>
  <c r="N435" i="13"/>
  <c r="AA430" i="13"/>
  <c r="K420" i="13"/>
  <c r="X415" i="13"/>
  <c r="N405" i="13"/>
  <c r="AA400" i="13"/>
  <c r="K390" i="13"/>
  <c r="X385" i="13"/>
  <c r="N375" i="13"/>
  <c r="AA370" i="13"/>
  <c r="K360" i="13"/>
  <c r="X355" i="13"/>
  <c r="N345" i="13"/>
  <c r="AA340" i="13"/>
  <c r="N311" i="13"/>
  <c r="AA306" i="13"/>
  <c r="K296" i="13"/>
  <c r="X291" i="13"/>
  <c r="N281" i="13"/>
  <c r="AA276" i="13"/>
  <c r="K266" i="13"/>
  <c r="X261" i="13"/>
  <c r="N251" i="13"/>
  <c r="AA246" i="13"/>
  <c r="K236" i="13"/>
  <c r="X231" i="13"/>
  <c r="N157" i="13"/>
  <c r="AA152" i="13"/>
  <c r="K142" i="13"/>
  <c r="X137" i="13"/>
  <c r="N127" i="13"/>
  <c r="AA122" i="13"/>
  <c r="K112" i="13"/>
  <c r="X107" i="13"/>
  <c r="N97" i="13"/>
  <c r="AA92" i="13"/>
  <c r="K82" i="13"/>
  <c r="X77" i="13"/>
  <c r="Y564" i="13"/>
  <c r="M499" i="13"/>
  <c r="Z494" i="13"/>
  <c r="J484" i="13"/>
  <c r="N514" i="13"/>
  <c r="Y519" i="13"/>
  <c r="K529" i="13"/>
  <c r="V534" i="13"/>
  <c r="N544" i="13"/>
  <c r="Y549" i="13"/>
  <c r="K559" i="13"/>
  <c r="V564" i="13"/>
  <c r="N574" i="13"/>
  <c r="Y579" i="13"/>
  <c r="K589" i="13"/>
  <c r="V594" i="13"/>
  <c r="N604" i="13"/>
  <c r="Y609" i="13"/>
  <c r="K619" i="13"/>
  <c r="V624" i="13"/>
  <c r="N634" i="13"/>
  <c r="Y554" i="13"/>
  <c r="K564" i="13"/>
  <c r="V569" i="13"/>
  <c r="N579" i="13"/>
  <c r="Y584" i="13"/>
  <c r="K594" i="13"/>
  <c r="V599" i="13"/>
  <c r="N609" i="13"/>
  <c r="Y614" i="13"/>
  <c r="K624" i="13"/>
  <c r="V629" i="13"/>
  <c r="K509" i="13"/>
  <c r="V514" i="13"/>
  <c r="N524" i="13"/>
  <c r="Y529" i="13"/>
  <c r="K539" i="13"/>
  <c r="V544" i="13"/>
  <c r="N554" i="13"/>
  <c r="Y559" i="13"/>
  <c r="K569" i="13"/>
  <c r="V574" i="13"/>
  <c r="N584" i="13"/>
  <c r="Y589" i="13"/>
  <c r="K599" i="13"/>
  <c r="V604" i="13"/>
  <c r="N614" i="13"/>
  <c r="Y619" i="13"/>
  <c r="K629" i="13"/>
  <c r="V634" i="13"/>
  <c r="Q574" i="13"/>
  <c r="I584" i="13"/>
  <c r="T589" i="13"/>
  <c r="F599" i="13"/>
  <c r="Q604" i="13"/>
  <c r="I614" i="13"/>
  <c r="T619" i="13"/>
  <c r="F629" i="13"/>
  <c r="Q634" i="13"/>
  <c r="E549" i="13"/>
  <c r="P554" i="13"/>
  <c r="H564" i="13"/>
  <c r="S569" i="13"/>
  <c r="E579" i="13"/>
  <c r="P584" i="13"/>
  <c r="H594" i="13"/>
  <c r="S599" i="13"/>
  <c r="E609" i="13"/>
  <c r="P614" i="13"/>
  <c r="H624" i="13"/>
  <c r="S629" i="13"/>
  <c r="I504" i="13"/>
  <c r="T509" i="13"/>
  <c r="F519" i="13"/>
  <c r="Q524" i="13"/>
  <c r="I534" i="13"/>
  <c r="T539" i="13"/>
  <c r="F549" i="13"/>
  <c r="Q554" i="13"/>
  <c r="I564" i="13"/>
  <c r="T569" i="13"/>
  <c r="F579" i="13"/>
  <c r="Q584" i="13"/>
  <c r="I594" i="13"/>
  <c r="T599" i="13"/>
  <c r="F609" i="13"/>
  <c r="Q614" i="13"/>
  <c r="I624" i="13"/>
  <c r="T629" i="13"/>
  <c r="K475" i="13"/>
  <c r="X470" i="13"/>
  <c r="N460" i="13"/>
  <c r="AA455" i="13"/>
  <c r="K445" i="13"/>
  <c r="X440" i="13"/>
  <c r="N430" i="13"/>
  <c r="AA425" i="13"/>
  <c r="K415" i="13"/>
  <c r="X410" i="13"/>
  <c r="N400" i="13"/>
  <c r="AA395" i="13"/>
  <c r="K385" i="13"/>
  <c r="X380" i="13"/>
  <c r="N370" i="13"/>
  <c r="AA365" i="13"/>
  <c r="K355" i="13"/>
  <c r="X350" i="13"/>
  <c r="N340" i="13"/>
  <c r="AA335" i="13"/>
  <c r="M311" i="13"/>
  <c r="Z306" i="13"/>
  <c r="J296" i="13"/>
  <c r="W291" i="13"/>
  <c r="M281" i="13"/>
  <c r="Z276" i="13"/>
  <c r="J266" i="13"/>
  <c r="W261" i="13"/>
  <c r="M251" i="13"/>
  <c r="Z246" i="13"/>
  <c r="J236" i="13"/>
  <c r="W231" i="13"/>
  <c r="M221" i="13"/>
  <c r="Z216" i="13"/>
  <c r="J206" i="13"/>
  <c r="W201" i="13"/>
  <c r="M157" i="13"/>
  <c r="Z152" i="13"/>
  <c r="J142" i="13"/>
  <c r="W137" i="13"/>
  <c r="M127" i="13"/>
  <c r="Z122" i="13"/>
  <c r="J112" i="13"/>
  <c r="W107" i="13"/>
  <c r="M97" i="13"/>
  <c r="Z92" i="13"/>
  <c r="J82" i="13"/>
  <c r="W77" i="13"/>
  <c r="M67" i="13"/>
  <c r="Z62" i="13"/>
  <c r="J52" i="13"/>
  <c r="W47" i="13"/>
  <c r="M37" i="13"/>
  <c r="Z32" i="13"/>
  <c r="J22" i="13"/>
  <c r="W17" i="13"/>
  <c r="Y539" i="13"/>
  <c r="F504" i="13"/>
  <c r="R499" i="13"/>
  <c r="H489" i="13"/>
  <c r="U484" i="13"/>
  <c r="E470" i="13"/>
  <c r="R465" i="13"/>
  <c r="H455" i="13"/>
  <c r="U450" i="13"/>
  <c r="E440" i="13"/>
  <c r="R435" i="13"/>
  <c r="H425" i="13"/>
  <c r="U420" i="13"/>
  <c r="E410" i="13"/>
  <c r="R405" i="13"/>
  <c r="H395" i="13"/>
  <c r="U390" i="13"/>
  <c r="E380" i="13"/>
  <c r="R375" i="13"/>
  <c r="H365" i="13"/>
  <c r="U360" i="13"/>
  <c r="E350" i="13"/>
  <c r="R345" i="13"/>
  <c r="H335" i="13"/>
  <c r="U330" i="13"/>
  <c r="L311" i="13"/>
  <c r="Y306" i="13"/>
  <c r="O296" i="13"/>
  <c r="V291" i="13"/>
  <c r="L281" i="13"/>
  <c r="Y276" i="13"/>
  <c r="O266" i="13"/>
  <c r="V261" i="13"/>
  <c r="L251" i="13"/>
  <c r="Y246" i="13"/>
  <c r="O236" i="13"/>
  <c r="V231" i="13"/>
  <c r="L221" i="13"/>
  <c r="Y216" i="13"/>
  <c r="O206" i="13"/>
  <c r="V201" i="13"/>
  <c r="X157" i="13"/>
  <c r="N147" i="13"/>
  <c r="AA142" i="13"/>
  <c r="K132" i="13"/>
  <c r="X127" i="13"/>
  <c r="N117" i="13"/>
  <c r="AA112" i="13"/>
  <c r="K102" i="13"/>
  <c r="X97" i="13"/>
  <c r="N87" i="13"/>
  <c r="AA82" i="13"/>
  <c r="K72" i="13"/>
  <c r="X67" i="13"/>
  <c r="N57" i="13"/>
  <c r="AA52" i="13"/>
  <c r="K42" i="13"/>
  <c r="X37" i="13"/>
  <c r="N27" i="13"/>
  <c r="AA22" i="13"/>
  <c r="U544" i="13"/>
  <c r="Z504" i="13"/>
  <c r="L494" i="13"/>
  <c r="Y489" i="13"/>
  <c r="O475" i="13"/>
  <c r="V470" i="13"/>
  <c r="L460" i="13"/>
  <c r="Y455" i="13"/>
  <c r="O445" i="13"/>
  <c r="V440" i="13"/>
  <c r="L430" i="13"/>
  <c r="Y425" i="13"/>
  <c r="O415" i="13"/>
  <c r="V410" i="13"/>
  <c r="L400" i="13"/>
  <c r="Y395" i="13"/>
  <c r="O385" i="13"/>
  <c r="V380" i="13"/>
  <c r="L370" i="13"/>
  <c r="Y365" i="13"/>
  <c r="O355" i="13"/>
  <c r="V350" i="13"/>
  <c r="L340" i="13"/>
  <c r="Y335" i="13"/>
  <c r="O325" i="13"/>
  <c r="V316" i="13"/>
  <c r="L306" i="13"/>
  <c r="Y301" i="13"/>
  <c r="O291" i="13"/>
  <c r="V286" i="13"/>
  <c r="L276" i="13"/>
  <c r="Y271" i="13"/>
  <c r="O261" i="13"/>
  <c r="V256" i="13"/>
  <c r="L246" i="13"/>
  <c r="Y241" i="13"/>
  <c r="O231" i="13"/>
  <c r="V226" i="13"/>
  <c r="L216" i="13"/>
  <c r="Y211" i="13"/>
  <c r="O201" i="13"/>
  <c r="V196" i="13"/>
  <c r="L186" i="13"/>
  <c r="Y181" i="13"/>
  <c r="O171" i="13"/>
  <c r="V166" i="13"/>
  <c r="F152" i="13"/>
  <c r="S147" i="13"/>
  <c r="I137" i="13"/>
  <c r="P132" i="13"/>
  <c r="F122" i="13"/>
  <c r="S117" i="13"/>
  <c r="I107" i="13"/>
  <c r="P102" i="13"/>
  <c r="F92" i="13"/>
  <c r="S87" i="13"/>
  <c r="I77" i="13"/>
  <c r="P72" i="13"/>
  <c r="F62" i="13"/>
  <c r="S57" i="13"/>
  <c r="I47" i="13"/>
  <c r="P42" i="13"/>
  <c r="F32" i="13"/>
  <c r="S27" i="13"/>
  <c r="I17" i="13"/>
  <c r="P12" i="13"/>
  <c r="I604" i="12"/>
  <c r="H539" i="12"/>
  <c r="U534" i="12"/>
  <c r="E524" i="12"/>
  <c r="R519" i="12"/>
  <c r="H509" i="12"/>
  <c r="U504" i="12"/>
  <c r="E494" i="12"/>
  <c r="R489" i="12"/>
  <c r="O470" i="12"/>
  <c r="V465" i="12"/>
  <c r="L455" i="12"/>
  <c r="Y450" i="12"/>
  <c r="O440" i="12"/>
  <c r="V435" i="12"/>
  <c r="L425" i="12"/>
  <c r="Y420" i="12"/>
  <c r="O410" i="12"/>
  <c r="V405" i="12"/>
  <c r="L395" i="12"/>
  <c r="Y390" i="12"/>
  <c r="O380" i="12"/>
  <c r="V375" i="12"/>
  <c r="L365" i="12"/>
  <c r="Y360" i="12"/>
  <c r="O350" i="12"/>
  <c r="V345" i="12"/>
  <c r="L335" i="12"/>
  <c r="Y330" i="12"/>
  <c r="I316" i="12"/>
  <c r="P311" i="12"/>
  <c r="F301" i="12"/>
  <c r="S296" i="12"/>
  <c r="I286" i="12"/>
  <c r="P281" i="12"/>
  <c r="F271" i="12"/>
  <c r="S266" i="12"/>
  <c r="I256" i="12"/>
  <c r="P251" i="12"/>
  <c r="F241" i="12"/>
  <c r="S236" i="12"/>
  <c r="I226" i="12"/>
  <c r="P221" i="12"/>
  <c r="F211" i="12"/>
  <c r="S206" i="12"/>
  <c r="I196" i="12"/>
  <c r="P191" i="12"/>
  <c r="F181" i="12"/>
  <c r="S176" i="12"/>
  <c r="I166" i="12"/>
  <c r="J157" i="12"/>
  <c r="W152" i="12"/>
  <c r="M142" i="12"/>
  <c r="Z137" i="12"/>
  <c r="J127" i="12"/>
  <c r="W122" i="12"/>
  <c r="M112" i="12"/>
  <c r="Z107" i="12"/>
  <c r="J97" i="12"/>
  <c r="W92" i="12"/>
  <c r="M82" i="12"/>
  <c r="Z77" i="12"/>
  <c r="J67" i="12"/>
  <c r="W62" i="12"/>
  <c r="M52" i="12"/>
  <c r="Z47" i="12"/>
  <c r="J37" i="12"/>
  <c r="W32" i="12"/>
  <c r="M22" i="12"/>
  <c r="Z17" i="12"/>
  <c r="J7" i="12"/>
  <c r="L544" i="12"/>
  <c r="Y539" i="12"/>
  <c r="O529" i="12"/>
  <c r="V524" i="12"/>
  <c r="L514" i="12"/>
  <c r="Y509" i="12"/>
  <c r="O499" i="12"/>
  <c r="V494" i="12"/>
  <c r="L484" i="12"/>
  <c r="Y475" i="12"/>
  <c r="O465" i="12"/>
  <c r="V460" i="12"/>
  <c r="L450" i="12"/>
  <c r="Y445" i="12"/>
  <c r="O435" i="12"/>
  <c r="V430" i="12"/>
  <c r="L420" i="12"/>
  <c r="Y415" i="12"/>
  <c r="O405" i="12"/>
  <c r="V400" i="12"/>
  <c r="L390" i="12"/>
  <c r="Y385" i="12"/>
  <c r="O375" i="12"/>
  <c r="V370" i="12"/>
  <c r="L360" i="12"/>
  <c r="Y355" i="12"/>
  <c r="O345" i="12"/>
  <c r="V340" i="12"/>
  <c r="L330" i="12"/>
  <c r="Y325" i="12"/>
  <c r="O311" i="12"/>
  <c r="V306" i="12"/>
  <c r="L296" i="12"/>
  <c r="Y291" i="12"/>
  <c r="O281" i="12"/>
  <c r="V276" i="12"/>
  <c r="L266" i="12"/>
  <c r="Y261" i="12"/>
  <c r="O251" i="12"/>
  <c r="V246" i="12"/>
  <c r="L236" i="12"/>
  <c r="Y231" i="12"/>
  <c r="O221" i="12"/>
  <c r="V216" i="12"/>
  <c r="L206" i="12"/>
  <c r="Y201" i="12"/>
  <c r="O191" i="12"/>
  <c r="V186" i="12"/>
  <c r="O157" i="12"/>
  <c r="V152" i="12"/>
  <c r="L142" i="12"/>
  <c r="Y137" i="12"/>
  <c r="O127" i="12"/>
  <c r="V122" i="12"/>
  <c r="L112" i="12"/>
  <c r="Y107" i="12"/>
  <c r="O97" i="12"/>
  <c r="V92" i="12"/>
  <c r="L82" i="12"/>
  <c r="Y77" i="12"/>
  <c r="O67" i="12"/>
  <c r="V62" i="12"/>
  <c r="L52" i="12"/>
  <c r="Y47" i="12"/>
  <c r="O37" i="12"/>
  <c r="V32" i="12"/>
  <c r="L22" i="12"/>
  <c r="Y17" i="12"/>
  <c r="Q624" i="12"/>
  <c r="T609" i="12"/>
  <c r="K544" i="12"/>
  <c r="X539" i="12"/>
  <c r="N529" i="12"/>
  <c r="AA524" i="12"/>
  <c r="K514" i="12"/>
  <c r="X509" i="12"/>
  <c r="N499" i="12"/>
  <c r="AA494" i="12"/>
  <c r="K484" i="12"/>
  <c r="X475" i="12"/>
  <c r="N465" i="12"/>
  <c r="AA460" i="12"/>
  <c r="K450" i="12"/>
  <c r="X445" i="12"/>
  <c r="N435" i="12"/>
  <c r="AA430" i="12"/>
  <c r="K420" i="12"/>
  <c r="X415" i="12"/>
  <c r="N405" i="12"/>
  <c r="AA400" i="12"/>
  <c r="K390" i="12"/>
  <c r="X385" i="12"/>
  <c r="N375" i="12"/>
  <c r="AA370" i="12"/>
  <c r="K360" i="12"/>
  <c r="X355" i="12"/>
  <c r="N345" i="12"/>
  <c r="AA340" i="12"/>
  <c r="K330" i="12"/>
  <c r="X325" i="12"/>
  <c r="N311" i="12"/>
  <c r="AA306" i="12"/>
  <c r="K296" i="12"/>
  <c r="X291" i="12"/>
  <c r="N281" i="12"/>
  <c r="AA276" i="12"/>
  <c r="K266" i="12"/>
  <c r="X261" i="12"/>
  <c r="N251" i="12"/>
  <c r="AA246" i="12"/>
  <c r="K236" i="12"/>
  <c r="X231" i="12"/>
  <c r="N221" i="12"/>
  <c r="AA216" i="12"/>
  <c r="K206" i="12"/>
  <c r="X201" i="12"/>
  <c r="N191" i="12"/>
  <c r="O152" i="12"/>
  <c r="V147" i="12"/>
  <c r="L137" i="12"/>
  <c r="Y132" i="12"/>
  <c r="O122" i="12"/>
  <c r="V117" i="12"/>
  <c r="L107" i="12"/>
  <c r="Y102" i="12"/>
  <c r="O92" i="12"/>
  <c r="V87" i="12"/>
  <c r="L77" i="12"/>
  <c r="Y72" i="12"/>
  <c r="O62" i="12"/>
  <c r="V57" i="12"/>
  <c r="L47" i="12"/>
  <c r="Y42" i="12"/>
  <c r="Z574" i="12"/>
  <c r="Y549" i="12"/>
  <c r="E539" i="12"/>
  <c r="R534" i="12"/>
  <c r="H524" i="12"/>
  <c r="U519" i="12"/>
  <c r="E509" i="12"/>
  <c r="R504" i="12"/>
  <c r="H494" i="12"/>
  <c r="U489" i="12"/>
  <c r="P549" i="12"/>
  <c r="H559" i="12"/>
  <c r="S564" i="12"/>
  <c r="E574" i="12"/>
  <c r="P579" i="12"/>
  <c r="H589" i="12"/>
  <c r="S594" i="12"/>
  <c r="E604" i="12"/>
  <c r="P609" i="12"/>
  <c r="H619" i="12"/>
  <c r="S624" i="12"/>
  <c r="E634" i="12"/>
  <c r="S569" i="12"/>
  <c r="E579" i="12"/>
  <c r="P584" i="12"/>
  <c r="H594" i="12"/>
  <c r="S599" i="12"/>
  <c r="E609" i="12"/>
  <c r="P614" i="12"/>
  <c r="H624" i="12"/>
  <c r="S629" i="12"/>
  <c r="I564" i="12"/>
  <c r="T569" i="12"/>
  <c r="F579" i="12"/>
  <c r="Q584" i="12"/>
  <c r="I594" i="12"/>
  <c r="T599" i="12"/>
  <c r="F609" i="12"/>
  <c r="Q614" i="12"/>
  <c r="I624" i="12"/>
  <c r="T629" i="12"/>
  <c r="F564" i="12"/>
  <c r="Q569" i="12"/>
  <c r="I579" i="12"/>
  <c r="T584" i="12"/>
  <c r="F594" i="12"/>
  <c r="Q599" i="12"/>
  <c r="I609" i="12"/>
  <c r="T614" i="12"/>
  <c r="F624" i="12"/>
  <c r="Q629" i="12"/>
  <c r="K475" i="12"/>
  <c r="X470" i="12"/>
  <c r="N460" i="12"/>
  <c r="AA455" i="12"/>
  <c r="K445" i="12"/>
  <c r="X440" i="12"/>
  <c r="N430" i="12"/>
  <c r="AA425" i="12"/>
  <c r="K415" i="12"/>
  <c r="X410" i="12"/>
  <c r="N400" i="12"/>
  <c r="AA395" i="12"/>
  <c r="K385" i="12"/>
  <c r="X380" i="12"/>
  <c r="N370" i="12"/>
  <c r="AA365" i="12"/>
  <c r="K355" i="12"/>
  <c r="X350" i="12"/>
  <c r="N340" i="12"/>
  <c r="AA335" i="12"/>
  <c r="K325" i="12"/>
  <c r="X316" i="12"/>
  <c r="N306" i="12"/>
  <c r="AA301" i="12"/>
  <c r="K291" i="12"/>
  <c r="X286" i="12"/>
  <c r="N276" i="12"/>
  <c r="AA271" i="12"/>
  <c r="K261" i="12"/>
  <c r="X256" i="12"/>
  <c r="N246" i="12"/>
  <c r="AA241" i="12"/>
  <c r="K231" i="12"/>
  <c r="X226" i="12"/>
  <c r="N216" i="12"/>
  <c r="AA211" i="12"/>
  <c r="K201" i="12"/>
  <c r="X196" i="12"/>
  <c r="N186" i="12"/>
  <c r="AA181" i="12"/>
  <c r="K171" i="12"/>
  <c r="M157" i="12"/>
  <c r="Z152" i="12"/>
  <c r="J142" i="12"/>
  <c r="W137" i="12"/>
  <c r="M127" i="12"/>
  <c r="Z122" i="12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J629" i="12"/>
  <c r="L619" i="12"/>
  <c r="I544" i="12"/>
  <c r="P539" i="12"/>
  <c r="F529" i="12"/>
  <c r="S524" i="12"/>
  <c r="I514" i="12"/>
  <c r="P509" i="12"/>
  <c r="F499" i="12"/>
  <c r="S494" i="12"/>
  <c r="E470" i="12"/>
  <c r="R465" i="12"/>
  <c r="H455" i="12"/>
  <c r="U450" i="12"/>
  <c r="E440" i="12"/>
  <c r="R435" i="12"/>
  <c r="H425" i="12"/>
  <c r="U420" i="12"/>
  <c r="E410" i="12"/>
  <c r="R405" i="12"/>
  <c r="H395" i="12"/>
  <c r="U390" i="12"/>
  <c r="E380" i="12"/>
  <c r="R375" i="12"/>
  <c r="H365" i="12"/>
  <c r="U360" i="12"/>
  <c r="E350" i="12"/>
  <c r="R345" i="12"/>
  <c r="H335" i="12"/>
  <c r="U330" i="12"/>
  <c r="L311" i="12"/>
  <c r="Y306" i="12"/>
  <c r="O296" i="12"/>
  <c r="V291" i="12"/>
  <c r="L281" i="12"/>
  <c r="Y276" i="12"/>
  <c r="O266" i="12"/>
  <c r="V261" i="12"/>
  <c r="L251" i="12"/>
  <c r="Y246" i="12"/>
  <c r="O236" i="12"/>
  <c r="V231" i="12"/>
  <c r="L221" i="12"/>
  <c r="Y216" i="12"/>
  <c r="O206" i="12"/>
  <c r="V201" i="12"/>
  <c r="L191" i="12"/>
  <c r="M152" i="12"/>
  <c r="Z147" i="12"/>
  <c r="J137" i="12"/>
  <c r="W132" i="12"/>
  <c r="M122" i="12"/>
  <c r="Z117" i="12"/>
  <c r="J107" i="12"/>
  <c r="W102" i="12"/>
  <c r="M92" i="12"/>
  <c r="Z87" i="12"/>
  <c r="J77" i="12"/>
  <c r="W72" i="12"/>
  <c r="M62" i="12"/>
  <c r="Z57" i="12"/>
  <c r="J47" i="12"/>
  <c r="W42" i="12"/>
  <c r="AA629" i="12"/>
  <c r="G554" i="12"/>
  <c r="T544" i="12"/>
  <c r="D534" i="12"/>
  <c r="Q529" i="12"/>
  <c r="G519" i="12"/>
  <c r="T514" i="12"/>
  <c r="D504" i="12"/>
  <c r="Q499" i="12"/>
  <c r="G489" i="12"/>
  <c r="T484" i="12"/>
  <c r="D470" i="12"/>
  <c r="Q465" i="12"/>
  <c r="G455" i="12"/>
  <c r="T450" i="12"/>
  <c r="D440" i="12"/>
  <c r="Q435" i="12"/>
  <c r="G425" i="12"/>
  <c r="T420" i="12"/>
  <c r="D410" i="12"/>
  <c r="Q405" i="12"/>
  <c r="G395" i="12"/>
  <c r="T390" i="12"/>
  <c r="D380" i="12"/>
  <c r="Q375" i="12"/>
  <c r="G365" i="12"/>
  <c r="T360" i="12"/>
  <c r="D350" i="12"/>
  <c r="Q345" i="12"/>
  <c r="G335" i="12"/>
  <c r="T330" i="12"/>
  <c r="D316" i="12"/>
  <c r="Q311" i="12"/>
  <c r="G301" i="12"/>
  <c r="T296" i="12"/>
  <c r="D286" i="12"/>
  <c r="Q281" i="12"/>
  <c r="G271" i="12"/>
  <c r="T266" i="12"/>
  <c r="D256" i="12"/>
  <c r="Q251" i="12"/>
  <c r="G241" i="12"/>
  <c r="T236" i="12"/>
  <c r="D226" i="12"/>
  <c r="Q221" i="12"/>
  <c r="G211" i="12"/>
  <c r="T206" i="12"/>
  <c r="D196" i="12"/>
  <c r="Q191" i="12"/>
  <c r="G181" i="12"/>
  <c r="T176" i="12"/>
  <c r="K157" i="12"/>
  <c r="X152" i="12"/>
  <c r="N142" i="12"/>
  <c r="AA137" i="12"/>
  <c r="K127" i="12"/>
  <c r="X122" i="12"/>
  <c r="N112" i="12"/>
  <c r="AA107" i="12"/>
  <c r="K97" i="12"/>
  <c r="X92" i="12"/>
  <c r="N82" i="12"/>
  <c r="AA77" i="12"/>
  <c r="K67" i="12"/>
  <c r="X62" i="12"/>
  <c r="N52" i="12"/>
  <c r="AA47" i="12"/>
  <c r="K37" i="12"/>
  <c r="X32" i="12"/>
  <c r="N22" i="12"/>
  <c r="AA17" i="12"/>
  <c r="K7" i="12"/>
  <c r="W594" i="11"/>
  <c r="L589" i="11"/>
  <c r="Z579" i="11"/>
  <c r="O574" i="11"/>
  <c r="W564" i="11"/>
  <c r="L559" i="11"/>
  <c r="Z549" i="11"/>
  <c r="O544" i="11"/>
  <c r="W534" i="11"/>
  <c r="L529" i="11"/>
  <c r="Z519" i="11"/>
  <c r="O514" i="11"/>
  <c r="W504" i="11"/>
  <c r="L499" i="11"/>
  <c r="Z489" i="11"/>
  <c r="O484" i="11"/>
  <c r="Q470" i="11"/>
  <c r="F465" i="11"/>
  <c r="T455" i="11"/>
  <c r="I450" i="11"/>
  <c r="Q440" i="11"/>
  <c r="F435" i="11"/>
  <c r="T425" i="11"/>
  <c r="I420" i="11"/>
  <c r="Q410" i="11"/>
  <c r="F405" i="11"/>
  <c r="T395" i="11"/>
  <c r="I390" i="11"/>
  <c r="Q380" i="11"/>
  <c r="F375" i="11"/>
  <c r="T365" i="11"/>
  <c r="I360" i="11"/>
  <c r="Q350" i="11"/>
  <c r="F345" i="11"/>
  <c r="T335" i="11"/>
  <c r="I330" i="11"/>
  <c r="U599" i="11"/>
  <c r="Q311" i="11"/>
  <c r="F306" i="11"/>
  <c r="T296" i="11"/>
  <c r="I291" i="11"/>
  <c r="Q281" i="11"/>
  <c r="F276" i="11"/>
  <c r="T266" i="11"/>
  <c r="I261" i="11"/>
  <c r="Q251" i="11"/>
  <c r="F246" i="11"/>
  <c r="T236" i="11"/>
  <c r="I231" i="11"/>
  <c r="Q221" i="11"/>
  <c r="F216" i="11"/>
  <c r="T206" i="11"/>
  <c r="I201" i="11"/>
  <c r="Q191" i="11"/>
  <c r="F186" i="11"/>
  <c r="T176" i="11"/>
  <c r="I171" i="11"/>
  <c r="M609" i="11"/>
  <c r="Y475" i="11"/>
  <c r="N470" i="11"/>
  <c r="V460" i="11"/>
  <c r="K455" i="11"/>
  <c r="Y445" i="11"/>
  <c r="N440" i="11"/>
  <c r="V430" i="11"/>
  <c r="K425" i="11"/>
  <c r="Y415" i="11"/>
  <c r="N410" i="11"/>
  <c r="V400" i="11"/>
  <c r="K395" i="11"/>
  <c r="Y385" i="11"/>
  <c r="N380" i="11"/>
  <c r="V370" i="11"/>
  <c r="K365" i="11"/>
  <c r="Y355" i="11"/>
  <c r="N350" i="11"/>
  <c r="V340" i="11"/>
  <c r="K335" i="11"/>
  <c r="Y325" i="11"/>
  <c r="N316" i="11"/>
  <c r="V306" i="11"/>
  <c r="K301" i="11"/>
  <c r="Y291" i="11"/>
  <c r="N286" i="11"/>
  <c r="V276" i="11"/>
  <c r="K271" i="11"/>
  <c r="Y261" i="11"/>
  <c r="N256" i="11"/>
  <c r="V246" i="11"/>
  <c r="K241" i="11"/>
  <c r="Y231" i="11"/>
  <c r="N226" i="11"/>
  <c r="V216" i="11"/>
  <c r="K211" i="11"/>
  <c r="Y201" i="11"/>
  <c r="N196" i="11"/>
  <c r="V186" i="11"/>
  <c r="K181" i="11"/>
  <c r="Y171" i="11"/>
  <c r="N166" i="11"/>
  <c r="F475" i="11"/>
  <c r="T465" i="11"/>
  <c r="I460" i="11"/>
  <c r="Q450" i="11"/>
  <c r="F445" i="11"/>
  <c r="T435" i="11"/>
  <c r="I430" i="11"/>
  <c r="Q420" i="11"/>
  <c r="F415" i="11"/>
  <c r="T405" i="11"/>
  <c r="I400" i="11"/>
  <c r="Q390" i="11"/>
  <c r="F385" i="11"/>
  <c r="T375" i="11"/>
  <c r="I370" i="11"/>
  <c r="Q360" i="11"/>
  <c r="F355" i="11"/>
  <c r="T345" i="11"/>
  <c r="I340" i="11"/>
  <c r="Q330" i="11"/>
  <c r="F325" i="11"/>
  <c r="T311" i="11"/>
  <c r="I306" i="11"/>
  <c r="Q296" i="11"/>
  <c r="F291" i="11"/>
  <c r="T281" i="11"/>
  <c r="I276" i="11"/>
  <c r="Q266" i="11"/>
  <c r="F261" i="11"/>
  <c r="T251" i="11"/>
  <c r="I246" i="11"/>
  <c r="Q236" i="11"/>
  <c r="F231" i="11"/>
  <c r="T221" i="11"/>
  <c r="I216" i="11"/>
  <c r="Q206" i="11"/>
  <c r="F201" i="11"/>
  <c r="T191" i="11"/>
  <c r="I186" i="11"/>
  <c r="Q176" i="11"/>
  <c r="F171" i="11"/>
  <c r="Q624" i="11"/>
  <c r="F609" i="11"/>
  <c r="Q614" i="11"/>
  <c r="I624" i="11"/>
  <c r="T629" i="11"/>
  <c r="I634" i="11"/>
  <c r="W475" i="11"/>
  <c r="L470" i="11"/>
  <c r="Z460" i="11"/>
  <c r="O455" i="11"/>
  <c r="W445" i="11"/>
  <c r="L440" i="11"/>
  <c r="Z430" i="11"/>
  <c r="O425" i="11"/>
  <c r="W415" i="11"/>
  <c r="L410" i="11"/>
  <c r="Z400" i="11"/>
  <c r="O395" i="11"/>
  <c r="W385" i="11"/>
  <c r="L380" i="11"/>
  <c r="Z370" i="11"/>
  <c r="O365" i="11"/>
  <c r="W355" i="11"/>
  <c r="L350" i="11"/>
  <c r="Z340" i="11"/>
  <c r="O335" i="11"/>
  <c r="W325" i="11"/>
  <c r="L316" i="11"/>
  <c r="Z306" i="11"/>
  <c r="O301" i="11"/>
  <c r="W291" i="11"/>
  <c r="L286" i="11"/>
  <c r="Z276" i="11"/>
  <c r="O271" i="11"/>
  <c r="W261" i="11"/>
  <c r="L256" i="11"/>
  <c r="Z246" i="11"/>
  <c r="O241" i="11"/>
  <c r="W231" i="11"/>
  <c r="L226" i="11"/>
  <c r="Z216" i="11"/>
  <c r="O211" i="11"/>
  <c r="W201" i="11"/>
  <c r="L196" i="11"/>
  <c r="Z186" i="11"/>
  <c r="O181" i="11"/>
  <c r="W171" i="11"/>
  <c r="L166" i="11"/>
  <c r="I12" i="11"/>
  <c r="J7" i="11"/>
  <c r="N32" i="11"/>
  <c r="Y37" i="11"/>
  <c r="K47" i="11"/>
  <c r="V52" i="11"/>
  <c r="N62" i="11"/>
  <c r="Y67" i="11"/>
  <c r="K77" i="11"/>
  <c r="V82" i="11"/>
  <c r="N92" i="11"/>
  <c r="Y97" i="11"/>
  <c r="K107" i="11"/>
  <c r="V112" i="11"/>
  <c r="N122" i="11"/>
  <c r="Y127" i="11"/>
  <c r="K137" i="11"/>
  <c r="V142" i="11"/>
  <c r="N152" i="11"/>
  <c r="Y157" i="11"/>
  <c r="N37" i="11"/>
  <c r="Y42" i="11"/>
  <c r="K52" i="11"/>
  <c r="V57" i="11"/>
  <c r="N67" i="11"/>
  <c r="Y72" i="11"/>
  <c r="K82" i="11"/>
  <c r="V87" i="11"/>
  <c r="N97" i="11"/>
  <c r="Y102" i="11"/>
  <c r="K112" i="11"/>
  <c r="V117" i="11"/>
  <c r="N127" i="11"/>
  <c r="Y132" i="11"/>
  <c r="K142" i="11"/>
  <c r="V147" i="11"/>
  <c r="N157" i="11"/>
  <c r="X22" i="11"/>
  <c r="J32" i="11"/>
  <c r="AA37" i="11"/>
  <c r="M47" i="11"/>
  <c r="X52" i="11"/>
  <c r="J62" i="11"/>
  <c r="AA67" i="11"/>
  <c r="M77" i="11"/>
  <c r="X82" i="11"/>
  <c r="J92" i="11"/>
  <c r="AA97" i="11"/>
  <c r="M107" i="11"/>
  <c r="X112" i="11"/>
  <c r="J122" i="11"/>
  <c r="AA127" i="11"/>
  <c r="M137" i="11"/>
  <c r="X142" i="11"/>
  <c r="J152" i="11"/>
  <c r="AA157" i="11"/>
  <c r="N47" i="11"/>
  <c r="Y52" i="11"/>
  <c r="K62" i="11"/>
  <c r="V67" i="11"/>
  <c r="N77" i="11"/>
  <c r="Y82" i="11"/>
  <c r="K92" i="11"/>
  <c r="V97" i="11"/>
  <c r="N107" i="11"/>
  <c r="Y112" i="11"/>
  <c r="K122" i="11"/>
  <c r="V127" i="11"/>
  <c r="N137" i="11"/>
  <c r="Y142" i="11"/>
  <c r="K152" i="11"/>
  <c r="V157" i="11"/>
  <c r="N52" i="11"/>
  <c r="Y57" i="11"/>
  <c r="K67" i="11"/>
  <c r="V72" i="11"/>
  <c r="N82" i="11"/>
  <c r="Y87" i="11"/>
  <c r="K97" i="11"/>
  <c r="V102" i="11"/>
  <c r="N112" i="11"/>
  <c r="Y117" i="11"/>
  <c r="K127" i="11"/>
  <c r="V132" i="11"/>
  <c r="N142" i="11"/>
  <c r="Y147" i="11"/>
  <c r="K157" i="11"/>
  <c r="Z27" i="11"/>
  <c r="L37" i="11"/>
  <c r="W42" i="11"/>
  <c r="O52" i="11"/>
  <c r="Z57" i="11"/>
  <c r="L67" i="11"/>
  <c r="W72" i="11"/>
  <c r="O82" i="11"/>
  <c r="Z87" i="11"/>
  <c r="L97" i="11"/>
  <c r="W102" i="11"/>
  <c r="O112" i="11"/>
  <c r="Z117" i="11"/>
  <c r="L127" i="11"/>
  <c r="W132" i="11"/>
  <c r="O142" i="11"/>
  <c r="Z147" i="11"/>
  <c r="L157" i="11"/>
  <c r="P634" i="10"/>
  <c r="F624" i="10"/>
  <c r="S619" i="10"/>
  <c r="I609" i="10"/>
  <c r="P604" i="10"/>
  <c r="F594" i="10"/>
  <c r="S589" i="10"/>
  <c r="I579" i="10"/>
  <c r="P574" i="10"/>
  <c r="F564" i="10"/>
  <c r="S559" i="10"/>
  <c r="I549" i="10"/>
  <c r="P544" i="10"/>
  <c r="F534" i="10"/>
  <c r="S529" i="10"/>
  <c r="I519" i="10"/>
  <c r="P514" i="10"/>
  <c r="F504" i="10"/>
  <c r="S499" i="10"/>
  <c r="I489" i="10"/>
  <c r="P484" i="10"/>
  <c r="Q475" i="10"/>
  <c r="G465" i="10"/>
  <c r="T460" i="10"/>
  <c r="D450" i="10"/>
  <c r="Q445" i="10"/>
  <c r="G435" i="10"/>
  <c r="T430" i="10"/>
  <c r="D420" i="10"/>
  <c r="Q415" i="10"/>
  <c r="G405" i="10"/>
  <c r="T400" i="10"/>
  <c r="D390" i="10"/>
  <c r="Q385" i="10"/>
  <c r="G375" i="10"/>
  <c r="T370" i="10"/>
  <c r="D360" i="10"/>
  <c r="Q355" i="10"/>
  <c r="G345" i="10"/>
  <c r="T340" i="10"/>
  <c r="D330" i="10"/>
  <c r="Q325" i="10"/>
  <c r="N306" i="10"/>
  <c r="AA301" i="10"/>
  <c r="K291" i="10"/>
  <c r="X286" i="10"/>
  <c r="N276" i="10"/>
  <c r="AA271" i="10"/>
  <c r="K261" i="10"/>
  <c r="X256" i="10"/>
  <c r="N246" i="10"/>
  <c r="AA241" i="10"/>
  <c r="K231" i="10"/>
  <c r="X226" i="10"/>
  <c r="N216" i="10"/>
  <c r="AA211" i="10"/>
  <c r="K201" i="10"/>
  <c r="X196" i="10"/>
  <c r="N186" i="10"/>
  <c r="AA181" i="10"/>
  <c r="K171" i="10"/>
  <c r="X166" i="10"/>
  <c r="H152" i="10"/>
  <c r="U147" i="10"/>
  <c r="E137" i="10"/>
  <c r="R132" i="10"/>
  <c r="H122" i="10"/>
  <c r="U117" i="10"/>
  <c r="E107" i="10"/>
  <c r="R102" i="10"/>
  <c r="H92" i="10"/>
  <c r="U87" i="10"/>
  <c r="E77" i="10"/>
  <c r="R72" i="10"/>
  <c r="H62" i="10"/>
  <c r="U57" i="10"/>
  <c r="E47" i="10"/>
  <c r="R42" i="10"/>
  <c r="H32" i="10"/>
  <c r="U27" i="10"/>
  <c r="E17" i="10"/>
  <c r="R12" i="10"/>
  <c r="Y17" i="11"/>
  <c r="O7" i="11"/>
  <c r="AA634" i="10"/>
  <c r="K624" i="10"/>
  <c r="X619" i="10"/>
  <c r="N609" i="10"/>
  <c r="AA604" i="10"/>
  <c r="K594" i="10"/>
  <c r="X589" i="10"/>
  <c r="N579" i="10"/>
  <c r="AA574" i="10"/>
  <c r="K564" i="10"/>
  <c r="X559" i="10"/>
  <c r="N549" i="10"/>
  <c r="AA544" i="10"/>
  <c r="K534" i="10"/>
  <c r="X529" i="10"/>
  <c r="N519" i="10"/>
  <c r="AA514" i="10"/>
  <c r="K504" i="10"/>
  <c r="X499" i="10"/>
  <c r="N489" i="10"/>
  <c r="AA484" i="10"/>
  <c r="K470" i="10"/>
  <c r="X465" i="10"/>
  <c r="N455" i="10"/>
  <c r="AA450" i="10"/>
  <c r="K440" i="10"/>
  <c r="X435" i="10"/>
  <c r="N425" i="10"/>
  <c r="AA420" i="10"/>
  <c r="K410" i="10"/>
  <c r="X405" i="10"/>
  <c r="N395" i="10"/>
  <c r="AA390" i="10"/>
  <c r="K380" i="10"/>
  <c r="X375" i="10"/>
  <c r="N365" i="10"/>
  <c r="AA360" i="10"/>
  <c r="K350" i="10"/>
  <c r="X345" i="10"/>
  <c r="N335" i="10"/>
  <c r="AA330" i="10"/>
  <c r="E316" i="10"/>
  <c r="R311" i="10"/>
  <c r="H301" i="10"/>
  <c r="U296" i="10"/>
  <c r="E286" i="10"/>
  <c r="R281" i="10"/>
  <c r="H271" i="10"/>
  <c r="U266" i="10"/>
  <c r="E256" i="10"/>
  <c r="R251" i="10"/>
  <c r="H241" i="10"/>
  <c r="U236" i="10"/>
  <c r="E226" i="10"/>
  <c r="R221" i="10"/>
  <c r="H211" i="10"/>
  <c r="U206" i="10"/>
  <c r="E196" i="10"/>
  <c r="R191" i="10"/>
  <c r="H181" i="10"/>
  <c r="U176" i="10"/>
  <c r="E166" i="10"/>
  <c r="R157" i="10"/>
  <c r="H147" i="10"/>
  <c r="U142" i="10"/>
  <c r="E132" i="10"/>
  <c r="R127" i="10"/>
  <c r="H117" i="10"/>
  <c r="U112" i="10"/>
  <c r="E102" i="10"/>
  <c r="R97" i="10"/>
  <c r="H87" i="10"/>
  <c r="U82" i="10"/>
  <c r="E72" i="10"/>
  <c r="R67" i="10"/>
  <c r="H57" i="10"/>
  <c r="U52" i="10"/>
  <c r="E42" i="10"/>
  <c r="R37" i="10"/>
  <c r="H27" i="10"/>
  <c r="U22" i="10"/>
  <c r="E12" i="10"/>
  <c r="R7" i="10"/>
  <c r="T22" i="11"/>
  <c r="G12" i="11"/>
  <c r="T7" i="11"/>
  <c r="I629" i="10"/>
  <c r="P624" i="10"/>
  <c r="F614" i="10"/>
  <c r="S609" i="10"/>
  <c r="I599" i="10"/>
  <c r="P594" i="10"/>
  <c r="F584" i="10"/>
  <c r="S579" i="10"/>
  <c r="I569" i="10"/>
  <c r="P564" i="10"/>
  <c r="F554" i="10"/>
  <c r="S549" i="10"/>
  <c r="I539" i="10"/>
  <c r="P534" i="10"/>
  <c r="F524" i="10"/>
  <c r="S519" i="10"/>
  <c r="I509" i="10"/>
  <c r="P504" i="10"/>
  <c r="F494" i="10"/>
  <c r="S489" i="10"/>
  <c r="U475" i="10"/>
  <c r="E465" i="10"/>
  <c r="R460" i="10"/>
  <c r="H450" i="10"/>
  <c r="U445" i="10"/>
  <c r="E435" i="10"/>
  <c r="R430" i="10"/>
  <c r="H420" i="10"/>
  <c r="U415" i="10"/>
  <c r="E405" i="10"/>
  <c r="R400" i="10"/>
  <c r="H390" i="10"/>
  <c r="U385" i="10"/>
  <c r="E375" i="10"/>
  <c r="R370" i="10"/>
  <c r="H360" i="10"/>
  <c r="U355" i="10"/>
  <c r="E345" i="10"/>
  <c r="R340" i="10"/>
  <c r="H330" i="10"/>
  <c r="U325" i="10"/>
  <c r="E311" i="10"/>
  <c r="R306" i="10"/>
  <c r="H296" i="10"/>
  <c r="U291" i="10"/>
  <c r="E281" i="10"/>
  <c r="R276" i="10"/>
  <c r="H266" i="10"/>
  <c r="U261" i="10"/>
  <c r="E251" i="10"/>
  <c r="R246" i="10"/>
  <c r="H236" i="10"/>
  <c r="U231" i="10"/>
  <c r="E221" i="10"/>
  <c r="R216" i="10"/>
  <c r="H206" i="10"/>
  <c r="U201" i="10"/>
  <c r="E191" i="10"/>
  <c r="R186" i="10"/>
  <c r="H176" i="10"/>
  <c r="U171" i="10"/>
  <c r="L152" i="10"/>
  <c r="Y147" i="10"/>
  <c r="O137" i="10"/>
  <c r="V132" i="10"/>
  <c r="L122" i="10"/>
  <c r="Y117" i="10"/>
  <c r="O107" i="10"/>
  <c r="V102" i="10"/>
  <c r="L92" i="10"/>
  <c r="Y87" i="10"/>
  <c r="O77" i="10"/>
  <c r="V72" i="10"/>
  <c r="L62" i="10"/>
  <c r="Y57" i="10"/>
  <c r="O47" i="10"/>
  <c r="V42" i="10"/>
  <c r="L32" i="10"/>
  <c r="Y27" i="10"/>
  <c r="O17" i="10"/>
  <c r="J37" i="11"/>
  <c r="K22" i="11"/>
  <c r="W17" i="11"/>
  <c r="M7" i="11"/>
  <c r="Y634" i="10"/>
  <c r="O624" i="10"/>
  <c r="V619" i="10"/>
  <c r="L609" i="10"/>
  <c r="Y604" i="10"/>
  <c r="O594" i="10"/>
  <c r="V589" i="10"/>
  <c r="L579" i="10"/>
  <c r="Y574" i="10"/>
  <c r="O564" i="10"/>
  <c r="V559" i="10"/>
  <c r="L549" i="10"/>
  <c r="Y544" i="10"/>
  <c r="O534" i="10"/>
  <c r="V529" i="10"/>
  <c r="L519" i="10"/>
  <c r="Y514" i="10"/>
  <c r="O504" i="10"/>
  <c r="V499" i="10"/>
  <c r="L489" i="10"/>
  <c r="Y484" i="10"/>
  <c r="O470" i="10"/>
  <c r="V465" i="10"/>
  <c r="L455" i="10"/>
  <c r="Y450" i="10"/>
  <c r="O440" i="10"/>
  <c r="V435" i="10"/>
  <c r="L425" i="10"/>
  <c r="Y420" i="10"/>
  <c r="O410" i="10"/>
  <c r="V405" i="10"/>
  <c r="L395" i="10"/>
  <c r="Y390" i="10"/>
  <c r="O380" i="10"/>
  <c r="V375" i="10"/>
  <c r="L365" i="10"/>
  <c r="Y360" i="10"/>
  <c r="O350" i="10"/>
  <c r="V345" i="10"/>
  <c r="L335" i="10"/>
  <c r="Y330" i="10"/>
  <c r="O316" i="10"/>
  <c r="V311" i="10"/>
  <c r="L301" i="10"/>
  <c r="Y296" i="10"/>
  <c r="O286" i="10"/>
  <c r="V281" i="10"/>
  <c r="L271" i="10"/>
  <c r="Y266" i="10"/>
  <c r="O256" i="10"/>
  <c r="V251" i="10"/>
  <c r="L241" i="10"/>
  <c r="Y236" i="10"/>
  <c r="O226" i="10"/>
  <c r="V221" i="10"/>
  <c r="L211" i="10"/>
  <c r="Y206" i="10"/>
  <c r="O196" i="10"/>
  <c r="V191" i="10"/>
  <c r="L181" i="10"/>
  <c r="Y176" i="10"/>
  <c r="O166" i="10"/>
  <c r="V157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P7" i="10"/>
  <c r="Q22" i="11"/>
  <c r="V17" i="11"/>
  <c r="L7" i="11"/>
  <c r="X634" i="10"/>
  <c r="N624" i="10"/>
  <c r="AA619" i="10"/>
  <c r="K609" i="10"/>
  <c r="X604" i="10"/>
  <c r="N594" i="10"/>
  <c r="AA589" i="10"/>
  <c r="K579" i="10"/>
  <c r="X574" i="10"/>
  <c r="N564" i="10"/>
  <c r="AA559" i="10"/>
  <c r="K549" i="10"/>
  <c r="X544" i="10"/>
  <c r="N534" i="10"/>
  <c r="AA529" i="10"/>
  <c r="K519" i="10"/>
  <c r="X514" i="10"/>
  <c r="N504" i="10"/>
  <c r="AA499" i="10"/>
  <c r="K489" i="10"/>
  <c r="X484" i="10"/>
  <c r="S475" i="10"/>
  <c r="I465" i="10"/>
  <c r="P460" i="10"/>
  <c r="F450" i="10"/>
  <c r="S445" i="10"/>
  <c r="I435" i="10"/>
  <c r="P430" i="10"/>
  <c r="F420" i="10"/>
  <c r="S415" i="10"/>
  <c r="I405" i="10"/>
  <c r="P400" i="10"/>
  <c r="F390" i="10"/>
  <c r="S385" i="10"/>
  <c r="I375" i="10"/>
  <c r="P370" i="10"/>
  <c r="F360" i="10"/>
  <c r="S355" i="10"/>
  <c r="I345" i="10"/>
  <c r="P340" i="10"/>
  <c r="F330" i="10"/>
  <c r="S325" i="10"/>
  <c r="I311" i="10"/>
  <c r="P306" i="10"/>
  <c r="F296" i="10"/>
  <c r="S291" i="10"/>
  <c r="I281" i="10"/>
  <c r="P276" i="10"/>
  <c r="F266" i="10"/>
  <c r="S261" i="10"/>
  <c r="I251" i="10"/>
  <c r="P246" i="10"/>
  <c r="F236" i="10"/>
  <c r="S231" i="10"/>
  <c r="I221" i="10"/>
  <c r="P216" i="10"/>
  <c r="F206" i="10"/>
  <c r="S201" i="10"/>
  <c r="I191" i="10"/>
  <c r="P186" i="10"/>
  <c r="F176" i="10"/>
  <c r="S171" i="10"/>
  <c r="I157" i="10"/>
  <c r="P152" i="10"/>
  <c r="F142" i="10"/>
  <c r="S137" i="10"/>
  <c r="I127" i="10"/>
  <c r="P122" i="10"/>
  <c r="F112" i="10"/>
  <c r="S107" i="10"/>
  <c r="I97" i="10"/>
  <c r="P92" i="10"/>
  <c r="F82" i="10"/>
  <c r="S77" i="10"/>
  <c r="I67" i="10"/>
  <c r="P62" i="10"/>
  <c r="F52" i="10"/>
  <c r="S47" i="10"/>
  <c r="I37" i="10"/>
  <c r="P32" i="10"/>
  <c r="F22" i="10"/>
  <c r="S17" i="10"/>
  <c r="I7" i="10"/>
  <c r="I22" i="11"/>
  <c r="U17" i="11"/>
  <c r="E7" i="11"/>
  <c r="W634" i="10"/>
  <c r="M624" i="10"/>
  <c r="Z619" i="10"/>
  <c r="J609" i="10"/>
  <c r="W604" i="10"/>
  <c r="M594" i="10"/>
  <c r="Z589" i="10"/>
  <c r="J579" i="10"/>
  <c r="W574" i="10"/>
  <c r="M564" i="10"/>
  <c r="Z559" i="10"/>
  <c r="J549" i="10"/>
  <c r="W544" i="10"/>
  <c r="M534" i="10"/>
  <c r="Z529" i="10"/>
  <c r="J519" i="10"/>
  <c r="W514" i="10"/>
  <c r="M504" i="10"/>
  <c r="Z499" i="10"/>
  <c r="J489" i="10"/>
  <c r="W484" i="10"/>
  <c r="M470" i="10"/>
  <c r="Z465" i="10"/>
  <c r="J455" i="10"/>
  <c r="W450" i="10"/>
  <c r="M440" i="10"/>
  <c r="Z435" i="10"/>
  <c r="J425" i="10"/>
  <c r="W420" i="10"/>
  <c r="M410" i="10"/>
  <c r="Z405" i="10"/>
  <c r="J395" i="10"/>
  <c r="W390" i="10"/>
  <c r="M380" i="10"/>
  <c r="Z375" i="10"/>
  <c r="J365" i="10"/>
  <c r="W360" i="10"/>
  <c r="M350" i="10"/>
  <c r="Z345" i="10"/>
  <c r="J335" i="10"/>
  <c r="W330" i="10"/>
  <c r="M316" i="10"/>
  <c r="Z311" i="10"/>
  <c r="J301" i="10"/>
  <c r="W296" i="10"/>
  <c r="M286" i="10"/>
  <c r="Z281" i="10"/>
  <c r="J271" i="10"/>
  <c r="W266" i="10"/>
  <c r="M256" i="10"/>
  <c r="Z251" i="10"/>
  <c r="J241" i="10"/>
  <c r="W236" i="10"/>
  <c r="M226" i="10"/>
  <c r="Z221" i="10"/>
  <c r="J211" i="10"/>
  <c r="W206" i="10"/>
  <c r="M196" i="10"/>
  <c r="Z191" i="10"/>
  <c r="J181" i="10"/>
  <c r="W176" i="10"/>
  <c r="M166" i="10"/>
  <c r="Z157" i="10"/>
  <c r="J147" i="10"/>
  <c r="W142" i="10"/>
  <c r="M132" i="10"/>
  <c r="Z127" i="10"/>
  <c r="J117" i="10"/>
  <c r="W112" i="10"/>
  <c r="M102" i="10"/>
  <c r="Z97" i="10"/>
  <c r="J87" i="10"/>
  <c r="W82" i="10"/>
  <c r="M72" i="10"/>
  <c r="Z67" i="10"/>
  <c r="J57" i="10"/>
  <c r="W52" i="10"/>
  <c r="M42" i="10"/>
  <c r="Z37" i="10"/>
  <c r="J27" i="10"/>
  <c r="W22" i="10"/>
  <c r="M12" i="10"/>
  <c r="Z7" i="10"/>
  <c r="E549" i="7"/>
  <c r="R544" i="7"/>
  <c r="H534" i="7"/>
  <c r="U529" i="7"/>
  <c r="E519" i="7"/>
  <c r="R514" i="7"/>
  <c r="H504" i="7"/>
  <c r="U499" i="7"/>
  <c r="E489" i="7"/>
  <c r="R484" i="7"/>
  <c r="O465" i="7"/>
  <c r="V460" i="7"/>
  <c r="L450" i="7"/>
  <c r="Y445" i="7"/>
  <c r="O435" i="7"/>
  <c r="V430" i="7"/>
  <c r="L420" i="7"/>
  <c r="Y415" i="7"/>
  <c r="O405" i="7"/>
  <c r="V400" i="7"/>
  <c r="L390" i="7"/>
  <c r="Y385" i="7"/>
  <c r="O375" i="7"/>
  <c r="V370" i="7"/>
  <c r="L360" i="7"/>
  <c r="Y355" i="7"/>
  <c r="O345" i="7"/>
  <c r="V340" i="7"/>
  <c r="L330" i="7"/>
  <c r="Y325" i="7"/>
  <c r="I311" i="7"/>
  <c r="P306" i="7"/>
  <c r="F296" i="7"/>
  <c r="S291" i="7"/>
  <c r="I281" i="7"/>
  <c r="P276" i="7"/>
  <c r="F266" i="7"/>
  <c r="S261" i="7"/>
  <c r="I251" i="7"/>
  <c r="P246" i="7"/>
  <c r="F236" i="7"/>
  <c r="S231" i="7"/>
  <c r="I221" i="7"/>
  <c r="P216" i="7"/>
  <c r="F206" i="7"/>
  <c r="S201" i="7"/>
  <c r="I191" i="7"/>
  <c r="P186" i="7"/>
  <c r="F176" i="7"/>
  <c r="S171" i="7"/>
  <c r="J152" i="7"/>
  <c r="W147" i="7"/>
  <c r="M137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W27" i="7"/>
  <c r="M17" i="7"/>
  <c r="Z12" i="7"/>
  <c r="O554" i="7"/>
  <c r="V549" i="7"/>
  <c r="L539" i="7"/>
  <c r="Y534" i="7"/>
  <c r="O524" i="7"/>
  <c r="V519" i="7"/>
  <c r="L509" i="7"/>
  <c r="Y504" i="7"/>
  <c r="O494" i="7"/>
  <c r="V489" i="7"/>
  <c r="L475" i="7"/>
  <c r="Y470" i="7"/>
  <c r="O460" i="7"/>
  <c r="V455" i="7"/>
  <c r="L445" i="7"/>
  <c r="Y440" i="7"/>
  <c r="O430" i="7"/>
  <c r="V425" i="7"/>
  <c r="L415" i="7"/>
  <c r="Y410" i="7"/>
  <c r="O400" i="7"/>
  <c r="V395" i="7"/>
  <c r="L385" i="7"/>
  <c r="Y380" i="7"/>
  <c r="O370" i="7"/>
  <c r="V365" i="7"/>
  <c r="L355" i="7"/>
  <c r="Y350" i="7"/>
  <c r="O340" i="7"/>
  <c r="V335" i="7"/>
  <c r="L325" i="7"/>
  <c r="Y316" i="7"/>
  <c r="O306" i="7"/>
  <c r="V301" i="7"/>
  <c r="L291" i="7"/>
  <c r="Y286" i="7"/>
  <c r="O276" i="7"/>
  <c r="V271" i="7"/>
  <c r="L261" i="7"/>
  <c r="Y256" i="7"/>
  <c r="O246" i="7"/>
  <c r="V241" i="7"/>
  <c r="L231" i="7"/>
  <c r="Y226" i="7"/>
  <c r="O216" i="7"/>
  <c r="V211" i="7"/>
  <c r="L201" i="7"/>
  <c r="Y196" i="7"/>
  <c r="O186" i="7"/>
  <c r="V181" i="7"/>
  <c r="L171" i="7"/>
  <c r="Y166" i="7"/>
  <c r="O152" i="7"/>
  <c r="V147" i="7"/>
  <c r="L137" i="7"/>
  <c r="Y132" i="7"/>
  <c r="O122" i="7"/>
  <c r="V117" i="7"/>
  <c r="L107" i="7"/>
  <c r="Y102" i="7"/>
  <c r="O92" i="7"/>
  <c r="V87" i="7"/>
  <c r="L77" i="7"/>
  <c r="Y72" i="7"/>
  <c r="O62" i="7"/>
  <c r="V57" i="7"/>
  <c r="L47" i="7"/>
  <c r="Y42" i="7"/>
  <c r="O32" i="7"/>
  <c r="V27" i="7"/>
  <c r="L17" i="7"/>
  <c r="Y12" i="7"/>
  <c r="G564" i="7"/>
  <c r="Z554" i="7"/>
  <c r="J544" i="7"/>
  <c r="W539" i="7"/>
  <c r="M529" i="7"/>
  <c r="Z524" i="7"/>
  <c r="J514" i="7"/>
  <c r="W509" i="7"/>
  <c r="M499" i="7"/>
  <c r="Z494" i="7"/>
  <c r="J484" i="7"/>
  <c r="E475" i="7"/>
  <c r="R470" i="7"/>
  <c r="H460" i="7"/>
  <c r="U455" i="7"/>
  <c r="E445" i="7"/>
  <c r="R440" i="7"/>
  <c r="H430" i="7"/>
  <c r="U425" i="7"/>
  <c r="E415" i="7"/>
  <c r="R410" i="7"/>
  <c r="H400" i="7"/>
  <c r="U395" i="7"/>
  <c r="E385" i="7"/>
  <c r="R380" i="7"/>
  <c r="H370" i="7"/>
  <c r="U365" i="7"/>
  <c r="E355" i="7"/>
  <c r="R350" i="7"/>
  <c r="H340" i="7"/>
  <c r="U335" i="7"/>
  <c r="F316" i="7"/>
  <c r="S311" i="7"/>
  <c r="I301" i="7"/>
  <c r="P296" i="7"/>
  <c r="F286" i="7"/>
  <c r="S281" i="7"/>
  <c r="I271" i="7"/>
  <c r="P266" i="7"/>
  <c r="F256" i="7"/>
  <c r="S251" i="7"/>
  <c r="I241" i="7"/>
  <c r="P236" i="7"/>
  <c r="F226" i="7"/>
  <c r="S221" i="7"/>
  <c r="I211" i="7"/>
  <c r="P206" i="7"/>
  <c r="F196" i="7"/>
  <c r="S191" i="7"/>
  <c r="I181" i="7"/>
  <c r="P176" i="7"/>
  <c r="F166" i="7"/>
  <c r="S157" i="7"/>
  <c r="I147" i="7"/>
  <c r="P142" i="7"/>
  <c r="F132" i="7"/>
  <c r="S127" i="7"/>
  <c r="I117" i="7"/>
  <c r="P112" i="7"/>
  <c r="F102" i="7"/>
  <c r="S97" i="7"/>
  <c r="I87" i="7"/>
  <c r="P82" i="7"/>
  <c r="F72" i="7"/>
  <c r="S67" i="7"/>
  <c r="I57" i="7"/>
  <c r="P52" i="7"/>
  <c r="F42" i="7"/>
  <c r="S37" i="7"/>
  <c r="I27" i="7"/>
  <c r="F559" i="7"/>
  <c r="S554" i="7"/>
  <c r="I544" i="7"/>
  <c r="P539" i="7"/>
  <c r="F529" i="7"/>
  <c r="S524" i="7"/>
  <c r="I514" i="7"/>
  <c r="P509" i="7"/>
  <c r="F499" i="7"/>
  <c r="S494" i="7"/>
  <c r="I484" i="7"/>
  <c r="P475" i="7"/>
  <c r="F465" i="7"/>
  <c r="S460" i="7"/>
  <c r="I450" i="7"/>
  <c r="P445" i="7"/>
  <c r="F435" i="7"/>
  <c r="S430" i="7"/>
  <c r="I420" i="7"/>
  <c r="P415" i="7"/>
  <c r="F405" i="7"/>
  <c r="S400" i="7"/>
  <c r="I390" i="7"/>
  <c r="P385" i="7"/>
  <c r="F375" i="7"/>
  <c r="S370" i="7"/>
  <c r="I360" i="7"/>
  <c r="P355" i="7"/>
  <c r="F345" i="7"/>
  <c r="S340" i="7"/>
  <c r="I330" i="7"/>
  <c r="P325" i="7"/>
  <c r="W316" i="7"/>
  <c r="M306" i="7"/>
  <c r="Z301" i="7"/>
  <c r="J291" i="7"/>
  <c r="W286" i="7"/>
  <c r="M276" i="7"/>
  <c r="Z271" i="7"/>
  <c r="J261" i="7"/>
  <c r="W256" i="7"/>
  <c r="M246" i="7"/>
  <c r="Z241" i="7"/>
  <c r="J231" i="7"/>
  <c r="W226" i="7"/>
  <c r="M216" i="7"/>
  <c r="Z211" i="7"/>
  <c r="J201" i="7"/>
  <c r="W196" i="7"/>
  <c r="M186" i="7"/>
  <c r="Z181" i="7"/>
  <c r="J171" i="7"/>
  <c r="W166" i="7"/>
  <c r="M152" i="7"/>
  <c r="Z147" i="7"/>
  <c r="J137" i="7"/>
  <c r="W132" i="7"/>
  <c r="M122" i="7"/>
  <c r="Z117" i="7"/>
  <c r="J107" i="7"/>
  <c r="W102" i="7"/>
  <c r="M92" i="7"/>
  <c r="Z87" i="7"/>
  <c r="J77" i="7"/>
  <c r="W72" i="7"/>
  <c r="M62" i="7"/>
  <c r="Z57" i="7"/>
  <c r="J47" i="7"/>
  <c r="W42" i="7"/>
  <c r="M32" i="7"/>
  <c r="Z27" i="7"/>
  <c r="J17" i="7"/>
  <c r="W12" i="7"/>
  <c r="M549" i="7"/>
  <c r="Z544" i="7"/>
  <c r="J534" i="7"/>
  <c r="W529" i="7"/>
  <c r="M519" i="7"/>
  <c r="Z514" i="7"/>
  <c r="J504" i="7"/>
  <c r="W499" i="7"/>
  <c r="M489" i="7"/>
  <c r="Z484" i="7"/>
  <c r="J470" i="7"/>
  <c r="W465" i="7"/>
  <c r="M455" i="7"/>
  <c r="Z450" i="7"/>
  <c r="J440" i="7"/>
  <c r="W435" i="7"/>
  <c r="M425" i="7"/>
  <c r="Z420" i="7"/>
  <c r="J410" i="7"/>
  <c r="W405" i="7"/>
  <c r="M395" i="7"/>
  <c r="Z390" i="7"/>
  <c r="J380" i="7"/>
  <c r="W375" i="7"/>
  <c r="M365" i="7"/>
  <c r="Z360" i="7"/>
  <c r="J350" i="7"/>
  <c r="W345" i="7"/>
  <c r="M335" i="7"/>
  <c r="Z330" i="7"/>
  <c r="K311" i="7"/>
  <c r="X306" i="7"/>
  <c r="N296" i="7"/>
  <c r="AA291" i="7"/>
  <c r="K281" i="7"/>
  <c r="X276" i="7"/>
  <c r="N266" i="7"/>
  <c r="AA261" i="7"/>
  <c r="K251" i="7"/>
  <c r="X246" i="7"/>
  <c r="N236" i="7"/>
  <c r="AA231" i="7"/>
  <c r="K221" i="7"/>
  <c r="X216" i="7"/>
  <c r="N206" i="7"/>
  <c r="AA201" i="7"/>
  <c r="K191" i="7"/>
  <c r="X186" i="7"/>
  <c r="N176" i="7"/>
  <c r="AA171" i="7"/>
  <c r="E157" i="7"/>
  <c r="R152" i="7"/>
  <c r="H142" i="7"/>
  <c r="U137" i="7"/>
  <c r="E127" i="7"/>
  <c r="R122" i="7"/>
  <c r="H112" i="7"/>
  <c r="U107" i="7"/>
  <c r="E97" i="7"/>
  <c r="R92" i="7"/>
  <c r="H82" i="7"/>
  <c r="U77" i="7"/>
  <c r="E67" i="7"/>
  <c r="R62" i="7"/>
  <c r="H52" i="7"/>
  <c r="U47" i="7"/>
  <c r="E37" i="7"/>
  <c r="R32" i="7"/>
  <c r="H22" i="7"/>
  <c r="N564" i="7"/>
  <c r="P559" i="7"/>
  <c r="F549" i="7"/>
  <c r="S544" i="7"/>
  <c r="I534" i="7"/>
  <c r="P529" i="7"/>
  <c r="F519" i="7"/>
  <c r="S514" i="7"/>
  <c r="I504" i="7"/>
  <c r="P499" i="7"/>
  <c r="F489" i="7"/>
  <c r="S484" i="7"/>
  <c r="I470" i="7"/>
  <c r="P465" i="7"/>
  <c r="F455" i="7"/>
  <c r="S450" i="7"/>
  <c r="I440" i="7"/>
  <c r="P435" i="7"/>
  <c r="F425" i="7"/>
  <c r="S420" i="7"/>
  <c r="I410" i="7"/>
  <c r="P405" i="7"/>
  <c r="F395" i="7"/>
  <c r="S390" i="7"/>
  <c r="I380" i="7"/>
  <c r="P375" i="7"/>
  <c r="F365" i="7"/>
  <c r="S360" i="7"/>
  <c r="I350" i="7"/>
  <c r="P345" i="7"/>
  <c r="F335" i="7"/>
  <c r="S330" i="7"/>
  <c r="I316" i="7"/>
  <c r="P311" i="7"/>
  <c r="F301" i="7"/>
  <c r="S296" i="7"/>
  <c r="I286" i="7"/>
  <c r="P281" i="7"/>
  <c r="F271" i="7"/>
  <c r="S266" i="7"/>
  <c r="I256" i="7"/>
  <c r="P251" i="7"/>
  <c r="F241" i="7"/>
  <c r="S236" i="7"/>
  <c r="I226" i="7"/>
  <c r="P221" i="7"/>
  <c r="F211" i="7"/>
  <c r="S206" i="7"/>
  <c r="I196" i="7"/>
  <c r="P191" i="7"/>
  <c r="F181" i="7"/>
  <c r="S176" i="7"/>
  <c r="I166" i="7"/>
  <c r="P157" i="7"/>
  <c r="F147" i="7"/>
  <c r="S142" i="7"/>
  <c r="I132" i="7"/>
  <c r="P127" i="7"/>
  <c r="F117" i="7"/>
  <c r="S112" i="7"/>
  <c r="I102" i="7"/>
  <c r="P97" i="7"/>
  <c r="F87" i="7"/>
  <c r="S82" i="7"/>
  <c r="I72" i="7"/>
  <c r="P67" i="7"/>
  <c r="F57" i="7"/>
  <c r="S52" i="7"/>
  <c r="I42" i="7"/>
  <c r="P37" i="7"/>
  <c r="F27" i="7"/>
  <c r="S22" i="7"/>
  <c r="I12" i="7"/>
  <c r="I22" i="6"/>
  <c r="P17" i="6"/>
  <c r="F7" i="6"/>
  <c r="O17" i="6"/>
  <c r="V12" i="6"/>
  <c r="S22" i="6"/>
  <c r="I12" i="6"/>
  <c r="AA27" i="6"/>
  <c r="M37" i="6"/>
  <c r="X42" i="6"/>
  <c r="J52" i="6"/>
  <c r="AA57" i="6"/>
  <c r="M67" i="6"/>
  <c r="X72" i="6"/>
  <c r="J82" i="6"/>
  <c r="AA87" i="6"/>
  <c r="M97" i="6"/>
  <c r="X102" i="6"/>
  <c r="J112" i="6"/>
  <c r="AA117" i="6"/>
  <c r="M127" i="6"/>
  <c r="X132" i="6"/>
  <c r="J142" i="6"/>
  <c r="AA147" i="6"/>
  <c r="M157" i="6"/>
  <c r="AA32" i="6"/>
  <c r="M42" i="6"/>
  <c r="X47" i="6"/>
  <c r="J57" i="6"/>
  <c r="AA62" i="6"/>
  <c r="M72" i="6"/>
  <c r="X77" i="6"/>
  <c r="J87" i="6"/>
  <c r="AA92" i="6"/>
  <c r="M102" i="6"/>
  <c r="X107" i="6"/>
  <c r="J117" i="6"/>
  <c r="AA122" i="6"/>
  <c r="M132" i="6"/>
  <c r="X137" i="6"/>
  <c r="J147" i="6"/>
  <c r="AA152" i="6"/>
  <c r="K32" i="6"/>
  <c r="V37" i="6"/>
  <c r="N47" i="6"/>
  <c r="Y52" i="6"/>
  <c r="K62" i="6"/>
  <c r="V67" i="6"/>
  <c r="N77" i="6"/>
  <c r="Y82" i="6"/>
  <c r="K92" i="6"/>
  <c r="V97" i="6"/>
  <c r="N107" i="6"/>
  <c r="Y112" i="6"/>
  <c r="K122" i="6"/>
  <c r="V127" i="6"/>
  <c r="N137" i="6"/>
  <c r="Y142" i="6"/>
  <c r="K152" i="6"/>
  <c r="V157" i="6"/>
  <c r="K37" i="6"/>
  <c r="V42" i="6"/>
  <c r="N52" i="6"/>
  <c r="Y57" i="6"/>
  <c r="K67" i="6"/>
  <c r="V72" i="6"/>
  <c r="N82" i="6"/>
  <c r="Y87" i="6"/>
  <c r="K97" i="6"/>
  <c r="V102" i="6"/>
  <c r="N112" i="6"/>
  <c r="Y117" i="6"/>
  <c r="K127" i="6"/>
  <c r="V132" i="6"/>
  <c r="N142" i="6"/>
  <c r="Y147" i="6"/>
  <c r="K157" i="6"/>
  <c r="M32" i="6"/>
  <c r="X37" i="6"/>
  <c r="J47" i="6"/>
  <c r="AA52" i="6"/>
  <c r="M62" i="6"/>
  <c r="X67" i="6"/>
  <c r="J77" i="6"/>
  <c r="AA82" i="6"/>
  <c r="M92" i="6"/>
  <c r="X97" i="6"/>
  <c r="J107" i="6"/>
  <c r="AA112" i="6"/>
  <c r="M122" i="6"/>
  <c r="X127" i="6"/>
  <c r="J137" i="6"/>
  <c r="AA142" i="6"/>
  <c r="M152" i="6"/>
  <c r="X157" i="6"/>
  <c r="K27" i="6"/>
  <c r="X22" i="6"/>
  <c r="N12" i="6"/>
  <c r="AA7" i="6"/>
  <c r="O157" i="6"/>
  <c r="H132" i="6"/>
  <c r="W87" i="6"/>
  <c r="O67" i="6"/>
  <c r="H42" i="6"/>
  <c r="X27" i="6"/>
  <c r="L17" i="6"/>
  <c r="Y12" i="6"/>
  <c r="W27" i="6"/>
  <c r="E17" i="6"/>
  <c r="R12" i="6"/>
  <c r="D7" i="2"/>
  <c r="E8" i="2"/>
  <c r="E7" i="2" s="1"/>
  <c r="F8" i="2"/>
  <c r="F7" i="2" s="1"/>
  <c r="G8" i="2"/>
  <c r="G7" i="2" s="1"/>
  <c r="J166" i="14"/>
  <c r="Q157" i="14"/>
  <c r="G147" i="14"/>
  <c r="T142" i="14"/>
  <c r="D132" i="14"/>
  <c r="Q127" i="14"/>
  <c r="G117" i="14"/>
  <c r="T112" i="14"/>
  <c r="D102" i="14"/>
  <c r="Q97" i="14"/>
  <c r="G87" i="14"/>
  <c r="T82" i="14"/>
  <c r="D72" i="14"/>
  <c r="Q67" i="14"/>
  <c r="G57" i="14"/>
  <c r="J470" i="14"/>
  <c r="AA445" i="14"/>
  <c r="AA410" i="14"/>
  <c r="K400" i="14"/>
  <c r="X395" i="14"/>
  <c r="N385" i="14"/>
  <c r="AA380" i="14"/>
  <c r="K370" i="14"/>
  <c r="X365" i="14"/>
  <c r="N355" i="14"/>
  <c r="AA350" i="14"/>
  <c r="K340" i="14"/>
  <c r="X335" i="14"/>
  <c r="N325" i="14"/>
  <c r="AA316" i="14"/>
  <c r="K306" i="14"/>
  <c r="X301" i="14"/>
  <c r="N291" i="14"/>
  <c r="AA286" i="14"/>
  <c r="K276" i="14"/>
  <c r="X271" i="14"/>
  <c r="N261" i="14"/>
  <c r="AA256" i="14"/>
  <c r="K246" i="14"/>
  <c r="X241" i="14"/>
  <c r="N231" i="14"/>
  <c r="AA226" i="14"/>
  <c r="K216" i="14"/>
  <c r="X211" i="14"/>
  <c r="N201" i="14"/>
  <c r="AA196" i="14"/>
  <c r="K186" i="14"/>
  <c r="X181" i="14"/>
  <c r="N171" i="14"/>
  <c r="AA166" i="14"/>
  <c r="K152" i="14"/>
  <c r="X147" i="14"/>
  <c r="N137" i="14"/>
  <c r="AA132" i="14"/>
  <c r="K122" i="14"/>
  <c r="X117" i="14"/>
  <c r="N107" i="14"/>
  <c r="AA102" i="14"/>
  <c r="K92" i="14"/>
  <c r="X87" i="14"/>
  <c r="N77" i="14"/>
  <c r="AA72" i="14"/>
  <c r="K62" i="14"/>
  <c r="X57" i="14"/>
  <c r="N47" i="14"/>
  <c r="AA42" i="14"/>
  <c r="K32" i="14"/>
  <c r="X27" i="14"/>
  <c r="N17" i="14"/>
  <c r="AA12" i="14"/>
  <c r="J7" i="14"/>
  <c r="E445" i="14"/>
  <c r="AA405" i="14"/>
  <c r="K395" i="14"/>
  <c r="X390" i="14"/>
  <c r="N380" i="14"/>
  <c r="AA375" i="14"/>
  <c r="K365" i="14"/>
  <c r="X360" i="14"/>
  <c r="N350" i="14"/>
  <c r="AA345" i="14"/>
  <c r="K335" i="14"/>
  <c r="X330" i="14"/>
  <c r="Z316" i="14"/>
  <c r="J306" i="14"/>
  <c r="W301" i="14"/>
  <c r="M291" i="14"/>
  <c r="Z286" i="14"/>
  <c r="J276" i="14"/>
  <c r="W271" i="14"/>
  <c r="M261" i="14"/>
  <c r="Z256" i="14"/>
  <c r="J246" i="14"/>
  <c r="W241" i="14"/>
  <c r="M231" i="14"/>
  <c r="Z226" i="14"/>
  <c r="J216" i="14"/>
  <c r="W211" i="14"/>
  <c r="M201" i="14"/>
  <c r="Z196" i="14"/>
  <c r="J186" i="14"/>
  <c r="W181" i="14"/>
  <c r="M171" i="14"/>
  <c r="Z166" i="14"/>
  <c r="J152" i="14"/>
  <c r="W147" i="14"/>
  <c r="M137" i="14"/>
  <c r="Z132" i="14"/>
  <c r="J122" i="14"/>
  <c r="W117" i="14"/>
  <c r="M107" i="14"/>
  <c r="Z102" i="14"/>
  <c r="J92" i="14"/>
  <c r="W87" i="14"/>
  <c r="M77" i="14"/>
  <c r="Z72" i="14"/>
  <c r="J62" i="14"/>
  <c r="W57" i="14"/>
  <c r="M47" i="14"/>
  <c r="Z42" i="14"/>
  <c r="U475" i="14"/>
  <c r="O420" i="14"/>
  <c r="P415" i="14"/>
  <c r="Q410" i="14"/>
  <c r="T405" i="14"/>
  <c r="D395" i="14"/>
  <c r="Q390" i="14"/>
  <c r="G380" i="14"/>
  <c r="T375" i="14"/>
  <c r="D365" i="14"/>
  <c r="Q360" i="14"/>
  <c r="G350" i="14"/>
  <c r="T345" i="14"/>
  <c r="D335" i="14"/>
  <c r="Q330" i="14"/>
  <c r="G316" i="14"/>
  <c r="T311" i="14"/>
  <c r="D301" i="14"/>
  <c r="Q296" i="14"/>
  <c r="G286" i="14"/>
  <c r="T281" i="14"/>
  <c r="D271" i="14"/>
  <c r="Q266" i="14"/>
  <c r="G256" i="14"/>
  <c r="T251" i="14"/>
  <c r="D241" i="14"/>
  <c r="Q236" i="14"/>
  <c r="G226" i="14"/>
  <c r="T221" i="14"/>
  <c r="D211" i="14"/>
  <c r="Q206" i="14"/>
  <c r="G196" i="14"/>
  <c r="T191" i="14"/>
  <c r="D181" i="14"/>
  <c r="Q176" i="14"/>
  <c r="G166" i="14"/>
  <c r="T157" i="14"/>
  <c r="D147" i="14"/>
  <c r="Q142" i="14"/>
  <c r="G132" i="14"/>
  <c r="T127" i="14"/>
  <c r="D117" i="14"/>
  <c r="Q112" i="14"/>
  <c r="G102" i="14"/>
  <c r="T97" i="14"/>
  <c r="D87" i="14"/>
  <c r="Q82" i="14"/>
  <c r="G72" i="14"/>
  <c r="T67" i="14"/>
  <c r="D57" i="14"/>
  <c r="Q52" i="14"/>
  <c r="G42" i="14"/>
  <c r="T37" i="14"/>
  <c r="D27" i="14"/>
  <c r="Q22" i="14"/>
  <c r="G12" i="14"/>
  <c r="T7" i="14"/>
  <c r="E519" i="13"/>
  <c r="R504" i="13"/>
  <c r="E494" i="13"/>
  <c r="R489" i="13"/>
  <c r="O470" i="13"/>
  <c r="V465" i="13"/>
  <c r="L455" i="13"/>
  <c r="Y450" i="13"/>
  <c r="O440" i="13"/>
  <c r="V435" i="13"/>
  <c r="L425" i="13"/>
  <c r="Y420" i="13"/>
  <c r="O410" i="13"/>
  <c r="V405" i="13"/>
  <c r="L395" i="13"/>
  <c r="Y390" i="13"/>
  <c r="O380" i="13"/>
  <c r="V375" i="13"/>
  <c r="L365" i="13"/>
  <c r="Y360" i="13"/>
  <c r="O350" i="13"/>
  <c r="V345" i="13"/>
  <c r="L335" i="13"/>
  <c r="Y330" i="13"/>
  <c r="P311" i="13"/>
  <c r="F301" i="13"/>
  <c r="S296" i="13"/>
  <c r="I286" i="13"/>
  <c r="P281" i="13"/>
  <c r="F271" i="13"/>
  <c r="S266" i="13"/>
  <c r="I256" i="13"/>
  <c r="P251" i="13"/>
  <c r="F241" i="13"/>
  <c r="S236" i="13"/>
  <c r="I226" i="13"/>
  <c r="P221" i="13"/>
  <c r="F211" i="13"/>
  <c r="S206" i="13"/>
  <c r="I196" i="13"/>
  <c r="P191" i="13"/>
  <c r="F181" i="13"/>
  <c r="S176" i="13"/>
  <c r="I166" i="13"/>
  <c r="W152" i="13"/>
  <c r="M142" i="13"/>
  <c r="Z137" i="13"/>
  <c r="J127" i="13"/>
  <c r="W122" i="13"/>
  <c r="M112" i="13"/>
  <c r="Z107" i="13"/>
  <c r="J97" i="13"/>
  <c r="W92" i="13"/>
  <c r="M82" i="13"/>
  <c r="Z77" i="13"/>
  <c r="J67" i="13"/>
  <c r="W62" i="13"/>
  <c r="M52" i="13"/>
  <c r="Z47" i="13"/>
  <c r="J37" i="13"/>
  <c r="W32" i="13"/>
  <c r="M22" i="13"/>
  <c r="Z17" i="13"/>
  <c r="AA524" i="13"/>
  <c r="S509" i="13"/>
  <c r="U499" i="13"/>
  <c r="E489" i="13"/>
  <c r="R484" i="13"/>
  <c r="H470" i="13"/>
  <c r="U465" i="13"/>
  <c r="E455" i="13"/>
  <c r="R450" i="13"/>
  <c r="H440" i="13"/>
  <c r="U435" i="13"/>
  <c r="E425" i="13"/>
  <c r="R420" i="13"/>
  <c r="H410" i="13"/>
  <c r="U405" i="13"/>
  <c r="E395" i="13"/>
  <c r="R390" i="13"/>
  <c r="H380" i="13"/>
  <c r="U375" i="13"/>
  <c r="E365" i="13"/>
  <c r="R360" i="13"/>
  <c r="H350" i="13"/>
  <c r="U345" i="13"/>
  <c r="Z316" i="13"/>
  <c r="J306" i="13"/>
  <c r="W301" i="13"/>
  <c r="M291" i="13"/>
  <c r="Z286" i="13"/>
  <c r="J276" i="13"/>
  <c r="W271" i="13"/>
  <c r="M261" i="13"/>
  <c r="Z256" i="13"/>
  <c r="J246" i="13"/>
  <c r="W241" i="13"/>
  <c r="M231" i="13"/>
  <c r="Z226" i="13"/>
  <c r="J152" i="13"/>
  <c r="W147" i="13"/>
  <c r="M137" i="13"/>
  <c r="Z132" i="13"/>
  <c r="J122" i="13"/>
  <c r="W117" i="13"/>
  <c r="M107" i="13"/>
  <c r="Z102" i="13"/>
  <c r="J92" i="13"/>
  <c r="W87" i="13"/>
  <c r="M77" i="13"/>
  <c r="Z72" i="13"/>
  <c r="H499" i="13"/>
  <c r="U494" i="13"/>
  <c r="E484" i="13"/>
  <c r="R475" i="13"/>
  <c r="H465" i="13"/>
  <c r="U460" i="13"/>
  <c r="E450" i="13"/>
  <c r="R445" i="13"/>
  <c r="H435" i="13"/>
  <c r="U430" i="13"/>
  <c r="E420" i="13"/>
  <c r="R415" i="13"/>
  <c r="H405" i="13"/>
  <c r="U400" i="13"/>
  <c r="E390" i="13"/>
  <c r="R385" i="13"/>
  <c r="H375" i="13"/>
  <c r="U370" i="13"/>
  <c r="E360" i="13"/>
  <c r="R355" i="13"/>
  <c r="H345" i="13"/>
  <c r="U340" i="13"/>
  <c r="H311" i="13"/>
  <c r="U306" i="13"/>
  <c r="E296" i="13"/>
  <c r="R291" i="13"/>
  <c r="H281" i="13"/>
  <c r="U276" i="13"/>
  <c r="E266" i="13"/>
  <c r="R261" i="13"/>
  <c r="H251" i="13"/>
  <c r="U246" i="13"/>
  <c r="E236" i="13"/>
  <c r="R231" i="13"/>
  <c r="H157" i="13"/>
  <c r="U152" i="13"/>
  <c r="E142" i="13"/>
  <c r="R137" i="13"/>
  <c r="H127" i="13"/>
  <c r="U122" i="13"/>
  <c r="E112" i="13"/>
  <c r="R107" i="13"/>
  <c r="H97" i="13"/>
  <c r="U92" i="13"/>
  <c r="E82" i="13"/>
  <c r="R77" i="13"/>
  <c r="AA544" i="13"/>
  <c r="U529" i="13"/>
  <c r="AA514" i="13"/>
  <c r="G499" i="13"/>
  <c r="T494" i="13"/>
  <c r="I509" i="13"/>
  <c r="T514" i="13"/>
  <c r="F524" i="13"/>
  <c r="Q529" i="13"/>
  <c r="I539" i="13"/>
  <c r="T544" i="13"/>
  <c r="F554" i="13"/>
  <c r="Q559" i="13"/>
  <c r="I569" i="13"/>
  <c r="T574" i="13"/>
  <c r="F584" i="13"/>
  <c r="Q589" i="13"/>
  <c r="I599" i="13"/>
  <c r="T604" i="13"/>
  <c r="F614" i="13"/>
  <c r="Q619" i="13"/>
  <c r="I629" i="13"/>
  <c r="T634" i="13"/>
  <c r="F559" i="13"/>
  <c r="Q564" i="13"/>
  <c r="I574" i="13"/>
  <c r="T579" i="13"/>
  <c r="F589" i="13"/>
  <c r="Q594" i="13"/>
  <c r="I604" i="13"/>
  <c r="T609" i="13"/>
  <c r="F619" i="13"/>
  <c r="Q624" i="13"/>
  <c r="I634" i="13"/>
  <c r="Q509" i="13"/>
  <c r="I519" i="13"/>
  <c r="T524" i="13"/>
  <c r="F534" i="13"/>
  <c r="Q539" i="13"/>
  <c r="I549" i="13"/>
  <c r="T554" i="13"/>
  <c r="F564" i="13"/>
  <c r="Q569" i="13"/>
  <c r="I579" i="13"/>
  <c r="T584" i="13"/>
  <c r="F594" i="13"/>
  <c r="Q599" i="13"/>
  <c r="I609" i="13"/>
  <c r="T614" i="13"/>
  <c r="F624" i="13"/>
  <c r="Q629" i="13"/>
  <c r="L569" i="13"/>
  <c r="W574" i="13"/>
  <c r="O584" i="13"/>
  <c r="Z589" i="13"/>
  <c r="L599" i="13"/>
  <c r="W604" i="13"/>
  <c r="O614" i="13"/>
  <c r="Z619" i="13"/>
  <c r="L629" i="13"/>
  <c r="W634" i="13"/>
  <c r="K549" i="13"/>
  <c r="V554" i="13"/>
  <c r="N564" i="13"/>
  <c r="Y569" i="13"/>
  <c r="K579" i="13"/>
  <c r="V584" i="13"/>
  <c r="N594" i="13"/>
  <c r="Y599" i="13"/>
  <c r="K609" i="13"/>
  <c r="V614" i="13"/>
  <c r="N624" i="13"/>
  <c r="Y629" i="13"/>
  <c r="O504" i="13"/>
  <c r="Z509" i="13"/>
  <c r="L519" i="13"/>
  <c r="W524" i="13"/>
  <c r="O534" i="13"/>
  <c r="Z539" i="13"/>
  <c r="L549" i="13"/>
  <c r="W554" i="13"/>
  <c r="O564" i="13"/>
  <c r="Z569" i="13"/>
  <c r="L579" i="13"/>
  <c r="W584" i="13"/>
  <c r="O594" i="13"/>
  <c r="Z599" i="13"/>
  <c r="L609" i="13"/>
  <c r="W614" i="13"/>
  <c r="O624" i="13"/>
  <c r="Z629" i="13"/>
  <c r="E475" i="13"/>
  <c r="R470" i="13"/>
  <c r="H460" i="13"/>
  <c r="U455" i="13"/>
  <c r="E445" i="13"/>
  <c r="R440" i="13"/>
  <c r="H430" i="13"/>
  <c r="U425" i="13"/>
  <c r="E415" i="13"/>
  <c r="R410" i="13"/>
  <c r="H400" i="13"/>
  <c r="U395" i="13"/>
  <c r="E385" i="13"/>
  <c r="R380" i="13"/>
  <c r="H370" i="13"/>
  <c r="U365" i="13"/>
  <c r="E355" i="13"/>
  <c r="R350" i="13"/>
  <c r="H340" i="13"/>
  <c r="U335" i="13"/>
  <c r="G311" i="13"/>
  <c r="T306" i="13"/>
  <c r="D296" i="13"/>
  <c r="Q291" i="13"/>
  <c r="G281" i="13"/>
  <c r="T276" i="13"/>
  <c r="D266" i="13"/>
  <c r="Q261" i="13"/>
  <c r="G251" i="13"/>
  <c r="T246" i="13"/>
  <c r="D236" i="13"/>
  <c r="Q231" i="13"/>
  <c r="G221" i="13"/>
  <c r="T216" i="13"/>
  <c r="D206" i="13"/>
  <c r="Q201" i="13"/>
  <c r="G157" i="13"/>
  <c r="T152" i="13"/>
  <c r="D142" i="13"/>
  <c r="Q137" i="13"/>
  <c r="G127" i="13"/>
  <c r="T122" i="13"/>
  <c r="D112" i="13"/>
  <c r="Q107" i="13"/>
  <c r="G97" i="13"/>
  <c r="T92" i="13"/>
  <c r="D82" i="13"/>
  <c r="Q77" i="13"/>
  <c r="G67" i="13"/>
  <c r="T62" i="13"/>
  <c r="D52" i="13"/>
  <c r="Q47" i="13"/>
  <c r="G37" i="13"/>
  <c r="T32" i="13"/>
  <c r="D22" i="13"/>
  <c r="Q17" i="13"/>
  <c r="T549" i="13"/>
  <c r="M539" i="13"/>
  <c r="L499" i="13"/>
  <c r="Y494" i="13"/>
  <c r="O484" i="13"/>
  <c r="V475" i="13"/>
  <c r="L465" i="13"/>
  <c r="Y460" i="13"/>
  <c r="O450" i="13"/>
  <c r="V445" i="13"/>
  <c r="L435" i="13"/>
  <c r="Y430" i="13"/>
  <c r="O420" i="13"/>
  <c r="V415" i="13"/>
  <c r="L405" i="13"/>
  <c r="Y400" i="13"/>
  <c r="O390" i="13"/>
  <c r="V385" i="13"/>
  <c r="L375" i="13"/>
  <c r="Y370" i="13"/>
  <c r="O360" i="13"/>
  <c r="V355" i="13"/>
  <c r="L345" i="13"/>
  <c r="Y340" i="13"/>
  <c r="O330" i="13"/>
  <c r="V325" i="13"/>
  <c r="F311" i="13"/>
  <c r="S306" i="13"/>
  <c r="I296" i="13"/>
  <c r="P291" i="13"/>
  <c r="F281" i="13"/>
  <c r="S276" i="13"/>
  <c r="I266" i="13"/>
  <c r="P261" i="13"/>
  <c r="F251" i="13"/>
  <c r="S246" i="13"/>
  <c r="I236" i="13"/>
  <c r="P231" i="13"/>
  <c r="F221" i="13"/>
  <c r="S216" i="13"/>
  <c r="I206" i="13"/>
  <c r="P201" i="13"/>
  <c r="R157" i="13"/>
  <c r="H147" i="13"/>
  <c r="U142" i="13"/>
  <c r="E132" i="13"/>
  <c r="R127" i="13"/>
  <c r="H117" i="13"/>
  <c r="U112" i="13"/>
  <c r="E102" i="13"/>
  <c r="R97" i="13"/>
  <c r="H87" i="13"/>
  <c r="U82" i="13"/>
  <c r="E72" i="13"/>
  <c r="R67" i="13"/>
  <c r="H57" i="13"/>
  <c r="U52" i="13"/>
  <c r="E42" i="13"/>
  <c r="R37" i="13"/>
  <c r="H27" i="13"/>
  <c r="U22" i="13"/>
  <c r="T559" i="13"/>
  <c r="F494" i="13"/>
  <c r="S489" i="13"/>
  <c r="I475" i="13"/>
  <c r="P470" i="13"/>
  <c r="F460" i="13"/>
  <c r="S455" i="13"/>
  <c r="I445" i="13"/>
  <c r="P440" i="13"/>
  <c r="F430" i="13"/>
  <c r="S425" i="13"/>
  <c r="I415" i="13"/>
  <c r="P410" i="13"/>
  <c r="F400" i="13"/>
  <c r="S395" i="13"/>
  <c r="I385" i="13"/>
  <c r="P380" i="13"/>
  <c r="F370" i="13"/>
  <c r="S365" i="13"/>
  <c r="I355" i="13"/>
  <c r="P350" i="13"/>
  <c r="F340" i="13"/>
  <c r="S335" i="13"/>
  <c r="I325" i="13"/>
  <c r="P316" i="13"/>
  <c r="F306" i="13"/>
  <c r="S301" i="13"/>
  <c r="I291" i="13"/>
  <c r="P286" i="13"/>
  <c r="F276" i="13"/>
  <c r="S271" i="13"/>
  <c r="I261" i="13"/>
  <c r="P256" i="13"/>
  <c r="F246" i="13"/>
  <c r="S241" i="13"/>
  <c r="I231" i="13"/>
  <c r="P226" i="13"/>
  <c r="F216" i="13"/>
  <c r="S211" i="13"/>
  <c r="I201" i="13"/>
  <c r="P196" i="13"/>
  <c r="F186" i="13"/>
  <c r="S181" i="13"/>
  <c r="I171" i="13"/>
  <c r="P166" i="13"/>
  <c r="W157" i="13"/>
  <c r="M147" i="13"/>
  <c r="Z142" i="13"/>
  <c r="J132" i="13"/>
  <c r="W127" i="13"/>
  <c r="M117" i="13"/>
  <c r="Z112" i="13"/>
  <c r="J102" i="13"/>
  <c r="W97" i="13"/>
  <c r="M87" i="13"/>
  <c r="Z82" i="13"/>
  <c r="J72" i="13"/>
  <c r="W67" i="13"/>
  <c r="M57" i="13"/>
  <c r="Z52" i="13"/>
  <c r="J42" i="13"/>
  <c r="W37" i="13"/>
  <c r="M27" i="13"/>
  <c r="Z22" i="13"/>
  <c r="J12" i="13"/>
  <c r="W7" i="13"/>
  <c r="O534" i="12"/>
  <c r="V529" i="12"/>
  <c r="L519" i="12"/>
  <c r="Y514" i="12"/>
  <c r="O504" i="12"/>
  <c r="V499" i="12"/>
  <c r="L489" i="12"/>
  <c r="Y484" i="12"/>
  <c r="I470" i="12"/>
  <c r="P465" i="12"/>
  <c r="F455" i="12"/>
  <c r="S450" i="12"/>
  <c r="I440" i="12"/>
  <c r="P435" i="12"/>
  <c r="F425" i="12"/>
  <c r="S420" i="12"/>
  <c r="I410" i="12"/>
  <c r="P405" i="12"/>
  <c r="F395" i="12"/>
  <c r="S390" i="12"/>
  <c r="I380" i="12"/>
  <c r="P375" i="12"/>
  <c r="F365" i="12"/>
  <c r="S360" i="12"/>
  <c r="I350" i="12"/>
  <c r="P345" i="12"/>
  <c r="F335" i="12"/>
  <c r="S330" i="12"/>
  <c r="J311" i="12"/>
  <c r="W306" i="12"/>
  <c r="M296" i="12"/>
  <c r="Z291" i="12"/>
  <c r="J281" i="12"/>
  <c r="W276" i="12"/>
  <c r="M266" i="12"/>
  <c r="Z261" i="12"/>
  <c r="J251" i="12"/>
  <c r="W246" i="12"/>
  <c r="M236" i="12"/>
  <c r="Z231" i="12"/>
  <c r="J221" i="12"/>
  <c r="W216" i="12"/>
  <c r="M206" i="12"/>
  <c r="Z201" i="12"/>
  <c r="J191" i="12"/>
  <c r="W186" i="12"/>
  <c r="M176" i="12"/>
  <c r="Z171" i="12"/>
  <c r="Q152" i="12"/>
  <c r="G142" i="12"/>
  <c r="T137" i="12"/>
  <c r="D127" i="12"/>
  <c r="Q122" i="12"/>
  <c r="G112" i="12"/>
  <c r="T107" i="12"/>
  <c r="D97" i="12"/>
  <c r="Q92" i="12"/>
  <c r="G82" i="12"/>
  <c r="T77" i="12"/>
  <c r="D67" i="12"/>
  <c r="Q62" i="12"/>
  <c r="G52" i="12"/>
  <c r="T47" i="12"/>
  <c r="D37" i="12"/>
  <c r="Q32" i="12"/>
  <c r="G22" i="12"/>
  <c r="T17" i="12"/>
  <c r="V624" i="12"/>
  <c r="X614" i="12"/>
  <c r="Z604" i="12"/>
  <c r="F544" i="12"/>
  <c r="S539" i="12"/>
  <c r="I529" i="12"/>
  <c r="P524" i="12"/>
  <c r="F514" i="12"/>
  <c r="S509" i="12"/>
  <c r="I499" i="12"/>
  <c r="P494" i="12"/>
  <c r="F484" i="12"/>
  <c r="S475" i="12"/>
  <c r="I465" i="12"/>
  <c r="P460" i="12"/>
  <c r="F450" i="12"/>
  <c r="S445" i="12"/>
  <c r="I435" i="12"/>
  <c r="P430" i="12"/>
  <c r="F420" i="12"/>
  <c r="S415" i="12"/>
  <c r="I405" i="12"/>
  <c r="P400" i="12"/>
  <c r="F390" i="12"/>
  <c r="S385" i="12"/>
  <c r="I375" i="12"/>
  <c r="P370" i="12"/>
  <c r="F360" i="12"/>
  <c r="S355" i="12"/>
  <c r="I345" i="12"/>
  <c r="P340" i="12"/>
  <c r="F330" i="12"/>
  <c r="S325" i="12"/>
  <c r="I311" i="12"/>
  <c r="P306" i="12"/>
  <c r="F296" i="12"/>
  <c r="S291" i="12"/>
  <c r="I281" i="12"/>
  <c r="P276" i="12"/>
  <c r="F266" i="12"/>
  <c r="S261" i="12"/>
  <c r="I251" i="12"/>
  <c r="P246" i="12"/>
  <c r="F236" i="12"/>
  <c r="S231" i="12"/>
  <c r="I221" i="12"/>
  <c r="P216" i="12"/>
  <c r="F206" i="12"/>
  <c r="S201" i="12"/>
  <c r="I191" i="12"/>
  <c r="P186" i="12"/>
  <c r="I157" i="12"/>
  <c r="P152" i="12"/>
  <c r="F142" i="12"/>
  <c r="S137" i="12"/>
  <c r="I127" i="12"/>
  <c r="P122" i="12"/>
  <c r="F112" i="12"/>
  <c r="S107" i="12"/>
  <c r="I97" i="12"/>
  <c r="P92" i="12"/>
  <c r="F82" i="12"/>
  <c r="S77" i="12"/>
  <c r="I67" i="12"/>
  <c r="P62" i="12"/>
  <c r="F52" i="12"/>
  <c r="S47" i="12"/>
  <c r="I37" i="12"/>
  <c r="P32" i="12"/>
  <c r="F22" i="12"/>
  <c r="S17" i="12"/>
  <c r="O634" i="12"/>
  <c r="W594" i="12"/>
  <c r="Y584" i="12"/>
  <c r="AA574" i="12"/>
  <c r="X559" i="12"/>
  <c r="Y554" i="12"/>
  <c r="E544" i="12"/>
  <c r="R539" i="12"/>
  <c r="H529" i="12"/>
  <c r="U524" i="12"/>
  <c r="E514" i="12"/>
  <c r="R509" i="12"/>
  <c r="H499" i="12"/>
  <c r="U494" i="12"/>
  <c r="E484" i="12"/>
  <c r="R475" i="12"/>
  <c r="H465" i="12"/>
  <c r="U460" i="12"/>
  <c r="E450" i="12"/>
  <c r="R445" i="12"/>
  <c r="H435" i="12"/>
  <c r="U430" i="12"/>
  <c r="E420" i="12"/>
  <c r="R415" i="12"/>
  <c r="H405" i="12"/>
  <c r="U400" i="12"/>
  <c r="E390" i="12"/>
  <c r="R385" i="12"/>
  <c r="H375" i="12"/>
  <c r="U370" i="12"/>
  <c r="E360" i="12"/>
  <c r="R355" i="12"/>
  <c r="H345" i="12"/>
  <c r="U340" i="12"/>
  <c r="E330" i="12"/>
  <c r="R325" i="12"/>
  <c r="H311" i="12"/>
  <c r="U306" i="12"/>
  <c r="E296" i="12"/>
  <c r="R291" i="12"/>
  <c r="H281" i="12"/>
  <c r="U276" i="12"/>
  <c r="E266" i="12"/>
  <c r="R261" i="12"/>
  <c r="H251" i="12"/>
  <c r="U246" i="12"/>
  <c r="E236" i="12"/>
  <c r="R231" i="12"/>
  <c r="H221" i="12"/>
  <c r="U216" i="12"/>
  <c r="E206" i="12"/>
  <c r="R201" i="12"/>
  <c r="H191" i="12"/>
  <c r="I152" i="12"/>
  <c r="P147" i="12"/>
  <c r="F137" i="12"/>
  <c r="S132" i="12"/>
  <c r="I122" i="12"/>
  <c r="P117" i="12"/>
  <c r="F107" i="12"/>
  <c r="S102" i="12"/>
  <c r="I92" i="12"/>
  <c r="P87" i="12"/>
  <c r="F77" i="12"/>
  <c r="S72" i="12"/>
  <c r="I62" i="12"/>
  <c r="P57" i="12"/>
  <c r="F47" i="12"/>
  <c r="S42" i="12"/>
  <c r="H574" i="12"/>
  <c r="L534" i="12"/>
  <c r="Y529" i="12"/>
  <c r="O519" i="12"/>
  <c r="V514" i="12"/>
  <c r="L504" i="12"/>
  <c r="Y499" i="12"/>
  <c r="O489" i="12"/>
  <c r="V484" i="12"/>
  <c r="V549" i="12"/>
  <c r="N559" i="12"/>
  <c r="Y564" i="12"/>
  <c r="K574" i="12"/>
  <c r="V579" i="12"/>
  <c r="N589" i="12"/>
  <c r="Y594" i="12"/>
  <c r="K604" i="12"/>
  <c r="V609" i="12"/>
  <c r="N619" i="12"/>
  <c r="Y624" i="12"/>
  <c r="K634" i="12"/>
  <c r="Y569" i="12"/>
  <c r="K579" i="12"/>
  <c r="V584" i="12"/>
  <c r="N594" i="12"/>
  <c r="Y599" i="12"/>
  <c r="K609" i="12"/>
  <c r="V614" i="12"/>
  <c r="N624" i="12"/>
  <c r="Y629" i="12"/>
  <c r="O564" i="12"/>
  <c r="Z569" i="12"/>
  <c r="L579" i="12"/>
  <c r="W584" i="12"/>
  <c r="O594" i="12"/>
  <c r="Z599" i="12"/>
  <c r="L609" i="12"/>
  <c r="W614" i="12"/>
  <c r="O624" i="12"/>
  <c r="Z629" i="12"/>
  <c r="L564" i="12"/>
  <c r="W569" i="12"/>
  <c r="O579" i="12"/>
  <c r="Z584" i="12"/>
  <c r="L594" i="12"/>
  <c r="W599" i="12"/>
  <c r="O609" i="12"/>
  <c r="Z614" i="12"/>
  <c r="L624" i="12"/>
  <c r="W629" i="12"/>
  <c r="E475" i="12"/>
  <c r="R470" i="12"/>
  <c r="H460" i="12"/>
  <c r="U455" i="12"/>
  <c r="E445" i="12"/>
  <c r="R440" i="12"/>
  <c r="H430" i="12"/>
  <c r="U425" i="12"/>
  <c r="E415" i="12"/>
  <c r="R410" i="12"/>
  <c r="H400" i="12"/>
  <c r="U395" i="12"/>
  <c r="E385" i="12"/>
  <c r="R380" i="12"/>
  <c r="H370" i="12"/>
  <c r="U365" i="12"/>
  <c r="E355" i="12"/>
  <c r="R350" i="12"/>
  <c r="H340" i="12"/>
  <c r="U335" i="12"/>
  <c r="E325" i="12"/>
  <c r="R316" i="12"/>
  <c r="H306" i="12"/>
  <c r="U301" i="12"/>
  <c r="E291" i="12"/>
  <c r="R286" i="12"/>
  <c r="H276" i="12"/>
  <c r="U271" i="12"/>
  <c r="E261" i="12"/>
  <c r="R256" i="12"/>
  <c r="H246" i="12"/>
  <c r="U241" i="12"/>
  <c r="E231" i="12"/>
  <c r="R226" i="12"/>
  <c r="H216" i="12"/>
  <c r="U211" i="12"/>
  <c r="E201" i="12"/>
  <c r="R196" i="12"/>
  <c r="H186" i="12"/>
  <c r="U181" i="12"/>
  <c r="E171" i="12"/>
  <c r="G157" i="12"/>
  <c r="T152" i="12"/>
  <c r="D142" i="12"/>
  <c r="Q137" i="12"/>
  <c r="G127" i="12"/>
  <c r="T122" i="12"/>
  <c r="D112" i="12"/>
  <c r="Q107" i="12"/>
  <c r="G97" i="12"/>
  <c r="T92" i="12"/>
  <c r="D82" i="12"/>
  <c r="Q77" i="12"/>
  <c r="G67" i="12"/>
  <c r="T62" i="12"/>
  <c r="D52" i="12"/>
  <c r="Q47" i="12"/>
  <c r="G37" i="12"/>
  <c r="T32" i="12"/>
  <c r="D22" i="12"/>
  <c r="Q17" i="12"/>
  <c r="G7" i="12"/>
  <c r="Q594" i="12"/>
  <c r="T579" i="12"/>
  <c r="J539" i="12"/>
  <c r="W534" i="12"/>
  <c r="M524" i="12"/>
  <c r="Z519" i="12"/>
  <c r="J509" i="12"/>
  <c r="W504" i="12"/>
  <c r="M494" i="12"/>
  <c r="Z489" i="12"/>
  <c r="V475" i="12"/>
  <c r="L465" i="12"/>
  <c r="Y460" i="12"/>
  <c r="O450" i="12"/>
  <c r="V445" i="12"/>
  <c r="L435" i="12"/>
  <c r="Y430" i="12"/>
  <c r="O420" i="12"/>
  <c r="V415" i="12"/>
  <c r="L405" i="12"/>
  <c r="Y400" i="12"/>
  <c r="O390" i="12"/>
  <c r="V385" i="12"/>
  <c r="L375" i="12"/>
  <c r="Y370" i="12"/>
  <c r="O360" i="12"/>
  <c r="V355" i="12"/>
  <c r="L345" i="12"/>
  <c r="Y340" i="12"/>
  <c r="O330" i="12"/>
  <c r="V325" i="12"/>
  <c r="F311" i="12"/>
  <c r="S306" i="12"/>
  <c r="I296" i="12"/>
  <c r="P291" i="12"/>
  <c r="F281" i="12"/>
  <c r="S276" i="12"/>
  <c r="I266" i="12"/>
  <c r="P261" i="12"/>
  <c r="F251" i="12"/>
  <c r="S246" i="12"/>
  <c r="I236" i="12"/>
  <c r="P231" i="12"/>
  <c r="F221" i="12"/>
  <c r="S216" i="12"/>
  <c r="I206" i="12"/>
  <c r="P201" i="12"/>
  <c r="F191" i="12"/>
  <c r="G152" i="12"/>
  <c r="T147" i="12"/>
  <c r="D137" i="12"/>
  <c r="Q132" i="12"/>
  <c r="G122" i="12"/>
  <c r="T117" i="12"/>
  <c r="D107" i="12"/>
  <c r="Q102" i="12"/>
  <c r="G92" i="12"/>
  <c r="T87" i="12"/>
  <c r="D77" i="12"/>
  <c r="Q72" i="12"/>
  <c r="G62" i="12"/>
  <c r="T57" i="12"/>
  <c r="D47" i="12"/>
  <c r="Q42" i="12"/>
  <c r="I629" i="12"/>
  <c r="R584" i="12"/>
  <c r="U569" i="12"/>
  <c r="N544" i="12"/>
  <c r="AA539" i="12"/>
  <c r="K529" i="12"/>
  <c r="X524" i="12"/>
  <c r="N514" i="12"/>
  <c r="AA509" i="12"/>
  <c r="K499" i="12"/>
  <c r="X494" i="12"/>
  <c r="N484" i="12"/>
  <c r="AA475" i="12"/>
  <c r="K465" i="12"/>
  <c r="X460" i="12"/>
  <c r="N450" i="12"/>
  <c r="AA445" i="12"/>
  <c r="K435" i="12"/>
  <c r="X430" i="12"/>
  <c r="N420" i="12"/>
  <c r="AA415" i="12"/>
  <c r="K405" i="12"/>
  <c r="X400" i="12"/>
  <c r="N390" i="12"/>
  <c r="AA385" i="12"/>
  <c r="K375" i="12"/>
  <c r="X370" i="12"/>
  <c r="N360" i="12"/>
  <c r="AA355" i="12"/>
  <c r="K345" i="12"/>
  <c r="X340" i="12"/>
  <c r="N330" i="12"/>
  <c r="AA325" i="12"/>
  <c r="K311" i="12"/>
  <c r="X306" i="12"/>
  <c r="N296" i="12"/>
  <c r="AA291" i="12"/>
  <c r="K281" i="12"/>
  <c r="X276" i="12"/>
  <c r="N266" i="12"/>
  <c r="AA261" i="12"/>
  <c r="K251" i="12"/>
  <c r="X246" i="12"/>
  <c r="N236" i="12"/>
  <c r="AA231" i="12"/>
  <c r="K221" i="12"/>
  <c r="X216" i="12"/>
  <c r="N206" i="12"/>
  <c r="AA201" i="12"/>
  <c r="K191" i="12"/>
  <c r="X186" i="12"/>
  <c r="N176" i="12"/>
  <c r="AA171" i="12"/>
  <c r="E157" i="12"/>
  <c r="R152" i="12"/>
  <c r="H142" i="12"/>
  <c r="U137" i="12"/>
  <c r="E127" i="12"/>
  <c r="R122" i="12"/>
  <c r="H112" i="12"/>
  <c r="U107" i="12"/>
  <c r="E97" i="12"/>
  <c r="R92" i="12"/>
  <c r="H82" i="12"/>
  <c r="U77" i="12"/>
  <c r="E67" i="12"/>
  <c r="R62" i="12"/>
  <c r="H52" i="12"/>
  <c r="U47" i="12"/>
  <c r="E37" i="12"/>
  <c r="R32" i="12"/>
  <c r="H22" i="12"/>
  <c r="U17" i="12"/>
  <c r="E7" i="12"/>
  <c r="O629" i="11"/>
  <c r="I604" i="11"/>
  <c r="Q594" i="11"/>
  <c r="F589" i="11"/>
  <c r="T579" i="11"/>
  <c r="I574" i="11"/>
  <c r="Q564" i="11"/>
  <c r="F559" i="11"/>
  <c r="T549" i="11"/>
  <c r="I544" i="11"/>
  <c r="Q534" i="11"/>
  <c r="F529" i="11"/>
  <c r="T519" i="11"/>
  <c r="I514" i="11"/>
  <c r="Q504" i="11"/>
  <c r="F499" i="11"/>
  <c r="T489" i="11"/>
  <c r="I484" i="11"/>
  <c r="O599" i="11"/>
  <c r="W589" i="11"/>
  <c r="L584" i="11"/>
  <c r="Z574" i="11"/>
  <c r="O569" i="11"/>
  <c r="W559" i="11"/>
  <c r="L554" i="11"/>
  <c r="Z544" i="11"/>
  <c r="O539" i="11"/>
  <c r="W529" i="11"/>
  <c r="L524" i="11"/>
  <c r="Z514" i="11"/>
  <c r="O509" i="11"/>
  <c r="W499" i="11"/>
  <c r="O475" i="11"/>
  <c r="W465" i="11"/>
  <c r="L460" i="11"/>
  <c r="Z450" i="11"/>
  <c r="O445" i="11"/>
  <c r="W435" i="11"/>
  <c r="L430" i="11"/>
  <c r="Z420" i="11"/>
  <c r="O415" i="11"/>
  <c r="W405" i="11"/>
  <c r="L400" i="11"/>
  <c r="Z390" i="11"/>
  <c r="O385" i="11"/>
  <c r="W375" i="11"/>
  <c r="L370" i="11"/>
  <c r="Z360" i="11"/>
  <c r="O355" i="11"/>
  <c r="W345" i="11"/>
  <c r="L340" i="11"/>
  <c r="H599" i="11"/>
  <c r="G599" i="11"/>
  <c r="S475" i="11"/>
  <c r="H470" i="11"/>
  <c r="P460" i="11"/>
  <c r="E455" i="11"/>
  <c r="S445" i="11"/>
  <c r="H440" i="11"/>
  <c r="P430" i="11"/>
  <c r="E425" i="11"/>
  <c r="S415" i="11"/>
  <c r="H410" i="11"/>
  <c r="P400" i="11"/>
  <c r="E395" i="11"/>
  <c r="S385" i="11"/>
  <c r="H380" i="11"/>
  <c r="P370" i="11"/>
  <c r="E365" i="11"/>
  <c r="S355" i="11"/>
  <c r="H350" i="11"/>
  <c r="P340" i="11"/>
  <c r="E335" i="11"/>
  <c r="S325" i="11"/>
  <c r="H316" i="11"/>
  <c r="P306" i="11"/>
  <c r="E301" i="11"/>
  <c r="S291" i="11"/>
  <c r="H286" i="11"/>
  <c r="P276" i="11"/>
  <c r="E271" i="11"/>
  <c r="S261" i="11"/>
  <c r="H256" i="11"/>
  <c r="P246" i="11"/>
  <c r="E241" i="11"/>
  <c r="S231" i="11"/>
  <c r="H226" i="11"/>
  <c r="P216" i="11"/>
  <c r="E211" i="11"/>
  <c r="S201" i="11"/>
  <c r="H196" i="11"/>
  <c r="P186" i="11"/>
  <c r="E181" i="11"/>
  <c r="S171" i="11"/>
  <c r="H166" i="11"/>
  <c r="S629" i="11"/>
  <c r="Y470" i="11"/>
  <c r="N465" i="11"/>
  <c r="V455" i="11"/>
  <c r="K450" i="11"/>
  <c r="Y440" i="11"/>
  <c r="N435" i="11"/>
  <c r="V425" i="11"/>
  <c r="K420" i="11"/>
  <c r="Y410" i="11"/>
  <c r="N405" i="11"/>
  <c r="V395" i="11"/>
  <c r="K390" i="11"/>
  <c r="Y380" i="11"/>
  <c r="N375" i="11"/>
  <c r="V365" i="11"/>
  <c r="K360" i="11"/>
  <c r="Y350" i="11"/>
  <c r="N345" i="11"/>
  <c r="V335" i="11"/>
  <c r="K330" i="11"/>
  <c r="Y316" i="11"/>
  <c r="N311" i="11"/>
  <c r="V301" i="11"/>
  <c r="K296" i="11"/>
  <c r="Y286" i="11"/>
  <c r="N281" i="11"/>
  <c r="V271" i="11"/>
  <c r="K266" i="11"/>
  <c r="Y256" i="11"/>
  <c r="N251" i="11"/>
  <c r="V241" i="11"/>
  <c r="K236" i="11"/>
  <c r="Y226" i="11"/>
  <c r="N221" i="11"/>
  <c r="V211" i="11"/>
  <c r="K206" i="11"/>
  <c r="Y196" i="11"/>
  <c r="N191" i="11"/>
  <c r="V181" i="11"/>
  <c r="K176" i="11"/>
  <c r="Y166" i="11"/>
  <c r="E624" i="11"/>
  <c r="K599" i="11"/>
  <c r="Y589" i="11"/>
  <c r="N584" i="11"/>
  <c r="V574" i="11"/>
  <c r="K569" i="11"/>
  <c r="Y559" i="11"/>
  <c r="N554" i="11"/>
  <c r="V544" i="11"/>
  <c r="K539" i="11"/>
  <c r="Y529" i="11"/>
  <c r="N524" i="11"/>
  <c r="V514" i="11"/>
  <c r="K509" i="11"/>
  <c r="Y499" i="11"/>
  <c r="N494" i="11"/>
  <c r="V484" i="11"/>
  <c r="W604" i="11"/>
  <c r="O614" i="11"/>
  <c r="Z619" i="11"/>
  <c r="L629" i="11"/>
  <c r="W634" i="11"/>
  <c r="Z614" i="11"/>
  <c r="L624" i="11"/>
  <c r="W629" i="11"/>
  <c r="T186" i="11"/>
  <c r="I181" i="11"/>
  <c r="Q171" i="11"/>
  <c r="F166" i="11"/>
  <c r="Q37" i="11"/>
  <c r="S27" i="11"/>
  <c r="Z17" i="11"/>
  <c r="I27" i="11"/>
  <c r="T32" i="11"/>
  <c r="F42" i="11"/>
  <c r="Q47" i="11"/>
  <c r="I57" i="11"/>
  <c r="T62" i="11"/>
  <c r="F72" i="11"/>
  <c r="Q77" i="11"/>
  <c r="I87" i="11"/>
  <c r="T92" i="11"/>
  <c r="F102" i="11"/>
  <c r="Q107" i="11"/>
  <c r="I117" i="11"/>
  <c r="T122" i="11"/>
  <c r="F132" i="11"/>
  <c r="Q137" i="11"/>
  <c r="I147" i="11"/>
  <c r="T152" i="11"/>
  <c r="I32" i="11"/>
  <c r="T37" i="11"/>
  <c r="F47" i="11"/>
  <c r="Q52" i="11"/>
  <c r="I62" i="11"/>
  <c r="T67" i="11"/>
  <c r="F77" i="11"/>
  <c r="Q82" i="11"/>
  <c r="I92" i="11"/>
  <c r="T97" i="11"/>
  <c r="F107" i="11"/>
  <c r="Q112" i="11"/>
  <c r="I122" i="11"/>
  <c r="T127" i="11"/>
  <c r="F137" i="11"/>
  <c r="Q142" i="11"/>
  <c r="I152" i="11"/>
  <c r="T157" i="11"/>
  <c r="E27" i="11"/>
  <c r="P32" i="11"/>
  <c r="H42" i="11"/>
  <c r="S47" i="11"/>
  <c r="E57" i="11"/>
  <c r="P62" i="11"/>
  <c r="H72" i="11"/>
  <c r="S77" i="11"/>
  <c r="E87" i="11"/>
  <c r="P92" i="11"/>
  <c r="H102" i="11"/>
  <c r="S107" i="11"/>
  <c r="E117" i="11"/>
  <c r="P122" i="11"/>
  <c r="H132" i="11"/>
  <c r="S137" i="11"/>
  <c r="E147" i="11"/>
  <c r="P152" i="11"/>
  <c r="I42" i="11"/>
  <c r="T47" i="11"/>
  <c r="F57" i="11"/>
  <c r="Q62" i="11"/>
  <c r="I72" i="11"/>
  <c r="T77" i="11"/>
  <c r="F87" i="11"/>
  <c r="Q92" i="11"/>
  <c r="I102" i="11"/>
  <c r="T107" i="11"/>
  <c r="F117" i="11"/>
  <c r="Q122" i="11"/>
  <c r="I132" i="11"/>
  <c r="T137" i="11"/>
  <c r="F147" i="11"/>
  <c r="Q152" i="11"/>
  <c r="I47" i="11"/>
  <c r="T52" i="11"/>
  <c r="F62" i="11"/>
  <c r="Q67" i="11"/>
  <c r="I77" i="11"/>
  <c r="T82" i="11"/>
  <c r="F92" i="11"/>
  <c r="Q97" i="11"/>
  <c r="I107" i="11"/>
  <c r="T112" i="11"/>
  <c r="F122" i="11"/>
  <c r="Q127" i="11"/>
  <c r="I137" i="11"/>
  <c r="T142" i="11"/>
  <c r="F152" i="11"/>
  <c r="Q157" i="11"/>
  <c r="G32" i="11"/>
  <c r="R37" i="11"/>
  <c r="D47" i="11"/>
  <c r="U52" i="11"/>
  <c r="G62" i="11"/>
  <c r="R67" i="11"/>
  <c r="D77" i="11"/>
  <c r="U82" i="11"/>
  <c r="G92" i="11"/>
  <c r="R97" i="11"/>
  <c r="D107" i="11"/>
  <c r="U112" i="11"/>
  <c r="G122" i="11"/>
  <c r="R127" i="11"/>
  <c r="D137" i="11"/>
  <c r="U142" i="11"/>
  <c r="G152" i="11"/>
  <c r="R157" i="11"/>
  <c r="J634" i="10"/>
  <c r="W629" i="10"/>
  <c r="M619" i="10"/>
  <c r="Z614" i="10"/>
  <c r="J604" i="10"/>
  <c r="W599" i="10"/>
  <c r="M589" i="10"/>
  <c r="Z584" i="10"/>
  <c r="J574" i="10"/>
  <c r="W569" i="10"/>
  <c r="M559" i="10"/>
  <c r="Z554" i="10"/>
  <c r="J544" i="10"/>
  <c r="W539" i="10"/>
  <c r="M529" i="10"/>
  <c r="Z524" i="10"/>
  <c r="J514" i="10"/>
  <c r="W509" i="10"/>
  <c r="M499" i="10"/>
  <c r="Z494" i="10"/>
  <c r="J484" i="10"/>
  <c r="K475" i="10"/>
  <c r="X470" i="10"/>
  <c r="N460" i="10"/>
  <c r="AA455" i="10"/>
  <c r="K445" i="10"/>
  <c r="X440" i="10"/>
  <c r="N430" i="10"/>
  <c r="AA425" i="10"/>
  <c r="K415" i="10"/>
  <c r="X410" i="10"/>
  <c r="N400" i="10"/>
  <c r="AA395" i="10"/>
  <c r="K385" i="10"/>
  <c r="X380" i="10"/>
  <c r="N370" i="10"/>
  <c r="AA365" i="10"/>
  <c r="K355" i="10"/>
  <c r="X350" i="10"/>
  <c r="N340" i="10"/>
  <c r="AA335" i="10"/>
  <c r="K325" i="10"/>
  <c r="R316" i="10"/>
  <c r="H306" i="10"/>
  <c r="U301" i="10"/>
  <c r="E291" i="10"/>
  <c r="R286" i="10"/>
  <c r="H276" i="10"/>
  <c r="U271" i="10"/>
  <c r="E261" i="10"/>
  <c r="R256" i="10"/>
  <c r="H246" i="10"/>
  <c r="U241" i="10"/>
  <c r="E231" i="10"/>
  <c r="R226" i="10"/>
  <c r="H216" i="10"/>
  <c r="U211" i="10"/>
  <c r="E201" i="10"/>
  <c r="R196" i="10"/>
  <c r="H186" i="10"/>
  <c r="U181" i="10"/>
  <c r="E171" i="10"/>
  <c r="R166" i="10"/>
  <c r="O147" i="10"/>
  <c r="V142" i="10"/>
  <c r="L132" i="10"/>
  <c r="Y127" i="10"/>
  <c r="O117" i="10"/>
  <c r="V112" i="10"/>
  <c r="L102" i="10"/>
  <c r="Y97" i="10"/>
  <c r="O87" i="10"/>
  <c r="V82" i="10"/>
  <c r="L72" i="10"/>
  <c r="Y67" i="10"/>
  <c r="O57" i="10"/>
  <c r="V52" i="10"/>
  <c r="L42" i="10"/>
  <c r="Y37" i="10"/>
  <c r="O27" i="10"/>
  <c r="V22" i="10"/>
  <c r="L12" i="10"/>
  <c r="Y7" i="10"/>
  <c r="S17" i="11"/>
  <c r="I7" i="11"/>
  <c r="U634" i="10"/>
  <c r="E624" i="10"/>
  <c r="R619" i="10"/>
  <c r="H609" i="10"/>
  <c r="U604" i="10"/>
  <c r="E594" i="10"/>
  <c r="R589" i="10"/>
  <c r="H579" i="10"/>
  <c r="U574" i="10"/>
  <c r="E564" i="10"/>
  <c r="R559" i="10"/>
  <c r="H549" i="10"/>
  <c r="U544" i="10"/>
  <c r="E534" i="10"/>
  <c r="R529" i="10"/>
  <c r="H519" i="10"/>
  <c r="U514" i="10"/>
  <c r="E504" i="10"/>
  <c r="R499" i="10"/>
  <c r="H489" i="10"/>
  <c r="U484" i="10"/>
  <c r="E470" i="10"/>
  <c r="R465" i="10"/>
  <c r="H455" i="10"/>
  <c r="U450" i="10"/>
  <c r="E440" i="10"/>
  <c r="R435" i="10"/>
  <c r="H425" i="10"/>
  <c r="U420" i="10"/>
  <c r="E410" i="10"/>
  <c r="R405" i="10"/>
  <c r="H395" i="10"/>
  <c r="U390" i="10"/>
  <c r="E380" i="10"/>
  <c r="R375" i="10"/>
  <c r="H365" i="10"/>
  <c r="U360" i="10"/>
  <c r="E350" i="10"/>
  <c r="R345" i="10"/>
  <c r="H335" i="10"/>
  <c r="U330" i="10"/>
  <c r="L311" i="10"/>
  <c r="Y306" i="10"/>
  <c r="O296" i="10"/>
  <c r="V291" i="10"/>
  <c r="L281" i="10"/>
  <c r="Y276" i="10"/>
  <c r="O266" i="10"/>
  <c r="V261" i="10"/>
  <c r="L251" i="10"/>
  <c r="Y246" i="10"/>
  <c r="O236" i="10"/>
  <c r="V231" i="10"/>
  <c r="L221" i="10"/>
  <c r="Y216" i="10"/>
  <c r="O206" i="10"/>
  <c r="V201" i="10"/>
  <c r="L191" i="10"/>
  <c r="Y186" i="10"/>
  <c r="O176" i="10"/>
  <c r="V171" i="10"/>
  <c r="L157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M22" i="11"/>
  <c r="X17" i="11"/>
  <c r="N7" i="11"/>
  <c r="Z634" i="10"/>
  <c r="J624" i="10"/>
  <c r="W619" i="10"/>
  <c r="M609" i="10"/>
  <c r="Z604" i="10"/>
  <c r="J594" i="10"/>
  <c r="W589" i="10"/>
  <c r="M579" i="10"/>
  <c r="Z574" i="10"/>
  <c r="J564" i="10"/>
  <c r="W559" i="10"/>
  <c r="M549" i="10"/>
  <c r="Z544" i="10"/>
  <c r="J534" i="10"/>
  <c r="W529" i="10"/>
  <c r="M519" i="10"/>
  <c r="Z514" i="10"/>
  <c r="J504" i="10"/>
  <c r="W499" i="10"/>
  <c r="M489" i="10"/>
  <c r="O475" i="10"/>
  <c r="V470" i="10"/>
  <c r="L460" i="10"/>
  <c r="Y455" i="10"/>
  <c r="O445" i="10"/>
  <c r="V440" i="10"/>
  <c r="L430" i="10"/>
  <c r="Y425" i="10"/>
  <c r="O415" i="10"/>
  <c r="V410" i="10"/>
  <c r="L400" i="10"/>
  <c r="Y395" i="10"/>
  <c r="O385" i="10"/>
  <c r="V380" i="10"/>
  <c r="L370" i="10"/>
  <c r="Y365" i="10"/>
  <c r="O355" i="10"/>
  <c r="V350" i="10"/>
  <c r="L340" i="10"/>
  <c r="Y335" i="10"/>
  <c r="O325" i="10"/>
  <c r="V316" i="10"/>
  <c r="L306" i="10"/>
  <c r="Y301" i="10"/>
  <c r="O291" i="10"/>
  <c r="V286" i="10"/>
  <c r="L276" i="10"/>
  <c r="Y271" i="10"/>
  <c r="O261" i="10"/>
  <c r="V256" i="10"/>
  <c r="L246" i="10"/>
  <c r="Y241" i="10"/>
  <c r="O231" i="10"/>
  <c r="V226" i="10"/>
  <c r="L216" i="10"/>
  <c r="Y211" i="10"/>
  <c r="O201" i="10"/>
  <c r="V196" i="10"/>
  <c r="L186" i="10"/>
  <c r="Y181" i="10"/>
  <c r="O171" i="10"/>
  <c r="V166" i="10"/>
  <c r="F152" i="10"/>
  <c r="S147" i="10"/>
  <c r="I137" i="10"/>
  <c r="P132" i="10"/>
  <c r="F122" i="10"/>
  <c r="S117" i="10"/>
  <c r="I107" i="10"/>
  <c r="P102" i="10"/>
  <c r="F92" i="10"/>
  <c r="S87" i="10"/>
  <c r="I77" i="10"/>
  <c r="P72" i="10"/>
  <c r="F62" i="10"/>
  <c r="S57" i="10"/>
  <c r="I47" i="10"/>
  <c r="P42" i="10"/>
  <c r="F32" i="10"/>
  <c r="S27" i="10"/>
  <c r="I17" i="10"/>
  <c r="D22" i="11"/>
  <c r="Q17" i="11"/>
  <c r="G7" i="11"/>
  <c r="S634" i="10"/>
  <c r="I624" i="10"/>
  <c r="P619" i="10"/>
  <c r="F609" i="10"/>
  <c r="S604" i="10"/>
  <c r="I594" i="10"/>
  <c r="P589" i="10"/>
  <c r="F579" i="10"/>
  <c r="S574" i="10"/>
  <c r="I564" i="10"/>
  <c r="P559" i="10"/>
  <c r="F549" i="10"/>
  <c r="S544" i="10"/>
  <c r="I534" i="10"/>
  <c r="P529" i="10"/>
  <c r="F519" i="10"/>
  <c r="S514" i="10"/>
  <c r="I504" i="10"/>
  <c r="P499" i="10"/>
  <c r="F489" i="10"/>
  <c r="S484" i="10"/>
  <c r="I470" i="10"/>
  <c r="P465" i="10"/>
  <c r="F455" i="10"/>
  <c r="S450" i="10"/>
  <c r="I440" i="10"/>
  <c r="P435" i="10"/>
  <c r="F425" i="10"/>
  <c r="S420" i="10"/>
  <c r="I410" i="10"/>
  <c r="P405" i="10"/>
  <c r="F395" i="10"/>
  <c r="S390" i="10"/>
  <c r="I380" i="10"/>
  <c r="P375" i="10"/>
  <c r="F365" i="10"/>
  <c r="S360" i="10"/>
  <c r="I350" i="10"/>
  <c r="P345" i="10"/>
  <c r="F335" i="10"/>
  <c r="S330" i="10"/>
  <c r="I316" i="10"/>
  <c r="P311" i="10"/>
  <c r="F301" i="10"/>
  <c r="S296" i="10"/>
  <c r="I286" i="10"/>
  <c r="P281" i="10"/>
  <c r="F271" i="10"/>
  <c r="S266" i="10"/>
  <c r="I256" i="10"/>
  <c r="P251" i="10"/>
  <c r="F241" i="10"/>
  <c r="S236" i="10"/>
  <c r="I226" i="10"/>
  <c r="P221" i="10"/>
  <c r="F211" i="10"/>
  <c r="S206" i="10"/>
  <c r="I196" i="10"/>
  <c r="P191" i="10"/>
  <c r="F181" i="10"/>
  <c r="S176" i="10"/>
  <c r="I166" i="10"/>
  <c r="P157" i="10"/>
  <c r="F147" i="10"/>
  <c r="S142" i="10"/>
  <c r="I132" i="10"/>
  <c r="P127" i="10"/>
  <c r="F117" i="10"/>
  <c r="S112" i="10"/>
  <c r="I102" i="10"/>
  <c r="P97" i="10"/>
  <c r="F87" i="10"/>
  <c r="S82" i="10"/>
  <c r="I72" i="10"/>
  <c r="P67" i="10"/>
  <c r="F57" i="10"/>
  <c r="S52" i="10"/>
  <c r="I42" i="10"/>
  <c r="P37" i="10"/>
  <c r="F27" i="10"/>
  <c r="S22" i="10"/>
  <c r="I12" i="10"/>
  <c r="J7" i="10"/>
  <c r="J22" i="11"/>
  <c r="P17" i="11"/>
  <c r="F7" i="11"/>
  <c r="R634" i="10"/>
  <c r="H624" i="10"/>
  <c r="U619" i="10"/>
  <c r="E609" i="10"/>
  <c r="R604" i="10"/>
  <c r="H594" i="10"/>
  <c r="U589" i="10"/>
  <c r="E579" i="10"/>
  <c r="R574" i="10"/>
  <c r="H564" i="10"/>
  <c r="U559" i="10"/>
  <c r="E549" i="10"/>
  <c r="R544" i="10"/>
  <c r="H534" i="10"/>
  <c r="U529" i="10"/>
  <c r="E519" i="10"/>
  <c r="R514" i="10"/>
  <c r="H504" i="10"/>
  <c r="U499" i="10"/>
  <c r="E489" i="10"/>
  <c r="M475" i="10"/>
  <c r="Z470" i="10"/>
  <c r="J460" i="10"/>
  <c r="W455" i="10"/>
  <c r="M445" i="10"/>
  <c r="Z440" i="10"/>
  <c r="J430" i="10"/>
  <c r="W425" i="10"/>
  <c r="M415" i="10"/>
  <c r="Z410" i="10"/>
  <c r="J400" i="10"/>
  <c r="W395" i="10"/>
  <c r="M385" i="10"/>
  <c r="Z380" i="10"/>
  <c r="J370" i="10"/>
  <c r="W365" i="10"/>
  <c r="M355" i="10"/>
  <c r="Z350" i="10"/>
  <c r="J340" i="10"/>
  <c r="W335" i="10"/>
  <c r="M325" i="10"/>
  <c r="Z316" i="10"/>
  <c r="J306" i="10"/>
  <c r="W301" i="10"/>
  <c r="M291" i="10"/>
  <c r="Z286" i="10"/>
  <c r="J276" i="10"/>
  <c r="W271" i="10"/>
  <c r="M261" i="10"/>
  <c r="Z256" i="10"/>
  <c r="J246" i="10"/>
  <c r="W241" i="10"/>
  <c r="M231" i="10"/>
  <c r="Z226" i="10"/>
  <c r="J216" i="10"/>
  <c r="W211" i="10"/>
  <c r="M201" i="10"/>
  <c r="Z196" i="10"/>
  <c r="J186" i="10"/>
  <c r="W181" i="10"/>
  <c r="M171" i="10"/>
  <c r="Z166" i="10"/>
  <c r="J152" i="10"/>
  <c r="W147" i="10"/>
  <c r="M137" i="10"/>
  <c r="Z132" i="10"/>
  <c r="J122" i="10"/>
  <c r="W117" i="10"/>
  <c r="M107" i="10"/>
  <c r="Z102" i="10"/>
  <c r="J92" i="10"/>
  <c r="W87" i="10"/>
  <c r="M77" i="10"/>
  <c r="Z72" i="10"/>
  <c r="J62" i="10"/>
  <c r="W57" i="10"/>
  <c r="M47" i="10"/>
  <c r="Z42" i="10"/>
  <c r="J32" i="10"/>
  <c r="W27" i="10"/>
  <c r="M17" i="10"/>
  <c r="Z12" i="10"/>
  <c r="O17" i="11"/>
  <c r="V12" i="11"/>
  <c r="Q634" i="10"/>
  <c r="G624" i="10"/>
  <c r="T619" i="10"/>
  <c r="D609" i="10"/>
  <c r="Q604" i="10"/>
  <c r="G594" i="10"/>
  <c r="T589" i="10"/>
  <c r="D579" i="10"/>
  <c r="Q574" i="10"/>
  <c r="G564" i="10"/>
  <c r="T559" i="10"/>
  <c r="D549" i="10"/>
  <c r="Q544" i="10"/>
  <c r="G534" i="10"/>
  <c r="T529" i="10"/>
  <c r="D519" i="10"/>
  <c r="Q514" i="10"/>
  <c r="G504" i="10"/>
  <c r="T499" i="10"/>
  <c r="D489" i="10"/>
  <c r="Q484" i="10"/>
  <c r="G470" i="10"/>
  <c r="T465" i="10"/>
  <c r="D455" i="10"/>
  <c r="Q450" i="10"/>
  <c r="G440" i="10"/>
  <c r="T435" i="10"/>
  <c r="D425" i="10"/>
  <c r="Q420" i="10"/>
  <c r="G410" i="10"/>
  <c r="T405" i="10"/>
  <c r="D395" i="10"/>
  <c r="Q390" i="10"/>
  <c r="G380" i="10"/>
  <c r="T375" i="10"/>
  <c r="D365" i="10"/>
  <c r="Q360" i="10"/>
  <c r="G350" i="10"/>
  <c r="T345" i="10"/>
  <c r="D335" i="10"/>
  <c r="Q330" i="10"/>
  <c r="G316" i="10"/>
  <c r="T311" i="10"/>
  <c r="D301" i="10"/>
  <c r="Q296" i="10"/>
  <c r="G286" i="10"/>
  <c r="T281" i="10"/>
  <c r="D271" i="10"/>
  <c r="Q266" i="10"/>
  <c r="G256" i="10"/>
  <c r="T251" i="10"/>
  <c r="D241" i="10"/>
  <c r="Q236" i="10"/>
  <c r="G226" i="10"/>
  <c r="T221" i="10"/>
  <c r="D211" i="10"/>
  <c r="Q206" i="10"/>
  <c r="G196" i="10"/>
  <c r="T191" i="10"/>
  <c r="D181" i="10"/>
  <c r="Q176" i="10"/>
  <c r="G166" i="10"/>
  <c r="T157" i="10"/>
  <c r="D147" i="10"/>
  <c r="Q142" i="10"/>
  <c r="G132" i="10"/>
  <c r="T127" i="10"/>
  <c r="D117" i="10"/>
  <c r="Q112" i="10"/>
  <c r="G102" i="10"/>
  <c r="T97" i="10"/>
  <c r="D87" i="10"/>
  <c r="Q82" i="10"/>
  <c r="G72" i="10"/>
  <c r="T67" i="10"/>
  <c r="D57" i="10"/>
  <c r="Q52" i="10"/>
  <c r="G42" i="10"/>
  <c r="T37" i="10"/>
  <c r="D27" i="10"/>
  <c r="Q22" i="10"/>
  <c r="G12" i="10"/>
  <c r="T7" i="10"/>
  <c r="V554" i="7"/>
  <c r="L544" i="7"/>
  <c r="Y539" i="7"/>
  <c r="O529" i="7"/>
  <c r="V524" i="7"/>
  <c r="L514" i="7"/>
  <c r="Y509" i="7"/>
  <c r="O499" i="7"/>
  <c r="V494" i="7"/>
  <c r="L484" i="7"/>
  <c r="S475" i="7"/>
  <c r="I465" i="7"/>
  <c r="P460" i="7"/>
  <c r="F450" i="7"/>
  <c r="S445" i="7"/>
  <c r="I435" i="7"/>
  <c r="P430" i="7"/>
  <c r="F420" i="7"/>
  <c r="S415" i="7"/>
  <c r="I405" i="7"/>
  <c r="P400" i="7"/>
  <c r="F390" i="7"/>
  <c r="S385" i="7"/>
  <c r="I375" i="7"/>
  <c r="P370" i="7"/>
  <c r="F360" i="7"/>
  <c r="S355" i="7"/>
  <c r="I345" i="7"/>
  <c r="P340" i="7"/>
  <c r="F330" i="7"/>
  <c r="S325" i="7"/>
  <c r="J306" i="7"/>
  <c r="W301" i="7"/>
  <c r="M291" i="7"/>
  <c r="Z286" i="7"/>
  <c r="J276" i="7"/>
  <c r="W271" i="7"/>
  <c r="M261" i="7"/>
  <c r="Z256" i="7"/>
  <c r="J246" i="7"/>
  <c r="W241" i="7"/>
  <c r="M231" i="7"/>
  <c r="Z226" i="7"/>
  <c r="J216" i="7"/>
  <c r="W211" i="7"/>
  <c r="M201" i="7"/>
  <c r="Z196" i="7"/>
  <c r="J186" i="7"/>
  <c r="W181" i="7"/>
  <c r="M171" i="7"/>
  <c r="Z166" i="7"/>
  <c r="D152" i="7"/>
  <c r="Q147" i="7"/>
  <c r="G137" i="7"/>
  <c r="T132" i="7"/>
  <c r="D122" i="7"/>
  <c r="Q117" i="7"/>
  <c r="G107" i="7"/>
  <c r="T102" i="7"/>
  <c r="D92" i="7"/>
  <c r="Q87" i="7"/>
  <c r="G77" i="7"/>
  <c r="T72" i="7"/>
  <c r="D62" i="7"/>
  <c r="Q57" i="7"/>
  <c r="G47" i="7"/>
  <c r="T42" i="7"/>
  <c r="D32" i="7"/>
  <c r="Q27" i="7"/>
  <c r="G17" i="7"/>
  <c r="T12" i="7"/>
  <c r="I554" i="7"/>
  <c r="P549" i="7"/>
  <c r="F539" i="7"/>
  <c r="S534" i="7"/>
  <c r="I524" i="7"/>
  <c r="P519" i="7"/>
  <c r="F509" i="7"/>
  <c r="S504" i="7"/>
  <c r="I494" i="7"/>
  <c r="P489" i="7"/>
  <c r="F475" i="7"/>
  <c r="S470" i="7"/>
  <c r="I460" i="7"/>
  <c r="P455" i="7"/>
  <c r="F445" i="7"/>
  <c r="S440" i="7"/>
  <c r="I430" i="7"/>
  <c r="P425" i="7"/>
  <c r="F415" i="7"/>
  <c r="S410" i="7"/>
  <c r="I400" i="7"/>
  <c r="P395" i="7"/>
  <c r="F385" i="7"/>
  <c r="S380" i="7"/>
  <c r="I370" i="7"/>
  <c r="P365" i="7"/>
  <c r="F355" i="7"/>
  <c r="S350" i="7"/>
  <c r="I340" i="7"/>
  <c r="P335" i="7"/>
  <c r="F325" i="7"/>
  <c r="S316" i="7"/>
  <c r="I306" i="7"/>
  <c r="P301" i="7"/>
  <c r="F291" i="7"/>
  <c r="S286" i="7"/>
  <c r="I276" i="7"/>
  <c r="P271" i="7"/>
  <c r="F261" i="7"/>
  <c r="S256" i="7"/>
  <c r="I246" i="7"/>
  <c r="P241" i="7"/>
  <c r="F231" i="7"/>
  <c r="S226" i="7"/>
  <c r="I216" i="7"/>
  <c r="P211" i="7"/>
  <c r="F201" i="7"/>
  <c r="S196" i="7"/>
  <c r="I186" i="7"/>
  <c r="P181" i="7"/>
  <c r="F171" i="7"/>
  <c r="S166" i="7"/>
  <c r="I152" i="7"/>
  <c r="P147" i="7"/>
  <c r="F137" i="7"/>
  <c r="S132" i="7"/>
  <c r="I122" i="7"/>
  <c r="P117" i="7"/>
  <c r="F107" i="7"/>
  <c r="S102" i="7"/>
  <c r="I92" i="7"/>
  <c r="P87" i="7"/>
  <c r="F77" i="7"/>
  <c r="S72" i="7"/>
  <c r="I62" i="7"/>
  <c r="P57" i="7"/>
  <c r="F47" i="7"/>
  <c r="S42" i="7"/>
  <c r="I32" i="7"/>
  <c r="P27" i="7"/>
  <c r="F17" i="7"/>
  <c r="S12" i="7"/>
  <c r="G559" i="7"/>
  <c r="T554" i="7"/>
  <c r="D544" i="7"/>
  <c r="Q539" i="7"/>
  <c r="G529" i="7"/>
  <c r="T524" i="7"/>
  <c r="D514" i="7"/>
  <c r="Q509" i="7"/>
  <c r="G499" i="7"/>
  <c r="T494" i="7"/>
  <c r="L470" i="7"/>
  <c r="Y465" i="7"/>
  <c r="O455" i="7"/>
  <c r="V450" i="7"/>
  <c r="L440" i="7"/>
  <c r="Y435" i="7"/>
  <c r="O425" i="7"/>
  <c r="V420" i="7"/>
  <c r="L410" i="7"/>
  <c r="Y405" i="7"/>
  <c r="O395" i="7"/>
  <c r="V390" i="7"/>
  <c r="L380" i="7"/>
  <c r="Y375" i="7"/>
  <c r="O365" i="7"/>
  <c r="V360" i="7"/>
  <c r="L350" i="7"/>
  <c r="Y345" i="7"/>
  <c r="O335" i="7"/>
  <c r="M311" i="7"/>
  <c r="Z306" i="7"/>
  <c r="J296" i="7"/>
  <c r="W291" i="7"/>
  <c r="M281" i="7"/>
  <c r="Z276" i="7"/>
  <c r="J266" i="7"/>
  <c r="W261" i="7"/>
  <c r="M251" i="7"/>
  <c r="Z246" i="7"/>
  <c r="J236" i="7"/>
  <c r="W231" i="7"/>
  <c r="M221" i="7"/>
  <c r="Z216" i="7"/>
  <c r="J206" i="7"/>
  <c r="W201" i="7"/>
  <c r="M191" i="7"/>
  <c r="Z186" i="7"/>
  <c r="J176" i="7"/>
  <c r="W171" i="7"/>
  <c r="M157" i="7"/>
  <c r="Z152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M554" i="7"/>
  <c r="Z549" i="7"/>
  <c r="J539" i="7"/>
  <c r="W534" i="7"/>
  <c r="M524" i="7"/>
  <c r="Z519" i="7"/>
  <c r="J509" i="7"/>
  <c r="W504" i="7"/>
  <c r="M494" i="7"/>
  <c r="Z489" i="7"/>
  <c r="J475" i="7"/>
  <c r="W470" i="7"/>
  <c r="M460" i="7"/>
  <c r="Z455" i="7"/>
  <c r="J445" i="7"/>
  <c r="W440" i="7"/>
  <c r="M430" i="7"/>
  <c r="Z425" i="7"/>
  <c r="J415" i="7"/>
  <c r="W410" i="7"/>
  <c r="M400" i="7"/>
  <c r="Z395" i="7"/>
  <c r="J385" i="7"/>
  <c r="W380" i="7"/>
  <c r="M370" i="7"/>
  <c r="Z365" i="7"/>
  <c r="J355" i="7"/>
  <c r="W350" i="7"/>
  <c r="M340" i="7"/>
  <c r="Z335" i="7"/>
  <c r="J325" i="7"/>
  <c r="Q316" i="7"/>
  <c r="G306" i="7"/>
  <c r="T301" i="7"/>
  <c r="D291" i="7"/>
  <c r="Q286" i="7"/>
  <c r="G276" i="7"/>
  <c r="T271" i="7"/>
  <c r="D261" i="7"/>
  <c r="Q256" i="7"/>
  <c r="G246" i="7"/>
  <c r="T241" i="7"/>
  <c r="D231" i="7"/>
  <c r="Q226" i="7"/>
  <c r="G216" i="7"/>
  <c r="T211" i="7"/>
  <c r="D201" i="7"/>
  <c r="Q196" i="7"/>
  <c r="G186" i="7"/>
  <c r="T181" i="7"/>
  <c r="D171" i="7"/>
  <c r="Q166" i="7"/>
  <c r="G152" i="7"/>
  <c r="T147" i="7"/>
  <c r="D137" i="7"/>
  <c r="Q132" i="7"/>
  <c r="G122" i="7"/>
  <c r="T117" i="7"/>
  <c r="D107" i="7"/>
  <c r="Q102" i="7"/>
  <c r="G92" i="7"/>
  <c r="T87" i="7"/>
  <c r="D77" i="7"/>
  <c r="Q72" i="7"/>
  <c r="G62" i="7"/>
  <c r="T57" i="7"/>
  <c r="D47" i="7"/>
  <c r="Q42" i="7"/>
  <c r="G32" i="7"/>
  <c r="T27" i="7"/>
  <c r="D17" i="7"/>
  <c r="Q12" i="7"/>
  <c r="S564" i="7"/>
  <c r="G549" i="7"/>
  <c r="T544" i="7"/>
  <c r="D534" i="7"/>
  <c r="Q529" i="7"/>
  <c r="G519" i="7"/>
  <c r="T514" i="7"/>
  <c r="D504" i="7"/>
  <c r="Q499" i="7"/>
  <c r="G489" i="7"/>
  <c r="T484" i="7"/>
  <c r="D470" i="7"/>
  <c r="Q465" i="7"/>
  <c r="G455" i="7"/>
  <c r="T450" i="7"/>
  <c r="D440" i="7"/>
  <c r="Q435" i="7"/>
  <c r="G425" i="7"/>
  <c r="T420" i="7"/>
  <c r="D410" i="7"/>
  <c r="Q405" i="7"/>
  <c r="G395" i="7"/>
  <c r="T390" i="7"/>
  <c r="D380" i="7"/>
  <c r="Q375" i="7"/>
  <c r="G365" i="7"/>
  <c r="T360" i="7"/>
  <c r="D350" i="7"/>
  <c r="Q345" i="7"/>
  <c r="G335" i="7"/>
  <c r="T330" i="7"/>
  <c r="E311" i="7"/>
  <c r="R306" i="7"/>
  <c r="H296" i="7"/>
  <c r="U291" i="7"/>
  <c r="E281" i="7"/>
  <c r="R276" i="7"/>
  <c r="H266" i="7"/>
  <c r="U261" i="7"/>
  <c r="E251" i="7"/>
  <c r="R246" i="7"/>
  <c r="H236" i="7"/>
  <c r="U231" i="7"/>
  <c r="E221" i="7"/>
  <c r="R216" i="7"/>
  <c r="H206" i="7"/>
  <c r="U201" i="7"/>
  <c r="E191" i="7"/>
  <c r="R186" i="7"/>
  <c r="H176" i="7"/>
  <c r="U171" i="7"/>
  <c r="L152" i="7"/>
  <c r="Y147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Y27" i="7"/>
  <c r="J559" i="7"/>
  <c r="W554" i="7"/>
  <c r="M544" i="7"/>
  <c r="Z539" i="7"/>
  <c r="J529" i="7"/>
  <c r="W524" i="7"/>
  <c r="M514" i="7"/>
  <c r="Z509" i="7"/>
  <c r="J499" i="7"/>
  <c r="W494" i="7"/>
  <c r="M484" i="7"/>
  <c r="Z475" i="7"/>
  <c r="J465" i="7"/>
  <c r="W460" i="7"/>
  <c r="M450" i="7"/>
  <c r="Z445" i="7"/>
  <c r="J435" i="7"/>
  <c r="W430" i="7"/>
  <c r="M420" i="7"/>
  <c r="Z415" i="7"/>
  <c r="J405" i="7"/>
  <c r="W400" i="7"/>
  <c r="M390" i="7"/>
  <c r="Z385" i="7"/>
  <c r="J375" i="7"/>
  <c r="W370" i="7"/>
  <c r="M360" i="7"/>
  <c r="Z355" i="7"/>
  <c r="J345" i="7"/>
  <c r="W340" i="7"/>
  <c r="M330" i="7"/>
  <c r="Z325" i="7"/>
  <c r="J311" i="7"/>
  <c r="W306" i="7"/>
  <c r="M296" i="7"/>
  <c r="Z291" i="7"/>
  <c r="J281" i="7"/>
  <c r="W276" i="7"/>
  <c r="M266" i="7"/>
  <c r="Z261" i="7"/>
  <c r="J251" i="7"/>
  <c r="W246" i="7"/>
  <c r="M236" i="7"/>
  <c r="Z231" i="7"/>
  <c r="J221" i="7"/>
  <c r="W216" i="7"/>
  <c r="M206" i="7"/>
  <c r="Z201" i="7"/>
  <c r="J191" i="7"/>
  <c r="W186" i="7"/>
  <c r="M176" i="7"/>
  <c r="Z171" i="7"/>
  <c r="J157" i="7"/>
  <c r="W152" i="7"/>
  <c r="M142" i="7"/>
  <c r="Z137" i="7"/>
  <c r="J127" i="7"/>
  <c r="W122" i="7"/>
  <c r="M112" i="7"/>
  <c r="Z107" i="7"/>
  <c r="J97" i="7"/>
  <c r="W92" i="7"/>
  <c r="M82" i="7"/>
  <c r="Z77" i="7"/>
  <c r="J67" i="7"/>
  <c r="W62" i="7"/>
  <c r="M52" i="7"/>
  <c r="Z47" i="7"/>
  <c r="J37" i="7"/>
  <c r="W32" i="7"/>
  <c r="M22" i="7"/>
  <c r="Z17" i="7"/>
  <c r="P7" i="7"/>
  <c r="R112" i="6"/>
  <c r="J17" i="6"/>
  <c r="W12" i="6"/>
  <c r="I17" i="6"/>
  <c r="P12" i="6"/>
  <c r="E52" i="5"/>
  <c r="E80" i="5"/>
  <c r="M22" i="6"/>
  <c r="Z17" i="6"/>
  <c r="H32" i="6"/>
  <c r="S37" i="6"/>
  <c r="E47" i="6"/>
  <c r="P52" i="6"/>
  <c r="H62" i="6"/>
  <c r="S67" i="6"/>
  <c r="E77" i="6"/>
  <c r="P82" i="6"/>
  <c r="H92" i="6"/>
  <c r="S97" i="6"/>
  <c r="E107" i="6"/>
  <c r="P112" i="6"/>
  <c r="H122" i="6"/>
  <c r="S127" i="6"/>
  <c r="E137" i="6"/>
  <c r="P142" i="6"/>
  <c r="H152" i="6"/>
  <c r="S157" i="6"/>
  <c r="H37" i="6"/>
  <c r="S42" i="6"/>
  <c r="E52" i="6"/>
  <c r="P57" i="6"/>
  <c r="H67" i="6"/>
  <c r="S72" i="6"/>
  <c r="E82" i="6"/>
  <c r="P87" i="6"/>
  <c r="H97" i="6"/>
  <c r="S102" i="6"/>
  <c r="E112" i="6"/>
  <c r="P117" i="6"/>
  <c r="H127" i="6"/>
  <c r="S132" i="6"/>
  <c r="E142" i="6"/>
  <c r="P147" i="6"/>
  <c r="H157" i="6"/>
  <c r="Q32" i="6"/>
  <c r="I42" i="6"/>
  <c r="T47" i="6"/>
  <c r="F57" i="6"/>
  <c r="Q62" i="6"/>
  <c r="I72" i="6"/>
  <c r="T77" i="6"/>
  <c r="F87" i="6"/>
  <c r="Q92" i="6"/>
  <c r="I102" i="6"/>
  <c r="T107" i="6"/>
  <c r="F117" i="6"/>
  <c r="Q122" i="6"/>
  <c r="I132" i="6"/>
  <c r="T137" i="6"/>
  <c r="F147" i="6"/>
  <c r="Q152" i="6"/>
  <c r="F32" i="6"/>
  <c r="Q37" i="6"/>
  <c r="I47" i="6"/>
  <c r="T52" i="6"/>
  <c r="F62" i="6"/>
  <c r="Q67" i="6"/>
  <c r="I77" i="6"/>
  <c r="T82" i="6"/>
  <c r="F92" i="6"/>
  <c r="Q97" i="6"/>
  <c r="I107" i="6"/>
  <c r="T112" i="6"/>
  <c r="F122" i="6"/>
  <c r="Q127" i="6"/>
  <c r="I137" i="6"/>
  <c r="T142" i="6"/>
  <c r="F152" i="6"/>
  <c r="Q157" i="6"/>
  <c r="S32" i="6"/>
  <c r="E42" i="6"/>
  <c r="P47" i="6"/>
  <c r="H57" i="6"/>
  <c r="S62" i="6"/>
  <c r="E72" i="6"/>
  <c r="P77" i="6"/>
  <c r="H87" i="6"/>
  <c r="S92" i="6"/>
  <c r="E102" i="6"/>
  <c r="P107" i="6"/>
  <c r="H117" i="6"/>
  <c r="S122" i="6"/>
  <c r="E132" i="6"/>
  <c r="P137" i="6"/>
  <c r="H147" i="6"/>
  <c r="S152" i="6"/>
  <c r="E27" i="6"/>
  <c r="R22" i="6"/>
  <c r="H12" i="6"/>
  <c r="U7" i="6"/>
  <c r="P152" i="6"/>
  <c r="P62" i="6"/>
  <c r="P27" i="6"/>
  <c r="F17" i="6"/>
  <c r="S12" i="6"/>
  <c r="O27" i="6"/>
  <c r="V22" i="6"/>
  <c r="L12" i="6"/>
  <c r="Y7" i="6"/>
  <c r="D18" i="3"/>
  <c r="D23" i="3"/>
  <c r="R554" i="12"/>
  <c r="Z549" i="12"/>
  <c r="I554" i="12"/>
  <c r="T559" i="12"/>
  <c r="F569" i="12"/>
  <c r="Q574" i="12"/>
  <c r="I584" i="12"/>
  <c r="T589" i="12"/>
  <c r="F599" i="12"/>
  <c r="Q604" i="12"/>
  <c r="I614" i="12"/>
  <c r="T619" i="12"/>
  <c r="F629" i="12"/>
  <c r="Q634" i="12"/>
  <c r="K27" i="11"/>
  <c r="V32" i="11"/>
  <c r="N42" i="11"/>
  <c r="Y47" i="11"/>
  <c r="K57" i="11"/>
  <c r="V62" i="11"/>
  <c r="N72" i="11"/>
  <c r="Y77" i="11"/>
  <c r="K87" i="11"/>
  <c r="V92" i="11"/>
  <c r="N102" i="11"/>
  <c r="Y107" i="11"/>
  <c r="K117" i="11"/>
  <c r="V122" i="11"/>
  <c r="N132" i="11"/>
  <c r="Y137" i="11"/>
  <c r="K147" i="11"/>
  <c r="V152" i="11"/>
  <c r="O42" i="11"/>
  <c r="Z47" i="11"/>
  <c r="L57" i="11"/>
  <c r="W62" i="11"/>
  <c r="O72" i="11"/>
  <c r="Z77" i="11"/>
  <c r="L87" i="11"/>
  <c r="W92" i="11"/>
  <c r="O102" i="11"/>
  <c r="Z107" i="11"/>
  <c r="L117" i="11"/>
  <c r="W122" i="11"/>
  <c r="O132" i="11"/>
  <c r="Z137" i="11"/>
  <c r="L147" i="11"/>
  <c r="W152" i="11"/>
  <c r="O47" i="11"/>
  <c r="Z52" i="11"/>
  <c r="L62" i="11"/>
  <c r="W67" i="11"/>
  <c r="O77" i="11"/>
  <c r="Z82" i="11"/>
  <c r="L92" i="11"/>
  <c r="W97" i="11"/>
  <c r="O107" i="11"/>
  <c r="Z112" i="11"/>
  <c r="L122" i="11"/>
  <c r="W127" i="11"/>
  <c r="O137" i="11"/>
  <c r="Z142" i="11"/>
  <c r="L152" i="11"/>
  <c r="W157" i="11"/>
  <c r="E22" i="11"/>
  <c r="D42" i="11"/>
  <c r="J7" i="7"/>
  <c r="F52" i="5"/>
  <c r="F80" i="5"/>
  <c r="G47" i="5"/>
  <c r="G75" i="5"/>
  <c r="V7" i="6"/>
  <c r="N32" i="6"/>
  <c r="Y37" i="6"/>
  <c r="K47" i="6"/>
  <c r="V52" i="6"/>
  <c r="N62" i="6"/>
  <c r="Y67" i="6"/>
  <c r="K77" i="6"/>
  <c r="V82" i="6"/>
  <c r="N92" i="6"/>
  <c r="Y97" i="6"/>
  <c r="K107" i="6"/>
  <c r="V112" i="6"/>
  <c r="N122" i="6"/>
  <c r="Y127" i="6"/>
  <c r="K137" i="6"/>
  <c r="V142" i="6"/>
  <c r="N152" i="6"/>
  <c r="Y157" i="6"/>
  <c r="N37" i="6"/>
  <c r="Y42" i="6"/>
  <c r="K52" i="6"/>
  <c r="V57" i="6"/>
  <c r="N67" i="6"/>
  <c r="Y72" i="6"/>
  <c r="K82" i="6"/>
  <c r="V87" i="6"/>
  <c r="N97" i="6"/>
  <c r="Y102" i="6"/>
  <c r="K112" i="6"/>
  <c r="V117" i="6"/>
  <c r="N127" i="6"/>
  <c r="Y132" i="6"/>
  <c r="K142" i="6"/>
  <c r="V147" i="6"/>
  <c r="N157" i="6"/>
  <c r="W32" i="6"/>
  <c r="O42" i="6"/>
  <c r="Z47" i="6"/>
  <c r="L57" i="6"/>
  <c r="W62" i="6"/>
  <c r="O72" i="6"/>
  <c r="Z77" i="6"/>
  <c r="L87" i="6"/>
  <c r="W92" i="6"/>
  <c r="O102" i="6"/>
  <c r="Z107" i="6"/>
  <c r="L117" i="6"/>
  <c r="W122" i="6"/>
  <c r="O132" i="6"/>
  <c r="Z137" i="6"/>
  <c r="L147" i="6"/>
  <c r="W152" i="6"/>
  <c r="L32" i="6"/>
  <c r="W37" i="6"/>
  <c r="O47" i="6"/>
  <c r="Z52" i="6"/>
  <c r="L62" i="6"/>
  <c r="W67" i="6"/>
  <c r="O77" i="6"/>
  <c r="Z82" i="6"/>
  <c r="L92" i="6"/>
  <c r="W97" i="6"/>
  <c r="O107" i="6"/>
  <c r="Z112" i="6"/>
  <c r="L122" i="6"/>
  <c r="W127" i="6"/>
  <c r="O137" i="6"/>
  <c r="Z142" i="6"/>
  <c r="L152" i="6"/>
  <c r="W157" i="6"/>
  <c r="Y32" i="6"/>
  <c r="K42" i="6"/>
  <c r="V47" i="6"/>
  <c r="N57" i="6"/>
  <c r="Y62" i="6"/>
  <c r="K72" i="6"/>
  <c r="V77" i="6"/>
  <c r="N87" i="6"/>
  <c r="Y92" i="6"/>
  <c r="K102" i="6"/>
  <c r="V107" i="6"/>
  <c r="N117" i="6"/>
  <c r="Y122" i="6"/>
  <c r="K132" i="6"/>
  <c r="V137" i="6"/>
  <c r="N147" i="6"/>
  <c r="Y152" i="6"/>
  <c r="E75" i="5"/>
  <c r="E47" i="5"/>
  <c r="W147" i="6"/>
  <c r="O127" i="6"/>
  <c r="H102" i="6"/>
  <c r="W57" i="6"/>
  <c r="O37" i="6"/>
  <c r="D93" i="5"/>
  <c r="D90" i="5" s="1"/>
  <c r="D77" i="5"/>
  <c r="D74" i="5" s="1"/>
  <c r="D60" i="5"/>
  <c r="D57" i="5" s="1"/>
  <c r="D44" i="5"/>
  <c r="D41" i="5" s="1"/>
  <c r="D26" i="5"/>
  <c r="D23" i="5" s="1"/>
  <c r="G16" i="5"/>
  <c r="D72" i="5"/>
  <c r="D69" i="5" s="1"/>
  <c r="D37" i="5"/>
  <c r="D34" i="5" s="1"/>
  <c r="D21" i="5"/>
  <c r="F16" i="5"/>
  <c r="D88" i="5"/>
  <c r="D85" i="5" s="1"/>
  <c r="D54" i="5"/>
  <c r="E16" i="5"/>
  <c r="D82" i="5"/>
  <c r="D79" i="5" s="1"/>
  <c r="D65" i="5"/>
  <c r="D62" i="5" s="1"/>
  <c r="D49" i="5"/>
  <c r="D46" i="5" s="1"/>
  <c r="D32" i="5"/>
  <c r="D29" i="5" s="1"/>
  <c r="J32" i="6"/>
  <c r="I27" i="6"/>
  <c r="E42" i="5"/>
  <c r="E70" i="5"/>
  <c r="E13" i="5"/>
  <c r="G22" i="3"/>
  <c r="E12" i="3"/>
  <c r="E11" i="3" s="1"/>
  <c r="E33" i="3" s="1"/>
  <c r="E22" i="3"/>
  <c r="G17" i="3"/>
  <c r="D22" i="3"/>
  <c r="D21" i="3" s="1"/>
  <c r="D36" i="3" s="1"/>
  <c r="F17" i="3"/>
  <c r="F22" i="3"/>
  <c r="E17" i="3"/>
  <c r="G12" i="3"/>
  <c r="G11" i="3" s="1"/>
  <c r="G33" i="3" s="1"/>
  <c r="D17" i="3"/>
  <c r="D16" i="3" s="1"/>
  <c r="D35" i="3" s="1"/>
  <c r="F12" i="3"/>
  <c r="F11" i="3" s="1"/>
  <c r="F33" i="3" s="1"/>
  <c r="D11" i="3"/>
  <c r="D33" i="3" s="1"/>
  <c r="E18" i="3"/>
  <c r="E23" i="3"/>
  <c r="J559" i="12"/>
  <c r="K554" i="12"/>
  <c r="S549" i="12"/>
  <c r="AA569" i="12"/>
  <c r="R589" i="12"/>
  <c r="AA544" i="12"/>
  <c r="U559" i="12"/>
  <c r="E171" i="11"/>
  <c r="Q32" i="11"/>
  <c r="K32" i="11"/>
  <c r="X559" i="7"/>
  <c r="G63" i="5"/>
  <c r="G91" i="5"/>
  <c r="P7" i="6"/>
  <c r="T32" i="6"/>
  <c r="F42" i="6"/>
  <c r="Q47" i="6"/>
  <c r="I57" i="6"/>
  <c r="T62" i="6"/>
  <c r="F72" i="6"/>
  <c r="Q77" i="6"/>
  <c r="I87" i="6"/>
  <c r="T92" i="6"/>
  <c r="F102" i="6"/>
  <c r="Q107" i="6"/>
  <c r="I117" i="6"/>
  <c r="T122" i="6"/>
  <c r="F132" i="6"/>
  <c r="Q137" i="6"/>
  <c r="I147" i="6"/>
  <c r="T152" i="6"/>
  <c r="I32" i="6"/>
  <c r="T37" i="6"/>
  <c r="F47" i="6"/>
  <c r="Q52" i="6"/>
  <c r="I62" i="6"/>
  <c r="T67" i="6"/>
  <c r="F77" i="6"/>
  <c r="Q82" i="6"/>
  <c r="I92" i="6"/>
  <c r="T97" i="6"/>
  <c r="F107" i="6"/>
  <c r="Q112" i="6"/>
  <c r="I122" i="6"/>
  <c r="T127" i="6"/>
  <c r="F137" i="6"/>
  <c r="Q142" i="6"/>
  <c r="I152" i="6"/>
  <c r="T157" i="6"/>
  <c r="D37" i="6"/>
  <c r="U42" i="6"/>
  <c r="G52" i="6"/>
  <c r="R57" i="6"/>
  <c r="D67" i="6"/>
  <c r="U72" i="6"/>
  <c r="G82" i="6"/>
  <c r="R87" i="6"/>
  <c r="D97" i="6"/>
  <c r="U102" i="6"/>
  <c r="G112" i="6"/>
  <c r="R117" i="6"/>
  <c r="D127" i="6"/>
  <c r="U132" i="6"/>
  <c r="G142" i="6"/>
  <c r="R147" i="6"/>
  <c r="D157" i="6"/>
  <c r="R32" i="6"/>
  <c r="D42" i="6"/>
  <c r="U47" i="6"/>
  <c r="G57" i="6"/>
  <c r="R62" i="6"/>
  <c r="D72" i="6"/>
  <c r="U77" i="6"/>
  <c r="G87" i="6"/>
  <c r="R92" i="6"/>
  <c r="D102" i="6"/>
  <c r="U107" i="6"/>
  <c r="G117" i="6"/>
  <c r="R122" i="6"/>
  <c r="D132" i="6"/>
  <c r="U137" i="6"/>
  <c r="G147" i="6"/>
  <c r="R152" i="6"/>
  <c r="T27" i="6"/>
  <c r="F37" i="6"/>
  <c r="Q42" i="6"/>
  <c r="I52" i="6"/>
  <c r="T57" i="6"/>
  <c r="F67" i="6"/>
  <c r="Q72" i="6"/>
  <c r="I82" i="6"/>
  <c r="T87" i="6"/>
  <c r="F97" i="6"/>
  <c r="Q102" i="6"/>
  <c r="I112" i="6"/>
  <c r="T117" i="6"/>
  <c r="F127" i="6"/>
  <c r="Q132" i="6"/>
  <c r="I142" i="6"/>
  <c r="T147" i="6"/>
  <c r="F157" i="6"/>
  <c r="G19" i="3"/>
  <c r="E19" i="3"/>
  <c r="F19" i="3"/>
  <c r="P122" i="6"/>
  <c r="D27" i="6"/>
  <c r="F58" i="5"/>
  <c r="F86" i="5"/>
  <c r="F42" i="5"/>
  <c r="F70" i="5"/>
  <c r="F13" i="5"/>
  <c r="E58" i="5"/>
  <c r="E86" i="5"/>
  <c r="G23" i="3"/>
  <c r="G18" i="3"/>
  <c r="R440" i="14"/>
  <c r="I405" i="14"/>
  <c r="D470" i="14"/>
  <c r="L460" i="14"/>
  <c r="F440" i="14"/>
  <c r="S430" i="14"/>
  <c r="V395" i="14"/>
  <c r="Y380" i="14"/>
  <c r="V365" i="14"/>
  <c r="Y350" i="14"/>
  <c r="V335" i="14"/>
  <c r="Y316" i="14"/>
  <c r="V301" i="14"/>
  <c r="L291" i="14"/>
  <c r="Y286" i="14"/>
  <c r="V271" i="14"/>
  <c r="L261" i="14"/>
  <c r="Y256" i="14"/>
  <c r="O246" i="14"/>
  <c r="V241" i="14"/>
  <c r="L231" i="14"/>
  <c r="Y226" i="14"/>
  <c r="O216" i="14"/>
  <c r="V211" i="14"/>
  <c r="L201" i="14"/>
  <c r="Y196" i="14"/>
  <c r="O186" i="14"/>
  <c r="V181" i="14"/>
  <c r="L171" i="14"/>
  <c r="Y166" i="14"/>
  <c r="O152" i="14"/>
  <c r="V147" i="14"/>
  <c r="L137" i="14"/>
  <c r="Y132" i="14"/>
  <c r="O122" i="14"/>
  <c r="V117" i="14"/>
  <c r="L107" i="14"/>
  <c r="Y102" i="14"/>
  <c r="O92" i="14"/>
  <c r="V87" i="14"/>
  <c r="L77" i="14"/>
  <c r="Y72" i="14"/>
  <c r="O62" i="14"/>
  <c r="V57" i="14"/>
  <c r="L47" i="14"/>
  <c r="Y42" i="14"/>
  <c r="O32" i="14"/>
  <c r="V27" i="14"/>
  <c r="L17" i="14"/>
  <c r="Y12" i="14"/>
  <c r="G564" i="13"/>
  <c r="AA529" i="13"/>
  <c r="J499" i="13"/>
  <c r="W494" i="13"/>
  <c r="M484" i="13"/>
  <c r="T475" i="13"/>
  <c r="D465" i="13"/>
  <c r="Q460" i="13"/>
  <c r="G450" i="13"/>
  <c r="T445" i="13"/>
  <c r="D435" i="13"/>
  <c r="Q430" i="13"/>
  <c r="G420" i="13"/>
  <c r="T415" i="13"/>
  <c r="D405" i="13"/>
  <c r="Q400" i="13"/>
  <c r="G390" i="13"/>
  <c r="T385" i="13"/>
  <c r="D375" i="13"/>
  <c r="Q370" i="13"/>
  <c r="G360" i="13"/>
  <c r="T355" i="13"/>
  <c r="D345" i="13"/>
  <c r="Q340" i="13"/>
  <c r="G330" i="13"/>
  <c r="T325" i="13"/>
  <c r="K306" i="13"/>
  <c r="X301" i="13"/>
  <c r="N291" i="13"/>
  <c r="AA286" i="13"/>
  <c r="K276" i="13"/>
  <c r="X271" i="13"/>
  <c r="N261" i="13"/>
  <c r="AA256" i="13"/>
  <c r="K246" i="13"/>
  <c r="X241" i="13"/>
  <c r="N231" i="13"/>
  <c r="AA226" i="13"/>
  <c r="K216" i="13"/>
  <c r="X211" i="13"/>
  <c r="N201" i="13"/>
  <c r="AA196" i="13"/>
  <c r="K186" i="13"/>
  <c r="X181" i="13"/>
  <c r="N171" i="13"/>
  <c r="AA166" i="13"/>
  <c r="E152" i="13"/>
  <c r="R147" i="13"/>
  <c r="H137" i="13"/>
  <c r="U132" i="13"/>
  <c r="E122" i="13"/>
  <c r="R117" i="13"/>
  <c r="H107" i="13"/>
  <c r="U102" i="13"/>
  <c r="E92" i="13"/>
  <c r="R87" i="13"/>
  <c r="H77" i="13"/>
  <c r="U72" i="13"/>
  <c r="E62" i="13"/>
  <c r="R57" i="13"/>
  <c r="H47" i="13"/>
  <c r="U42" i="13"/>
  <c r="E32" i="13"/>
  <c r="R27" i="13"/>
  <c r="H17" i="13"/>
  <c r="U12" i="13"/>
  <c r="V7" i="13"/>
  <c r="N529" i="13"/>
  <c r="F514" i="13"/>
  <c r="J494" i="13"/>
  <c r="W489" i="13"/>
  <c r="M475" i="13"/>
  <c r="Z470" i="13"/>
  <c r="J460" i="13"/>
  <c r="W455" i="13"/>
  <c r="M445" i="13"/>
  <c r="Z440" i="13"/>
  <c r="J430" i="13"/>
  <c r="W425" i="13"/>
  <c r="M415" i="13"/>
  <c r="Z410" i="13"/>
  <c r="J400" i="13"/>
  <c r="W395" i="13"/>
  <c r="M385" i="13"/>
  <c r="Z380" i="13"/>
  <c r="J370" i="13"/>
  <c r="W365" i="13"/>
  <c r="M355" i="13"/>
  <c r="Z350" i="13"/>
  <c r="H316" i="13"/>
  <c r="U311" i="13"/>
  <c r="E301" i="13"/>
  <c r="R296" i="13"/>
  <c r="H286" i="13"/>
  <c r="U281" i="13"/>
  <c r="E271" i="13"/>
  <c r="R266" i="13"/>
  <c r="H256" i="13"/>
  <c r="U251" i="13"/>
  <c r="E241" i="13"/>
  <c r="R236" i="13"/>
  <c r="H226" i="13"/>
  <c r="U157" i="13"/>
  <c r="E147" i="13"/>
  <c r="R142" i="13"/>
  <c r="H132" i="13"/>
  <c r="U127" i="13"/>
  <c r="E117" i="13"/>
  <c r="R112" i="13"/>
  <c r="H102" i="13"/>
  <c r="U97" i="13"/>
  <c r="E87" i="13"/>
  <c r="R82" i="13"/>
  <c r="H72" i="13"/>
  <c r="Z549" i="13"/>
  <c r="H534" i="13"/>
  <c r="Z499" i="13"/>
  <c r="J489" i="13"/>
  <c r="W484" i="13"/>
  <c r="M470" i="13"/>
  <c r="Z465" i="13"/>
  <c r="J455" i="13"/>
  <c r="W450" i="13"/>
  <c r="M440" i="13"/>
  <c r="Z435" i="13"/>
  <c r="J425" i="13"/>
  <c r="W420" i="13"/>
  <c r="M410" i="13"/>
  <c r="Z405" i="13"/>
  <c r="J395" i="13"/>
  <c r="W390" i="13"/>
  <c r="M380" i="13"/>
  <c r="Z375" i="13"/>
  <c r="J365" i="13"/>
  <c r="W360" i="13"/>
  <c r="M350" i="13"/>
  <c r="Z345" i="13"/>
  <c r="M316" i="13"/>
  <c r="Z311" i="13"/>
  <c r="J301" i="13"/>
  <c r="W296" i="13"/>
  <c r="M286" i="13"/>
  <c r="Z281" i="13"/>
  <c r="J271" i="13"/>
  <c r="W266" i="13"/>
  <c r="M256" i="13"/>
  <c r="Z251" i="13"/>
  <c r="J241" i="13"/>
  <c r="W236" i="13"/>
  <c r="M226" i="13"/>
  <c r="Z157" i="13"/>
  <c r="J147" i="13"/>
  <c r="W142" i="13"/>
  <c r="M132" i="13"/>
  <c r="Z127" i="13"/>
  <c r="J117" i="13"/>
  <c r="W112" i="13"/>
  <c r="M102" i="13"/>
  <c r="Z97" i="13"/>
  <c r="J87" i="13"/>
  <c r="W82" i="13"/>
  <c r="K519" i="13"/>
  <c r="N504" i="13"/>
  <c r="Y499" i="13"/>
  <c r="O489" i="13"/>
  <c r="V484" i="13"/>
  <c r="AA509" i="13"/>
  <c r="M519" i="13"/>
  <c r="X524" i="13"/>
  <c r="J534" i="13"/>
  <c r="AA539" i="13"/>
  <c r="M549" i="13"/>
  <c r="X554" i="13"/>
  <c r="J564" i="13"/>
  <c r="AA569" i="13"/>
  <c r="M579" i="13"/>
  <c r="X584" i="13"/>
  <c r="J594" i="13"/>
  <c r="AA599" i="13"/>
  <c r="M609" i="13"/>
  <c r="X614" i="13"/>
  <c r="J624" i="13"/>
  <c r="AA629" i="13"/>
  <c r="M554" i="13"/>
  <c r="X559" i="13"/>
  <c r="J569" i="13"/>
  <c r="AA574" i="13"/>
  <c r="M584" i="13"/>
  <c r="X589" i="13"/>
  <c r="J599" i="13"/>
  <c r="AA604" i="13"/>
  <c r="M614" i="13"/>
  <c r="X619" i="13"/>
  <c r="J629" i="13"/>
  <c r="AA634" i="13"/>
  <c r="J514" i="13"/>
  <c r="AA519" i="13"/>
  <c r="M529" i="13"/>
  <c r="X534" i="13"/>
  <c r="J544" i="13"/>
  <c r="AA549" i="13"/>
  <c r="M559" i="13"/>
  <c r="X564" i="13"/>
  <c r="J574" i="13"/>
  <c r="AA579" i="13"/>
  <c r="M589" i="13"/>
  <c r="X594" i="13"/>
  <c r="J604" i="13"/>
  <c r="AA609" i="13"/>
  <c r="M619" i="13"/>
  <c r="X624" i="13"/>
  <c r="J634" i="13"/>
  <c r="E574" i="13"/>
  <c r="P579" i="13"/>
  <c r="H589" i="13"/>
  <c r="S594" i="13"/>
  <c r="E604" i="13"/>
  <c r="P609" i="13"/>
  <c r="H619" i="13"/>
  <c r="S624" i="13"/>
  <c r="E634" i="13"/>
  <c r="R544" i="13"/>
  <c r="D554" i="13"/>
  <c r="U559" i="13"/>
  <c r="G569" i="13"/>
  <c r="R574" i="13"/>
  <c r="D584" i="13"/>
  <c r="U589" i="13"/>
  <c r="G599" i="13"/>
  <c r="R604" i="13"/>
  <c r="D614" i="13"/>
  <c r="U619" i="13"/>
  <c r="G629" i="13"/>
  <c r="R634" i="13"/>
  <c r="H509" i="13"/>
  <c r="S514" i="13"/>
  <c r="E524" i="13"/>
  <c r="P529" i="13"/>
  <c r="H539" i="13"/>
  <c r="S544" i="13"/>
  <c r="E554" i="13"/>
  <c r="P559" i="13"/>
  <c r="H569" i="13"/>
  <c r="S574" i="13"/>
  <c r="E584" i="13"/>
  <c r="P589" i="13"/>
  <c r="H599" i="13"/>
  <c r="S604" i="13"/>
  <c r="E614" i="13"/>
  <c r="P619" i="13"/>
  <c r="H629" i="13"/>
  <c r="S634" i="13"/>
  <c r="W475" i="13"/>
  <c r="M465" i="13"/>
  <c r="Z460" i="13"/>
  <c r="J450" i="13"/>
  <c r="W445" i="13"/>
  <c r="M435" i="13"/>
  <c r="Z430" i="13"/>
  <c r="J420" i="13"/>
  <c r="W415" i="13"/>
  <c r="M405" i="13"/>
  <c r="Z400" i="13"/>
  <c r="J390" i="13"/>
  <c r="W385" i="13"/>
  <c r="M375" i="13"/>
  <c r="Z370" i="13"/>
  <c r="J360" i="13"/>
  <c r="W355" i="13"/>
  <c r="M345" i="13"/>
  <c r="Z340" i="13"/>
  <c r="J330" i="13"/>
  <c r="L316" i="13"/>
  <c r="Y311" i="13"/>
  <c r="O301" i="13"/>
  <c r="V296" i="13"/>
  <c r="L286" i="13"/>
  <c r="Y281" i="13"/>
  <c r="O271" i="13"/>
  <c r="V266" i="13"/>
  <c r="L256" i="13"/>
  <c r="Y251" i="13"/>
  <c r="O241" i="13"/>
  <c r="V236" i="13"/>
  <c r="L226" i="13"/>
  <c r="Y221" i="13"/>
  <c r="O211" i="13"/>
  <c r="V206" i="13"/>
  <c r="L196" i="13"/>
  <c r="Y157" i="13"/>
  <c r="O147" i="13"/>
  <c r="V142" i="13"/>
  <c r="L132" i="13"/>
  <c r="Y127" i="13"/>
  <c r="O117" i="13"/>
  <c r="V112" i="13"/>
  <c r="L102" i="13"/>
  <c r="Y97" i="13"/>
  <c r="O87" i="13"/>
  <c r="V82" i="13"/>
  <c r="L72" i="13"/>
  <c r="Y67" i="13"/>
  <c r="O57" i="13"/>
  <c r="V52" i="13"/>
  <c r="L42" i="13"/>
  <c r="Y37" i="13"/>
  <c r="O27" i="13"/>
  <c r="V22" i="13"/>
  <c r="Z559" i="13"/>
  <c r="T504" i="13"/>
  <c r="G494" i="13"/>
  <c r="T489" i="13"/>
  <c r="D475" i="13"/>
  <c r="Q470" i="13"/>
  <c r="G460" i="13"/>
  <c r="T455" i="13"/>
  <c r="D445" i="13"/>
  <c r="Q440" i="13"/>
  <c r="G430" i="13"/>
  <c r="T425" i="13"/>
  <c r="D415" i="13"/>
  <c r="Q410" i="13"/>
  <c r="G400" i="13"/>
  <c r="T395" i="13"/>
  <c r="D385" i="13"/>
  <c r="Q380" i="13"/>
  <c r="G370" i="13"/>
  <c r="T365" i="13"/>
  <c r="D355" i="13"/>
  <c r="Q350" i="13"/>
  <c r="G340" i="13"/>
  <c r="T335" i="13"/>
  <c r="K316" i="13"/>
  <c r="X311" i="13"/>
  <c r="N301" i="13"/>
  <c r="AA296" i="13"/>
  <c r="K286" i="13"/>
  <c r="X281" i="13"/>
  <c r="N271" i="13"/>
  <c r="AA266" i="13"/>
  <c r="K256" i="13"/>
  <c r="X251" i="13"/>
  <c r="N241" i="13"/>
  <c r="AA236" i="13"/>
  <c r="K226" i="13"/>
  <c r="X221" i="13"/>
  <c r="N211" i="13"/>
  <c r="AA206" i="13"/>
  <c r="M152" i="13"/>
  <c r="Z147" i="13"/>
  <c r="J137" i="13"/>
  <c r="W132" i="13"/>
  <c r="M122" i="13"/>
  <c r="Z117" i="13"/>
  <c r="J107" i="13"/>
  <c r="W102" i="13"/>
  <c r="M92" i="13"/>
  <c r="Z87" i="13"/>
  <c r="J77" i="13"/>
  <c r="W72" i="13"/>
  <c r="M62" i="13"/>
  <c r="Z57" i="13"/>
  <c r="J47" i="13"/>
  <c r="W42" i="13"/>
  <c r="M32" i="13"/>
  <c r="Z27" i="13"/>
  <c r="J17" i="13"/>
  <c r="F569" i="13"/>
  <c r="P549" i="13"/>
  <c r="X494" i="13"/>
  <c r="AA475" i="13"/>
  <c r="X460" i="13"/>
  <c r="AA445" i="13"/>
  <c r="X430" i="13"/>
  <c r="AA415" i="13"/>
  <c r="K405" i="13"/>
  <c r="X400" i="13"/>
  <c r="N390" i="13"/>
  <c r="AA385" i="13"/>
  <c r="K375" i="13"/>
  <c r="X370" i="13"/>
  <c r="N360" i="13"/>
  <c r="AA355" i="13"/>
  <c r="K345" i="13"/>
  <c r="X340" i="13"/>
  <c r="N330" i="13"/>
  <c r="AA325" i="13"/>
  <c r="K311" i="13"/>
  <c r="X306" i="13"/>
  <c r="N296" i="13"/>
  <c r="AA291" i="13"/>
  <c r="K281" i="13"/>
  <c r="X276" i="13"/>
  <c r="N266" i="13"/>
  <c r="AA261" i="13"/>
  <c r="K251" i="13"/>
  <c r="X246" i="13"/>
  <c r="N236" i="13"/>
  <c r="AA231" i="13"/>
  <c r="K221" i="13"/>
  <c r="X216" i="13"/>
  <c r="N206" i="13"/>
  <c r="AA201" i="13"/>
  <c r="K191" i="13"/>
  <c r="X186" i="13"/>
  <c r="N176" i="13"/>
  <c r="AA171" i="13"/>
  <c r="E157" i="13"/>
  <c r="R152" i="13"/>
  <c r="H142" i="13"/>
  <c r="U137" i="13"/>
  <c r="E127" i="13"/>
  <c r="R122" i="13"/>
  <c r="H112" i="13"/>
  <c r="U107" i="13"/>
  <c r="E97" i="13"/>
  <c r="R92" i="13"/>
  <c r="H82" i="13"/>
  <c r="U77" i="13"/>
  <c r="E67" i="13"/>
  <c r="R62" i="13"/>
  <c r="H52" i="13"/>
  <c r="U47" i="13"/>
  <c r="E37" i="13"/>
  <c r="R32" i="13"/>
  <c r="H22" i="13"/>
  <c r="U17" i="13"/>
  <c r="E7" i="13"/>
  <c r="G544" i="12"/>
  <c r="T539" i="12"/>
  <c r="D529" i="12"/>
  <c r="Q524" i="12"/>
  <c r="G514" i="12"/>
  <c r="T509" i="12"/>
  <c r="D499" i="12"/>
  <c r="Q494" i="12"/>
  <c r="G484" i="12"/>
  <c r="N475" i="12"/>
  <c r="AA470" i="12"/>
  <c r="K460" i="12"/>
  <c r="X455" i="12"/>
  <c r="N445" i="12"/>
  <c r="AA440" i="12"/>
  <c r="K430" i="12"/>
  <c r="X425" i="12"/>
  <c r="N415" i="12"/>
  <c r="AA410" i="12"/>
  <c r="K400" i="12"/>
  <c r="X395" i="12"/>
  <c r="N385" i="12"/>
  <c r="AA380" i="12"/>
  <c r="K370" i="12"/>
  <c r="X365" i="12"/>
  <c r="N355" i="12"/>
  <c r="AA350" i="12"/>
  <c r="K340" i="12"/>
  <c r="X335" i="12"/>
  <c r="N325" i="12"/>
  <c r="U316" i="12"/>
  <c r="E306" i="12"/>
  <c r="R301" i="12"/>
  <c r="H291" i="12"/>
  <c r="U286" i="12"/>
  <c r="E276" i="12"/>
  <c r="R271" i="12"/>
  <c r="H261" i="12"/>
  <c r="U256" i="12"/>
  <c r="E246" i="12"/>
  <c r="R241" i="12"/>
  <c r="H231" i="12"/>
  <c r="U226" i="12"/>
  <c r="E216" i="12"/>
  <c r="R211" i="12"/>
  <c r="H201" i="12"/>
  <c r="U196" i="12"/>
  <c r="E186" i="12"/>
  <c r="R181" i="12"/>
  <c r="H171" i="12"/>
  <c r="U166" i="12"/>
  <c r="L147" i="12"/>
  <c r="Y142" i="12"/>
  <c r="O132" i="12"/>
  <c r="V127" i="12"/>
  <c r="L117" i="12"/>
  <c r="Y112" i="12"/>
  <c r="O102" i="12"/>
  <c r="V97" i="12"/>
  <c r="L87" i="12"/>
  <c r="Y82" i="12"/>
  <c r="O72" i="12"/>
  <c r="V67" i="12"/>
  <c r="L57" i="12"/>
  <c r="Y52" i="12"/>
  <c r="O42" i="12"/>
  <c r="V37" i="12"/>
  <c r="L27" i="12"/>
  <c r="Y22" i="12"/>
  <c r="O12" i="12"/>
  <c r="V7" i="12"/>
  <c r="E554" i="12"/>
  <c r="M549" i="12"/>
  <c r="X544" i="12"/>
  <c r="N534" i="12"/>
  <c r="AA529" i="12"/>
  <c r="K519" i="12"/>
  <c r="X514" i="12"/>
  <c r="N504" i="12"/>
  <c r="AA499" i="12"/>
  <c r="K489" i="12"/>
  <c r="X484" i="12"/>
  <c r="N470" i="12"/>
  <c r="AA465" i="12"/>
  <c r="K455" i="12"/>
  <c r="X450" i="12"/>
  <c r="N440" i="12"/>
  <c r="AA435" i="12"/>
  <c r="K425" i="12"/>
  <c r="X420" i="12"/>
  <c r="N410" i="12"/>
  <c r="AA405" i="12"/>
  <c r="K395" i="12"/>
  <c r="X390" i="12"/>
  <c r="N380" i="12"/>
  <c r="AA375" i="12"/>
  <c r="K365" i="12"/>
  <c r="X360" i="12"/>
  <c r="N350" i="12"/>
  <c r="AA345" i="12"/>
  <c r="K335" i="12"/>
  <c r="X330" i="12"/>
  <c r="N316" i="12"/>
  <c r="AA311" i="12"/>
  <c r="K301" i="12"/>
  <c r="X296" i="12"/>
  <c r="N286" i="12"/>
  <c r="AA281" i="12"/>
  <c r="K271" i="12"/>
  <c r="X266" i="12"/>
  <c r="N256" i="12"/>
  <c r="AA251" i="12"/>
  <c r="K241" i="12"/>
  <c r="X236" i="12"/>
  <c r="N226" i="12"/>
  <c r="AA221" i="12"/>
  <c r="K211" i="12"/>
  <c r="X206" i="12"/>
  <c r="N196" i="12"/>
  <c r="AA191" i="12"/>
  <c r="K181" i="12"/>
  <c r="AA157" i="12"/>
  <c r="K147" i="12"/>
  <c r="X142" i="12"/>
  <c r="N132" i="12"/>
  <c r="AA127" i="12"/>
  <c r="K117" i="12"/>
  <c r="X112" i="12"/>
  <c r="N102" i="12"/>
  <c r="AA97" i="12"/>
  <c r="K87" i="12"/>
  <c r="X82" i="12"/>
  <c r="N72" i="12"/>
  <c r="AA67" i="12"/>
  <c r="K57" i="12"/>
  <c r="X52" i="12"/>
  <c r="N42" i="12"/>
  <c r="AA37" i="12"/>
  <c r="K27" i="12"/>
  <c r="X22" i="12"/>
  <c r="P629" i="12"/>
  <c r="S614" i="12"/>
  <c r="V599" i="12"/>
  <c r="X589" i="12"/>
  <c r="Z579" i="12"/>
  <c r="D554" i="12"/>
  <c r="L549" i="12"/>
  <c r="W544" i="12"/>
  <c r="M534" i="12"/>
  <c r="Z529" i="12"/>
  <c r="J519" i="12"/>
  <c r="W514" i="12"/>
  <c r="M504" i="12"/>
  <c r="Z499" i="12"/>
  <c r="J489" i="12"/>
  <c r="W484" i="12"/>
  <c r="M470" i="12"/>
  <c r="Z465" i="12"/>
  <c r="J455" i="12"/>
  <c r="W450" i="12"/>
  <c r="M440" i="12"/>
  <c r="Z435" i="12"/>
  <c r="J425" i="12"/>
  <c r="W420" i="12"/>
  <c r="M410" i="12"/>
  <c r="Z405" i="12"/>
  <c r="J395" i="12"/>
  <c r="W390" i="12"/>
  <c r="M380" i="12"/>
  <c r="Z375" i="12"/>
  <c r="J365" i="12"/>
  <c r="W360" i="12"/>
  <c r="M350" i="12"/>
  <c r="Z345" i="12"/>
  <c r="J335" i="12"/>
  <c r="W330" i="12"/>
  <c r="M316" i="12"/>
  <c r="Z311" i="12"/>
  <c r="J301" i="12"/>
  <c r="W296" i="12"/>
  <c r="M286" i="12"/>
  <c r="Z281" i="12"/>
  <c r="J271" i="12"/>
  <c r="W266" i="12"/>
  <c r="M256" i="12"/>
  <c r="Z251" i="12"/>
  <c r="J241" i="12"/>
  <c r="W236" i="12"/>
  <c r="M226" i="12"/>
  <c r="Z221" i="12"/>
  <c r="J211" i="12"/>
  <c r="W206" i="12"/>
  <c r="M196" i="12"/>
  <c r="Z191" i="12"/>
  <c r="N157" i="12"/>
  <c r="AA152" i="12"/>
  <c r="K142" i="12"/>
  <c r="X137" i="12"/>
  <c r="N127" i="12"/>
  <c r="AA122" i="12"/>
  <c r="K112" i="12"/>
  <c r="X107" i="12"/>
  <c r="N97" i="12"/>
  <c r="AA92" i="12"/>
  <c r="K82" i="12"/>
  <c r="X77" i="12"/>
  <c r="N67" i="12"/>
  <c r="AA62" i="12"/>
  <c r="K52" i="12"/>
  <c r="X47" i="12"/>
  <c r="N37" i="12"/>
  <c r="R614" i="12"/>
  <c r="I569" i="12"/>
  <c r="D544" i="12"/>
  <c r="Q539" i="12"/>
  <c r="G529" i="12"/>
  <c r="T524" i="12"/>
  <c r="D514" i="12"/>
  <c r="Q509" i="12"/>
  <c r="G499" i="12"/>
  <c r="T494" i="12"/>
  <c r="D549" i="12"/>
  <c r="U554" i="12"/>
  <c r="G564" i="12"/>
  <c r="R569" i="12"/>
  <c r="D579" i="12"/>
  <c r="U584" i="12"/>
  <c r="G594" i="12"/>
  <c r="R599" i="12"/>
  <c r="D609" i="12"/>
  <c r="U614" i="12"/>
  <c r="G624" i="12"/>
  <c r="R629" i="12"/>
  <c r="G569" i="12"/>
  <c r="R574" i="12"/>
  <c r="D584" i="12"/>
  <c r="U589" i="12"/>
  <c r="G599" i="12"/>
  <c r="R604" i="12"/>
  <c r="D614" i="12"/>
  <c r="U619" i="12"/>
  <c r="G629" i="12"/>
  <c r="R634" i="12"/>
  <c r="H569" i="12"/>
  <c r="S574" i="12"/>
  <c r="E584" i="12"/>
  <c r="P589" i="12"/>
  <c r="H599" i="12"/>
  <c r="S604" i="12"/>
  <c r="E614" i="12"/>
  <c r="P619" i="12"/>
  <c r="H629" i="12"/>
  <c r="S634" i="12"/>
  <c r="E569" i="12"/>
  <c r="P574" i="12"/>
  <c r="H584" i="12"/>
  <c r="S589" i="12"/>
  <c r="E599" i="12"/>
  <c r="P604" i="12"/>
  <c r="H614" i="12"/>
  <c r="S619" i="12"/>
  <c r="E629" i="12"/>
  <c r="P634" i="12"/>
  <c r="W475" i="12"/>
  <c r="M465" i="12"/>
  <c r="Z460" i="12"/>
  <c r="J450" i="12"/>
  <c r="W445" i="12"/>
  <c r="M435" i="12"/>
  <c r="Z430" i="12"/>
  <c r="J420" i="12"/>
  <c r="W415" i="12"/>
  <c r="M405" i="12"/>
  <c r="Z400" i="12"/>
  <c r="J390" i="12"/>
  <c r="W385" i="12"/>
  <c r="M375" i="12"/>
  <c r="Z370" i="12"/>
  <c r="J360" i="12"/>
  <c r="W355" i="12"/>
  <c r="M345" i="12"/>
  <c r="Z340" i="12"/>
  <c r="J330" i="12"/>
  <c r="W325" i="12"/>
  <c r="M311" i="12"/>
  <c r="Z306" i="12"/>
  <c r="J296" i="12"/>
  <c r="W291" i="12"/>
  <c r="M281" i="12"/>
  <c r="Z276" i="12"/>
  <c r="J266" i="12"/>
  <c r="W261" i="12"/>
  <c r="M251" i="12"/>
  <c r="Z246" i="12"/>
  <c r="J236" i="12"/>
  <c r="W231" i="12"/>
  <c r="M221" i="12"/>
  <c r="Z216" i="12"/>
  <c r="J206" i="12"/>
  <c r="W201" i="12"/>
  <c r="M191" i="12"/>
  <c r="Z186" i="12"/>
  <c r="J176" i="12"/>
  <c r="W171" i="12"/>
  <c r="Y157" i="12"/>
  <c r="O147" i="12"/>
  <c r="V142" i="12"/>
  <c r="L132" i="12"/>
  <c r="Y127" i="12"/>
  <c r="O117" i="12"/>
  <c r="V112" i="12"/>
  <c r="L102" i="12"/>
  <c r="Y97" i="12"/>
  <c r="O87" i="12"/>
  <c r="V82" i="12"/>
  <c r="L72" i="12"/>
  <c r="Y67" i="12"/>
  <c r="O57" i="12"/>
  <c r="V52" i="12"/>
  <c r="L42" i="12"/>
  <c r="Y37" i="12"/>
  <c r="O27" i="12"/>
  <c r="V22" i="12"/>
  <c r="L12" i="12"/>
  <c r="Y7" i="12"/>
  <c r="O559" i="12"/>
  <c r="P554" i="12"/>
  <c r="Q549" i="12"/>
  <c r="U544" i="12"/>
  <c r="E534" i="12"/>
  <c r="R529" i="12"/>
  <c r="H519" i="12"/>
  <c r="U514" i="12"/>
  <c r="E504" i="12"/>
  <c r="R499" i="12"/>
  <c r="H489" i="12"/>
  <c r="D475" i="12"/>
  <c r="Q470" i="12"/>
  <c r="G460" i="12"/>
  <c r="T455" i="12"/>
  <c r="D445" i="12"/>
  <c r="Q440" i="12"/>
  <c r="G430" i="12"/>
  <c r="T425" i="12"/>
  <c r="D415" i="12"/>
  <c r="Q410" i="12"/>
  <c r="G400" i="12"/>
  <c r="T395" i="12"/>
  <c r="D385" i="12"/>
  <c r="Q380" i="12"/>
  <c r="G370" i="12"/>
  <c r="T365" i="12"/>
  <c r="D355" i="12"/>
  <c r="Q350" i="12"/>
  <c r="G340" i="12"/>
  <c r="T335" i="12"/>
  <c r="K316" i="12"/>
  <c r="X311" i="12"/>
  <c r="N301" i="12"/>
  <c r="AA296" i="12"/>
  <c r="K286" i="12"/>
  <c r="X281" i="12"/>
  <c r="N271" i="12"/>
  <c r="AA266" i="12"/>
  <c r="K256" i="12"/>
  <c r="X251" i="12"/>
  <c r="N241" i="12"/>
  <c r="AA236" i="12"/>
  <c r="K226" i="12"/>
  <c r="X221" i="12"/>
  <c r="N211" i="12"/>
  <c r="AA206" i="12"/>
  <c r="K196" i="12"/>
  <c r="X191" i="12"/>
  <c r="L157" i="12"/>
  <c r="Y152" i="12"/>
  <c r="O142" i="12"/>
  <c r="V137" i="12"/>
  <c r="L127" i="12"/>
  <c r="Y122" i="12"/>
  <c r="O112" i="12"/>
  <c r="V107" i="12"/>
  <c r="L97" i="12"/>
  <c r="Y92" i="12"/>
  <c r="O82" i="12"/>
  <c r="V77" i="12"/>
  <c r="L67" i="12"/>
  <c r="Y62" i="12"/>
  <c r="O52" i="12"/>
  <c r="V47" i="12"/>
  <c r="L37" i="12"/>
  <c r="H634" i="12"/>
  <c r="J624" i="12"/>
  <c r="L614" i="12"/>
  <c r="V554" i="12"/>
  <c r="I539" i="12"/>
  <c r="P534" i="12"/>
  <c r="F524" i="12"/>
  <c r="S519" i="12"/>
  <c r="I509" i="12"/>
  <c r="P504" i="12"/>
  <c r="F494" i="12"/>
  <c r="S489" i="12"/>
  <c r="I475" i="12"/>
  <c r="P470" i="12"/>
  <c r="F460" i="12"/>
  <c r="S455" i="12"/>
  <c r="I445" i="12"/>
  <c r="P440" i="12"/>
  <c r="F430" i="12"/>
  <c r="S425" i="12"/>
  <c r="I415" i="12"/>
  <c r="P410" i="12"/>
  <c r="F400" i="12"/>
  <c r="S395" i="12"/>
  <c r="I385" i="12"/>
  <c r="P380" i="12"/>
  <c r="F370" i="12"/>
  <c r="S365" i="12"/>
  <c r="I355" i="12"/>
  <c r="P350" i="12"/>
  <c r="F340" i="12"/>
  <c r="S335" i="12"/>
  <c r="I325" i="12"/>
  <c r="P316" i="12"/>
  <c r="F306" i="12"/>
  <c r="S301" i="12"/>
  <c r="I291" i="12"/>
  <c r="P286" i="12"/>
  <c r="F276" i="12"/>
  <c r="S271" i="12"/>
  <c r="I261" i="12"/>
  <c r="P256" i="12"/>
  <c r="F246" i="12"/>
  <c r="S241" i="12"/>
  <c r="I231" i="12"/>
  <c r="P226" i="12"/>
  <c r="F216" i="12"/>
  <c r="S211" i="12"/>
  <c r="I201" i="12"/>
  <c r="P196" i="12"/>
  <c r="F186" i="12"/>
  <c r="S181" i="12"/>
  <c r="I171" i="12"/>
  <c r="P166" i="12"/>
  <c r="W157" i="12"/>
  <c r="M147" i="12"/>
  <c r="Z142" i="12"/>
  <c r="J132" i="12"/>
  <c r="W127" i="12"/>
  <c r="M117" i="12"/>
  <c r="Z112" i="12"/>
  <c r="J102" i="12"/>
  <c r="W97" i="12"/>
  <c r="M87" i="12"/>
  <c r="Z82" i="12"/>
  <c r="J72" i="12"/>
  <c r="W67" i="12"/>
  <c r="M57" i="12"/>
  <c r="Z52" i="12"/>
  <c r="J42" i="12"/>
  <c r="W37" i="12"/>
  <c r="M27" i="12"/>
  <c r="Z22" i="12"/>
  <c r="J12" i="12"/>
  <c r="W7" i="12"/>
  <c r="Q619" i="11"/>
  <c r="Q316" i="11"/>
  <c r="F311" i="11"/>
  <c r="T301" i="11"/>
  <c r="I296" i="11"/>
  <c r="Q286" i="11"/>
  <c r="F281" i="11"/>
  <c r="T271" i="11"/>
  <c r="I266" i="11"/>
  <c r="Q256" i="11"/>
  <c r="F251" i="11"/>
  <c r="T241" i="11"/>
  <c r="I236" i="11"/>
  <c r="Q226" i="11"/>
  <c r="F221" i="11"/>
  <c r="T211" i="11"/>
  <c r="I206" i="11"/>
  <c r="Q196" i="11"/>
  <c r="F191" i="11"/>
  <c r="T181" i="11"/>
  <c r="I176" i="11"/>
  <c r="Q166" i="11"/>
  <c r="M629" i="11"/>
  <c r="D614" i="11"/>
  <c r="H604" i="11"/>
  <c r="O594" i="11"/>
  <c r="W584" i="11"/>
  <c r="L579" i="11"/>
  <c r="Z569" i="11"/>
  <c r="O564" i="11"/>
  <c r="W554" i="11"/>
  <c r="L549" i="11"/>
  <c r="Z539" i="11"/>
  <c r="O534" i="11"/>
  <c r="W524" i="11"/>
  <c r="L519" i="11"/>
  <c r="Z509" i="11"/>
  <c r="O504" i="11"/>
  <c r="W494" i="11"/>
  <c r="L489" i="11"/>
  <c r="Z475" i="11"/>
  <c r="O470" i="11"/>
  <c r="W460" i="11"/>
  <c r="L455" i="11"/>
  <c r="Z445" i="11"/>
  <c r="O440" i="11"/>
  <c r="W430" i="11"/>
  <c r="L425" i="11"/>
  <c r="Z415" i="11"/>
  <c r="O410" i="11"/>
  <c r="W400" i="11"/>
  <c r="L395" i="11"/>
  <c r="Z385" i="11"/>
  <c r="O380" i="11"/>
  <c r="W370" i="11"/>
  <c r="L365" i="11"/>
  <c r="Z355" i="11"/>
  <c r="O350" i="11"/>
  <c r="W340" i="11"/>
  <c r="L335" i="11"/>
  <c r="L614" i="11"/>
  <c r="Y599" i="11"/>
  <c r="N594" i="11"/>
  <c r="V584" i="11"/>
  <c r="K579" i="11"/>
  <c r="Y569" i="11"/>
  <c r="N564" i="11"/>
  <c r="V554" i="11"/>
  <c r="K549" i="11"/>
  <c r="Y539" i="11"/>
  <c r="N534" i="11"/>
  <c r="V524" i="11"/>
  <c r="K519" i="11"/>
  <c r="Y509" i="11"/>
  <c r="N504" i="11"/>
  <c r="V494" i="11"/>
  <c r="K489" i="11"/>
  <c r="Z470" i="11"/>
  <c r="O465" i="11"/>
  <c r="W455" i="11"/>
  <c r="L450" i="11"/>
  <c r="Z440" i="11"/>
  <c r="O435" i="11"/>
  <c r="W425" i="11"/>
  <c r="L420" i="11"/>
  <c r="Z410" i="11"/>
  <c r="O405" i="11"/>
  <c r="W395" i="11"/>
  <c r="L390" i="11"/>
  <c r="Z380" i="11"/>
  <c r="O375" i="11"/>
  <c r="W365" i="11"/>
  <c r="L360" i="11"/>
  <c r="Z350" i="11"/>
  <c r="O345" i="11"/>
  <c r="W335" i="11"/>
  <c r="L330" i="11"/>
  <c r="Z316" i="11"/>
  <c r="O311" i="11"/>
  <c r="W301" i="11"/>
  <c r="L296" i="11"/>
  <c r="Z286" i="11"/>
  <c r="O281" i="11"/>
  <c r="W271" i="11"/>
  <c r="L266" i="11"/>
  <c r="Z256" i="11"/>
  <c r="O251" i="11"/>
  <c r="W241" i="11"/>
  <c r="L236" i="11"/>
  <c r="Z226" i="11"/>
  <c r="O221" i="11"/>
  <c r="W211" i="11"/>
  <c r="L206" i="11"/>
  <c r="Z196" i="11"/>
  <c r="O191" i="11"/>
  <c r="W181" i="11"/>
  <c r="L176" i="11"/>
  <c r="Z166" i="11"/>
  <c r="T589" i="11"/>
  <c r="I584" i="11"/>
  <c r="Q574" i="11"/>
  <c r="F569" i="11"/>
  <c r="T559" i="11"/>
  <c r="I554" i="11"/>
  <c r="Q544" i="11"/>
  <c r="F539" i="11"/>
  <c r="T529" i="11"/>
  <c r="I524" i="11"/>
  <c r="Q514" i="11"/>
  <c r="F509" i="11"/>
  <c r="T499" i="11"/>
  <c r="I494" i="11"/>
  <c r="R475" i="11"/>
  <c r="G470" i="11"/>
  <c r="U460" i="11"/>
  <c r="D455" i="11"/>
  <c r="R445" i="11"/>
  <c r="G440" i="11"/>
  <c r="U430" i="11"/>
  <c r="D425" i="11"/>
  <c r="R415" i="11"/>
  <c r="G410" i="11"/>
  <c r="U400" i="11"/>
  <c r="D395" i="11"/>
  <c r="R385" i="11"/>
  <c r="G380" i="11"/>
  <c r="U370" i="11"/>
  <c r="D365" i="11"/>
  <c r="R355" i="11"/>
  <c r="G350" i="11"/>
  <c r="U340" i="11"/>
  <c r="D335" i="11"/>
  <c r="R325" i="11"/>
  <c r="G316" i="11"/>
  <c r="U306" i="11"/>
  <c r="D301" i="11"/>
  <c r="R291" i="11"/>
  <c r="G286" i="11"/>
  <c r="U276" i="11"/>
  <c r="D271" i="11"/>
  <c r="R261" i="11"/>
  <c r="G256" i="11"/>
  <c r="U246" i="11"/>
  <c r="D241" i="11"/>
  <c r="R231" i="11"/>
  <c r="G226" i="11"/>
  <c r="U216" i="11"/>
  <c r="D211" i="11"/>
  <c r="R201" i="11"/>
  <c r="G196" i="11"/>
  <c r="U186" i="11"/>
  <c r="D181" i="11"/>
  <c r="R171" i="11"/>
  <c r="G166" i="11"/>
  <c r="E604" i="11"/>
  <c r="P609" i="11"/>
  <c r="H619" i="11"/>
  <c r="S624" i="11"/>
  <c r="E634" i="11"/>
  <c r="S604" i="11"/>
  <c r="E614" i="11"/>
  <c r="P619" i="11"/>
  <c r="H629" i="11"/>
  <c r="S634" i="11"/>
  <c r="H614" i="11"/>
  <c r="S619" i="11"/>
  <c r="E629" i="11"/>
  <c r="P634" i="11"/>
  <c r="H17" i="11"/>
  <c r="U12" i="11"/>
  <c r="V7" i="11"/>
  <c r="AA27" i="11"/>
  <c r="M37" i="11"/>
  <c r="X42" i="11"/>
  <c r="J52" i="11"/>
  <c r="AA57" i="11"/>
  <c r="M67" i="11"/>
  <c r="X72" i="11"/>
  <c r="J82" i="11"/>
  <c r="AA87" i="11"/>
  <c r="M97" i="11"/>
  <c r="X102" i="11"/>
  <c r="J112" i="11"/>
  <c r="AA117" i="11"/>
  <c r="M127" i="11"/>
  <c r="X132" i="11"/>
  <c r="J142" i="11"/>
  <c r="AA147" i="11"/>
  <c r="M157" i="11"/>
  <c r="AA32" i="11"/>
  <c r="M42" i="11"/>
  <c r="X47" i="11"/>
  <c r="J57" i="11"/>
  <c r="AA62" i="11"/>
  <c r="M72" i="11"/>
  <c r="X77" i="11"/>
  <c r="J87" i="11"/>
  <c r="AA92" i="11"/>
  <c r="M102" i="11"/>
  <c r="X107" i="11"/>
  <c r="J117" i="11"/>
  <c r="AA122" i="11"/>
  <c r="M132" i="11"/>
  <c r="X137" i="11"/>
  <c r="J147" i="11"/>
  <c r="AA152" i="11"/>
  <c r="L22" i="11"/>
  <c r="W27" i="11"/>
  <c r="O37" i="11"/>
  <c r="Z42" i="11"/>
  <c r="L52" i="11"/>
  <c r="W57" i="11"/>
  <c r="O67" i="11"/>
  <c r="Z72" i="11"/>
  <c r="L82" i="11"/>
  <c r="W87" i="11"/>
  <c r="O97" i="11"/>
  <c r="Z102" i="11"/>
  <c r="L112" i="11"/>
  <c r="W117" i="11"/>
  <c r="O127" i="11"/>
  <c r="Z132" i="11"/>
  <c r="L142" i="11"/>
  <c r="W147" i="11"/>
  <c r="O157" i="11"/>
  <c r="AA42" i="11"/>
  <c r="M52" i="11"/>
  <c r="X57" i="11"/>
  <c r="J67" i="11"/>
  <c r="AA72" i="11"/>
  <c r="M82" i="11"/>
  <c r="X87" i="11"/>
  <c r="J97" i="11"/>
  <c r="AA102" i="11"/>
  <c r="M112" i="11"/>
  <c r="X117" i="11"/>
  <c r="J127" i="11"/>
  <c r="AA132" i="11"/>
  <c r="M142" i="11"/>
  <c r="X147" i="11"/>
  <c r="J157" i="11"/>
  <c r="AA47" i="11"/>
  <c r="M57" i="11"/>
  <c r="X62" i="11"/>
  <c r="J72" i="11"/>
  <c r="AA77" i="11"/>
  <c r="M87" i="11"/>
  <c r="X92" i="11"/>
  <c r="J102" i="11"/>
  <c r="AA107" i="11"/>
  <c r="M117" i="11"/>
  <c r="X122" i="11"/>
  <c r="J132" i="11"/>
  <c r="AA137" i="11"/>
  <c r="M147" i="11"/>
  <c r="X152" i="11"/>
  <c r="N27" i="11"/>
  <c r="Y32" i="11"/>
  <c r="K42" i="11"/>
  <c r="V47" i="11"/>
  <c r="N57" i="11"/>
  <c r="Y62" i="11"/>
  <c r="K72" i="11"/>
  <c r="V77" i="11"/>
  <c r="N87" i="11"/>
  <c r="Y92" i="11"/>
  <c r="K102" i="11"/>
  <c r="V107" i="11"/>
  <c r="N117" i="11"/>
  <c r="Y122" i="11"/>
  <c r="K132" i="11"/>
  <c r="V137" i="11"/>
  <c r="N147" i="11"/>
  <c r="Y152" i="11"/>
  <c r="E629" i="10"/>
  <c r="R624" i="10"/>
  <c r="H614" i="10"/>
  <c r="U609" i="10"/>
  <c r="E599" i="10"/>
  <c r="R594" i="10"/>
  <c r="H584" i="10"/>
  <c r="U579" i="10"/>
  <c r="E569" i="10"/>
  <c r="R564" i="10"/>
  <c r="H554" i="10"/>
  <c r="U549" i="10"/>
  <c r="E539" i="10"/>
  <c r="R534" i="10"/>
  <c r="H524" i="10"/>
  <c r="U519" i="10"/>
  <c r="E509" i="10"/>
  <c r="R504" i="10"/>
  <c r="H494" i="10"/>
  <c r="U489" i="10"/>
  <c r="F470" i="10"/>
  <c r="S465" i="10"/>
  <c r="I455" i="10"/>
  <c r="P450" i="10"/>
  <c r="F440" i="10"/>
  <c r="S435" i="10"/>
  <c r="I425" i="10"/>
  <c r="P420" i="10"/>
  <c r="F410" i="10"/>
  <c r="S405" i="10"/>
  <c r="I395" i="10"/>
  <c r="P390" i="10"/>
  <c r="F380" i="10"/>
  <c r="S375" i="10"/>
  <c r="I365" i="10"/>
  <c r="P360" i="10"/>
  <c r="F350" i="10"/>
  <c r="S345" i="10"/>
  <c r="I335" i="10"/>
  <c r="P330" i="10"/>
  <c r="M311" i="10"/>
  <c r="Z306" i="10"/>
  <c r="J296" i="10"/>
  <c r="W291" i="10"/>
  <c r="M281" i="10"/>
  <c r="Z276" i="10"/>
  <c r="J266" i="10"/>
  <c r="W261" i="10"/>
  <c r="M251" i="10"/>
  <c r="Z246" i="10"/>
  <c r="J236" i="10"/>
  <c r="W231" i="10"/>
  <c r="M221" i="10"/>
  <c r="Z216" i="10"/>
  <c r="J206" i="10"/>
  <c r="W201" i="10"/>
  <c r="M191" i="10"/>
  <c r="Z186" i="10"/>
  <c r="J176" i="10"/>
  <c r="W171" i="10"/>
  <c r="T152" i="10"/>
  <c r="D142" i="10"/>
  <c r="Q137" i="10"/>
  <c r="G127" i="10"/>
  <c r="T122" i="10"/>
  <c r="D112" i="10"/>
  <c r="Q107" i="10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N12" i="11"/>
  <c r="AA7" i="11"/>
  <c r="J629" i="10"/>
  <c r="W624" i="10"/>
  <c r="M614" i="10"/>
  <c r="Z609" i="10"/>
  <c r="J599" i="10"/>
  <c r="W594" i="10"/>
  <c r="M584" i="10"/>
  <c r="Z579" i="10"/>
  <c r="J569" i="10"/>
  <c r="W564" i="10"/>
  <c r="M554" i="10"/>
  <c r="Z549" i="10"/>
  <c r="J539" i="10"/>
  <c r="W534" i="10"/>
  <c r="M524" i="10"/>
  <c r="Z519" i="10"/>
  <c r="J509" i="10"/>
  <c r="W504" i="10"/>
  <c r="M494" i="10"/>
  <c r="Z489" i="10"/>
  <c r="J475" i="10"/>
  <c r="W470" i="10"/>
  <c r="M460" i="10"/>
  <c r="Z455" i="10"/>
  <c r="J445" i="10"/>
  <c r="W440" i="10"/>
  <c r="M430" i="10"/>
  <c r="Z425" i="10"/>
  <c r="J415" i="10"/>
  <c r="W410" i="10"/>
  <c r="M400" i="10"/>
  <c r="Z395" i="10"/>
  <c r="J385" i="10"/>
  <c r="W380" i="10"/>
  <c r="M370" i="10"/>
  <c r="Z365" i="10"/>
  <c r="J355" i="10"/>
  <c r="W350" i="10"/>
  <c r="M340" i="10"/>
  <c r="Z335" i="10"/>
  <c r="J325" i="10"/>
  <c r="Q316" i="10"/>
  <c r="G306" i="10"/>
  <c r="T301" i="10"/>
  <c r="D291" i="10"/>
  <c r="Q286" i="10"/>
  <c r="G276" i="10"/>
  <c r="T271" i="10"/>
  <c r="D261" i="10"/>
  <c r="Q256" i="10"/>
  <c r="G246" i="10"/>
  <c r="T241" i="10"/>
  <c r="D231" i="10"/>
  <c r="Q226" i="10"/>
  <c r="G216" i="10"/>
  <c r="T211" i="10"/>
  <c r="D201" i="10"/>
  <c r="Q196" i="10"/>
  <c r="G186" i="10"/>
  <c r="T181" i="10"/>
  <c r="D171" i="10"/>
  <c r="Q166" i="10"/>
  <c r="G152" i="10"/>
  <c r="T147" i="10"/>
  <c r="D137" i="10"/>
  <c r="Q132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F17" i="11"/>
  <c r="S12" i="11"/>
  <c r="H634" i="10"/>
  <c r="U629" i="10"/>
  <c r="E619" i="10"/>
  <c r="R614" i="10"/>
  <c r="H604" i="10"/>
  <c r="U599" i="10"/>
  <c r="E589" i="10"/>
  <c r="R584" i="10"/>
  <c r="H574" i="10"/>
  <c r="U569" i="10"/>
  <c r="E559" i="10"/>
  <c r="R554" i="10"/>
  <c r="H544" i="10"/>
  <c r="U539" i="10"/>
  <c r="E529" i="10"/>
  <c r="R524" i="10"/>
  <c r="H514" i="10"/>
  <c r="U509" i="10"/>
  <c r="E499" i="10"/>
  <c r="R494" i="10"/>
  <c r="D470" i="10"/>
  <c r="Q465" i="10"/>
  <c r="G455" i="10"/>
  <c r="T450" i="10"/>
  <c r="D440" i="10"/>
  <c r="Q435" i="10"/>
  <c r="G425" i="10"/>
  <c r="T420" i="10"/>
  <c r="D410" i="10"/>
  <c r="Q405" i="10"/>
  <c r="G395" i="10"/>
  <c r="T390" i="10"/>
  <c r="D380" i="10"/>
  <c r="Q375" i="10"/>
  <c r="G365" i="10"/>
  <c r="T360" i="10"/>
  <c r="D350" i="10"/>
  <c r="Q345" i="10"/>
  <c r="G335" i="10"/>
  <c r="T330" i="10"/>
  <c r="D316" i="10"/>
  <c r="Q311" i="10"/>
  <c r="G301" i="10"/>
  <c r="T296" i="10"/>
  <c r="D286" i="10"/>
  <c r="Q281" i="10"/>
  <c r="G271" i="10"/>
  <c r="T266" i="10"/>
  <c r="D256" i="10"/>
  <c r="Q251" i="10"/>
  <c r="G241" i="10"/>
  <c r="T236" i="10"/>
  <c r="D226" i="10"/>
  <c r="Q221" i="10"/>
  <c r="G211" i="10"/>
  <c r="T206" i="10"/>
  <c r="D196" i="10"/>
  <c r="Q191" i="10"/>
  <c r="G181" i="10"/>
  <c r="T176" i="10"/>
  <c r="K157" i="10"/>
  <c r="X152" i="10"/>
  <c r="N142" i="10"/>
  <c r="AA137" i="10"/>
  <c r="K127" i="10"/>
  <c r="X122" i="10"/>
  <c r="N112" i="10"/>
  <c r="AA107" i="10"/>
  <c r="K97" i="10"/>
  <c r="X92" i="10"/>
  <c r="N82" i="10"/>
  <c r="AA77" i="10"/>
  <c r="K67" i="10"/>
  <c r="X62" i="10"/>
  <c r="N52" i="10"/>
  <c r="AA47" i="10"/>
  <c r="K37" i="10"/>
  <c r="X32" i="10"/>
  <c r="N22" i="10"/>
  <c r="AA17" i="10"/>
  <c r="P42" i="11"/>
  <c r="Z22" i="11"/>
  <c r="L12" i="11"/>
  <c r="Y7" i="11"/>
  <c r="N629" i="10"/>
  <c r="AA624" i="10"/>
  <c r="K614" i="10"/>
  <c r="X609" i="10"/>
  <c r="N599" i="10"/>
  <c r="AA594" i="10"/>
  <c r="K584" i="10"/>
  <c r="X579" i="10"/>
  <c r="N569" i="10"/>
  <c r="AA564" i="10"/>
  <c r="K554" i="10"/>
  <c r="X549" i="10"/>
  <c r="N539" i="10"/>
  <c r="AA534" i="10"/>
  <c r="K524" i="10"/>
  <c r="X519" i="10"/>
  <c r="N509" i="10"/>
  <c r="AA504" i="10"/>
  <c r="K494" i="10"/>
  <c r="X489" i="10"/>
  <c r="N475" i="10"/>
  <c r="AA470" i="10"/>
  <c r="K460" i="10"/>
  <c r="X455" i="10"/>
  <c r="N445" i="10"/>
  <c r="AA440" i="10"/>
  <c r="K430" i="10"/>
  <c r="X425" i="10"/>
  <c r="N415" i="10"/>
  <c r="AA410" i="10"/>
  <c r="K400" i="10"/>
  <c r="X395" i="10"/>
  <c r="N385" i="10"/>
  <c r="AA380" i="10"/>
  <c r="K370" i="10"/>
  <c r="X365" i="10"/>
  <c r="N355" i="10"/>
  <c r="AA350" i="10"/>
  <c r="K340" i="10"/>
  <c r="X335" i="10"/>
  <c r="N325" i="10"/>
  <c r="AA316" i="10"/>
  <c r="K306" i="10"/>
  <c r="X301" i="10"/>
  <c r="N291" i="10"/>
  <c r="AA286" i="10"/>
  <c r="K276" i="10"/>
  <c r="X271" i="10"/>
  <c r="N261" i="10"/>
  <c r="AA256" i="10"/>
  <c r="K246" i="10"/>
  <c r="X241" i="10"/>
  <c r="N231" i="10"/>
  <c r="AA226" i="10"/>
  <c r="K216" i="10"/>
  <c r="X211" i="10"/>
  <c r="N201" i="10"/>
  <c r="AA196" i="10"/>
  <c r="K186" i="10"/>
  <c r="X181" i="10"/>
  <c r="N171" i="10"/>
  <c r="AA166" i="10"/>
  <c r="K152" i="10"/>
  <c r="X147" i="10"/>
  <c r="N137" i="10"/>
  <c r="AA132" i="10"/>
  <c r="K122" i="10"/>
  <c r="X117" i="10"/>
  <c r="N107" i="10"/>
  <c r="AA102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J42" i="11"/>
  <c r="K12" i="11"/>
  <c r="X7" i="11"/>
  <c r="M629" i="10"/>
  <c r="Z624" i="10"/>
  <c r="J614" i="10"/>
  <c r="W609" i="10"/>
  <c r="M599" i="10"/>
  <c r="Z594" i="10"/>
  <c r="J584" i="10"/>
  <c r="W579" i="10"/>
  <c r="M569" i="10"/>
  <c r="Z564" i="10"/>
  <c r="J554" i="10"/>
  <c r="W549" i="10"/>
  <c r="M539" i="10"/>
  <c r="Z534" i="10"/>
  <c r="J524" i="10"/>
  <c r="W519" i="10"/>
  <c r="M509" i="10"/>
  <c r="Z504" i="10"/>
  <c r="J494" i="10"/>
  <c r="W489" i="10"/>
  <c r="H470" i="10"/>
  <c r="U465" i="10"/>
  <c r="E455" i="10"/>
  <c r="R450" i="10"/>
  <c r="H440" i="10"/>
  <c r="U435" i="10"/>
  <c r="E425" i="10"/>
  <c r="R420" i="10"/>
  <c r="H410" i="10"/>
  <c r="U405" i="10"/>
  <c r="E395" i="10"/>
  <c r="R390" i="10"/>
  <c r="H380" i="10"/>
  <c r="U375" i="10"/>
  <c r="E365" i="10"/>
  <c r="R360" i="10"/>
  <c r="H350" i="10"/>
  <c r="U345" i="10"/>
  <c r="E335" i="10"/>
  <c r="R330" i="10"/>
  <c r="H316" i="10"/>
  <c r="U311" i="10"/>
  <c r="E301" i="10"/>
  <c r="R296" i="10"/>
  <c r="H286" i="10"/>
  <c r="U281" i="10"/>
  <c r="E271" i="10"/>
  <c r="R266" i="10"/>
  <c r="H256" i="10"/>
  <c r="U251" i="10"/>
  <c r="E241" i="10"/>
  <c r="R236" i="10"/>
  <c r="H226" i="10"/>
  <c r="U221" i="10"/>
  <c r="E211" i="10"/>
  <c r="R206" i="10"/>
  <c r="H196" i="10"/>
  <c r="U191" i="10"/>
  <c r="E181" i="10"/>
  <c r="R176" i="10"/>
  <c r="H166" i="10"/>
  <c r="U157" i="10"/>
  <c r="E147" i="10"/>
  <c r="R142" i="10"/>
  <c r="H132" i="10"/>
  <c r="U127" i="10"/>
  <c r="E117" i="10"/>
  <c r="R112" i="10"/>
  <c r="H102" i="10"/>
  <c r="U97" i="10"/>
  <c r="E87" i="10"/>
  <c r="R82" i="10"/>
  <c r="H72" i="10"/>
  <c r="U67" i="10"/>
  <c r="E57" i="10"/>
  <c r="R52" i="10"/>
  <c r="H42" i="10"/>
  <c r="U37" i="10"/>
  <c r="E27" i="10"/>
  <c r="R22" i="10"/>
  <c r="H12" i="10"/>
  <c r="U7" i="10"/>
  <c r="V37" i="11"/>
  <c r="W22" i="11"/>
  <c r="D12" i="11"/>
  <c r="Q7" i="11"/>
  <c r="L629" i="10"/>
  <c r="Y624" i="10"/>
  <c r="O614" i="10"/>
  <c r="V609" i="10"/>
  <c r="L599" i="10"/>
  <c r="Y594" i="10"/>
  <c r="O584" i="10"/>
  <c r="V579" i="10"/>
  <c r="L569" i="10"/>
  <c r="Y564" i="10"/>
  <c r="O554" i="10"/>
  <c r="V549" i="10"/>
  <c r="L539" i="10"/>
  <c r="Y534" i="10"/>
  <c r="O524" i="10"/>
  <c r="V519" i="10"/>
  <c r="L509" i="10"/>
  <c r="Y504" i="10"/>
  <c r="O494" i="10"/>
  <c r="V489" i="10"/>
  <c r="L475" i="10"/>
  <c r="Y470" i="10"/>
  <c r="O460" i="10"/>
  <c r="V455" i="10"/>
  <c r="L445" i="10"/>
  <c r="Y440" i="10"/>
  <c r="O430" i="10"/>
  <c r="V425" i="10"/>
  <c r="L415" i="10"/>
  <c r="Y410" i="10"/>
  <c r="O400" i="10"/>
  <c r="V395" i="10"/>
  <c r="L385" i="10"/>
  <c r="Y380" i="10"/>
  <c r="O370" i="10"/>
  <c r="V365" i="10"/>
  <c r="L355" i="10"/>
  <c r="Y350" i="10"/>
  <c r="O340" i="10"/>
  <c r="V335" i="10"/>
  <c r="L325" i="10"/>
  <c r="Y316" i="10"/>
  <c r="O306" i="10"/>
  <c r="V301" i="10"/>
  <c r="L291" i="10"/>
  <c r="Y286" i="10"/>
  <c r="O276" i="10"/>
  <c r="V271" i="10"/>
  <c r="L261" i="10"/>
  <c r="Y256" i="10"/>
  <c r="O246" i="10"/>
  <c r="V241" i="10"/>
  <c r="L231" i="10"/>
  <c r="Y226" i="10"/>
  <c r="O216" i="10"/>
  <c r="V211" i="10"/>
  <c r="L201" i="10"/>
  <c r="Y196" i="10"/>
  <c r="O186" i="10"/>
  <c r="V181" i="10"/>
  <c r="L171" i="10"/>
  <c r="Y166" i="10"/>
  <c r="O152" i="10"/>
  <c r="V147" i="10"/>
  <c r="L137" i="10"/>
  <c r="Y132" i="10"/>
  <c r="O122" i="10"/>
  <c r="V117" i="10"/>
  <c r="L107" i="10"/>
  <c r="Y102" i="10"/>
  <c r="O92" i="10"/>
  <c r="V87" i="10"/>
  <c r="L77" i="10"/>
  <c r="Y72" i="10"/>
  <c r="O62" i="10"/>
  <c r="V57" i="10"/>
  <c r="L47" i="10"/>
  <c r="Y42" i="10"/>
  <c r="O32" i="10"/>
  <c r="V27" i="10"/>
  <c r="L17" i="10"/>
  <c r="Y12" i="10"/>
  <c r="D554" i="7"/>
  <c r="Q549" i="7"/>
  <c r="G539" i="7"/>
  <c r="T534" i="7"/>
  <c r="D524" i="7"/>
  <c r="Q519" i="7"/>
  <c r="G509" i="7"/>
  <c r="T504" i="7"/>
  <c r="D494" i="7"/>
  <c r="Q489" i="7"/>
  <c r="N470" i="7"/>
  <c r="AA465" i="7"/>
  <c r="K455" i="7"/>
  <c r="X450" i="7"/>
  <c r="N440" i="7"/>
  <c r="AA435" i="7"/>
  <c r="K425" i="7"/>
  <c r="X420" i="7"/>
  <c r="N410" i="7"/>
  <c r="AA405" i="7"/>
  <c r="K395" i="7"/>
  <c r="X390" i="7"/>
  <c r="N380" i="7"/>
  <c r="AA375" i="7"/>
  <c r="K365" i="7"/>
  <c r="X360" i="7"/>
  <c r="N350" i="7"/>
  <c r="AA345" i="7"/>
  <c r="K335" i="7"/>
  <c r="X330" i="7"/>
  <c r="U311" i="7"/>
  <c r="E301" i="7"/>
  <c r="R296" i="7"/>
  <c r="H286" i="7"/>
  <c r="U281" i="7"/>
  <c r="E271" i="7"/>
  <c r="R266" i="7"/>
  <c r="H256" i="7"/>
  <c r="U251" i="7"/>
  <c r="E241" i="7"/>
  <c r="R236" i="7"/>
  <c r="H226" i="7"/>
  <c r="U221" i="7"/>
  <c r="E211" i="7"/>
  <c r="R206" i="7"/>
  <c r="H196" i="7"/>
  <c r="U191" i="7"/>
  <c r="E181" i="7"/>
  <c r="R176" i="7"/>
  <c r="H166" i="7"/>
  <c r="V152" i="7"/>
  <c r="L142" i="7"/>
  <c r="Y137" i="7"/>
  <c r="O127" i="7"/>
  <c r="V122" i="7"/>
  <c r="L112" i="7"/>
  <c r="Y107" i="7"/>
  <c r="O97" i="7"/>
  <c r="V92" i="7"/>
  <c r="L82" i="7"/>
  <c r="Y77" i="7"/>
  <c r="O67" i="7"/>
  <c r="V62" i="7"/>
  <c r="L52" i="7"/>
  <c r="Y47" i="7"/>
  <c r="O37" i="7"/>
  <c r="V32" i="7"/>
  <c r="L22" i="7"/>
  <c r="Y17" i="7"/>
  <c r="O7" i="7"/>
  <c r="N559" i="7"/>
  <c r="AA554" i="7"/>
  <c r="K544" i="7"/>
  <c r="X539" i="7"/>
  <c r="N529" i="7"/>
  <c r="AA524" i="7"/>
  <c r="K514" i="7"/>
  <c r="X509" i="7"/>
  <c r="N499" i="7"/>
  <c r="AA494" i="7"/>
  <c r="K484" i="7"/>
  <c r="X475" i="7"/>
  <c r="N465" i="7"/>
  <c r="AA460" i="7"/>
  <c r="K450" i="7"/>
  <c r="X445" i="7"/>
  <c r="N435" i="7"/>
  <c r="AA430" i="7"/>
  <c r="K420" i="7"/>
  <c r="X415" i="7"/>
  <c r="N405" i="7"/>
  <c r="AA400" i="7"/>
  <c r="K390" i="7"/>
  <c r="X385" i="7"/>
  <c r="N375" i="7"/>
  <c r="AA370" i="7"/>
  <c r="K360" i="7"/>
  <c r="X355" i="7"/>
  <c r="N345" i="7"/>
  <c r="AA340" i="7"/>
  <c r="K330" i="7"/>
  <c r="X325" i="7"/>
  <c r="N311" i="7"/>
  <c r="AA306" i="7"/>
  <c r="K296" i="7"/>
  <c r="X291" i="7"/>
  <c r="N281" i="7"/>
  <c r="AA276" i="7"/>
  <c r="K266" i="7"/>
  <c r="X261" i="7"/>
  <c r="N251" i="7"/>
  <c r="AA246" i="7"/>
  <c r="K236" i="7"/>
  <c r="X231" i="7"/>
  <c r="N221" i="7"/>
  <c r="AA216" i="7"/>
  <c r="K206" i="7"/>
  <c r="X201" i="7"/>
  <c r="N191" i="7"/>
  <c r="AA186" i="7"/>
  <c r="K176" i="7"/>
  <c r="X171" i="7"/>
  <c r="N157" i="7"/>
  <c r="AA152" i="7"/>
  <c r="K142" i="7"/>
  <c r="X137" i="7"/>
  <c r="N127" i="7"/>
  <c r="AA122" i="7"/>
  <c r="K112" i="7"/>
  <c r="X107" i="7"/>
  <c r="N97" i="7"/>
  <c r="AA92" i="7"/>
  <c r="K82" i="7"/>
  <c r="X77" i="7"/>
  <c r="N67" i="7"/>
  <c r="AA62" i="7"/>
  <c r="K52" i="7"/>
  <c r="X47" i="7"/>
  <c r="N37" i="7"/>
  <c r="AA32" i="7"/>
  <c r="K22" i="7"/>
  <c r="X17" i="7"/>
  <c r="Y559" i="7"/>
  <c r="O549" i="7"/>
  <c r="V544" i="7"/>
  <c r="L534" i="7"/>
  <c r="Y529" i="7"/>
  <c r="O519" i="7"/>
  <c r="V514" i="7"/>
  <c r="L504" i="7"/>
  <c r="Y499" i="7"/>
  <c r="O489" i="7"/>
  <c r="V484" i="7"/>
  <c r="Q475" i="7"/>
  <c r="G465" i="7"/>
  <c r="T460" i="7"/>
  <c r="D450" i="7"/>
  <c r="Q445" i="7"/>
  <c r="G435" i="7"/>
  <c r="T430" i="7"/>
  <c r="D420" i="7"/>
  <c r="Q415" i="7"/>
  <c r="G405" i="7"/>
  <c r="T400" i="7"/>
  <c r="D390" i="7"/>
  <c r="Q385" i="7"/>
  <c r="G375" i="7"/>
  <c r="T370" i="7"/>
  <c r="D360" i="7"/>
  <c r="Q355" i="7"/>
  <c r="G345" i="7"/>
  <c r="T340" i="7"/>
  <c r="R316" i="7"/>
  <c r="H306" i="7"/>
  <c r="U301" i="7"/>
  <c r="E291" i="7"/>
  <c r="R286" i="7"/>
  <c r="H276" i="7"/>
  <c r="U271" i="7"/>
  <c r="E261" i="7"/>
  <c r="R256" i="7"/>
  <c r="H246" i="7"/>
  <c r="U241" i="7"/>
  <c r="E231" i="7"/>
  <c r="R226" i="7"/>
  <c r="H216" i="7"/>
  <c r="U211" i="7"/>
  <c r="E201" i="7"/>
  <c r="R196" i="7"/>
  <c r="H186" i="7"/>
  <c r="U181" i="7"/>
  <c r="E171" i="7"/>
  <c r="R166" i="7"/>
  <c r="H152" i="7"/>
  <c r="U147" i="7"/>
  <c r="E137" i="7"/>
  <c r="R132" i="7"/>
  <c r="H122" i="7"/>
  <c r="U117" i="7"/>
  <c r="E107" i="7"/>
  <c r="R102" i="7"/>
  <c r="H92" i="7"/>
  <c r="U87" i="7"/>
  <c r="E77" i="7"/>
  <c r="R72" i="7"/>
  <c r="H62" i="7"/>
  <c r="U57" i="7"/>
  <c r="E47" i="7"/>
  <c r="R42" i="7"/>
  <c r="H32" i="7"/>
  <c r="U27" i="7"/>
  <c r="H549" i="7"/>
  <c r="U544" i="7"/>
  <c r="E534" i="7"/>
  <c r="R529" i="7"/>
  <c r="H519" i="7"/>
  <c r="U514" i="7"/>
  <c r="E504" i="7"/>
  <c r="R499" i="7"/>
  <c r="H489" i="7"/>
  <c r="U484" i="7"/>
  <c r="E470" i="7"/>
  <c r="R465" i="7"/>
  <c r="H455" i="7"/>
  <c r="U450" i="7"/>
  <c r="E440" i="7"/>
  <c r="R435" i="7"/>
  <c r="H425" i="7"/>
  <c r="U420" i="7"/>
  <c r="E410" i="7"/>
  <c r="R405" i="7"/>
  <c r="H395" i="7"/>
  <c r="U390" i="7"/>
  <c r="E380" i="7"/>
  <c r="R375" i="7"/>
  <c r="H365" i="7"/>
  <c r="U360" i="7"/>
  <c r="E350" i="7"/>
  <c r="R345" i="7"/>
  <c r="H335" i="7"/>
  <c r="U330" i="7"/>
  <c r="L311" i="7"/>
  <c r="Y306" i="7"/>
  <c r="O296" i="7"/>
  <c r="V291" i="7"/>
  <c r="L281" i="7"/>
  <c r="Y276" i="7"/>
  <c r="O266" i="7"/>
  <c r="V261" i="7"/>
  <c r="L251" i="7"/>
  <c r="Y246" i="7"/>
  <c r="O236" i="7"/>
  <c r="V231" i="7"/>
  <c r="L221" i="7"/>
  <c r="Y216" i="7"/>
  <c r="O206" i="7"/>
  <c r="V201" i="7"/>
  <c r="L191" i="7"/>
  <c r="Y186" i="7"/>
  <c r="O176" i="7"/>
  <c r="V171" i="7"/>
  <c r="L157" i="7"/>
  <c r="Y152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V47" i="7"/>
  <c r="L37" i="7"/>
  <c r="Y32" i="7"/>
  <c r="O22" i="7"/>
  <c r="V17" i="7"/>
  <c r="L7" i="7"/>
  <c r="L554" i="7"/>
  <c r="Y549" i="7"/>
  <c r="O539" i="7"/>
  <c r="V534" i="7"/>
  <c r="L524" i="7"/>
  <c r="Y519" i="7"/>
  <c r="O509" i="7"/>
  <c r="V504" i="7"/>
  <c r="L494" i="7"/>
  <c r="Y489" i="7"/>
  <c r="O475" i="7"/>
  <c r="V470" i="7"/>
  <c r="L460" i="7"/>
  <c r="Y455" i="7"/>
  <c r="O445" i="7"/>
  <c r="V440" i="7"/>
  <c r="L430" i="7"/>
  <c r="Y425" i="7"/>
  <c r="O415" i="7"/>
  <c r="V410" i="7"/>
  <c r="L400" i="7"/>
  <c r="Y395" i="7"/>
  <c r="O385" i="7"/>
  <c r="V380" i="7"/>
  <c r="L370" i="7"/>
  <c r="Y365" i="7"/>
  <c r="O355" i="7"/>
  <c r="V350" i="7"/>
  <c r="L340" i="7"/>
  <c r="Y335" i="7"/>
  <c r="J316" i="7"/>
  <c r="W311" i="7"/>
  <c r="M301" i="7"/>
  <c r="Z296" i="7"/>
  <c r="J286" i="7"/>
  <c r="W281" i="7"/>
  <c r="M271" i="7"/>
  <c r="Z266" i="7"/>
  <c r="J256" i="7"/>
  <c r="W251" i="7"/>
  <c r="M241" i="7"/>
  <c r="Z236" i="7"/>
  <c r="J226" i="7"/>
  <c r="W221" i="7"/>
  <c r="M211" i="7"/>
  <c r="Z206" i="7"/>
  <c r="J196" i="7"/>
  <c r="W191" i="7"/>
  <c r="M181" i="7"/>
  <c r="Z176" i="7"/>
  <c r="J166" i="7"/>
  <c r="Q157" i="7"/>
  <c r="G147" i="7"/>
  <c r="T142" i="7"/>
  <c r="D132" i="7"/>
  <c r="Q127" i="7"/>
  <c r="G117" i="7"/>
  <c r="T112" i="7"/>
  <c r="D102" i="7"/>
  <c r="Q97" i="7"/>
  <c r="G87" i="7"/>
  <c r="T82" i="7"/>
  <c r="D72" i="7"/>
  <c r="Q67" i="7"/>
  <c r="G57" i="7"/>
  <c r="T52" i="7"/>
  <c r="D42" i="7"/>
  <c r="Q37" i="7"/>
  <c r="G27" i="7"/>
  <c r="T22" i="7"/>
  <c r="E554" i="7"/>
  <c r="R549" i="7"/>
  <c r="H539" i="7"/>
  <c r="U534" i="7"/>
  <c r="E524" i="7"/>
  <c r="R519" i="7"/>
  <c r="H509" i="7"/>
  <c r="U504" i="7"/>
  <c r="E494" i="7"/>
  <c r="R489" i="7"/>
  <c r="H475" i="7"/>
  <c r="U470" i="7"/>
  <c r="E460" i="7"/>
  <c r="R455" i="7"/>
  <c r="H445" i="7"/>
  <c r="U440" i="7"/>
  <c r="E430" i="7"/>
  <c r="R425" i="7"/>
  <c r="H415" i="7"/>
  <c r="U410" i="7"/>
  <c r="E400" i="7"/>
  <c r="R395" i="7"/>
  <c r="H385" i="7"/>
  <c r="U380" i="7"/>
  <c r="E370" i="7"/>
  <c r="R365" i="7"/>
  <c r="H355" i="7"/>
  <c r="U350" i="7"/>
  <c r="E340" i="7"/>
  <c r="R335" i="7"/>
  <c r="H325" i="7"/>
  <c r="U316" i="7"/>
  <c r="E306" i="7"/>
  <c r="R301" i="7"/>
  <c r="H291" i="7"/>
  <c r="U286" i="7"/>
  <c r="E276" i="7"/>
  <c r="R271" i="7"/>
  <c r="H261" i="7"/>
  <c r="U256" i="7"/>
  <c r="E246" i="7"/>
  <c r="R241" i="7"/>
  <c r="H231" i="7"/>
  <c r="U226" i="7"/>
  <c r="E216" i="7"/>
  <c r="R211" i="7"/>
  <c r="H201" i="7"/>
  <c r="U196" i="7"/>
  <c r="E186" i="7"/>
  <c r="R181" i="7"/>
  <c r="H171" i="7"/>
  <c r="U166" i="7"/>
  <c r="E152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D122" i="6"/>
  <c r="Y77" i="6"/>
  <c r="U22" i="6"/>
  <c r="E12" i="6"/>
  <c r="R7" i="6"/>
  <c r="D18" i="5"/>
  <c r="N22" i="6"/>
  <c r="AA17" i="6"/>
  <c r="K7" i="6"/>
  <c r="H17" i="6"/>
  <c r="U12" i="6"/>
  <c r="J7" i="6"/>
  <c r="Z32" i="6"/>
  <c r="L42" i="6"/>
  <c r="W47" i="6"/>
  <c r="O57" i="6"/>
  <c r="Z62" i="6"/>
  <c r="L72" i="6"/>
  <c r="W77" i="6"/>
  <c r="O87" i="6"/>
  <c r="Z92" i="6"/>
  <c r="L102" i="6"/>
  <c r="W107" i="6"/>
  <c r="O117" i="6"/>
  <c r="Z122" i="6"/>
  <c r="L132" i="6"/>
  <c r="W137" i="6"/>
  <c r="O147" i="6"/>
  <c r="Z152" i="6"/>
  <c r="O32" i="6"/>
  <c r="Z37" i="6"/>
  <c r="L47" i="6"/>
  <c r="W52" i="6"/>
  <c r="O62" i="6"/>
  <c r="Z67" i="6"/>
  <c r="L77" i="6"/>
  <c r="W82" i="6"/>
  <c r="O92" i="6"/>
  <c r="Z97" i="6"/>
  <c r="L107" i="6"/>
  <c r="W112" i="6"/>
  <c r="O122" i="6"/>
  <c r="Z127" i="6"/>
  <c r="L137" i="6"/>
  <c r="W142" i="6"/>
  <c r="O152" i="6"/>
  <c r="Z157" i="6"/>
  <c r="J37" i="6"/>
  <c r="AA42" i="6"/>
  <c r="M52" i="6"/>
  <c r="X57" i="6"/>
  <c r="J67" i="6"/>
  <c r="AA72" i="6"/>
  <c r="M82" i="6"/>
  <c r="X87" i="6"/>
  <c r="J97" i="6"/>
  <c r="AA102" i="6"/>
  <c r="M112" i="6"/>
  <c r="X117" i="6"/>
  <c r="J127" i="6"/>
  <c r="AA132" i="6"/>
  <c r="M142" i="6"/>
  <c r="X147" i="6"/>
  <c r="J157" i="6"/>
  <c r="X32" i="6"/>
  <c r="J42" i="6"/>
  <c r="AA47" i="6"/>
  <c r="M57" i="6"/>
  <c r="X62" i="6"/>
  <c r="J72" i="6"/>
  <c r="AA77" i="6"/>
  <c r="M87" i="6"/>
  <c r="X92" i="6"/>
  <c r="J102" i="6"/>
  <c r="AA107" i="6"/>
  <c r="M117" i="6"/>
  <c r="X122" i="6"/>
  <c r="J132" i="6"/>
  <c r="AA137" i="6"/>
  <c r="M147" i="6"/>
  <c r="X152" i="6"/>
  <c r="Z27" i="6"/>
  <c r="L37" i="6"/>
  <c r="W42" i="6"/>
  <c r="O52" i="6"/>
  <c r="Z57" i="6"/>
  <c r="L67" i="6"/>
  <c r="W72" i="6"/>
  <c r="O82" i="6"/>
  <c r="Z87" i="6"/>
  <c r="L97" i="6"/>
  <c r="W102" i="6"/>
  <c r="O112" i="6"/>
  <c r="Z117" i="6"/>
  <c r="L127" i="6"/>
  <c r="W132" i="6"/>
  <c r="O142" i="6"/>
  <c r="Z147" i="6"/>
  <c r="L157" i="6"/>
  <c r="M17" i="6"/>
  <c r="Z12" i="6"/>
  <c r="E91" i="5"/>
  <c r="E63" i="5"/>
  <c r="W117" i="6"/>
  <c r="O97" i="6"/>
  <c r="H72" i="6"/>
  <c r="K22" i="6"/>
  <c r="X17" i="6"/>
  <c r="N7" i="6"/>
  <c r="D51" i="5"/>
  <c r="D13" i="5"/>
  <c r="D22" i="6"/>
  <c r="Q17" i="6"/>
  <c r="G7" i="6"/>
  <c r="F23" i="3"/>
  <c r="F18" i="3"/>
  <c r="F21" i="3" l="1"/>
  <c r="F36" i="3" s="1"/>
  <c r="G21" i="3"/>
  <c r="G36" i="3" s="1"/>
  <c r="G82" i="5"/>
  <c r="G79" i="5" s="1"/>
  <c r="G65" i="5"/>
  <c r="G62" i="5" s="1"/>
  <c r="G49" i="5"/>
  <c r="G46" i="5" s="1"/>
  <c r="G32" i="5"/>
  <c r="G29" i="5" s="1"/>
  <c r="G93" i="5"/>
  <c r="G90" i="5" s="1"/>
  <c r="G77" i="5"/>
  <c r="G60" i="5"/>
  <c r="G57" i="5" s="1"/>
  <c r="G44" i="5"/>
  <c r="G41" i="5" s="1"/>
  <c r="G26" i="5"/>
  <c r="G23" i="5" s="1"/>
  <c r="G88" i="5"/>
  <c r="G85" i="5" s="1"/>
  <c r="G72" i="5"/>
  <c r="G69" i="5" s="1"/>
  <c r="G54" i="5"/>
  <c r="G37" i="5"/>
  <c r="G34" i="5" s="1"/>
  <c r="G21" i="5"/>
  <c r="G18" i="5" s="1"/>
  <c r="G13" i="5"/>
  <c r="G51" i="5"/>
  <c r="E85" i="5"/>
  <c r="F16" i="3"/>
  <c r="F35" i="3" s="1"/>
  <c r="E74" i="5"/>
  <c r="G74" i="5"/>
  <c r="E62" i="5"/>
  <c r="F88" i="5"/>
  <c r="F85" i="5" s="1"/>
  <c r="F72" i="5"/>
  <c r="F54" i="5"/>
  <c r="F37" i="5"/>
  <c r="F34" i="5" s="1"/>
  <c r="F21" i="5"/>
  <c r="F18" i="5" s="1"/>
  <c r="F65" i="5"/>
  <c r="F62" i="5" s="1"/>
  <c r="F32" i="5"/>
  <c r="F29" i="5" s="1"/>
  <c r="F82" i="5"/>
  <c r="F79" i="5" s="1"/>
  <c r="F49" i="5"/>
  <c r="F46" i="5" s="1"/>
  <c r="F26" i="5"/>
  <c r="F23" i="5" s="1"/>
  <c r="F93" i="5"/>
  <c r="F90" i="5" s="1"/>
  <c r="F77" i="5"/>
  <c r="F74" i="5" s="1"/>
  <c r="F60" i="5"/>
  <c r="F57" i="5" s="1"/>
  <c r="F44" i="5"/>
  <c r="G16" i="3"/>
  <c r="G35" i="3" s="1"/>
  <c r="F69" i="5"/>
  <c r="E21" i="3"/>
  <c r="E36" i="3" s="1"/>
  <c r="F41" i="5"/>
  <c r="E16" i="3"/>
  <c r="E35" i="3" s="1"/>
  <c r="E88" i="5"/>
  <c r="E72" i="5"/>
  <c r="E69" i="5" s="1"/>
  <c r="E54" i="5"/>
  <c r="E51" i="5" s="1"/>
  <c r="E37" i="5"/>
  <c r="E34" i="5" s="1"/>
  <c r="E21" i="5"/>
  <c r="E18" i="5" s="1"/>
  <c r="E82" i="5"/>
  <c r="E79" i="5" s="1"/>
  <c r="E65" i="5"/>
  <c r="E49" i="5"/>
  <c r="E32" i="5"/>
  <c r="E29" i="5" s="1"/>
  <c r="E93" i="5"/>
  <c r="E90" i="5" s="1"/>
  <c r="E77" i="5"/>
  <c r="E60" i="5"/>
  <c r="E57" i="5" s="1"/>
  <c r="E44" i="5"/>
  <c r="E41" i="5" s="1"/>
  <c r="E26" i="5"/>
  <c r="E23" i="5" s="1"/>
  <c r="E46" i="5"/>
  <c r="F51" i="5"/>
</calcChain>
</file>

<file path=xl/sharedStrings.xml><?xml version="1.0" encoding="utf-8"?>
<sst xmlns="http://schemas.openxmlformats.org/spreadsheetml/2006/main" count="25874" uniqueCount="3166">
  <si>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</si>
  <si>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</si>
  <si>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</si>
  <si>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</si>
  <si>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</si>
  <si>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</si>
  <si>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</si>
  <si>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</si>
  <si>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</si>
  <si>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</si>
  <si>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</si>
  <si>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</si>
  <si>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</si>
  <si>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</si>
  <si>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</si>
  <si>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</si>
  <si>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</si>
  <si>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</si>
  <si>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</si>
  <si>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</si>
  <si>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</si>
  <si>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</si>
  <si>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</si>
  <si>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</si>
  <si>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</si>
  <si>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</si>
  <si>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</si>
  <si>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</si>
  <si>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</si>
  <si>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</si>
  <si>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</si>
  <si>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</si>
  <si>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</si>
  <si>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</si>
  <si>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</si>
  <si>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</si>
  <si>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</si>
  <si>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</si>
  <si>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</si>
  <si>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</si>
  <si>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</si>
  <si>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</si>
  <si>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</si>
  <si>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</si>
  <si>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</si>
  <si>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</si>
  <si>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</si>
  <si>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</si>
  <si>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</si>
  <si>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</si>
  <si>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</si>
  <si>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</si>
  <si>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</si>
  <si>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</si>
  <si>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</si>
  <si>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</si>
  <si>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</si>
  <si>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</si>
  <si>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</si>
  <si>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</si>
  <si>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</si>
  <si>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</si>
  <si>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</si>
  <si>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</si>
  <si>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</si>
  <si>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</si>
  <si>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</si>
  <si>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</si>
  <si>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</si>
  <si>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</si>
  <si>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</si>
  <si>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</si>
  <si>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</si>
  <si>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</si>
  <si>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</si>
  <si>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</si>
  <si>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</si>
  <si>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</si>
  <si>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</si>
  <si>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</si>
  <si>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</si>
  <si>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</si>
  <si>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</si>
  <si>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</si>
  <si>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</si>
  <si>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</si>
  <si>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</si>
  <si>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</si>
  <si>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</si>
  <si>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</si>
  <si>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</si>
  <si>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</si>
  <si>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</si>
  <si>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</si>
  <si>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</si>
  <si>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</si>
  <si>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</si>
  <si>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</si>
  <si>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</si>
  <si>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</si>
  <si>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</si>
  <si>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</si>
  <si>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</si>
  <si>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</si>
  <si>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</si>
  <si>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</si>
  <si>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</si>
  <si>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</si>
  <si>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</si>
  <si>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</si>
  <si>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</si>
  <si>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</si>
  <si>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</si>
  <si>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</si>
  <si>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</si>
  <si>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</si>
  <si>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</si>
  <si>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</si>
  <si>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</si>
  <si>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</si>
  <si>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</si>
  <si>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</si>
  <si>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</si>
  <si>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</si>
  <si>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</si>
  <si>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</si>
  <si>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</si>
  <si>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</si>
  <si>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</si>
  <si>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</si>
  <si>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</si>
  <si>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</si>
  <si>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</si>
  <si>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</si>
  <si>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</si>
  <si>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</si>
  <si>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</si>
  <si>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</si>
  <si>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</si>
  <si>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</si>
  <si>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</si>
  <si>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</si>
  <si>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</si>
  <si>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</si>
  <si>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</si>
  <si>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</si>
  <si>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</si>
  <si>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</si>
  <si>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</si>
  <si>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</si>
  <si>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</si>
  <si>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</si>
  <si>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</si>
  <si>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</si>
  <si>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</si>
  <si>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</si>
  <si>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</si>
  <si>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</si>
  <si>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</si>
  <si>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</si>
  <si>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</si>
  <si>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</si>
  <si>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</si>
  <si>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</si>
  <si>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</si>
  <si>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</si>
  <si>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</si>
  <si>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</si>
  <si>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</si>
  <si>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</si>
  <si>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</si>
  <si>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</si>
  <si>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</si>
  <si>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</si>
  <si>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</si>
  <si>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</si>
  <si>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</si>
  <si>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</si>
  <si>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</si>
  <si>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</si>
  <si>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</si>
  <si>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</si>
  <si>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</si>
  <si>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</si>
  <si>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</si>
  <si>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</si>
  <si>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</si>
  <si>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</si>
  <si>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</si>
  <si>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</si>
  <si>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</si>
  <si>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</si>
  <si>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</si>
  <si>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</si>
  <si>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</si>
  <si>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</si>
  <si>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</si>
  <si>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</si>
  <si>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</si>
  <si>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</si>
  <si>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</si>
  <si>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</si>
  <si>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</si>
  <si>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</si>
  <si>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</si>
  <si>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</si>
  <si>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</si>
  <si>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</si>
  <si>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</si>
  <si>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</si>
  <si>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</si>
  <si>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</si>
  <si>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</si>
  <si>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</si>
  <si>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</si>
  <si>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</si>
  <si>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</si>
  <si>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</si>
  <si>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</si>
  <si>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</si>
  <si>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</si>
  <si>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</si>
  <si>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</si>
  <si>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</si>
  <si>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</si>
  <si>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</si>
  <si>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</si>
  <si>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</si>
  <si>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</si>
  <si>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</si>
  <si>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</si>
  <si>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</si>
  <si>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</si>
  <si>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</si>
  <si>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</si>
  <si>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</si>
  <si>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</si>
  <si>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</si>
  <si>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</si>
  <si>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</si>
  <si>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</si>
  <si>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</si>
  <si>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</si>
  <si>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</si>
  <si>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</si>
  <si>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</si>
  <si>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</si>
  <si>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</si>
  <si>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</si>
  <si>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</si>
  <si>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</si>
  <si>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</si>
  <si>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</si>
  <si>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</si>
  <si>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</si>
  <si>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</si>
  <si>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</si>
  <si>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</si>
  <si>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</si>
  <si>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</si>
  <si>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</si>
  <si>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</si>
  <si>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</si>
  <si>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</si>
  <si>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</si>
  <si>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</si>
  <si>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</si>
  <si>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</si>
  <si>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</si>
  <si>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</si>
  <si>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</si>
  <si>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</si>
  <si>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</si>
  <si>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</si>
  <si>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</si>
  <si>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</si>
  <si>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</si>
  <si>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</si>
  <si>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</si>
  <si>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</si>
  <si>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</si>
  <si>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</si>
  <si>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</si>
  <si>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</si>
  <si>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</si>
  <si>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</si>
  <si>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</si>
  <si>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</si>
  <si>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</si>
  <si>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</si>
  <si>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</si>
  <si>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</si>
  <si>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</si>
  <si>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</si>
  <si>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</si>
  <si>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</si>
  <si>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</si>
  <si>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</si>
  <si>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</si>
  <si>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</si>
  <si>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</si>
  <si>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</si>
  <si>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</si>
  <si>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</si>
  <si>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</si>
  <si>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</si>
  <si>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</si>
  <si>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</si>
  <si>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</si>
  <si>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</si>
  <si>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</si>
  <si>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</si>
  <si>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</si>
  <si>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</si>
  <si>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</si>
  <si>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</si>
  <si>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</si>
  <si>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</si>
  <si>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</si>
  <si>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</si>
  <si>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</si>
  <si>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</si>
  <si>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</si>
  <si>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</si>
  <si>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</si>
  <si>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</si>
  <si>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</si>
  <si>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</si>
  <si>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</si>
  <si>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</si>
  <si>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</si>
  <si>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</si>
  <si>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</si>
  <si>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</si>
  <si>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</si>
  <si>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</si>
  <si>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</si>
  <si>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</si>
  <si>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</si>
  <si>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</si>
  <si>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</si>
  <si>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</si>
  <si>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</si>
  <si>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</si>
  <si>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</si>
  <si>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</si>
  <si>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</si>
  <si>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</si>
  <si>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</si>
  <si>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</si>
  <si>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</si>
  <si>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</si>
  <si>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</si>
  <si>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</si>
  <si>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</si>
  <si>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</si>
  <si>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</si>
  <si>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</si>
  <si>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</si>
  <si>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</si>
  <si>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</si>
  <si>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</si>
  <si>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</si>
  <si>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</si>
  <si>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</si>
  <si>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</si>
  <si>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</si>
  <si>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</si>
  <si>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</si>
  <si>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</si>
  <si>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</si>
  <si>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</si>
  <si>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</si>
  <si>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</si>
  <si>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</si>
  <si>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</si>
  <si>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</si>
  <si>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</si>
  <si>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</si>
  <si>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</si>
  <si>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</si>
  <si>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</si>
  <si>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</si>
  <si>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</si>
  <si>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</si>
  <si>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</si>
  <si>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</si>
  <si>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</si>
  <si>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</si>
  <si>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</si>
  <si>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</si>
  <si>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</si>
  <si>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</si>
  <si>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</si>
  <si>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</si>
  <si>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</si>
  <si>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</si>
  <si>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</si>
  <si>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</si>
  <si>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</si>
  <si>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</si>
  <si>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</si>
  <si>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</si>
  <si>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</si>
  <si>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</si>
  <si>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</si>
  <si>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</si>
  <si>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</si>
  <si>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</si>
  <si>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</si>
  <si>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</si>
  <si>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</si>
  <si>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</si>
  <si>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</si>
  <si>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</si>
  <si>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</si>
  <si>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</si>
  <si>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</si>
  <si>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</si>
  <si>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</si>
  <si>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</si>
  <si>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</si>
  <si>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</si>
  <si>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</si>
  <si>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</si>
  <si>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</si>
  <si>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</si>
  <si>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</si>
  <si>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</si>
  <si>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</si>
  <si>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</si>
  <si>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</si>
  <si>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</si>
  <si>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</si>
  <si>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</si>
  <si>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</si>
  <si>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</si>
  <si>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</si>
  <si>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</si>
  <si>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</si>
  <si>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</si>
  <si>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</si>
  <si>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</si>
  <si>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</si>
  <si>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</si>
  <si>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</si>
  <si>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</si>
  <si>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</si>
  <si>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</si>
  <si>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</si>
  <si>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</si>
  <si>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</si>
  <si>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</si>
  <si>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</si>
  <si>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</si>
  <si>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</si>
  <si>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</si>
  <si>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</si>
  <si>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</si>
  <si>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</si>
  <si>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</si>
  <si>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</si>
  <si>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</si>
  <si>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</si>
  <si>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</si>
  <si>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</si>
  <si>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</si>
  <si>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</si>
  <si>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</si>
  <si>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</si>
  <si>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</si>
  <si>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</si>
  <si>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</si>
  <si>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</si>
  <si>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</si>
  <si>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</si>
  <si>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</si>
  <si>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</si>
  <si>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</si>
  <si>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</si>
  <si>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</si>
  <si>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</si>
  <si>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</si>
  <si>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</si>
  <si>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</si>
  <si>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</si>
  <si>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</si>
  <si>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</si>
  <si>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</si>
  <si>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</si>
  <si>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</si>
  <si>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</si>
  <si>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</si>
  <si>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</si>
  <si>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</si>
  <si>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</si>
  <si>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</si>
  <si>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</si>
  <si>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</si>
  <si>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</si>
  <si>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</si>
  <si>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</si>
  <si>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</si>
  <si>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</si>
  <si>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</si>
  <si>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</si>
  <si>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</si>
  <si>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</si>
  <si>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</si>
  <si>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</si>
  <si>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</si>
  <si>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</si>
  <si>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</si>
  <si>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</si>
  <si>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</si>
  <si>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</si>
  <si>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</si>
  <si>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</si>
  <si>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</si>
  <si>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</si>
  <si>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</si>
  <si>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</si>
  <si>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</si>
  <si>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</si>
  <si>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</si>
  <si>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</si>
  <si>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</si>
  <si>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</si>
  <si>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</si>
  <si>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</si>
  <si>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</si>
  <si>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</si>
  <si>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</si>
  <si>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</si>
  <si>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</si>
  <si>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</si>
  <si>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</si>
  <si>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</si>
  <si>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</si>
  <si>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</si>
  <si>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</si>
  <si>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</si>
  <si>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</si>
  <si>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</si>
  <si>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</si>
  <si>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</si>
  <si>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</si>
  <si>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</si>
  <si>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</si>
  <si>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</si>
  <si>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</si>
  <si>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</si>
  <si>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</si>
  <si>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</si>
  <si>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</si>
  <si>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</si>
  <si>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</si>
  <si>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</si>
  <si>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</si>
  <si>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</si>
  <si>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</si>
  <si>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</si>
  <si>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</si>
  <si>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</si>
  <si>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</si>
  <si>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</si>
  <si>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</si>
  <si>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</si>
  <si>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</si>
  <si>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</si>
  <si>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</si>
  <si>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</si>
  <si>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</si>
  <si>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</si>
  <si>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</si>
  <si>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</si>
  <si>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</si>
  <si>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</si>
  <si>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</si>
  <si>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</si>
  <si>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</si>
  <si>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</si>
  <si>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</si>
  <si>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</si>
  <si>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</si>
  <si>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</si>
  <si>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</si>
  <si>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</si>
  <si>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</si>
  <si>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</si>
  <si>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</si>
  <si>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</si>
  <si>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</si>
  <si>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</si>
  <si>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</si>
  <si>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</si>
  <si>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</si>
  <si>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</si>
  <si>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</si>
  <si>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</si>
  <si>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</si>
  <si>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</si>
  <si>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</si>
  <si>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</si>
  <si>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</si>
  <si>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</si>
  <si>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</si>
  <si>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</si>
  <si>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</si>
  <si>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</si>
  <si>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</si>
  <si>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</si>
  <si>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</si>
  <si>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</si>
  <si>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</si>
  <si>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</si>
  <si>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</si>
  <si>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</si>
  <si>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</si>
  <si>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</si>
  <si>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</si>
  <si>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</si>
  <si>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</si>
  <si>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</si>
  <si>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</si>
  <si>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</si>
  <si>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</si>
  <si>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</si>
  <si>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</si>
  <si>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</si>
  <si>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</si>
  <si>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</si>
  <si>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</si>
  <si>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</si>
  <si>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</si>
  <si>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</si>
  <si>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</si>
  <si>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</si>
  <si>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</si>
  <si>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</si>
  <si>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</si>
  <si>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</si>
  <si>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</si>
  <si>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</si>
  <si>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</si>
  <si>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</si>
  <si>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</si>
  <si>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</si>
  <si>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</si>
  <si>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</si>
  <si>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</si>
  <si>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</si>
  <si>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</si>
  <si>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</si>
  <si>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</si>
  <si>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</si>
  <si>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</si>
  <si>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</si>
  <si>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</si>
  <si>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</si>
  <si>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</si>
  <si>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</si>
  <si>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</si>
  <si>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</si>
  <si>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</si>
  <si>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</si>
  <si>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</si>
  <si>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</si>
  <si>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</si>
  <si>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</si>
  <si>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</si>
  <si>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</si>
  <si>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</si>
  <si>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</si>
  <si>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</si>
  <si>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</si>
  <si>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</si>
  <si>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</si>
  <si>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</si>
  <si>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</si>
  <si>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</si>
  <si>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</si>
  <si>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</si>
  <si>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</si>
  <si>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</si>
  <si>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</si>
  <si>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</si>
  <si>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</si>
  <si>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</si>
  <si>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</si>
  <si>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</si>
  <si>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</si>
  <si>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</si>
  <si>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</si>
  <si>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</si>
  <si>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</si>
  <si>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</si>
  <si>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</si>
  <si>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</si>
  <si>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</si>
  <si>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</si>
  <si>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</si>
  <si>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</si>
  <si>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</si>
  <si>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</si>
  <si>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</si>
  <si>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</si>
  <si>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</si>
  <si>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</si>
  <si>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</si>
  <si>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</si>
  <si>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</si>
  <si>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</si>
  <si>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</si>
  <si>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</si>
  <si>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</si>
  <si>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</si>
  <si>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</si>
  <si>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</si>
  <si>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</si>
  <si>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</si>
  <si>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</si>
  <si>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</si>
  <si>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</si>
  <si>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</si>
  <si>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</si>
  <si>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</si>
  <si>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</si>
  <si>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</si>
  <si>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</si>
  <si>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</si>
  <si>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</si>
  <si>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</si>
  <si>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</si>
  <si>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</si>
  <si>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</si>
  <si>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</si>
  <si>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</si>
  <si>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</si>
  <si>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</si>
  <si>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</si>
  <si>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</si>
  <si>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</si>
  <si>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</si>
  <si>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</si>
  <si>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</si>
  <si>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</si>
  <si>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</si>
  <si>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</si>
  <si>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</si>
  <si>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</si>
  <si>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</si>
  <si>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</si>
  <si>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</si>
  <si>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</si>
  <si>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</si>
  <si>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</si>
  <si>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</si>
  <si>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</si>
  <si>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</si>
  <si>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</si>
  <si>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</si>
  <si>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</si>
  <si>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</si>
  <si>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</si>
  <si>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</si>
  <si>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</si>
  <si>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</si>
  <si>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</si>
  <si>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</si>
  <si>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</si>
  <si>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</si>
  <si>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</si>
  <si>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</si>
  <si>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</si>
  <si>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</si>
  <si>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</si>
  <si>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</si>
  <si>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</si>
  <si>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</si>
  <si>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</si>
  <si>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</si>
  <si>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</si>
  <si>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</si>
  <si>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</si>
  <si>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</si>
  <si>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</si>
  <si>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</si>
  <si>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</si>
  <si>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</si>
  <si>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</si>
  <si>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</si>
  <si>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</si>
  <si>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</si>
  <si>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</si>
  <si>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</si>
  <si>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</si>
  <si>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</si>
  <si>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</si>
  <si>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</si>
  <si>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</si>
  <si>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</si>
  <si>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</si>
  <si>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</si>
  <si>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</si>
  <si>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</si>
  <si>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</si>
  <si>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</si>
  <si>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</si>
  <si>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</si>
  <si>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</si>
  <si>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</si>
  <si>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</si>
  <si>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</si>
  <si>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</si>
  <si>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</si>
  <si>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</si>
  <si>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</si>
  <si>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</si>
  <si>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</si>
  <si>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</si>
  <si>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</si>
  <si>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</si>
  <si>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</si>
  <si>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</si>
  <si>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</si>
  <si>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</si>
  <si>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</si>
  <si>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</si>
  <si>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</si>
  <si>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</si>
  <si>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</si>
  <si>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</si>
  <si>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</si>
  <si>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</si>
  <si>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</si>
  <si>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</si>
  <si>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</si>
  <si>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</si>
  <si>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</si>
  <si>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</si>
  <si>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</si>
  <si>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</si>
  <si>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</si>
  <si>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</si>
  <si>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</si>
  <si>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</si>
  <si>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</si>
  <si>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</si>
  <si>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</si>
  <si>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</si>
  <si>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</si>
  <si>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</si>
  <si>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</si>
  <si>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</si>
  <si>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</si>
  <si>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</si>
  <si>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</si>
  <si>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</si>
  <si>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</si>
  <si>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</si>
  <si>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</si>
  <si>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</si>
  <si>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</si>
  <si>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</si>
  <si>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</si>
  <si>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</si>
  <si>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</si>
  <si>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</si>
  <si>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</si>
  <si>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</si>
  <si>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</si>
  <si>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</si>
  <si>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</si>
  <si>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</si>
  <si>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</si>
  <si>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</si>
  <si>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</si>
  <si>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</si>
  <si>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</si>
  <si>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</si>
  <si>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</si>
  <si>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</si>
  <si>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</si>
  <si>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</si>
  <si>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</si>
  <si>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</si>
  <si>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</si>
  <si>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</si>
  <si>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</si>
  <si>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</si>
  <si>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</si>
  <si>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</si>
  <si>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</si>
  <si>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</si>
  <si>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</si>
  <si>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</si>
  <si>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</si>
  <si>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</si>
  <si>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</si>
  <si>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</si>
  <si>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</si>
  <si>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</si>
  <si>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</si>
  <si>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</si>
  <si>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</si>
  <si>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</si>
  <si>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</si>
  <si>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</si>
  <si>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</si>
  <si>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</si>
  <si>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</si>
  <si>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</si>
  <si>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</si>
  <si>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</si>
  <si>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</si>
  <si>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</si>
  <si>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</si>
  <si>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</si>
  <si>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</si>
  <si>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</si>
  <si>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</si>
  <si>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</si>
  <si>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</si>
  <si>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</si>
  <si>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</si>
  <si>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</si>
  <si>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</si>
  <si>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</si>
  <si>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</si>
  <si>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</si>
  <si>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</si>
  <si>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</si>
  <si>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</si>
  <si>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</si>
  <si>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</si>
  <si>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</si>
  <si>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</si>
  <si>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</si>
  <si>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</si>
  <si>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</si>
  <si>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</si>
  <si>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</si>
  <si>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</si>
  <si>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</si>
  <si>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</si>
  <si>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</si>
  <si>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</si>
  <si>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</si>
  <si>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</si>
  <si>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</si>
  <si>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</si>
  <si>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</si>
  <si>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</si>
  <si>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</si>
  <si>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</si>
  <si>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</si>
  <si>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</si>
  <si>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</si>
  <si>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</si>
  <si>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</si>
  <si>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</si>
  <si>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</si>
  <si>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</si>
  <si>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</si>
  <si>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</si>
  <si>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</si>
  <si>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</si>
  <si>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</si>
  <si>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</si>
  <si>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</si>
  <si>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</si>
  <si>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</si>
  <si>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</si>
  <si>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</si>
  <si>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</si>
  <si>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</si>
  <si>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</si>
  <si>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</si>
  <si>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</si>
  <si>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</si>
  <si>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</si>
  <si>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</si>
  <si>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</si>
  <si>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</si>
  <si>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</si>
  <si>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</si>
  <si>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</si>
  <si>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</si>
  <si>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</si>
  <si>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</si>
  <si>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</si>
  <si>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</si>
  <si>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</si>
  <si>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</si>
  <si>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</si>
  <si>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</si>
  <si>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</si>
  <si>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</si>
  <si>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</si>
  <si>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</si>
  <si>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</si>
  <si>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</si>
  <si>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</si>
  <si>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</si>
  <si>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</si>
  <si>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</si>
  <si>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</si>
  <si>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</si>
  <si>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</si>
  <si>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</si>
  <si>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</si>
  <si>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</si>
  <si>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</si>
  <si>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</si>
  <si>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</si>
  <si>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</si>
  <si>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</si>
  <si>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</si>
  <si>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</si>
  <si>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</si>
  <si>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</si>
  <si>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</si>
  <si>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</si>
  <si>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</si>
  <si>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</si>
  <si>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</si>
  <si>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</si>
  <si>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</si>
  <si>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</si>
  <si>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</si>
  <si>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</si>
  <si>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</si>
  <si>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</si>
  <si>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</si>
  <si>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</si>
  <si>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</si>
  <si>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</si>
  <si>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</si>
  <si>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</si>
  <si>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</si>
  <si>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</si>
  <si>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</si>
  <si>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</si>
  <si>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</si>
  <si>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</si>
  <si>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</si>
  <si>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</si>
  <si>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</si>
  <si>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</si>
  <si>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</si>
  <si>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</si>
  <si>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</si>
  <si>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</si>
  <si>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</si>
  <si>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</si>
  <si>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</si>
  <si>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</si>
  <si>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</si>
  <si>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</si>
  <si>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</si>
  <si>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</si>
  <si>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</si>
  <si>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</si>
  <si>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</si>
  <si>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</si>
  <si>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</si>
  <si>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</si>
  <si>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</si>
  <si>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</si>
  <si>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</si>
  <si>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</si>
  <si>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</si>
  <si>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</si>
  <si>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</si>
  <si>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</si>
  <si>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</si>
  <si>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</si>
  <si>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</si>
  <si>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</si>
  <si>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</si>
  <si>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</si>
  <si>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</si>
  <si>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</si>
  <si>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</si>
  <si>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</si>
  <si>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</si>
  <si>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</si>
  <si>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</si>
  <si>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</si>
  <si>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</si>
  <si>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</si>
  <si>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</si>
  <si>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</si>
  <si>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</si>
  <si>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</si>
  <si>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</si>
  <si>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</si>
  <si>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</si>
  <si>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</si>
  <si>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</si>
  <si>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</si>
  <si>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</si>
  <si>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</si>
  <si>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</si>
  <si>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</si>
  <si>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</si>
  <si>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</si>
  <si>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</si>
  <si>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</si>
  <si>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</si>
  <si>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</si>
  <si>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</si>
  <si>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</si>
  <si>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</si>
  <si>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</si>
  <si>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</si>
  <si>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</si>
  <si>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</si>
  <si>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</si>
  <si>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</si>
  <si>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</si>
  <si>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</si>
  <si>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</si>
  <si>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</si>
  <si>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</si>
  <si>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</si>
  <si>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</si>
  <si>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</si>
  <si>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</si>
  <si>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</si>
  <si>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</si>
  <si>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</si>
  <si>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</si>
  <si>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</si>
  <si>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</si>
  <si>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</si>
  <si>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</si>
  <si>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</si>
  <si>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</si>
  <si>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</si>
  <si>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</si>
  <si>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</si>
  <si>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</si>
  <si>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</si>
  <si>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</si>
  <si>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</si>
  <si>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</si>
  <si>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</si>
  <si>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</si>
  <si>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</si>
  <si>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</si>
  <si>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</si>
  <si>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</si>
  <si>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</si>
  <si>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</si>
  <si>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</si>
  <si>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</si>
  <si>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</si>
  <si>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</si>
  <si>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</si>
  <si>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</si>
  <si>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</si>
  <si>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</si>
  <si>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</si>
  <si>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</si>
  <si>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</si>
  <si>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</si>
  <si>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</si>
  <si>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</si>
  <si>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</si>
  <si>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</si>
  <si>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</si>
  <si>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</si>
  <si>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</si>
  <si>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</si>
  <si>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</si>
  <si>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</si>
  <si>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</si>
  <si>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</si>
  <si>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</si>
  <si>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</si>
  <si>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</si>
  <si>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</si>
  <si>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</si>
  <si>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</si>
  <si>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</si>
  <si>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</si>
  <si>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</si>
  <si>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</si>
  <si>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</si>
  <si>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</si>
  <si>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</si>
  <si>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</si>
  <si>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</si>
  <si>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</si>
  <si>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</si>
  <si>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</si>
  <si>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</si>
  <si>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</si>
  <si>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</si>
  <si>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</si>
  <si>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</si>
  <si>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</si>
  <si>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</si>
  <si>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</si>
  <si>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</si>
  <si>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</si>
  <si>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</si>
  <si>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</si>
  <si>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</si>
  <si>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</si>
  <si>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</si>
  <si>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</si>
  <si>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</si>
  <si>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</si>
  <si>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</si>
  <si>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</si>
  <si>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</si>
  <si>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</si>
  <si>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</si>
  <si>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</si>
  <si>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</si>
  <si>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</si>
  <si>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</si>
  <si>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</si>
  <si>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</si>
  <si>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</si>
  <si>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</si>
  <si>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</si>
  <si>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</si>
  <si>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</si>
  <si>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</si>
  <si>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</si>
  <si>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</si>
  <si>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</si>
  <si>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</si>
  <si>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</si>
  <si>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</si>
  <si>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</si>
  <si>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</si>
  <si>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</si>
  <si>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</si>
  <si>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</si>
  <si>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</si>
  <si>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</si>
  <si>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</si>
  <si>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</si>
  <si>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</si>
  <si>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</si>
  <si>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</si>
  <si>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</si>
  <si>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</si>
  <si>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</si>
  <si>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</si>
  <si>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</si>
  <si>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</si>
  <si>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</si>
  <si>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</si>
  <si>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</si>
  <si>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</si>
  <si>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</si>
  <si>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</si>
  <si>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</si>
  <si>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</si>
  <si>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</si>
  <si>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</si>
  <si>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</si>
  <si>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</si>
  <si>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</si>
  <si>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</si>
  <si>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</si>
  <si>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</si>
  <si>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</si>
  <si>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</si>
  <si>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</si>
  <si>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</si>
  <si>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</si>
  <si>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</si>
  <si>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</si>
  <si>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</si>
  <si>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</si>
  <si>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</si>
  <si>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</si>
  <si>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</si>
  <si>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</si>
  <si>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</si>
  <si>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</si>
  <si>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</si>
  <si>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</si>
  <si>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</si>
  <si>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</si>
  <si>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</si>
  <si>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</si>
  <si>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</si>
  <si>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</si>
  <si>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</si>
  <si>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</si>
  <si>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</si>
  <si>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</si>
  <si>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</si>
  <si>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</si>
  <si>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</si>
  <si>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</si>
  <si>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</si>
  <si>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</si>
  <si>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</si>
  <si>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</si>
  <si>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</si>
  <si>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</si>
  <si>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</si>
  <si>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</si>
  <si>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</si>
  <si>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</si>
  <si>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</si>
  <si>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</si>
  <si>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</si>
  <si>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</si>
  <si>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</si>
  <si>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</si>
  <si>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</si>
  <si>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</si>
  <si>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</si>
  <si>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</si>
  <si>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</si>
  <si>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</si>
  <si>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</si>
  <si>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</si>
  <si>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</si>
  <si>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</si>
  <si>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</si>
  <si>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</si>
  <si>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</si>
  <si>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</si>
  <si>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</si>
  <si>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</si>
  <si>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</si>
  <si>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</si>
  <si>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</si>
  <si>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</si>
  <si>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</si>
  <si>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</si>
  <si>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</si>
  <si>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</si>
  <si>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</si>
  <si>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</si>
  <si>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</si>
  <si>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</si>
  <si>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</si>
  <si>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</si>
  <si>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</si>
  <si>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</si>
  <si>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</si>
  <si>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</si>
  <si>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</si>
  <si>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</si>
  <si>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</si>
  <si>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</si>
  <si>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</si>
  <si>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</si>
  <si>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</si>
  <si>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</si>
  <si>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</si>
  <si>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</si>
  <si>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</si>
  <si>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</si>
  <si>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</si>
  <si>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</si>
  <si>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</si>
  <si>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</si>
  <si>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</si>
  <si>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</si>
  <si>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</si>
  <si>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</si>
  <si>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</si>
  <si>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</si>
  <si>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</si>
  <si>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</si>
  <si>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</si>
  <si>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</si>
  <si>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</si>
  <si>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</si>
  <si>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</si>
  <si>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</si>
  <si>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</si>
  <si>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</si>
  <si>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</si>
  <si>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</si>
  <si>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</si>
  <si>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</si>
  <si>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</si>
  <si>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</si>
  <si>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</si>
  <si>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</si>
  <si>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</si>
  <si>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</si>
  <si>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</si>
  <si>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</si>
  <si>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</si>
  <si>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</si>
  <si>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</si>
  <si>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</si>
  <si>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</si>
  <si>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</si>
  <si>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</si>
  <si>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</si>
  <si>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</si>
  <si>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</si>
  <si>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</si>
  <si>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</si>
  <si>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</si>
  <si>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</si>
  <si>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</si>
  <si>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</si>
  <si>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</si>
  <si>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</si>
  <si>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</si>
  <si>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</si>
  <si>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</si>
  <si>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</si>
  <si>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</si>
  <si>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</si>
  <si>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</si>
  <si>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</si>
  <si>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</si>
  <si>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</si>
  <si>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</si>
  <si>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</si>
  <si>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</si>
  <si>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</si>
  <si>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</si>
  <si>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</si>
  <si>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</si>
  <si>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</si>
  <si>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</si>
  <si>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</si>
  <si>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</si>
  <si>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</si>
  <si>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</si>
  <si>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</si>
  <si>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</si>
  <si>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</si>
  <si>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</si>
  <si>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</si>
  <si>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</si>
  <si>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</si>
  <si>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</si>
  <si>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</si>
  <si>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</si>
  <si>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</si>
  <si>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</si>
  <si>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</si>
  <si>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</si>
  <si>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</si>
  <si>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</si>
  <si>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</si>
  <si>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</si>
  <si>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</si>
  <si>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</si>
  <si>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</si>
  <si>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</si>
  <si>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</si>
  <si>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</si>
  <si>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</si>
  <si>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</si>
  <si>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</si>
  <si>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</si>
  <si>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</si>
  <si>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</si>
  <si>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</si>
  <si>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</si>
  <si>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</si>
  <si>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</si>
  <si>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</si>
  <si>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</si>
  <si>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</si>
  <si>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</si>
  <si>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</si>
  <si>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</si>
  <si>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</si>
  <si>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</si>
  <si>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</si>
  <si>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</si>
  <si>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</si>
  <si>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</si>
  <si>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</si>
  <si>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</si>
  <si>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</si>
  <si>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</si>
  <si>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</si>
  <si>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</si>
  <si>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</si>
  <si>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</si>
  <si>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</si>
  <si>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</si>
  <si>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</si>
  <si>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</si>
  <si>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</si>
  <si>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</si>
  <si>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</si>
  <si>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</si>
  <si>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</si>
  <si>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</si>
  <si>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</si>
  <si>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</si>
  <si>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</si>
  <si>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</si>
  <si>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</si>
  <si>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</si>
  <si>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</si>
  <si>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</si>
  <si>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</si>
  <si>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</si>
  <si>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</si>
  <si>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</si>
  <si>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</si>
  <si>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</si>
  <si>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</si>
  <si>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</si>
  <si>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</si>
  <si>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</si>
  <si>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</si>
  <si>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</si>
  <si>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</si>
  <si>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</si>
  <si>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</si>
  <si>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</si>
  <si>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</si>
  <si>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</si>
  <si>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</si>
  <si>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</si>
  <si>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</si>
  <si>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</si>
  <si>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</si>
  <si>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</si>
  <si>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</si>
  <si>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</si>
  <si>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</si>
  <si>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</si>
  <si>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</si>
  <si>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</si>
  <si>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</si>
  <si>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</si>
  <si>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</si>
  <si>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</si>
  <si>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</si>
  <si>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</si>
  <si>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</si>
  <si>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</si>
  <si>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</si>
  <si>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</si>
  <si>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</si>
  <si>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</si>
  <si>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</si>
  <si>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</si>
  <si>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</si>
  <si>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</si>
  <si>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</si>
  <si>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</si>
  <si>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</si>
  <si>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</si>
  <si>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</si>
  <si>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</si>
  <si>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</si>
  <si>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</si>
  <si>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</si>
  <si>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</si>
  <si>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</si>
  <si>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</si>
  <si>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</si>
  <si>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</si>
  <si>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</si>
  <si>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</si>
  <si>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</si>
  <si>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</si>
  <si>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</si>
  <si>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</si>
  <si>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</si>
  <si>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</si>
  <si>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</si>
  <si>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</si>
  <si>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</si>
  <si>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</si>
  <si>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</si>
  <si>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</si>
  <si>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</si>
  <si>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</si>
  <si>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</si>
  <si>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</si>
  <si>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</si>
  <si>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</si>
  <si>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</si>
  <si>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</si>
  <si>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</si>
  <si>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</si>
  <si>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</si>
  <si>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</si>
  <si>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</si>
  <si>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</si>
  <si>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</si>
  <si>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</si>
  <si>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</si>
  <si>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</si>
  <si>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</si>
  <si>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</si>
  <si>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</si>
  <si>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</si>
  <si>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</si>
  <si>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</si>
  <si>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</si>
  <si>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</si>
  <si>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</si>
  <si>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</si>
  <si>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</si>
  <si>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</si>
  <si>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</si>
  <si>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</si>
  <si>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</si>
  <si>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</si>
  <si>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</si>
  <si>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</si>
  <si>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</si>
  <si>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</si>
  <si>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</si>
  <si>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</si>
  <si>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</si>
  <si>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</si>
  <si>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</si>
  <si>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</si>
  <si>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</si>
  <si>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</si>
  <si>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</si>
  <si>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</si>
  <si>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</si>
  <si>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</si>
  <si>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</si>
  <si>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</si>
  <si>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</si>
  <si>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</si>
  <si>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</si>
  <si>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</si>
  <si>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</si>
  <si>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</si>
  <si>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</si>
  <si>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</si>
  <si>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</si>
  <si>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</si>
  <si>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</si>
  <si>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</si>
  <si>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</si>
  <si>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</si>
  <si>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</si>
  <si>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</si>
  <si>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</si>
  <si>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</si>
  <si>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</si>
  <si>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</si>
  <si>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</si>
  <si>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</si>
  <si>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</si>
  <si>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</si>
  <si>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</si>
  <si>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</si>
  <si>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</si>
  <si>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</si>
  <si>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</si>
  <si>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</si>
  <si>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</si>
  <si>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</si>
  <si>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</si>
  <si>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</si>
  <si>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</si>
  <si>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</si>
  <si>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</si>
  <si>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</si>
  <si>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</si>
  <si>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</si>
  <si>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</si>
  <si>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</si>
  <si>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</si>
  <si>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</si>
  <si>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</si>
  <si>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</si>
  <si>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</si>
  <si>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</si>
  <si>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</si>
  <si>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</si>
  <si>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</si>
  <si>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</si>
  <si>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</si>
  <si>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</si>
  <si>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</si>
  <si>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</si>
  <si>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</si>
  <si>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</si>
  <si>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</si>
  <si>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</si>
  <si>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</si>
  <si>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</si>
  <si>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</si>
  <si>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</si>
  <si>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</si>
  <si>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</si>
  <si>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</si>
  <si>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</si>
  <si>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</si>
  <si>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</si>
  <si>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</si>
  <si>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</si>
  <si>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</si>
  <si>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</si>
  <si>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</si>
  <si>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</si>
  <si>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</si>
  <si>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</si>
  <si>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</si>
  <si>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</si>
  <si>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</si>
  <si>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</si>
  <si>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</si>
  <si>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</si>
  <si>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</si>
  <si>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</si>
  <si>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</si>
  <si>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</si>
  <si>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</si>
  <si>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</si>
  <si>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</si>
  <si>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</si>
  <si>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</si>
  <si>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</si>
  <si>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</si>
  <si>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</si>
  <si>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</si>
  <si>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</si>
  <si>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</si>
  <si>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</si>
  <si>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</si>
  <si>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</si>
  <si>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</si>
  <si>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</si>
  <si>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</si>
  <si>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</si>
  <si>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</si>
  <si>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</si>
  <si>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</si>
  <si>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</si>
  <si>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</si>
  <si>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</si>
  <si>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</si>
  <si>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</si>
  <si>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</si>
  <si>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</si>
  <si>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</si>
  <si>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</si>
  <si>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</si>
  <si>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</si>
  <si>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</si>
  <si>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</si>
  <si>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</si>
  <si>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</si>
  <si>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</si>
  <si>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</si>
  <si>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</si>
  <si>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</si>
  <si>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</si>
  <si>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</si>
  <si>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</si>
  <si>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</si>
  <si>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</si>
  <si>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</si>
  <si>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</si>
  <si>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</si>
  <si>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</si>
  <si>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</si>
  <si>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</si>
  <si>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</si>
  <si>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</si>
  <si>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</si>
  <si>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</si>
  <si>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</si>
  <si>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</si>
  <si>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</si>
  <si>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</si>
  <si>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</si>
  <si>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</si>
  <si>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</si>
  <si>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</si>
  <si>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</si>
  <si>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</si>
  <si>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</si>
  <si>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</si>
  <si>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</si>
  <si>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</si>
  <si>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</si>
  <si>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</si>
  <si>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</si>
  <si>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</si>
  <si>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</si>
  <si>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</si>
  <si>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</si>
  <si>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</si>
  <si>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</si>
  <si>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</si>
  <si>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</si>
  <si>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</si>
  <si>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</si>
  <si>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</si>
  <si>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</si>
  <si>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</si>
  <si>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</si>
  <si>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</si>
  <si>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</si>
  <si>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</si>
  <si>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</si>
  <si>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</si>
  <si>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</si>
  <si>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</si>
  <si>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</si>
  <si>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</si>
  <si>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</si>
  <si>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</si>
  <si>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</si>
  <si>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</si>
  <si>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</si>
  <si>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</si>
  <si>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</si>
  <si>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</si>
  <si>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</si>
  <si>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</si>
  <si>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</si>
  <si>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</si>
  <si>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</si>
  <si>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</si>
  <si>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</si>
  <si>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</si>
  <si>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</si>
  <si>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</si>
  <si>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</si>
  <si>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</si>
  <si>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</si>
  <si>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</si>
  <si>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</si>
  <si>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</si>
  <si>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</si>
  <si>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</si>
  <si>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</si>
  <si>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</si>
  <si>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</si>
  <si>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</si>
  <si>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</si>
  <si>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</si>
  <si>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</si>
  <si>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</si>
  <si>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</si>
  <si>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</si>
  <si>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</si>
  <si>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</si>
  <si>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</si>
  <si>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</si>
  <si>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</si>
  <si>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</si>
  <si>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</si>
  <si>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</si>
  <si>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</si>
  <si>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</si>
  <si>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</si>
  <si>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</si>
  <si>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</si>
  <si>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</si>
  <si>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</si>
  <si>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</si>
  <si>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</si>
  <si>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</si>
  <si>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</si>
  <si>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</si>
  <si>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</si>
  <si>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</si>
  <si>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</si>
  <si>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</si>
  <si>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</si>
  <si>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</si>
  <si>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</si>
  <si>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</si>
  <si>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</si>
  <si>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</si>
  <si>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</si>
  <si>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</si>
  <si>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</si>
  <si>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</si>
  <si>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</si>
  <si>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</si>
  <si>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</si>
  <si>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</si>
  <si>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</si>
  <si>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</si>
  <si>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</si>
  <si>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</si>
  <si>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</si>
  <si>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</si>
  <si>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</si>
  <si>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</si>
  <si>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</si>
  <si>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</si>
  <si>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</si>
  <si>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</si>
  <si>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</si>
  <si>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</si>
  <si>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</si>
  <si>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</si>
  <si>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</si>
  <si>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</si>
  <si>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</si>
  <si>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</si>
  <si>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</si>
  <si>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</si>
  <si>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</si>
  <si>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</si>
  <si>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</si>
  <si>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</si>
  <si>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</si>
  <si>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</si>
  <si>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</si>
  <si>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</si>
  <si>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</si>
  <si>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</si>
  <si>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</si>
  <si>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</si>
  <si>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</si>
  <si>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</si>
  <si>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</si>
  <si>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</si>
  <si>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</si>
  <si>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</si>
  <si>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</si>
  <si>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</si>
  <si>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</si>
  <si>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</si>
  <si>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</si>
  <si>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</si>
  <si>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</si>
  <si>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</si>
  <si>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</si>
  <si>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</si>
  <si>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</si>
  <si>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</si>
  <si>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</si>
  <si>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</si>
  <si>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</si>
  <si>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</si>
  <si>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</si>
  <si>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</si>
  <si>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</si>
  <si>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</si>
  <si>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</si>
  <si>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</si>
  <si>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</si>
  <si>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</si>
  <si>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</si>
  <si>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</si>
  <si>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</si>
  <si>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</si>
  <si>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</si>
  <si>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</si>
  <si>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</si>
  <si>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</si>
  <si>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</si>
  <si>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</si>
  <si>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</si>
  <si>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</si>
  <si>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</si>
  <si>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</si>
  <si>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</si>
  <si>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</si>
  <si>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</si>
  <si>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</si>
  <si>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</si>
  <si>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</si>
  <si>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</si>
  <si>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</si>
  <si>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</si>
  <si>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</si>
  <si>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</si>
  <si>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</si>
  <si>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</si>
  <si>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</si>
  <si>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</si>
  <si>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</si>
  <si>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</si>
  <si>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</si>
  <si>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</si>
  <si>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</si>
  <si>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</si>
  <si>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</si>
  <si>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</si>
  <si>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</si>
  <si>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</si>
  <si>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</si>
  <si>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</si>
  <si>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</si>
  <si>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</si>
  <si>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</si>
  <si>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</si>
  <si>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</si>
  <si>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</si>
  <si>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</si>
  <si>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</si>
  <si>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</si>
  <si>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</si>
  <si>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</si>
  <si>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</si>
  <si>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</si>
  <si>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</si>
  <si>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</si>
  <si>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</si>
  <si>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</si>
  <si>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</si>
  <si>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</si>
  <si>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</si>
  <si>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</si>
  <si>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</si>
  <si>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</si>
  <si>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</si>
  <si>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</si>
  <si>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</si>
  <si>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</si>
  <si>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</si>
  <si>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</si>
  <si>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</si>
  <si>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</si>
  <si>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</si>
  <si>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</si>
  <si>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</si>
  <si>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</si>
  <si>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</si>
  <si>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</si>
  <si>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</si>
  <si>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</si>
  <si>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</si>
  <si>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</si>
  <si>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</si>
  <si>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</si>
  <si>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</si>
  <si>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</si>
  <si>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</si>
  <si>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</si>
  <si>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</si>
  <si>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</si>
  <si>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</si>
  <si>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</si>
  <si>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</si>
  <si>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</si>
  <si>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</si>
  <si>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</si>
  <si>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</si>
  <si>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</si>
  <si>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</si>
  <si>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</si>
  <si>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</si>
  <si>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</si>
  <si>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</si>
  <si>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</si>
  <si>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</si>
  <si>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</si>
  <si>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</si>
  <si>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</si>
  <si>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</si>
  <si>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</si>
  <si>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</si>
  <si>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</si>
  <si>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</si>
  <si>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</si>
  <si>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</si>
  <si>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</si>
  <si>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</si>
  <si>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</si>
  <si>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</si>
  <si>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</si>
  <si>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</si>
  <si>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</si>
  <si>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</si>
  <si>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</si>
  <si>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</si>
  <si>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</si>
  <si>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</si>
  <si>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</si>
  <si>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</si>
  <si>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</si>
  <si>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</si>
  <si>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</si>
  <si>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</si>
  <si>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</si>
  <si>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</si>
  <si>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</si>
  <si>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</si>
  <si>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</si>
  <si>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</si>
  <si>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</si>
  <si>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</si>
  <si>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</si>
  <si>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</si>
  <si>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</si>
  <si>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</si>
  <si>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</si>
  <si>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</si>
  <si>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</si>
  <si>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</si>
  <si>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</si>
  <si>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</si>
  <si>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</si>
  <si>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</si>
  <si>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</si>
  <si>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</si>
  <si>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</si>
  <si>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</si>
  <si>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</si>
  <si>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</si>
  <si>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</si>
  <si>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</si>
  <si>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</si>
  <si>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</si>
  <si>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</si>
  <si>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</si>
  <si>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</si>
  <si>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</si>
  <si>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</si>
  <si>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</si>
  <si>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</si>
  <si>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</si>
  <si>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</si>
  <si>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</si>
  <si>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</si>
  <si>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</si>
  <si>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</si>
  <si>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</si>
  <si>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</si>
  <si>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</si>
  <si>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</si>
  <si>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</si>
  <si>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</si>
  <si>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</si>
  <si>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</si>
  <si>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</si>
  <si>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</si>
  <si>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</si>
  <si>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</si>
  <si>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</si>
  <si>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</si>
  <si>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</si>
  <si>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</si>
  <si>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</si>
  <si>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</si>
  <si>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</si>
  <si>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</si>
  <si>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</si>
  <si>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</si>
  <si>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</si>
  <si>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</si>
  <si>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</si>
  <si>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</si>
  <si>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</si>
  <si>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</si>
  <si>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</si>
  <si>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</si>
  <si>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</si>
  <si>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</si>
  <si>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</si>
  <si>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</si>
  <si>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</si>
  <si>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</si>
  <si>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</si>
  <si>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</si>
  <si>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</si>
  <si>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</si>
  <si>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</si>
  <si>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</si>
  <si>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</si>
  <si>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</si>
  <si>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</si>
  <si>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</si>
  <si>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</si>
  <si>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</si>
  <si>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</si>
  <si>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</si>
  <si>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</si>
  <si>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</si>
  <si>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</si>
  <si>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</si>
  <si>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</si>
  <si>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</si>
  <si>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</si>
  <si>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</si>
  <si>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</si>
  <si>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</si>
  <si>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</si>
  <si>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</si>
  <si>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</si>
  <si>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</si>
  <si>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</si>
  <si>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</si>
  <si>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</si>
  <si>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</si>
  <si>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</si>
  <si>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</si>
  <si>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</si>
  <si>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</si>
  <si>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</si>
  <si>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</si>
  <si>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</si>
  <si>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</si>
  <si>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</si>
  <si>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</si>
  <si>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</si>
  <si>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</si>
  <si>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</si>
  <si>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</si>
  <si>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</si>
  <si>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</si>
  <si>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</si>
  <si>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</si>
  <si>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</si>
  <si>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</si>
  <si>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</si>
  <si>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</si>
  <si>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</si>
  <si>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</si>
  <si>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</si>
  <si>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</si>
  <si>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</si>
  <si>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</si>
  <si>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</si>
  <si>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</si>
  <si>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</si>
  <si>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</si>
  <si>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</si>
  <si>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</si>
  <si>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</si>
  <si>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</si>
  <si>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</si>
  <si>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</si>
  <si>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</si>
  <si>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</si>
  <si>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</si>
  <si>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</si>
  <si>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</si>
  <si>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</si>
  <si>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</si>
  <si>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</si>
  <si>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</si>
  <si>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</si>
  <si>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</si>
  <si>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</si>
  <si>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</si>
  <si>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</si>
  <si>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</si>
  <si>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</si>
  <si>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</si>
  <si>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</si>
  <si>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</si>
  <si>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</si>
  <si>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</si>
  <si>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</si>
  <si>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</si>
  <si>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</si>
  <si>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</si>
  <si>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</si>
  <si>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</si>
  <si>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</si>
  <si>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</si>
  <si>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</si>
  <si>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</si>
  <si>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</si>
  <si>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</si>
  <si>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</si>
  <si>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</si>
  <si>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</si>
  <si>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</si>
  <si>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</si>
  <si>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</si>
  <si>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</si>
  <si>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</si>
  <si>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</si>
  <si>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</si>
  <si>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</si>
  <si>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</si>
  <si>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</si>
  <si>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</si>
  <si>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</si>
  <si>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</si>
  <si>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</si>
  <si>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</si>
  <si>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</si>
  <si>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</si>
  <si>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</si>
  <si>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</si>
  <si>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</si>
  <si>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</si>
  <si>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</si>
  <si>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</si>
  <si>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</si>
  <si>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</si>
  <si>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</si>
  <si>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</si>
  <si>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</si>
  <si>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</si>
  <si>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</si>
  <si>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</si>
  <si>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</si>
  <si>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</si>
  <si>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</si>
  <si>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</si>
  <si>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</si>
  <si>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</si>
  <si>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</si>
  <si>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</si>
  <si>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</si>
  <si>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</si>
  <si>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</si>
  <si>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</si>
  <si>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</si>
  <si>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</si>
  <si>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</si>
  <si>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</si>
  <si>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</si>
  <si>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</si>
  <si>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</si>
  <si>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</si>
  <si>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</si>
  <si>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</si>
  <si>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</si>
  <si>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</si>
  <si>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</si>
  <si>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</si>
  <si>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</si>
  <si>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</si>
  <si>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</si>
  <si>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</si>
  <si>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</si>
  <si>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</si>
  <si>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</si>
  <si>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</si>
  <si>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</si>
  <si>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</si>
  <si>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</si>
  <si>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</si>
  <si>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</si>
  <si>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</si>
  <si>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</si>
  <si>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</si>
  <si>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</si>
  <si>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</si>
  <si>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</si>
  <si>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</si>
  <si>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</si>
  <si>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</si>
  <si>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</si>
  <si>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</si>
  <si>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</si>
  <si>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</si>
  <si>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</si>
  <si>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</si>
  <si>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</si>
  <si>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</si>
  <si>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</si>
  <si>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</si>
  <si>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</si>
  <si>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</si>
  <si>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</si>
  <si>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</si>
  <si>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</si>
  <si>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</si>
  <si>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</si>
  <si>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</si>
  <si>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</si>
  <si>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</si>
  <si>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</si>
  <si>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</si>
  <si>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</si>
  <si>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</si>
  <si>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</si>
  <si>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</si>
  <si>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</si>
  <si>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</si>
  <si>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</si>
  <si>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</si>
  <si>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</si>
  <si>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</si>
  <si>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</si>
  <si>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</si>
  <si>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</si>
  <si>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</si>
  <si>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</si>
  <si>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</si>
  <si>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</si>
  <si>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</si>
  <si>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</si>
  <si>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</si>
  <si>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</si>
  <si>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</si>
  <si>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</si>
  <si>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</si>
  <si>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</si>
  <si>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</si>
  <si>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</si>
  <si>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</si>
  <si>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</si>
  <si>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</si>
  <si>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</si>
  <si>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</si>
  <si>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</si>
  <si>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</si>
  <si>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</si>
  <si>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</si>
  <si>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</si>
  <si>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</si>
  <si>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</si>
  <si>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</si>
  <si>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</si>
  <si>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</si>
  <si>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</si>
  <si>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</si>
  <si>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</si>
  <si>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</si>
  <si>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</si>
  <si>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</si>
  <si>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</si>
  <si>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</si>
  <si>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</si>
  <si>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</si>
  <si>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</si>
  <si>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</si>
  <si>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</si>
  <si>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</si>
  <si>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</si>
  <si>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</si>
  <si>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</si>
  <si>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</si>
  <si>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</si>
  <si>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</si>
  <si>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</si>
  <si>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</si>
  <si>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</si>
  <si>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</si>
  <si>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</si>
  <si>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</si>
  <si>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</si>
  <si>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</si>
  <si>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</si>
  <si>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</si>
  <si>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</si>
  <si>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</si>
  <si>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</si>
  <si>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</si>
  <si>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</si>
  <si>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</si>
  <si>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</si>
  <si>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</si>
  <si>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</si>
  <si>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</si>
  <si>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</si>
  <si>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</si>
  <si>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</si>
  <si>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</si>
  <si>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</si>
  <si>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</si>
  <si>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</si>
  <si>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</si>
  <si>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</si>
  <si>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</si>
  <si>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</si>
  <si>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</si>
  <si>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</si>
  <si>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</si>
  <si>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</si>
  <si>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</si>
  <si>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</si>
  <si>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</si>
  <si>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</si>
  <si>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</si>
  <si>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</si>
  <si>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</si>
  <si>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</si>
  <si>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</si>
  <si>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</si>
  <si>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</si>
  <si>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</si>
  <si>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</si>
  <si>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</si>
  <si>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</si>
  <si>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</si>
  <si>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</si>
  <si>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</si>
  <si>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</si>
  <si>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</si>
  <si>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</si>
  <si>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</si>
  <si>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</si>
  <si>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</si>
  <si>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</si>
  <si>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</si>
  <si>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</si>
  <si>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</si>
  <si>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</si>
  <si>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</si>
  <si>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</si>
  <si>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</si>
  <si>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</si>
  <si>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</si>
  <si>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</si>
  <si>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</si>
  <si>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</si>
  <si>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</si>
  <si>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</si>
  <si>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</si>
  <si>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</si>
  <si>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</si>
  <si>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</si>
  <si>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</si>
  <si>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</si>
  <si>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</si>
  <si>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</si>
  <si>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</si>
  <si>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</si>
  <si>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</si>
  <si>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</si>
  <si>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</si>
  <si>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</si>
  <si>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</si>
  <si>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</si>
  <si>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</si>
  <si>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</si>
  <si>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</si>
  <si>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</si>
  <si>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</si>
  <si>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</si>
  <si>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</si>
  <si>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</si>
  <si>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</si>
  <si>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</si>
  <si>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</si>
  <si>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</si>
  <si>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</si>
  <si>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</si>
  <si>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</si>
  <si>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</si>
  <si>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</si>
  <si>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</si>
  <si>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</si>
  <si>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</si>
  <si>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</si>
  <si>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</si>
  <si>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</si>
  <si>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</si>
  <si>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</si>
  <si>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</si>
  <si>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</si>
  <si>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</si>
  <si>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</si>
  <si>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</si>
  <si>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</si>
  <si>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</si>
  <si>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</si>
  <si>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</si>
  <si>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</si>
  <si>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</si>
  <si>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</si>
  <si>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</si>
  <si>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</si>
  <si>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</si>
  <si>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</si>
  <si>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</si>
  <si>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</si>
  <si>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</si>
  <si>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</si>
  <si>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</si>
  <si>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</si>
  <si>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</si>
  <si>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</si>
  <si>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</si>
  <si>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</si>
  <si>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</si>
  <si>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</si>
  <si>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</si>
  <si>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</si>
  <si>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</si>
  <si>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</si>
  <si>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</si>
  <si>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</si>
  <si>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</si>
  <si>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</si>
  <si>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</si>
  <si>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</si>
  <si>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</si>
  <si>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</si>
  <si>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</si>
  <si>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</si>
  <si>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</si>
  <si>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</si>
  <si>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</si>
  <si>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</si>
  <si>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</si>
  <si>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</si>
  <si>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</si>
  <si>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</si>
  <si>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</si>
  <si>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</si>
  <si>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</si>
  <si>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</si>
  <si>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</si>
  <si>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</si>
  <si>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</si>
  <si>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</si>
  <si>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</si>
  <si>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</si>
  <si>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</si>
  <si>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</si>
  <si>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</si>
  <si>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</si>
  <si>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</si>
  <si>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</si>
  <si>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</si>
  <si>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</si>
  <si>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</si>
  <si>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</si>
  <si>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</si>
  <si>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</si>
  <si>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</si>
  <si>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</si>
  <si>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</si>
  <si>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</si>
  <si>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</si>
  <si>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</si>
  <si>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</si>
  <si>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</si>
  <si>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</si>
  <si>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</si>
  <si>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</si>
  <si>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</si>
  <si>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</si>
  <si>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</si>
  <si>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</si>
  <si>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</si>
  <si>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</si>
  <si>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</si>
  <si>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</si>
  <si>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</si>
  <si>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</si>
  <si>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</si>
  <si>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</si>
  <si>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</si>
  <si>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</si>
  <si>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</si>
  <si>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</si>
  <si>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</si>
  <si>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</si>
  <si>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</si>
  <si>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</si>
  <si>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</si>
  <si>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</si>
  <si>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</si>
  <si>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</si>
  <si>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</si>
  <si>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</si>
  <si>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</si>
  <si>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</si>
  <si>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</si>
  <si>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</si>
  <si>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</si>
  <si>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</si>
  <si>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</si>
  <si>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</si>
  <si>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</si>
  <si>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</si>
  <si>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</si>
  <si>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</si>
  <si>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</si>
  <si>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</si>
  <si>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</si>
  <si>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</si>
  <si>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</si>
  <si>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</si>
  <si>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</si>
  <si>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</si>
  <si>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</si>
  <si>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</si>
  <si>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</si>
  <si>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</si>
  <si>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</si>
  <si>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</si>
  <si>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</si>
  <si>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</si>
  <si>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</si>
  <si>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</si>
  <si>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</si>
  <si>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</si>
  <si>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</si>
  <si>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</si>
  <si>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</si>
  <si>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</si>
  <si>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</si>
  <si>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</si>
  <si>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</si>
  <si>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</si>
  <si>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</si>
  <si>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</si>
  <si>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</si>
  <si>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</si>
  <si>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</si>
  <si>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</si>
  <si>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</si>
  <si>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</si>
  <si>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</si>
  <si>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</si>
  <si>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</si>
  <si>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</si>
  <si>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</si>
  <si>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</si>
  <si>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</si>
  <si>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</si>
  <si>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</si>
  <si>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</si>
  <si>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</si>
  <si>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</si>
  <si>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</si>
  <si>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</si>
  <si>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</si>
  <si>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</si>
  <si>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</si>
  <si>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</si>
  <si>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</si>
  <si>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</si>
  <si>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</si>
  <si>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</si>
  <si>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</si>
  <si>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</si>
  <si>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</si>
  <si>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</si>
  <si>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</si>
  <si>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</si>
  <si>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</si>
  <si>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</si>
  <si>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</si>
  <si>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</si>
  <si>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</si>
  <si>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</si>
  <si>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</si>
  <si>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</si>
  <si>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</si>
  <si>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</si>
  <si>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</si>
  <si>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</si>
  <si>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</si>
  <si>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</si>
  <si>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</si>
  <si>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</si>
  <si>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</si>
  <si>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</si>
  <si>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</si>
  <si>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</si>
  <si>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</si>
  <si>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</si>
  <si>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</si>
  <si>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</si>
  <si>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</si>
  <si>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</si>
  <si>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</si>
  <si>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</si>
  <si>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</si>
  <si>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</si>
  <si>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</si>
  <si>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</si>
  <si>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</si>
  <si>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</si>
  <si>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</si>
  <si>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</si>
  <si>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</si>
  <si>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</si>
  <si>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</si>
  <si>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</si>
  <si>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</si>
  <si>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</si>
  <si>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</si>
  <si>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</si>
  <si>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</si>
  <si>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</si>
  <si>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</si>
  <si>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</si>
  <si>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</si>
  <si>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</si>
  <si>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</si>
  <si>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</si>
  <si>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</si>
  <si>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</si>
  <si>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</si>
  <si>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</si>
  <si>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</si>
  <si>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</si>
  <si>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</si>
  <si>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</si>
  <si>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</si>
  <si>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</si>
  <si>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</si>
  <si>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</si>
  <si>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</si>
  <si>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</si>
  <si>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</si>
  <si>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</si>
  <si>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</si>
  <si>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</si>
  <si>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</si>
  <si>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</si>
  <si>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</si>
  <si>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</si>
  <si>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</si>
  <si>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</si>
  <si>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</si>
  <si>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</si>
  <si>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</si>
  <si>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</si>
  <si>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</si>
  <si>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</si>
  <si>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</si>
  <si>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</si>
  <si>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</si>
  <si>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</si>
  <si>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</si>
  <si>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</si>
  <si>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</si>
  <si>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</si>
  <si>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</si>
  <si>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</si>
  <si>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</si>
  <si>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</si>
  <si>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</si>
  <si>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</si>
  <si>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</si>
  <si>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</si>
  <si>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</si>
  <si>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</si>
  <si>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</si>
  <si>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</si>
  <si>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</si>
  <si>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</si>
  <si>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</si>
  <si>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</si>
  <si>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</si>
  <si>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</si>
  <si>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</si>
  <si>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</si>
  <si>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</si>
  <si>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</si>
  <si>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</si>
  <si>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</si>
  <si>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</si>
  <si>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</si>
  <si>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</si>
  <si>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</si>
  <si>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</si>
  <si>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</si>
  <si>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</si>
  <si>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</si>
  <si>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</si>
  <si>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</si>
  <si>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</si>
  <si>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</si>
  <si>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</si>
  <si>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</si>
  <si>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</si>
  <si>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</si>
  <si>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</si>
  <si>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</si>
  <si>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</si>
  <si>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</si>
  <si>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</si>
  <si>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</si>
  <si>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</si>
  <si>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</si>
  <si>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</si>
  <si>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</si>
  <si>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</si>
  <si>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</si>
  <si>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</si>
  <si>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</si>
  <si>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</si>
  <si>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</si>
  <si>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</si>
  <si>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</si>
  <si>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</si>
  <si>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</si>
  <si>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</si>
  <si>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</si>
  <si>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</si>
  <si>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</si>
  <si>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</si>
  <si>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</si>
  <si>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</si>
  <si>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</si>
  <si>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</si>
  <si>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</si>
  <si>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</si>
  <si>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</si>
  <si>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</si>
  <si>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</si>
  <si>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</si>
  <si>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</si>
  <si>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</si>
  <si>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</si>
  <si>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</si>
  <si>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</si>
  <si>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</si>
  <si>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</si>
  <si>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</si>
  <si>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</si>
  <si>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</si>
  <si>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</si>
  <si>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</si>
  <si>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</si>
  <si>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</si>
  <si>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</si>
  <si>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</si>
  <si>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</si>
  <si>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</si>
  <si>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</si>
  <si>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</si>
  <si>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</si>
  <si>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</si>
  <si>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</si>
  <si>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</si>
  <si>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</si>
  <si>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</si>
  <si>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</si>
  <si>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</si>
  <si>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</si>
  <si>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</si>
  <si>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</si>
  <si>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</si>
  <si>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</si>
  <si>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</si>
  <si>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</si>
  <si>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</si>
  <si>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</si>
  <si>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</si>
  <si>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</si>
  <si>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</si>
  <si>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</si>
  <si>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</si>
  <si>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</si>
  <si>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</si>
  <si>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</si>
  <si>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</si>
  <si>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</si>
  <si>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</si>
  <si>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</si>
  <si>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</si>
  <si>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</si>
  <si>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</si>
  <si>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</si>
  <si>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</si>
  <si>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</si>
  <si>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</si>
  <si>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</si>
  <si>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</si>
  <si>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</si>
  <si>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</si>
  <si>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</si>
  <si>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</si>
  <si>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</si>
  <si>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</si>
  <si>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</si>
  <si>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</si>
  <si>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</si>
  <si>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</si>
  <si>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</si>
  <si>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</si>
  <si>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</si>
  <si>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</si>
  <si>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</si>
  <si>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</si>
  <si>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</si>
  <si>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</si>
  <si>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</si>
  <si>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</si>
  <si>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</si>
  <si>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</si>
  <si>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</si>
  <si>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</si>
  <si>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</si>
  <si>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</si>
  <si>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</si>
  <si>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</si>
  <si>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</si>
  <si>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</si>
  <si>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</si>
  <si>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</si>
  <si>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</si>
  <si>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</si>
  <si>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</si>
  <si>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</si>
  <si>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</si>
  <si>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</si>
  <si>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</si>
  <si>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</si>
  <si>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</si>
  <si>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</si>
  <si>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</si>
  <si>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</si>
  <si>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</si>
  <si>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</si>
  <si>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</si>
  <si>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</si>
  <si>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</si>
  <si>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</si>
  <si>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</si>
  <si>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</si>
  <si>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</si>
  <si>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</si>
  <si>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</si>
  <si>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</si>
  <si>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</si>
  <si>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</si>
  <si>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</si>
  <si>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</si>
  <si>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</si>
  <si>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</si>
  <si>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</si>
  <si>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</si>
  <si>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</si>
  <si>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</si>
  <si>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</si>
  <si>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</si>
  <si>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</si>
  <si>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</si>
  <si>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</si>
  <si>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</si>
  <si>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</si>
  <si>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</si>
  <si>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</si>
  <si>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</si>
  <si>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</si>
  <si>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</si>
  <si>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</si>
  <si>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</si>
  <si>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</si>
  <si>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</si>
  <si>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</si>
  <si>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</si>
  <si>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</si>
  <si>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</si>
  <si>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</si>
  <si>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</si>
  <si>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</si>
  <si>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</si>
  <si>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</si>
  <si>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</si>
  <si>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</si>
  <si>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</si>
  <si>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</si>
  <si>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</si>
  <si>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</si>
  <si>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</si>
  <si>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</si>
  <si>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</si>
  <si>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</si>
  <si>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</si>
  <si>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</si>
  <si>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</si>
  <si>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</si>
  <si>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</si>
  <si>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</si>
  <si>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</si>
  <si>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</si>
  <si>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</si>
  <si>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</si>
  <si>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</si>
  <si>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</si>
  <si>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</si>
  <si>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</si>
  <si>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</si>
  <si>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</si>
  <si>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</si>
  <si>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</si>
  <si>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</si>
  <si>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</si>
  <si>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</si>
  <si>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</si>
  <si>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</si>
  <si>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</si>
  <si>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</si>
  <si>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</si>
  <si>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</si>
  <si>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</si>
  <si>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</si>
  <si>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</si>
  <si>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</si>
  <si>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</si>
  <si>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</si>
  <si>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</si>
  <si>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</si>
  <si>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</si>
  <si>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</si>
  <si>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</si>
  <si>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</si>
  <si>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</si>
  <si>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</si>
  <si>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</si>
  <si>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</si>
  <si>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</si>
  <si>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</si>
  <si>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</si>
  <si>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</si>
  <si>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</si>
  <si>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</si>
  <si>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</si>
  <si>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</si>
  <si>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</si>
  <si>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</si>
  <si>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</si>
  <si>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</si>
  <si>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</si>
  <si>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</si>
  <si>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</si>
  <si>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</si>
  <si>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</si>
  <si>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</si>
  <si>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</si>
  <si>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</si>
  <si>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</si>
  <si>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</si>
  <si>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</si>
  <si>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</si>
  <si>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</si>
  <si>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</si>
  <si>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</si>
  <si>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</si>
  <si>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</si>
  <si>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</si>
  <si>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</si>
  <si>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</si>
  <si>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</si>
  <si>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</si>
  <si>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</si>
  <si>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</si>
  <si>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</si>
  <si>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</si>
  <si>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</si>
  <si>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</si>
  <si>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</si>
  <si>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</si>
  <si>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</si>
  <si>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</si>
  <si>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</si>
  <si>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</si>
  <si>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</si>
  <si>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</si>
  <si>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</si>
  <si>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</si>
  <si>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</si>
  <si>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</si>
  <si>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</si>
  <si>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</si>
  <si>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</si>
  <si>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</si>
  <si>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</si>
  <si>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</si>
  <si>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10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</si>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</sst>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A186CB0E-B6E9-4F5D-963F-A3BBB17F8AEF}"/>
    <cellStyle name="Обычный 2 2" xfId="2" xr:uid="{4618F6F8-9518-44C7-82EA-E46BF5E3559B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1FC29-5C1D-45FB-8E55-77804D17CCC9}">
  <sheetPr>
    <tabColor rgb="FFFFFF00"/>
  </sheetPr>
  <dimension ref="A1:S36"/>
  <sheetViews>
    <sheetView view="pageBreakPreview" zoomScale="90" zoomScaleNormal="100" zoomScaleSheetLayoutView="90" workbookViewId="0">
      <selection activeCell="B30" sqref="B30:L30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34">
        <v>45200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">
        <f>MONTH(A1)</f>
        <v>10</v>
      </c>
    </row>
    <row r="2" spans="1:19" ht="21.75" customHeight="1" x14ac:dyDescent="0.2">
      <c r="A2" s="135" t="s">
        <v>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2"/>
      <c r="P2" s="2"/>
      <c r="Q2" s="2"/>
      <c r="R2" s="2"/>
      <c r="S2" s="2"/>
    </row>
    <row r="3" spans="1:19" ht="21.75" customHeight="1" x14ac:dyDescent="0.2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2"/>
      <c r="P3" s="2"/>
      <c r="Q3" s="2"/>
      <c r="R3" s="2"/>
      <c r="S3" s="2"/>
    </row>
    <row r="4" spans="1:19" x14ac:dyDescent="0.2">
      <c r="A4" s="3" t="s">
        <v>1</v>
      </c>
      <c r="B4" s="137" t="s">
        <v>2</v>
      </c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31" t="s">
        <v>6</v>
      </c>
      <c r="C5" s="132"/>
      <c r="D5" s="132"/>
      <c r="E5" s="132"/>
      <c r="F5" s="132"/>
      <c r="G5" s="132"/>
      <c r="H5" s="132"/>
      <c r="I5" s="132"/>
      <c r="J5" s="132"/>
      <c r="K5" s="132"/>
      <c r="L5" s="133"/>
      <c r="M5" s="7" t="s">
        <v>7</v>
      </c>
      <c r="N5" s="8">
        <v>1831.59</v>
      </c>
      <c r="O5" s="9"/>
    </row>
    <row r="6" spans="1:19" x14ac:dyDescent="0.2">
      <c r="A6" s="6" t="s">
        <v>8</v>
      </c>
      <c r="B6" s="131" t="s">
        <v>9</v>
      </c>
      <c r="C6" s="132"/>
      <c r="D6" s="132"/>
      <c r="E6" s="132"/>
      <c r="F6" s="132"/>
      <c r="G6" s="132"/>
      <c r="H6" s="132"/>
      <c r="I6" s="132"/>
      <c r="J6" s="132"/>
      <c r="K6" s="132"/>
      <c r="L6" s="133"/>
      <c r="M6" s="7" t="s">
        <v>10</v>
      </c>
      <c r="N6" s="10">
        <v>862758.02</v>
      </c>
      <c r="O6" s="9"/>
    </row>
    <row r="7" spans="1:19" x14ac:dyDescent="0.2">
      <c r="A7" s="6" t="s">
        <v>11</v>
      </c>
      <c r="B7" s="126" t="s">
        <v>12</v>
      </c>
      <c r="C7" s="127"/>
      <c r="D7" s="127"/>
      <c r="E7" s="127"/>
      <c r="F7" s="127"/>
      <c r="G7" s="127"/>
      <c r="H7" s="127"/>
      <c r="I7" s="127"/>
      <c r="J7" s="127"/>
      <c r="K7" s="127"/>
      <c r="L7" s="128"/>
      <c r="M7" s="7" t="s">
        <v>13</v>
      </c>
      <c r="N7" s="11">
        <f>ROUND((MAX(N8+N9-(N10+N16),0))/((N25+N26-(N27+N33))),11)</f>
        <v>1.9094875400000001E-3</v>
      </c>
      <c r="O7" s="9"/>
      <c r="P7" s="12"/>
      <c r="Q7" s="13"/>
    </row>
    <row r="8" spans="1:19" x14ac:dyDescent="0.2">
      <c r="A8" s="6" t="s">
        <v>14</v>
      </c>
      <c r="B8" s="131" t="s">
        <v>15</v>
      </c>
      <c r="C8" s="132"/>
      <c r="D8" s="132"/>
      <c r="E8" s="132"/>
      <c r="F8" s="132"/>
      <c r="G8" s="132"/>
      <c r="H8" s="132"/>
      <c r="I8" s="132"/>
      <c r="J8" s="132"/>
      <c r="K8" s="132"/>
      <c r="L8" s="133"/>
      <c r="M8" s="7" t="s">
        <v>16</v>
      </c>
      <c r="N8" s="14">
        <v>80.462999999999994</v>
      </c>
      <c r="O8" s="15"/>
      <c r="P8" s="13"/>
    </row>
    <row r="9" spans="1:19" ht="25.7" customHeight="1" x14ac:dyDescent="0.2">
      <c r="A9" s="6" t="s">
        <v>17</v>
      </c>
      <c r="B9" s="123" t="s">
        <v>18</v>
      </c>
      <c r="C9" s="124"/>
      <c r="D9" s="124"/>
      <c r="E9" s="124"/>
      <c r="F9" s="124"/>
      <c r="G9" s="124"/>
      <c r="H9" s="124"/>
      <c r="I9" s="124"/>
      <c r="J9" s="124"/>
      <c r="K9" s="124"/>
      <c r="L9" s="125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23" t="s">
        <v>20</v>
      </c>
      <c r="C10" s="124"/>
      <c r="D10" s="124"/>
      <c r="E10" s="124"/>
      <c r="F10" s="124"/>
      <c r="G10" s="124"/>
      <c r="H10" s="124"/>
      <c r="I10" s="124"/>
      <c r="J10" s="124"/>
      <c r="K10" s="124"/>
      <c r="L10" s="125"/>
      <c r="M10" s="7" t="s">
        <v>16</v>
      </c>
      <c r="N10" s="14">
        <f>SUM(N11:N15)</f>
        <v>77.743000000000009</v>
      </c>
      <c r="O10" s="9"/>
    </row>
    <row r="11" spans="1:19" x14ac:dyDescent="0.2">
      <c r="A11" s="16" t="s">
        <v>21</v>
      </c>
      <c r="B11" s="120" t="s">
        <v>22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2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20" t="s">
        <v>24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2"/>
      <c r="M12" s="7" t="s">
        <v>16</v>
      </c>
      <c r="N12" s="14">
        <v>77.742000000000004</v>
      </c>
      <c r="O12" s="9"/>
    </row>
    <row r="13" spans="1:19" x14ac:dyDescent="0.2">
      <c r="A13" s="6" t="s">
        <v>25</v>
      </c>
      <c r="B13" s="120" t="s">
        <v>26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2"/>
      <c r="M13" s="7" t="s">
        <v>16</v>
      </c>
      <c r="N13" s="14">
        <v>1E-3</v>
      </c>
      <c r="O13" s="9"/>
    </row>
    <row r="14" spans="1:19" x14ac:dyDescent="0.2">
      <c r="A14" s="6" t="s">
        <v>27</v>
      </c>
      <c r="B14" s="120" t="s">
        <v>28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2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20" t="s">
        <v>30</v>
      </c>
      <c r="C15" s="121"/>
      <c r="D15" s="121"/>
      <c r="E15" s="121"/>
      <c r="F15" s="121"/>
      <c r="G15" s="121"/>
      <c r="H15" s="121"/>
      <c r="I15" s="121"/>
      <c r="J15" s="121"/>
      <c r="K15" s="121"/>
      <c r="L15" s="122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23" t="s">
        <v>32</v>
      </c>
      <c r="C16" s="124"/>
      <c r="D16" s="124"/>
      <c r="E16" s="124"/>
      <c r="F16" s="124"/>
      <c r="G16" s="124"/>
      <c r="H16" s="124"/>
      <c r="I16" s="124"/>
      <c r="J16" s="124"/>
      <c r="K16" s="124"/>
      <c r="L16" s="125"/>
      <c r="M16" s="7" t="s">
        <v>16</v>
      </c>
      <c r="N16" s="17">
        <v>8.6999999999999994E-2</v>
      </c>
      <c r="O16" s="9"/>
    </row>
    <row r="17" spans="1:18" ht="25.5" customHeight="1" x14ac:dyDescent="0.2">
      <c r="A17" s="6" t="s">
        <v>33</v>
      </c>
      <c r="B17" s="123" t="s">
        <v>34</v>
      </c>
      <c r="C17" s="124"/>
      <c r="D17" s="124"/>
      <c r="E17" s="124"/>
      <c r="F17" s="124"/>
      <c r="G17" s="124"/>
      <c r="H17" s="124"/>
      <c r="I17" s="124"/>
      <c r="J17" s="124"/>
      <c r="K17" s="124"/>
      <c r="L17" s="125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31" t="s">
        <v>37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3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20" t="s">
        <v>39</v>
      </c>
      <c r="C19" s="121"/>
      <c r="D19" s="121"/>
      <c r="E19" s="121"/>
      <c r="F19" s="121"/>
      <c r="G19" s="121"/>
      <c r="H19" s="121"/>
      <c r="I19" s="121"/>
      <c r="J19" s="121"/>
      <c r="K19" s="121"/>
      <c r="L19" s="122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20" t="s">
        <v>41</v>
      </c>
      <c r="C20" s="121"/>
      <c r="D20" s="121"/>
      <c r="E20" s="121"/>
      <c r="F20" s="121"/>
      <c r="G20" s="121"/>
      <c r="H20" s="121"/>
      <c r="I20" s="121"/>
      <c r="J20" s="121"/>
      <c r="K20" s="121"/>
      <c r="L20" s="122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20" t="s">
        <v>43</v>
      </c>
      <c r="C21" s="121"/>
      <c r="D21" s="121"/>
      <c r="E21" s="121"/>
      <c r="F21" s="121"/>
      <c r="G21" s="121"/>
      <c r="H21" s="121"/>
      <c r="I21" s="121"/>
      <c r="J21" s="121"/>
      <c r="K21" s="121"/>
      <c r="L21" s="122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31" t="s">
        <v>45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3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20" t="s">
        <v>39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2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20" t="s">
        <v>43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2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31" t="s">
        <v>49</v>
      </c>
      <c r="C25" s="132"/>
      <c r="D25" s="132"/>
      <c r="E25" s="132"/>
      <c r="F25" s="132"/>
      <c r="G25" s="132"/>
      <c r="H25" s="132"/>
      <c r="I25" s="132"/>
      <c r="J25" s="132"/>
      <c r="K25" s="132"/>
      <c r="L25" s="133"/>
      <c r="M25" s="7" t="s">
        <v>35</v>
      </c>
      <c r="N25" s="14">
        <v>41608.343999999997</v>
      </c>
      <c r="O25" s="9"/>
      <c r="P25" s="20"/>
    </row>
    <row r="26" spans="1:18" x14ac:dyDescent="0.2">
      <c r="A26" s="6" t="s">
        <v>50</v>
      </c>
      <c r="B26" s="131" t="s">
        <v>51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23" t="s">
        <v>53</v>
      </c>
      <c r="C27" s="124"/>
      <c r="D27" s="124"/>
      <c r="E27" s="124"/>
      <c r="F27" s="124"/>
      <c r="G27" s="124"/>
      <c r="H27" s="124"/>
      <c r="I27" s="124"/>
      <c r="J27" s="124"/>
      <c r="K27" s="124"/>
      <c r="L27" s="125"/>
      <c r="M27" s="7" t="s">
        <v>35</v>
      </c>
      <c r="N27" s="14">
        <f>SUM(N28:N32)</f>
        <v>40185.939999999995</v>
      </c>
      <c r="O27" s="21"/>
    </row>
    <row r="28" spans="1:18" x14ac:dyDescent="0.2">
      <c r="A28" s="6" t="s">
        <v>54</v>
      </c>
      <c r="B28" s="120" t="s">
        <v>22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2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20" t="s">
        <v>24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2"/>
      <c r="M29" s="7" t="s">
        <v>35</v>
      </c>
      <c r="N29" s="14">
        <v>40185.150999999998</v>
      </c>
      <c r="O29" s="9"/>
      <c r="P29" s="20"/>
    </row>
    <row r="30" spans="1:18" x14ac:dyDescent="0.2">
      <c r="A30" s="6" t="s">
        <v>56</v>
      </c>
      <c r="B30" s="120" t="s">
        <v>26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2"/>
      <c r="M30" s="7" t="s">
        <v>35</v>
      </c>
      <c r="N30" s="14">
        <v>0.78900000000000003</v>
      </c>
      <c r="O30" s="9"/>
    </row>
    <row r="31" spans="1:18" x14ac:dyDescent="0.2">
      <c r="A31" s="6" t="s">
        <v>57</v>
      </c>
      <c r="B31" s="120" t="s">
        <v>28</v>
      </c>
      <c r="C31" s="121"/>
      <c r="D31" s="121"/>
      <c r="E31" s="121"/>
      <c r="F31" s="121"/>
      <c r="G31" s="121"/>
      <c r="H31" s="121"/>
      <c r="I31" s="121"/>
      <c r="J31" s="121"/>
      <c r="K31" s="121"/>
      <c r="L31" s="122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20" t="s">
        <v>30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2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23" t="s">
        <v>60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7" t="s">
        <v>35</v>
      </c>
      <c r="N33" s="17">
        <v>43.5</v>
      </c>
      <c r="O33" s="9"/>
    </row>
    <row r="34" spans="1:15" ht="26.25" customHeight="1" x14ac:dyDescent="0.2">
      <c r="A34" s="6" t="s">
        <v>61</v>
      </c>
      <c r="B34" s="126" t="s">
        <v>62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7" t="s">
        <v>7</v>
      </c>
      <c r="N34" s="17">
        <v>0</v>
      </c>
      <c r="O34" s="23"/>
    </row>
    <row r="35" spans="1:15" ht="12.75" customHeight="1" x14ac:dyDescent="0.2">
      <c r="A35" s="129" t="s">
        <v>63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</row>
    <row r="36" spans="1:15" x14ac:dyDescent="0.2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117A7-01EE-4A84-BE89-202E5594637B}">
  <sheetPr>
    <tabColor theme="5" tint="0.59999389629810485"/>
    <pageSetUpPr fitToPage="1"/>
  </sheetPr>
  <dimension ref="A1:AA664"/>
  <sheetViews>
    <sheetView view="pageBreakPreview" topLeftCell="O1" zoomScale="75" zoomScaleNormal="100" zoomScaleSheetLayoutView="75" workbookViewId="0">
      <pane ySplit="4" topLeftCell="A599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01.10.2023</v>
      </c>
      <c r="C7" s="90" t="s">
        <v>76</v>
      </c>
      <c r="D7" s="91">
        <f>ROUND(((D8+D9+D11+D10)/1000),5)</f>
        <v>1.7525500000000001</v>
      </c>
      <c r="E7" s="91">
        <f>ROUND(((E8+E9+E11+E10)/1000),5)</f>
        <v>1.69377</v>
      </c>
      <c r="F7" s="91">
        <f>ROUND(((F8+F9+F11+F10)/1000),5)</f>
        <v>1.6798200000000001</v>
      </c>
      <c r="G7" s="91">
        <f t="shared" ref="G7:AA7" si="0">ROUND(((G8+G9+G11+G10)/1000),5)</f>
        <v>1.6816899999999999</v>
      </c>
      <c r="H7" s="91">
        <f t="shared" si="0"/>
        <v>1.6905300000000001</v>
      </c>
      <c r="I7" s="91">
        <f t="shared" si="0"/>
        <v>1.7151700000000001</v>
      </c>
      <c r="J7" s="91">
        <f t="shared" si="0"/>
        <v>1.7161900000000001</v>
      </c>
      <c r="K7" s="91">
        <f t="shared" si="0"/>
        <v>1.80332</v>
      </c>
      <c r="L7" s="91">
        <f t="shared" si="0"/>
        <v>2.0531100000000002</v>
      </c>
      <c r="M7" s="91">
        <f t="shared" si="0"/>
        <v>2.3266100000000001</v>
      </c>
      <c r="N7" s="91">
        <f t="shared" si="0"/>
        <v>2.3797100000000002</v>
      </c>
      <c r="O7" s="91">
        <f t="shared" si="0"/>
        <v>2.3864800000000002</v>
      </c>
      <c r="P7" s="91">
        <f t="shared" si="0"/>
        <v>2.3890600000000002</v>
      </c>
      <c r="Q7" s="91">
        <f t="shared" si="0"/>
        <v>2.4028299999999998</v>
      </c>
      <c r="R7" s="91">
        <f t="shared" si="0"/>
        <v>2.40665</v>
      </c>
      <c r="S7" s="91">
        <f t="shared" si="0"/>
        <v>2.4165800000000002</v>
      </c>
      <c r="T7" s="91">
        <f t="shared" si="0"/>
        <v>2.40923</v>
      </c>
      <c r="U7" s="91">
        <f t="shared" si="0"/>
        <v>2.4226200000000002</v>
      </c>
      <c r="V7" s="91">
        <f t="shared" si="0"/>
        <v>2.4812699999999999</v>
      </c>
      <c r="W7" s="91">
        <f t="shared" si="0"/>
        <v>2.5466500000000001</v>
      </c>
      <c r="X7" s="91">
        <f t="shared" si="0"/>
        <v>2.4840300000000002</v>
      </c>
      <c r="Y7" s="91">
        <f t="shared" si="0"/>
        <v>2.3974199999999999</v>
      </c>
      <c r="Z7" s="91">
        <f t="shared" si="0"/>
        <v>2.0486599999999999</v>
      </c>
      <c r="AA7" s="91">
        <f t="shared" si="0"/>
        <v>1.8731100000000001</v>
      </c>
    </row>
    <row r="8" spans="1:27" ht="12.75" customHeight="1" outlineLevel="1" x14ac:dyDescent="0.2">
      <c r="A8" s="99" t="s">
        <v>1034</v>
      </c>
      <c r="B8" s="63" t="s">
        <v>238</v>
      </c>
      <c r="C8" s="43" t="s">
        <v>79</v>
      </c>
      <c r="D8" s="44">
        <v>1351.76</v>
      </c>
      <c r="E8" s="44">
        <v>1292.98</v>
      </c>
      <c r="F8" s="44">
        <v>1279.03</v>
      </c>
      <c r="G8" s="44">
        <v>1280.9000000000001</v>
      </c>
      <c r="H8" s="44">
        <v>1289.74</v>
      </c>
      <c r="I8" s="44">
        <v>1314.38</v>
      </c>
      <c r="J8" s="44">
        <v>1315.4</v>
      </c>
      <c r="K8" s="44">
        <v>1402.53</v>
      </c>
      <c r="L8" s="44">
        <v>1652.32</v>
      </c>
      <c r="M8" s="44">
        <v>1925.82</v>
      </c>
      <c r="N8" s="44">
        <v>1978.92</v>
      </c>
      <c r="O8" s="44">
        <v>1985.69</v>
      </c>
      <c r="P8" s="44">
        <v>1988.27</v>
      </c>
      <c r="Q8" s="44">
        <v>2002.04</v>
      </c>
      <c r="R8" s="44">
        <v>2005.86</v>
      </c>
      <c r="S8" s="44">
        <v>2015.79</v>
      </c>
      <c r="T8" s="44">
        <v>2008.44</v>
      </c>
      <c r="U8" s="44">
        <v>2021.83</v>
      </c>
      <c r="V8" s="44">
        <v>2080.48</v>
      </c>
      <c r="W8" s="44">
        <v>2145.86</v>
      </c>
      <c r="X8" s="44">
        <v>2083.2399999999998</v>
      </c>
      <c r="Y8" s="44">
        <v>1996.63</v>
      </c>
      <c r="Z8" s="44">
        <v>1647.87</v>
      </c>
      <c r="AA8" s="44">
        <v>1472.32</v>
      </c>
    </row>
    <row r="9" spans="1:27" ht="12.75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1036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1037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8" t="s">
        <v>1038</v>
      </c>
      <c r="B12" s="28" t="str">
        <f>"02"&amp;"."&amp;$B$663&amp;"."&amp;$B$664</f>
        <v>02.10.2023</v>
      </c>
      <c r="C12" s="90" t="s">
        <v>76</v>
      </c>
      <c r="D12" s="91">
        <f>ROUND(((D13+D14+D16+D15)/1000),5)</f>
        <v>1.7279899999999999</v>
      </c>
      <c r="E12" s="91">
        <f>ROUND(((E13+E14+E16+E15)/1000),5)</f>
        <v>1.67089</v>
      </c>
      <c r="F12" s="91">
        <f>ROUND(((F13+F14+F16+F15)/1000),5)</f>
        <v>1.61528</v>
      </c>
      <c r="G12" s="91">
        <f t="shared" ref="G12:AA12" si="3">ROUND(((G13+G14+G16+G15)/1000),5)</f>
        <v>1.6028800000000001</v>
      </c>
      <c r="H12" s="91">
        <f t="shared" si="3"/>
        <v>1.61575</v>
      </c>
      <c r="I12" s="91">
        <f t="shared" si="3"/>
        <v>1.73437</v>
      </c>
      <c r="J12" s="91">
        <f t="shared" si="3"/>
        <v>1.8944300000000001</v>
      </c>
      <c r="K12" s="91">
        <f t="shared" si="3"/>
        <v>2.15137</v>
      </c>
      <c r="L12" s="91">
        <f t="shared" si="3"/>
        <v>2.3548200000000001</v>
      </c>
      <c r="M12" s="91">
        <f t="shared" si="3"/>
        <v>2.5481500000000001</v>
      </c>
      <c r="N12" s="91">
        <f t="shared" si="3"/>
        <v>2.5549300000000001</v>
      </c>
      <c r="O12" s="91">
        <f t="shared" si="3"/>
        <v>2.4770599999999998</v>
      </c>
      <c r="P12" s="91">
        <f t="shared" si="3"/>
        <v>2.4347300000000001</v>
      </c>
      <c r="Q12" s="91">
        <f t="shared" si="3"/>
        <v>2.45451</v>
      </c>
      <c r="R12" s="91">
        <f t="shared" si="3"/>
        <v>2.45641</v>
      </c>
      <c r="S12" s="91">
        <f t="shared" si="3"/>
        <v>2.4425699999999999</v>
      </c>
      <c r="T12" s="91">
        <f t="shared" si="3"/>
        <v>2.43798</v>
      </c>
      <c r="U12" s="91">
        <f t="shared" si="3"/>
        <v>2.4475799999999999</v>
      </c>
      <c r="V12" s="91">
        <f t="shared" si="3"/>
        <v>2.59361</v>
      </c>
      <c r="W12" s="91">
        <f t="shared" si="3"/>
        <v>2.5961799999999999</v>
      </c>
      <c r="X12" s="91">
        <f t="shared" si="3"/>
        <v>2.4411399999999999</v>
      </c>
      <c r="Y12" s="91">
        <f t="shared" si="3"/>
        <v>2.3477899999999998</v>
      </c>
      <c r="Z12" s="91">
        <f t="shared" si="3"/>
        <v>2.09571</v>
      </c>
      <c r="AA12" s="91">
        <f t="shared" si="3"/>
        <v>1.80227</v>
      </c>
    </row>
    <row r="13" spans="1:27" ht="12.75" customHeight="1" outlineLevel="1" x14ac:dyDescent="0.2">
      <c r="A13" s="99" t="s">
        <v>1039</v>
      </c>
      <c r="B13" s="63" t="s">
        <v>238</v>
      </c>
      <c r="C13" s="43" t="s">
        <v>79</v>
      </c>
      <c r="D13" s="44">
        <v>1327.2</v>
      </c>
      <c r="E13" s="44">
        <v>1270.0999999999999</v>
      </c>
      <c r="F13" s="44">
        <v>1214.49</v>
      </c>
      <c r="G13" s="44">
        <v>1202.0899999999999</v>
      </c>
      <c r="H13" s="44">
        <v>1214.96</v>
      </c>
      <c r="I13" s="44">
        <v>1333.58</v>
      </c>
      <c r="J13" s="44">
        <v>1493.64</v>
      </c>
      <c r="K13" s="44">
        <v>1750.58</v>
      </c>
      <c r="L13" s="44">
        <v>1954.03</v>
      </c>
      <c r="M13" s="44">
        <v>2147.36</v>
      </c>
      <c r="N13" s="44">
        <v>2154.14</v>
      </c>
      <c r="O13" s="44">
        <v>2076.27</v>
      </c>
      <c r="P13" s="44">
        <v>2033.94</v>
      </c>
      <c r="Q13" s="44">
        <v>2053.7199999999998</v>
      </c>
      <c r="R13" s="44">
        <v>2055.62</v>
      </c>
      <c r="S13" s="44">
        <v>2041.78</v>
      </c>
      <c r="T13" s="44">
        <v>2037.19</v>
      </c>
      <c r="U13" s="44">
        <v>2046.79</v>
      </c>
      <c r="V13" s="44">
        <v>2192.8200000000002</v>
      </c>
      <c r="W13" s="44">
        <v>2195.39</v>
      </c>
      <c r="X13" s="44">
        <v>2040.35</v>
      </c>
      <c r="Y13" s="44">
        <v>1947</v>
      </c>
      <c r="Z13" s="44">
        <v>1694.92</v>
      </c>
      <c r="AA13" s="44">
        <v>1401.48</v>
      </c>
    </row>
    <row r="14" spans="1:27" ht="12.75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1041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8" t="s">
        <v>1043</v>
      </c>
      <c r="B17" s="28" t="str">
        <f>"03"&amp;"."&amp;$B$663&amp;"."&amp;$B$664</f>
        <v>03.10.2023</v>
      </c>
      <c r="C17" s="90" t="s">
        <v>76</v>
      </c>
      <c r="D17" s="91">
        <f>ROUND(((D18+D19+D21+D20)/1000),5)</f>
        <v>1.67181</v>
      </c>
      <c r="E17" s="91">
        <f>ROUND(((E18+E19+E21+E20)/1000),5)</f>
        <v>1.5870599999999999</v>
      </c>
      <c r="F17" s="91">
        <f>ROUND(((F18+F19+F21+F20)/1000),5)</f>
        <v>1.4435899999999999</v>
      </c>
      <c r="G17" s="91">
        <f t="shared" ref="G17:AA17" si="6">ROUND(((G18+G19+G21+G20)/1000),5)</f>
        <v>1.4255500000000001</v>
      </c>
      <c r="H17" s="91">
        <f t="shared" si="6"/>
        <v>1.5868899999999999</v>
      </c>
      <c r="I17" s="91">
        <f t="shared" si="6"/>
        <v>1.7370699999999999</v>
      </c>
      <c r="J17" s="91">
        <f t="shared" si="6"/>
        <v>1.82786</v>
      </c>
      <c r="K17" s="91">
        <f t="shared" si="6"/>
        <v>2.06718</v>
      </c>
      <c r="L17" s="91">
        <f t="shared" si="6"/>
        <v>2.3145799999999999</v>
      </c>
      <c r="M17" s="91">
        <f t="shared" si="6"/>
        <v>2.4767899999999998</v>
      </c>
      <c r="N17" s="91">
        <f t="shared" si="6"/>
        <v>2.51274</v>
      </c>
      <c r="O17" s="91">
        <f t="shared" si="6"/>
        <v>2.4209399999999999</v>
      </c>
      <c r="P17" s="91">
        <f t="shared" si="6"/>
        <v>2.41635</v>
      </c>
      <c r="Q17" s="91">
        <f t="shared" si="6"/>
        <v>2.44</v>
      </c>
      <c r="R17" s="91">
        <f t="shared" si="6"/>
        <v>2.4428200000000002</v>
      </c>
      <c r="S17" s="91">
        <f t="shared" si="6"/>
        <v>2.4451999999999998</v>
      </c>
      <c r="T17" s="91">
        <f t="shared" si="6"/>
        <v>2.44557</v>
      </c>
      <c r="U17" s="91">
        <f t="shared" si="6"/>
        <v>2.4462600000000001</v>
      </c>
      <c r="V17" s="91">
        <f t="shared" si="6"/>
        <v>2.5521199999999999</v>
      </c>
      <c r="W17" s="91">
        <f t="shared" si="6"/>
        <v>2.5635300000000001</v>
      </c>
      <c r="X17" s="91">
        <f t="shared" si="6"/>
        <v>2.4260000000000002</v>
      </c>
      <c r="Y17" s="91">
        <f t="shared" si="6"/>
        <v>2.2957800000000002</v>
      </c>
      <c r="Z17" s="91">
        <f t="shared" si="6"/>
        <v>2.01803</v>
      </c>
      <c r="AA17" s="91">
        <f t="shared" si="6"/>
        <v>1.8022400000000001</v>
      </c>
    </row>
    <row r="18" spans="1:27" ht="12.75" customHeight="1" outlineLevel="1" x14ac:dyDescent="0.2">
      <c r="A18" s="99" t="s">
        <v>1044</v>
      </c>
      <c r="B18" s="63" t="s">
        <v>238</v>
      </c>
      <c r="C18" s="43" t="s">
        <v>79</v>
      </c>
      <c r="D18" s="44">
        <v>1271.02</v>
      </c>
      <c r="E18" s="44">
        <v>1186.27</v>
      </c>
      <c r="F18" s="44">
        <v>1042.8</v>
      </c>
      <c r="G18" s="44">
        <v>1024.76</v>
      </c>
      <c r="H18" s="44">
        <v>1186.0999999999999</v>
      </c>
      <c r="I18" s="44">
        <v>1336.28</v>
      </c>
      <c r="J18" s="44">
        <v>1427.07</v>
      </c>
      <c r="K18" s="44">
        <v>1666.39</v>
      </c>
      <c r="L18" s="44">
        <v>1913.79</v>
      </c>
      <c r="M18" s="44">
        <v>2076</v>
      </c>
      <c r="N18" s="44">
        <v>2111.9499999999998</v>
      </c>
      <c r="O18" s="44">
        <v>2020.15</v>
      </c>
      <c r="P18" s="44">
        <v>2015.56</v>
      </c>
      <c r="Q18" s="44">
        <v>2039.21</v>
      </c>
      <c r="R18" s="44">
        <v>2042.03</v>
      </c>
      <c r="S18" s="44">
        <v>2044.41</v>
      </c>
      <c r="T18" s="44">
        <v>2044.78</v>
      </c>
      <c r="U18" s="44">
        <v>2045.47</v>
      </c>
      <c r="V18" s="44">
        <v>2151.33</v>
      </c>
      <c r="W18" s="44">
        <v>2162.7399999999998</v>
      </c>
      <c r="X18" s="44">
        <v>2025.21</v>
      </c>
      <c r="Y18" s="44">
        <v>1894.99</v>
      </c>
      <c r="Z18" s="44">
        <v>1617.24</v>
      </c>
      <c r="AA18" s="44">
        <v>1401.45</v>
      </c>
    </row>
    <row r="19" spans="1:27" ht="12.75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1046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8" t="s">
        <v>1048</v>
      </c>
      <c r="B22" s="28" t="str">
        <f>"04"&amp;"."&amp;$B$663&amp;"."&amp;$B$664</f>
        <v>04.10.2023</v>
      </c>
      <c r="C22" s="90" t="s">
        <v>76</v>
      </c>
      <c r="D22" s="91">
        <f>ROUND(((D23+D24+D26+D25)/1000),5)</f>
        <v>1.64503</v>
      </c>
      <c r="E22" s="91">
        <f>ROUND(((E23+E24+E26+E25)/1000),5)</f>
        <v>1.51471</v>
      </c>
      <c r="F22" s="91">
        <f>ROUND(((F23+F24+F26+F25)/1000),5)</f>
        <v>1.3972199999999999</v>
      </c>
      <c r="G22" s="91">
        <f t="shared" ref="G22:AA22" si="9">ROUND(((G23+G24+G26+G25)/1000),5)</f>
        <v>1.4554199999999999</v>
      </c>
      <c r="H22" s="91">
        <f t="shared" si="9"/>
        <v>1.5803700000000001</v>
      </c>
      <c r="I22" s="91">
        <f t="shared" si="9"/>
        <v>1.6887799999999999</v>
      </c>
      <c r="J22" s="91">
        <f t="shared" si="9"/>
        <v>1.7353799999999999</v>
      </c>
      <c r="K22" s="91">
        <f t="shared" si="9"/>
        <v>2.0765099999999999</v>
      </c>
      <c r="L22" s="91">
        <f t="shared" si="9"/>
        <v>2.3525700000000001</v>
      </c>
      <c r="M22" s="91">
        <f t="shared" si="9"/>
        <v>2.5272299999999999</v>
      </c>
      <c r="N22" s="91">
        <f t="shared" si="9"/>
        <v>2.5572499999999998</v>
      </c>
      <c r="O22" s="91">
        <f t="shared" si="9"/>
        <v>2.47845</v>
      </c>
      <c r="P22" s="91">
        <f t="shared" si="9"/>
        <v>2.41052</v>
      </c>
      <c r="Q22" s="91">
        <f t="shared" si="9"/>
        <v>2.4288599999999998</v>
      </c>
      <c r="R22" s="91">
        <f t="shared" si="9"/>
        <v>2.4316800000000001</v>
      </c>
      <c r="S22" s="91">
        <f t="shared" si="9"/>
        <v>2.4241700000000002</v>
      </c>
      <c r="T22" s="91">
        <f t="shared" si="9"/>
        <v>2.43188</v>
      </c>
      <c r="U22" s="91">
        <f t="shared" si="9"/>
        <v>2.4961600000000002</v>
      </c>
      <c r="V22" s="91">
        <f t="shared" si="9"/>
        <v>2.6063800000000001</v>
      </c>
      <c r="W22" s="91">
        <f t="shared" si="9"/>
        <v>2.6112199999999999</v>
      </c>
      <c r="X22" s="91">
        <f t="shared" si="9"/>
        <v>2.4336500000000001</v>
      </c>
      <c r="Y22" s="91">
        <f t="shared" si="9"/>
        <v>2.2927300000000002</v>
      </c>
      <c r="Z22" s="91">
        <f t="shared" si="9"/>
        <v>1.89208</v>
      </c>
      <c r="AA22" s="91">
        <f t="shared" si="9"/>
        <v>1.7429399999999999</v>
      </c>
    </row>
    <row r="23" spans="1:27" ht="12.75" customHeight="1" outlineLevel="1" x14ac:dyDescent="0.2">
      <c r="A23" s="99" t="s">
        <v>1049</v>
      </c>
      <c r="B23" s="63" t="s">
        <v>238</v>
      </c>
      <c r="C23" s="43" t="s">
        <v>79</v>
      </c>
      <c r="D23" s="44">
        <v>1244.24</v>
      </c>
      <c r="E23" s="44">
        <v>1113.92</v>
      </c>
      <c r="F23" s="44">
        <v>996.43</v>
      </c>
      <c r="G23" s="44">
        <v>1054.6300000000001</v>
      </c>
      <c r="H23" s="44">
        <v>1179.58</v>
      </c>
      <c r="I23" s="44">
        <v>1287.99</v>
      </c>
      <c r="J23" s="44">
        <v>1334.59</v>
      </c>
      <c r="K23" s="44">
        <v>1675.72</v>
      </c>
      <c r="L23" s="44">
        <v>1951.78</v>
      </c>
      <c r="M23" s="44">
        <v>2126.44</v>
      </c>
      <c r="N23" s="44">
        <v>2156.46</v>
      </c>
      <c r="O23" s="44">
        <v>2077.66</v>
      </c>
      <c r="P23" s="44">
        <v>2009.73</v>
      </c>
      <c r="Q23" s="44">
        <v>2028.07</v>
      </c>
      <c r="R23" s="44">
        <v>2030.89</v>
      </c>
      <c r="S23" s="44">
        <v>2023.38</v>
      </c>
      <c r="T23" s="44">
        <v>2031.09</v>
      </c>
      <c r="U23" s="44">
        <v>2095.37</v>
      </c>
      <c r="V23" s="44">
        <v>2205.59</v>
      </c>
      <c r="W23" s="44">
        <v>2210.4299999999998</v>
      </c>
      <c r="X23" s="44">
        <v>2032.86</v>
      </c>
      <c r="Y23" s="44">
        <v>1891.94</v>
      </c>
      <c r="Z23" s="44">
        <v>1491.29</v>
      </c>
      <c r="AA23" s="44">
        <v>1342.15</v>
      </c>
    </row>
    <row r="24" spans="1:27" ht="12.75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1051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8" t="s">
        <v>1053</v>
      </c>
      <c r="B27" s="28" t="str">
        <f>"05"&amp;"."&amp;$B$663&amp;"."&amp;$B$664</f>
        <v>05.10.2023</v>
      </c>
      <c r="C27" s="90" t="s">
        <v>76</v>
      </c>
      <c r="D27" s="91">
        <f>ROUND(((D28+D29+D31+D30)/1000),5)</f>
        <v>1.59358</v>
      </c>
      <c r="E27" s="91">
        <f>ROUND(((E28+E29+E31+E30)/1000),5)</f>
        <v>1.4375</v>
      </c>
      <c r="F27" s="91">
        <f>ROUND(((F28+F29+F31+F30)/1000),5)</f>
        <v>1.34745</v>
      </c>
      <c r="G27" s="91">
        <f t="shared" ref="G27:AA27" si="12">ROUND(((G28+G29+G31+G30)/1000),5)</f>
        <v>1.3644400000000001</v>
      </c>
      <c r="H27" s="91">
        <f t="shared" si="12"/>
        <v>1.5308900000000001</v>
      </c>
      <c r="I27" s="91">
        <f t="shared" si="12"/>
        <v>1.6721200000000001</v>
      </c>
      <c r="J27" s="91">
        <f t="shared" si="12"/>
        <v>1.78304</v>
      </c>
      <c r="K27" s="91">
        <f t="shared" si="12"/>
        <v>2.16113</v>
      </c>
      <c r="L27" s="91">
        <f t="shared" si="12"/>
        <v>2.2092999999999998</v>
      </c>
      <c r="M27" s="91">
        <f t="shared" si="12"/>
        <v>2.4386999999999999</v>
      </c>
      <c r="N27" s="91">
        <f t="shared" si="12"/>
        <v>2.5160900000000002</v>
      </c>
      <c r="O27" s="91">
        <f t="shared" si="12"/>
        <v>2.3650099999999998</v>
      </c>
      <c r="P27" s="91">
        <f t="shared" si="12"/>
        <v>2.29433</v>
      </c>
      <c r="Q27" s="91">
        <f t="shared" si="12"/>
        <v>2.38592</v>
      </c>
      <c r="R27" s="91">
        <f t="shared" si="12"/>
        <v>2.3943500000000002</v>
      </c>
      <c r="S27" s="91">
        <f t="shared" si="12"/>
        <v>2.3990300000000002</v>
      </c>
      <c r="T27" s="91">
        <f t="shared" si="12"/>
        <v>2.4091499999999999</v>
      </c>
      <c r="U27" s="91">
        <f t="shared" si="12"/>
        <v>2.54725</v>
      </c>
      <c r="V27" s="91">
        <f t="shared" si="12"/>
        <v>2.5538400000000001</v>
      </c>
      <c r="W27" s="91">
        <f t="shared" si="12"/>
        <v>2.6061999999999999</v>
      </c>
      <c r="X27" s="91">
        <f t="shared" si="12"/>
        <v>2.5457299999999998</v>
      </c>
      <c r="Y27" s="91">
        <f t="shared" si="12"/>
        <v>2.3089900000000001</v>
      </c>
      <c r="Z27" s="91">
        <f t="shared" si="12"/>
        <v>2.05124</v>
      </c>
      <c r="AA27" s="91">
        <f t="shared" si="12"/>
        <v>1.76511</v>
      </c>
    </row>
    <row r="28" spans="1:27" ht="12.75" customHeight="1" outlineLevel="1" x14ac:dyDescent="0.2">
      <c r="A28" s="99" t="s">
        <v>1054</v>
      </c>
      <c r="B28" s="63" t="s">
        <v>238</v>
      </c>
      <c r="C28" s="43" t="s">
        <v>79</v>
      </c>
      <c r="D28" s="44">
        <v>1192.79</v>
      </c>
      <c r="E28" s="44">
        <v>1036.71</v>
      </c>
      <c r="F28" s="44">
        <v>946.66</v>
      </c>
      <c r="G28" s="44">
        <v>963.65</v>
      </c>
      <c r="H28" s="44">
        <v>1130.0999999999999</v>
      </c>
      <c r="I28" s="44">
        <v>1271.33</v>
      </c>
      <c r="J28" s="44">
        <v>1382.25</v>
      </c>
      <c r="K28" s="44">
        <v>1760.34</v>
      </c>
      <c r="L28" s="44">
        <v>1808.51</v>
      </c>
      <c r="M28" s="44">
        <v>2037.91</v>
      </c>
      <c r="N28" s="44">
        <v>2115.3000000000002</v>
      </c>
      <c r="O28" s="44">
        <v>1964.22</v>
      </c>
      <c r="P28" s="44">
        <v>1893.54</v>
      </c>
      <c r="Q28" s="44">
        <v>1985.13</v>
      </c>
      <c r="R28" s="44">
        <v>1993.56</v>
      </c>
      <c r="S28" s="44">
        <v>1998.24</v>
      </c>
      <c r="T28" s="44">
        <v>2008.36</v>
      </c>
      <c r="U28" s="44">
        <v>2146.46</v>
      </c>
      <c r="V28" s="44">
        <v>2153.0500000000002</v>
      </c>
      <c r="W28" s="44">
        <v>2205.41</v>
      </c>
      <c r="X28" s="44">
        <v>2144.94</v>
      </c>
      <c r="Y28" s="44">
        <v>1908.2</v>
      </c>
      <c r="Z28" s="44">
        <v>1650.45</v>
      </c>
      <c r="AA28" s="44">
        <v>1364.32</v>
      </c>
    </row>
    <row r="29" spans="1:27" ht="12.75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1056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8" t="s">
        <v>1058</v>
      </c>
      <c r="B32" s="28" t="str">
        <f>"06"&amp;"."&amp;$B$663&amp;"."&amp;$B$664</f>
        <v>06.10.2023</v>
      </c>
      <c r="C32" s="90" t="s">
        <v>76</v>
      </c>
      <c r="D32" s="91">
        <f>ROUND(((D33+D34+D36+D35)/1000),5)</f>
        <v>1.65683</v>
      </c>
      <c r="E32" s="91">
        <f>ROUND(((E33+E34+E36+E35)/1000),5)</f>
        <v>1.5463199999999999</v>
      </c>
      <c r="F32" s="91">
        <f>ROUND(((F33+F34+F36+F35)/1000),5)</f>
        <v>1.46807</v>
      </c>
      <c r="G32" s="91">
        <f t="shared" ref="G32:AA32" si="15">ROUND(((G33+G34+G36+G35)/1000),5)</f>
        <v>1.49203</v>
      </c>
      <c r="H32" s="91">
        <f t="shared" si="15"/>
        <v>1.58084</v>
      </c>
      <c r="I32" s="91">
        <f t="shared" si="15"/>
        <v>1.69957</v>
      </c>
      <c r="J32" s="91">
        <f t="shared" si="15"/>
        <v>1.9207700000000001</v>
      </c>
      <c r="K32" s="91">
        <f t="shared" si="15"/>
        <v>2.1778</v>
      </c>
      <c r="L32" s="91">
        <f t="shared" si="15"/>
        <v>2.4390299999999998</v>
      </c>
      <c r="M32" s="91">
        <f t="shared" si="15"/>
        <v>2.61442</v>
      </c>
      <c r="N32" s="91">
        <f t="shared" si="15"/>
        <v>2.62229</v>
      </c>
      <c r="O32" s="91">
        <f t="shared" si="15"/>
        <v>2.5955400000000002</v>
      </c>
      <c r="P32" s="91">
        <f t="shared" si="15"/>
        <v>2.4567100000000002</v>
      </c>
      <c r="Q32" s="91">
        <f t="shared" si="15"/>
        <v>2.4634100000000001</v>
      </c>
      <c r="R32" s="91">
        <f t="shared" si="15"/>
        <v>2.4085999999999999</v>
      </c>
      <c r="S32" s="91">
        <f t="shared" si="15"/>
        <v>2.3982000000000001</v>
      </c>
      <c r="T32" s="91">
        <f t="shared" si="15"/>
        <v>2.4109500000000001</v>
      </c>
      <c r="U32" s="91">
        <f t="shared" si="15"/>
        <v>2.4336600000000002</v>
      </c>
      <c r="V32" s="91">
        <f t="shared" si="15"/>
        <v>2.6107900000000002</v>
      </c>
      <c r="W32" s="91">
        <f t="shared" si="15"/>
        <v>2.6015999999999999</v>
      </c>
      <c r="X32" s="91">
        <f t="shared" si="15"/>
        <v>2.49756</v>
      </c>
      <c r="Y32" s="91">
        <f t="shared" si="15"/>
        <v>2.3925399999999999</v>
      </c>
      <c r="Z32" s="91">
        <f t="shared" si="15"/>
        <v>2.1720700000000002</v>
      </c>
      <c r="AA32" s="91">
        <f t="shared" si="15"/>
        <v>1.90818</v>
      </c>
    </row>
    <row r="33" spans="1:27" ht="12.75" customHeight="1" outlineLevel="1" x14ac:dyDescent="0.2">
      <c r="A33" s="99" t="s">
        <v>1059</v>
      </c>
      <c r="B33" s="63" t="s">
        <v>238</v>
      </c>
      <c r="C33" s="43" t="s">
        <v>79</v>
      </c>
      <c r="D33" s="44">
        <v>1256.04</v>
      </c>
      <c r="E33" s="44">
        <v>1145.53</v>
      </c>
      <c r="F33" s="44">
        <v>1067.28</v>
      </c>
      <c r="G33" s="44">
        <v>1091.24</v>
      </c>
      <c r="H33" s="44">
        <v>1180.05</v>
      </c>
      <c r="I33" s="44">
        <v>1298.78</v>
      </c>
      <c r="J33" s="44">
        <v>1519.98</v>
      </c>
      <c r="K33" s="44">
        <v>1777.01</v>
      </c>
      <c r="L33" s="44">
        <v>2038.24</v>
      </c>
      <c r="M33" s="44">
        <v>2213.63</v>
      </c>
      <c r="N33" s="44">
        <v>2221.5</v>
      </c>
      <c r="O33" s="44">
        <v>2194.75</v>
      </c>
      <c r="P33" s="44">
        <v>2055.92</v>
      </c>
      <c r="Q33" s="44">
        <v>2062.62</v>
      </c>
      <c r="R33" s="44">
        <v>2007.81</v>
      </c>
      <c r="S33" s="44">
        <v>1997.41</v>
      </c>
      <c r="T33" s="44">
        <v>2010.16</v>
      </c>
      <c r="U33" s="44">
        <v>2032.87</v>
      </c>
      <c r="V33" s="44">
        <v>2210</v>
      </c>
      <c r="W33" s="44">
        <v>2200.81</v>
      </c>
      <c r="X33" s="44">
        <v>2096.77</v>
      </c>
      <c r="Y33" s="44">
        <v>1991.75</v>
      </c>
      <c r="Z33" s="44">
        <v>1771.28</v>
      </c>
      <c r="AA33" s="44">
        <v>1507.39</v>
      </c>
    </row>
    <row r="34" spans="1:27" ht="12.75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1061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8" t="s">
        <v>1063</v>
      </c>
      <c r="B37" s="28" t="str">
        <f>"07"&amp;"."&amp;$B$663&amp;"."&amp;$B$664</f>
        <v>07.10.2023</v>
      </c>
      <c r="C37" s="90" t="s">
        <v>76</v>
      </c>
      <c r="D37" s="91">
        <f>ROUND(((D38+D39+D41+D40)/1000),5)</f>
        <v>1.6903900000000001</v>
      </c>
      <c r="E37" s="91">
        <f>ROUND(((E38+E39+E41+E40)/1000),5)</f>
        <v>1.63964</v>
      </c>
      <c r="F37" s="91">
        <f>ROUND(((F38+F39+F41+F40)/1000),5)</f>
        <v>1.58911</v>
      </c>
      <c r="G37" s="91">
        <f t="shared" ref="G37:AA37" si="18">ROUND(((G38+G39+G41+G40)/1000),5)</f>
        <v>1.55654</v>
      </c>
      <c r="H37" s="91">
        <f t="shared" si="18"/>
        <v>1.5934200000000001</v>
      </c>
      <c r="I37" s="91">
        <f t="shared" si="18"/>
        <v>1.6488400000000001</v>
      </c>
      <c r="J37" s="91">
        <f t="shared" si="18"/>
        <v>1.7393799999999999</v>
      </c>
      <c r="K37" s="91">
        <f t="shared" si="18"/>
        <v>1.92154</v>
      </c>
      <c r="L37" s="91">
        <f t="shared" si="18"/>
        <v>2.1179199999999998</v>
      </c>
      <c r="M37" s="91">
        <f t="shared" si="18"/>
        <v>2.2755800000000002</v>
      </c>
      <c r="N37" s="91">
        <f t="shared" si="18"/>
        <v>2.3577300000000001</v>
      </c>
      <c r="O37" s="91">
        <f t="shared" si="18"/>
        <v>2.34911</v>
      </c>
      <c r="P37" s="91">
        <f t="shared" si="18"/>
        <v>2.298</v>
      </c>
      <c r="Q37" s="91">
        <f t="shared" si="18"/>
        <v>2.2986499999999999</v>
      </c>
      <c r="R37" s="91">
        <f t="shared" si="18"/>
        <v>2.2912499999999998</v>
      </c>
      <c r="S37" s="91">
        <f t="shared" si="18"/>
        <v>2.2986599999999999</v>
      </c>
      <c r="T37" s="91">
        <f t="shared" si="18"/>
        <v>2.3241800000000001</v>
      </c>
      <c r="U37" s="91">
        <f t="shared" si="18"/>
        <v>2.4080300000000001</v>
      </c>
      <c r="V37" s="91">
        <f t="shared" si="18"/>
        <v>2.5230899999999998</v>
      </c>
      <c r="W37" s="91">
        <f t="shared" si="18"/>
        <v>2.5393699999999999</v>
      </c>
      <c r="X37" s="91">
        <f t="shared" si="18"/>
        <v>2.4843299999999999</v>
      </c>
      <c r="Y37" s="91">
        <f t="shared" si="18"/>
        <v>2.2482799999999998</v>
      </c>
      <c r="Z37" s="91">
        <f t="shared" si="18"/>
        <v>1.99448</v>
      </c>
      <c r="AA37" s="91">
        <f t="shared" si="18"/>
        <v>1.7492300000000001</v>
      </c>
    </row>
    <row r="38" spans="1:27" ht="12.75" customHeight="1" outlineLevel="1" x14ac:dyDescent="0.2">
      <c r="A38" s="99" t="s">
        <v>1064</v>
      </c>
      <c r="B38" s="63" t="s">
        <v>238</v>
      </c>
      <c r="C38" s="43" t="s">
        <v>79</v>
      </c>
      <c r="D38" s="44">
        <v>1289.5999999999999</v>
      </c>
      <c r="E38" s="44">
        <v>1238.8499999999999</v>
      </c>
      <c r="F38" s="44">
        <v>1188.32</v>
      </c>
      <c r="G38" s="44">
        <v>1155.75</v>
      </c>
      <c r="H38" s="44">
        <v>1192.6300000000001</v>
      </c>
      <c r="I38" s="44">
        <v>1248.05</v>
      </c>
      <c r="J38" s="44">
        <v>1338.59</v>
      </c>
      <c r="K38" s="44">
        <v>1520.75</v>
      </c>
      <c r="L38" s="44">
        <v>1717.13</v>
      </c>
      <c r="M38" s="44">
        <v>1874.79</v>
      </c>
      <c r="N38" s="44">
        <v>1956.94</v>
      </c>
      <c r="O38" s="44">
        <v>1948.32</v>
      </c>
      <c r="P38" s="44">
        <v>1897.21</v>
      </c>
      <c r="Q38" s="44">
        <v>1897.86</v>
      </c>
      <c r="R38" s="44">
        <v>1890.46</v>
      </c>
      <c r="S38" s="44">
        <v>1897.87</v>
      </c>
      <c r="T38" s="44">
        <v>1923.39</v>
      </c>
      <c r="U38" s="44">
        <v>2007.24</v>
      </c>
      <c r="V38" s="44">
        <v>2122.3000000000002</v>
      </c>
      <c r="W38" s="44">
        <v>2138.58</v>
      </c>
      <c r="X38" s="44">
        <v>2083.54</v>
      </c>
      <c r="Y38" s="44">
        <v>1847.49</v>
      </c>
      <c r="Z38" s="44">
        <v>1593.69</v>
      </c>
      <c r="AA38" s="44">
        <v>1348.44</v>
      </c>
    </row>
    <row r="39" spans="1:27" ht="12.75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1066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8" t="s">
        <v>1068</v>
      </c>
      <c r="B42" s="28" t="str">
        <f>"08"&amp;"."&amp;$B$663&amp;"."&amp;$B$664</f>
        <v>08.10.2023</v>
      </c>
      <c r="C42" s="90" t="s">
        <v>76</v>
      </c>
      <c r="D42" s="91">
        <f>ROUND(((D43+D44+D46+D45)/1000),5)</f>
        <v>1.6041300000000001</v>
      </c>
      <c r="E42" s="91">
        <f>ROUND(((E43+E44+E46+E45)/1000),5)</f>
        <v>1.5137799999999999</v>
      </c>
      <c r="F42" s="91">
        <f>ROUND(((F43+F44+F46+F45)/1000),5)</f>
        <v>1.4118900000000001</v>
      </c>
      <c r="G42" s="91">
        <f t="shared" ref="G42:AA42" si="21">ROUND(((G43+G44+G46+G45)/1000),5)</f>
        <v>1.3772</v>
      </c>
      <c r="H42" s="91">
        <f t="shared" si="21"/>
        <v>1.4232800000000001</v>
      </c>
      <c r="I42" s="91">
        <f t="shared" si="21"/>
        <v>1.4871799999999999</v>
      </c>
      <c r="J42" s="91">
        <f t="shared" si="21"/>
        <v>1.4797499999999999</v>
      </c>
      <c r="K42" s="91">
        <f t="shared" si="21"/>
        <v>1.5866100000000001</v>
      </c>
      <c r="L42" s="91">
        <f t="shared" si="21"/>
        <v>1.91493</v>
      </c>
      <c r="M42" s="91">
        <f t="shared" si="21"/>
        <v>2.05375</v>
      </c>
      <c r="N42" s="91">
        <f t="shared" si="21"/>
        <v>2.09768</v>
      </c>
      <c r="O42" s="91">
        <f t="shared" si="21"/>
        <v>2.1004900000000002</v>
      </c>
      <c r="P42" s="91">
        <f t="shared" si="21"/>
        <v>2.1845300000000001</v>
      </c>
      <c r="Q42" s="91">
        <f t="shared" si="21"/>
        <v>2.1852900000000002</v>
      </c>
      <c r="R42" s="91">
        <f t="shared" si="21"/>
        <v>2.18967</v>
      </c>
      <c r="S42" s="91">
        <f t="shared" si="21"/>
        <v>2.18465</v>
      </c>
      <c r="T42" s="91">
        <f t="shared" si="21"/>
        <v>2.3357000000000001</v>
      </c>
      <c r="U42" s="91">
        <f t="shared" si="21"/>
        <v>2.5510899999999999</v>
      </c>
      <c r="V42" s="91">
        <f t="shared" si="21"/>
        <v>2.64405</v>
      </c>
      <c r="W42" s="91">
        <f t="shared" si="21"/>
        <v>2.6459100000000002</v>
      </c>
      <c r="X42" s="91">
        <f t="shared" si="21"/>
        <v>2.60046</v>
      </c>
      <c r="Y42" s="91">
        <f t="shared" si="21"/>
        <v>2.25359</v>
      </c>
      <c r="Z42" s="91">
        <f t="shared" si="21"/>
        <v>1.95665</v>
      </c>
      <c r="AA42" s="91">
        <f t="shared" si="21"/>
        <v>1.7442800000000001</v>
      </c>
    </row>
    <row r="43" spans="1:27" ht="12.75" customHeight="1" outlineLevel="1" x14ac:dyDescent="0.2">
      <c r="A43" s="99" t="s">
        <v>1069</v>
      </c>
      <c r="B43" s="63" t="s">
        <v>238</v>
      </c>
      <c r="C43" s="43" t="s">
        <v>79</v>
      </c>
      <c r="D43" s="44">
        <v>1203.3399999999999</v>
      </c>
      <c r="E43" s="44">
        <v>1112.99</v>
      </c>
      <c r="F43" s="44">
        <v>1011.1</v>
      </c>
      <c r="G43" s="44">
        <v>976.41</v>
      </c>
      <c r="H43" s="44">
        <v>1022.49</v>
      </c>
      <c r="I43" s="44">
        <v>1086.3900000000001</v>
      </c>
      <c r="J43" s="44">
        <v>1078.96</v>
      </c>
      <c r="K43" s="44">
        <v>1185.82</v>
      </c>
      <c r="L43" s="44">
        <v>1514.14</v>
      </c>
      <c r="M43" s="44">
        <v>1652.96</v>
      </c>
      <c r="N43" s="44">
        <v>1696.89</v>
      </c>
      <c r="O43" s="44">
        <v>1699.7</v>
      </c>
      <c r="P43" s="44">
        <v>1783.74</v>
      </c>
      <c r="Q43" s="44">
        <v>1784.5</v>
      </c>
      <c r="R43" s="44">
        <v>1788.88</v>
      </c>
      <c r="S43" s="44">
        <v>1783.86</v>
      </c>
      <c r="T43" s="44">
        <v>1934.91</v>
      </c>
      <c r="U43" s="44">
        <v>2150.3000000000002</v>
      </c>
      <c r="V43" s="44">
        <v>2243.2600000000002</v>
      </c>
      <c r="W43" s="44">
        <v>2245.12</v>
      </c>
      <c r="X43" s="44">
        <v>2199.67</v>
      </c>
      <c r="Y43" s="44">
        <v>1852.8</v>
      </c>
      <c r="Z43" s="44">
        <v>1555.86</v>
      </c>
      <c r="AA43" s="44">
        <v>1343.49</v>
      </c>
    </row>
    <row r="44" spans="1:27" ht="12.75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1071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8" t="s">
        <v>1073</v>
      </c>
      <c r="B47" s="28" t="str">
        <f>"09"&amp;"."&amp;$B$663&amp;"."&amp;$B$664</f>
        <v>09.10.2023</v>
      </c>
      <c r="C47" s="90" t="s">
        <v>76</v>
      </c>
      <c r="D47" s="91">
        <f>ROUND(((D48+D49+D51+D50)/1000),5)</f>
        <v>1.6198600000000001</v>
      </c>
      <c r="E47" s="91">
        <f>ROUND(((E48+E49+E51+E50)/1000),5)</f>
        <v>1.5309699999999999</v>
      </c>
      <c r="F47" s="91">
        <f>ROUND(((F48+F49+F51+F50)/1000),5)</f>
        <v>1.4553100000000001</v>
      </c>
      <c r="G47" s="91">
        <f t="shared" ref="G47:AA47" si="24">ROUND(((G48+G49+G51+G50)/1000),5)</f>
        <v>1.4282600000000001</v>
      </c>
      <c r="H47" s="91">
        <f t="shared" si="24"/>
        <v>1.48262</v>
      </c>
      <c r="I47" s="91">
        <f t="shared" si="24"/>
        <v>1.70034</v>
      </c>
      <c r="J47" s="91">
        <f t="shared" si="24"/>
        <v>1.8377600000000001</v>
      </c>
      <c r="K47" s="91">
        <f t="shared" si="24"/>
        <v>2.17543</v>
      </c>
      <c r="L47" s="91">
        <f t="shared" si="24"/>
        <v>2.5510799999999998</v>
      </c>
      <c r="M47" s="91">
        <f t="shared" si="24"/>
        <v>2.6406999999999998</v>
      </c>
      <c r="N47" s="91">
        <f t="shared" si="24"/>
        <v>2.6646200000000002</v>
      </c>
      <c r="O47" s="91">
        <f t="shared" si="24"/>
        <v>2.64872</v>
      </c>
      <c r="P47" s="91">
        <f t="shared" si="24"/>
        <v>2.5762999999999998</v>
      </c>
      <c r="Q47" s="91">
        <f t="shared" si="24"/>
        <v>2.6015600000000001</v>
      </c>
      <c r="R47" s="91">
        <f t="shared" si="24"/>
        <v>2.6043599999999998</v>
      </c>
      <c r="S47" s="91">
        <f t="shared" si="24"/>
        <v>2.6062799999999999</v>
      </c>
      <c r="T47" s="91">
        <f t="shared" si="24"/>
        <v>2.5801599999999998</v>
      </c>
      <c r="U47" s="91">
        <f t="shared" si="24"/>
        <v>2.6135100000000002</v>
      </c>
      <c r="V47" s="91">
        <f t="shared" si="24"/>
        <v>2.63795</v>
      </c>
      <c r="W47" s="91">
        <f t="shared" si="24"/>
        <v>2.63083</v>
      </c>
      <c r="X47" s="91">
        <f t="shared" si="24"/>
        <v>2.5820400000000001</v>
      </c>
      <c r="Y47" s="91">
        <f t="shared" si="24"/>
        <v>2.53823</v>
      </c>
      <c r="Z47" s="91">
        <f t="shared" si="24"/>
        <v>2.0310999999999999</v>
      </c>
      <c r="AA47" s="91">
        <f t="shared" si="24"/>
        <v>1.7656700000000001</v>
      </c>
    </row>
    <row r="48" spans="1:27" ht="12.75" customHeight="1" outlineLevel="1" x14ac:dyDescent="0.2">
      <c r="A48" s="99" t="s">
        <v>1074</v>
      </c>
      <c r="B48" s="63" t="s">
        <v>238</v>
      </c>
      <c r="C48" s="43" t="s">
        <v>79</v>
      </c>
      <c r="D48" s="44">
        <v>1219.07</v>
      </c>
      <c r="E48" s="44">
        <v>1130.18</v>
      </c>
      <c r="F48" s="44">
        <v>1054.52</v>
      </c>
      <c r="G48" s="44">
        <v>1027.47</v>
      </c>
      <c r="H48" s="44">
        <v>1081.83</v>
      </c>
      <c r="I48" s="44">
        <v>1299.55</v>
      </c>
      <c r="J48" s="44">
        <v>1436.97</v>
      </c>
      <c r="K48" s="44">
        <v>1774.64</v>
      </c>
      <c r="L48" s="44">
        <v>2150.29</v>
      </c>
      <c r="M48" s="44">
        <v>2239.91</v>
      </c>
      <c r="N48" s="44">
        <v>2263.83</v>
      </c>
      <c r="O48" s="44">
        <v>2247.9299999999998</v>
      </c>
      <c r="P48" s="44">
        <v>2175.5100000000002</v>
      </c>
      <c r="Q48" s="44">
        <v>2200.77</v>
      </c>
      <c r="R48" s="44">
        <v>2203.5700000000002</v>
      </c>
      <c r="S48" s="44">
        <v>2205.4899999999998</v>
      </c>
      <c r="T48" s="44">
        <v>2179.37</v>
      </c>
      <c r="U48" s="44">
        <v>2212.7199999999998</v>
      </c>
      <c r="V48" s="44">
        <v>2237.16</v>
      </c>
      <c r="W48" s="44">
        <v>2230.04</v>
      </c>
      <c r="X48" s="44">
        <v>2181.25</v>
      </c>
      <c r="Y48" s="44">
        <v>2137.44</v>
      </c>
      <c r="Z48" s="44">
        <v>1630.31</v>
      </c>
      <c r="AA48" s="44">
        <v>1364.88</v>
      </c>
    </row>
    <row r="49" spans="1:27" ht="12.75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1076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8" t="s">
        <v>1078</v>
      </c>
      <c r="B52" s="28" t="str">
        <f>"10"&amp;"."&amp;$B$663&amp;"."&amp;$B$664</f>
        <v>10.10.2023</v>
      </c>
      <c r="C52" s="90" t="s">
        <v>76</v>
      </c>
      <c r="D52" s="91">
        <f>ROUND(((D53+D54+D56+D55)/1000),5)</f>
        <v>1.62158</v>
      </c>
      <c r="E52" s="91">
        <f>ROUND(((E53+E54+E56+E55)/1000),5)</f>
        <v>1.5435099999999999</v>
      </c>
      <c r="F52" s="91">
        <f>ROUND(((F53+F54+F56+F55)/1000),5)</f>
        <v>1.5215399999999999</v>
      </c>
      <c r="G52" s="91">
        <f t="shared" ref="G52:AA52" si="27">ROUND(((G53+G54+G56+G55)/1000),5)</f>
        <v>1.51349</v>
      </c>
      <c r="H52" s="91">
        <f t="shared" si="27"/>
        <v>1.5462899999999999</v>
      </c>
      <c r="I52" s="91">
        <f t="shared" si="27"/>
        <v>1.71611</v>
      </c>
      <c r="J52" s="91">
        <f t="shared" si="27"/>
        <v>1.8992</v>
      </c>
      <c r="K52" s="91">
        <f t="shared" si="27"/>
        <v>2.1152700000000002</v>
      </c>
      <c r="L52" s="91">
        <f t="shared" si="27"/>
        <v>2.47037</v>
      </c>
      <c r="M52" s="91">
        <f t="shared" si="27"/>
        <v>2.5980699999999999</v>
      </c>
      <c r="N52" s="91">
        <f t="shared" si="27"/>
        <v>2.67516</v>
      </c>
      <c r="O52" s="91">
        <f t="shared" si="27"/>
        <v>2.5992999999999999</v>
      </c>
      <c r="P52" s="91">
        <f t="shared" si="27"/>
        <v>2.59463</v>
      </c>
      <c r="Q52" s="91">
        <f t="shared" si="27"/>
        <v>2.6024500000000002</v>
      </c>
      <c r="R52" s="91">
        <f t="shared" si="27"/>
        <v>2.5935100000000002</v>
      </c>
      <c r="S52" s="91">
        <f t="shared" si="27"/>
        <v>2.5949200000000001</v>
      </c>
      <c r="T52" s="91">
        <f t="shared" si="27"/>
        <v>2.5981700000000001</v>
      </c>
      <c r="U52" s="91">
        <f t="shared" si="27"/>
        <v>2.6065999999999998</v>
      </c>
      <c r="V52" s="91">
        <f t="shared" si="27"/>
        <v>2.7386599999999999</v>
      </c>
      <c r="W52" s="91">
        <f t="shared" si="27"/>
        <v>2.7432500000000002</v>
      </c>
      <c r="X52" s="91">
        <f t="shared" si="27"/>
        <v>2.5770599999999999</v>
      </c>
      <c r="Y52" s="91">
        <f t="shared" si="27"/>
        <v>2.5370699999999999</v>
      </c>
      <c r="Z52" s="91">
        <f t="shared" si="27"/>
        <v>2.1614399999999998</v>
      </c>
      <c r="AA52" s="91">
        <f t="shared" si="27"/>
        <v>1.77085</v>
      </c>
    </row>
    <row r="53" spans="1:27" ht="12.75" customHeight="1" outlineLevel="1" x14ac:dyDescent="0.2">
      <c r="A53" s="99" t="s">
        <v>1079</v>
      </c>
      <c r="B53" s="63" t="s">
        <v>238</v>
      </c>
      <c r="C53" s="43" t="s">
        <v>79</v>
      </c>
      <c r="D53" s="44">
        <v>1220.79</v>
      </c>
      <c r="E53" s="44">
        <v>1142.72</v>
      </c>
      <c r="F53" s="44">
        <v>1120.75</v>
      </c>
      <c r="G53" s="44">
        <v>1112.7</v>
      </c>
      <c r="H53" s="44">
        <v>1145.5</v>
      </c>
      <c r="I53" s="44">
        <v>1315.32</v>
      </c>
      <c r="J53" s="44">
        <v>1498.41</v>
      </c>
      <c r="K53" s="44">
        <v>1714.48</v>
      </c>
      <c r="L53" s="44">
        <v>2069.58</v>
      </c>
      <c r="M53" s="44">
        <v>2197.2800000000002</v>
      </c>
      <c r="N53" s="44">
        <v>2274.37</v>
      </c>
      <c r="O53" s="44">
        <v>2198.5100000000002</v>
      </c>
      <c r="P53" s="44">
        <v>2193.84</v>
      </c>
      <c r="Q53" s="44">
        <v>2201.66</v>
      </c>
      <c r="R53" s="44">
        <v>2192.7199999999998</v>
      </c>
      <c r="S53" s="44">
        <v>2194.13</v>
      </c>
      <c r="T53" s="44">
        <v>2197.38</v>
      </c>
      <c r="U53" s="44">
        <v>2205.81</v>
      </c>
      <c r="V53" s="44">
        <v>2337.87</v>
      </c>
      <c r="W53" s="44">
        <v>2342.46</v>
      </c>
      <c r="X53" s="44">
        <v>2176.27</v>
      </c>
      <c r="Y53" s="44">
        <v>2136.2800000000002</v>
      </c>
      <c r="Z53" s="44">
        <v>1760.65</v>
      </c>
      <c r="AA53" s="44">
        <v>1370.06</v>
      </c>
    </row>
    <row r="54" spans="1:27" ht="12.75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1081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8" t="s">
        <v>1083</v>
      </c>
      <c r="B57" s="28" t="str">
        <f>"11"&amp;"."&amp;$B$663&amp;"."&amp;$B$664</f>
        <v>11.10.2023</v>
      </c>
      <c r="C57" s="90" t="s">
        <v>76</v>
      </c>
      <c r="D57" s="91">
        <f>ROUND(((D58+D59+D61+D60)/1000),5)</f>
        <v>1.62764</v>
      </c>
      <c r="E57" s="91">
        <f>ROUND(((E58+E59+E61+E60)/1000),5)</f>
        <v>1.5427599999999999</v>
      </c>
      <c r="F57" s="91">
        <f>ROUND(((F58+F59+F61+F60)/1000),5)</f>
        <v>1.5199199999999999</v>
      </c>
      <c r="G57" s="91">
        <f t="shared" ref="G57:AA57" si="30">ROUND(((G58+G59+G61+G60)/1000),5)</f>
        <v>1.52054</v>
      </c>
      <c r="H57" s="91">
        <f t="shared" si="30"/>
        <v>1.5603100000000001</v>
      </c>
      <c r="I57" s="91">
        <f t="shared" si="30"/>
        <v>1.7136</v>
      </c>
      <c r="J57" s="91">
        <f t="shared" si="30"/>
        <v>1.86229</v>
      </c>
      <c r="K57" s="91">
        <f t="shared" si="30"/>
        <v>2.1968999999999999</v>
      </c>
      <c r="L57" s="91">
        <f t="shared" si="30"/>
        <v>2.4422299999999999</v>
      </c>
      <c r="M57" s="91">
        <f t="shared" si="30"/>
        <v>2.59144</v>
      </c>
      <c r="N57" s="91">
        <f t="shared" si="30"/>
        <v>2.7021299999999999</v>
      </c>
      <c r="O57" s="91">
        <f t="shared" si="30"/>
        <v>2.57375</v>
      </c>
      <c r="P57" s="91">
        <f t="shared" si="30"/>
        <v>2.5606499999999999</v>
      </c>
      <c r="Q57" s="91">
        <f t="shared" si="30"/>
        <v>2.5026099999999998</v>
      </c>
      <c r="R57" s="91">
        <f t="shared" si="30"/>
        <v>2.5221800000000001</v>
      </c>
      <c r="S57" s="91">
        <f t="shared" si="30"/>
        <v>2.4944199999999999</v>
      </c>
      <c r="T57" s="91">
        <f t="shared" si="30"/>
        <v>2.51877</v>
      </c>
      <c r="U57" s="91">
        <f t="shared" si="30"/>
        <v>2.6501299999999999</v>
      </c>
      <c r="V57" s="91">
        <f t="shared" si="30"/>
        <v>2.89459</v>
      </c>
      <c r="W57" s="91">
        <f t="shared" si="30"/>
        <v>2.69198</v>
      </c>
      <c r="X57" s="91">
        <f t="shared" si="30"/>
        <v>2.6511200000000001</v>
      </c>
      <c r="Y57" s="91">
        <f t="shared" si="30"/>
        <v>2.5121500000000001</v>
      </c>
      <c r="Z57" s="91">
        <f t="shared" si="30"/>
        <v>2.0144700000000002</v>
      </c>
      <c r="AA57" s="91">
        <f t="shared" si="30"/>
        <v>1.70557</v>
      </c>
    </row>
    <row r="58" spans="1:27" ht="12.75" customHeight="1" outlineLevel="1" x14ac:dyDescent="0.2">
      <c r="A58" s="99" t="s">
        <v>1084</v>
      </c>
      <c r="B58" s="63" t="s">
        <v>238</v>
      </c>
      <c r="C58" s="43" t="s">
        <v>79</v>
      </c>
      <c r="D58" s="44">
        <v>1226.8499999999999</v>
      </c>
      <c r="E58" s="44">
        <v>1141.97</v>
      </c>
      <c r="F58" s="44">
        <v>1119.1300000000001</v>
      </c>
      <c r="G58" s="44">
        <v>1119.75</v>
      </c>
      <c r="H58" s="44">
        <v>1159.52</v>
      </c>
      <c r="I58" s="44">
        <v>1312.81</v>
      </c>
      <c r="J58" s="44">
        <v>1461.5</v>
      </c>
      <c r="K58" s="44">
        <v>1796.11</v>
      </c>
      <c r="L58" s="44">
        <v>2041.44</v>
      </c>
      <c r="M58" s="44">
        <v>2190.65</v>
      </c>
      <c r="N58" s="44">
        <v>2301.34</v>
      </c>
      <c r="O58" s="44">
        <v>2172.96</v>
      </c>
      <c r="P58" s="44">
        <v>2159.86</v>
      </c>
      <c r="Q58" s="44">
        <v>2101.8200000000002</v>
      </c>
      <c r="R58" s="44">
        <v>2121.39</v>
      </c>
      <c r="S58" s="44">
        <v>2093.63</v>
      </c>
      <c r="T58" s="44">
        <v>2117.98</v>
      </c>
      <c r="U58" s="44">
        <v>2249.34</v>
      </c>
      <c r="V58" s="44">
        <v>2493.8000000000002</v>
      </c>
      <c r="W58" s="44">
        <v>2291.19</v>
      </c>
      <c r="X58" s="44">
        <v>2250.33</v>
      </c>
      <c r="Y58" s="44">
        <v>2111.36</v>
      </c>
      <c r="Z58" s="44">
        <v>1613.68</v>
      </c>
      <c r="AA58" s="44">
        <v>1304.78</v>
      </c>
    </row>
    <row r="59" spans="1:27" ht="12.75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1086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8" t="s">
        <v>1088</v>
      </c>
      <c r="B62" s="28" t="str">
        <f>"12"&amp;"."&amp;$B$663&amp;"."&amp;$B$664</f>
        <v>12.10.2023</v>
      </c>
      <c r="C62" s="90" t="s">
        <v>76</v>
      </c>
      <c r="D62" s="91">
        <f>ROUND(((D63+D64+D66+D65)/1000),5)</f>
        <v>1.5421199999999999</v>
      </c>
      <c r="E62" s="91">
        <f>ROUND(((E63+E64+E66+E65)/1000),5)</f>
        <v>1.47285</v>
      </c>
      <c r="F62" s="91">
        <f>ROUND(((F63+F64+F66+F65)/1000),5)</f>
        <v>1.41655</v>
      </c>
      <c r="G62" s="91">
        <f t="shared" ref="G62:AA62" si="33">ROUND(((G63+G64+G66+G65)/1000),5)</f>
        <v>1.42195</v>
      </c>
      <c r="H62" s="91">
        <f t="shared" si="33"/>
        <v>1.5182</v>
      </c>
      <c r="I62" s="91">
        <f t="shared" si="33"/>
        <v>1.6307700000000001</v>
      </c>
      <c r="J62" s="91">
        <f t="shared" si="33"/>
        <v>1.8689100000000001</v>
      </c>
      <c r="K62" s="91">
        <f t="shared" si="33"/>
        <v>2.1601900000000001</v>
      </c>
      <c r="L62" s="91">
        <f t="shared" si="33"/>
        <v>2.5792899999999999</v>
      </c>
      <c r="M62" s="91">
        <f t="shared" si="33"/>
        <v>2.6119300000000001</v>
      </c>
      <c r="N62" s="91">
        <f t="shared" si="33"/>
        <v>2.6668599999999998</v>
      </c>
      <c r="O62" s="91">
        <f t="shared" si="33"/>
        <v>2.6623100000000002</v>
      </c>
      <c r="P62" s="91">
        <f t="shared" si="33"/>
        <v>2.6650999999999998</v>
      </c>
      <c r="Q62" s="91">
        <f t="shared" si="33"/>
        <v>2.6709000000000001</v>
      </c>
      <c r="R62" s="91">
        <f t="shared" si="33"/>
        <v>2.6632899999999999</v>
      </c>
      <c r="S62" s="91">
        <f t="shared" si="33"/>
        <v>2.64208</v>
      </c>
      <c r="T62" s="91">
        <f t="shared" si="33"/>
        <v>2.6353399999999998</v>
      </c>
      <c r="U62" s="91">
        <f t="shared" si="33"/>
        <v>2.6131500000000001</v>
      </c>
      <c r="V62" s="91">
        <f t="shared" si="33"/>
        <v>2.73272</v>
      </c>
      <c r="W62" s="91">
        <f t="shared" si="33"/>
        <v>2.7446700000000002</v>
      </c>
      <c r="X62" s="91">
        <f t="shared" si="33"/>
        <v>2.6612399999999998</v>
      </c>
      <c r="Y62" s="91">
        <f t="shared" si="33"/>
        <v>2.55775</v>
      </c>
      <c r="Z62" s="91">
        <f t="shared" si="33"/>
        <v>2.2814000000000001</v>
      </c>
      <c r="AA62" s="91">
        <f t="shared" si="33"/>
        <v>1.7379199999999999</v>
      </c>
    </row>
    <row r="63" spans="1:27" ht="12.75" customHeight="1" outlineLevel="1" x14ac:dyDescent="0.2">
      <c r="A63" s="99" t="s">
        <v>1089</v>
      </c>
      <c r="B63" s="63" t="s">
        <v>238</v>
      </c>
      <c r="C63" s="43" t="s">
        <v>79</v>
      </c>
      <c r="D63" s="44">
        <v>1141.33</v>
      </c>
      <c r="E63" s="44">
        <v>1072.06</v>
      </c>
      <c r="F63" s="44">
        <v>1015.76</v>
      </c>
      <c r="G63" s="44">
        <v>1021.16</v>
      </c>
      <c r="H63" s="44">
        <v>1117.4100000000001</v>
      </c>
      <c r="I63" s="44">
        <v>1229.98</v>
      </c>
      <c r="J63" s="44">
        <v>1468.12</v>
      </c>
      <c r="K63" s="44">
        <v>1759.4</v>
      </c>
      <c r="L63" s="44">
        <v>2178.5</v>
      </c>
      <c r="M63" s="44">
        <v>2211.14</v>
      </c>
      <c r="N63" s="44">
        <v>2266.0700000000002</v>
      </c>
      <c r="O63" s="44">
        <v>2261.52</v>
      </c>
      <c r="P63" s="44">
        <v>2264.31</v>
      </c>
      <c r="Q63" s="44">
        <v>2270.11</v>
      </c>
      <c r="R63" s="44">
        <v>2262.5</v>
      </c>
      <c r="S63" s="44">
        <v>2241.29</v>
      </c>
      <c r="T63" s="44">
        <v>2234.5500000000002</v>
      </c>
      <c r="U63" s="44">
        <v>2212.36</v>
      </c>
      <c r="V63" s="44">
        <v>2331.9299999999998</v>
      </c>
      <c r="W63" s="44">
        <v>2343.88</v>
      </c>
      <c r="X63" s="44">
        <v>2260.4499999999998</v>
      </c>
      <c r="Y63" s="44">
        <v>2156.96</v>
      </c>
      <c r="Z63" s="44">
        <v>1880.61</v>
      </c>
      <c r="AA63" s="44">
        <v>1337.13</v>
      </c>
    </row>
    <row r="64" spans="1:27" ht="12.75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1091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8" t="s">
        <v>1093</v>
      </c>
      <c r="B67" s="28" t="str">
        <f>"13"&amp;"."&amp;$B$663&amp;"."&amp;$B$664</f>
        <v>13.10.2023</v>
      </c>
      <c r="C67" s="90" t="s">
        <v>76</v>
      </c>
      <c r="D67" s="91">
        <f>ROUND(((D68+D69+D71+D70)/1000),5)</f>
        <v>1.54759</v>
      </c>
      <c r="E67" s="91">
        <f>ROUND(((E68+E69+E71+E70)/1000),5)</f>
        <v>1.47725</v>
      </c>
      <c r="F67" s="91">
        <f>ROUND(((F68+F69+F71+F70)/1000),5)</f>
        <v>1.4469399999999999</v>
      </c>
      <c r="G67" s="91">
        <f t="shared" ref="G67:AA67" si="36">ROUND(((G68+G69+G71+G70)/1000),5)</f>
        <v>1.44017</v>
      </c>
      <c r="H67" s="91">
        <f t="shared" si="36"/>
        <v>1.50604</v>
      </c>
      <c r="I67" s="91">
        <f t="shared" si="36"/>
        <v>1.63103</v>
      </c>
      <c r="J67" s="91">
        <f t="shared" si="36"/>
        <v>1.89232</v>
      </c>
      <c r="K67" s="91">
        <f t="shared" si="36"/>
        <v>2.1219600000000001</v>
      </c>
      <c r="L67" s="91">
        <f t="shared" si="36"/>
        <v>2.3452099999999998</v>
      </c>
      <c r="M67" s="91">
        <f t="shared" si="36"/>
        <v>2.59206</v>
      </c>
      <c r="N67" s="91">
        <f t="shared" si="36"/>
        <v>2.5973299999999999</v>
      </c>
      <c r="O67" s="91">
        <f t="shared" si="36"/>
        <v>2.5509300000000001</v>
      </c>
      <c r="P67" s="91">
        <f t="shared" si="36"/>
        <v>2.4630100000000001</v>
      </c>
      <c r="Q67" s="91">
        <f t="shared" si="36"/>
        <v>2.4838</v>
      </c>
      <c r="R67" s="91">
        <f t="shared" si="36"/>
        <v>2.4468800000000002</v>
      </c>
      <c r="S67" s="91">
        <f t="shared" si="36"/>
        <v>2.4437600000000002</v>
      </c>
      <c r="T67" s="91">
        <f t="shared" si="36"/>
        <v>2.4215300000000002</v>
      </c>
      <c r="U67" s="91">
        <f t="shared" si="36"/>
        <v>2.6084700000000001</v>
      </c>
      <c r="V67" s="91">
        <f t="shared" si="36"/>
        <v>2.6602999999999999</v>
      </c>
      <c r="W67" s="91">
        <f t="shared" si="36"/>
        <v>2.6527500000000002</v>
      </c>
      <c r="X67" s="91">
        <f t="shared" si="36"/>
        <v>2.4240400000000002</v>
      </c>
      <c r="Y67" s="91">
        <f t="shared" si="36"/>
        <v>2.3743699999999999</v>
      </c>
      <c r="Z67" s="91">
        <f t="shared" si="36"/>
        <v>2.13849</v>
      </c>
      <c r="AA67" s="91">
        <f t="shared" si="36"/>
        <v>1.9249799999999999</v>
      </c>
    </row>
    <row r="68" spans="1:27" ht="12.75" customHeight="1" outlineLevel="1" x14ac:dyDescent="0.2">
      <c r="A68" s="99" t="s">
        <v>1094</v>
      </c>
      <c r="B68" s="63" t="s">
        <v>238</v>
      </c>
      <c r="C68" s="43" t="s">
        <v>79</v>
      </c>
      <c r="D68" s="44">
        <v>1146.8</v>
      </c>
      <c r="E68" s="44">
        <v>1076.46</v>
      </c>
      <c r="F68" s="44">
        <v>1046.1500000000001</v>
      </c>
      <c r="G68" s="44">
        <v>1039.3800000000001</v>
      </c>
      <c r="H68" s="44">
        <v>1105.25</v>
      </c>
      <c r="I68" s="44">
        <v>1230.24</v>
      </c>
      <c r="J68" s="44">
        <v>1491.53</v>
      </c>
      <c r="K68" s="44">
        <v>1721.17</v>
      </c>
      <c r="L68" s="44">
        <v>1944.42</v>
      </c>
      <c r="M68" s="44">
        <v>2191.27</v>
      </c>
      <c r="N68" s="44">
        <v>2196.54</v>
      </c>
      <c r="O68" s="44">
        <v>2150.14</v>
      </c>
      <c r="P68" s="44">
        <v>2062.2199999999998</v>
      </c>
      <c r="Q68" s="44">
        <v>2083.0100000000002</v>
      </c>
      <c r="R68" s="44">
        <v>2046.09</v>
      </c>
      <c r="S68" s="44">
        <v>2042.97</v>
      </c>
      <c r="T68" s="44">
        <v>2020.74</v>
      </c>
      <c r="U68" s="44">
        <v>2207.6799999999998</v>
      </c>
      <c r="V68" s="44">
        <v>2259.5100000000002</v>
      </c>
      <c r="W68" s="44">
        <v>2251.96</v>
      </c>
      <c r="X68" s="44">
        <v>2023.25</v>
      </c>
      <c r="Y68" s="44">
        <v>1973.58</v>
      </c>
      <c r="Z68" s="44">
        <v>1737.7</v>
      </c>
      <c r="AA68" s="44">
        <v>1524.19</v>
      </c>
    </row>
    <row r="69" spans="1:27" ht="12.75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1096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8" t="s">
        <v>1098</v>
      </c>
      <c r="B72" s="28" t="str">
        <f>"14"&amp;"."&amp;$B$663&amp;"."&amp;$B$664</f>
        <v>14.10.2023</v>
      </c>
      <c r="C72" s="90" t="s">
        <v>76</v>
      </c>
      <c r="D72" s="91">
        <f>ROUND(((D73+D74+D76+D75)/1000),5)</f>
        <v>1.68214</v>
      </c>
      <c r="E72" s="91">
        <f>ROUND(((E73+E74+E76+E75)/1000),5)</f>
        <v>1.58985</v>
      </c>
      <c r="F72" s="91">
        <f>ROUND(((F73+F74+F76+F75)/1000),5)</f>
        <v>1.56833</v>
      </c>
      <c r="G72" s="91">
        <f t="shared" ref="G72:AA72" si="39">ROUND(((G73+G74+G76+G75)/1000),5)</f>
        <v>1.57161</v>
      </c>
      <c r="H72" s="91">
        <f t="shared" si="39"/>
        <v>1.5811599999999999</v>
      </c>
      <c r="I72" s="91">
        <f t="shared" si="39"/>
        <v>1.6426099999999999</v>
      </c>
      <c r="J72" s="91">
        <f t="shared" si="39"/>
        <v>1.75648</v>
      </c>
      <c r="K72" s="91">
        <f t="shared" si="39"/>
        <v>2.0320900000000002</v>
      </c>
      <c r="L72" s="91">
        <f t="shared" si="39"/>
        <v>2.1913</v>
      </c>
      <c r="M72" s="91">
        <f t="shared" si="39"/>
        <v>2.36036</v>
      </c>
      <c r="N72" s="91">
        <f t="shared" si="39"/>
        <v>2.4177599999999999</v>
      </c>
      <c r="O72" s="91">
        <f t="shared" si="39"/>
        <v>2.4261599999999999</v>
      </c>
      <c r="P72" s="91">
        <f t="shared" si="39"/>
        <v>2.4181699999999999</v>
      </c>
      <c r="Q72" s="91">
        <f t="shared" si="39"/>
        <v>2.5738699999999999</v>
      </c>
      <c r="R72" s="91">
        <f t="shared" si="39"/>
        <v>2.6693600000000002</v>
      </c>
      <c r="S72" s="91">
        <f t="shared" si="39"/>
        <v>2.83189</v>
      </c>
      <c r="T72" s="91">
        <f t="shared" si="39"/>
        <v>2.7450899999999998</v>
      </c>
      <c r="U72" s="91">
        <f t="shared" si="39"/>
        <v>2.87385</v>
      </c>
      <c r="V72" s="91">
        <f t="shared" si="39"/>
        <v>2.9930699999999999</v>
      </c>
      <c r="W72" s="91">
        <f t="shared" si="39"/>
        <v>2.8675099999999998</v>
      </c>
      <c r="X72" s="91">
        <f t="shared" si="39"/>
        <v>2.6385100000000001</v>
      </c>
      <c r="Y72" s="91">
        <f t="shared" si="39"/>
        <v>2.25434</v>
      </c>
      <c r="Z72" s="91">
        <f t="shared" si="39"/>
        <v>2.0660400000000001</v>
      </c>
      <c r="AA72" s="91">
        <f t="shared" si="39"/>
        <v>1.77718</v>
      </c>
    </row>
    <row r="73" spans="1:27" ht="12.75" customHeight="1" outlineLevel="1" x14ac:dyDescent="0.2">
      <c r="A73" s="99" t="s">
        <v>1099</v>
      </c>
      <c r="B73" s="63" t="s">
        <v>238</v>
      </c>
      <c r="C73" s="43" t="s">
        <v>79</v>
      </c>
      <c r="D73" s="44">
        <v>1281.3499999999999</v>
      </c>
      <c r="E73" s="44">
        <v>1189.06</v>
      </c>
      <c r="F73" s="44">
        <v>1167.54</v>
      </c>
      <c r="G73" s="44">
        <v>1170.82</v>
      </c>
      <c r="H73" s="44">
        <v>1180.3699999999999</v>
      </c>
      <c r="I73" s="44">
        <v>1241.82</v>
      </c>
      <c r="J73" s="44">
        <v>1355.69</v>
      </c>
      <c r="K73" s="44">
        <v>1631.3</v>
      </c>
      <c r="L73" s="44">
        <v>1790.51</v>
      </c>
      <c r="M73" s="44">
        <v>1959.57</v>
      </c>
      <c r="N73" s="44">
        <v>2016.97</v>
      </c>
      <c r="O73" s="44">
        <v>2025.37</v>
      </c>
      <c r="P73" s="44">
        <v>2017.38</v>
      </c>
      <c r="Q73" s="44">
        <v>2173.08</v>
      </c>
      <c r="R73" s="44">
        <v>2268.5700000000002</v>
      </c>
      <c r="S73" s="44">
        <v>2431.1</v>
      </c>
      <c r="T73" s="44">
        <v>2344.3000000000002</v>
      </c>
      <c r="U73" s="44">
        <v>2473.06</v>
      </c>
      <c r="V73" s="44">
        <v>2592.2800000000002</v>
      </c>
      <c r="W73" s="44">
        <v>2466.7199999999998</v>
      </c>
      <c r="X73" s="44">
        <v>2237.7199999999998</v>
      </c>
      <c r="Y73" s="44">
        <v>1853.55</v>
      </c>
      <c r="Z73" s="44">
        <v>1665.25</v>
      </c>
      <c r="AA73" s="44">
        <v>1376.39</v>
      </c>
    </row>
    <row r="74" spans="1:27" ht="12.75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1101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8" t="s">
        <v>1103</v>
      </c>
      <c r="B77" s="28" t="str">
        <f>"15"&amp;"."&amp;$B$663&amp;"."&amp;$B$664</f>
        <v>15.10.2023</v>
      </c>
      <c r="C77" s="90" t="s">
        <v>76</v>
      </c>
      <c r="D77" s="91">
        <f>ROUND(((D78+D79+D81+D80)/1000),5)</f>
        <v>1.6960200000000001</v>
      </c>
      <c r="E77" s="91">
        <f>ROUND(((E78+E79+E81+E80)/1000),5)</f>
        <v>1.5947800000000001</v>
      </c>
      <c r="F77" s="91">
        <f>ROUND(((F78+F79+F81+F80)/1000),5)</f>
        <v>1.55959</v>
      </c>
      <c r="G77" s="91">
        <f t="shared" ref="G77:AA77" si="42">ROUND(((G78+G79+G81+G80)/1000),5)</f>
        <v>1.54501</v>
      </c>
      <c r="H77" s="91">
        <f t="shared" si="42"/>
        <v>1.55915</v>
      </c>
      <c r="I77" s="91">
        <f t="shared" si="42"/>
        <v>1.5911</v>
      </c>
      <c r="J77" s="91">
        <f t="shared" si="42"/>
        <v>1.5696600000000001</v>
      </c>
      <c r="K77" s="91">
        <f t="shared" si="42"/>
        <v>1.65157</v>
      </c>
      <c r="L77" s="91">
        <f t="shared" si="42"/>
        <v>2.0429499999999998</v>
      </c>
      <c r="M77" s="91">
        <f t="shared" si="42"/>
        <v>2.1626300000000001</v>
      </c>
      <c r="N77" s="91">
        <f t="shared" si="42"/>
        <v>2.2115499999999999</v>
      </c>
      <c r="O77" s="91">
        <f t="shared" si="42"/>
        <v>2.2279200000000001</v>
      </c>
      <c r="P77" s="91">
        <f t="shared" si="42"/>
        <v>2.2228500000000002</v>
      </c>
      <c r="Q77" s="91">
        <f t="shared" si="42"/>
        <v>2.2282199999999999</v>
      </c>
      <c r="R77" s="91">
        <f t="shared" si="42"/>
        <v>2.23184</v>
      </c>
      <c r="S77" s="91">
        <f t="shared" si="42"/>
        <v>2.22268</v>
      </c>
      <c r="T77" s="91">
        <f t="shared" si="42"/>
        <v>2.2732899999999998</v>
      </c>
      <c r="U77" s="91">
        <f t="shared" si="42"/>
        <v>2.4480900000000001</v>
      </c>
      <c r="V77" s="91">
        <f t="shared" si="42"/>
        <v>2.5993300000000001</v>
      </c>
      <c r="W77" s="91">
        <f t="shared" si="42"/>
        <v>2.5633599999999999</v>
      </c>
      <c r="X77" s="91">
        <f t="shared" si="42"/>
        <v>2.44557</v>
      </c>
      <c r="Y77" s="91">
        <f t="shared" si="42"/>
        <v>2.2165499999999998</v>
      </c>
      <c r="Z77" s="91">
        <f t="shared" si="42"/>
        <v>2.0620099999999999</v>
      </c>
      <c r="AA77" s="91">
        <f t="shared" si="42"/>
        <v>1.7555099999999999</v>
      </c>
    </row>
    <row r="78" spans="1:27" ht="12.75" customHeight="1" outlineLevel="1" x14ac:dyDescent="0.2">
      <c r="A78" s="99" t="s">
        <v>1104</v>
      </c>
      <c r="B78" s="63" t="s">
        <v>238</v>
      </c>
      <c r="C78" s="43" t="s">
        <v>79</v>
      </c>
      <c r="D78" s="44">
        <v>1295.23</v>
      </c>
      <c r="E78" s="44">
        <v>1193.99</v>
      </c>
      <c r="F78" s="44">
        <v>1158.8</v>
      </c>
      <c r="G78" s="44">
        <v>1144.22</v>
      </c>
      <c r="H78" s="44">
        <v>1158.3599999999999</v>
      </c>
      <c r="I78" s="44">
        <v>1190.31</v>
      </c>
      <c r="J78" s="44">
        <v>1168.8699999999999</v>
      </c>
      <c r="K78" s="44">
        <v>1250.78</v>
      </c>
      <c r="L78" s="44">
        <v>1642.16</v>
      </c>
      <c r="M78" s="44">
        <v>1761.84</v>
      </c>
      <c r="N78" s="44">
        <v>1810.76</v>
      </c>
      <c r="O78" s="44">
        <v>1827.13</v>
      </c>
      <c r="P78" s="44">
        <v>1822.06</v>
      </c>
      <c r="Q78" s="44">
        <v>1827.43</v>
      </c>
      <c r="R78" s="44">
        <v>1831.05</v>
      </c>
      <c r="S78" s="44">
        <v>1821.89</v>
      </c>
      <c r="T78" s="44">
        <v>1872.5</v>
      </c>
      <c r="U78" s="44">
        <v>2047.3</v>
      </c>
      <c r="V78" s="44">
        <v>2198.54</v>
      </c>
      <c r="W78" s="44">
        <v>2162.5700000000002</v>
      </c>
      <c r="X78" s="44">
        <v>2044.78</v>
      </c>
      <c r="Y78" s="44">
        <v>1815.76</v>
      </c>
      <c r="Z78" s="44">
        <v>1661.22</v>
      </c>
      <c r="AA78" s="44">
        <v>1354.72</v>
      </c>
    </row>
    <row r="79" spans="1:27" ht="12.75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1106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8" t="s">
        <v>1108</v>
      </c>
      <c r="B82" s="28" t="str">
        <f>"16"&amp;"."&amp;$B$663&amp;"."&amp;$B$664</f>
        <v>16.10.2023</v>
      </c>
      <c r="C82" s="90" t="s">
        <v>76</v>
      </c>
      <c r="D82" s="91">
        <f>ROUND(((D83+D84+D86+D85)/1000),5)</f>
        <v>1.69068</v>
      </c>
      <c r="E82" s="91">
        <f>ROUND(((E83+E84+E86+E85)/1000),5)</f>
        <v>1.6275900000000001</v>
      </c>
      <c r="F82" s="91">
        <f>ROUND(((F83+F84+F86+F85)/1000),5)</f>
        <v>1.5668</v>
      </c>
      <c r="G82" s="91">
        <f t="shared" ref="G82:AA82" si="45">ROUND(((G83+G84+G86+G85)/1000),5)</f>
        <v>1.5513600000000001</v>
      </c>
      <c r="H82" s="91">
        <f t="shared" si="45"/>
        <v>1.5798000000000001</v>
      </c>
      <c r="I82" s="91">
        <f t="shared" si="45"/>
        <v>1.76495</v>
      </c>
      <c r="J82" s="91">
        <f t="shared" si="45"/>
        <v>1.97418</v>
      </c>
      <c r="K82" s="91">
        <f t="shared" si="45"/>
        <v>2.1711399999999998</v>
      </c>
      <c r="L82" s="91">
        <f t="shared" si="45"/>
        <v>2.3912599999999999</v>
      </c>
      <c r="M82" s="91">
        <f t="shared" si="45"/>
        <v>2.5488200000000001</v>
      </c>
      <c r="N82" s="91">
        <f t="shared" si="45"/>
        <v>2.5544500000000001</v>
      </c>
      <c r="O82" s="91">
        <f t="shared" si="45"/>
        <v>2.51511</v>
      </c>
      <c r="P82" s="91">
        <f t="shared" si="45"/>
        <v>2.4866700000000002</v>
      </c>
      <c r="Q82" s="91">
        <f t="shared" si="45"/>
        <v>2.50027</v>
      </c>
      <c r="R82" s="91">
        <f t="shared" si="45"/>
        <v>2.4955699999999998</v>
      </c>
      <c r="S82" s="91">
        <f t="shared" si="45"/>
        <v>2.4769399999999999</v>
      </c>
      <c r="T82" s="91">
        <f t="shared" si="45"/>
        <v>2.48028</v>
      </c>
      <c r="U82" s="91">
        <f t="shared" si="45"/>
        <v>2.5172699999999999</v>
      </c>
      <c r="V82" s="91">
        <f t="shared" si="45"/>
        <v>2.58975</v>
      </c>
      <c r="W82" s="91">
        <f t="shared" si="45"/>
        <v>2.59423</v>
      </c>
      <c r="X82" s="91">
        <f t="shared" si="45"/>
        <v>2.4207100000000001</v>
      </c>
      <c r="Y82" s="91">
        <f t="shared" si="45"/>
        <v>2.2760400000000001</v>
      </c>
      <c r="Z82" s="91">
        <f t="shared" si="45"/>
        <v>1.9983299999999999</v>
      </c>
      <c r="AA82" s="91">
        <f t="shared" si="45"/>
        <v>1.6980500000000001</v>
      </c>
    </row>
    <row r="83" spans="1:27" ht="12.75" customHeight="1" outlineLevel="1" x14ac:dyDescent="0.2">
      <c r="A83" s="99" t="s">
        <v>1109</v>
      </c>
      <c r="B83" s="63" t="s">
        <v>238</v>
      </c>
      <c r="C83" s="43" t="s">
        <v>79</v>
      </c>
      <c r="D83" s="44">
        <v>1289.8900000000001</v>
      </c>
      <c r="E83" s="44">
        <v>1226.8</v>
      </c>
      <c r="F83" s="44">
        <v>1166.01</v>
      </c>
      <c r="G83" s="44">
        <v>1150.57</v>
      </c>
      <c r="H83" s="44">
        <v>1179.01</v>
      </c>
      <c r="I83" s="44">
        <v>1364.16</v>
      </c>
      <c r="J83" s="44">
        <v>1573.39</v>
      </c>
      <c r="K83" s="44">
        <v>1770.35</v>
      </c>
      <c r="L83" s="44">
        <v>1990.47</v>
      </c>
      <c r="M83" s="44">
        <v>2148.0300000000002</v>
      </c>
      <c r="N83" s="44">
        <v>2153.66</v>
      </c>
      <c r="O83" s="44">
        <v>2114.3200000000002</v>
      </c>
      <c r="P83" s="44">
        <v>2085.88</v>
      </c>
      <c r="Q83" s="44">
        <v>2099.48</v>
      </c>
      <c r="R83" s="44">
        <v>2094.7800000000002</v>
      </c>
      <c r="S83" s="44">
        <v>2076.15</v>
      </c>
      <c r="T83" s="44">
        <v>2079.4899999999998</v>
      </c>
      <c r="U83" s="44">
        <v>2116.48</v>
      </c>
      <c r="V83" s="44">
        <v>2188.96</v>
      </c>
      <c r="W83" s="44">
        <v>2193.44</v>
      </c>
      <c r="X83" s="44">
        <v>2019.92</v>
      </c>
      <c r="Y83" s="44">
        <v>1875.25</v>
      </c>
      <c r="Z83" s="44">
        <v>1597.54</v>
      </c>
      <c r="AA83" s="44">
        <v>1297.26</v>
      </c>
    </row>
    <row r="84" spans="1:27" ht="12.75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1111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8" t="s">
        <v>1113</v>
      </c>
      <c r="B87" s="28" t="str">
        <f>"17"&amp;"."&amp;$B$663&amp;"."&amp;$B$664</f>
        <v>17.10.2023</v>
      </c>
      <c r="C87" s="90" t="s">
        <v>76</v>
      </c>
      <c r="D87" s="91">
        <f>ROUND(((D88+D89+D91+D90)/1000),5)</f>
        <v>1.5817099999999999</v>
      </c>
      <c r="E87" s="91">
        <f>ROUND(((E88+E89+E91+E90)/1000),5)</f>
        <v>1.52572</v>
      </c>
      <c r="F87" s="91">
        <f>ROUND(((F88+F89+F91+F90)/1000),5)</f>
        <v>1.4819</v>
      </c>
      <c r="G87" s="91">
        <f t="shared" ref="G87:AA87" si="48">ROUND(((G88+G89+G91+G90)/1000),5)</f>
        <v>1.48038</v>
      </c>
      <c r="H87" s="91">
        <f t="shared" si="48"/>
        <v>1.5173700000000001</v>
      </c>
      <c r="I87" s="91">
        <f t="shared" si="48"/>
        <v>1.65161</v>
      </c>
      <c r="J87" s="91">
        <f t="shared" si="48"/>
        <v>1.76528</v>
      </c>
      <c r="K87" s="91">
        <f t="shared" si="48"/>
        <v>2.1107200000000002</v>
      </c>
      <c r="L87" s="91">
        <f t="shared" si="48"/>
        <v>2.3513899999999999</v>
      </c>
      <c r="M87" s="91">
        <f t="shared" si="48"/>
        <v>2.6083699999999999</v>
      </c>
      <c r="N87" s="91">
        <f t="shared" si="48"/>
        <v>2.6465399999999999</v>
      </c>
      <c r="O87" s="91">
        <f t="shared" si="48"/>
        <v>2.6038700000000001</v>
      </c>
      <c r="P87" s="91">
        <f t="shared" si="48"/>
        <v>2.4122599999999998</v>
      </c>
      <c r="Q87" s="91">
        <f t="shared" si="48"/>
        <v>2.42807</v>
      </c>
      <c r="R87" s="91">
        <f t="shared" si="48"/>
        <v>2.43764</v>
      </c>
      <c r="S87" s="91">
        <f t="shared" si="48"/>
        <v>2.43072</v>
      </c>
      <c r="T87" s="91">
        <f t="shared" si="48"/>
        <v>2.4212799999999999</v>
      </c>
      <c r="U87" s="91">
        <f t="shared" si="48"/>
        <v>2.49682</v>
      </c>
      <c r="V87" s="91">
        <f t="shared" si="48"/>
        <v>2.6587700000000001</v>
      </c>
      <c r="W87" s="91">
        <f t="shared" si="48"/>
        <v>2.6573099999999998</v>
      </c>
      <c r="X87" s="91">
        <f t="shared" si="48"/>
        <v>2.3919999999999999</v>
      </c>
      <c r="Y87" s="91">
        <f t="shared" si="48"/>
        <v>2.2585099999999998</v>
      </c>
      <c r="Z87" s="91">
        <f t="shared" si="48"/>
        <v>2.0276100000000001</v>
      </c>
      <c r="AA87" s="91">
        <f t="shared" si="48"/>
        <v>1.7610699999999999</v>
      </c>
    </row>
    <row r="88" spans="1:27" ht="12.75" customHeight="1" outlineLevel="1" x14ac:dyDescent="0.2">
      <c r="A88" s="99" t="s">
        <v>1114</v>
      </c>
      <c r="B88" s="63" t="s">
        <v>238</v>
      </c>
      <c r="C88" s="43" t="s">
        <v>79</v>
      </c>
      <c r="D88" s="44">
        <v>1180.92</v>
      </c>
      <c r="E88" s="44">
        <v>1124.93</v>
      </c>
      <c r="F88" s="44">
        <v>1081.1099999999999</v>
      </c>
      <c r="G88" s="44">
        <v>1079.5899999999999</v>
      </c>
      <c r="H88" s="44">
        <v>1116.58</v>
      </c>
      <c r="I88" s="44">
        <v>1250.82</v>
      </c>
      <c r="J88" s="44">
        <v>1364.49</v>
      </c>
      <c r="K88" s="44">
        <v>1709.93</v>
      </c>
      <c r="L88" s="44">
        <v>1950.6</v>
      </c>
      <c r="M88" s="44">
        <v>2207.58</v>
      </c>
      <c r="N88" s="44">
        <v>2245.75</v>
      </c>
      <c r="O88" s="44">
        <v>2203.08</v>
      </c>
      <c r="P88" s="44">
        <v>2011.47</v>
      </c>
      <c r="Q88" s="44">
        <v>2027.28</v>
      </c>
      <c r="R88" s="44">
        <v>2036.85</v>
      </c>
      <c r="S88" s="44">
        <v>2029.93</v>
      </c>
      <c r="T88" s="44">
        <v>2020.49</v>
      </c>
      <c r="U88" s="44">
        <v>2096.0300000000002</v>
      </c>
      <c r="V88" s="44">
        <v>2257.98</v>
      </c>
      <c r="W88" s="44">
        <v>2256.52</v>
      </c>
      <c r="X88" s="44">
        <v>1991.21</v>
      </c>
      <c r="Y88" s="44">
        <v>1857.72</v>
      </c>
      <c r="Z88" s="44">
        <v>1626.82</v>
      </c>
      <c r="AA88" s="44">
        <v>1360.28</v>
      </c>
    </row>
    <row r="89" spans="1:27" ht="12.75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1116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8" t="s">
        <v>1118</v>
      </c>
      <c r="B92" s="28" t="str">
        <f>"18"&amp;"."&amp;$B$663&amp;"."&amp;$B$664</f>
        <v>18.10.2023</v>
      </c>
      <c r="C92" s="90" t="s">
        <v>76</v>
      </c>
      <c r="D92" s="91">
        <f>ROUND(((D93+D94+D96+D95)/1000),5)</f>
        <v>1.57386</v>
      </c>
      <c r="E92" s="91">
        <f>ROUND(((E93+E94+E96+E95)/1000),5)</f>
        <v>1.51278</v>
      </c>
      <c r="F92" s="91">
        <f>ROUND(((F93+F94+F96+F95)/1000),5)</f>
        <v>1.4908999999999999</v>
      </c>
      <c r="G92" s="91">
        <f t="shared" ref="G92:AA92" si="51">ROUND(((G93+G94+G96+G95)/1000),5)</f>
        <v>1.50726</v>
      </c>
      <c r="H92" s="91">
        <f t="shared" si="51"/>
        <v>1.56104</v>
      </c>
      <c r="I92" s="91">
        <f t="shared" si="51"/>
        <v>1.6493599999999999</v>
      </c>
      <c r="J92" s="91">
        <f t="shared" si="51"/>
        <v>1.8131699999999999</v>
      </c>
      <c r="K92" s="91">
        <f t="shared" si="51"/>
        <v>2.1298599999999999</v>
      </c>
      <c r="L92" s="91">
        <f t="shared" si="51"/>
        <v>2.23725</v>
      </c>
      <c r="M92" s="91">
        <f t="shared" si="51"/>
        <v>2.54345</v>
      </c>
      <c r="N92" s="91">
        <f t="shared" si="51"/>
        <v>2.6008900000000001</v>
      </c>
      <c r="O92" s="91">
        <f t="shared" si="51"/>
        <v>2.4070900000000002</v>
      </c>
      <c r="P92" s="91">
        <f t="shared" si="51"/>
        <v>2.38592</v>
      </c>
      <c r="Q92" s="91">
        <f t="shared" si="51"/>
        <v>2.38401</v>
      </c>
      <c r="R92" s="91">
        <f t="shared" si="51"/>
        <v>2.3989199999999999</v>
      </c>
      <c r="S92" s="91">
        <f t="shared" si="51"/>
        <v>2.3963999999999999</v>
      </c>
      <c r="T92" s="91">
        <f t="shared" si="51"/>
        <v>2.3972699999999998</v>
      </c>
      <c r="U92" s="91">
        <f t="shared" si="51"/>
        <v>2.5860799999999999</v>
      </c>
      <c r="V92" s="91">
        <f t="shared" si="51"/>
        <v>2.6269499999999999</v>
      </c>
      <c r="W92" s="91">
        <f t="shared" si="51"/>
        <v>2.5733899999999998</v>
      </c>
      <c r="X92" s="91">
        <f t="shared" si="51"/>
        <v>2.3391299999999999</v>
      </c>
      <c r="Y92" s="91">
        <f t="shared" si="51"/>
        <v>2.2142599999999999</v>
      </c>
      <c r="Z92" s="91">
        <f t="shared" si="51"/>
        <v>1.9214599999999999</v>
      </c>
      <c r="AA92" s="91">
        <f t="shared" si="51"/>
        <v>1.68503</v>
      </c>
    </row>
    <row r="93" spans="1:27" ht="12.75" customHeight="1" outlineLevel="1" x14ac:dyDescent="0.2">
      <c r="A93" s="99" t="s">
        <v>1119</v>
      </c>
      <c r="B93" s="63" t="s">
        <v>238</v>
      </c>
      <c r="C93" s="43" t="s">
        <v>79</v>
      </c>
      <c r="D93" s="44">
        <v>1173.07</v>
      </c>
      <c r="E93" s="44">
        <v>1111.99</v>
      </c>
      <c r="F93" s="44">
        <v>1090.1099999999999</v>
      </c>
      <c r="G93" s="44">
        <v>1106.47</v>
      </c>
      <c r="H93" s="44">
        <v>1160.25</v>
      </c>
      <c r="I93" s="44">
        <v>1248.57</v>
      </c>
      <c r="J93" s="44">
        <v>1412.38</v>
      </c>
      <c r="K93" s="44">
        <v>1729.07</v>
      </c>
      <c r="L93" s="44">
        <v>1836.46</v>
      </c>
      <c r="M93" s="44">
        <v>2142.66</v>
      </c>
      <c r="N93" s="44">
        <v>2200.1</v>
      </c>
      <c r="O93" s="44">
        <v>2006.3</v>
      </c>
      <c r="P93" s="44">
        <v>1985.13</v>
      </c>
      <c r="Q93" s="44">
        <v>1983.22</v>
      </c>
      <c r="R93" s="44">
        <v>1998.13</v>
      </c>
      <c r="S93" s="44">
        <v>1995.61</v>
      </c>
      <c r="T93" s="44">
        <v>1996.48</v>
      </c>
      <c r="U93" s="44">
        <v>2185.29</v>
      </c>
      <c r="V93" s="44">
        <v>2226.16</v>
      </c>
      <c r="W93" s="44">
        <v>2172.6</v>
      </c>
      <c r="X93" s="44">
        <v>1938.34</v>
      </c>
      <c r="Y93" s="44">
        <v>1813.47</v>
      </c>
      <c r="Z93" s="44">
        <v>1520.67</v>
      </c>
      <c r="AA93" s="44">
        <v>1284.24</v>
      </c>
    </row>
    <row r="94" spans="1:27" ht="12.75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1121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8" t="s">
        <v>1123</v>
      </c>
      <c r="B97" s="28" t="str">
        <f>"19"&amp;"."&amp;$B$663&amp;"."&amp;$B$664</f>
        <v>19.10.2023</v>
      </c>
      <c r="C97" s="90" t="s">
        <v>76</v>
      </c>
      <c r="D97" s="91">
        <f>ROUND(((D98+D99+D101+D100)/1000),5)</f>
        <v>1.5846</v>
      </c>
      <c r="E97" s="91">
        <f>ROUND(((E98+E99+E101+E100)/1000),5)</f>
        <v>1.4944599999999999</v>
      </c>
      <c r="F97" s="91">
        <f>ROUND(((F98+F99+F101+F100)/1000),5)</f>
        <v>1.4829600000000001</v>
      </c>
      <c r="G97" s="91">
        <f t="shared" ref="G97:AA97" si="54">ROUND(((G98+G99+G101+G100)/1000),5)</f>
        <v>1.48292</v>
      </c>
      <c r="H97" s="91">
        <f t="shared" si="54"/>
        <v>1.5360799999999999</v>
      </c>
      <c r="I97" s="91">
        <f t="shared" si="54"/>
        <v>1.64303</v>
      </c>
      <c r="J97" s="91">
        <f t="shared" si="54"/>
        <v>1.8701099999999999</v>
      </c>
      <c r="K97" s="91">
        <f t="shared" si="54"/>
        <v>2.1329099999999999</v>
      </c>
      <c r="L97" s="91">
        <f t="shared" si="54"/>
        <v>2.4002599999999998</v>
      </c>
      <c r="M97" s="91">
        <f t="shared" si="54"/>
        <v>2.5554199999999998</v>
      </c>
      <c r="N97" s="91">
        <f t="shared" si="54"/>
        <v>2.5846499999999999</v>
      </c>
      <c r="O97" s="91">
        <f t="shared" si="54"/>
        <v>2.5849199999999999</v>
      </c>
      <c r="P97" s="91">
        <f t="shared" si="54"/>
        <v>2.4979800000000001</v>
      </c>
      <c r="Q97" s="91">
        <f t="shared" si="54"/>
        <v>2.5081600000000002</v>
      </c>
      <c r="R97" s="91">
        <f t="shared" si="54"/>
        <v>2.5087100000000002</v>
      </c>
      <c r="S97" s="91">
        <f t="shared" si="54"/>
        <v>2.5049700000000001</v>
      </c>
      <c r="T97" s="91">
        <f t="shared" si="54"/>
        <v>2.50474</v>
      </c>
      <c r="U97" s="91">
        <f t="shared" si="54"/>
        <v>2.5665200000000001</v>
      </c>
      <c r="V97" s="91">
        <f t="shared" si="54"/>
        <v>2.6341700000000001</v>
      </c>
      <c r="W97" s="91">
        <f t="shared" si="54"/>
        <v>2.5992099999999998</v>
      </c>
      <c r="X97" s="91">
        <f t="shared" si="54"/>
        <v>2.4715699999999998</v>
      </c>
      <c r="Y97" s="91">
        <f t="shared" si="54"/>
        <v>2.2354699999999998</v>
      </c>
      <c r="Z97" s="91">
        <f t="shared" si="54"/>
        <v>2.0314399999999999</v>
      </c>
      <c r="AA97" s="91">
        <f t="shared" si="54"/>
        <v>1.7873000000000001</v>
      </c>
    </row>
    <row r="98" spans="1:27" ht="12.75" customHeight="1" outlineLevel="1" x14ac:dyDescent="0.2">
      <c r="A98" s="99" t="s">
        <v>1124</v>
      </c>
      <c r="B98" s="63" t="s">
        <v>238</v>
      </c>
      <c r="C98" s="43" t="s">
        <v>79</v>
      </c>
      <c r="D98" s="44">
        <v>1183.81</v>
      </c>
      <c r="E98" s="44">
        <v>1093.67</v>
      </c>
      <c r="F98" s="44">
        <v>1082.17</v>
      </c>
      <c r="G98" s="44">
        <v>1082.1300000000001</v>
      </c>
      <c r="H98" s="44">
        <v>1135.29</v>
      </c>
      <c r="I98" s="44">
        <v>1242.24</v>
      </c>
      <c r="J98" s="44">
        <v>1469.32</v>
      </c>
      <c r="K98" s="44">
        <v>1732.12</v>
      </c>
      <c r="L98" s="44">
        <v>1999.47</v>
      </c>
      <c r="M98" s="44">
        <v>2154.63</v>
      </c>
      <c r="N98" s="44">
        <v>2183.86</v>
      </c>
      <c r="O98" s="44">
        <v>2184.13</v>
      </c>
      <c r="P98" s="44">
        <v>2097.19</v>
      </c>
      <c r="Q98" s="44">
        <v>2107.37</v>
      </c>
      <c r="R98" s="44">
        <v>2107.92</v>
      </c>
      <c r="S98" s="44">
        <v>2104.1799999999998</v>
      </c>
      <c r="T98" s="44">
        <v>2103.9499999999998</v>
      </c>
      <c r="U98" s="44">
        <v>2165.73</v>
      </c>
      <c r="V98" s="44">
        <v>2233.38</v>
      </c>
      <c r="W98" s="44">
        <v>2198.42</v>
      </c>
      <c r="X98" s="44">
        <v>2070.7800000000002</v>
      </c>
      <c r="Y98" s="44">
        <v>1834.68</v>
      </c>
      <c r="Z98" s="44">
        <v>1630.65</v>
      </c>
      <c r="AA98" s="44">
        <v>1386.51</v>
      </c>
    </row>
    <row r="99" spans="1:27" ht="12.75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8" t="s">
        <v>1128</v>
      </c>
      <c r="B102" s="28" t="str">
        <f>"20"&amp;"."&amp;$B$663&amp;"."&amp;$B$664</f>
        <v>20.10.2023</v>
      </c>
      <c r="C102" s="90" t="s">
        <v>76</v>
      </c>
      <c r="D102" s="91">
        <f>ROUND(((D103+D104+D106+D105)/1000),5)</f>
        <v>1.5858099999999999</v>
      </c>
      <c r="E102" s="91">
        <f>ROUND(((E103+E104+E106+E105)/1000),5)</f>
        <v>1.51051</v>
      </c>
      <c r="F102" s="91">
        <f>ROUND(((F103+F104+F106+F105)/1000),5)</f>
        <v>1.4854700000000001</v>
      </c>
      <c r="G102" s="91">
        <f t="shared" ref="G102:AA102" si="57">ROUND(((G103+G104+G106+G105)/1000),5)</f>
        <v>1.49044</v>
      </c>
      <c r="H102" s="91">
        <f t="shared" si="57"/>
        <v>1.5561</v>
      </c>
      <c r="I102" s="91">
        <f t="shared" si="57"/>
        <v>1.6428799999999999</v>
      </c>
      <c r="J102" s="91">
        <f t="shared" si="57"/>
        <v>1.8623700000000001</v>
      </c>
      <c r="K102" s="91">
        <f t="shared" si="57"/>
        <v>2.1705999999999999</v>
      </c>
      <c r="L102" s="91">
        <f t="shared" si="57"/>
        <v>2.3470300000000002</v>
      </c>
      <c r="M102" s="91">
        <f t="shared" si="57"/>
        <v>2.5762299999999998</v>
      </c>
      <c r="N102" s="91">
        <f t="shared" si="57"/>
        <v>2.6405599999999998</v>
      </c>
      <c r="O102" s="91">
        <f t="shared" si="57"/>
        <v>2.4430399999999999</v>
      </c>
      <c r="P102" s="91">
        <f t="shared" si="57"/>
        <v>2.42536</v>
      </c>
      <c r="Q102" s="91">
        <f t="shared" si="57"/>
        <v>2.42889</v>
      </c>
      <c r="R102" s="91">
        <f t="shared" si="57"/>
        <v>2.43269</v>
      </c>
      <c r="S102" s="91">
        <f t="shared" si="57"/>
        <v>2.4261499999999998</v>
      </c>
      <c r="T102" s="91">
        <f t="shared" si="57"/>
        <v>2.4184800000000002</v>
      </c>
      <c r="U102" s="91">
        <f t="shared" si="57"/>
        <v>2.6124100000000001</v>
      </c>
      <c r="V102" s="91">
        <f t="shared" si="57"/>
        <v>2.6342599999999998</v>
      </c>
      <c r="W102" s="91">
        <f t="shared" si="57"/>
        <v>2.4917899999999999</v>
      </c>
      <c r="X102" s="91">
        <f t="shared" si="57"/>
        <v>2.3975900000000001</v>
      </c>
      <c r="Y102" s="91">
        <f t="shared" si="57"/>
        <v>2.3088500000000001</v>
      </c>
      <c r="Z102" s="91">
        <f t="shared" si="57"/>
        <v>2.0209899999999998</v>
      </c>
      <c r="AA102" s="91">
        <f t="shared" si="57"/>
        <v>1.76725</v>
      </c>
    </row>
    <row r="103" spans="1:27" ht="12.75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1185.02</v>
      </c>
      <c r="E103" s="44">
        <v>1109.72</v>
      </c>
      <c r="F103" s="44">
        <v>1084.68</v>
      </c>
      <c r="G103" s="44">
        <v>1089.6500000000001</v>
      </c>
      <c r="H103" s="44">
        <v>1155.31</v>
      </c>
      <c r="I103" s="44">
        <v>1242.0899999999999</v>
      </c>
      <c r="J103" s="44">
        <v>1461.58</v>
      </c>
      <c r="K103" s="44">
        <v>1769.81</v>
      </c>
      <c r="L103" s="44">
        <v>1946.24</v>
      </c>
      <c r="M103" s="44">
        <v>2175.44</v>
      </c>
      <c r="N103" s="44">
        <v>2239.77</v>
      </c>
      <c r="O103" s="44">
        <v>2042.25</v>
      </c>
      <c r="P103" s="44">
        <v>2024.57</v>
      </c>
      <c r="Q103" s="44">
        <v>2028.1</v>
      </c>
      <c r="R103" s="44">
        <v>2031.9</v>
      </c>
      <c r="S103" s="44">
        <v>2025.36</v>
      </c>
      <c r="T103" s="44">
        <v>2017.69</v>
      </c>
      <c r="U103" s="44">
        <v>2211.62</v>
      </c>
      <c r="V103" s="44">
        <v>2233.4699999999998</v>
      </c>
      <c r="W103" s="44">
        <v>2091</v>
      </c>
      <c r="X103" s="44">
        <v>1996.8</v>
      </c>
      <c r="Y103" s="44">
        <v>1908.06</v>
      </c>
      <c r="Z103" s="44">
        <v>1620.2</v>
      </c>
      <c r="AA103" s="44">
        <v>1366.46</v>
      </c>
    </row>
    <row r="104" spans="1:27" ht="12.75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8" t="s">
        <v>1133</v>
      </c>
      <c r="B107" s="28" t="str">
        <f>"21"&amp;"."&amp;$B$663&amp;"."&amp;$B$664</f>
        <v>21.10.2023</v>
      </c>
      <c r="C107" s="90" t="s">
        <v>76</v>
      </c>
      <c r="D107" s="91">
        <f>ROUND(((D108+D109+D111+D110)/1000),5)</f>
        <v>1.6317299999999999</v>
      </c>
      <c r="E107" s="91">
        <f>ROUND(((E108+E109+E111+E110)/1000),5)</f>
        <v>1.6017699999999999</v>
      </c>
      <c r="F107" s="91">
        <f>ROUND(((F108+F109+F111+F110)/1000),5)</f>
        <v>1.5628299999999999</v>
      </c>
      <c r="G107" s="91">
        <f t="shared" ref="G107:AA107" si="60">ROUND(((G108+G109+G111+G110)/1000),5)</f>
        <v>1.54992</v>
      </c>
      <c r="H107" s="91">
        <f t="shared" si="60"/>
        <v>1.5577700000000001</v>
      </c>
      <c r="I107" s="91">
        <f t="shared" si="60"/>
        <v>1.61009</v>
      </c>
      <c r="J107" s="91">
        <f t="shared" si="60"/>
        <v>1.6270100000000001</v>
      </c>
      <c r="K107" s="91">
        <f t="shared" si="60"/>
        <v>1.8386899999999999</v>
      </c>
      <c r="L107" s="91">
        <f t="shared" si="60"/>
        <v>2.00291</v>
      </c>
      <c r="M107" s="91">
        <f t="shared" si="60"/>
        <v>2.2277</v>
      </c>
      <c r="N107" s="91">
        <f t="shared" si="60"/>
        <v>2.31847</v>
      </c>
      <c r="O107" s="91">
        <f t="shared" si="60"/>
        <v>2.3249300000000002</v>
      </c>
      <c r="P107" s="91">
        <f t="shared" si="60"/>
        <v>2.2883100000000001</v>
      </c>
      <c r="Q107" s="91">
        <f t="shared" si="60"/>
        <v>2.2834400000000001</v>
      </c>
      <c r="R107" s="91">
        <f t="shared" si="60"/>
        <v>2.2677399999999999</v>
      </c>
      <c r="S107" s="91">
        <f t="shared" si="60"/>
        <v>2.2592300000000001</v>
      </c>
      <c r="T107" s="91">
        <f t="shared" si="60"/>
        <v>2.2796699999999999</v>
      </c>
      <c r="U107" s="91">
        <f t="shared" si="60"/>
        <v>2.3856899999999999</v>
      </c>
      <c r="V107" s="91">
        <f t="shared" si="60"/>
        <v>2.5787300000000002</v>
      </c>
      <c r="W107" s="91">
        <f t="shared" si="60"/>
        <v>2.4769299999999999</v>
      </c>
      <c r="X107" s="91">
        <f t="shared" si="60"/>
        <v>2.2681200000000001</v>
      </c>
      <c r="Y107" s="91">
        <f t="shared" si="60"/>
        <v>2.1388099999999999</v>
      </c>
      <c r="Z107" s="91">
        <f t="shared" si="60"/>
        <v>1.90419</v>
      </c>
      <c r="AA107" s="91">
        <f t="shared" si="60"/>
        <v>1.6931</v>
      </c>
    </row>
    <row r="108" spans="1:27" ht="12.75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1230.94</v>
      </c>
      <c r="E108" s="44">
        <v>1200.98</v>
      </c>
      <c r="F108" s="44">
        <v>1162.04</v>
      </c>
      <c r="G108" s="44">
        <v>1149.1300000000001</v>
      </c>
      <c r="H108" s="44">
        <v>1156.98</v>
      </c>
      <c r="I108" s="44">
        <v>1209.3</v>
      </c>
      <c r="J108" s="44">
        <v>1226.22</v>
      </c>
      <c r="K108" s="44">
        <v>1437.9</v>
      </c>
      <c r="L108" s="44">
        <v>1602.12</v>
      </c>
      <c r="M108" s="44">
        <v>1826.91</v>
      </c>
      <c r="N108" s="44">
        <v>1917.68</v>
      </c>
      <c r="O108" s="44">
        <v>1924.14</v>
      </c>
      <c r="P108" s="44">
        <v>1887.52</v>
      </c>
      <c r="Q108" s="44">
        <v>1882.65</v>
      </c>
      <c r="R108" s="44">
        <v>1866.95</v>
      </c>
      <c r="S108" s="44">
        <v>1858.44</v>
      </c>
      <c r="T108" s="44">
        <v>1878.88</v>
      </c>
      <c r="U108" s="44">
        <v>1984.9</v>
      </c>
      <c r="V108" s="44">
        <v>2177.94</v>
      </c>
      <c r="W108" s="44">
        <v>2076.14</v>
      </c>
      <c r="X108" s="44">
        <v>1867.33</v>
      </c>
      <c r="Y108" s="44">
        <v>1738.02</v>
      </c>
      <c r="Z108" s="44">
        <v>1503.4</v>
      </c>
      <c r="AA108" s="44">
        <v>1292.31</v>
      </c>
    </row>
    <row r="109" spans="1:27" ht="12.75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8" t="s">
        <v>1138</v>
      </c>
      <c r="B112" s="28" t="str">
        <f>"22"&amp;"."&amp;$B$663&amp;"."&amp;$B$664</f>
        <v>22.10.2023</v>
      </c>
      <c r="C112" s="90" t="s">
        <v>76</v>
      </c>
      <c r="D112" s="91">
        <f>ROUND(((D113+D114+D116+D115)/1000),5)</f>
        <v>1.6045799999999999</v>
      </c>
      <c r="E112" s="91">
        <f>ROUND(((E113+E114+E116+E115)/1000),5)</f>
        <v>1.5309600000000001</v>
      </c>
      <c r="F112" s="91">
        <f>ROUND(((F113+F114+F116+F115)/1000),5)</f>
        <v>1.47732</v>
      </c>
      <c r="G112" s="91">
        <f t="shared" ref="G112:AA112" si="63">ROUND(((G113+G114+G116+G115)/1000),5)</f>
        <v>1.47051</v>
      </c>
      <c r="H112" s="91">
        <f t="shared" si="63"/>
        <v>1.4699199999999999</v>
      </c>
      <c r="I112" s="91">
        <f t="shared" si="63"/>
        <v>1.5475099999999999</v>
      </c>
      <c r="J112" s="91">
        <f t="shared" si="63"/>
        <v>1.5527299999999999</v>
      </c>
      <c r="K112" s="91">
        <f t="shared" si="63"/>
        <v>1.61025</v>
      </c>
      <c r="L112" s="91">
        <f t="shared" si="63"/>
        <v>1.7756700000000001</v>
      </c>
      <c r="M112" s="91">
        <f t="shared" si="63"/>
        <v>1.98637</v>
      </c>
      <c r="N112" s="91">
        <f t="shared" si="63"/>
        <v>2.0697000000000001</v>
      </c>
      <c r="O112" s="91">
        <f t="shared" si="63"/>
        <v>2.1019399999999999</v>
      </c>
      <c r="P112" s="91">
        <f t="shared" si="63"/>
        <v>2.12771</v>
      </c>
      <c r="Q112" s="91">
        <f t="shared" si="63"/>
        <v>2.1442399999999999</v>
      </c>
      <c r="R112" s="91">
        <f t="shared" si="63"/>
        <v>2.1593</v>
      </c>
      <c r="S112" s="91">
        <f t="shared" si="63"/>
        <v>2.1483699999999999</v>
      </c>
      <c r="T112" s="91">
        <f t="shared" si="63"/>
        <v>2.2266900000000001</v>
      </c>
      <c r="U112" s="91">
        <f t="shared" si="63"/>
        <v>2.44367</v>
      </c>
      <c r="V112" s="91">
        <f t="shared" si="63"/>
        <v>2.5771099999999998</v>
      </c>
      <c r="W112" s="91">
        <f t="shared" si="63"/>
        <v>2.52393</v>
      </c>
      <c r="X112" s="91">
        <f t="shared" si="63"/>
        <v>2.2978800000000001</v>
      </c>
      <c r="Y112" s="91">
        <f t="shared" si="63"/>
        <v>2.0771500000000001</v>
      </c>
      <c r="Z112" s="91">
        <f t="shared" si="63"/>
        <v>1.7444999999999999</v>
      </c>
      <c r="AA112" s="91">
        <f t="shared" si="63"/>
        <v>1.6301000000000001</v>
      </c>
    </row>
    <row r="113" spans="1:27" ht="12.75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1203.79</v>
      </c>
      <c r="E113" s="44">
        <v>1130.17</v>
      </c>
      <c r="F113" s="44">
        <v>1076.53</v>
      </c>
      <c r="G113" s="44">
        <v>1069.72</v>
      </c>
      <c r="H113" s="44">
        <v>1069.1300000000001</v>
      </c>
      <c r="I113" s="44">
        <v>1146.72</v>
      </c>
      <c r="J113" s="44">
        <v>1151.94</v>
      </c>
      <c r="K113" s="44">
        <v>1209.46</v>
      </c>
      <c r="L113" s="44">
        <v>1374.88</v>
      </c>
      <c r="M113" s="44">
        <v>1585.58</v>
      </c>
      <c r="N113" s="44">
        <v>1668.91</v>
      </c>
      <c r="O113" s="44">
        <v>1701.15</v>
      </c>
      <c r="P113" s="44">
        <v>1726.92</v>
      </c>
      <c r="Q113" s="44">
        <v>1743.45</v>
      </c>
      <c r="R113" s="44">
        <v>1758.51</v>
      </c>
      <c r="S113" s="44">
        <v>1747.58</v>
      </c>
      <c r="T113" s="44">
        <v>1825.9</v>
      </c>
      <c r="U113" s="44">
        <v>2042.88</v>
      </c>
      <c r="V113" s="44">
        <v>2176.3200000000002</v>
      </c>
      <c r="W113" s="44">
        <v>2123.14</v>
      </c>
      <c r="X113" s="44">
        <v>1897.09</v>
      </c>
      <c r="Y113" s="44">
        <v>1676.36</v>
      </c>
      <c r="Z113" s="44">
        <v>1343.71</v>
      </c>
      <c r="AA113" s="44">
        <v>1229.31</v>
      </c>
    </row>
    <row r="114" spans="1:27" ht="12.75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8" t="s">
        <v>1143</v>
      </c>
      <c r="B117" s="28" t="str">
        <f>"23"&amp;"."&amp;$B$663&amp;"."&amp;$B$664</f>
        <v>23.10.2023</v>
      </c>
      <c r="C117" s="90" t="s">
        <v>76</v>
      </c>
      <c r="D117" s="91">
        <f>ROUND(((D118+D119+D121+D120)/1000),5)</f>
        <v>1.5874299999999999</v>
      </c>
      <c r="E117" s="91">
        <f>ROUND(((E118+E119+E121+E120)/1000),5)</f>
        <v>1.4733799999999999</v>
      </c>
      <c r="F117" s="91">
        <f>ROUND(((F118+F119+F121+F120)/1000),5)</f>
        <v>1.43167</v>
      </c>
      <c r="G117" s="91">
        <f t="shared" ref="G117:AA117" si="66">ROUND(((G118+G119+G121+G120)/1000),5)</f>
        <v>1.4488799999999999</v>
      </c>
      <c r="H117" s="91">
        <f t="shared" si="66"/>
        <v>1.47488</v>
      </c>
      <c r="I117" s="91">
        <f t="shared" si="66"/>
        <v>1.6077999999999999</v>
      </c>
      <c r="J117" s="91">
        <f t="shared" si="66"/>
        <v>1.76962</v>
      </c>
      <c r="K117" s="91">
        <f t="shared" si="66"/>
        <v>2.06867</v>
      </c>
      <c r="L117" s="91">
        <f t="shared" si="66"/>
        <v>2.3038699999999999</v>
      </c>
      <c r="M117" s="91">
        <f t="shared" si="66"/>
        <v>2.5007199999999998</v>
      </c>
      <c r="N117" s="91">
        <f t="shared" si="66"/>
        <v>2.58108</v>
      </c>
      <c r="O117" s="91">
        <f t="shared" si="66"/>
        <v>2.3995000000000002</v>
      </c>
      <c r="P117" s="91">
        <f t="shared" si="66"/>
        <v>2.3260000000000001</v>
      </c>
      <c r="Q117" s="91">
        <f t="shared" si="66"/>
        <v>2.36565</v>
      </c>
      <c r="R117" s="91">
        <f t="shared" si="66"/>
        <v>2.3785699999999999</v>
      </c>
      <c r="S117" s="91">
        <f t="shared" si="66"/>
        <v>2.37459</v>
      </c>
      <c r="T117" s="91">
        <f t="shared" si="66"/>
        <v>2.3634200000000001</v>
      </c>
      <c r="U117" s="91">
        <f t="shared" si="66"/>
        <v>2.4744100000000002</v>
      </c>
      <c r="V117" s="91">
        <f t="shared" si="66"/>
        <v>2.5808200000000001</v>
      </c>
      <c r="W117" s="91">
        <f t="shared" si="66"/>
        <v>2.4647999999999999</v>
      </c>
      <c r="X117" s="91">
        <f t="shared" si="66"/>
        <v>2.23481</v>
      </c>
      <c r="Y117" s="91">
        <f t="shared" si="66"/>
        <v>2.1314199999999999</v>
      </c>
      <c r="Z117" s="91">
        <f t="shared" si="66"/>
        <v>1.8082</v>
      </c>
      <c r="AA117" s="91">
        <f t="shared" si="66"/>
        <v>1.6349100000000001</v>
      </c>
    </row>
    <row r="118" spans="1:27" ht="12.75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1186.6400000000001</v>
      </c>
      <c r="E118" s="44">
        <v>1072.5899999999999</v>
      </c>
      <c r="F118" s="44">
        <v>1030.8800000000001</v>
      </c>
      <c r="G118" s="44">
        <v>1048.0899999999999</v>
      </c>
      <c r="H118" s="44">
        <v>1074.0899999999999</v>
      </c>
      <c r="I118" s="44">
        <v>1207.01</v>
      </c>
      <c r="J118" s="44">
        <v>1368.83</v>
      </c>
      <c r="K118" s="44">
        <v>1667.88</v>
      </c>
      <c r="L118" s="44">
        <v>1903.08</v>
      </c>
      <c r="M118" s="44">
        <v>2099.9299999999998</v>
      </c>
      <c r="N118" s="44">
        <v>2180.29</v>
      </c>
      <c r="O118" s="44">
        <v>1998.71</v>
      </c>
      <c r="P118" s="44">
        <v>1925.21</v>
      </c>
      <c r="Q118" s="44">
        <v>1964.86</v>
      </c>
      <c r="R118" s="44">
        <v>1977.78</v>
      </c>
      <c r="S118" s="44">
        <v>1973.8</v>
      </c>
      <c r="T118" s="44">
        <v>1962.63</v>
      </c>
      <c r="U118" s="44">
        <v>2073.62</v>
      </c>
      <c r="V118" s="44">
        <v>2180.0300000000002</v>
      </c>
      <c r="W118" s="44">
        <v>2064.0100000000002</v>
      </c>
      <c r="X118" s="44">
        <v>1834.02</v>
      </c>
      <c r="Y118" s="44">
        <v>1730.63</v>
      </c>
      <c r="Z118" s="44">
        <v>1407.41</v>
      </c>
      <c r="AA118" s="44">
        <v>1234.1199999999999</v>
      </c>
    </row>
    <row r="119" spans="1:27" ht="12.75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8" t="s">
        <v>1148</v>
      </c>
      <c r="B122" s="28" t="str">
        <f>"24"&amp;"."&amp;$B$663&amp;"."&amp;$B$664</f>
        <v>24.10.2023</v>
      </c>
      <c r="C122" s="90" t="s">
        <v>76</v>
      </c>
      <c r="D122" s="91">
        <f>ROUND(((D123+D124+D126+D125)/1000),5)</f>
        <v>1.57348</v>
      </c>
      <c r="E122" s="91">
        <f>ROUND(((E123+E124+E126+E125)/1000),5)</f>
        <v>1.48746</v>
      </c>
      <c r="F122" s="91">
        <f>ROUND(((F123+F124+F126+F125)/1000),5)</f>
        <v>1.4570399999999999</v>
      </c>
      <c r="G122" s="91">
        <f t="shared" ref="G122:AA122" si="69">ROUND(((G123+G124+G126+G125)/1000),5)</f>
        <v>1.4696800000000001</v>
      </c>
      <c r="H122" s="91">
        <f t="shared" si="69"/>
        <v>1.5164599999999999</v>
      </c>
      <c r="I122" s="91">
        <f t="shared" si="69"/>
        <v>1.63297</v>
      </c>
      <c r="J122" s="91">
        <f t="shared" si="69"/>
        <v>1.80223</v>
      </c>
      <c r="K122" s="91">
        <f t="shared" si="69"/>
        <v>2.1234799999999998</v>
      </c>
      <c r="L122" s="91">
        <f t="shared" si="69"/>
        <v>2.3130700000000002</v>
      </c>
      <c r="M122" s="91">
        <f t="shared" si="69"/>
        <v>2.5203199999999999</v>
      </c>
      <c r="N122" s="91">
        <f t="shared" si="69"/>
        <v>2.59781</v>
      </c>
      <c r="O122" s="91">
        <f t="shared" si="69"/>
        <v>2.4314200000000001</v>
      </c>
      <c r="P122" s="91">
        <f t="shared" si="69"/>
        <v>2.4072499999999999</v>
      </c>
      <c r="Q122" s="91">
        <f t="shared" si="69"/>
        <v>2.4221599999999999</v>
      </c>
      <c r="R122" s="91">
        <f t="shared" si="69"/>
        <v>2.42008</v>
      </c>
      <c r="S122" s="91">
        <f t="shared" si="69"/>
        <v>2.4210500000000001</v>
      </c>
      <c r="T122" s="91">
        <f t="shared" si="69"/>
        <v>2.4042599999999998</v>
      </c>
      <c r="U122" s="91">
        <f t="shared" si="69"/>
        <v>2.59728</v>
      </c>
      <c r="V122" s="91">
        <f t="shared" si="69"/>
        <v>2.6234000000000002</v>
      </c>
      <c r="W122" s="91">
        <f t="shared" si="69"/>
        <v>2.5853899999999999</v>
      </c>
      <c r="X122" s="91">
        <f t="shared" si="69"/>
        <v>2.3090199999999999</v>
      </c>
      <c r="Y122" s="91">
        <f t="shared" si="69"/>
        <v>2.1582699999999999</v>
      </c>
      <c r="Z122" s="91">
        <f t="shared" si="69"/>
        <v>1.9087700000000001</v>
      </c>
      <c r="AA122" s="91">
        <f t="shared" si="69"/>
        <v>1.68292</v>
      </c>
    </row>
    <row r="123" spans="1:27" ht="12.75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1172.69</v>
      </c>
      <c r="E123" s="44">
        <v>1086.67</v>
      </c>
      <c r="F123" s="44">
        <v>1056.25</v>
      </c>
      <c r="G123" s="44">
        <v>1068.8900000000001</v>
      </c>
      <c r="H123" s="44">
        <v>1115.67</v>
      </c>
      <c r="I123" s="44">
        <v>1232.18</v>
      </c>
      <c r="J123" s="44">
        <v>1401.44</v>
      </c>
      <c r="K123" s="44">
        <v>1722.69</v>
      </c>
      <c r="L123" s="44">
        <v>1912.28</v>
      </c>
      <c r="M123" s="44">
        <v>2119.5300000000002</v>
      </c>
      <c r="N123" s="44">
        <v>2197.02</v>
      </c>
      <c r="O123" s="44">
        <v>2030.63</v>
      </c>
      <c r="P123" s="44">
        <v>2006.46</v>
      </c>
      <c r="Q123" s="44">
        <v>2021.37</v>
      </c>
      <c r="R123" s="44">
        <v>2019.29</v>
      </c>
      <c r="S123" s="44">
        <v>2020.26</v>
      </c>
      <c r="T123" s="44">
        <v>2003.47</v>
      </c>
      <c r="U123" s="44">
        <v>2196.4899999999998</v>
      </c>
      <c r="V123" s="44">
        <v>2222.61</v>
      </c>
      <c r="W123" s="44">
        <v>2184.6</v>
      </c>
      <c r="X123" s="44">
        <v>1908.23</v>
      </c>
      <c r="Y123" s="44">
        <v>1757.48</v>
      </c>
      <c r="Z123" s="44">
        <v>1507.98</v>
      </c>
      <c r="AA123" s="44">
        <v>1282.1300000000001</v>
      </c>
    </row>
    <row r="124" spans="1:27" ht="12.75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8" t="s">
        <v>1153</v>
      </c>
      <c r="B127" s="28" t="str">
        <f>"25"&amp;"."&amp;$B$663&amp;"."&amp;$B$664</f>
        <v>25.10.2023</v>
      </c>
      <c r="C127" s="90" t="s">
        <v>76</v>
      </c>
      <c r="D127" s="91">
        <f>ROUND(((D128+D129+D131+D130)/1000),5)</f>
        <v>1.5685899999999999</v>
      </c>
      <c r="E127" s="91">
        <f>ROUND(((E128+E129+E131+E130)/1000),5)</f>
        <v>1.5091000000000001</v>
      </c>
      <c r="F127" s="91">
        <f>ROUND(((F128+F129+F131+F130)/1000),5)</f>
        <v>1.4719800000000001</v>
      </c>
      <c r="G127" s="91">
        <f t="shared" ref="G127:AA127" si="72">ROUND(((G128+G129+G131+G130)/1000),5)</f>
        <v>1.46922</v>
      </c>
      <c r="H127" s="91">
        <f t="shared" si="72"/>
        <v>1.5364599999999999</v>
      </c>
      <c r="I127" s="91">
        <f t="shared" si="72"/>
        <v>1.62595</v>
      </c>
      <c r="J127" s="91">
        <f t="shared" si="72"/>
        <v>1.77461</v>
      </c>
      <c r="K127" s="91">
        <f t="shared" si="72"/>
        <v>2.07504</v>
      </c>
      <c r="L127" s="91">
        <f t="shared" si="72"/>
        <v>2.2484500000000001</v>
      </c>
      <c r="M127" s="91">
        <f t="shared" si="72"/>
        <v>2.6113499999999998</v>
      </c>
      <c r="N127" s="91">
        <f t="shared" si="72"/>
        <v>2.78525</v>
      </c>
      <c r="O127" s="91">
        <f t="shared" si="72"/>
        <v>2.4125299999999998</v>
      </c>
      <c r="P127" s="91">
        <f t="shared" si="72"/>
        <v>2.39059</v>
      </c>
      <c r="Q127" s="91">
        <f t="shared" si="72"/>
        <v>2.40327</v>
      </c>
      <c r="R127" s="91">
        <f t="shared" si="72"/>
        <v>2.39988</v>
      </c>
      <c r="S127" s="91">
        <f t="shared" si="72"/>
        <v>2.39608</v>
      </c>
      <c r="T127" s="91">
        <f t="shared" si="72"/>
        <v>2.3949199999999999</v>
      </c>
      <c r="U127" s="91">
        <f t="shared" si="72"/>
        <v>2.6397499999999998</v>
      </c>
      <c r="V127" s="91">
        <f t="shared" si="72"/>
        <v>2.68153</v>
      </c>
      <c r="W127" s="91">
        <f t="shared" si="72"/>
        <v>2.7045499999999998</v>
      </c>
      <c r="X127" s="91">
        <f t="shared" si="72"/>
        <v>2.37547</v>
      </c>
      <c r="Y127" s="91">
        <f t="shared" si="72"/>
        <v>2.2410100000000002</v>
      </c>
      <c r="Z127" s="91">
        <f t="shared" si="72"/>
        <v>1.9142300000000001</v>
      </c>
      <c r="AA127" s="91">
        <f t="shared" si="72"/>
        <v>1.66798</v>
      </c>
    </row>
    <row r="128" spans="1:27" ht="12.75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1167.8</v>
      </c>
      <c r="E128" s="44">
        <v>1108.31</v>
      </c>
      <c r="F128" s="44">
        <v>1071.19</v>
      </c>
      <c r="G128" s="44">
        <v>1068.43</v>
      </c>
      <c r="H128" s="44">
        <v>1135.67</v>
      </c>
      <c r="I128" s="44">
        <v>1225.1600000000001</v>
      </c>
      <c r="J128" s="44">
        <v>1373.82</v>
      </c>
      <c r="K128" s="44">
        <v>1674.25</v>
      </c>
      <c r="L128" s="44">
        <v>1847.66</v>
      </c>
      <c r="M128" s="44">
        <v>2210.56</v>
      </c>
      <c r="N128" s="44">
        <v>2384.46</v>
      </c>
      <c r="O128" s="44">
        <v>2011.74</v>
      </c>
      <c r="P128" s="44">
        <v>1989.8</v>
      </c>
      <c r="Q128" s="44">
        <v>2002.48</v>
      </c>
      <c r="R128" s="44">
        <v>1999.09</v>
      </c>
      <c r="S128" s="44">
        <v>1995.29</v>
      </c>
      <c r="T128" s="44">
        <v>1994.13</v>
      </c>
      <c r="U128" s="44">
        <v>2238.96</v>
      </c>
      <c r="V128" s="44">
        <v>2280.7399999999998</v>
      </c>
      <c r="W128" s="44">
        <v>2303.7600000000002</v>
      </c>
      <c r="X128" s="44">
        <v>1974.68</v>
      </c>
      <c r="Y128" s="44">
        <v>1840.22</v>
      </c>
      <c r="Z128" s="44">
        <v>1513.44</v>
      </c>
      <c r="AA128" s="44">
        <v>1267.19</v>
      </c>
    </row>
    <row r="129" spans="1:27" ht="12.75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8" t="s">
        <v>1158</v>
      </c>
      <c r="B132" s="28" t="str">
        <f>"26"&amp;"."&amp;$B$663&amp;"."&amp;$B$664</f>
        <v>26.10.2023</v>
      </c>
      <c r="C132" s="90" t="s">
        <v>76</v>
      </c>
      <c r="D132" s="91">
        <f>ROUND(((D133+D134+D136+D135)/1000),5)</f>
        <v>1.5803400000000001</v>
      </c>
      <c r="E132" s="91">
        <f>ROUND(((E133+E134+E136+E135)/1000),5)</f>
        <v>1.49424</v>
      </c>
      <c r="F132" s="91">
        <f>ROUND(((F133+F134+F136+F135)/1000),5)</f>
        <v>1.4640500000000001</v>
      </c>
      <c r="G132" s="91">
        <f t="shared" ref="G132:AA132" si="75">ROUND(((G133+G134+G136+G135)/1000),5)</f>
        <v>1.4412199999999999</v>
      </c>
      <c r="H132" s="91">
        <f t="shared" si="75"/>
        <v>1.5333399999999999</v>
      </c>
      <c r="I132" s="91">
        <f t="shared" si="75"/>
        <v>1.6626000000000001</v>
      </c>
      <c r="J132" s="91">
        <f t="shared" si="75"/>
        <v>1.85978</v>
      </c>
      <c r="K132" s="91">
        <f t="shared" si="75"/>
        <v>2.0682100000000001</v>
      </c>
      <c r="L132" s="91">
        <f t="shared" si="75"/>
        <v>2.32511</v>
      </c>
      <c r="M132" s="91">
        <f t="shared" si="75"/>
        <v>2.4658199999999999</v>
      </c>
      <c r="N132" s="91">
        <f t="shared" si="75"/>
        <v>2.48902</v>
      </c>
      <c r="O132" s="91">
        <f t="shared" si="75"/>
        <v>2.5049800000000002</v>
      </c>
      <c r="P132" s="91">
        <f t="shared" si="75"/>
        <v>2.4442200000000001</v>
      </c>
      <c r="Q132" s="91">
        <f t="shared" si="75"/>
        <v>2.4551599999999998</v>
      </c>
      <c r="R132" s="91">
        <f t="shared" si="75"/>
        <v>2.4401099999999998</v>
      </c>
      <c r="S132" s="91">
        <f t="shared" si="75"/>
        <v>2.44225</v>
      </c>
      <c r="T132" s="91">
        <f t="shared" si="75"/>
        <v>2.4425300000000001</v>
      </c>
      <c r="U132" s="91">
        <f t="shared" si="75"/>
        <v>2.4340299999999999</v>
      </c>
      <c r="V132" s="91">
        <f t="shared" si="75"/>
        <v>2.6001599999999998</v>
      </c>
      <c r="W132" s="91">
        <f t="shared" si="75"/>
        <v>2.5952299999999999</v>
      </c>
      <c r="X132" s="91">
        <f t="shared" si="75"/>
        <v>2.2915999999999999</v>
      </c>
      <c r="Y132" s="91">
        <f t="shared" si="75"/>
        <v>2.1859500000000001</v>
      </c>
      <c r="Z132" s="91">
        <f t="shared" si="75"/>
        <v>1.9092</v>
      </c>
      <c r="AA132" s="91">
        <f t="shared" si="75"/>
        <v>1.6632499999999999</v>
      </c>
    </row>
    <row r="133" spans="1:27" ht="12.75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1179.55</v>
      </c>
      <c r="E133" s="44">
        <v>1093.45</v>
      </c>
      <c r="F133" s="44">
        <v>1063.26</v>
      </c>
      <c r="G133" s="44">
        <v>1040.43</v>
      </c>
      <c r="H133" s="44">
        <v>1132.55</v>
      </c>
      <c r="I133" s="44">
        <v>1261.81</v>
      </c>
      <c r="J133" s="44">
        <v>1458.99</v>
      </c>
      <c r="K133" s="44">
        <v>1667.42</v>
      </c>
      <c r="L133" s="44">
        <v>1924.32</v>
      </c>
      <c r="M133" s="44">
        <v>2065.0300000000002</v>
      </c>
      <c r="N133" s="44">
        <v>2088.23</v>
      </c>
      <c r="O133" s="44">
        <v>2104.19</v>
      </c>
      <c r="P133" s="44">
        <v>2043.43</v>
      </c>
      <c r="Q133" s="44">
        <v>2054.37</v>
      </c>
      <c r="R133" s="44">
        <v>2039.32</v>
      </c>
      <c r="S133" s="44">
        <v>2041.46</v>
      </c>
      <c r="T133" s="44">
        <v>2041.74</v>
      </c>
      <c r="U133" s="44">
        <v>2033.24</v>
      </c>
      <c r="V133" s="44">
        <v>2199.37</v>
      </c>
      <c r="W133" s="44">
        <v>2194.44</v>
      </c>
      <c r="X133" s="44">
        <v>1890.81</v>
      </c>
      <c r="Y133" s="44">
        <v>1785.16</v>
      </c>
      <c r="Z133" s="44">
        <v>1508.41</v>
      </c>
      <c r="AA133" s="44">
        <v>1262.46</v>
      </c>
    </row>
    <row r="134" spans="1:27" ht="12.75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8" t="s">
        <v>1163</v>
      </c>
      <c r="B137" s="28" t="str">
        <f>"27"&amp;"."&amp;$B$663&amp;"."&amp;$B$664</f>
        <v>27.10.2023</v>
      </c>
      <c r="C137" s="90" t="s">
        <v>76</v>
      </c>
      <c r="D137" s="91">
        <f>ROUND(((D138+D139+D141+D140)/1000),5)</f>
        <v>1.59779</v>
      </c>
      <c r="E137" s="91">
        <f>ROUND(((E138+E139+E141+E140)/1000),5)</f>
        <v>1.5137400000000001</v>
      </c>
      <c r="F137" s="91">
        <f>ROUND(((F138+F139+F141+F140)/1000),5)</f>
        <v>1.47438</v>
      </c>
      <c r="G137" s="91">
        <f t="shared" ref="G137:AA137" si="78">ROUND(((G138+G139+G141+G140)/1000),5)</f>
        <v>1.47553</v>
      </c>
      <c r="H137" s="91">
        <f t="shared" si="78"/>
        <v>1.5431900000000001</v>
      </c>
      <c r="I137" s="91">
        <f t="shared" si="78"/>
        <v>1.66245</v>
      </c>
      <c r="J137" s="91">
        <f t="shared" si="78"/>
        <v>1.8075699999999999</v>
      </c>
      <c r="K137" s="91">
        <f t="shared" si="78"/>
        <v>2.0879599999999998</v>
      </c>
      <c r="L137" s="91">
        <f t="shared" si="78"/>
        <v>2.35148</v>
      </c>
      <c r="M137" s="91">
        <f t="shared" si="78"/>
        <v>2.5463399999999998</v>
      </c>
      <c r="N137" s="91">
        <f t="shared" si="78"/>
        <v>2.7661600000000002</v>
      </c>
      <c r="O137" s="91">
        <f t="shared" si="78"/>
        <v>2.7017799999999998</v>
      </c>
      <c r="P137" s="91">
        <f t="shared" si="78"/>
        <v>2.4644900000000001</v>
      </c>
      <c r="Q137" s="91">
        <f t="shared" si="78"/>
        <v>2.47776</v>
      </c>
      <c r="R137" s="91">
        <f t="shared" si="78"/>
        <v>2.4705900000000001</v>
      </c>
      <c r="S137" s="91">
        <f t="shared" si="78"/>
        <v>2.4722300000000001</v>
      </c>
      <c r="T137" s="91">
        <f t="shared" si="78"/>
        <v>2.4690799999999999</v>
      </c>
      <c r="U137" s="91">
        <f t="shared" si="78"/>
        <v>2.6107999999999998</v>
      </c>
      <c r="V137" s="91">
        <f t="shared" si="78"/>
        <v>2.7941600000000002</v>
      </c>
      <c r="W137" s="91">
        <f t="shared" si="78"/>
        <v>2.7013400000000001</v>
      </c>
      <c r="X137" s="91">
        <f t="shared" si="78"/>
        <v>2.3777599999999999</v>
      </c>
      <c r="Y137" s="91">
        <f t="shared" si="78"/>
        <v>2.34477</v>
      </c>
      <c r="Z137" s="91">
        <f t="shared" si="78"/>
        <v>2.02189</v>
      </c>
      <c r="AA137" s="91">
        <f t="shared" si="78"/>
        <v>1.88585</v>
      </c>
    </row>
    <row r="138" spans="1:27" ht="12.75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1197</v>
      </c>
      <c r="E138" s="44">
        <v>1112.95</v>
      </c>
      <c r="F138" s="44">
        <v>1073.5899999999999</v>
      </c>
      <c r="G138" s="44">
        <v>1074.74</v>
      </c>
      <c r="H138" s="44">
        <v>1142.4000000000001</v>
      </c>
      <c r="I138" s="44">
        <v>1261.6600000000001</v>
      </c>
      <c r="J138" s="44">
        <v>1406.78</v>
      </c>
      <c r="K138" s="44">
        <v>1687.17</v>
      </c>
      <c r="L138" s="44">
        <v>1950.69</v>
      </c>
      <c r="M138" s="44">
        <v>2145.5500000000002</v>
      </c>
      <c r="N138" s="44">
        <v>2365.37</v>
      </c>
      <c r="O138" s="44">
        <v>2300.9899999999998</v>
      </c>
      <c r="P138" s="44">
        <v>2063.6999999999998</v>
      </c>
      <c r="Q138" s="44">
        <v>2076.9699999999998</v>
      </c>
      <c r="R138" s="44">
        <v>2069.8000000000002</v>
      </c>
      <c r="S138" s="44">
        <v>2071.44</v>
      </c>
      <c r="T138" s="44">
        <v>2068.29</v>
      </c>
      <c r="U138" s="44">
        <v>2210.0100000000002</v>
      </c>
      <c r="V138" s="44">
        <v>2393.37</v>
      </c>
      <c r="W138" s="44">
        <v>2300.5500000000002</v>
      </c>
      <c r="X138" s="44">
        <v>1976.97</v>
      </c>
      <c r="Y138" s="44">
        <v>1943.98</v>
      </c>
      <c r="Z138" s="44">
        <v>1621.1</v>
      </c>
      <c r="AA138" s="44">
        <v>1485.06</v>
      </c>
    </row>
    <row r="139" spans="1:27" ht="12.75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8" t="s">
        <v>1168</v>
      </c>
      <c r="B142" s="28" t="str">
        <f>"28"&amp;"."&amp;$B$663&amp;"."&amp;$B$664</f>
        <v>28.10.2023</v>
      </c>
      <c r="C142" s="90" t="s">
        <v>76</v>
      </c>
      <c r="D142" s="91">
        <f>ROUND(((D143+D144+D146+D145)/1000),5)</f>
        <v>1.64561</v>
      </c>
      <c r="E142" s="91">
        <f>ROUND(((E143+E144+E146+E145)/1000),5)</f>
        <v>1.60378</v>
      </c>
      <c r="F142" s="91">
        <f>ROUND(((F143+F144+F146+F145)/1000),5)</f>
        <v>1.5854900000000001</v>
      </c>
      <c r="G142" s="91">
        <f t="shared" ref="G142:AA142" si="81">ROUND(((G143+G144+G146+G145)/1000),5)</f>
        <v>1.5522499999999999</v>
      </c>
      <c r="H142" s="91">
        <f t="shared" si="81"/>
        <v>1.5827599999999999</v>
      </c>
      <c r="I142" s="91">
        <f t="shared" si="81"/>
        <v>1.60571</v>
      </c>
      <c r="J142" s="91">
        <f t="shared" si="81"/>
        <v>1.6282300000000001</v>
      </c>
      <c r="K142" s="91">
        <f t="shared" si="81"/>
        <v>1.7665299999999999</v>
      </c>
      <c r="L142" s="91">
        <f t="shared" si="81"/>
        <v>2.0322200000000001</v>
      </c>
      <c r="M142" s="91">
        <f t="shared" si="81"/>
        <v>2.3309799999999998</v>
      </c>
      <c r="N142" s="91">
        <f t="shared" si="81"/>
        <v>2.39011</v>
      </c>
      <c r="O142" s="91">
        <f t="shared" si="81"/>
        <v>2.3946700000000001</v>
      </c>
      <c r="P142" s="91">
        <f t="shared" si="81"/>
        <v>2.38218</v>
      </c>
      <c r="Q142" s="91">
        <f t="shared" si="81"/>
        <v>2.3495599999999999</v>
      </c>
      <c r="R142" s="91">
        <f t="shared" si="81"/>
        <v>2.2572999999999999</v>
      </c>
      <c r="S142" s="91">
        <f t="shared" si="81"/>
        <v>2.1862400000000002</v>
      </c>
      <c r="T142" s="91">
        <f t="shared" si="81"/>
        <v>2.1602100000000002</v>
      </c>
      <c r="U142" s="91">
        <f t="shared" si="81"/>
        <v>2.2672300000000001</v>
      </c>
      <c r="V142" s="91">
        <f t="shared" si="81"/>
        <v>2.3348300000000002</v>
      </c>
      <c r="W142" s="91">
        <f t="shared" si="81"/>
        <v>2.2397100000000001</v>
      </c>
      <c r="X142" s="91">
        <f t="shared" si="81"/>
        <v>2.2117900000000001</v>
      </c>
      <c r="Y142" s="91">
        <f t="shared" si="81"/>
        <v>2.0229699999999999</v>
      </c>
      <c r="Z142" s="91">
        <f t="shared" si="81"/>
        <v>1.7341299999999999</v>
      </c>
      <c r="AA142" s="91">
        <f t="shared" si="81"/>
        <v>1.6587400000000001</v>
      </c>
    </row>
    <row r="143" spans="1:27" ht="12.75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1244.82</v>
      </c>
      <c r="E143" s="44">
        <v>1202.99</v>
      </c>
      <c r="F143" s="44">
        <v>1184.7</v>
      </c>
      <c r="G143" s="44">
        <v>1151.46</v>
      </c>
      <c r="H143" s="44">
        <v>1181.97</v>
      </c>
      <c r="I143" s="44">
        <v>1204.92</v>
      </c>
      <c r="J143" s="44">
        <v>1227.44</v>
      </c>
      <c r="K143" s="44">
        <v>1365.74</v>
      </c>
      <c r="L143" s="44">
        <v>1631.43</v>
      </c>
      <c r="M143" s="44">
        <v>1930.19</v>
      </c>
      <c r="N143" s="44">
        <v>1989.32</v>
      </c>
      <c r="O143" s="44">
        <v>1993.88</v>
      </c>
      <c r="P143" s="44">
        <v>1981.39</v>
      </c>
      <c r="Q143" s="44">
        <v>1948.77</v>
      </c>
      <c r="R143" s="44">
        <v>1856.51</v>
      </c>
      <c r="S143" s="44">
        <v>1785.45</v>
      </c>
      <c r="T143" s="44">
        <v>1759.42</v>
      </c>
      <c r="U143" s="44">
        <v>1866.44</v>
      </c>
      <c r="V143" s="44">
        <v>1934.04</v>
      </c>
      <c r="W143" s="44">
        <v>1838.92</v>
      </c>
      <c r="X143" s="44">
        <v>1811</v>
      </c>
      <c r="Y143" s="44">
        <v>1622.18</v>
      </c>
      <c r="Z143" s="44">
        <v>1333.34</v>
      </c>
      <c r="AA143" s="44">
        <v>1257.95</v>
      </c>
    </row>
    <row r="144" spans="1:27" ht="12.75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8" t="s">
        <v>1173</v>
      </c>
      <c r="B147" s="28" t="str">
        <f>"29"&amp;"."&amp;$B$663&amp;"."&amp;$B$664</f>
        <v>29.10.2023</v>
      </c>
      <c r="C147" s="90" t="s">
        <v>76</v>
      </c>
      <c r="D147" s="91">
        <f>ROUND(((D148+D149+D151+D150)/1000),5)</f>
        <v>1.65415</v>
      </c>
      <c r="E147" s="91">
        <f>ROUND(((E148+E149+E151+E150)/1000),5)</f>
        <v>1.5893600000000001</v>
      </c>
      <c r="F147" s="91">
        <f>ROUND(((F148+F149+F151+F150)/1000),5)</f>
        <v>1.5405199999999999</v>
      </c>
      <c r="G147" s="91">
        <f t="shared" ref="G147:AA147" si="84">ROUND(((G148+G149+G151+G150)/1000),5)</f>
        <v>1.4976499999999999</v>
      </c>
      <c r="H147" s="91">
        <f t="shared" si="84"/>
        <v>1.52474</v>
      </c>
      <c r="I147" s="91">
        <f t="shared" si="84"/>
        <v>1.5907899999999999</v>
      </c>
      <c r="J147" s="91">
        <f t="shared" si="84"/>
        <v>1.5891299999999999</v>
      </c>
      <c r="K147" s="91">
        <f t="shared" si="84"/>
        <v>1.6572</v>
      </c>
      <c r="L147" s="91">
        <f t="shared" si="84"/>
        <v>1.9110799999999999</v>
      </c>
      <c r="M147" s="91">
        <f t="shared" si="84"/>
        <v>2.1071499999999999</v>
      </c>
      <c r="N147" s="91">
        <f t="shared" si="84"/>
        <v>2.2732700000000001</v>
      </c>
      <c r="O147" s="91">
        <f t="shared" si="84"/>
        <v>2.3151799999999998</v>
      </c>
      <c r="P147" s="91">
        <f t="shared" si="84"/>
        <v>2.3052999999999999</v>
      </c>
      <c r="Q147" s="91">
        <f t="shared" si="84"/>
        <v>2.3055500000000002</v>
      </c>
      <c r="R147" s="91">
        <f t="shared" si="84"/>
        <v>2.2294900000000002</v>
      </c>
      <c r="S147" s="91">
        <f t="shared" si="84"/>
        <v>2.2483300000000002</v>
      </c>
      <c r="T147" s="91">
        <f t="shared" si="84"/>
        <v>2.2534299999999998</v>
      </c>
      <c r="U147" s="91">
        <f t="shared" si="84"/>
        <v>2.4196900000000001</v>
      </c>
      <c r="V147" s="91">
        <f t="shared" si="84"/>
        <v>2.4826999999999999</v>
      </c>
      <c r="W147" s="91">
        <f t="shared" si="84"/>
        <v>2.4023500000000002</v>
      </c>
      <c r="X147" s="91">
        <f t="shared" si="84"/>
        <v>2.3622399999999999</v>
      </c>
      <c r="Y147" s="91">
        <f t="shared" si="84"/>
        <v>2.3114400000000002</v>
      </c>
      <c r="Z147" s="91">
        <f t="shared" si="84"/>
        <v>1.9404699999999999</v>
      </c>
      <c r="AA147" s="91">
        <f t="shared" si="84"/>
        <v>1.6916899999999999</v>
      </c>
    </row>
    <row r="148" spans="1:27" ht="12.75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1253.3599999999999</v>
      </c>
      <c r="E148" s="44">
        <v>1188.57</v>
      </c>
      <c r="F148" s="44">
        <v>1139.73</v>
      </c>
      <c r="G148" s="44">
        <v>1096.8599999999999</v>
      </c>
      <c r="H148" s="44">
        <v>1123.95</v>
      </c>
      <c r="I148" s="44">
        <v>1190</v>
      </c>
      <c r="J148" s="44">
        <v>1188.3399999999999</v>
      </c>
      <c r="K148" s="44">
        <v>1256.4100000000001</v>
      </c>
      <c r="L148" s="44">
        <v>1510.29</v>
      </c>
      <c r="M148" s="44">
        <v>1706.36</v>
      </c>
      <c r="N148" s="44">
        <v>1872.48</v>
      </c>
      <c r="O148" s="44">
        <v>1914.39</v>
      </c>
      <c r="P148" s="44">
        <v>1904.51</v>
      </c>
      <c r="Q148" s="44">
        <v>1904.76</v>
      </c>
      <c r="R148" s="44">
        <v>1828.7</v>
      </c>
      <c r="S148" s="44">
        <v>1847.54</v>
      </c>
      <c r="T148" s="44">
        <v>1852.64</v>
      </c>
      <c r="U148" s="44">
        <v>2018.9</v>
      </c>
      <c r="V148" s="44">
        <v>2081.91</v>
      </c>
      <c r="W148" s="44">
        <v>2001.56</v>
      </c>
      <c r="X148" s="44">
        <v>1961.45</v>
      </c>
      <c r="Y148" s="44">
        <v>1910.65</v>
      </c>
      <c r="Z148" s="44">
        <v>1539.68</v>
      </c>
      <c r="AA148" s="44">
        <v>1290.9000000000001</v>
      </c>
    </row>
    <row r="149" spans="1:27" ht="12.75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8" t="s">
        <v>1178</v>
      </c>
      <c r="B152" s="28" t="str">
        <f>"30"&amp;"."&amp;$B$663&amp;"."&amp;$B$664</f>
        <v>30.10.2023</v>
      </c>
      <c r="C152" s="90" t="s">
        <v>76</v>
      </c>
      <c r="D152" s="91">
        <f>ROUND(((D153+D154+D156+D155)/1000),5)</f>
        <v>1.5888</v>
      </c>
      <c r="E152" s="91">
        <f>ROUND(((E153+E154+E156+E155)/1000),5)</f>
        <v>1.48123</v>
      </c>
      <c r="F152" s="91">
        <f>ROUND(((F153+F154+F156+F155)/1000),5)</f>
        <v>1.42849</v>
      </c>
      <c r="G152" s="91">
        <f t="shared" ref="G152:AA152" si="87">ROUND(((G153+G154+G156+G155)/1000),5)</f>
        <v>1.4163300000000001</v>
      </c>
      <c r="H152" s="91">
        <f t="shared" si="87"/>
        <v>1.4720500000000001</v>
      </c>
      <c r="I152" s="91">
        <f t="shared" si="87"/>
        <v>1.59006</v>
      </c>
      <c r="J152" s="91">
        <f t="shared" si="87"/>
        <v>1.7087300000000001</v>
      </c>
      <c r="K152" s="91">
        <f t="shared" si="87"/>
        <v>1.9812399999999999</v>
      </c>
      <c r="L152" s="91">
        <f t="shared" si="87"/>
        <v>2.2282099999999998</v>
      </c>
      <c r="M152" s="91">
        <f t="shared" si="87"/>
        <v>2.3767200000000002</v>
      </c>
      <c r="N152" s="91">
        <f t="shared" si="87"/>
        <v>2.4675600000000002</v>
      </c>
      <c r="O152" s="91">
        <f t="shared" si="87"/>
        <v>2.3957299999999999</v>
      </c>
      <c r="P152" s="91">
        <f t="shared" si="87"/>
        <v>2.3967000000000001</v>
      </c>
      <c r="Q152" s="91">
        <f t="shared" si="87"/>
        <v>2.4268399999999999</v>
      </c>
      <c r="R152" s="91">
        <f t="shared" si="87"/>
        <v>2.40734</v>
      </c>
      <c r="S152" s="91">
        <f t="shared" si="87"/>
        <v>2.40157</v>
      </c>
      <c r="T152" s="91">
        <f t="shared" si="87"/>
        <v>2.3952200000000001</v>
      </c>
      <c r="U152" s="91">
        <f t="shared" si="87"/>
        <v>2.6298499999999998</v>
      </c>
      <c r="V152" s="91">
        <f t="shared" si="87"/>
        <v>2.54088</v>
      </c>
      <c r="W152" s="91">
        <f t="shared" si="87"/>
        <v>2.3895599999999999</v>
      </c>
      <c r="X152" s="91">
        <f t="shared" si="87"/>
        <v>2.3426200000000001</v>
      </c>
      <c r="Y152" s="91">
        <f t="shared" si="87"/>
        <v>2.1486100000000001</v>
      </c>
      <c r="Z152" s="91">
        <f t="shared" si="87"/>
        <v>1.73447</v>
      </c>
      <c r="AA152" s="91">
        <f t="shared" si="87"/>
        <v>1.63059</v>
      </c>
    </row>
    <row r="153" spans="1:27" ht="12.75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1188.01</v>
      </c>
      <c r="E153" s="44">
        <v>1080.44</v>
      </c>
      <c r="F153" s="44">
        <v>1027.7</v>
      </c>
      <c r="G153" s="44">
        <v>1015.54</v>
      </c>
      <c r="H153" s="44">
        <v>1071.26</v>
      </c>
      <c r="I153" s="44">
        <v>1189.27</v>
      </c>
      <c r="J153" s="44">
        <v>1307.94</v>
      </c>
      <c r="K153" s="44">
        <v>1580.45</v>
      </c>
      <c r="L153" s="44">
        <v>1827.42</v>
      </c>
      <c r="M153" s="44">
        <v>1975.93</v>
      </c>
      <c r="N153" s="44">
        <v>2066.77</v>
      </c>
      <c r="O153" s="44">
        <v>1994.94</v>
      </c>
      <c r="P153" s="44">
        <v>1995.91</v>
      </c>
      <c r="Q153" s="44">
        <v>2026.05</v>
      </c>
      <c r="R153" s="44">
        <v>2006.55</v>
      </c>
      <c r="S153" s="44">
        <v>2000.78</v>
      </c>
      <c r="T153" s="44">
        <v>1994.43</v>
      </c>
      <c r="U153" s="44">
        <v>2229.06</v>
      </c>
      <c r="V153" s="44">
        <v>2140.09</v>
      </c>
      <c r="W153" s="44">
        <v>1988.77</v>
      </c>
      <c r="X153" s="44">
        <v>1941.83</v>
      </c>
      <c r="Y153" s="44">
        <v>1747.82</v>
      </c>
      <c r="Z153" s="44">
        <v>1333.68</v>
      </c>
      <c r="AA153" s="44">
        <v>1229.8</v>
      </c>
    </row>
    <row r="154" spans="1:27" ht="12.75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8" t="s">
        <v>1183</v>
      </c>
      <c r="B157" s="28" t="str">
        <f>"31"&amp;"."&amp;$B$663&amp;"."&amp;$B$664</f>
        <v>31.10.2023</v>
      </c>
      <c r="C157" s="90" t="s">
        <v>76</v>
      </c>
      <c r="D157" s="91">
        <f>ROUND(((D158+D159+D161+D160)/1000),5)</f>
        <v>1.5532699999999999</v>
      </c>
      <c r="E157" s="91">
        <f>ROUND(((E158+E159+E161+E160)/1000),5)</f>
        <v>1.4167099999999999</v>
      </c>
      <c r="F157" s="91">
        <f>ROUND(((F158+F159+F161+F160)/1000),5)</f>
        <v>1.3305800000000001</v>
      </c>
      <c r="G157" s="91">
        <f t="shared" ref="G157:AA157" si="90">ROUND(((G158+G159+G161+G160)/1000),5)</f>
        <v>1.3152600000000001</v>
      </c>
      <c r="H157" s="91">
        <f t="shared" si="90"/>
        <v>1.4290499999999999</v>
      </c>
      <c r="I157" s="91">
        <f t="shared" si="90"/>
        <v>1.58189</v>
      </c>
      <c r="J157" s="91">
        <f t="shared" si="90"/>
        <v>1.6709799999999999</v>
      </c>
      <c r="K157" s="91">
        <f t="shared" si="90"/>
        <v>2.0034000000000001</v>
      </c>
      <c r="L157" s="91">
        <f t="shared" si="90"/>
        <v>2.1952400000000001</v>
      </c>
      <c r="M157" s="91">
        <f t="shared" si="90"/>
        <v>2.36104</v>
      </c>
      <c r="N157" s="91">
        <f t="shared" si="90"/>
        <v>2.3818999999999999</v>
      </c>
      <c r="O157" s="91">
        <f t="shared" si="90"/>
        <v>2.3645900000000002</v>
      </c>
      <c r="P157" s="91">
        <f t="shared" si="90"/>
        <v>2.3674200000000001</v>
      </c>
      <c r="Q157" s="91">
        <f t="shared" si="90"/>
        <v>2.3695599999999999</v>
      </c>
      <c r="R157" s="91">
        <f t="shared" si="90"/>
        <v>2.3692099999999998</v>
      </c>
      <c r="S157" s="91">
        <f t="shared" si="90"/>
        <v>2.3699499999999998</v>
      </c>
      <c r="T157" s="91">
        <f t="shared" si="90"/>
        <v>2.3678699999999999</v>
      </c>
      <c r="U157" s="91">
        <f t="shared" si="90"/>
        <v>2.4293100000000001</v>
      </c>
      <c r="V157" s="91">
        <f t="shared" si="90"/>
        <v>2.43432</v>
      </c>
      <c r="W157" s="91">
        <f t="shared" si="90"/>
        <v>2.3443999999999998</v>
      </c>
      <c r="X157" s="91">
        <f t="shared" si="90"/>
        <v>2.2791299999999999</v>
      </c>
      <c r="Y157" s="91">
        <f t="shared" si="90"/>
        <v>2.12913</v>
      </c>
      <c r="Z157" s="91">
        <f t="shared" si="90"/>
        <v>1.70956</v>
      </c>
      <c r="AA157" s="91">
        <f t="shared" si="90"/>
        <v>1.6149</v>
      </c>
    </row>
    <row r="158" spans="1:27" ht="12.75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1152.48</v>
      </c>
      <c r="E158" s="44">
        <v>1015.92</v>
      </c>
      <c r="F158" s="44">
        <v>929.79</v>
      </c>
      <c r="G158" s="44">
        <v>914.47</v>
      </c>
      <c r="H158" s="44">
        <v>1028.26</v>
      </c>
      <c r="I158" s="44">
        <v>1181.0999999999999</v>
      </c>
      <c r="J158" s="44">
        <v>1270.19</v>
      </c>
      <c r="K158" s="44">
        <v>1602.61</v>
      </c>
      <c r="L158" s="44">
        <v>1794.45</v>
      </c>
      <c r="M158" s="44">
        <v>1960.25</v>
      </c>
      <c r="N158" s="44">
        <v>1981.11</v>
      </c>
      <c r="O158" s="44">
        <v>1963.8</v>
      </c>
      <c r="P158" s="44">
        <v>1966.63</v>
      </c>
      <c r="Q158" s="44">
        <v>1968.77</v>
      </c>
      <c r="R158" s="44">
        <v>1968.42</v>
      </c>
      <c r="S158" s="44">
        <v>1969.16</v>
      </c>
      <c r="T158" s="44">
        <v>1967.08</v>
      </c>
      <c r="U158" s="44">
        <v>2028.52</v>
      </c>
      <c r="V158" s="44">
        <v>2033.53</v>
      </c>
      <c r="W158" s="44">
        <v>1943.61</v>
      </c>
      <c r="X158" s="44">
        <v>1878.34</v>
      </c>
      <c r="Y158" s="44">
        <v>1728.34</v>
      </c>
      <c r="Z158" s="44">
        <v>1308.77</v>
      </c>
      <c r="AA158" s="44">
        <v>1214.1099999999999</v>
      </c>
    </row>
    <row r="159" spans="1:27" ht="12.75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01.10.2023</v>
      </c>
      <c r="C166" s="90" t="s">
        <v>76</v>
      </c>
      <c r="D166" s="91">
        <f>ROUND(((D167+D168+D170+D169)/1000),5)</f>
        <v>1.79949</v>
      </c>
      <c r="E166" s="91">
        <f>ROUND(((E167+E168+E170+E169)/1000),5)</f>
        <v>1.74071</v>
      </c>
      <c r="F166" s="91">
        <f>ROUND(((F167+F168+F170+F169)/1000),5)</f>
        <v>1.7267600000000001</v>
      </c>
      <c r="G166" s="91">
        <f t="shared" ref="G166:AA166" si="93">ROUND(((G167+G168+G170+G169)/1000),5)</f>
        <v>1.7286300000000001</v>
      </c>
      <c r="H166" s="91">
        <f t="shared" si="93"/>
        <v>1.7374700000000001</v>
      </c>
      <c r="I166" s="91">
        <f t="shared" si="93"/>
        <v>1.7621100000000001</v>
      </c>
      <c r="J166" s="91">
        <f t="shared" si="93"/>
        <v>1.7631300000000001</v>
      </c>
      <c r="K166" s="91">
        <f t="shared" si="93"/>
        <v>1.85026</v>
      </c>
      <c r="L166" s="91">
        <f t="shared" si="93"/>
        <v>2.10005</v>
      </c>
      <c r="M166" s="91">
        <f t="shared" si="93"/>
        <v>2.3735499999999998</v>
      </c>
      <c r="N166" s="91">
        <f t="shared" si="93"/>
        <v>2.42665</v>
      </c>
      <c r="O166" s="91">
        <f t="shared" si="93"/>
        <v>2.4334199999999999</v>
      </c>
      <c r="P166" s="91">
        <f t="shared" si="93"/>
        <v>2.4359999999999999</v>
      </c>
      <c r="Q166" s="91">
        <f t="shared" si="93"/>
        <v>2.44977</v>
      </c>
      <c r="R166" s="91">
        <f t="shared" si="93"/>
        <v>2.4535900000000002</v>
      </c>
      <c r="S166" s="91">
        <f t="shared" si="93"/>
        <v>2.4635199999999999</v>
      </c>
      <c r="T166" s="91">
        <f t="shared" si="93"/>
        <v>2.4561700000000002</v>
      </c>
      <c r="U166" s="91">
        <f t="shared" si="93"/>
        <v>2.46956</v>
      </c>
      <c r="V166" s="91">
        <f t="shared" si="93"/>
        <v>2.5282100000000001</v>
      </c>
      <c r="W166" s="91">
        <f t="shared" si="93"/>
        <v>2.5935899999999998</v>
      </c>
      <c r="X166" s="91">
        <f t="shared" si="93"/>
        <v>2.5309699999999999</v>
      </c>
      <c r="Y166" s="91">
        <f t="shared" si="93"/>
        <v>2.4443600000000001</v>
      </c>
      <c r="Z166" s="91">
        <f t="shared" si="93"/>
        <v>2.0956000000000001</v>
      </c>
      <c r="AA166" s="91">
        <f t="shared" si="93"/>
        <v>1.92005</v>
      </c>
    </row>
    <row r="167" spans="1:27" ht="12.75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1351.76</v>
      </c>
      <c r="E167" s="44">
        <v>1292.98</v>
      </c>
      <c r="F167" s="44">
        <v>1279.03</v>
      </c>
      <c r="G167" s="44">
        <v>1280.9000000000001</v>
      </c>
      <c r="H167" s="44">
        <v>1289.74</v>
      </c>
      <c r="I167" s="44">
        <v>1314.38</v>
      </c>
      <c r="J167" s="44">
        <v>1315.4</v>
      </c>
      <c r="K167" s="44">
        <v>1402.53</v>
      </c>
      <c r="L167" s="44">
        <v>1652.32</v>
      </c>
      <c r="M167" s="44">
        <v>1925.82</v>
      </c>
      <c r="N167" s="44">
        <v>1978.92</v>
      </c>
      <c r="O167" s="44">
        <v>1985.69</v>
      </c>
      <c r="P167" s="44">
        <v>1988.27</v>
      </c>
      <c r="Q167" s="44">
        <v>2002.04</v>
      </c>
      <c r="R167" s="44">
        <v>2005.86</v>
      </c>
      <c r="S167" s="44">
        <v>2015.79</v>
      </c>
      <c r="T167" s="44">
        <v>2008.44</v>
      </c>
      <c r="U167" s="44">
        <v>2021.83</v>
      </c>
      <c r="V167" s="44">
        <v>2080.48</v>
      </c>
      <c r="W167" s="44">
        <v>2145.86</v>
      </c>
      <c r="X167" s="44">
        <v>2083.2399999999998</v>
      </c>
      <c r="Y167" s="44">
        <v>1996.63</v>
      </c>
      <c r="Z167" s="44">
        <v>1647.87</v>
      </c>
      <c r="AA167" s="44">
        <v>1472.32</v>
      </c>
    </row>
    <row r="168" spans="1:27" ht="12.75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x14ac:dyDescent="0.2">
      <c r="A171" s="98" t="s">
        <v>1193</v>
      </c>
      <c r="B171" s="28" t="str">
        <f>"02"&amp;"."&amp;$B$663&amp;"."&amp;$B$664</f>
        <v>02.10.2023</v>
      </c>
      <c r="C171" s="90" t="s">
        <v>76</v>
      </c>
      <c r="D171" s="91">
        <f>ROUND(((D172+D173+D175+D174)/1000),5)</f>
        <v>1.7749299999999999</v>
      </c>
      <c r="E171" s="91">
        <f>ROUND(((E172+E173+E175+E174)/1000),5)</f>
        <v>1.71783</v>
      </c>
      <c r="F171" s="91">
        <f>ROUND(((F172+F173+F175+F174)/1000),5)</f>
        <v>1.66222</v>
      </c>
      <c r="G171" s="91">
        <f t="shared" ref="G171:AA171" si="96">ROUND(((G172+G173+G175+G174)/1000),5)</f>
        <v>1.6498200000000001</v>
      </c>
      <c r="H171" s="91">
        <f t="shared" si="96"/>
        <v>1.66269</v>
      </c>
      <c r="I171" s="91">
        <f t="shared" si="96"/>
        <v>1.7813099999999999</v>
      </c>
      <c r="J171" s="91">
        <f t="shared" si="96"/>
        <v>1.94137</v>
      </c>
      <c r="K171" s="91">
        <f t="shared" si="96"/>
        <v>2.1983100000000002</v>
      </c>
      <c r="L171" s="91">
        <f t="shared" si="96"/>
        <v>2.4017599999999999</v>
      </c>
      <c r="M171" s="91">
        <f t="shared" si="96"/>
        <v>2.5950899999999999</v>
      </c>
      <c r="N171" s="91">
        <f t="shared" si="96"/>
        <v>2.6018699999999999</v>
      </c>
      <c r="O171" s="91">
        <f t="shared" si="96"/>
        <v>2.524</v>
      </c>
      <c r="P171" s="91">
        <f t="shared" si="96"/>
        <v>2.4816699999999998</v>
      </c>
      <c r="Q171" s="91">
        <f t="shared" si="96"/>
        <v>2.5014500000000002</v>
      </c>
      <c r="R171" s="91">
        <f t="shared" si="96"/>
        <v>2.5033500000000002</v>
      </c>
      <c r="S171" s="91">
        <f t="shared" si="96"/>
        <v>2.4895100000000001</v>
      </c>
      <c r="T171" s="91">
        <f t="shared" si="96"/>
        <v>2.4849199999999998</v>
      </c>
      <c r="U171" s="91">
        <f t="shared" si="96"/>
        <v>2.4945200000000001</v>
      </c>
      <c r="V171" s="91">
        <f t="shared" si="96"/>
        <v>2.6405500000000002</v>
      </c>
      <c r="W171" s="91">
        <f t="shared" si="96"/>
        <v>2.6431200000000001</v>
      </c>
      <c r="X171" s="91">
        <f t="shared" si="96"/>
        <v>2.4880800000000001</v>
      </c>
      <c r="Y171" s="91">
        <f t="shared" si="96"/>
        <v>2.39473</v>
      </c>
      <c r="Z171" s="91">
        <f t="shared" si="96"/>
        <v>2.1426500000000002</v>
      </c>
      <c r="AA171" s="91">
        <f t="shared" si="96"/>
        <v>1.84921</v>
      </c>
    </row>
    <row r="172" spans="1:27" ht="12.75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1327.2</v>
      </c>
      <c r="E172" s="44">
        <v>1270.0999999999999</v>
      </c>
      <c r="F172" s="44">
        <v>1214.49</v>
      </c>
      <c r="G172" s="44">
        <v>1202.0899999999999</v>
      </c>
      <c r="H172" s="44">
        <v>1214.96</v>
      </c>
      <c r="I172" s="44">
        <v>1333.58</v>
      </c>
      <c r="J172" s="44">
        <v>1493.64</v>
      </c>
      <c r="K172" s="44">
        <v>1750.58</v>
      </c>
      <c r="L172" s="44">
        <v>1954.03</v>
      </c>
      <c r="M172" s="44">
        <v>2147.36</v>
      </c>
      <c r="N172" s="44">
        <v>2154.14</v>
      </c>
      <c r="O172" s="44">
        <v>2076.27</v>
      </c>
      <c r="P172" s="44">
        <v>2033.94</v>
      </c>
      <c r="Q172" s="44">
        <v>2053.7199999999998</v>
      </c>
      <c r="R172" s="44">
        <v>2055.62</v>
      </c>
      <c r="S172" s="44">
        <v>2041.78</v>
      </c>
      <c r="T172" s="44">
        <v>2037.19</v>
      </c>
      <c r="U172" s="44">
        <v>2046.79</v>
      </c>
      <c r="V172" s="44">
        <v>2192.8200000000002</v>
      </c>
      <c r="W172" s="44">
        <v>2195.39</v>
      </c>
      <c r="X172" s="44">
        <v>2040.35</v>
      </c>
      <c r="Y172" s="44">
        <v>1947</v>
      </c>
      <c r="Z172" s="44">
        <v>1694.92</v>
      </c>
      <c r="AA172" s="44">
        <v>1401.48</v>
      </c>
    </row>
    <row r="173" spans="1:27" ht="12.75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8" t="s">
        <v>1198</v>
      </c>
      <c r="B176" s="28" t="str">
        <f>"03"&amp;"."&amp;$B$663&amp;"."&amp;$B$664</f>
        <v>03.10.2023</v>
      </c>
      <c r="C176" s="90" t="s">
        <v>76</v>
      </c>
      <c r="D176" s="91">
        <f>ROUND(((D177+D178+D180+D179)/1000),5)</f>
        <v>1.71875</v>
      </c>
      <c r="E176" s="91">
        <f>ROUND(((E177+E178+E180+E179)/1000),5)</f>
        <v>1.6339999999999999</v>
      </c>
      <c r="F176" s="91">
        <f>ROUND(((F177+F178+F180+F179)/1000),5)</f>
        <v>1.4905299999999999</v>
      </c>
      <c r="G176" s="91">
        <f t="shared" ref="G176:AA176" si="99">ROUND(((G177+G178+G180+G179)/1000),5)</f>
        <v>1.4724900000000001</v>
      </c>
      <c r="H176" s="91">
        <f t="shared" si="99"/>
        <v>1.6338299999999999</v>
      </c>
      <c r="I176" s="91">
        <f t="shared" si="99"/>
        <v>1.7840100000000001</v>
      </c>
      <c r="J176" s="91">
        <f t="shared" si="99"/>
        <v>1.8748</v>
      </c>
      <c r="K176" s="91">
        <f t="shared" si="99"/>
        <v>2.1141200000000002</v>
      </c>
      <c r="L176" s="91">
        <f t="shared" si="99"/>
        <v>2.3615200000000001</v>
      </c>
      <c r="M176" s="91">
        <f t="shared" si="99"/>
        <v>2.52373</v>
      </c>
      <c r="N176" s="91">
        <f t="shared" si="99"/>
        <v>2.5596800000000002</v>
      </c>
      <c r="O176" s="91">
        <f t="shared" si="99"/>
        <v>2.4678800000000001</v>
      </c>
      <c r="P176" s="91">
        <f t="shared" si="99"/>
        <v>2.4632900000000002</v>
      </c>
      <c r="Q176" s="91">
        <f t="shared" si="99"/>
        <v>2.4869400000000002</v>
      </c>
      <c r="R176" s="91">
        <f t="shared" si="99"/>
        <v>2.48976</v>
      </c>
      <c r="S176" s="91">
        <f t="shared" si="99"/>
        <v>2.49214</v>
      </c>
      <c r="T176" s="91">
        <f t="shared" si="99"/>
        <v>2.4925099999999998</v>
      </c>
      <c r="U176" s="91">
        <f t="shared" si="99"/>
        <v>2.4931999999999999</v>
      </c>
      <c r="V176" s="91">
        <f t="shared" si="99"/>
        <v>2.5990600000000001</v>
      </c>
      <c r="W176" s="91">
        <f t="shared" si="99"/>
        <v>2.6104699999999998</v>
      </c>
      <c r="X176" s="91">
        <f t="shared" si="99"/>
        <v>2.4729399999999999</v>
      </c>
      <c r="Y176" s="91">
        <f t="shared" si="99"/>
        <v>2.3427199999999999</v>
      </c>
      <c r="Z176" s="91">
        <f t="shared" si="99"/>
        <v>2.0649700000000002</v>
      </c>
      <c r="AA176" s="91">
        <f t="shared" si="99"/>
        <v>1.84918</v>
      </c>
    </row>
    <row r="177" spans="1:27" ht="12.75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1271.02</v>
      </c>
      <c r="E177" s="44">
        <v>1186.27</v>
      </c>
      <c r="F177" s="44">
        <v>1042.8</v>
      </c>
      <c r="G177" s="44">
        <v>1024.76</v>
      </c>
      <c r="H177" s="44">
        <v>1186.0999999999999</v>
      </c>
      <c r="I177" s="44">
        <v>1336.28</v>
      </c>
      <c r="J177" s="44">
        <v>1427.07</v>
      </c>
      <c r="K177" s="44">
        <v>1666.39</v>
      </c>
      <c r="L177" s="44">
        <v>1913.79</v>
      </c>
      <c r="M177" s="44">
        <v>2076</v>
      </c>
      <c r="N177" s="44">
        <v>2111.9499999999998</v>
      </c>
      <c r="O177" s="44">
        <v>2020.15</v>
      </c>
      <c r="P177" s="44">
        <v>2015.56</v>
      </c>
      <c r="Q177" s="44">
        <v>2039.21</v>
      </c>
      <c r="R177" s="44">
        <v>2042.03</v>
      </c>
      <c r="S177" s="44">
        <v>2044.41</v>
      </c>
      <c r="T177" s="44">
        <v>2044.78</v>
      </c>
      <c r="U177" s="44">
        <v>2045.47</v>
      </c>
      <c r="V177" s="44">
        <v>2151.33</v>
      </c>
      <c r="W177" s="44">
        <v>2162.7399999999998</v>
      </c>
      <c r="X177" s="44">
        <v>2025.21</v>
      </c>
      <c r="Y177" s="44">
        <v>1894.99</v>
      </c>
      <c r="Z177" s="44">
        <v>1617.24</v>
      </c>
      <c r="AA177" s="44">
        <v>1401.45</v>
      </c>
    </row>
    <row r="178" spans="1:27" ht="12.75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8" t="s">
        <v>1203</v>
      </c>
      <c r="B181" s="28" t="str">
        <f>"04"&amp;"."&amp;$B$663&amp;"."&amp;$B$664</f>
        <v>04.10.2023</v>
      </c>
      <c r="C181" s="90" t="s">
        <v>76</v>
      </c>
      <c r="D181" s="91">
        <f>ROUND(((D182+D183+D185+D184)/1000),5)</f>
        <v>1.69197</v>
      </c>
      <c r="E181" s="91">
        <f>ROUND(((E182+E183+E185+E184)/1000),5)</f>
        <v>1.56165</v>
      </c>
      <c r="F181" s="91">
        <f>ROUND(((F182+F183+F185+F184)/1000),5)</f>
        <v>1.4441600000000001</v>
      </c>
      <c r="G181" s="91">
        <f t="shared" ref="G181:AA181" si="102">ROUND(((G182+G183+G185+G184)/1000),5)</f>
        <v>1.5023599999999999</v>
      </c>
      <c r="H181" s="91">
        <f t="shared" si="102"/>
        <v>1.62731</v>
      </c>
      <c r="I181" s="91">
        <f t="shared" si="102"/>
        <v>1.7357199999999999</v>
      </c>
      <c r="J181" s="91">
        <f t="shared" si="102"/>
        <v>1.7823199999999999</v>
      </c>
      <c r="K181" s="91">
        <f t="shared" si="102"/>
        <v>2.1234500000000001</v>
      </c>
      <c r="L181" s="91">
        <f t="shared" si="102"/>
        <v>2.3995099999999998</v>
      </c>
      <c r="M181" s="91">
        <f t="shared" si="102"/>
        <v>2.5741700000000001</v>
      </c>
      <c r="N181" s="91">
        <f t="shared" si="102"/>
        <v>2.60419</v>
      </c>
      <c r="O181" s="91">
        <f t="shared" si="102"/>
        <v>2.5253899999999998</v>
      </c>
      <c r="P181" s="91">
        <f t="shared" si="102"/>
        <v>2.4574600000000002</v>
      </c>
      <c r="Q181" s="91">
        <f t="shared" si="102"/>
        <v>2.4758</v>
      </c>
      <c r="R181" s="91">
        <f t="shared" si="102"/>
        <v>2.4786199999999998</v>
      </c>
      <c r="S181" s="91">
        <f t="shared" si="102"/>
        <v>2.4711099999999999</v>
      </c>
      <c r="T181" s="91">
        <f t="shared" si="102"/>
        <v>2.4788199999999998</v>
      </c>
      <c r="U181" s="91">
        <f t="shared" si="102"/>
        <v>2.5430999999999999</v>
      </c>
      <c r="V181" s="91">
        <f t="shared" si="102"/>
        <v>2.6533199999999999</v>
      </c>
      <c r="W181" s="91">
        <f t="shared" si="102"/>
        <v>2.6581600000000001</v>
      </c>
      <c r="X181" s="91">
        <f t="shared" si="102"/>
        <v>2.4805899999999999</v>
      </c>
      <c r="Y181" s="91">
        <f t="shared" si="102"/>
        <v>2.3396699999999999</v>
      </c>
      <c r="Z181" s="91">
        <f t="shared" si="102"/>
        <v>1.93902</v>
      </c>
      <c r="AA181" s="91">
        <f t="shared" si="102"/>
        <v>1.7898799999999999</v>
      </c>
    </row>
    <row r="182" spans="1:27" ht="12.75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1244.24</v>
      </c>
      <c r="E182" s="44">
        <v>1113.92</v>
      </c>
      <c r="F182" s="44">
        <v>996.43</v>
      </c>
      <c r="G182" s="44">
        <v>1054.6300000000001</v>
      </c>
      <c r="H182" s="44">
        <v>1179.58</v>
      </c>
      <c r="I182" s="44">
        <v>1287.99</v>
      </c>
      <c r="J182" s="44">
        <v>1334.59</v>
      </c>
      <c r="K182" s="44">
        <v>1675.72</v>
      </c>
      <c r="L182" s="44">
        <v>1951.78</v>
      </c>
      <c r="M182" s="44">
        <v>2126.44</v>
      </c>
      <c r="N182" s="44">
        <v>2156.46</v>
      </c>
      <c r="O182" s="44">
        <v>2077.66</v>
      </c>
      <c r="P182" s="44">
        <v>2009.73</v>
      </c>
      <c r="Q182" s="44">
        <v>2028.07</v>
      </c>
      <c r="R182" s="44">
        <v>2030.89</v>
      </c>
      <c r="S182" s="44">
        <v>2023.38</v>
      </c>
      <c r="T182" s="44">
        <v>2031.09</v>
      </c>
      <c r="U182" s="44">
        <v>2095.37</v>
      </c>
      <c r="V182" s="44">
        <v>2205.59</v>
      </c>
      <c r="W182" s="44">
        <v>2210.4299999999998</v>
      </c>
      <c r="X182" s="44">
        <v>2032.86</v>
      </c>
      <c r="Y182" s="44">
        <v>1891.94</v>
      </c>
      <c r="Z182" s="44">
        <v>1491.29</v>
      </c>
      <c r="AA182" s="44">
        <v>1342.15</v>
      </c>
    </row>
    <row r="183" spans="1:27" ht="12.75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8" t="s">
        <v>1208</v>
      </c>
      <c r="B186" s="28" t="str">
        <f>"05"&amp;"."&amp;$B$663&amp;"."&amp;$B$664</f>
        <v>05.10.2023</v>
      </c>
      <c r="C186" s="90" t="s">
        <v>76</v>
      </c>
      <c r="D186" s="91">
        <f>ROUND(((D187+D188+D190+D189)/1000),5)</f>
        <v>1.64052</v>
      </c>
      <c r="E186" s="91">
        <f>ROUND(((E187+E188+E190+E189)/1000),5)</f>
        <v>1.48444</v>
      </c>
      <c r="F186" s="91">
        <f>ROUND(((F187+F188+F190+F189)/1000),5)</f>
        <v>1.39439</v>
      </c>
      <c r="G186" s="91">
        <f t="shared" ref="G186:AA186" si="105">ROUND(((G187+G188+G190+G189)/1000),5)</f>
        <v>1.4113800000000001</v>
      </c>
      <c r="H186" s="91">
        <f t="shared" si="105"/>
        <v>1.5778300000000001</v>
      </c>
      <c r="I186" s="91">
        <f t="shared" si="105"/>
        <v>1.71906</v>
      </c>
      <c r="J186" s="91">
        <f t="shared" si="105"/>
        <v>1.8299799999999999</v>
      </c>
      <c r="K186" s="91">
        <f t="shared" si="105"/>
        <v>2.2080700000000002</v>
      </c>
      <c r="L186" s="91">
        <f t="shared" si="105"/>
        <v>2.25624</v>
      </c>
      <c r="M186" s="91">
        <f t="shared" si="105"/>
        <v>2.4856400000000001</v>
      </c>
      <c r="N186" s="91">
        <f t="shared" si="105"/>
        <v>2.5630299999999999</v>
      </c>
      <c r="O186" s="91">
        <f t="shared" si="105"/>
        <v>2.41195</v>
      </c>
      <c r="P186" s="91">
        <f t="shared" si="105"/>
        <v>2.3412700000000002</v>
      </c>
      <c r="Q186" s="91">
        <f t="shared" si="105"/>
        <v>2.4328599999999998</v>
      </c>
      <c r="R186" s="91">
        <f t="shared" si="105"/>
        <v>2.44129</v>
      </c>
      <c r="S186" s="91">
        <f t="shared" si="105"/>
        <v>2.44597</v>
      </c>
      <c r="T186" s="91">
        <f t="shared" si="105"/>
        <v>2.4560900000000001</v>
      </c>
      <c r="U186" s="91">
        <f t="shared" si="105"/>
        <v>2.5941900000000002</v>
      </c>
      <c r="V186" s="91">
        <f t="shared" si="105"/>
        <v>2.6007799999999999</v>
      </c>
      <c r="W186" s="91">
        <f t="shared" si="105"/>
        <v>2.6531400000000001</v>
      </c>
      <c r="X186" s="91">
        <f t="shared" si="105"/>
        <v>2.59267</v>
      </c>
      <c r="Y186" s="91">
        <f t="shared" si="105"/>
        <v>2.3559299999999999</v>
      </c>
      <c r="Z186" s="91">
        <f t="shared" si="105"/>
        <v>2.0981800000000002</v>
      </c>
      <c r="AA186" s="91">
        <f t="shared" si="105"/>
        <v>1.8120499999999999</v>
      </c>
    </row>
    <row r="187" spans="1:27" ht="12.75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1192.79</v>
      </c>
      <c r="E187" s="44">
        <v>1036.71</v>
      </c>
      <c r="F187" s="44">
        <v>946.66</v>
      </c>
      <c r="G187" s="44">
        <v>963.65</v>
      </c>
      <c r="H187" s="44">
        <v>1130.0999999999999</v>
      </c>
      <c r="I187" s="44">
        <v>1271.33</v>
      </c>
      <c r="J187" s="44">
        <v>1382.25</v>
      </c>
      <c r="K187" s="44">
        <v>1760.34</v>
      </c>
      <c r="L187" s="44">
        <v>1808.51</v>
      </c>
      <c r="M187" s="44">
        <v>2037.91</v>
      </c>
      <c r="N187" s="44">
        <v>2115.3000000000002</v>
      </c>
      <c r="O187" s="44">
        <v>1964.22</v>
      </c>
      <c r="P187" s="44">
        <v>1893.54</v>
      </c>
      <c r="Q187" s="44">
        <v>1985.13</v>
      </c>
      <c r="R187" s="44">
        <v>1993.56</v>
      </c>
      <c r="S187" s="44">
        <v>1998.24</v>
      </c>
      <c r="T187" s="44">
        <v>2008.36</v>
      </c>
      <c r="U187" s="44">
        <v>2146.46</v>
      </c>
      <c r="V187" s="44">
        <v>2153.0500000000002</v>
      </c>
      <c r="W187" s="44">
        <v>2205.41</v>
      </c>
      <c r="X187" s="44">
        <v>2144.94</v>
      </c>
      <c r="Y187" s="44">
        <v>1908.2</v>
      </c>
      <c r="Z187" s="44">
        <v>1650.45</v>
      </c>
      <c r="AA187" s="44">
        <v>1364.32</v>
      </c>
    </row>
    <row r="188" spans="1:27" ht="12.75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8" t="s">
        <v>1213</v>
      </c>
      <c r="B191" s="28" t="str">
        <f>"06"&amp;"."&amp;$B$663&amp;"."&amp;$B$664</f>
        <v>06.10.2023</v>
      </c>
      <c r="C191" s="90" t="s">
        <v>76</v>
      </c>
      <c r="D191" s="91">
        <f>ROUND(((D192+D193+D195+D194)/1000),5)</f>
        <v>1.70377</v>
      </c>
      <c r="E191" s="91">
        <f>ROUND(((E192+E193+E195+E194)/1000),5)</f>
        <v>1.5932599999999999</v>
      </c>
      <c r="F191" s="91">
        <f>ROUND(((F192+F193+F195+F194)/1000),5)</f>
        <v>1.51501</v>
      </c>
      <c r="G191" s="91">
        <f t="shared" ref="G191:AA191" si="108">ROUND(((G192+G193+G195+G194)/1000),5)</f>
        <v>1.5389699999999999</v>
      </c>
      <c r="H191" s="91">
        <f t="shared" si="108"/>
        <v>1.62778</v>
      </c>
      <c r="I191" s="91">
        <f t="shared" si="108"/>
        <v>1.74651</v>
      </c>
      <c r="J191" s="91">
        <f t="shared" si="108"/>
        <v>1.9677100000000001</v>
      </c>
      <c r="K191" s="91">
        <f t="shared" si="108"/>
        <v>2.2247400000000002</v>
      </c>
      <c r="L191" s="91">
        <f t="shared" si="108"/>
        <v>2.48597</v>
      </c>
      <c r="M191" s="91">
        <f t="shared" si="108"/>
        <v>2.6613600000000002</v>
      </c>
      <c r="N191" s="91">
        <f t="shared" si="108"/>
        <v>2.6692300000000002</v>
      </c>
      <c r="O191" s="91">
        <f t="shared" si="108"/>
        <v>2.6424799999999999</v>
      </c>
      <c r="P191" s="91">
        <f t="shared" si="108"/>
        <v>2.5036499999999999</v>
      </c>
      <c r="Q191" s="91">
        <f t="shared" si="108"/>
        <v>2.5103499999999999</v>
      </c>
      <c r="R191" s="91">
        <f t="shared" si="108"/>
        <v>2.4555400000000001</v>
      </c>
      <c r="S191" s="91">
        <f t="shared" si="108"/>
        <v>2.4451399999999999</v>
      </c>
      <c r="T191" s="91">
        <f t="shared" si="108"/>
        <v>2.4578899999999999</v>
      </c>
      <c r="U191" s="91">
        <f t="shared" si="108"/>
        <v>2.4805999999999999</v>
      </c>
      <c r="V191" s="91">
        <f t="shared" si="108"/>
        <v>2.6577299999999999</v>
      </c>
      <c r="W191" s="91">
        <f t="shared" si="108"/>
        <v>2.6485400000000001</v>
      </c>
      <c r="X191" s="91">
        <f t="shared" si="108"/>
        <v>2.5445000000000002</v>
      </c>
      <c r="Y191" s="91">
        <f t="shared" si="108"/>
        <v>2.4394800000000001</v>
      </c>
      <c r="Z191" s="91">
        <f t="shared" si="108"/>
        <v>2.2190099999999999</v>
      </c>
      <c r="AA191" s="91">
        <f t="shared" si="108"/>
        <v>1.95512</v>
      </c>
    </row>
    <row r="192" spans="1:27" ht="12.75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1256.04</v>
      </c>
      <c r="E192" s="44">
        <v>1145.53</v>
      </c>
      <c r="F192" s="44">
        <v>1067.28</v>
      </c>
      <c r="G192" s="44">
        <v>1091.24</v>
      </c>
      <c r="H192" s="44">
        <v>1180.05</v>
      </c>
      <c r="I192" s="44">
        <v>1298.78</v>
      </c>
      <c r="J192" s="44">
        <v>1519.98</v>
      </c>
      <c r="K192" s="44">
        <v>1777.01</v>
      </c>
      <c r="L192" s="44">
        <v>2038.24</v>
      </c>
      <c r="M192" s="44">
        <v>2213.63</v>
      </c>
      <c r="N192" s="44">
        <v>2221.5</v>
      </c>
      <c r="O192" s="44">
        <v>2194.75</v>
      </c>
      <c r="P192" s="44">
        <v>2055.92</v>
      </c>
      <c r="Q192" s="44">
        <v>2062.62</v>
      </c>
      <c r="R192" s="44">
        <v>2007.81</v>
      </c>
      <c r="S192" s="44">
        <v>1997.41</v>
      </c>
      <c r="T192" s="44">
        <v>2010.16</v>
      </c>
      <c r="U192" s="44">
        <v>2032.87</v>
      </c>
      <c r="V192" s="44">
        <v>2210</v>
      </c>
      <c r="W192" s="44">
        <v>2200.81</v>
      </c>
      <c r="X192" s="44">
        <v>2096.77</v>
      </c>
      <c r="Y192" s="44">
        <v>1991.75</v>
      </c>
      <c r="Z192" s="44">
        <v>1771.28</v>
      </c>
      <c r="AA192" s="44">
        <v>1507.39</v>
      </c>
    </row>
    <row r="193" spans="1:27" ht="12.75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8" t="s">
        <v>1218</v>
      </c>
      <c r="B196" s="28" t="str">
        <f>"07"&amp;"."&amp;$B$663&amp;"."&amp;$B$664</f>
        <v>07.10.2023</v>
      </c>
      <c r="C196" s="90" t="s">
        <v>76</v>
      </c>
      <c r="D196" s="91">
        <f>ROUND(((D197+D198+D200+D199)/1000),5)</f>
        <v>1.73733</v>
      </c>
      <c r="E196" s="91">
        <f>ROUND(((E197+E198+E200+E199)/1000),5)</f>
        <v>1.68658</v>
      </c>
      <c r="F196" s="91">
        <f>ROUND(((F197+F198+F200+F199)/1000),5)</f>
        <v>1.63605</v>
      </c>
      <c r="G196" s="91">
        <f t="shared" ref="G196:AA196" si="111">ROUND(((G197+G198+G200+G199)/1000),5)</f>
        <v>1.60348</v>
      </c>
      <c r="H196" s="91">
        <f t="shared" si="111"/>
        <v>1.64036</v>
      </c>
      <c r="I196" s="91">
        <f t="shared" si="111"/>
        <v>1.6957800000000001</v>
      </c>
      <c r="J196" s="91">
        <f t="shared" si="111"/>
        <v>1.7863199999999999</v>
      </c>
      <c r="K196" s="91">
        <f t="shared" si="111"/>
        <v>1.96848</v>
      </c>
      <c r="L196" s="91">
        <f t="shared" si="111"/>
        <v>2.16486</v>
      </c>
      <c r="M196" s="91">
        <f t="shared" si="111"/>
        <v>2.3225199999999999</v>
      </c>
      <c r="N196" s="91">
        <f t="shared" si="111"/>
        <v>2.4046699999999999</v>
      </c>
      <c r="O196" s="91">
        <f t="shared" si="111"/>
        <v>2.3960499999999998</v>
      </c>
      <c r="P196" s="91">
        <f t="shared" si="111"/>
        <v>2.3449399999999998</v>
      </c>
      <c r="Q196" s="91">
        <f t="shared" si="111"/>
        <v>2.3455900000000001</v>
      </c>
      <c r="R196" s="91">
        <f t="shared" si="111"/>
        <v>2.33819</v>
      </c>
      <c r="S196" s="91">
        <f t="shared" si="111"/>
        <v>2.3456000000000001</v>
      </c>
      <c r="T196" s="91">
        <f t="shared" si="111"/>
        <v>2.3711199999999999</v>
      </c>
      <c r="U196" s="91">
        <f t="shared" si="111"/>
        <v>2.4549699999999999</v>
      </c>
      <c r="V196" s="91">
        <f t="shared" si="111"/>
        <v>2.57003</v>
      </c>
      <c r="W196" s="91">
        <f t="shared" si="111"/>
        <v>2.5863100000000001</v>
      </c>
      <c r="X196" s="91">
        <f t="shared" si="111"/>
        <v>2.5312700000000001</v>
      </c>
      <c r="Y196" s="91">
        <f t="shared" si="111"/>
        <v>2.29522</v>
      </c>
      <c r="Z196" s="91">
        <f t="shared" si="111"/>
        <v>2.04142</v>
      </c>
      <c r="AA196" s="91">
        <f t="shared" si="111"/>
        <v>1.79617</v>
      </c>
    </row>
    <row r="197" spans="1:27" ht="12.75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1289.5999999999999</v>
      </c>
      <c r="E197" s="44">
        <v>1238.8499999999999</v>
      </c>
      <c r="F197" s="44">
        <v>1188.32</v>
      </c>
      <c r="G197" s="44">
        <v>1155.75</v>
      </c>
      <c r="H197" s="44">
        <v>1192.6300000000001</v>
      </c>
      <c r="I197" s="44">
        <v>1248.05</v>
      </c>
      <c r="J197" s="44">
        <v>1338.59</v>
      </c>
      <c r="K197" s="44">
        <v>1520.75</v>
      </c>
      <c r="L197" s="44">
        <v>1717.13</v>
      </c>
      <c r="M197" s="44">
        <v>1874.79</v>
      </c>
      <c r="N197" s="44">
        <v>1956.94</v>
      </c>
      <c r="O197" s="44">
        <v>1948.32</v>
      </c>
      <c r="P197" s="44">
        <v>1897.21</v>
      </c>
      <c r="Q197" s="44">
        <v>1897.86</v>
      </c>
      <c r="R197" s="44">
        <v>1890.46</v>
      </c>
      <c r="S197" s="44">
        <v>1897.87</v>
      </c>
      <c r="T197" s="44">
        <v>1923.39</v>
      </c>
      <c r="U197" s="44">
        <v>2007.24</v>
      </c>
      <c r="V197" s="44">
        <v>2122.3000000000002</v>
      </c>
      <c r="W197" s="44">
        <v>2138.58</v>
      </c>
      <c r="X197" s="44">
        <v>2083.54</v>
      </c>
      <c r="Y197" s="44">
        <v>1847.49</v>
      </c>
      <c r="Z197" s="44">
        <v>1593.69</v>
      </c>
      <c r="AA197" s="44">
        <v>1348.44</v>
      </c>
    </row>
    <row r="198" spans="1:27" ht="12.75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8" t="s">
        <v>1223</v>
      </c>
      <c r="B201" s="28" t="str">
        <f>"08"&amp;"."&amp;$B$663&amp;"."&amp;$B$664</f>
        <v>08.10.2023</v>
      </c>
      <c r="C201" s="90" t="s">
        <v>76</v>
      </c>
      <c r="D201" s="91">
        <f>ROUND(((D202+D203+D205+D204)/1000),5)</f>
        <v>1.65107</v>
      </c>
      <c r="E201" s="91">
        <f>ROUND(((E202+E203+E205+E204)/1000),5)</f>
        <v>1.5607200000000001</v>
      </c>
      <c r="F201" s="91">
        <f>ROUND(((F202+F203+F205+F204)/1000),5)</f>
        <v>1.4588300000000001</v>
      </c>
      <c r="G201" s="91">
        <f t="shared" ref="G201:AA201" si="114">ROUND(((G202+G203+G205+G204)/1000),5)</f>
        <v>1.42414</v>
      </c>
      <c r="H201" s="91">
        <f t="shared" si="114"/>
        <v>1.4702200000000001</v>
      </c>
      <c r="I201" s="91">
        <f t="shared" si="114"/>
        <v>1.5341199999999999</v>
      </c>
      <c r="J201" s="91">
        <f t="shared" si="114"/>
        <v>1.5266900000000001</v>
      </c>
      <c r="K201" s="91">
        <f t="shared" si="114"/>
        <v>1.6335500000000001</v>
      </c>
      <c r="L201" s="91">
        <f t="shared" si="114"/>
        <v>1.96187</v>
      </c>
      <c r="M201" s="91">
        <f t="shared" si="114"/>
        <v>2.1006900000000002</v>
      </c>
      <c r="N201" s="91">
        <f t="shared" si="114"/>
        <v>2.1446200000000002</v>
      </c>
      <c r="O201" s="91">
        <f t="shared" si="114"/>
        <v>2.1474299999999999</v>
      </c>
      <c r="P201" s="91">
        <f t="shared" si="114"/>
        <v>2.2314699999999998</v>
      </c>
      <c r="Q201" s="91">
        <f t="shared" si="114"/>
        <v>2.2322299999999999</v>
      </c>
      <c r="R201" s="91">
        <f t="shared" si="114"/>
        <v>2.2366100000000002</v>
      </c>
      <c r="S201" s="91">
        <f t="shared" si="114"/>
        <v>2.2315900000000002</v>
      </c>
      <c r="T201" s="91">
        <f t="shared" si="114"/>
        <v>2.3826399999999999</v>
      </c>
      <c r="U201" s="91">
        <f t="shared" si="114"/>
        <v>2.5980300000000001</v>
      </c>
      <c r="V201" s="91">
        <f t="shared" si="114"/>
        <v>2.6909900000000002</v>
      </c>
      <c r="W201" s="91">
        <f t="shared" si="114"/>
        <v>2.69285</v>
      </c>
      <c r="X201" s="91">
        <f t="shared" si="114"/>
        <v>2.6474000000000002</v>
      </c>
      <c r="Y201" s="91">
        <f t="shared" si="114"/>
        <v>2.3005300000000002</v>
      </c>
      <c r="Z201" s="91">
        <f t="shared" si="114"/>
        <v>2.00359</v>
      </c>
      <c r="AA201" s="91">
        <f t="shared" si="114"/>
        <v>1.79122</v>
      </c>
    </row>
    <row r="202" spans="1:27" ht="12.75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1203.3399999999999</v>
      </c>
      <c r="E202" s="44">
        <v>1112.99</v>
      </c>
      <c r="F202" s="44">
        <v>1011.1</v>
      </c>
      <c r="G202" s="44">
        <v>976.41</v>
      </c>
      <c r="H202" s="44">
        <v>1022.49</v>
      </c>
      <c r="I202" s="44">
        <v>1086.3900000000001</v>
      </c>
      <c r="J202" s="44">
        <v>1078.96</v>
      </c>
      <c r="K202" s="44">
        <v>1185.82</v>
      </c>
      <c r="L202" s="44">
        <v>1514.14</v>
      </c>
      <c r="M202" s="44">
        <v>1652.96</v>
      </c>
      <c r="N202" s="44">
        <v>1696.89</v>
      </c>
      <c r="O202" s="44">
        <v>1699.7</v>
      </c>
      <c r="P202" s="44">
        <v>1783.74</v>
      </c>
      <c r="Q202" s="44">
        <v>1784.5</v>
      </c>
      <c r="R202" s="44">
        <v>1788.88</v>
      </c>
      <c r="S202" s="44">
        <v>1783.86</v>
      </c>
      <c r="T202" s="44">
        <v>1934.91</v>
      </c>
      <c r="U202" s="44">
        <v>2150.3000000000002</v>
      </c>
      <c r="V202" s="44">
        <v>2243.2600000000002</v>
      </c>
      <c r="W202" s="44">
        <v>2245.12</v>
      </c>
      <c r="X202" s="44">
        <v>2199.67</v>
      </c>
      <c r="Y202" s="44">
        <v>1852.8</v>
      </c>
      <c r="Z202" s="44">
        <v>1555.86</v>
      </c>
      <c r="AA202" s="44">
        <v>1343.49</v>
      </c>
    </row>
    <row r="203" spans="1:27" ht="12.75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8" t="s">
        <v>1228</v>
      </c>
      <c r="B206" s="28" t="str">
        <f>"09"&amp;"."&amp;$B$663&amp;"."&amp;$B$664</f>
        <v>09.10.2023</v>
      </c>
      <c r="C206" s="90" t="s">
        <v>76</v>
      </c>
      <c r="D206" s="91">
        <f>ROUND(((D207+D208+D210+D209)/1000),5)</f>
        <v>1.6668000000000001</v>
      </c>
      <c r="E206" s="91">
        <f>ROUND(((E207+E208+E210+E209)/1000),5)</f>
        <v>1.5779099999999999</v>
      </c>
      <c r="F206" s="91">
        <f>ROUND(((F207+F208+F210+F209)/1000),5)</f>
        <v>1.5022500000000001</v>
      </c>
      <c r="G206" s="91">
        <f t="shared" ref="G206:AA206" si="117">ROUND(((G207+G208+G210+G209)/1000),5)</f>
        <v>1.4752000000000001</v>
      </c>
      <c r="H206" s="91">
        <f t="shared" si="117"/>
        <v>1.52956</v>
      </c>
      <c r="I206" s="91">
        <f t="shared" si="117"/>
        <v>1.7472799999999999</v>
      </c>
      <c r="J206" s="91">
        <f t="shared" si="117"/>
        <v>1.8847</v>
      </c>
      <c r="K206" s="91">
        <f t="shared" si="117"/>
        <v>2.2223700000000002</v>
      </c>
      <c r="L206" s="91">
        <f t="shared" si="117"/>
        <v>2.59802</v>
      </c>
      <c r="M206" s="91">
        <f t="shared" si="117"/>
        <v>2.68764</v>
      </c>
      <c r="N206" s="91">
        <f t="shared" si="117"/>
        <v>2.71156</v>
      </c>
      <c r="O206" s="91">
        <f t="shared" si="117"/>
        <v>2.6956600000000002</v>
      </c>
      <c r="P206" s="91">
        <f t="shared" si="117"/>
        <v>2.62324</v>
      </c>
      <c r="Q206" s="91">
        <f t="shared" si="117"/>
        <v>2.6484999999999999</v>
      </c>
      <c r="R206" s="91">
        <f t="shared" si="117"/>
        <v>2.6513</v>
      </c>
      <c r="S206" s="91">
        <f t="shared" si="117"/>
        <v>2.6532200000000001</v>
      </c>
      <c r="T206" s="91">
        <f t="shared" si="117"/>
        <v>2.6271</v>
      </c>
      <c r="U206" s="91">
        <f t="shared" si="117"/>
        <v>2.66045</v>
      </c>
      <c r="V206" s="91">
        <f t="shared" si="117"/>
        <v>2.6848900000000002</v>
      </c>
      <c r="W206" s="91">
        <f t="shared" si="117"/>
        <v>2.6777700000000002</v>
      </c>
      <c r="X206" s="91">
        <f t="shared" si="117"/>
        <v>2.6289799999999999</v>
      </c>
      <c r="Y206" s="91">
        <f t="shared" si="117"/>
        <v>2.5851700000000002</v>
      </c>
      <c r="Z206" s="91">
        <f t="shared" si="117"/>
        <v>2.0780400000000001</v>
      </c>
      <c r="AA206" s="91">
        <f t="shared" si="117"/>
        <v>1.8126100000000001</v>
      </c>
    </row>
    <row r="207" spans="1:27" ht="12.75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1219.07</v>
      </c>
      <c r="E207" s="44">
        <v>1130.18</v>
      </c>
      <c r="F207" s="44">
        <v>1054.52</v>
      </c>
      <c r="G207" s="44">
        <v>1027.47</v>
      </c>
      <c r="H207" s="44">
        <v>1081.83</v>
      </c>
      <c r="I207" s="44">
        <v>1299.55</v>
      </c>
      <c r="J207" s="44">
        <v>1436.97</v>
      </c>
      <c r="K207" s="44">
        <v>1774.64</v>
      </c>
      <c r="L207" s="44">
        <v>2150.29</v>
      </c>
      <c r="M207" s="44">
        <v>2239.91</v>
      </c>
      <c r="N207" s="44">
        <v>2263.83</v>
      </c>
      <c r="O207" s="44">
        <v>2247.9299999999998</v>
      </c>
      <c r="P207" s="44">
        <v>2175.5100000000002</v>
      </c>
      <c r="Q207" s="44">
        <v>2200.77</v>
      </c>
      <c r="R207" s="44">
        <v>2203.5700000000002</v>
      </c>
      <c r="S207" s="44">
        <v>2205.4899999999998</v>
      </c>
      <c r="T207" s="44">
        <v>2179.37</v>
      </c>
      <c r="U207" s="44">
        <v>2212.7199999999998</v>
      </c>
      <c r="V207" s="44">
        <v>2237.16</v>
      </c>
      <c r="W207" s="44">
        <v>2230.04</v>
      </c>
      <c r="X207" s="44">
        <v>2181.25</v>
      </c>
      <c r="Y207" s="44">
        <v>2137.44</v>
      </c>
      <c r="Z207" s="44">
        <v>1630.31</v>
      </c>
      <c r="AA207" s="44">
        <v>1364.88</v>
      </c>
    </row>
    <row r="208" spans="1:27" ht="12.75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8" t="s">
        <v>1233</v>
      </c>
      <c r="B211" s="28" t="str">
        <f>"10"&amp;"."&amp;$B$663&amp;"."&amp;$B$664</f>
        <v>10.10.2023</v>
      </c>
      <c r="C211" s="90" t="s">
        <v>76</v>
      </c>
      <c r="D211" s="91">
        <f>ROUND(((D212+D213+D215+D214)/1000),5)</f>
        <v>1.66852</v>
      </c>
      <c r="E211" s="91">
        <f>ROUND(((E212+E213+E215+E214)/1000),5)</f>
        <v>1.5904499999999999</v>
      </c>
      <c r="F211" s="91">
        <f>ROUND(((F212+F213+F215+F214)/1000),5)</f>
        <v>1.5684800000000001</v>
      </c>
      <c r="G211" s="91">
        <f t="shared" ref="G211:AA211" si="120">ROUND(((G212+G213+G215+G214)/1000),5)</f>
        <v>1.56043</v>
      </c>
      <c r="H211" s="91">
        <f t="shared" si="120"/>
        <v>1.5932299999999999</v>
      </c>
      <c r="I211" s="91">
        <f t="shared" si="120"/>
        <v>1.76305</v>
      </c>
      <c r="J211" s="91">
        <f t="shared" si="120"/>
        <v>1.94614</v>
      </c>
      <c r="K211" s="91">
        <f t="shared" si="120"/>
        <v>2.16221</v>
      </c>
      <c r="L211" s="91">
        <f t="shared" si="120"/>
        <v>2.5173100000000002</v>
      </c>
      <c r="M211" s="91">
        <f t="shared" si="120"/>
        <v>2.6450100000000001</v>
      </c>
      <c r="N211" s="91">
        <f t="shared" si="120"/>
        <v>2.7221000000000002</v>
      </c>
      <c r="O211" s="91">
        <f t="shared" si="120"/>
        <v>2.6462400000000001</v>
      </c>
      <c r="P211" s="91">
        <f t="shared" si="120"/>
        <v>2.6415700000000002</v>
      </c>
      <c r="Q211" s="91">
        <f t="shared" si="120"/>
        <v>2.6493899999999999</v>
      </c>
      <c r="R211" s="91">
        <f t="shared" si="120"/>
        <v>2.64045</v>
      </c>
      <c r="S211" s="91">
        <f t="shared" si="120"/>
        <v>2.6418599999999999</v>
      </c>
      <c r="T211" s="91">
        <f t="shared" si="120"/>
        <v>2.6451099999999999</v>
      </c>
      <c r="U211" s="91">
        <f t="shared" si="120"/>
        <v>2.65354</v>
      </c>
      <c r="V211" s="91">
        <f t="shared" si="120"/>
        <v>2.7856000000000001</v>
      </c>
      <c r="W211" s="91">
        <f t="shared" si="120"/>
        <v>2.7901899999999999</v>
      </c>
      <c r="X211" s="91">
        <f t="shared" si="120"/>
        <v>2.6240000000000001</v>
      </c>
      <c r="Y211" s="91">
        <f t="shared" si="120"/>
        <v>2.5840100000000001</v>
      </c>
      <c r="Z211" s="91">
        <f t="shared" si="120"/>
        <v>2.20838</v>
      </c>
      <c r="AA211" s="91">
        <f t="shared" si="120"/>
        <v>1.81779</v>
      </c>
    </row>
    <row r="212" spans="1:27" ht="12.75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1220.79</v>
      </c>
      <c r="E212" s="44">
        <v>1142.72</v>
      </c>
      <c r="F212" s="44">
        <v>1120.75</v>
      </c>
      <c r="G212" s="44">
        <v>1112.7</v>
      </c>
      <c r="H212" s="44">
        <v>1145.5</v>
      </c>
      <c r="I212" s="44">
        <v>1315.32</v>
      </c>
      <c r="J212" s="44">
        <v>1498.41</v>
      </c>
      <c r="K212" s="44">
        <v>1714.48</v>
      </c>
      <c r="L212" s="44">
        <v>2069.58</v>
      </c>
      <c r="M212" s="44">
        <v>2197.2800000000002</v>
      </c>
      <c r="N212" s="44">
        <v>2274.37</v>
      </c>
      <c r="O212" s="44">
        <v>2198.5100000000002</v>
      </c>
      <c r="P212" s="44">
        <v>2193.84</v>
      </c>
      <c r="Q212" s="44">
        <v>2201.66</v>
      </c>
      <c r="R212" s="44">
        <v>2192.7199999999998</v>
      </c>
      <c r="S212" s="44">
        <v>2194.13</v>
      </c>
      <c r="T212" s="44">
        <v>2197.38</v>
      </c>
      <c r="U212" s="44">
        <v>2205.81</v>
      </c>
      <c r="V212" s="44">
        <v>2337.87</v>
      </c>
      <c r="W212" s="44">
        <v>2342.46</v>
      </c>
      <c r="X212" s="44">
        <v>2176.27</v>
      </c>
      <c r="Y212" s="44">
        <v>2136.2800000000002</v>
      </c>
      <c r="Z212" s="44">
        <v>1760.65</v>
      </c>
      <c r="AA212" s="44">
        <v>1370.06</v>
      </c>
    </row>
    <row r="213" spans="1:27" ht="12.75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8" t="s">
        <v>1238</v>
      </c>
      <c r="B216" s="28" t="str">
        <f>"11"&amp;"."&amp;$B$663&amp;"."&amp;$B$664</f>
        <v>11.10.2023</v>
      </c>
      <c r="C216" s="90" t="s">
        <v>76</v>
      </c>
      <c r="D216" s="91">
        <f>ROUND(((D217+D218+D220+D219)/1000),5)</f>
        <v>1.67458</v>
      </c>
      <c r="E216" s="91">
        <f>ROUND(((E217+E218+E220+E219)/1000),5)</f>
        <v>1.5896999999999999</v>
      </c>
      <c r="F216" s="91">
        <f>ROUND(((F217+F218+F220+F219)/1000),5)</f>
        <v>1.5668599999999999</v>
      </c>
      <c r="G216" s="91">
        <f t="shared" ref="G216:AA216" si="123">ROUND(((G217+G218+G220+G219)/1000),5)</f>
        <v>1.56748</v>
      </c>
      <c r="H216" s="91">
        <f t="shared" si="123"/>
        <v>1.6072500000000001</v>
      </c>
      <c r="I216" s="91">
        <f t="shared" si="123"/>
        <v>1.76054</v>
      </c>
      <c r="J216" s="91">
        <f t="shared" si="123"/>
        <v>1.90923</v>
      </c>
      <c r="K216" s="91">
        <f t="shared" si="123"/>
        <v>2.2438400000000001</v>
      </c>
      <c r="L216" s="91">
        <f t="shared" si="123"/>
        <v>2.4891700000000001</v>
      </c>
      <c r="M216" s="91">
        <f t="shared" si="123"/>
        <v>2.6383800000000002</v>
      </c>
      <c r="N216" s="91">
        <f t="shared" si="123"/>
        <v>2.7490700000000001</v>
      </c>
      <c r="O216" s="91">
        <f t="shared" si="123"/>
        <v>2.6206900000000002</v>
      </c>
      <c r="P216" s="91">
        <f t="shared" si="123"/>
        <v>2.6075900000000001</v>
      </c>
      <c r="Q216" s="91">
        <f t="shared" si="123"/>
        <v>2.54955</v>
      </c>
      <c r="R216" s="91">
        <f t="shared" si="123"/>
        <v>2.5691199999999998</v>
      </c>
      <c r="S216" s="91">
        <f t="shared" si="123"/>
        <v>2.5413600000000001</v>
      </c>
      <c r="T216" s="91">
        <f t="shared" si="123"/>
        <v>2.5657100000000002</v>
      </c>
      <c r="U216" s="91">
        <f t="shared" si="123"/>
        <v>2.6970700000000001</v>
      </c>
      <c r="V216" s="91">
        <f t="shared" si="123"/>
        <v>2.9415300000000002</v>
      </c>
      <c r="W216" s="91">
        <f t="shared" si="123"/>
        <v>2.7389199999999998</v>
      </c>
      <c r="X216" s="91">
        <f t="shared" si="123"/>
        <v>2.6980599999999999</v>
      </c>
      <c r="Y216" s="91">
        <f t="shared" si="123"/>
        <v>2.5590899999999999</v>
      </c>
      <c r="Z216" s="91">
        <f t="shared" si="123"/>
        <v>2.06141</v>
      </c>
      <c r="AA216" s="91">
        <f t="shared" si="123"/>
        <v>1.75251</v>
      </c>
    </row>
    <row r="217" spans="1:27" ht="12.75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1226.8499999999999</v>
      </c>
      <c r="E217" s="44">
        <v>1141.97</v>
      </c>
      <c r="F217" s="44">
        <v>1119.1300000000001</v>
      </c>
      <c r="G217" s="44">
        <v>1119.75</v>
      </c>
      <c r="H217" s="44">
        <v>1159.52</v>
      </c>
      <c r="I217" s="44">
        <v>1312.81</v>
      </c>
      <c r="J217" s="44">
        <v>1461.5</v>
      </c>
      <c r="K217" s="44">
        <v>1796.11</v>
      </c>
      <c r="L217" s="44">
        <v>2041.44</v>
      </c>
      <c r="M217" s="44">
        <v>2190.65</v>
      </c>
      <c r="N217" s="44">
        <v>2301.34</v>
      </c>
      <c r="O217" s="44">
        <v>2172.96</v>
      </c>
      <c r="P217" s="44">
        <v>2159.86</v>
      </c>
      <c r="Q217" s="44">
        <v>2101.8200000000002</v>
      </c>
      <c r="R217" s="44">
        <v>2121.39</v>
      </c>
      <c r="S217" s="44">
        <v>2093.63</v>
      </c>
      <c r="T217" s="44">
        <v>2117.98</v>
      </c>
      <c r="U217" s="44">
        <v>2249.34</v>
      </c>
      <c r="V217" s="44">
        <v>2493.8000000000002</v>
      </c>
      <c r="W217" s="44">
        <v>2291.19</v>
      </c>
      <c r="X217" s="44">
        <v>2250.33</v>
      </c>
      <c r="Y217" s="44">
        <v>2111.36</v>
      </c>
      <c r="Z217" s="44">
        <v>1613.68</v>
      </c>
      <c r="AA217" s="44">
        <v>1304.78</v>
      </c>
    </row>
    <row r="218" spans="1:27" ht="12.75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8" t="s">
        <v>1243</v>
      </c>
      <c r="B221" s="28" t="str">
        <f>"12"&amp;"."&amp;$B$663&amp;"."&amp;$B$664</f>
        <v>12.10.2023</v>
      </c>
      <c r="C221" s="90" t="s">
        <v>76</v>
      </c>
      <c r="D221" s="91">
        <f>ROUND(((D222+D223+D225+D224)/1000),5)</f>
        <v>1.5890599999999999</v>
      </c>
      <c r="E221" s="91">
        <f>ROUND(((E222+E223+E225+E224)/1000),5)</f>
        <v>1.51979</v>
      </c>
      <c r="F221" s="91">
        <f>ROUND(((F222+F223+F225+F224)/1000),5)</f>
        <v>1.46349</v>
      </c>
      <c r="G221" s="91">
        <f t="shared" ref="G221:AA221" si="126">ROUND(((G222+G223+G225+G224)/1000),5)</f>
        <v>1.46889</v>
      </c>
      <c r="H221" s="91">
        <f t="shared" si="126"/>
        <v>1.56514</v>
      </c>
      <c r="I221" s="91">
        <f t="shared" si="126"/>
        <v>1.67771</v>
      </c>
      <c r="J221" s="91">
        <f t="shared" si="126"/>
        <v>1.9158500000000001</v>
      </c>
      <c r="K221" s="91">
        <f t="shared" si="126"/>
        <v>2.2071299999999998</v>
      </c>
      <c r="L221" s="91">
        <f t="shared" si="126"/>
        <v>2.6262300000000001</v>
      </c>
      <c r="M221" s="91">
        <f t="shared" si="126"/>
        <v>2.6588699999999998</v>
      </c>
      <c r="N221" s="91">
        <f t="shared" si="126"/>
        <v>2.7138</v>
      </c>
      <c r="O221" s="91">
        <f t="shared" si="126"/>
        <v>2.7092499999999999</v>
      </c>
      <c r="P221" s="91">
        <f t="shared" si="126"/>
        <v>2.71204</v>
      </c>
      <c r="Q221" s="91">
        <f t="shared" si="126"/>
        <v>2.7178399999999998</v>
      </c>
      <c r="R221" s="91">
        <f t="shared" si="126"/>
        <v>2.7102300000000001</v>
      </c>
      <c r="S221" s="91">
        <f t="shared" si="126"/>
        <v>2.6890200000000002</v>
      </c>
      <c r="T221" s="91">
        <f t="shared" si="126"/>
        <v>2.68228</v>
      </c>
      <c r="U221" s="91">
        <f t="shared" si="126"/>
        <v>2.6600899999999998</v>
      </c>
      <c r="V221" s="91">
        <f t="shared" si="126"/>
        <v>2.7796599999999998</v>
      </c>
      <c r="W221" s="91">
        <f t="shared" si="126"/>
        <v>2.7916099999999999</v>
      </c>
      <c r="X221" s="91">
        <f t="shared" si="126"/>
        <v>2.70818</v>
      </c>
      <c r="Y221" s="91">
        <f t="shared" si="126"/>
        <v>2.6046900000000002</v>
      </c>
      <c r="Z221" s="91">
        <f t="shared" si="126"/>
        <v>2.3283399999999999</v>
      </c>
      <c r="AA221" s="91">
        <f t="shared" si="126"/>
        <v>1.7848599999999999</v>
      </c>
    </row>
    <row r="222" spans="1:27" ht="12.75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1141.33</v>
      </c>
      <c r="E222" s="44">
        <v>1072.06</v>
      </c>
      <c r="F222" s="44">
        <v>1015.76</v>
      </c>
      <c r="G222" s="44">
        <v>1021.16</v>
      </c>
      <c r="H222" s="44">
        <v>1117.4100000000001</v>
      </c>
      <c r="I222" s="44">
        <v>1229.98</v>
      </c>
      <c r="J222" s="44">
        <v>1468.12</v>
      </c>
      <c r="K222" s="44">
        <v>1759.4</v>
      </c>
      <c r="L222" s="44">
        <v>2178.5</v>
      </c>
      <c r="M222" s="44">
        <v>2211.14</v>
      </c>
      <c r="N222" s="44">
        <v>2266.0700000000002</v>
      </c>
      <c r="O222" s="44">
        <v>2261.52</v>
      </c>
      <c r="P222" s="44">
        <v>2264.31</v>
      </c>
      <c r="Q222" s="44">
        <v>2270.11</v>
      </c>
      <c r="R222" s="44">
        <v>2262.5</v>
      </c>
      <c r="S222" s="44">
        <v>2241.29</v>
      </c>
      <c r="T222" s="44">
        <v>2234.5500000000002</v>
      </c>
      <c r="U222" s="44">
        <v>2212.36</v>
      </c>
      <c r="V222" s="44">
        <v>2331.9299999999998</v>
      </c>
      <c r="W222" s="44">
        <v>2343.88</v>
      </c>
      <c r="X222" s="44">
        <v>2260.4499999999998</v>
      </c>
      <c r="Y222" s="44">
        <v>2156.96</v>
      </c>
      <c r="Z222" s="44">
        <v>1880.61</v>
      </c>
      <c r="AA222" s="44">
        <v>1337.13</v>
      </c>
    </row>
    <row r="223" spans="1:27" ht="12.75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8" t="s">
        <v>1248</v>
      </c>
      <c r="B226" s="28" t="str">
        <f>"13"&amp;"."&amp;$B$663&amp;"."&amp;$B$664</f>
        <v>13.10.2023</v>
      </c>
      <c r="C226" s="90" t="s">
        <v>76</v>
      </c>
      <c r="D226" s="91">
        <f>ROUND(((D227+D228+D230+D229)/1000),5)</f>
        <v>1.59453</v>
      </c>
      <c r="E226" s="91">
        <f>ROUND(((E227+E228+E230+E229)/1000),5)</f>
        <v>1.5241899999999999</v>
      </c>
      <c r="F226" s="91">
        <f>ROUND(((F227+F228+F230+F229)/1000),5)</f>
        <v>1.4938800000000001</v>
      </c>
      <c r="G226" s="91">
        <f t="shared" ref="G226:AA226" si="129">ROUND(((G227+G228+G230+G229)/1000),5)</f>
        <v>1.4871099999999999</v>
      </c>
      <c r="H226" s="91">
        <f t="shared" si="129"/>
        <v>1.55298</v>
      </c>
      <c r="I226" s="91">
        <f t="shared" si="129"/>
        <v>1.67797</v>
      </c>
      <c r="J226" s="91">
        <f t="shared" si="129"/>
        <v>1.93926</v>
      </c>
      <c r="K226" s="91">
        <f t="shared" si="129"/>
        <v>2.1688999999999998</v>
      </c>
      <c r="L226" s="91">
        <f t="shared" si="129"/>
        <v>2.39215</v>
      </c>
      <c r="M226" s="91">
        <f t="shared" si="129"/>
        <v>2.6389999999999998</v>
      </c>
      <c r="N226" s="91">
        <f t="shared" si="129"/>
        <v>2.6442700000000001</v>
      </c>
      <c r="O226" s="91">
        <f t="shared" si="129"/>
        <v>2.5978699999999999</v>
      </c>
      <c r="P226" s="91">
        <f t="shared" si="129"/>
        <v>2.5099499999999999</v>
      </c>
      <c r="Q226" s="91">
        <f t="shared" si="129"/>
        <v>2.5307400000000002</v>
      </c>
      <c r="R226" s="91">
        <f t="shared" si="129"/>
        <v>2.4938199999999999</v>
      </c>
      <c r="S226" s="91">
        <f t="shared" si="129"/>
        <v>2.4906999999999999</v>
      </c>
      <c r="T226" s="91">
        <f t="shared" si="129"/>
        <v>2.4684699999999999</v>
      </c>
      <c r="U226" s="91">
        <f t="shared" si="129"/>
        <v>2.6554099999999998</v>
      </c>
      <c r="V226" s="91">
        <f t="shared" si="129"/>
        <v>2.7072400000000001</v>
      </c>
      <c r="W226" s="91">
        <f t="shared" si="129"/>
        <v>2.6996899999999999</v>
      </c>
      <c r="X226" s="91">
        <f t="shared" si="129"/>
        <v>2.47098</v>
      </c>
      <c r="Y226" s="91">
        <f t="shared" si="129"/>
        <v>2.4213100000000001</v>
      </c>
      <c r="Z226" s="91">
        <f t="shared" si="129"/>
        <v>2.1854300000000002</v>
      </c>
      <c r="AA226" s="91">
        <f t="shared" si="129"/>
        <v>1.9719199999999999</v>
      </c>
    </row>
    <row r="227" spans="1:27" ht="12.75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1146.8</v>
      </c>
      <c r="E227" s="44">
        <v>1076.46</v>
      </c>
      <c r="F227" s="44">
        <v>1046.1500000000001</v>
      </c>
      <c r="G227" s="44">
        <v>1039.3800000000001</v>
      </c>
      <c r="H227" s="44">
        <v>1105.25</v>
      </c>
      <c r="I227" s="44">
        <v>1230.24</v>
      </c>
      <c r="J227" s="44">
        <v>1491.53</v>
      </c>
      <c r="K227" s="44">
        <v>1721.17</v>
      </c>
      <c r="L227" s="44">
        <v>1944.42</v>
      </c>
      <c r="M227" s="44">
        <v>2191.27</v>
      </c>
      <c r="N227" s="44">
        <v>2196.54</v>
      </c>
      <c r="O227" s="44">
        <v>2150.14</v>
      </c>
      <c r="P227" s="44">
        <v>2062.2199999999998</v>
      </c>
      <c r="Q227" s="44">
        <v>2083.0100000000002</v>
      </c>
      <c r="R227" s="44">
        <v>2046.09</v>
      </c>
      <c r="S227" s="44">
        <v>2042.97</v>
      </c>
      <c r="T227" s="44">
        <v>2020.74</v>
      </c>
      <c r="U227" s="44">
        <v>2207.6799999999998</v>
      </c>
      <c r="V227" s="44">
        <v>2259.5100000000002</v>
      </c>
      <c r="W227" s="44">
        <v>2251.96</v>
      </c>
      <c r="X227" s="44">
        <v>2023.25</v>
      </c>
      <c r="Y227" s="44">
        <v>1973.58</v>
      </c>
      <c r="Z227" s="44">
        <v>1737.7</v>
      </c>
      <c r="AA227" s="44">
        <v>1524.19</v>
      </c>
    </row>
    <row r="228" spans="1:27" ht="12.75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8" t="s">
        <v>1253</v>
      </c>
      <c r="B231" s="28" t="str">
        <f>"14"&amp;"."&amp;$B$663&amp;"."&amp;$B$664</f>
        <v>14.10.2023</v>
      </c>
      <c r="C231" s="90" t="s">
        <v>76</v>
      </c>
      <c r="D231" s="91">
        <f>ROUND(((D232+D233+D235+D234)/1000),5)</f>
        <v>1.72908</v>
      </c>
      <c r="E231" s="91">
        <f>ROUND(((E232+E233+E235+E234)/1000),5)</f>
        <v>1.63679</v>
      </c>
      <c r="F231" s="91">
        <f>ROUND(((F232+F233+F235+F234)/1000),5)</f>
        <v>1.61527</v>
      </c>
      <c r="G231" s="91">
        <f t="shared" ref="G231:AA231" si="132">ROUND(((G232+G233+G235+G234)/1000),5)</f>
        <v>1.6185499999999999</v>
      </c>
      <c r="H231" s="91">
        <f t="shared" si="132"/>
        <v>1.6281000000000001</v>
      </c>
      <c r="I231" s="91">
        <f t="shared" si="132"/>
        <v>1.6895500000000001</v>
      </c>
      <c r="J231" s="91">
        <f t="shared" si="132"/>
        <v>1.80342</v>
      </c>
      <c r="K231" s="91">
        <f t="shared" si="132"/>
        <v>2.0790299999999999</v>
      </c>
      <c r="L231" s="91">
        <f t="shared" si="132"/>
        <v>2.2382399999999998</v>
      </c>
      <c r="M231" s="91">
        <f t="shared" si="132"/>
        <v>2.4073000000000002</v>
      </c>
      <c r="N231" s="91">
        <f t="shared" si="132"/>
        <v>2.4647000000000001</v>
      </c>
      <c r="O231" s="91">
        <f t="shared" si="132"/>
        <v>2.4731000000000001</v>
      </c>
      <c r="P231" s="91">
        <f t="shared" si="132"/>
        <v>2.4651100000000001</v>
      </c>
      <c r="Q231" s="91">
        <f t="shared" si="132"/>
        <v>2.6208100000000001</v>
      </c>
      <c r="R231" s="91">
        <f t="shared" si="132"/>
        <v>2.7162999999999999</v>
      </c>
      <c r="S231" s="91">
        <f t="shared" si="132"/>
        <v>2.8788299999999998</v>
      </c>
      <c r="T231" s="91">
        <f t="shared" si="132"/>
        <v>2.79203</v>
      </c>
      <c r="U231" s="91">
        <f t="shared" si="132"/>
        <v>2.9207900000000002</v>
      </c>
      <c r="V231" s="91">
        <f t="shared" si="132"/>
        <v>3.0400100000000001</v>
      </c>
      <c r="W231" s="91">
        <f t="shared" si="132"/>
        <v>2.91445</v>
      </c>
      <c r="X231" s="91">
        <f t="shared" si="132"/>
        <v>2.6854499999999999</v>
      </c>
      <c r="Y231" s="91">
        <f t="shared" si="132"/>
        <v>2.3012800000000002</v>
      </c>
      <c r="Z231" s="91">
        <f t="shared" si="132"/>
        <v>2.1129799999999999</v>
      </c>
      <c r="AA231" s="91">
        <f t="shared" si="132"/>
        <v>1.82412</v>
      </c>
    </row>
    <row r="232" spans="1:27" ht="12.75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1281.3499999999999</v>
      </c>
      <c r="E232" s="44">
        <v>1189.06</v>
      </c>
      <c r="F232" s="44">
        <v>1167.54</v>
      </c>
      <c r="G232" s="44">
        <v>1170.82</v>
      </c>
      <c r="H232" s="44">
        <v>1180.3699999999999</v>
      </c>
      <c r="I232" s="44">
        <v>1241.82</v>
      </c>
      <c r="J232" s="44">
        <v>1355.69</v>
      </c>
      <c r="K232" s="44">
        <v>1631.3</v>
      </c>
      <c r="L232" s="44">
        <v>1790.51</v>
      </c>
      <c r="M232" s="44">
        <v>1959.57</v>
      </c>
      <c r="N232" s="44">
        <v>2016.97</v>
      </c>
      <c r="O232" s="44">
        <v>2025.37</v>
      </c>
      <c r="P232" s="44">
        <v>2017.38</v>
      </c>
      <c r="Q232" s="44">
        <v>2173.08</v>
      </c>
      <c r="R232" s="44">
        <v>2268.5700000000002</v>
      </c>
      <c r="S232" s="44">
        <v>2431.1</v>
      </c>
      <c r="T232" s="44">
        <v>2344.3000000000002</v>
      </c>
      <c r="U232" s="44">
        <v>2473.06</v>
      </c>
      <c r="V232" s="44">
        <v>2592.2800000000002</v>
      </c>
      <c r="W232" s="44">
        <v>2466.7199999999998</v>
      </c>
      <c r="X232" s="44">
        <v>2237.7199999999998</v>
      </c>
      <c r="Y232" s="44">
        <v>1853.55</v>
      </c>
      <c r="Z232" s="44">
        <v>1665.25</v>
      </c>
      <c r="AA232" s="44">
        <v>1376.39</v>
      </c>
    </row>
    <row r="233" spans="1:27" ht="12.75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8" t="s">
        <v>1258</v>
      </c>
      <c r="B236" s="28" t="str">
        <f>"15"&amp;"."&amp;$B$663&amp;"."&amp;$B$664</f>
        <v>15.10.2023</v>
      </c>
      <c r="C236" s="90" t="s">
        <v>76</v>
      </c>
      <c r="D236" s="91">
        <f>ROUND(((D237+D238+D240+D239)/1000),5)</f>
        <v>1.7429600000000001</v>
      </c>
      <c r="E236" s="91">
        <f>ROUND(((E237+E238+E240+E239)/1000),5)</f>
        <v>1.6417200000000001</v>
      </c>
      <c r="F236" s="91">
        <f>ROUND(((F237+F238+F240+F239)/1000),5)</f>
        <v>1.60653</v>
      </c>
      <c r="G236" s="91">
        <f t="shared" ref="G236:AA236" si="135">ROUND(((G237+G238+G240+G239)/1000),5)</f>
        <v>1.59195</v>
      </c>
      <c r="H236" s="91">
        <f t="shared" si="135"/>
        <v>1.60609</v>
      </c>
      <c r="I236" s="91">
        <f t="shared" si="135"/>
        <v>1.6380399999999999</v>
      </c>
      <c r="J236" s="91">
        <f t="shared" si="135"/>
        <v>1.6166</v>
      </c>
      <c r="K236" s="91">
        <f t="shared" si="135"/>
        <v>1.69851</v>
      </c>
      <c r="L236" s="91">
        <f t="shared" si="135"/>
        <v>2.08989</v>
      </c>
      <c r="M236" s="91">
        <f t="shared" si="135"/>
        <v>2.2095699999999998</v>
      </c>
      <c r="N236" s="91">
        <f t="shared" si="135"/>
        <v>2.2584900000000001</v>
      </c>
      <c r="O236" s="91">
        <f t="shared" si="135"/>
        <v>2.2748599999999999</v>
      </c>
      <c r="P236" s="91">
        <f t="shared" si="135"/>
        <v>2.26979</v>
      </c>
      <c r="Q236" s="91">
        <f t="shared" si="135"/>
        <v>2.2751600000000001</v>
      </c>
      <c r="R236" s="91">
        <f t="shared" si="135"/>
        <v>2.2787799999999998</v>
      </c>
      <c r="S236" s="91">
        <f t="shared" si="135"/>
        <v>2.2696200000000002</v>
      </c>
      <c r="T236" s="91">
        <f t="shared" si="135"/>
        <v>2.32023</v>
      </c>
      <c r="U236" s="91">
        <f t="shared" si="135"/>
        <v>2.4950299999999999</v>
      </c>
      <c r="V236" s="91">
        <f t="shared" si="135"/>
        <v>2.6462699999999999</v>
      </c>
      <c r="W236" s="91">
        <f t="shared" si="135"/>
        <v>2.6103000000000001</v>
      </c>
      <c r="X236" s="91">
        <f t="shared" si="135"/>
        <v>2.4925099999999998</v>
      </c>
      <c r="Y236" s="91">
        <f t="shared" si="135"/>
        <v>2.26349</v>
      </c>
      <c r="Z236" s="91">
        <f t="shared" si="135"/>
        <v>2.1089500000000001</v>
      </c>
      <c r="AA236" s="91">
        <f t="shared" si="135"/>
        <v>1.8024500000000001</v>
      </c>
    </row>
    <row r="237" spans="1:27" ht="12.75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1295.23</v>
      </c>
      <c r="E237" s="44">
        <v>1193.99</v>
      </c>
      <c r="F237" s="44">
        <v>1158.8</v>
      </c>
      <c r="G237" s="44">
        <v>1144.22</v>
      </c>
      <c r="H237" s="44">
        <v>1158.3599999999999</v>
      </c>
      <c r="I237" s="44">
        <v>1190.31</v>
      </c>
      <c r="J237" s="44">
        <v>1168.8699999999999</v>
      </c>
      <c r="K237" s="44">
        <v>1250.78</v>
      </c>
      <c r="L237" s="44">
        <v>1642.16</v>
      </c>
      <c r="M237" s="44">
        <v>1761.84</v>
      </c>
      <c r="N237" s="44">
        <v>1810.76</v>
      </c>
      <c r="O237" s="44">
        <v>1827.13</v>
      </c>
      <c r="P237" s="44">
        <v>1822.06</v>
      </c>
      <c r="Q237" s="44">
        <v>1827.43</v>
      </c>
      <c r="R237" s="44">
        <v>1831.05</v>
      </c>
      <c r="S237" s="44">
        <v>1821.89</v>
      </c>
      <c r="T237" s="44">
        <v>1872.5</v>
      </c>
      <c r="U237" s="44">
        <v>2047.3</v>
      </c>
      <c r="V237" s="44">
        <v>2198.54</v>
      </c>
      <c r="W237" s="44">
        <v>2162.5700000000002</v>
      </c>
      <c r="X237" s="44">
        <v>2044.78</v>
      </c>
      <c r="Y237" s="44">
        <v>1815.76</v>
      </c>
      <c r="Z237" s="44">
        <v>1661.22</v>
      </c>
      <c r="AA237" s="44">
        <v>1354.72</v>
      </c>
    </row>
    <row r="238" spans="1:27" ht="12.75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8" t="s">
        <v>1263</v>
      </c>
      <c r="B241" s="28" t="str">
        <f>"16"&amp;"."&amp;$B$663&amp;"."&amp;$B$664</f>
        <v>16.10.2023</v>
      </c>
      <c r="C241" s="90" t="s">
        <v>76</v>
      </c>
      <c r="D241" s="91">
        <f>ROUND(((D242+D243+D245+D244)/1000),5)</f>
        <v>1.7376199999999999</v>
      </c>
      <c r="E241" s="91">
        <f>ROUND(((E242+E243+E245+E244)/1000),5)</f>
        <v>1.6745300000000001</v>
      </c>
      <c r="F241" s="91">
        <f>ROUND(((F242+F243+F245+F244)/1000),5)</f>
        <v>1.61374</v>
      </c>
      <c r="G241" s="91">
        <f t="shared" ref="G241:AA241" si="138">ROUND(((G242+G243+G245+G244)/1000),5)</f>
        <v>1.5983000000000001</v>
      </c>
      <c r="H241" s="91">
        <f t="shared" si="138"/>
        <v>1.6267400000000001</v>
      </c>
      <c r="I241" s="91">
        <f t="shared" si="138"/>
        <v>1.81189</v>
      </c>
      <c r="J241" s="91">
        <f t="shared" si="138"/>
        <v>2.0211199999999998</v>
      </c>
      <c r="K241" s="91">
        <f t="shared" si="138"/>
        <v>2.2180800000000001</v>
      </c>
      <c r="L241" s="91">
        <f t="shared" si="138"/>
        <v>2.4382000000000001</v>
      </c>
      <c r="M241" s="91">
        <f t="shared" si="138"/>
        <v>2.5957599999999998</v>
      </c>
      <c r="N241" s="91">
        <f t="shared" si="138"/>
        <v>2.6013899999999999</v>
      </c>
      <c r="O241" s="91">
        <f t="shared" si="138"/>
        <v>2.5620500000000002</v>
      </c>
      <c r="P241" s="91">
        <f t="shared" si="138"/>
        <v>2.5336099999999999</v>
      </c>
      <c r="Q241" s="91">
        <f t="shared" si="138"/>
        <v>2.5472100000000002</v>
      </c>
      <c r="R241" s="91">
        <f t="shared" si="138"/>
        <v>2.54251</v>
      </c>
      <c r="S241" s="91">
        <f t="shared" si="138"/>
        <v>2.5238800000000001</v>
      </c>
      <c r="T241" s="91">
        <f t="shared" si="138"/>
        <v>2.5272199999999998</v>
      </c>
      <c r="U241" s="91">
        <f t="shared" si="138"/>
        <v>2.5642100000000001</v>
      </c>
      <c r="V241" s="91">
        <f t="shared" si="138"/>
        <v>2.6366900000000002</v>
      </c>
      <c r="W241" s="91">
        <f t="shared" si="138"/>
        <v>2.6411699999999998</v>
      </c>
      <c r="X241" s="91">
        <f t="shared" si="138"/>
        <v>2.4676499999999999</v>
      </c>
      <c r="Y241" s="91">
        <f t="shared" si="138"/>
        <v>2.3229799999999998</v>
      </c>
      <c r="Z241" s="91">
        <f t="shared" si="138"/>
        <v>2.0452699999999999</v>
      </c>
      <c r="AA241" s="91">
        <f t="shared" si="138"/>
        <v>1.74499</v>
      </c>
    </row>
    <row r="242" spans="1:27" ht="12.75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1289.8900000000001</v>
      </c>
      <c r="E242" s="44">
        <v>1226.8</v>
      </c>
      <c r="F242" s="44">
        <v>1166.01</v>
      </c>
      <c r="G242" s="44">
        <v>1150.57</v>
      </c>
      <c r="H242" s="44">
        <v>1179.01</v>
      </c>
      <c r="I242" s="44">
        <v>1364.16</v>
      </c>
      <c r="J242" s="44">
        <v>1573.39</v>
      </c>
      <c r="K242" s="44">
        <v>1770.35</v>
      </c>
      <c r="L242" s="44">
        <v>1990.47</v>
      </c>
      <c r="M242" s="44">
        <v>2148.0300000000002</v>
      </c>
      <c r="N242" s="44">
        <v>2153.66</v>
      </c>
      <c r="O242" s="44">
        <v>2114.3200000000002</v>
      </c>
      <c r="P242" s="44">
        <v>2085.88</v>
      </c>
      <c r="Q242" s="44">
        <v>2099.48</v>
      </c>
      <c r="R242" s="44">
        <v>2094.7800000000002</v>
      </c>
      <c r="S242" s="44">
        <v>2076.15</v>
      </c>
      <c r="T242" s="44">
        <v>2079.4899999999998</v>
      </c>
      <c r="U242" s="44">
        <v>2116.48</v>
      </c>
      <c r="V242" s="44">
        <v>2188.96</v>
      </c>
      <c r="W242" s="44">
        <v>2193.44</v>
      </c>
      <c r="X242" s="44">
        <v>2019.92</v>
      </c>
      <c r="Y242" s="44">
        <v>1875.25</v>
      </c>
      <c r="Z242" s="44">
        <v>1597.54</v>
      </c>
      <c r="AA242" s="44">
        <v>1297.26</v>
      </c>
    </row>
    <row r="243" spans="1:27" ht="12.75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8" t="s">
        <v>1268</v>
      </c>
      <c r="B246" s="28" t="str">
        <f>"17"&amp;"."&amp;$B$663&amp;"."&amp;$B$664</f>
        <v>17.10.2023</v>
      </c>
      <c r="C246" s="90" t="s">
        <v>76</v>
      </c>
      <c r="D246" s="91">
        <f>ROUND(((D247+D248+D250+D249)/1000),5)</f>
        <v>1.6286499999999999</v>
      </c>
      <c r="E246" s="91">
        <f>ROUND(((E247+E248+E250+E249)/1000),5)</f>
        <v>1.5726599999999999</v>
      </c>
      <c r="F246" s="91">
        <f>ROUND(((F247+F248+F250+F249)/1000),5)</f>
        <v>1.52884</v>
      </c>
      <c r="G246" s="91">
        <f t="shared" ref="G246:AA246" si="141">ROUND(((G247+G248+G250+G249)/1000),5)</f>
        <v>1.52732</v>
      </c>
      <c r="H246" s="91">
        <f t="shared" si="141"/>
        <v>1.5643100000000001</v>
      </c>
      <c r="I246" s="91">
        <f t="shared" si="141"/>
        <v>1.69855</v>
      </c>
      <c r="J246" s="91">
        <f t="shared" si="141"/>
        <v>1.8122199999999999</v>
      </c>
      <c r="K246" s="91">
        <f t="shared" si="141"/>
        <v>2.1576599999999999</v>
      </c>
      <c r="L246" s="91">
        <f t="shared" si="141"/>
        <v>2.3983300000000001</v>
      </c>
      <c r="M246" s="91">
        <f t="shared" si="141"/>
        <v>2.6553100000000001</v>
      </c>
      <c r="N246" s="91">
        <f t="shared" si="141"/>
        <v>2.6934800000000001</v>
      </c>
      <c r="O246" s="91">
        <f t="shared" si="141"/>
        <v>2.6508099999999999</v>
      </c>
      <c r="P246" s="91">
        <f t="shared" si="141"/>
        <v>2.4592000000000001</v>
      </c>
      <c r="Q246" s="91">
        <f t="shared" si="141"/>
        <v>2.4750100000000002</v>
      </c>
      <c r="R246" s="91">
        <f t="shared" si="141"/>
        <v>2.4845799999999998</v>
      </c>
      <c r="S246" s="91">
        <f t="shared" si="141"/>
        <v>2.4776600000000002</v>
      </c>
      <c r="T246" s="91">
        <f t="shared" si="141"/>
        <v>2.4682200000000001</v>
      </c>
      <c r="U246" s="91">
        <f t="shared" si="141"/>
        <v>2.5437599999999998</v>
      </c>
      <c r="V246" s="91">
        <f t="shared" si="141"/>
        <v>2.7057099999999998</v>
      </c>
      <c r="W246" s="91">
        <f t="shared" si="141"/>
        <v>2.70425</v>
      </c>
      <c r="X246" s="91">
        <f t="shared" si="141"/>
        <v>2.4389400000000001</v>
      </c>
      <c r="Y246" s="91">
        <f t="shared" si="141"/>
        <v>2.30545</v>
      </c>
      <c r="Z246" s="91">
        <f t="shared" si="141"/>
        <v>2.0745499999999999</v>
      </c>
      <c r="AA246" s="91">
        <f t="shared" si="141"/>
        <v>1.8080099999999999</v>
      </c>
    </row>
    <row r="247" spans="1:27" ht="12.75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1180.92</v>
      </c>
      <c r="E247" s="44">
        <v>1124.93</v>
      </c>
      <c r="F247" s="44">
        <v>1081.1099999999999</v>
      </c>
      <c r="G247" s="44">
        <v>1079.5899999999999</v>
      </c>
      <c r="H247" s="44">
        <v>1116.58</v>
      </c>
      <c r="I247" s="44">
        <v>1250.82</v>
      </c>
      <c r="J247" s="44">
        <v>1364.49</v>
      </c>
      <c r="K247" s="44">
        <v>1709.93</v>
      </c>
      <c r="L247" s="44">
        <v>1950.6</v>
      </c>
      <c r="M247" s="44">
        <v>2207.58</v>
      </c>
      <c r="N247" s="44">
        <v>2245.75</v>
      </c>
      <c r="O247" s="44">
        <v>2203.08</v>
      </c>
      <c r="P247" s="44">
        <v>2011.47</v>
      </c>
      <c r="Q247" s="44">
        <v>2027.28</v>
      </c>
      <c r="R247" s="44">
        <v>2036.85</v>
      </c>
      <c r="S247" s="44">
        <v>2029.93</v>
      </c>
      <c r="T247" s="44">
        <v>2020.49</v>
      </c>
      <c r="U247" s="44">
        <v>2096.0300000000002</v>
      </c>
      <c r="V247" s="44">
        <v>2257.98</v>
      </c>
      <c r="W247" s="44">
        <v>2256.52</v>
      </c>
      <c r="X247" s="44">
        <v>1991.21</v>
      </c>
      <c r="Y247" s="44">
        <v>1857.72</v>
      </c>
      <c r="Z247" s="44">
        <v>1626.82</v>
      </c>
      <c r="AA247" s="44">
        <v>1360.28</v>
      </c>
    </row>
    <row r="248" spans="1:27" ht="12.75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8" t="s">
        <v>1273</v>
      </c>
      <c r="B251" s="28" t="str">
        <f>"18"&amp;"."&amp;$B$663&amp;"."&amp;$B$664</f>
        <v>18.10.2023</v>
      </c>
      <c r="C251" s="90" t="s">
        <v>76</v>
      </c>
      <c r="D251" s="91">
        <f>ROUND(((D252+D253+D255+D254)/1000),5)</f>
        <v>1.6208</v>
      </c>
      <c r="E251" s="91">
        <f>ROUND(((E252+E253+E255+E254)/1000),5)</f>
        <v>1.55972</v>
      </c>
      <c r="F251" s="91">
        <f>ROUND(((F252+F253+F255+F254)/1000),5)</f>
        <v>1.5378400000000001</v>
      </c>
      <c r="G251" s="91">
        <f t="shared" ref="G251:AA251" si="144">ROUND(((G252+G253+G255+G254)/1000),5)</f>
        <v>1.5542</v>
      </c>
      <c r="H251" s="91">
        <f t="shared" si="144"/>
        <v>1.60798</v>
      </c>
      <c r="I251" s="91">
        <f t="shared" si="144"/>
        <v>1.6962999999999999</v>
      </c>
      <c r="J251" s="91">
        <f t="shared" si="144"/>
        <v>1.8601099999999999</v>
      </c>
      <c r="K251" s="91">
        <f t="shared" si="144"/>
        <v>2.1768000000000001</v>
      </c>
      <c r="L251" s="91">
        <f t="shared" si="144"/>
        <v>2.2841900000000002</v>
      </c>
      <c r="M251" s="91">
        <f t="shared" si="144"/>
        <v>2.5903900000000002</v>
      </c>
      <c r="N251" s="91">
        <f t="shared" si="144"/>
        <v>2.6478299999999999</v>
      </c>
      <c r="O251" s="91">
        <f t="shared" si="144"/>
        <v>2.4540299999999999</v>
      </c>
      <c r="P251" s="91">
        <f t="shared" si="144"/>
        <v>2.4328599999999998</v>
      </c>
      <c r="Q251" s="91">
        <f t="shared" si="144"/>
        <v>2.4309500000000002</v>
      </c>
      <c r="R251" s="91">
        <f t="shared" si="144"/>
        <v>2.4458600000000001</v>
      </c>
      <c r="S251" s="91">
        <f t="shared" si="144"/>
        <v>2.4433400000000001</v>
      </c>
      <c r="T251" s="91">
        <f t="shared" si="144"/>
        <v>2.44421</v>
      </c>
      <c r="U251" s="91">
        <f t="shared" si="144"/>
        <v>2.6330200000000001</v>
      </c>
      <c r="V251" s="91">
        <f t="shared" si="144"/>
        <v>2.6738900000000001</v>
      </c>
      <c r="W251" s="91">
        <f t="shared" si="144"/>
        <v>2.62033</v>
      </c>
      <c r="X251" s="91">
        <f t="shared" si="144"/>
        <v>2.3860700000000001</v>
      </c>
      <c r="Y251" s="91">
        <f t="shared" si="144"/>
        <v>2.2612000000000001</v>
      </c>
      <c r="Z251" s="91">
        <f t="shared" si="144"/>
        <v>1.9683999999999999</v>
      </c>
      <c r="AA251" s="91">
        <f t="shared" si="144"/>
        <v>1.73197</v>
      </c>
    </row>
    <row r="252" spans="1:27" ht="12.75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1173.07</v>
      </c>
      <c r="E252" s="44">
        <v>1111.99</v>
      </c>
      <c r="F252" s="44">
        <v>1090.1099999999999</v>
      </c>
      <c r="G252" s="44">
        <v>1106.47</v>
      </c>
      <c r="H252" s="44">
        <v>1160.25</v>
      </c>
      <c r="I252" s="44">
        <v>1248.57</v>
      </c>
      <c r="J252" s="44">
        <v>1412.38</v>
      </c>
      <c r="K252" s="44">
        <v>1729.07</v>
      </c>
      <c r="L252" s="44">
        <v>1836.46</v>
      </c>
      <c r="M252" s="44">
        <v>2142.66</v>
      </c>
      <c r="N252" s="44">
        <v>2200.1</v>
      </c>
      <c r="O252" s="44">
        <v>2006.3</v>
      </c>
      <c r="P252" s="44">
        <v>1985.13</v>
      </c>
      <c r="Q252" s="44">
        <v>1983.22</v>
      </c>
      <c r="R252" s="44">
        <v>1998.13</v>
      </c>
      <c r="S252" s="44">
        <v>1995.61</v>
      </c>
      <c r="T252" s="44">
        <v>1996.48</v>
      </c>
      <c r="U252" s="44">
        <v>2185.29</v>
      </c>
      <c r="V252" s="44">
        <v>2226.16</v>
      </c>
      <c r="W252" s="44">
        <v>2172.6</v>
      </c>
      <c r="X252" s="44">
        <v>1938.34</v>
      </c>
      <c r="Y252" s="44">
        <v>1813.47</v>
      </c>
      <c r="Z252" s="44">
        <v>1520.67</v>
      </c>
      <c r="AA252" s="44">
        <v>1284.24</v>
      </c>
    </row>
    <row r="253" spans="1:27" ht="12.75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8" t="s">
        <v>1278</v>
      </c>
      <c r="B256" s="28" t="str">
        <f>"19"&amp;"."&amp;$B$663&amp;"."&amp;$B$664</f>
        <v>19.10.2023</v>
      </c>
      <c r="C256" s="90" t="s">
        <v>76</v>
      </c>
      <c r="D256" s="91">
        <f>ROUND(((D257+D258+D260+D259)/1000),5)</f>
        <v>1.63154</v>
      </c>
      <c r="E256" s="91">
        <f>ROUND(((E257+E258+E260+E259)/1000),5)</f>
        <v>1.5414000000000001</v>
      </c>
      <c r="F256" s="91">
        <f>ROUND(((F257+F258+F260+F259)/1000),5)</f>
        <v>1.5299</v>
      </c>
      <c r="G256" s="91">
        <f t="shared" ref="G256:AA256" si="147">ROUND(((G257+G258+G260+G259)/1000),5)</f>
        <v>1.52986</v>
      </c>
      <c r="H256" s="91">
        <f t="shared" si="147"/>
        <v>1.5830200000000001</v>
      </c>
      <c r="I256" s="91">
        <f t="shared" si="147"/>
        <v>1.68997</v>
      </c>
      <c r="J256" s="91">
        <f t="shared" si="147"/>
        <v>1.9170499999999999</v>
      </c>
      <c r="K256" s="91">
        <f t="shared" si="147"/>
        <v>2.1798500000000001</v>
      </c>
      <c r="L256" s="91">
        <f t="shared" si="147"/>
        <v>2.4472</v>
      </c>
      <c r="M256" s="91">
        <f t="shared" si="147"/>
        <v>2.60236</v>
      </c>
      <c r="N256" s="91">
        <f t="shared" si="147"/>
        <v>2.6315900000000001</v>
      </c>
      <c r="O256" s="91">
        <f t="shared" si="147"/>
        <v>2.6318600000000001</v>
      </c>
      <c r="P256" s="91">
        <f t="shared" si="147"/>
        <v>2.5449199999999998</v>
      </c>
      <c r="Q256" s="91">
        <f t="shared" si="147"/>
        <v>2.5550999999999999</v>
      </c>
      <c r="R256" s="91">
        <f t="shared" si="147"/>
        <v>2.55565</v>
      </c>
      <c r="S256" s="91">
        <f t="shared" si="147"/>
        <v>2.5519099999999999</v>
      </c>
      <c r="T256" s="91">
        <f t="shared" si="147"/>
        <v>2.5516800000000002</v>
      </c>
      <c r="U256" s="91">
        <f t="shared" si="147"/>
        <v>2.6134599999999999</v>
      </c>
      <c r="V256" s="91">
        <f t="shared" si="147"/>
        <v>2.6811099999999999</v>
      </c>
      <c r="W256" s="91">
        <f t="shared" si="147"/>
        <v>2.64615</v>
      </c>
      <c r="X256" s="91">
        <f t="shared" si="147"/>
        <v>2.51851</v>
      </c>
      <c r="Y256" s="91">
        <f t="shared" si="147"/>
        <v>2.28241</v>
      </c>
      <c r="Z256" s="91">
        <f t="shared" si="147"/>
        <v>2.0783800000000001</v>
      </c>
      <c r="AA256" s="91">
        <f t="shared" si="147"/>
        <v>1.8342400000000001</v>
      </c>
    </row>
    <row r="257" spans="1:27" ht="12.75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1183.81</v>
      </c>
      <c r="E257" s="44">
        <v>1093.67</v>
      </c>
      <c r="F257" s="44">
        <v>1082.17</v>
      </c>
      <c r="G257" s="44">
        <v>1082.1300000000001</v>
      </c>
      <c r="H257" s="44">
        <v>1135.29</v>
      </c>
      <c r="I257" s="44">
        <v>1242.24</v>
      </c>
      <c r="J257" s="44">
        <v>1469.32</v>
      </c>
      <c r="K257" s="44">
        <v>1732.12</v>
      </c>
      <c r="L257" s="44">
        <v>1999.47</v>
      </c>
      <c r="M257" s="44">
        <v>2154.63</v>
      </c>
      <c r="N257" s="44">
        <v>2183.86</v>
      </c>
      <c r="O257" s="44">
        <v>2184.13</v>
      </c>
      <c r="P257" s="44">
        <v>2097.19</v>
      </c>
      <c r="Q257" s="44">
        <v>2107.37</v>
      </c>
      <c r="R257" s="44">
        <v>2107.92</v>
      </c>
      <c r="S257" s="44">
        <v>2104.1799999999998</v>
      </c>
      <c r="T257" s="44">
        <v>2103.9499999999998</v>
      </c>
      <c r="U257" s="44">
        <v>2165.73</v>
      </c>
      <c r="V257" s="44">
        <v>2233.38</v>
      </c>
      <c r="W257" s="44">
        <v>2198.42</v>
      </c>
      <c r="X257" s="44">
        <v>2070.7800000000002</v>
      </c>
      <c r="Y257" s="44">
        <v>1834.68</v>
      </c>
      <c r="Z257" s="44">
        <v>1630.65</v>
      </c>
      <c r="AA257" s="44">
        <v>1386.51</v>
      </c>
    </row>
    <row r="258" spans="1:27" ht="12.75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8" t="s">
        <v>1283</v>
      </c>
      <c r="B261" s="28" t="str">
        <f>"20"&amp;"."&amp;$B$663&amp;"."&amp;$B$664</f>
        <v>20.10.2023</v>
      </c>
      <c r="C261" s="90" t="s">
        <v>76</v>
      </c>
      <c r="D261" s="91">
        <f>ROUND(((D262+D263+D265+D264)/1000),5)</f>
        <v>1.6327499999999999</v>
      </c>
      <c r="E261" s="91">
        <f>ROUND(((E262+E263+E265+E264)/1000),5)</f>
        <v>1.55745</v>
      </c>
      <c r="F261" s="91">
        <f>ROUND(((F262+F263+F265+F264)/1000),5)</f>
        <v>1.53241</v>
      </c>
      <c r="G261" s="91">
        <f t="shared" ref="G261:AA261" si="150">ROUND(((G262+G263+G265+G264)/1000),5)</f>
        <v>1.53738</v>
      </c>
      <c r="H261" s="91">
        <f t="shared" si="150"/>
        <v>1.60304</v>
      </c>
      <c r="I261" s="91">
        <f t="shared" si="150"/>
        <v>1.6898200000000001</v>
      </c>
      <c r="J261" s="91">
        <f t="shared" si="150"/>
        <v>1.9093100000000001</v>
      </c>
      <c r="K261" s="91">
        <f t="shared" si="150"/>
        <v>2.2175400000000001</v>
      </c>
      <c r="L261" s="91">
        <f t="shared" si="150"/>
        <v>2.3939699999999999</v>
      </c>
      <c r="M261" s="91">
        <f t="shared" si="150"/>
        <v>2.62317</v>
      </c>
      <c r="N261" s="91">
        <f t="shared" si="150"/>
        <v>2.6875</v>
      </c>
      <c r="O261" s="91">
        <f t="shared" si="150"/>
        <v>2.4899800000000001</v>
      </c>
      <c r="P261" s="91">
        <f t="shared" si="150"/>
        <v>2.4723000000000002</v>
      </c>
      <c r="Q261" s="91">
        <f t="shared" si="150"/>
        <v>2.4758300000000002</v>
      </c>
      <c r="R261" s="91">
        <f t="shared" si="150"/>
        <v>2.4796299999999998</v>
      </c>
      <c r="S261" s="91">
        <f t="shared" si="150"/>
        <v>2.47309</v>
      </c>
      <c r="T261" s="91">
        <f t="shared" si="150"/>
        <v>2.4654199999999999</v>
      </c>
      <c r="U261" s="91">
        <f t="shared" si="150"/>
        <v>2.6593499999999999</v>
      </c>
      <c r="V261" s="91">
        <f t="shared" si="150"/>
        <v>2.6812</v>
      </c>
      <c r="W261" s="91">
        <f t="shared" si="150"/>
        <v>2.5387300000000002</v>
      </c>
      <c r="X261" s="91">
        <f t="shared" si="150"/>
        <v>2.4445299999999999</v>
      </c>
      <c r="Y261" s="91">
        <f t="shared" si="150"/>
        <v>2.3557899999999998</v>
      </c>
      <c r="Z261" s="91">
        <f t="shared" si="150"/>
        <v>2.06793</v>
      </c>
      <c r="AA261" s="91">
        <f t="shared" si="150"/>
        <v>1.81419</v>
      </c>
    </row>
    <row r="262" spans="1:27" ht="12.75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1185.02</v>
      </c>
      <c r="E262" s="44">
        <v>1109.72</v>
      </c>
      <c r="F262" s="44">
        <v>1084.68</v>
      </c>
      <c r="G262" s="44">
        <v>1089.6500000000001</v>
      </c>
      <c r="H262" s="44">
        <v>1155.31</v>
      </c>
      <c r="I262" s="44">
        <v>1242.0899999999999</v>
      </c>
      <c r="J262" s="44">
        <v>1461.58</v>
      </c>
      <c r="K262" s="44">
        <v>1769.81</v>
      </c>
      <c r="L262" s="44">
        <v>1946.24</v>
      </c>
      <c r="M262" s="44">
        <v>2175.44</v>
      </c>
      <c r="N262" s="44">
        <v>2239.77</v>
      </c>
      <c r="O262" s="44">
        <v>2042.25</v>
      </c>
      <c r="P262" s="44">
        <v>2024.57</v>
      </c>
      <c r="Q262" s="44">
        <v>2028.1</v>
      </c>
      <c r="R262" s="44">
        <v>2031.9</v>
      </c>
      <c r="S262" s="44">
        <v>2025.36</v>
      </c>
      <c r="T262" s="44">
        <v>2017.69</v>
      </c>
      <c r="U262" s="44">
        <v>2211.62</v>
      </c>
      <c r="V262" s="44">
        <v>2233.4699999999998</v>
      </c>
      <c r="W262" s="44">
        <v>2091</v>
      </c>
      <c r="X262" s="44">
        <v>1996.8</v>
      </c>
      <c r="Y262" s="44">
        <v>1908.06</v>
      </c>
      <c r="Z262" s="44">
        <v>1620.2</v>
      </c>
      <c r="AA262" s="44">
        <v>1366.46</v>
      </c>
    </row>
    <row r="263" spans="1:27" ht="12.75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8" t="s">
        <v>1288</v>
      </c>
      <c r="B266" s="28" t="str">
        <f>"21"&amp;"."&amp;$B$663&amp;"."&amp;$B$664</f>
        <v>21.10.2023</v>
      </c>
      <c r="C266" s="90" t="s">
        <v>76</v>
      </c>
      <c r="D266" s="91">
        <f>ROUND(((D267+D268+D270+D269)/1000),5)</f>
        <v>1.6786700000000001</v>
      </c>
      <c r="E266" s="91">
        <f>ROUND(((E267+E268+E270+E269)/1000),5)</f>
        <v>1.6487099999999999</v>
      </c>
      <c r="F266" s="91">
        <f>ROUND(((F267+F268+F270+F269)/1000),5)</f>
        <v>1.6097699999999999</v>
      </c>
      <c r="G266" s="91">
        <f t="shared" ref="G266:AA266" si="153">ROUND(((G267+G268+G270+G269)/1000),5)</f>
        <v>1.5968599999999999</v>
      </c>
      <c r="H266" s="91">
        <f t="shared" si="153"/>
        <v>1.6047100000000001</v>
      </c>
      <c r="I266" s="91">
        <f t="shared" si="153"/>
        <v>1.65703</v>
      </c>
      <c r="J266" s="91">
        <f t="shared" si="153"/>
        <v>1.67395</v>
      </c>
      <c r="K266" s="91">
        <f t="shared" si="153"/>
        <v>1.8856299999999999</v>
      </c>
      <c r="L266" s="91">
        <f t="shared" si="153"/>
        <v>2.0498500000000002</v>
      </c>
      <c r="M266" s="91">
        <f t="shared" si="153"/>
        <v>2.2746400000000002</v>
      </c>
      <c r="N266" s="91">
        <f t="shared" si="153"/>
        <v>2.3654099999999998</v>
      </c>
      <c r="O266" s="91">
        <f t="shared" si="153"/>
        <v>2.3718699999999999</v>
      </c>
      <c r="P266" s="91">
        <f t="shared" si="153"/>
        <v>2.3352499999999998</v>
      </c>
      <c r="Q266" s="91">
        <f t="shared" si="153"/>
        <v>2.3303799999999999</v>
      </c>
      <c r="R266" s="91">
        <f t="shared" si="153"/>
        <v>2.3146800000000001</v>
      </c>
      <c r="S266" s="91">
        <f t="shared" si="153"/>
        <v>2.3061699999999998</v>
      </c>
      <c r="T266" s="91">
        <f t="shared" si="153"/>
        <v>2.3266100000000001</v>
      </c>
      <c r="U266" s="91">
        <f t="shared" si="153"/>
        <v>2.4326300000000001</v>
      </c>
      <c r="V266" s="91">
        <f t="shared" si="153"/>
        <v>2.6256699999999999</v>
      </c>
      <c r="W266" s="91">
        <f t="shared" si="153"/>
        <v>2.5238700000000001</v>
      </c>
      <c r="X266" s="91">
        <f t="shared" si="153"/>
        <v>2.3150599999999999</v>
      </c>
      <c r="Y266" s="91">
        <f t="shared" si="153"/>
        <v>2.1857500000000001</v>
      </c>
      <c r="Z266" s="91">
        <f t="shared" si="153"/>
        <v>1.95113</v>
      </c>
      <c r="AA266" s="91">
        <f t="shared" si="153"/>
        <v>1.74004</v>
      </c>
    </row>
    <row r="267" spans="1:27" ht="12.75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1230.94</v>
      </c>
      <c r="E267" s="44">
        <v>1200.98</v>
      </c>
      <c r="F267" s="44">
        <v>1162.04</v>
      </c>
      <c r="G267" s="44">
        <v>1149.1300000000001</v>
      </c>
      <c r="H267" s="44">
        <v>1156.98</v>
      </c>
      <c r="I267" s="44">
        <v>1209.3</v>
      </c>
      <c r="J267" s="44">
        <v>1226.22</v>
      </c>
      <c r="K267" s="44">
        <v>1437.9</v>
      </c>
      <c r="L267" s="44">
        <v>1602.12</v>
      </c>
      <c r="M267" s="44">
        <v>1826.91</v>
      </c>
      <c r="N267" s="44">
        <v>1917.68</v>
      </c>
      <c r="O267" s="44">
        <v>1924.14</v>
      </c>
      <c r="P267" s="44">
        <v>1887.52</v>
      </c>
      <c r="Q267" s="44">
        <v>1882.65</v>
      </c>
      <c r="R267" s="44">
        <v>1866.95</v>
      </c>
      <c r="S267" s="44">
        <v>1858.44</v>
      </c>
      <c r="T267" s="44">
        <v>1878.88</v>
      </c>
      <c r="U267" s="44">
        <v>1984.9</v>
      </c>
      <c r="V267" s="44">
        <v>2177.94</v>
      </c>
      <c r="W267" s="44">
        <v>2076.14</v>
      </c>
      <c r="X267" s="44">
        <v>1867.33</v>
      </c>
      <c r="Y267" s="44">
        <v>1738.02</v>
      </c>
      <c r="Z267" s="44">
        <v>1503.4</v>
      </c>
      <c r="AA267" s="44">
        <v>1292.31</v>
      </c>
    </row>
    <row r="268" spans="1:27" ht="12.75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8" t="s">
        <v>1293</v>
      </c>
      <c r="B271" s="28" t="str">
        <f>"22"&amp;"."&amp;$B$663&amp;"."&amp;$B$664</f>
        <v>22.10.2023</v>
      </c>
      <c r="C271" s="90" t="s">
        <v>76</v>
      </c>
      <c r="D271" s="91">
        <f>ROUND(((D272+D273+D275+D274)/1000),5)</f>
        <v>1.6515200000000001</v>
      </c>
      <c r="E271" s="91">
        <f>ROUND(((E272+E273+E275+E274)/1000),5)</f>
        <v>1.5779000000000001</v>
      </c>
      <c r="F271" s="91">
        <f>ROUND(((F272+F273+F275+F274)/1000),5)</f>
        <v>1.5242599999999999</v>
      </c>
      <c r="G271" s="91">
        <f t="shared" ref="G271:AA271" si="156">ROUND(((G272+G273+G275+G274)/1000),5)</f>
        <v>1.51745</v>
      </c>
      <c r="H271" s="91">
        <f t="shared" si="156"/>
        <v>1.5168600000000001</v>
      </c>
      <c r="I271" s="91">
        <f t="shared" si="156"/>
        <v>1.5944499999999999</v>
      </c>
      <c r="J271" s="91">
        <f t="shared" si="156"/>
        <v>1.5996699999999999</v>
      </c>
      <c r="K271" s="91">
        <f t="shared" si="156"/>
        <v>1.6571899999999999</v>
      </c>
      <c r="L271" s="91">
        <f t="shared" si="156"/>
        <v>1.8226100000000001</v>
      </c>
      <c r="M271" s="91">
        <f t="shared" si="156"/>
        <v>2.0333100000000002</v>
      </c>
      <c r="N271" s="91">
        <f t="shared" si="156"/>
        <v>2.1166399999999999</v>
      </c>
      <c r="O271" s="91">
        <f t="shared" si="156"/>
        <v>2.1488800000000001</v>
      </c>
      <c r="P271" s="91">
        <f t="shared" si="156"/>
        <v>2.1746500000000002</v>
      </c>
      <c r="Q271" s="91">
        <f t="shared" si="156"/>
        <v>2.1911800000000001</v>
      </c>
      <c r="R271" s="91">
        <f t="shared" si="156"/>
        <v>2.2062400000000002</v>
      </c>
      <c r="S271" s="91">
        <f t="shared" si="156"/>
        <v>2.1953100000000001</v>
      </c>
      <c r="T271" s="91">
        <f t="shared" si="156"/>
        <v>2.2736299999999998</v>
      </c>
      <c r="U271" s="91">
        <f t="shared" si="156"/>
        <v>2.4906100000000002</v>
      </c>
      <c r="V271" s="91">
        <f t="shared" si="156"/>
        <v>2.62405</v>
      </c>
      <c r="W271" s="91">
        <f t="shared" si="156"/>
        <v>2.5708700000000002</v>
      </c>
      <c r="X271" s="91">
        <f t="shared" si="156"/>
        <v>2.3448199999999999</v>
      </c>
      <c r="Y271" s="91">
        <f t="shared" si="156"/>
        <v>2.1240899999999998</v>
      </c>
      <c r="Z271" s="91">
        <f t="shared" si="156"/>
        <v>1.7914399999999999</v>
      </c>
      <c r="AA271" s="91">
        <f t="shared" si="156"/>
        <v>1.6770400000000001</v>
      </c>
    </row>
    <row r="272" spans="1:27" ht="12.75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1203.79</v>
      </c>
      <c r="E272" s="44">
        <v>1130.17</v>
      </c>
      <c r="F272" s="44">
        <v>1076.53</v>
      </c>
      <c r="G272" s="44">
        <v>1069.72</v>
      </c>
      <c r="H272" s="44">
        <v>1069.1300000000001</v>
      </c>
      <c r="I272" s="44">
        <v>1146.72</v>
      </c>
      <c r="J272" s="44">
        <v>1151.94</v>
      </c>
      <c r="K272" s="44">
        <v>1209.46</v>
      </c>
      <c r="L272" s="44">
        <v>1374.88</v>
      </c>
      <c r="M272" s="44">
        <v>1585.58</v>
      </c>
      <c r="N272" s="44">
        <v>1668.91</v>
      </c>
      <c r="O272" s="44">
        <v>1701.15</v>
      </c>
      <c r="P272" s="44">
        <v>1726.92</v>
      </c>
      <c r="Q272" s="44">
        <v>1743.45</v>
      </c>
      <c r="R272" s="44">
        <v>1758.51</v>
      </c>
      <c r="S272" s="44">
        <v>1747.58</v>
      </c>
      <c r="T272" s="44">
        <v>1825.9</v>
      </c>
      <c r="U272" s="44">
        <v>2042.88</v>
      </c>
      <c r="V272" s="44">
        <v>2176.3200000000002</v>
      </c>
      <c r="W272" s="44">
        <v>2123.14</v>
      </c>
      <c r="X272" s="44">
        <v>1897.09</v>
      </c>
      <c r="Y272" s="44">
        <v>1676.36</v>
      </c>
      <c r="Z272" s="44">
        <v>1343.71</v>
      </c>
      <c r="AA272" s="44">
        <v>1229.31</v>
      </c>
    </row>
    <row r="273" spans="1:27" ht="12.75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8" t="s">
        <v>1298</v>
      </c>
      <c r="B276" s="28" t="str">
        <f>"23"&amp;"."&amp;$B$663&amp;"."&amp;$B$664</f>
        <v>23.10.2023</v>
      </c>
      <c r="C276" s="90" t="s">
        <v>76</v>
      </c>
      <c r="D276" s="91">
        <f>ROUND(((D277+D278+D280+D279)/1000),5)</f>
        <v>1.6343700000000001</v>
      </c>
      <c r="E276" s="91">
        <f>ROUND(((E277+E278+E280+E279)/1000),5)</f>
        <v>1.5203199999999999</v>
      </c>
      <c r="F276" s="91">
        <f>ROUND(((F277+F278+F280+F279)/1000),5)</f>
        <v>1.47861</v>
      </c>
      <c r="G276" s="91">
        <f t="shared" ref="G276:AA276" si="159">ROUND(((G277+G278+G280+G279)/1000),5)</f>
        <v>1.4958199999999999</v>
      </c>
      <c r="H276" s="91">
        <f t="shared" si="159"/>
        <v>1.52182</v>
      </c>
      <c r="I276" s="91">
        <f t="shared" si="159"/>
        <v>1.6547400000000001</v>
      </c>
      <c r="J276" s="91">
        <f t="shared" si="159"/>
        <v>1.81656</v>
      </c>
      <c r="K276" s="91">
        <f t="shared" si="159"/>
        <v>2.1156100000000002</v>
      </c>
      <c r="L276" s="91">
        <f t="shared" si="159"/>
        <v>2.3508100000000001</v>
      </c>
      <c r="M276" s="91">
        <f t="shared" si="159"/>
        <v>2.54766</v>
      </c>
      <c r="N276" s="91">
        <f t="shared" si="159"/>
        <v>2.6280199999999998</v>
      </c>
      <c r="O276" s="91">
        <f t="shared" si="159"/>
        <v>2.4464399999999999</v>
      </c>
      <c r="P276" s="91">
        <f t="shared" si="159"/>
        <v>2.3729399999999998</v>
      </c>
      <c r="Q276" s="91">
        <f t="shared" si="159"/>
        <v>2.4125899999999998</v>
      </c>
      <c r="R276" s="91">
        <f t="shared" si="159"/>
        <v>2.4255100000000001</v>
      </c>
      <c r="S276" s="91">
        <f t="shared" si="159"/>
        <v>2.4215300000000002</v>
      </c>
      <c r="T276" s="91">
        <f t="shared" si="159"/>
        <v>2.4103599999999998</v>
      </c>
      <c r="U276" s="91">
        <f t="shared" si="159"/>
        <v>2.52135</v>
      </c>
      <c r="V276" s="91">
        <f t="shared" si="159"/>
        <v>2.6277599999999999</v>
      </c>
      <c r="W276" s="91">
        <f t="shared" si="159"/>
        <v>2.5117400000000001</v>
      </c>
      <c r="X276" s="91">
        <f t="shared" si="159"/>
        <v>2.2817500000000002</v>
      </c>
      <c r="Y276" s="91">
        <f t="shared" si="159"/>
        <v>2.1783600000000001</v>
      </c>
      <c r="Z276" s="91">
        <f t="shared" si="159"/>
        <v>1.85514</v>
      </c>
      <c r="AA276" s="91">
        <f t="shared" si="159"/>
        <v>1.6818500000000001</v>
      </c>
    </row>
    <row r="277" spans="1:27" ht="12.75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1186.6400000000001</v>
      </c>
      <c r="E277" s="44">
        <v>1072.5899999999999</v>
      </c>
      <c r="F277" s="44">
        <v>1030.8800000000001</v>
      </c>
      <c r="G277" s="44">
        <v>1048.0899999999999</v>
      </c>
      <c r="H277" s="44">
        <v>1074.0899999999999</v>
      </c>
      <c r="I277" s="44">
        <v>1207.01</v>
      </c>
      <c r="J277" s="44">
        <v>1368.83</v>
      </c>
      <c r="K277" s="44">
        <v>1667.88</v>
      </c>
      <c r="L277" s="44">
        <v>1903.08</v>
      </c>
      <c r="M277" s="44">
        <v>2099.9299999999998</v>
      </c>
      <c r="N277" s="44">
        <v>2180.29</v>
      </c>
      <c r="O277" s="44">
        <v>1998.71</v>
      </c>
      <c r="P277" s="44">
        <v>1925.21</v>
      </c>
      <c r="Q277" s="44">
        <v>1964.86</v>
      </c>
      <c r="R277" s="44">
        <v>1977.78</v>
      </c>
      <c r="S277" s="44">
        <v>1973.8</v>
      </c>
      <c r="T277" s="44">
        <v>1962.63</v>
      </c>
      <c r="U277" s="44">
        <v>2073.62</v>
      </c>
      <c r="V277" s="44">
        <v>2180.0300000000002</v>
      </c>
      <c r="W277" s="44">
        <v>2064.0100000000002</v>
      </c>
      <c r="X277" s="44">
        <v>1834.02</v>
      </c>
      <c r="Y277" s="44">
        <v>1730.63</v>
      </c>
      <c r="Z277" s="44">
        <v>1407.41</v>
      </c>
      <c r="AA277" s="44">
        <v>1234.1199999999999</v>
      </c>
    </row>
    <row r="278" spans="1:27" ht="12.75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8" t="s">
        <v>1303</v>
      </c>
      <c r="B281" s="28" t="str">
        <f>"24"&amp;"."&amp;$B$663&amp;"."&amp;$B$664</f>
        <v>24.10.2023</v>
      </c>
      <c r="C281" s="90" t="s">
        <v>76</v>
      </c>
      <c r="D281" s="91">
        <f>ROUND(((D282+D283+D285+D284)/1000),5)</f>
        <v>1.62042</v>
      </c>
      <c r="E281" s="91">
        <f>ROUND(((E282+E283+E285+E284)/1000),5)</f>
        <v>1.5344</v>
      </c>
      <c r="F281" s="91">
        <f>ROUND(((F282+F283+F285+F284)/1000),5)</f>
        <v>1.5039800000000001</v>
      </c>
      <c r="G281" s="91">
        <f t="shared" ref="G281:AA281" si="162">ROUND(((G282+G283+G285+G284)/1000),5)</f>
        <v>1.5166200000000001</v>
      </c>
      <c r="H281" s="91">
        <f t="shared" si="162"/>
        <v>1.5633999999999999</v>
      </c>
      <c r="I281" s="91">
        <f t="shared" si="162"/>
        <v>1.67991</v>
      </c>
      <c r="J281" s="91">
        <f t="shared" si="162"/>
        <v>1.84917</v>
      </c>
      <c r="K281" s="91">
        <f t="shared" si="162"/>
        <v>2.17042</v>
      </c>
      <c r="L281" s="91">
        <f t="shared" si="162"/>
        <v>2.3600099999999999</v>
      </c>
      <c r="M281" s="91">
        <f t="shared" si="162"/>
        <v>2.5672600000000001</v>
      </c>
      <c r="N281" s="91">
        <f t="shared" si="162"/>
        <v>2.6447500000000002</v>
      </c>
      <c r="O281" s="91">
        <f t="shared" si="162"/>
        <v>2.4783599999999999</v>
      </c>
      <c r="P281" s="91">
        <f t="shared" si="162"/>
        <v>2.4541900000000001</v>
      </c>
      <c r="Q281" s="91">
        <f t="shared" si="162"/>
        <v>2.4691000000000001</v>
      </c>
      <c r="R281" s="91">
        <f t="shared" si="162"/>
        <v>2.4670200000000002</v>
      </c>
      <c r="S281" s="91">
        <f t="shared" si="162"/>
        <v>2.4679899999999999</v>
      </c>
      <c r="T281" s="91">
        <f t="shared" si="162"/>
        <v>2.4512</v>
      </c>
      <c r="U281" s="91">
        <f t="shared" si="162"/>
        <v>2.6442199999999998</v>
      </c>
      <c r="V281" s="91">
        <f t="shared" si="162"/>
        <v>2.6703399999999999</v>
      </c>
      <c r="W281" s="91">
        <f t="shared" si="162"/>
        <v>2.6323300000000001</v>
      </c>
      <c r="X281" s="91">
        <f t="shared" si="162"/>
        <v>2.3559600000000001</v>
      </c>
      <c r="Y281" s="91">
        <f t="shared" si="162"/>
        <v>2.2052100000000001</v>
      </c>
      <c r="Z281" s="91">
        <f t="shared" si="162"/>
        <v>1.9557100000000001</v>
      </c>
      <c r="AA281" s="91">
        <f t="shared" si="162"/>
        <v>1.72986</v>
      </c>
    </row>
    <row r="282" spans="1:27" ht="12.75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1172.69</v>
      </c>
      <c r="E282" s="44">
        <v>1086.67</v>
      </c>
      <c r="F282" s="44">
        <v>1056.25</v>
      </c>
      <c r="G282" s="44">
        <v>1068.8900000000001</v>
      </c>
      <c r="H282" s="44">
        <v>1115.67</v>
      </c>
      <c r="I282" s="44">
        <v>1232.18</v>
      </c>
      <c r="J282" s="44">
        <v>1401.44</v>
      </c>
      <c r="K282" s="44">
        <v>1722.69</v>
      </c>
      <c r="L282" s="44">
        <v>1912.28</v>
      </c>
      <c r="M282" s="44">
        <v>2119.5300000000002</v>
      </c>
      <c r="N282" s="44">
        <v>2197.02</v>
      </c>
      <c r="O282" s="44">
        <v>2030.63</v>
      </c>
      <c r="P282" s="44">
        <v>2006.46</v>
      </c>
      <c r="Q282" s="44">
        <v>2021.37</v>
      </c>
      <c r="R282" s="44">
        <v>2019.29</v>
      </c>
      <c r="S282" s="44">
        <v>2020.26</v>
      </c>
      <c r="T282" s="44">
        <v>2003.47</v>
      </c>
      <c r="U282" s="44">
        <v>2196.4899999999998</v>
      </c>
      <c r="V282" s="44">
        <v>2222.61</v>
      </c>
      <c r="W282" s="44">
        <v>2184.6</v>
      </c>
      <c r="X282" s="44">
        <v>1908.23</v>
      </c>
      <c r="Y282" s="44">
        <v>1757.48</v>
      </c>
      <c r="Z282" s="44">
        <v>1507.98</v>
      </c>
      <c r="AA282" s="44">
        <v>1282.1300000000001</v>
      </c>
    </row>
    <row r="283" spans="1:27" ht="12.75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8" t="s">
        <v>1308</v>
      </c>
      <c r="B286" s="28" t="str">
        <f>"25"&amp;"."&amp;$B$663&amp;"."&amp;$B$664</f>
        <v>25.10.2023</v>
      </c>
      <c r="C286" s="90" t="s">
        <v>76</v>
      </c>
      <c r="D286" s="91">
        <f>ROUND(((D287+D288+D290+D289)/1000),5)</f>
        <v>1.6155299999999999</v>
      </c>
      <c r="E286" s="91">
        <f>ROUND(((E287+E288+E290+E289)/1000),5)</f>
        <v>1.5560400000000001</v>
      </c>
      <c r="F286" s="91">
        <f>ROUND(((F287+F288+F290+F289)/1000),5)</f>
        <v>1.51892</v>
      </c>
      <c r="G286" s="91">
        <f t="shared" ref="G286:AA286" si="165">ROUND(((G287+G288+G290+G289)/1000),5)</f>
        <v>1.51616</v>
      </c>
      <c r="H286" s="91">
        <f t="shared" si="165"/>
        <v>1.5833999999999999</v>
      </c>
      <c r="I286" s="91">
        <f t="shared" si="165"/>
        <v>1.67289</v>
      </c>
      <c r="J286" s="91">
        <f t="shared" si="165"/>
        <v>1.82155</v>
      </c>
      <c r="K286" s="91">
        <f t="shared" si="165"/>
        <v>2.1219800000000002</v>
      </c>
      <c r="L286" s="91">
        <f t="shared" si="165"/>
        <v>2.2953899999999998</v>
      </c>
      <c r="M286" s="91">
        <f t="shared" si="165"/>
        <v>2.65829</v>
      </c>
      <c r="N286" s="91">
        <f t="shared" si="165"/>
        <v>2.8321900000000002</v>
      </c>
      <c r="O286" s="91">
        <f t="shared" si="165"/>
        <v>2.45947</v>
      </c>
      <c r="P286" s="91">
        <f t="shared" si="165"/>
        <v>2.4375300000000002</v>
      </c>
      <c r="Q286" s="91">
        <f t="shared" si="165"/>
        <v>2.4502100000000002</v>
      </c>
      <c r="R286" s="91">
        <f t="shared" si="165"/>
        <v>2.4468200000000002</v>
      </c>
      <c r="S286" s="91">
        <f t="shared" si="165"/>
        <v>2.4430200000000002</v>
      </c>
      <c r="T286" s="91">
        <f t="shared" si="165"/>
        <v>2.4418600000000001</v>
      </c>
      <c r="U286" s="91">
        <f t="shared" si="165"/>
        <v>2.68669</v>
      </c>
      <c r="V286" s="91">
        <f t="shared" si="165"/>
        <v>2.7284700000000002</v>
      </c>
      <c r="W286" s="91">
        <f t="shared" si="165"/>
        <v>2.75149</v>
      </c>
      <c r="X286" s="91">
        <f t="shared" si="165"/>
        <v>2.4224100000000002</v>
      </c>
      <c r="Y286" s="91">
        <f t="shared" si="165"/>
        <v>2.2879499999999999</v>
      </c>
      <c r="Z286" s="91">
        <f t="shared" si="165"/>
        <v>1.9611700000000001</v>
      </c>
      <c r="AA286" s="91">
        <f t="shared" si="165"/>
        <v>1.71492</v>
      </c>
    </row>
    <row r="287" spans="1:27" ht="12.75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1167.8</v>
      </c>
      <c r="E287" s="44">
        <v>1108.31</v>
      </c>
      <c r="F287" s="44">
        <v>1071.19</v>
      </c>
      <c r="G287" s="44">
        <v>1068.43</v>
      </c>
      <c r="H287" s="44">
        <v>1135.67</v>
      </c>
      <c r="I287" s="44">
        <v>1225.1600000000001</v>
      </c>
      <c r="J287" s="44">
        <v>1373.82</v>
      </c>
      <c r="K287" s="44">
        <v>1674.25</v>
      </c>
      <c r="L287" s="44">
        <v>1847.66</v>
      </c>
      <c r="M287" s="44">
        <v>2210.56</v>
      </c>
      <c r="N287" s="44">
        <v>2384.46</v>
      </c>
      <c r="O287" s="44">
        <v>2011.74</v>
      </c>
      <c r="P287" s="44">
        <v>1989.8</v>
      </c>
      <c r="Q287" s="44">
        <v>2002.48</v>
      </c>
      <c r="R287" s="44">
        <v>1999.09</v>
      </c>
      <c r="S287" s="44">
        <v>1995.29</v>
      </c>
      <c r="T287" s="44">
        <v>1994.13</v>
      </c>
      <c r="U287" s="44">
        <v>2238.96</v>
      </c>
      <c r="V287" s="44">
        <v>2280.7399999999998</v>
      </c>
      <c r="W287" s="44">
        <v>2303.7600000000002</v>
      </c>
      <c r="X287" s="44">
        <v>1974.68</v>
      </c>
      <c r="Y287" s="44">
        <v>1840.22</v>
      </c>
      <c r="Z287" s="44">
        <v>1513.44</v>
      </c>
      <c r="AA287" s="44">
        <v>1267.19</v>
      </c>
    </row>
    <row r="288" spans="1:27" ht="12.75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8" t="s">
        <v>1313</v>
      </c>
      <c r="B291" s="28" t="str">
        <f>"26"&amp;"."&amp;$B$663&amp;"."&amp;$B$664</f>
        <v>26.10.2023</v>
      </c>
      <c r="C291" s="90" t="s">
        <v>76</v>
      </c>
      <c r="D291" s="91">
        <f>ROUND(((D292+D293+D295+D294)/1000),5)</f>
        <v>1.6272800000000001</v>
      </c>
      <c r="E291" s="91">
        <f>ROUND(((E292+E293+E295+E294)/1000),5)</f>
        <v>1.54118</v>
      </c>
      <c r="F291" s="91">
        <f>ROUND(((F292+F293+F295+F294)/1000),5)</f>
        <v>1.5109900000000001</v>
      </c>
      <c r="G291" s="91">
        <f t="shared" ref="G291:AA291" si="168">ROUND(((G292+G293+G295+G294)/1000),5)</f>
        <v>1.4881599999999999</v>
      </c>
      <c r="H291" s="91">
        <f t="shared" si="168"/>
        <v>1.5802799999999999</v>
      </c>
      <c r="I291" s="91">
        <f t="shared" si="168"/>
        <v>1.7095400000000001</v>
      </c>
      <c r="J291" s="91">
        <f t="shared" si="168"/>
        <v>1.90672</v>
      </c>
      <c r="K291" s="91">
        <f t="shared" si="168"/>
        <v>2.1151499999999999</v>
      </c>
      <c r="L291" s="91">
        <f t="shared" si="168"/>
        <v>2.3720500000000002</v>
      </c>
      <c r="M291" s="91">
        <f t="shared" si="168"/>
        <v>2.5127600000000001</v>
      </c>
      <c r="N291" s="91">
        <f t="shared" si="168"/>
        <v>2.5359600000000002</v>
      </c>
      <c r="O291" s="91">
        <f t="shared" si="168"/>
        <v>2.55192</v>
      </c>
      <c r="P291" s="91">
        <f t="shared" si="168"/>
        <v>2.4911599999999998</v>
      </c>
      <c r="Q291" s="91">
        <f t="shared" si="168"/>
        <v>2.5021</v>
      </c>
      <c r="R291" s="91">
        <f t="shared" si="168"/>
        <v>2.48705</v>
      </c>
      <c r="S291" s="91">
        <f t="shared" si="168"/>
        <v>2.4891899999999998</v>
      </c>
      <c r="T291" s="91">
        <f t="shared" si="168"/>
        <v>2.4894699999999998</v>
      </c>
      <c r="U291" s="91">
        <f t="shared" si="168"/>
        <v>2.4809700000000001</v>
      </c>
      <c r="V291" s="91">
        <f t="shared" si="168"/>
        <v>2.6471</v>
      </c>
      <c r="W291" s="91">
        <f t="shared" si="168"/>
        <v>2.6421700000000001</v>
      </c>
      <c r="X291" s="91">
        <f t="shared" si="168"/>
        <v>2.3385400000000001</v>
      </c>
      <c r="Y291" s="91">
        <f t="shared" si="168"/>
        <v>2.2328899999999998</v>
      </c>
      <c r="Z291" s="91">
        <f t="shared" si="168"/>
        <v>1.95614</v>
      </c>
      <c r="AA291" s="91">
        <f t="shared" si="168"/>
        <v>1.7101900000000001</v>
      </c>
    </row>
    <row r="292" spans="1:27" ht="12.75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1179.55</v>
      </c>
      <c r="E292" s="44">
        <v>1093.45</v>
      </c>
      <c r="F292" s="44">
        <v>1063.26</v>
      </c>
      <c r="G292" s="44">
        <v>1040.43</v>
      </c>
      <c r="H292" s="44">
        <v>1132.55</v>
      </c>
      <c r="I292" s="44">
        <v>1261.81</v>
      </c>
      <c r="J292" s="44">
        <v>1458.99</v>
      </c>
      <c r="K292" s="44">
        <v>1667.42</v>
      </c>
      <c r="L292" s="44">
        <v>1924.32</v>
      </c>
      <c r="M292" s="44">
        <v>2065.0300000000002</v>
      </c>
      <c r="N292" s="44">
        <v>2088.23</v>
      </c>
      <c r="O292" s="44">
        <v>2104.19</v>
      </c>
      <c r="P292" s="44">
        <v>2043.43</v>
      </c>
      <c r="Q292" s="44">
        <v>2054.37</v>
      </c>
      <c r="R292" s="44">
        <v>2039.32</v>
      </c>
      <c r="S292" s="44">
        <v>2041.46</v>
      </c>
      <c r="T292" s="44">
        <v>2041.74</v>
      </c>
      <c r="U292" s="44">
        <v>2033.24</v>
      </c>
      <c r="V292" s="44">
        <v>2199.37</v>
      </c>
      <c r="W292" s="44">
        <v>2194.44</v>
      </c>
      <c r="X292" s="44">
        <v>1890.81</v>
      </c>
      <c r="Y292" s="44">
        <v>1785.16</v>
      </c>
      <c r="Z292" s="44">
        <v>1508.41</v>
      </c>
      <c r="AA292" s="44">
        <v>1262.46</v>
      </c>
    </row>
    <row r="293" spans="1:27" ht="12.75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8" t="s">
        <v>1318</v>
      </c>
      <c r="B296" s="28" t="str">
        <f>"27"&amp;"."&amp;$B$663&amp;"."&amp;$B$664</f>
        <v>27.10.2023</v>
      </c>
      <c r="C296" s="90" t="s">
        <v>76</v>
      </c>
      <c r="D296" s="91">
        <f>ROUND(((D297+D298+D300+D299)/1000),5)</f>
        <v>1.64473</v>
      </c>
      <c r="E296" s="91">
        <f>ROUND(((E297+E298+E300+E299)/1000),5)</f>
        <v>1.5606800000000001</v>
      </c>
      <c r="F296" s="91">
        <f>ROUND(((F297+F298+F300+F299)/1000),5)</f>
        <v>1.52132</v>
      </c>
      <c r="G296" s="91">
        <f t="shared" ref="G296:AA296" si="171">ROUND(((G297+G298+G300+G299)/1000),5)</f>
        <v>1.52247</v>
      </c>
      <c r="H296" s="91">
        <f t="shared" si="171"/>
        <v>1.59013</v>
      </c>
      <c r="I296" s="91">
        <f t="shared" si="171"/>
        <v>1.70939</v>
      </c>
      <c r="J296" s="91">
        <f t="shared" si="171"/>
        <v>1.8545100000000001</v>
      </c>
      <c r="K296" s="91">
        <f t="shared" si="171"/>
        <v>2.1349</v>
      </c>
      <c r="L296" s="91">
        <f t="shared" si="171"/>
        <v>2.3984200000000002</v>
      </c>
      <c r="M296" s="91">
        <f t="shared" si="171"/>
        <v>2.59328</v>
      </c>
      <c r="N296" s="91">
        <f t="shared" si="171"/>
        <v>2.8130999999999999</v>
      </c>
      <c r="O296" s="91">
        <f t="shared" si="171"/>
        <v>2.7487200000000001</v>
      </c>
      <c r="P296" s="91">
        <f t="shared" si="171"/>
        <v>2.5114299999999998</v>
      </c>
      <c r="Q296" s="91">
        <f t="shared" si="171"/>
        <v>2.5247000000000002</v>
      </c>
      <c r="R296" s="91">
        <f t="shared" si="171"/>
        <v>2.5175299999999998</v>
      </c>
      <c r="S296" s="91">
        <f t="shared" si="171"/>
        <v>2.5191699999999999</v>
      </c>
      <c r="T296" s="91">
        <f t="shared" si="171"/>
        <v>2.5160200000000001</v>
      </c>
      <c r="U296" s="91">
        <f t="shared" si="171"/>
        <v>2.65774</v>
      </c>
      <c r="V296" s="91">
        <f t="shared" si="171"/>
        <v>2.8411</v>
      </c>
      <c r="W296" s="91">
        <f t="shared" si="171"/>
        <v>2.7482799999999998</v>
      </c>
      <c r="X296" s="91">
        <f t="shared" si="171"/>
        <v>2.4247000000000001</v>
      </c>
      <c r="Y296" s="91">
        <f t="shared" si="171"/>
        <v>2.3917099999999998</v>
      </c>
      <c r="Z296" s="91">
        <f t="shared" si="171"/>
        <v>2.0688300000000002</v>
      </c>
      <c r="AA296" s="91">
        <f t="shared" si="171"/>
        <v>1.93279</v>
      </c>
    </row>
    <row r="297" spans="1:27" ht="12.75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1197</v>
      </c>
      <c r="E297" s="44">
        <v>1112.95</v>
      </c>
      <c r="F297" s="44">
        <v>1073.5899999999999</v>
      </c>
      <c r="G297" s="44">
        <v>1074.74</v>
      </c>
      <c r="H297" s="44">
        <v>1142.4000000000001</v>
      </c>
      <c r="I297" s="44">
        <v>1261.6600000000001</v>
      </c>
      <c r="J297" s="44">
        <v>1406.78</v>
      </c>
      <c r="K297" s="44">
        <v>1687.17</v>
      </c>
      <c r="L297" s="44">
        <v>1950.69</v>
      </c>
      <c r="M297" s="44">
        <v>2145.5500000000002</v>
      </c>
      <c r="N297" s="44">
        <v>2365.37</v>
      </c>
      <c r="O297" s="44">
        <v>2300.9899999999998</v>
      </c>
      <c r="P297" s="44">
        <v>2063.6999999999998</v>
      </c>
      <c r="Q297" s="44">
        <v>2076.9699999999998</v>
      </c>
      <c r="R297" s="44">
        <v>2069.8000000000002</v>
      </c>
      <c r="S297" s="44">
        <v>2071.44</v>
      </c>
      <c r="T297" s="44">
        <v>2068.29</v>
      </c>
      <c r="U297" s="44">
        <v>2210.0100000000002</v>
      </c>
      <c r="V297" s="44">
        <v>2393.37</v>
      </c>
      <c r="W297" s="44">
        <v>2300.5500000000002</v>
      </c>
      <c r="X297" s="44">
        <v>1976.97</v>
      </c>
      <c r="Y297" s="44">
        <v>1943.98</v>
      </c>
      <c r="Z297" s="44">
        <v>1621.1</v>
      </c>
      <c r="AA297" s="44">
        <v>1485.06</v>
      </c>
    </row>
    <row r="298" spans="1:27" ht="12.75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8" t="s">
        <v>1323</v>
      </c>
      <c r="B301" s="28" t="str">
        <f>"28"&amp;"."&amp;$B$663&amp;"."&amp;$B$664</f>
        <v>28.10.2023</v>
      </c>
      <c r="C301" s="90" t="s">
        <v>76</v>
      </c>
      <c r="D301" s="91">
        <f>ROUND(((D302+D303+D305+D304)/1000),5)</f>
        <v>1.69255</v>
      </c>
      <c r="E301" s="91">
        <f>ROUND(((E302+E303+E305+E304)/1000),5)</f>
        <v>1.65072</v>
      </c>
      <c r="F301" s="91">
        <f>ROUND(((F302+F303+F305+F304)/1000),5)</f>
        <v>1.63243</v>
      </c>
      <c r="G301" s="91">
        <f t="shared" ref="G301:AA301" si="174">ROUND(((G302+G303+G305+G304)/1000),5)</f>
        <v>1.5991899999999999</v>
      </c>
      <c r="H301" s="91">
        <f t="shared" si="174"/>
        <v>1.6296999999999999</v>
      </c>
      <c r="I301" s="91">
        <f t="shared" si="174"/>
        <v>1.65265</v>
      </c>
      <c r="J301" s="91">
        <f t="shared" si="174"/>
        <v>1.67517</v>
      </c>
      <c r="K301" s="91">
        <f t="shared" si="174"/>
        <v>1.8134699999999999</v>
      </c>
      <c r="L301" s="91">
        <f t="shared" si="174"/>
        <v>2.0791599999999999</v>
      </c>
      <c r="M301" s="91">
        <f t="shared" si="174"/>
        <v>2.37792</v>
      </c>
      <c r="N301" s="91">
        <f t="shared" si="174"/>
        <v>2.4370500000000002</v>
      </c>
      <c r="O301" s="91">
        <f t="shared" si="174"/>
        <v>2.4416099999999998</v>
      </c>
      <c r="P301" s="91">
        <f t="shared" si="174"/>
        <v>2.4291200000000002</v>
      </c>
      <c r="Q301" s="91">
        <f t="shared" si="174"/>
        <v>2.3965000000000001</v>
      </c>
      <c r="R301" s="91">
        <f t="shared" si="174"/>
        <v>2.3042400000000001</v>
      </c>
      <c r="S301" s="91">
        <f t="shared" si="174"/>
        <v>2.2331799999999999</v>
      </c>
      <c r="T301" s="91">
        <f t="shared" si="174"/>
        <v>2.2071499999999999</v>
      </c>
      <c r="U301" s="91">
        <f t="shared" si="174"/>
        <v>2.3141699999999998</v>
      </c>
      <c r="V301" s="91">
        <f t="shared" si="174"/>
        <v>2.3817699999999999</v>
      </c>
      <c r="W301" s="91">
        <f t="shared" si="174"/>
        <v>2.2866499999999998</v>
      </c>
      <c r="X301" s="91">
        <f t="shared" si="174"/>
        <v>2.2587299999999999</v>
      </c>
      <c r="Y301" s="91">
        <f t="shared" si="174"/>
        <v>2.0699100000000001</v>
      </c>
      <c r="Z301" s="91">
        <f t="shared" si="174"/>
        <v>1.7810699999999999</v>
      </c>
      <c r="AA301" s="91">
        <f t="shared" si="174"/>
        <v>1.7056800000000001</v>
      </c>
    </row>
    <row r="302" spans="1:27" ht="12.75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1244.82</v>
      </c>
      <c r="E302" s="44">
        <v>1202.99</v>
      </c>
      <c r="F302" s="44">
        <v>1184.7</v>
      </c>
      <c r="G302" s="44">
        <v>1151.46</v>
      </c>
      <c r="H302" s="44">
        <v>1181.97</v>
      </c>
      <c r="I302" s="44">
        <v>1204.92</v>
      </c>
      <c r="J302" s="44">
        <v>1227.44</v>
      </c>
      <c r="K302" s="44">
        <v>1365.74</v>
      </c>
      <c r="L302" s="44">
        <v>1631.43</v>
      </c>
      <c r="M302" s="44">
        <v>1930.19</v>
      </c>
      <c r="N302" s="44">
        <v>1989.32</v>
      </c>
      <c r="O302" s="44">
        <v>1993.88</v>
      </c>
      <c r="P302" s="44">
        <v>1981.39</v>
      </c>
      <c r="Q302" s="44">
        <v>1948.77</v>
      </c>
      <c r="R302" s="44">
        <v>1856.51</v>
      </c>
      <c r="S302" s="44">
        <v>1785.45</v>
      </c>
      <c r="T302" s="44">
        <v>1759.42</v>
      </c>
      <c r="U302" s="44">
        <v>1866.44</v>
      </c>
      <c r="V302" s="44">
        <v>1934.04</v>
      </c>
      <c r="W302" s="44">
        <v>1838.92</v>
      </c>
      <c r="X302" s="44">
        <v>1811</v>
      </c>
      <c r="Y302" s="44">
        <v>1622.18</v>
      </c>
      <c r="Z302" s="44">
        <v>1333.34</v>
      </c>
      <c r="AA302" s="44">
        <v>1257.95</v>
      </c>
    </row>
    <row r="303" spans="1:27" ht="12.75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8" t="s">
        <v>1328</v>
      </c>
      <c r="B306" s="28" t="str">
        <f>"29"&amp;"."&amp;$B$663&amp;"."&amp;$B$664</f>
        <v>29.10.2023</v>
      </c>
      <c r="C306" s="90" t="s">
        <v>76</v>
      </c>
      <c r="D306" s="91">
        <f>ROUND(((D307+D308+D310+D309)/1000),5)</f>
        <v>1.70109</v>
      </c>
      <c r="E306" s="91">
        <f>ROUND(((E307+E308+E310+E309)/1000),5)</f>
        <v>1.6363000000000001</v>
      </c>
      <c r="F306" s="91">
        <f>ROUND(((F307+F308+F310+F309)/1000),5)</f>
        <v>1.5874600000000001</v>
      </c>
      <c r="G306" s="91">
        <f t="shared" ref="G306:AA306" si="177">ROUND(((G307+G308+G310+G309)/1000),5)</f>
        <v>1.5445899999999999</v>
      </c>
      <c r="H306" s="91">
        <f t="shared" si="177"/>
        <v>1.57168</v>
      </c>
      <c r="I306" s="91">
        <f t="shared" si="177"/>
        <v>1.6377299999999999</v>
      </c>
      <c r="J306" s="91">
        <f t="shared" si="177"/>
        <v>1.6360699999999999</v>
      </c>
      <c r="K306" s="91">
        <f t="shared" si="177"/>
        <v>1.70414</v>
      </c>
      <c r="L306" s="91">
        <f t="shared" si="177"/>
        <v>1.9580200000000001</v>
      </c>
      <c r="M306" s="91">
        <f t="shared" si="177"/>
        <v>2.1540900000000001</v>
      </c>
      <c r="N306" s="91">
        <f t="shared" si="177"/>
        <v>2.3202099999999999</v>
      </c>
      <c r="O306" s="91">
        <f t="shared" si="177"/>
        <v>2.36212</v>
      </c>
      <c r="P306" s="91">
        <f t="shared" si="177"/>
        <v>2.3522400000000001</v>
      </c>
      <c r="Q306" s="91">
        <f t="shared" si="177"/>
        <v>2.35249</v>
      </c>
      <c r="R306" s="91">
        <f t="shared" si="177"/>
        <v>2.27643</v>
      </c>
      <c r="S306" s="91">
        <f t="shared" si="177"/>
        <v>2.2952699999999999</v>
      </c>
      <c r="T306" s="91">
        <f t="shared" si="177"/>
        <v>2.30037</v>
      </c>
      <c r="U306" s="91">
        <f t="shared" si="177"/>
        <v>2.4666299999999999</v>
      </c>
      <c r="V306" s="91">
        <f t="shared" si="177"/>
        <v>2.5296400000000001</v>
      </c>
      <c r="W306" s="91">
        <f t="shared" si="177"/>
        <v>2.44929</v>
      </c>
      <c r="X306" s="91">
        <f t="shared" si="177"/>
        <v>2.4091800000000001</v>
      </c>
      <c r="Y306" s="91">
        <f t="shared" si="177"/>
        <v>2.3583799999999999</v>
      </c>
      <c r="Z306" s="91">
        <f t="shared" si="177"/>
        <v>1.9874099999999999</v>
      </c>
      <c r="AA306" s="91">
        <f t="shared" si="177"/>
        <v>1.7386299999999999</v>
      </c>
    </row>
    <row r="307" spans="1:27" ht="12.75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1253.3599999999999</v>
      </c>
      <c r="E307" s="44">
        <v>1188.57</v>
      </c>
      <c r="F307" s="44">
        <v>1139.73</v>
      </c>
      <c r="G307" s="44">
        <v>1096.8599999999999</v>
      </c>
      <c r="H307" s="44">
        <v>1123.95</v>
      </c>
      <c r="I307" s="44">
        <v>1190</v>
      </c>
      <c r="J307" s="44">
        <v>1188.3399999999999</v>
      </c>
      <c r="K307" s="44">
        <v>1256.4100000000001</v>
      </c>
      <c r="L307" s="44">
        <v>1510.29</v>
      </c>
      <c r="M307" s="44">
        <v>1706.36</v>
      </c>
      <c r="N307" s="44">
        <v>1872.48</v>
      </c>
      <c r="O307" s="44">
        <v>1914.39</v>
      </c>
      <c r="P307" s="44">
        <v>1904.51</v>
      </c>
      <c r="Q307" s="44">
        <v>1904.76</v>
      </c>
      <c r="R307" s="44">
        <v>1828.7</v>
      </c>
      <c r="S307" s="44">
        <v>1847.54</v>
      </c>
      <c r="T307" s="44">
        <v>1852.64</v>
      </c>
      <c r="U307" s="44">
        <v>2018.9</v>
      </c>
      <c r="V307" s="44">
        <v>2081.91</v>
      </c>
      <c r="W307" s="44">
        <v>2001.56</v>
      </c>
      <c r="X307" s="44">
        <v>1961.45</v>
      </c>
      <c r="Y307" s="44">
        <v>1910.65</v>
      </c>
      <c r="Z307" s="44">
        <v>1539.68</v>
      </c>
      <c r="AA307" s="44">
        <v>1290.9000000000001</v>
      </c>
    </row>
    <row r="308" spans="1:27" ht="12.75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8" t="s">
        <v>1333</v>
      </c>
      <c r="B311" s="28" t="str">
        <f>"30"&amp;"."&amp;$B$663&amp;"."&amp;$B$664</f>
        <v>30.10.2023</v>
      </c>
      <c r="C311" s="90" t="s">
        <v>76</v>
      </c>
      <c r="D311" s="91">
        <f>ROUND(((D312+D313+D315+D314)/1000),5)</f>
        <v>1.63574</v>
      </c>
      <c r="E311" s="91">
        <f>ROUND(((E312+E313+E315+E314)/1000),5)</f>
        <v>1.52817</v>
      </c>
      <c r="F311" s="91">
        <f>ROUND(((F312+F313+F315+F314)/1000),5)</f>
        <v>1.47543</v>
      </c>
      <c r="G311" s="91">
        <f t="shared" ref="G311:AA311" si="180">ROUND(((G312+G313+G315+G314)/1000),5)</f>
        <v>1.4632700000000001</v>
      </c>
      <c r="H311" s="91">
        <f t="shared" si="180"/>
        <v>1.5189900000000001</v>
      </c>
      <c r="I311" s="91">
        <f t="shared" si="180"/>
        <v>1.637</v>
      </c>
      <c r="J311" s="91">
        <f t="shared" si="180"/>
        <v>1.7556700000000001</v>
      </c>
      <c r="K311" s="91">
        <f t="shared" si="180"/>
        <v>2.0281799999999999</v>
      </c>
      <c r="L311" s="91">
        <f t="shared" si="180"/>
        <v>2.27515</v>
      </c>
      <c r="M311" s="91">
        <f t="shared" si="180"/>
        <v>2.4236599999999999</v>
      </c>
      <c r="N311" s="91">
        <f t="shared" si="180"/>
        <v>2.5145</v>
      </c>
      <c r="O311" s="91">
        <f t="shared" si="180"/>
        <v>2.4426700000000001</v>
      </c>
      <c r="P311" s="91">
        <f t="shared" si="180"/>
        <v>2.4436399999999998</v>
      </c>
      <c r="Q311" s="91">
        <f t="shared" si="180"/>
        <v>2.4737800000000001</v>
      </c>
      <c r="R311" s="91">
        <f t="shared" si="180"/>
        <v>2.4542799999999998</v>
      </c>
      <c r="S311" s="91">
        <f t="shared" si="180"/>
        <v>2.4485100000000002</v>
      </c>
      <c r="T311" s="91">
        <f t="shared" si="180"/>
        <v>2.4421599999999999</v>
      </c>
      <c r="U311" s="91">
        <f t="shared" si="180"/>
        <v>2.67679</v>
      </c>
      <c r="V311" s="91">
        <f t="shared" si="180"/>
        <v>2.5878199999999998</v>
      </c>
      <c r="W311" s="91">
        <f t="shared" si="180"/>
        <v>2.4365000000000001</v>
      </c>
      <c r="X311" s="91">
        <f t="shared" si="180"/>
        <v>2.3895599999999999</v>
      </c>
      <c r="Y311" s="91">
        <f t="shared" si="180"/>
        <v>2.1955499999999999</v>
      </c>
      <c r="Z311" s="91">
        <f t="shared" si="180"/>
        <v>1.7814099999999999</v>
      </c>
      <c r="AA311" s="91">
        <f t="shared" si="180"/>
        <v>1.67753</v>
      </c>
    </row>
    <row r="312" spans="1:27" ht="12.75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1188.01</v>
      </c>
      <c r="E312" s="44">
        <v>1080.44</v>
      </c>
      <c r="F312" s="44">
        <v>1027.7</v>
      </c>
      <c r="G312" s="44">
        <v>1015.54</v>
      </c>
      <c r="H312" s="44">
        <v>1071.26</v>
      </c>
      <c r="I312" s="44">
        <v>1189.27</v>
      </c>
      <c r="J312" s="44">
        <v>1307.94</v>
      </c>
      <c r="K312" s="44">
        <v>1580.45</v>
      </c>
      <c r="L312" s="44">
        <v>1827.42</v>
      </c>
      <c r="M312" s="44">
        <v>1975.93</v>
      </c>
      <c r="N312" s="44">
        <v>2066.77</v>
      </c>
      <c r="O312" s="44">
        <v>1994.94</v>
      </c>
      <c r="P312" s="44">
        <v>1995.91</v>
      </c>
      <c r="Q312" s="44">
        <v>2026.05</v>
      </c>
      <c r="R312" s="44">
        <v>2006.55</v>
      </c>
      <c r="S312" s="44">
        <v>2000.78</v>
      </c>
      <c r="T312" s="44">
        <v>1994.43</v>
      </c>
      <c r="U312" s="44">
        <v>2229.06</v>
      </c>
      <c r="V312" s="44">
        <v>2140.09</v>
      </c>
      <c r="W312" s="44">
        <v>1988.77</v>
      </c>
      <c r="X312" s="44">
        <v>1941.83</v>
      </c>
      <c r="Y312" s="44">
        <v>1747.82</v>
      </c>
      <c r="Z312" s="44">
        <v>1333.68</v>
      </c>
      <c r="AA312" s="44">
        <v>1229.8</v>
      </c>
    </row>
    <row r="313" spans="1:27" ht="12.75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x14ac:dyDescent="0.2">
      <c r="A316" s="98" t="s">
        <v>1338</v>
      </c>
      <c r="B316" s="28" t="str">
        <f>"31"&amp;"."&amp;$B$663&amp;"."&amp;$B$664</f>
        <v>31.10.2023</v>
      </c>
      <c r="C316" s="90" t="s">
        <v>76</v>
      </c>
      <c r="D316" s="91">
        <f>ROUND(((D317+D318+D320+D319)/1000),5)</f>
        <v>1.6002099999999999</v>
      </c>
      <c r="E316" s="91">
        <f>ROUND(((E317+E318+E320+E319)/1000),5)</f>
        <v>1.4636499999999999</v>
      </c>
      <c r="F316" s="91">
        <f>ROUND(((F317+F318+F320+F319)/1000),5)</f>
        <v>1.3775200000000001</v>
      </c>
      <c r="G316" s="91">
        <f t="shared" ref="G316:AA316" si="183">ROUND(((G317+G318+G320+G319)/1000),5)</f>
        <v>1.3622000000000001</v>
      </c>
      <c r="H316" s="91">
        <f t="shared" si="183"/>
        <v>1.4759899999999999</v>
      </c>
      <c r="I316" s="91">
        <f t="shared" si="183"/>
        <v>1.62883</v>
      </c>
      <c r="J316" s="91">
        <f t="shared" si="183"/>
        <v>1.7179199999999999</v>
      </c>
      <c r="K316" s="91">
        <f t="shared" si="183"/>
        <v>2.0503399999999998</v>
      </c>
      <c r="L316" s="91">
        <f t="shared" si="183"/>
        <v>2.2421799999999998</v>
      </c>
      <c r="M316" s="91">
        <f t="shared" si="183"/>
        <v>2.4079799999999998</v>
      </c>
      <c r="N316" s="91">
        <f t="shared" si="183"/>
        <v>2.4288400000000001</v>
      </c>
      <c r="O316" s="91">
        <f t="shared" si="183"/>
        <v>2.41153</v>
      </c>
      <c r="P316" s="91">
        <f t="shared" si="183"/>
        <v>2.4143599999999998</v>
      </c>
      <c r="Q316" s="91">
        <f t="shared" si="183"/>
        <v>2.4165000000000001</v>
      </c>
      <c r="R316" s="91">
        <f t="shared" si="183"/>
        <v>2.41615</v>
      </c>
      <c r="S316" s="91">
        <f t="shared" si="183"/>
        <v>2.41689</v>
      </c>
      <c r="T316" s="91">
        <f t="shared" si="183"/>
        <v>2.4148100000000001</v>
      </c>
      <c r="U316" s="91">
        <f t="shared" si="183"/>
        <v>2.4762499999999998</v>
      </c>
      <c r="V316" s="91">
        <f t="shared" si="183"/>
        <v>2.4812599999999998</v>
      </c>
      <c r="W316" s="91">
        <f t="shared" si="183"/>
        <v>2.39134</v>
      </c>
      <c r="X316" s="91">
        <f t="shared" si="183"/>
        <v>2.3260700000000001</v>
      </c>
      <c r="Y316" s="91">
        <f t="shared" si="183"/>
        <v>2.1760700000000002</v>
      </c>
      <c r="Z316" s="91">
        <f t="shared" si="183"/>
        <v>1.7565</v>
      </c>
      <c r="AA316" s="91">
        <f t="shared" si="183"/>
        <v>1.66184</v>
      </c>
    </row>
    <row r="317" spans="1:27" ht="12.75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1152.48</v>
      </c>
      <c r="E317" s="44">
        <v>1015.92</v>
      </c>
      <c r="F317" s="44">
        <v>929.79</v>
      </c>
      <c r="G317" s="44">
        <v>914.47</v>
      </c>
      <c r="H317" s="44">
        <v>1028.26</v>
      </c>
      <c r="I317" s="44">
        <v>1181.0999999999999</v>
      </c>
      <c r="J317" s="44">
        <v>1270.19</v>
      </c>
      <c r="K317" s="44">
        <v>1602.61</v>
      </c>
      <c r="L317" s="44">
        <v>1794.45</v>
      </c>
      <c r="M317" s="44">
        <v>1960.25</v>
      </c>
      <c r="N317" s="44">
        <v>1981.11</v>
      </c>
      <c r="O317" s="44">
        <v>1963.8</v>
      </c>
      <c r="P317" s="44">
        <v>1966.63</v>
      </c>
      <c r="Q317" s="44">
        <v>1968.77</v>
      </c>
      <c r="R317" s="44">
        <v>1968.42</v>
      </c>
      <c r="S317" s="44">
        <v>1969.16</v>
      </c>
      <c r="T317" s="44">
        <v>1967.08</v>
      </c>
      <c r="U317" s="44">
        <v>2028.52</v>
      </c>
      <c r="V317" s="44">
        <v>2033.53</v>
      </c>
      <c r="W317" s="44">
        <v>1943.61</v>
      </c>
      <c r="X317" s="44">
        <v>1878.34</v>
      </c>
      <c r="Y317" s="44">
        <v>1728.34</v>
      </c>
      <c r="Z317" s="44">
        <v>1308.77</v>
      </c>
      <c r="AA317" s="44">
        <v>1214.1099999999999</v>
      </c>
    </row>
    <row r="318" spans="1:27" ht="12.75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01.10.2023</v>
      </c>
      <c r="C325" s="90" t="s">
        <v>76</v>
      </c>
      <c r="D325" s="91">
        <f>ROUND(((D326+D327+D329+D328)/1000),5)</f>
        <v>1.9034</v>
      </c>
      <c r="E325" s="91">
        <f>ROUND(((E326+E327+E329+E328)/1000),5)</f>
        <v>1.8446199999999999</v>
      </c>
      <c r="F325" s="91">
        <f>ROUND(((F326+F327+F329+F328)/1000),5)</f>
        <v>1.83067</v>
      </c>
      <c r="G325" s="91">
        <f t="shared" ref="G325:AA325" si="186">ROUND(((G326+G327+G329+G328)/1000),5)</f>
        <v>1.8325400000000001</v>
      </c>
      <c r="H325" s="91">
        <f t="shared" si="186"/>
        <v>1.84138</v>
      </c>
      <c r="I325" s="91">
        <f t="shared" si="186"/>
        <v>1.86602</v>
      </c>
      <c r="J325" s="91">
        <f t="shared" si="186"/>
        <v>1.86704</v>
      </c>
      <c r="K325" s="91">
        <f t="shared" si="186"/>
        <v>1.95417</v>
      </c>
      <c r="L325" s="91">
        <f t="shared" si="186"/>
        <v>2.2039599999999999</v>
      </c>
      <c r="M325" s="91">
        <f t="shared" si="186"/>
        <v>2.4774600000000002</v>
      </c>
      <c r="N325" s="91">
        <f t="shared" si="186"/>
        <v>2.5305599999999999</v>
      </c>
      <c r="O325" s="91">
        <f t="shared" si="186"/>
        <v>2.5373299999999999</v>
      </c>
      <c r="P325" s="91">
        <f t="shared" si="186"/>
        <v>2.5399099999999999</v>
      </c>
      <c r="Q325" s="91">
        <f t="shared" si="186"/>
        <v>2.5536799999999999</v>
      </c>
      <c r="R325" s="91">
        <f t="shared" si="186"/>
        <v>2.5575000000000001</v>
      </c>
      <c r="S325" s="91">
        <f t="shared" si="186"/>
        <v>2.5674299999999999</v>
      </c>
      <c r="T325" s="91">
        <f t="shared" si="186"/>
        <v>2.5600800000000001</v>
      </c>
      <c r="U325" s="91">
        <f t="shared" si="186"/>
        <v>2.5734699999999999</v>
      </c>
      <c r="V325" s="91">
        <f t="shared" si="186"/>
        <v>2.63212</v>
      </c>
      <c r="W325" s="91">
        <f t="shared" si="186"/>
        <v>2.6974999999999998</v>
      </c>
      <c r="X325" s="91">
        <f t="shared" si="186"/>
        <v>2.6348799999999999</v>
      </c>
      <c r="Y325" s="91">
        <f t="shared" si="186"/>
        <v>2.54827</v>
      </c>
      <c r="Z325" s="91">
        <f t="shared" si="186"/>
        <v>2.1995100000000001</v>
      </c>
      <c r="AA325" s="91">
        <f t="shared" si="186"/>
        <v>2.0239600000000002</v>
      </c>
    </row>
    <row r="326" spans="1:27" ht="12.75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1351.76</v>
      </c>
      <c r="E326" s="44">
        <v>1292.98</v>
      </c>
      <c r="F326" s="44">
        <v>1279.03</v>
      </c>
      <c r="G326" s="44">
        <v>1280.9000000000001</v>
      </c>
      <c r="H326" s="44">
        <v>1289.74</v>
      </c>
      <c r="I326" s="44">
        <v>1314.38</v>
      </c>
      <c r="J326" s="44">
        <v>1315.4</v>
      </c>
      <c r="K326" s="44">
        <v>1402.53</v>
      </c>
      <c r="L326" s="44">
        <v>1652.32</v>
      </c>
      <c r="M326" s="44">
        <v>1925.82</v>
      </c>
      <c r="N326" s="44">
        <v>1978.92</v>
      </c>
      <c r="O326" s="44">
        <v>1985.69</v>
      </c>
      <c r="P326" s="44">
        <v>1988.27</v>
      </c>
      <c r="Q326" s="44">
        <v>2002.04</v>
      </c>
      <c r="R326" s="44">
        <v>2005.86</v>
      </c>
      <c r="S326" s="44">
        <v>2015.79</v>
      </c>
      <c r="T326" s="44">
        <v>2008.44</v>
      </c>
      <c r="U326" s="44">
        <v>2021.83</v>
      </c>
      <c r="V326" s="44">
        <v>2080.48</v>
      </c>
      <c r="W326" s="44">
        <v>2145.86</v>
      </c>
      <c r="X326" s="44">
        <v>2083.2399999999998</v>
      </c>
      <c r="Y326" s="44">
        <v>1996.63</v>
      </c>
      <c r="Z326" s="44">
        <v>1647.87</v>
      </c>
      <c r="AA326" s="44">
        <v>1472.32</v>
      </c>
    </row>
    <row r="327" spans="1:27" ht="12.75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8" t="s">
        <v>1348</v>
      </c>
      <c r="B330" s="28" t="str">
        <f>"02"&amp;"."&amp;$B$663&amp;"."&amp;$B$664</f>
        <v>02.10.2023</v>
      </c>
      <c r="C330" s="90" t="s">
        <v>76</v>
      </c>
      <c r="D330" s="91">
        <f>ROUND(((D331+D332+D334+D333)/1000),5)</f>
        <v>1.8788400000000001</v>
      </c>
      <c r="E330" s="91">
        <f>ROUND(((E331+E332+E334+E333)/1000),5)</f>
        <v>1.8217399999999999</v>
      </c>
      <c r="F330" s="91">
        <f>ROUND(((F331+F332+F334+F333)/1000),5)</f>
        <v>1.76613</v>
      </c>
      <c r="G330" s="91">
        <f t="shared" ref="G330:AA330" si="189">ROUND(((G331+G332+G334+G333)/1000),5)</f>
        <v>1.75373</v>
      </c>
      <c r="H330" s="91">
        <f t="shared" si="189"/>
        <v>1.7665999999999999</v>
      </c>
      <c r="I330" s="91">
        <f t="shared" si="189"/>
        <v>1.8852199999999999</v>
      </c>
      <c r="J330" s="91">
        <f t="shared" si="189"/>
        <v>2.04528</v>
      </c>
      <c r="K330" s="91">
        <f t="shared" si="189"/>
        <v>2.3022200000000002</v>
      </c>
      <c r="L330" s="91">
        <f t="shared" si="189"/>
        <v>2.5056699999999998</v>
      </c>
      <c r="M330" s="91">
        <f t="shared" si="189"/>
        <v>2.6989999999999998</v>
      </c>
      <c r="N330" s="91">
        <f t="shared" si="189"/>
        <v>2.7057799999999999</v>
      </c>
      <c r="O330" s="91">
        <f t="shared" si="189"/>
        <v>2.62791</v>
      </c>
      <c r="P330" s="91">
        <f t="shared" si="189"/>
        <v>2.5855800000000002</v>
      </c>
      <c r="Q330" s="91">
        <f t="shared" si="189"/>
        <v>2.6053600000000001</v>
      </c>
      <c r="R330" s="91">
        <f t="shared" si="189"/>
        <v>2.6072600000000001</v>
      </c>
      <c r="S330" s="91">
        <f t="shared" si="189"/>
        <v>2.5934200000000001</v>
      </c>
      <c r="T330" s="91">
        <f t="shared" si="189"/>
        <v>2.5888300000000002</v>
      </c>
      <c r="U330" s="91">
        <f t="shared" si="189"/>
        <v>2.59843</v>
      </c>
      <c r="V330" s="91">
        <f t="shared" si="189"/>
        <v>2.7444600000000001</v>
      </c>
      <c r="W330" s="91">
        <f t="shared" si="189"/>
        <v>2.7470300000000001</v>
      </c>
      <c r="X330" s="91">
        <f t="shared" si="189"/>
        <v>2.59199</v>
      </c>
      <c r="Y330" s="91">
        <f t="shared" si="189"/>
        <v>2.49864</v>
      </c>
      <c r="Z330" s="91">
        <f t="shared" si="189"/>
        <v>2.2465600000000001</v>
      </c>
      <c r="AA330" s="91">
        <f t="shared" si="189"/>
        <v>1.95312</v>
      </c>
    </row>
    <row r="331" spans="1:27" ht="12.75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1327.2</v>
      </c>
      <c r="E331" s="44">
        <v>1270.0999999999999</v>
      </c>
      <c r="F331" s="44">
        <v>1214.49</v>
      </c>
      <c r="G331" s="44">
        <v>1202.0899999999999</v>
      </c>
      <c r="H331" s="44">
        <v>1214.96</v>
      </c>
      <c r="I331" s="44">
        <v>1333.58</v>
      </c>
      <c r="J331" s="44">
        <v>1493.64</v>
      </c>
      <c r="K331" s="44">
        <v>1750.58</v>
      </c>
      <c r="L331" s="44">
        <v>1954.03</v>
      </c>
      <c r="M331" s="44">
        <v>2147.36</v>
      </c>
      <c r="N331" s="44">
        <v>2154.14</v>
      </c>
      <c r="O331" s="44">
        <v>2076.27</v>
      </c>
      <c r="P331" s="44">
        <v>2033.94</v>
      </c>
      <c r="Q331" s="44">
        <v>2053.7199999999998</v>
      </c>
      <c r="R331" s="44">
        <v>2055.62</v>
      </c>
      <c r="S331" s="44">
        <v>2041.78</v>
      </c>
      <c r="T331" s="44">
        <v>2037.19</v>
      </c>
      <c r="U331" s="44">
        <v>2046.79</v>
      </c>
      <c r="V331" s="44">
        <v>2192.8200000000002</v>
      </c>
      <c r="W331" s="44">
        <v>2195.39</v>
      </c>
      <c r="X331" s="44">
        <v>2040.35</v>
      </c>
      <c r="Y331" s="44">
        <v>1947</v>
      </c>
      <c r="Z331" s="44">
        <v>1694.92</v>
      </c>
      <c r="AA331" s="44">
        <v>1401.48</v>
      </c>
    </row>
    <row r="332" spans="1:27" ht="12.75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8" t="s">
        <v>1353</v>
      </c>
      <c r="B335" s="28" t="str">
        <f>"03"&amp;"."&amp;$B$663&amp;"."&amp;$B$664</f>
        <v>03.10.2023</v>
      </c>
      <c r="C335" s="90" t="s">
        <v>76</v>
      </c>
      <c r="D335" s="91">
        <f>ROUND(((D336+D337+D339+D338)/1000),5)</f>
        <v>1.8226599999999999</v>
      </c>
      <c r="E335" s="91">
        <f>ROUND(((E336+E337+E339+E338)/1000),5)</f>
        <v>1.7379100000000001</v>
      </c>
      <c r="F335" s="91">
        <f>ROUND(((F336+F337+F339+F338)/1000),5)</f>
        <v>1.5944400000000001</v>
      </c>
      <c r="G335" s="91">
        <f t="shared" ref="G335:AA335" si="192">ROUND(((G336+G337+G339+G338)/1000),5)</f>
        <v>1.5764</v>
      </c>
      <c r="H335" s="91">
        <f t="shared" si="192"/>
        <v>1.7377400000000001</v>
      </c>
      <c r="I335" s="91">
        <f t="shared" si="192"/>
        <v>1.88792</v>
      </c>
      <c r="J335" s="91">
        <f t="shared" si="192"/>
        <v>1.97871</v>
      </c>
      <c r="K335" s="91">
        <f t="shared" si="192"/>
        <v>2.2180300000000002</v>
      </c>
      <c r="L335" s="91">
        <f t="shared" si="192"/>
        <v>2.46543</v>
      </c>
      <c r="M335" s="91">
        <f t="shared" si="192"/>
        <v>2.62764</v>
      </c>
      <c r="N335" s="91">
        <f t="shared" si="192"/>
        <v>2.6635900000000001</v>
      </c>
      <c r="O335" s="91">
        <f t="shared" si="192"/>
        <v>2.57179</v>
      </c>
      <c r="P335" s="91">
        <f t="shared" si="192"/>
        <v>2.5672000000000001</v>
      </c>
      <c r="Q335" s="91">
        <f t="shared" si="192"/>
        <v>2.5908500000000001</v>
      </c>
      <c r="R335" s="91">
        <f t="shared" si="192"/>
        <v>2.5936699999999999</v>
      </c>
      <c r="S335" s="91">
        <f t="shared" si="192"/>
        <v>2.59605</v>
      </c>
      <c r="T335" s="91">
        <f t="shared" si="192"/>
        <v>2.5964200000000002</v>
      </c>
      <c r="U335" s="91">
        <f t="shared" si="192"/>
        <v>2.5971099999999998</v>
      </c>
      <c r="V335" s="91">
        <f t="shared" si="192"/>
        <v>2.7029700000000001</v>
      </c>
      <c r="W335" s="91">
        <f t="shared" si="192"/>
        <v>2.7143799999999998</v>
      </c>
      <c r="X335" s="91">
        <f t="shared" si="192"/>
        <v>2.5768499999999999</v>
      </c>
      <c r="Y335" s="91">
        <f t="shared" si="192"/>
        <v>2.4466299999999999</v>
      </c>
      <c r="Z335" s="91">
        <f t="shared" si="192"/>
        <v>2.1688800000000001</v>
      </c>
      <c r="AA335" s="91">
        <f t="shared" si="192"/>
        <v>1.95309</v>
      </c>
    </row>
    <row r="336" spans="1:27" ht="12.75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1271.02</v>
      </c>
      <c r="E336" s="44">
        <v>1186.27</v>
      </c>
      <c r="F336" s="44">
        <v>1042.8</v>
      </c>
      <c r="G336" s="44">
        <v>1024.76</v>
      </c>
      <c r="H336" s="44">
        <v>1186.0999999999999</v>
      </c>
      <c r="I336" s="44">
        <v>1336.28</v>
      </c>
      <c r="J336" s="44">
        <v>1427.07</v>
      </c>
      <c r="K336" s="44">
        <v>1666.39</v>
      </c>
      <c r="L336" s="44">
        <v>1913.79</v>
      </c>
      <c r="M336" s="44">
        <v>2076</v>
      </c>
      <c r="N336" s="44">
        <v>2111.9499999999998</v>
      </c>
      <c r="O336" s="44">
        <v>2020.15</v>
      </c>
      <c r="P336" s="44">
        <v>2015.56</v>
      </c>
      <c r="Q336" s="44">
        <v>2039.21</v>
      </c>
      <c r="R336" s="44">
        <v>2042.03</v>
      </c>
      <c r="S336" s="44">
        <v>2044.41</v>
      </c>
      <c r="T336" s="44">
        <v>2044.78</v>
      </c>
      <c r="U336" s="44">
        <v>2045.47</v>
      </c>
      <c r="V336" s="44">
        <v>2151.33</v>
      </c>
      <c r="W336" s="44">
        <v>2162.7399999999998</v>
      </c>
      <c r="X336" s="44">
        <v>2025.21</v>
      </c>
      <c r="Y336" s="44">
        <v>1894.99</v>
      </c>
      <c r="Z336" s="44">
        <v>1617.24</v>
      </c>
      <c r="AA336" s="44">
        <v>1401.45</v>
      </c>
    </row>
    <row r="337" spans="1:27" ht="12.75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8" t="s">
        <v>1358</v>
      </c>
      <c r="B340" s="28" t="str">
        <f>"04"&amp;"."&amp;$B$663&amp;"."&amp;$B$664</f>
        <v>04.10.2023</v>
      </c>
      <c r="C340" s="90" t="s">
        <v>76</v>
      </c>
      <c r="D340" s="91">
        <f>ROUND(((D341+D342+D344+D343)/1000),5)</f>
        <v>1.7958799999999999</v>
      </c>
      <c r="E340" s="91">
        <f>ROUND(((E341+E342+E344+E343)/1000),5)</f>
        <v>1.6655599999999999</v>
      </c>
      <c r="F340" s="91">
        <f>ROUND(((F341+F342+F344+F343)/1000),5)</f>
        <v>1.5480700000000001</v>
      </c>
      <c r="G340" s="91">
        <f t="shared" ref="G340:AA340" si="195">ROUND(((G341+G342+G344+G343)/1000),5)</f>
        <v>1.6062700000000001</v>
      </c>
      <c r="H340" s="91">
        <f t="shared" si="195"/>
        <v>1.73122</v>
      </c>
      <c r="I340" s="91">
        <f t="shared" si="195"/>
        <v>1.8396300000000001</v>
      </c>
      <c r="J340" s="91">
        <f t="shared" si="195"/>
        <v>1.8862300000000001</v>
      </c>
      <c r="K340" s="91">
        <f t="shared" si="195"/>
        <v>2.22736</v>
      </c>
      <c r="L340" s="91">
        <f t="shared" si="195"/>
        <v>2.5034200000000002</v>
      </c>
      <c r="M340" s="91">
        <f t="shared" si="195"/>
        <v>2.67808</v>
      </c>
      <c r="N340" s="91">
        <f t="shared" si="195"/>
        <v>2.7081</v>
      </c>
      <c r="O340" s="91">
        <f t="shared" si="195"/>
        <v>2.6293000000000002</v>
      </c>
      <c r="P340" s="91">
        <f t="shared" si="195"/>
        <v>2.5613700000000001</v>
      </c>
      <c r="Q340" s="91">
        <f t="shared" si="195"/>
        <v>2.5797099999999999</v>
      </c>
      <c r="R340" s="91">
        <f t="shared" si="195"/>
        <v>2.5825300000000002</v>
      </c>
      <c r="S340" s="91">
        <f t="shared" si="195"/>
        <v>2.5750199999999999</v>
      </c>
      <c r="T340" s="91">
        <f t="shared" si="195"/>
        <v>2.5827300000000002</v>
      </c>
      <c r="U340" s="91">
        <f t="shared" si="195"/>
        <v>2.6470099999999999</v>
      </c>
      <c r="V340" s="91">
        <f t="shared" si="195"/>
        <v>2.7572299999999998</v>
      </c>
      <c r="W340" s="91">
        <f t="shared" si="195"/>
        <v>2.76207</v>
      </c>
      <c r="X340" s="91">
        <f t="shared" si="195"/>
        <v>2.5844999999999998</v>
      </c>
      <c r="Y340" s="91">
        <f t="shared" si="195"/>
        <v>2.4435799999999999</v>
      </c>
      <c r="Z340" s="91">
        <f t="shared" si="195"/>
        <v>2.0429300000000001</v>
      </c>
      <c r="AA340" s="91">
        <f t="shared" si="195"/>
        <v>1.8937900000000001</v>
      </c>
    </row>
    <row r="341" spans="1:27" ht="12.75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1244.24</v>
      </c>
      <c r="E341" s="44">
        <v>1113.92</v>
      </c>
      <c r="F341" s="44">
        <v>996.43</v>
      </c>
      <c r="G341" s="44">
        <v>1054.6300000000001</v>
      </c>
      <c r="H341" s="44">
        <v>1179.58</v>
      </c>
      <c r="I341" s="44">
        <v>1287.99</v>
      </c>
      <c r="J341" s="44">
        <v>1334.59</v>
      </c>
      <c r="K341" s="44">
        <v>1675.72</v>
      </c>
      <c r="L341" s="44">
        <v>1951.78</v>
      </c>
      <c r="M341" s="44">
        <v>2126.44</v>
      </c>
      <c r="N341" s="44">
        <v>2156.46</v>
      </c>
      <c r="O341" s="44">
        <v>2077.66</v>
      </c>
      <c r="P341" s="44">
        <v>2009.73</v>
      </c>
      <c r="Q341" s="44">
        <v>2028.07</v>
      </c>
      <c r="R341" s="44">
        <v>2030.89</v>
      </c>
      <c r="S341" s="44">
        <v>2023.38</v>
      </c>
      <c r="T341" s="44">
        <v>2031.09</v>
      </c>
      <c r="U341" s="44">
        <v>2095.37</v>
      </c>
      <c r="V341" s="44">
        <v>2205.59</v>
      </c>
      <c r="W341" s="44">
        <v>2210.4299999999998</v>
      </c>
      <c r="X341" s="44">
        <v>2032.86</v>
      </c>
      <c r="Y341" s="44">
        <v>1891.94</v>
      </c>
      <c r="Z341" s="44">
        <v>1491.29</v>
      </c>
      <c r="AA341" s="44">
        <v>1342.15</v>
      </c>
    </row>
    <row r="342" spans="1:27" ht="12.75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8" t="s">
        <v>1363</v>
      </c>
      <c r="B345" s="28" t="str">
        <f>"05"&amp;"."&amp;$B$663&amp;"."&amp;$B$664</f>
        <v>05.10.2023</v>
      </c>
      <c r="C345" s="90" t="s">
        <v>76</v>
      </c>
      <c r="D345" s="91">
        <f>ROUND(((D346+D347+D349+D348)/1000),5)</f>
        <v>1.7444299999999999</v>
      </c>
      <c r="E345" s="91">
        <f>ROUND(((E346+E347+E349+E348)/1000),5)</f>
        <v>1.5883499999999999</v>
      </c>
      <c r="F345" s="91">
        <f>ROUND(((F346+F347+F349+F348)/1000),5)</f>
        <v>1.4983</v>
      </c>
      <c r="G345" s="91">
        <f t="shared" ref="G345:AA345" si="198">ROUND(((G346+G347+G349+G348)/1000),5)</f>
        <v>1.51529</v>
      </c>
      <c r="H345" s="91">
        <f t="shared" si="198"/>
        <v>1.68174</v>
      </c>
      <c r="I345" s="91">
        <f t="shared" si="198"/>
        <v>1.82297</v>
      </c>
      <c r="J345" s="91">
        <f t="shared" si="198"/>
        <v>1.9338900000000001</v>
      </c>
      <c r="K345" s="91">
        <f t="shared" si="198"/>
        <v>2.3119800000000001</v>
      </c>
      <c r="L345" s="91">
        <f t="shared" si="198"/>
        <v>2.36015</v>
      </c>
      <c r="M345" s="91">
        <f t="shared" si="198"/>
        <v>2.58955</v>
      </c>
      <c r="N345" s="91">
        <f t="shared" si="198"/>
        <v>2.6669399999999999</v>
      </c>
      <c r="O345" s="91">
        <f t="shared" si="198"/>
        <v>2.51586</v>
      </c>
      <c r="P345" s="91">
        <f t="shared" si="198"/>
        <v>2.4451800000000001</v>
      </c>
      <c r="Q345" s="91">
        <f t="shared" si="198"/>
        <v>2.5367700000000002</v>
      </c>
      <c r="R345" s="91">
        <f t="shared" si="198"/>
        <v>2.5451999999999999</v>
      </c>
      <c r="S345" s="91">
        <f t="shared" si="198"/>
        <v>2.5498799999999999</v>
      </c>
      <c r="T345" s="91">
        <f t="shared" si="198"/>
        <v>2.56</v>
      </c>
      <c r="U345" s="91">
        <f t="shared" si="198"/>
        <v>2.6981000000000002</v>
      </c>
      <c r="V345" s="91">
        <f t="shared" si="198"/>
        <v>2.7046899999999998</v>
      </c>
      <c r="W345" s="91">
        <f t="shared" si="198"/>
        <v>2.75705</v>
      </c>
      <c r="X345" s="91">
        <f t="shared" si="198"/>
        <v>2.69658</v>
      </c>
      <c r="Y345" s="91">
        <f t="shared" si="198"/>
        <v>2.4598399999999998</v>
      </c>
      <c r="Z345" s="91">
        <f t="shared" si="198"/>
        <v>2.2020900000000001</v>
      </c>
      <c r="AA345" s="91">
        <f t="shared" si="198"/>
        <v>1.9159600000000001</v>
      </c>
    </row>
    <row r="346" spans="1:27" ht="12.75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1192.79</v>
      </c>
      <c r="E346" s="44">
        <v>1036.71</v>
      </c>
      <c r="F346" s="44">
        <v>946.66</v>
      </c>
      <c r="G346" s="44">
        <v>963.65</v>
      </c>
      <c r="H346" s="44">
        <v>1130.0999999999999</v>
      </c>
      <c r="I346" s="44">
        <v>1271.33</v>
      </c>
      <c r="J346" s="44">
        <v>1382.25</v>
      </c>
      <c r="K346" s="44">
        <v>1760.34</v>
      </c>
      <c r="L346" s="44">
        <v>1808.51</v>
      </c>
      <c r="M346" s="44">
        <v>2037.91</v>
      </c>
      <c r="N346" s="44">
        <v>2115.3000000000002</v>
      </c>
      <c r="O346" s="44">
        <v>1964.22</v>
      </c>
      <c r="P346" s="44">
        <v>1893.54</v>
      </c>
      <c r="Q346" s="44">
        <v>1985.13</v>
      </c>
      <c r="R346" s="44">
        <v>1993.56</v>
      </c>
      <c r="S346" s="44">
        <v>1998.24</v>
      </c>
      <c r="T346" s="44">
        <v>2008.36</v>
      </c>
      <c r="U346" s="44">
        <v>2146.46</v>
      </c>
      <c r="V346" s="44">
        <v>2153.0500000000002</v>
      </c>
      <c r="W346" s="44">
        <v>2205.41</v>
      </c>
      <c r="X346" s="44">
        <v>2144.94</v>
      </c>
      <c r="Y346" s="44">
        <v>1908.2</v>
      </c>
      <c r="Z346" s="44">
        <v>1650.45</v>
      </c>
      <c r="AA346" s="44">
        <v>1364.32</v>
      </c>
    </row>
    <row r="347" spans="1:27" ht="12.75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8" t="s">
        <v>1368</v>
      </c>
      <c r="B350" s="28" t="str">
        <f>"06"&amp;"."&amp;$B$663&amp;"."&amp;$B$664</f>
        <v>06.10.2023</v>
      </c>
      <c r="C350" s="90" t="s">
        <v>76</v>
      </c>
      <c r="D350" s="91">
        <f>ROUND(((D351+D352+D354+D353)/1000),5)</f>
        <v>1.80768</v>
      </c>
      <c r="E350" s="91">
        <f>ROUND(((E351+E352+E354+E353)/1000),5)</f>
        <v>1.6971700000000001</v>
      </c>
      <c r="F350" s="91">
        <f>ROUND(((F351+F352+F354+F353)/1000),5)</f>
        <v>1.6189199999999999</v>
      </c>
      <c r="G350" s="91">
        <f t="shared" ref="G350:AA350" si="201">ROUND(((G351+G352+G354+G353)/1000),5)</f>
        <v>1.6428799999999999</v>
      </c>
      <c r="H350" s="91">
        <f t="shared" si="201"/>
        <v>1.73169</v>
      </c>
      <c r="I350" s="91">
        <f t="shared" si="201"/>
        <v>1.85042</v>
      </c>
      <c r="J350" s="91">
        <f t="shared" si="201"/>
        <v>2.0716199999999998</v>
      </c>
      <c r="K350" s="91">
        <f t="shared" si="201"/>
        <v>2.3286500000000001</v>
      </c>
      <c r="L350" s="91">
        <f t="shared" si="201"/>
        <v>2.58988</v>
      </c>
      <c r="M350" s="91">
        <f t="shared" si="201"/>
        <v>2.7652700000000001</v>
      </c>
      <c r="N350" s="91">
        <f t="shared" si="201"/>
        <v>2.7731400000000002</v>
      </c>
      <c r="O350" s="91">
        <f t="shared" si="201"/>
        <v>2.7463899999999999</v>
      </c>
      <c r="P350" s="91">
        <f t="shared" si="201"/>
        <v>2.6075599999999999</v>
      </c>
      <c r="Q350" s="91">
        <f t="shared" si="201"/>
        <v>2.6142599999999998</v>
      </c>
      <c r="R350" s="91">
        <f t="shared" si="201"/>
        <v>2.55945</v>
      </c>
      <c r="S350" s="91">
        <f t="shared" si="201"/>
        <v>2.5490499999999998</v>
      </c>
      <c r="T350" s="91">
        <f t="shared" si="201"/>
        <v>2.5617999999999999</v>
      </c>
      <c r="U350" s="91">
        <f t="shared" si="201"/>
        <v>2.5845099999999999</v>
      </c>
      <c r="V350" s="91">
        <f t="shared" si="201"/>
        <v>2.7616399999999999</v>
      </c>
      <c r="W350" s="91">
        <f t="shared" si="201"/>
        <v>2.7524500000000001</v>
      </c>
      <c r="X350" s="91">
        <f t="shared" si="201"/>
        <v>2.6484100000000002</v>
      </c>
      <c r="Y350" s="91">
        <f t="shared" si="201"/>
        <v>2.54339</v>
      </c>
      <c r="Z350" s="91">
        <f t="shared" si="201"/>
        <v>2.3229199999999999</v>
      </c>
      <c r="AA350" s="91">
        <f t="shared" si="201"/>
        <v>2.0590299999999999</v>
      </c>
    </row>
    <row r="351" spans="1:27" ht="12.75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1256.04</v>
      </c>
      <c r="E351" s="44">
        <v>1145.53</v>
      </c>
      <c r="F351" s="44">
        <v>1067.28</v>
      </c>
      <c r="G351" s="44">
        <v>1091.24</v>
      </c>
      <c r="H351" s="44">
        <v>1180.05</v>
      </c>
      <c r="I351" s="44">
        <v>1298.78</v>
      </c>
      <c r="J351" s="44">
        <v>1519.98</v>
      </c>
      <c r="K351" s="44">
        <v>1777.01</v>
      </c>
      <c r="L351" s="44">
        <v>2038.24</v>
      </c>
      <c r="M351" s="44">
        <v>2213.63</v>
      </c>
      <c r="N351" s="44">
        <v>2221.5</v>
      </c>
      <c r="O351" s="44">
        <v>2194.75</v>
      </c>
      <c r="P351" s="44">
        <v>2055.92</v>
      </c>
      <c r="Q351" s="44">
        <v>2062.62</v>
      </c>
      <c r="R351" s="44">
        <v>2007.81</v>
      </c>
      <c r="S351" s="44">
        <v>1997.41</v>
      </c>
      <c r="T351" s="44">
        <v>2010.16</v>
      </c>
      <c r="U351" s="44">
        <v>2032.87</v>
      </c>
      <c r="V351" s="44">
        <v>2210</v>
      </c>
      <c r="W351" s="44">
        <v>2200.81</v>
      </c>
      <c r="X351" s="44">
        <v>2096.77</v>
      </c>
      <c r="Y351" s="44">
        <v>1991.75</v>
      </c>
      <c r="Z351" s="44">
        <v>1771.28</v>
      </c>
      <c r="AA351" s="44">
        <v>1507.39</v>
      </c>
    </row>
    <row r="352" spans="1:27" ht="12.75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8" t="s">
        <v>1373</v>
      </c>
      <c r="B355" s="28" t="str">
        <f>"07"&amp;"."&amp;$B$663&amp;"."&amp;$B$664</f>
        <v>07.10.2023</v>
      </c>
      <c r="C355" s="90" t="s">
        <v>76</v>
      </c>
      <c r="D355" s="91">
        <f>ROUND(((D356+D357+D359+D358)/1000),5)</f>
        <v>1.84124</v>
      </c>
      <c r="E355" s="91">
        <f>ROUND(((E356+E357+E359+E358)/1000),5)</f>
        <v>1.7904899999999999</v>
      </c>
      <c r="F355" s="91">
        <f>ROUND(((F356+F357+F359+F358)/1000),5)</f>
        <v>1.73996</v>
      </c>
      <c r="G355" s="91">
        <f t="shared" ref="G355:AA355" si="204">ROUND(((G356+G357+G359+G358)/1000),5)</f>
        <v>1.70739</v>
      </c>
      <c r="H355" s="91">
        <f t="shared" si="204"/>
        <v>1.74427</v>
      </c>
      <c r="I355" s="91">
        <f t="shared" si="204"/>
        <v>1.79969</v>
      </c>
      <c r="J355" s="91">
        <f t="shared" si="204"/>
        <v>1.8902300000000001</v>
      </c>
      <c r="K355" s="91">
        <f t="shared" si="204"/>
        <v>2.07239</v>
      </c>
      <c r="L355" s="91">
        <f t="shared" si="204"/>
        <v>2.26877</v>
      </c>
      <c r="M355" s="91">
        <f t="shared" si="204"/>
        <v>2.4264299999999999</v>
      </c>
      <c r="N355" s="91">
        <f t="shared" si="204"/>
        <v>2.5085799999999998</v>
      </c>
      <c r="O355" s="91">
        <f t="shared" si="204"/>
        <v>2.4999600000000002</v>
      </c>
      <c r="P355" s="91">
        <f t="shared" si="204"/>
        <v>2.4488500000000002</v>
      </c>
      <c r="Q355" s="91">
        <f t="shared" si="204"/>
        <v>2.4495</v>
      </c>
      <c r="R355" s="91">
        <f t="shared" si="204"/>
        <v>2.4420999999999999</v>
      </c>
      <c r="S355" s="91">
        <f t="shared" si="204"/>
        <v>2.4495100000000001</v>
      </c>
      <c r="T355" s="91">
        <f t="shared" si="204"/>
        <v>2.4750299999999998</v>
      </c>
      <c r="U355" s="91">
        <f t="shared" si="204"/>
        <v>2.5588799999999998</v>
      </c>
      <c r="V355" s="91">
        <f t="shared" si="204"/>
        <v>2.67394</v>
      </c>
      <c r="W355" s="91">
        <f t="shared" si="204"/>
        <v>2.6902200000000001</v>
      </c>
      <c r="X355" s="91">
        <f t="shared" si="204"/>
        <v>2.6351800000000001</v>
      </c>
      <c r="Y355" s="91">
        <f t="shared" si="204"/>
        <v>2.39913</v>
      </c>
      <c r="Z355" s="91">
        <f t="shared" si="204"/>
        <v>2.14533</v>
      </c>
      <c r="AA355" s="91">
        <f t="shared" si="204"/>
        <v>1.90008</v>
      </c>
    </row>
    <row r="356" spans="1:27" ht="12.75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1289.5999999999999</v>
      </c>
      <c r="E356" s="44">
        <v>1238.8499999999999</v>
      </c>
      <c r="F356" s="44">
        <v>1188.32</v>
      </c>
      <c r="G356" s="44">
        <v>1155.75</v>
      </c>
      <c r="H356" s="44">
        <v>1192.6300000000001</v>
      </c>
      <c r="I356" s="44">
        <v>1248.05</v>
      </c>
      <c r="J356" s="44">
        <v>1338.59</v>
      </c>
      <c r="K356" s="44">
        <v>1520.75</v>
      </c>
      <c r="L356" s="44">
        <v>1717.13</v>
      </c>
      <c r="M356" s="44">
        <v>1874.79</v>
      </c>
      <c r="N356" s="44">
        <v>1956.94</v>
      </c>
      <c r="O356" s="44">
        <v>1948.32</v>
      </c>
      <c r="P356" s="44">
        <v>1897.21</v>
      </c>
      <c r="Q356" s="44">
        <v>1897.86</v>
      </c>
      <c r="R356" s="44">
        <v>1890.46</v>
      </c>
      <c r="S356" s="44">
        <v>1897.87</v>
      </c>
      <c r="T356" s="44">
        <v>1923.39</v>
      </c>
      <c r="U356" s="44">
        <v>2007.24</v>
      </c>
      <c r="V356" s="44">
        <v>2122.3000000000002</v>
      </c>
      <c r="W356" s="44">
        <v>2138.58</v>
      </c>
      <c r="X356" s="44">
        <v>2083.54</v>
      </c>
      <c r="Y356" s="44">
        <v>1847.49</v>
      </c>
      <c r="Z356" s="44">
        <v>1593.69</v>
      </c>
      <c r="AA356" s="44">
        <v>1348.44</v>
      </c>
    </row>
    <row r="357" spans="1:27" ht="12.75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8" t="s">
        <v>1378</v>
      </c>
      <c r="B360" s="28" t="str">
        <f>"08"&amp;"."&amp;$B$663&amp;"."&amp;$B$664</f>
        <v>08.10.2023</v>
      </c>
      <c r="C360" s="90" t="s">
        <v>76</v>
      </c>
      <c r="D360" s="91">
        <f>ROUND(((D361+D362+D364+D363)/1000),5)</f>
        <v>1.75498</v>
      </c>
      <c r="E360" s="91">
        <f>ROUND(((E361+E362+E364+E363)/1000),5)</f>
        <v>1.6646300000000001</v>
      </c>
      <c r="F360" s="91">
        <f>ROUND(((F361+F362+F364+F363)/1000),5)</f>
        <v>1.56274</v>
      </c>
      <c r="G360" s="91">
        <f t="shared" ref="G360:AA360" si="207">ROUND(((G361+G362+G364+G363)/1000),5)</f>
        <v>1.5280499999999999</v>
      </c>
      <c r="H360" s="91">
        <f t="shared" si="207"/>
        <v>1.57413</v>
      </c>
      <c r="I360" s="91">
        <f t="shared" si="207"/>
        <v>1.6380300000000001</v>
      </c>
      <c r="J360" s="91">
        <f t="shared" si="207"/>
        <v>1.6306</v>
      </c>
      <c r="K360" s="91">
        <f t="shared" si="207"/>
        <v>1.73746</v>
      </c>
      <c r="L360" s="91">
        <f t="shared" si="207"/>
        <v>2.0657800000000002</v>
      </c>
      <c r="M360" s="91">
        <f t="shared" si="207"/>
        <v>2.2046000000000001</v>
      </c>
      <c r="N360" s="91">
        <f t="shared" si="207"/>
        <v>2.2485300000000001</v>
      </c>
      <c r="O360" s="91">
        <f t="shared" si="207"/>
        <v>2.2513399999999999</v>
      </c>
      <c r="P360" s="91">
        <f t="shared" si="207"/>
        <v>2.3353799999999998</v>
      </c>
      <c r="Q360" s="91">
        <f t="shared" si="207"/>
        <v>2.3361399999999999</v>
      </c>
      <c r="R360" s="91">
        <f t="shared" si="207"/>
        <v>2.3405200000000002</v>
      </c>
      <c r="S360" s="91">
        <f t="shared" si="207"/>
        <v>2.3355000000000001</v>
      </c>
      <c r="T360" s="91">
        <f t="shared" si="207"/>
        <v>2.4865499999999998</v>
      </c>
      <c r="U360" s="91">
        <f t="shared" si="207"/>
        <v>2.70194</v>
      </c>
      <c r="V360" s="91">
        <f t="shared" si="207"/>
        <v>2.7949000000000002</v>
      </c>
      <c r="W360" s="91">
        <f t="shared" si="207"/>
        <v>2.7967599999999999</v>
      </c>
      <c r="X360" s="91">
        <f t="shared" si="207"/>
        <v>2.7513100000000001</v>
      </c>
      <c r="Y360" s="91">
        <f t="shared" si="207"/>
        <v>2.4044400000000001</v>
      </c>
      <c r="Z360" s="91">
        <f t="shared" si="207"/>
        <v>2.1074999999999999</v>
      </c>
      <c r="AA360" s="91">
        <f t="shared" si="207"/>
        <v>1.89513</v>
      </c>
    </row>
    <row r="361" spans="1:27" ht="12.75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1203.3399999999999</v>
      </c>
      <c r="E361" s="44">
        <v>1112.99</v>
      </c>
      <c r="F361" s="44">
        <v>1011.1</v>
      </c>
      <c r="G361" s="44">
        <v>976.41</v>
      </c>
      <c r="H361" s="44">
        <v>1022.49</v>
      </c>
      <c r="I361" s="44">
        <v>1086.3900000000001</v>
      </c>
      <c r="J361" s="44">
        <v>1078.96</v>
      </c>
      <c r="K361" s="44">
        <v>1185.82</v>
      </c>
      <c r="L361" s="44">
        <v>1514.14</v>
      </c>
      <c r="M361" s="44">
        <v>1652.96</v>
      </c>
      <c r="N361" s="44">
        <v>1696.89</v>
      </c>
      <c r="O361" s="44">
        <v>1699.7</v>
      </c>
      <c r="P361" s="44">
        <v>1783.74</v>
      </c>
      <c r="Q361" s="44">
        <v>1784.5</v>
      </c>
      <c r="R361" s="44">
        <v>1788.88</v>
      </c>
      <c r="S361" s="44">
        <v>1783.86</v>
      </c>
      <c r="T361" s="44">
        <v>1934.91</v>
      </c>
      <c r="U361" s="44">
        <v>2150.3000000000002</v>
      </c>
      <c r="V361" s="44">
        <v>2243.2600000000002</v>
      </c>
      <c r="W361" s="44">
        <v>2245.12</v>
      </c>
      <c r="X361" s="44">
        <v>2199.67</v>
      </c>
      <c r="Y361" s="44">
        <v>1852.8</v>
      </c>
      <c r="Z361" s="44">
        <v>1555.86</v>
      </c>
      <c r="AA361" s="44">
        <v>1343.49</v>
      </c>
    </row>
    <row r="362" spans="1:27" ht="12.75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8" t="s">
        <v>1383</v>
      </c>
      <c r="B365" s="28" t="str">
        <f>"09"&amp;"."&amp;$B$663&amp;"."&amp;$B$664</f>
        <v>09.10.2023</v>
      </c>
      <c r="C365" s="90" t="s">
        <v>76</v>
      </c>
      <c r="D365" s="91">
        <f>ROUND(((D366+D367+D369+D368)/1000),5)</f>
        <v>1.77071</v>
      </c>
      <c r="E365" s="91">
        <f>ROUND(((E366+E367+E369+E368)/1000),5)</f>
        <v>1.6818200000000001</v>
      </c>
      <c r="F365" s="91">
        <f>ROUND(((F366+F367+F369+F368)/1000),5)</f>
        <v>1.60616</v>
      </c>
      <c r="G365" s="91">
        <f t="shared" ref="G365:AA365" si="210">ROUND(((G366+G367+G369+G368)/1000),5)</f>
        <v>1.57911</v>
      </c>
      <c r="H365" s="91">
        <f t="shared" si="210"/>
        <v>1.63347</v>
      </c>
      <c r="I365" s="91">
        <f t="shared" si="210"/>
        <v>1.8511899999999999</v>
      </c>
      <c r="J365" s="91">
        <f t="shared" si="210"/>
        <v>1.98861</v>
      </c>
      <c r="K365" s="91">
        <f t="shared" si="210"/>
        <v>2.3262800000000001</v>
      </c>
      <c r="L365" s="91">
        <f t="shared" si="210"/>
        <v>2.7019299999999999</v>
      </c>
      <c r="M365" s="91">
        <f t="shared" si="210"/>
        <v>2.79155</v>
      </c>
      <c r="N365" s="91">
        <f t="shared" si="210"/>
        <v>2.8154699999999999</v>
      </c>
      <c r="O365" s="91">
        <f t="shared" si="210"/>
        <v>2.7995700000000001</v>
      </c>
      <c r="P365" s="91">
        <f t="shared" si="210"/>
        <v>2.72715</v>
      </c>
      <c r="Q365" s="91">
        <f t="shared" si="210"/>
        <v>2.7524099999999998</v>
      </c>
      <c r="R365" s="91">
        <f t="shared" si="210"/>
        <v>2.7552099999999999</v>
      </c>
      <c r="S365" s="91">
        <f t="shared" si="210"/>
        <v>2.7571300000000001</v>
      </c>
      <c r="T365" s="91">
        <f t="shared" si="210"/>
        <v>2.7310099999999999</v>
      </c>
      <c r="U365" s="91">
        <f t="shared" si="210"/>
        <v>2.7643599999999999</v>
      </c>
      <c r="V365" s="91">
        <f t="shared" si="210"/>
        <v>2.7888000000000002</v>
      </c>
      <c r="W365" s="91">
        <f t="shared" si="210"/>
        <v>2.7816800000000002</v>
      </c>
      <c r="X365" s="91">
        <f t="shared" si="210"/>
        <v>2.7328899999999998</v>
      </c>
      <c r="Y365" s="91">
        <f t="shared" si="210"/>
        <v>2.6890800000000001</v>
      </c>
      <c r="Z365" s="91">
        <f t="shared" si="210"/>
        <v>2.1819500000000001</v>
      </c>
      <c r="AA365" s="91">
        <f t="shared" si="210"/>
        <v>1.91652</v>
      </c>
    </row>
    <row r="366" spans="1:27" ht="12.75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1219.07</v>
      </c>
      <c r="E366" s="44">
        <v>1130.18</v>
      </c>
      <c r="F366" s="44">
        <v>1054.52</v>
      </c>
      <c r="G366" s="44">
        <v>1027.47</v>
      </c>
      <c r="H366" s="44">
        <v>1081.83</v>
      </c>
      <c r="I366" s="44">
        <v>1299.55</v>
      </c>
      <c r="J366" s="44">
        <v>1436.97</v>
      </c>
      <c r="K366" s="44">
        <v>1774.64</v>
      </c>
      <c r="L366" s="44">
        <v>2150.29</v>
      </c>
      <c r="M366" s="44">
        <v>2239.91</v>
      </c>
      <c r="N366" s="44">
        <v>2263.83</v>
      </c>
      <c r="O366" s="44">
        <v>2247.9299999999998</v>
      </c>
      <c r="P366" s="44">
        <v>2175.5100000000002</v>
      </c>
      <c r="Q366" s="44">
        <v>2200.77</v>
      </c>
      <c r="R366" s="44">
        <v>2203.5700000000002</v>
      </c>
      <c r="S366" s="44">
        <v>2205.4899999999998</v>
      </c>
      <c r="T366" s="44">
        <v>2179.37</v>
      </c>
      <c r="U366" s="44">
        <v>2212.7199999999998</v>
      </c>
      <c r="V366" s="44">
        <v>2237.16</v>
      </c>
      <c r="W366" s="44">
        <v>2230.04</v>
      </c>
      <c r="X366" s="44">
        <v>2181.25</v>
      </c>
      <c r="Y366" s="44">
        <v>2137.44</v>
      </c>
      <c r="Z366" s="44">
        <v>1630.31</v>
      </c>
      <c r="AA366" s="44">
        <v>1364.88</v>
      </c>
    </row>
    <row r="367" spans="1:27" ht="12.75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8" t="s">
        <v>1388</v>
      </c>
      <c r="B370" s="28" t="str">
        <f>"10"&amp;"."&amp;$B$663&amp;"."&amp;$B$664</f>
        <v>10.10.2023</v>
      </c>
      <c r="C370" s="90" t="s">
        <v>76</v>
      </c>
      <c r="D370" s="91">
        <f>ROUND(((D371+D372+D374+D373)/1000),5)</f>
        <v>1.7724299999999999</v>
      </c>
      <c r="E370" s="91">
        <f>ROUND(((E371+E372+E374+E373)/1000),5)</f>
        <v>1.6943600000000001</v>
      </c>
      <c r="F370" s="91">
        <f>ROUND(((F371+F372+F374+F373)/1000),5)</f>
        <v>1.67239</v>
      </c>
      <c r="G370" s="91">
        <f t="shared" ref="G370:AA370" si="213">ROUND(((G371+G372+G374+G373)/1000),5)</f>
        <v>1.6643399999999999</v>
      </c>
      <c r="H370" s="91">
        <f t="shared" si="213"/>
        <v>1.6971400000000001</v>
      </c>
      <c r="I370" s="91">
        <f t="shared" si="213"/>
        <v>1.86696</v>
      </c>
      <c r="J370" s="91">
        <f t="shared" si="213"/>
        <v>2.0500500000000001</v>
      </c>
      <c r="K370" s="91">
        <f t="shared" si="213"/>
        <v>2.2661199999999999</v>
      </c>
      <c r="L370" s="91">
        <f t="shared" si="213"/>
        <v>2.6212200000000001</v>
      </c>
      <c r="M370" s="91">
        <f t="shared" si="213"/>
        <v>2.74892</v>
      </c>
      <c r="N370" s="91">
        <f t="shared" si="213"/>
        <v>2.8260100000000001</v>
      </c>
      <c r="O370" s="91">
        <f t="shared" si="213"/>
        <v>2.7501500000000001</v>
      </c>
      <c r="P370" s="91">
        <f t="shared" si="213"/>
        <v>2.7454800000000001</v>
      </c>
      <c r="Q370" s="91">
        <f t="shared" si="213"/>
        <v>2.7532999999999999</v>
      </c>
      <c r="R370" s="91">
        <f t="shared" si="213"/>
        <v>2.7443599999999999</v>
      </c>
      <c r="S370" s="91">
        <f t="shared" si="213"/>
        <v>2.7457699999999998</v>
      </c>
      <c r="T370" s="91">
        <f t="shared" si="213"/>
        <v>2.7490199999999998</v>
      </c>
      <c r="U370" s="91">
        <f t="shared" si="213"/>
        <v>2.75745</v>
      </c>
      <c r="V370" s="91">
        <f t="shared" si="213"/>
        <v>2.88951</v>
      </c>
      <c r="W370" s="91">
        <f t="shared" si="213"/>
        <v>2.8940999999999999</v>
      </c>
      <c r="X370" s="91">
        <f t="shared" si="213"/>
        <v>2.7279100000000001</v>
      </c>
      <c r="Y370" s="91">
        <f t="shared" si="213"/>
        <v>2.6879200000000001</v>
      </c>
      <c r="Z370" s="91">
        <f t="shared" si="213"/>
        <v>2.31229</v>
      </c>
      <c r="AA370" s="91">
        <f t="shared" si="213"/>
        <v>1.9217</v>
      </c>
    </row>
    <row r="371" spans="1:27" ht="12.75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1220.79</v>
      </c>
      <c r="E371" s="44">
        <v>1142.72</v>
      </c>
      <c r="F371" s="44">
        <v>1120.75</v>
      </c>
      <c r="G371" s="44">
        <v>1112.7</v>
      </c>
      <c r="H371" s="44">
        <v>1145.5</v>
      </c>
      <c r="I371" s="44">
        <v>1315.32</v>
      </c>
      <c r="J371" s="44">
        <v>1498.41</v>
      </c>
      <c r="K371" s="44">
        <v>1714.48</v>
      </c>
      <c r="L371" s="44">
        <v>2069.58</v>
      </c>
      <c r="M371" s="44">
        <v>2197.2800000000002</v>
      </c>
      <c r="N371" s="44">
        <v>2274.37</v>
      </c>
      <c r="O371" s="44">
        <v>2198.5100000000002</v>
      </c>
      <c r="P371" s="44">
        <v>2193.84</v>
      </c>
      <c r="Q371" s="44">
        <v>2201.66</v>
      </c>
      <c r="R371" s="44">
        <v>2192.7199999999998</v>
      </c>
      <c r="S371" s="44">
        <v>2194.13</v>
      </c>
      <c r="T371" s="44">
        <v>2197.38</v>
      </c>
      <c r="U371" s="44">
        <v>2205.81</v>
      </c>
      <c r="V371" s="44">
        <v>2337.87</v>
      </c>
      <c r="W371" s="44">
        <v>2342.46</v>
      </c>
      <c r="X371" s="44">
        <v>2176.27</v>
      </c>
      <c r="Y371" s="44">
        <v>2136.2800000000002</v>
      </c>
      <c r="Z371" s="44">
        <v>1760.65</v>
      </c>
      <c r="AA371" s="44">
        <v>1370.06</v>
      </c>
    </row>
    <row r="372" spans="1:27" ht="12.75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8" t="s">
        <v>1393</v>
      </c>
      <c r="B375" s="28" t="str">
        <f>"11"&amp;"."&amp;$B$663&amp;"."&amp;$B$664</f>
        <v>11.10.2023</v>
      </c>
      <c r="C375" s="90" t="s">
        <v>76</v>
      </c>
      <c r="D375" s="91">
        <f>ROUND(((D376+D377+D379+D378)/1000),5)</f>
        <v>1.7784899999999999</v>
      </c>
      <c r="E375" s="91">
        <f>ROUND(((E376+E377+E379+E378)/1000),5)</f>
        <v>1.6936100000000001</v>
      </c>
      <c r="F375" s="91">
        <f>ROUND(((F376+F377+F379+F378)/1000),5)</f>
        <v>1.6707700000000001</v>
      </c>
      <c r="G375" s="91">
        <f t="shared" ref="G375:AA375" si="216">ROUND(((G376+G377+G379+G378)/1000),5)</f>
        <v>1.6713899999999999</v>
      </c>
      <c r="H375" s="91">
        <f t="shared" si="216"/>
        <v>1.71116</v>
      </c>
      <c r="I375" s="91">
        <f t="shared" si="216"/>
        <v>1.8644499999999999</v>
      </c>
      <c r="J375" s="91">
        <f t="shared" si="216"/>
        <v>2.0131399999999999</v>
      </c>
      <c r="K375" s="91">
        <f t="shared" si="216"/>
        <v>2.34775</v>
      </c>
      <c r="L375" s="91">
        <f t="shared" si="216"/>
        <v>2.5930800000000001</v>
      </c>
      <c r="M375" s="91">
        <f t="shared" si="216"/>
        <v>2.7422900000000001</v>
      </c>
      <c r="N375" s="91">
        <f t="shared" si="216"/>
        <v>2.8529800000000001</v>
      </c>
      <c r="O375" s="91">
        <f t="shared" si="216"/>
        <v>2.7246000000000001</v>
      </c>
      <c r="P375" s="91">
        <f t="shared" si="216"/>
        <v>2.7115</v>
      </c>
      <c r="Q375" s="91">
        <f t="shared" si="216"/>
        <v>2.6534599999999999</v>
      </c>
      <c r="R375" s="91">
        <f t="shared" si="216"/>
        <v>2.6730299999999998</v>
      </c>
      <c r="S375" s="91">
        <f t="shared" si="216"/>
        <v>2.64527</v>
      </c>
      <c r="T375" s="91">
        <f t="shared" si="216"/>
        <v>2.6696200000000001</v>
      </c>
      <c r="U375" s="91">
        <f t="shared" si="216"/>
        <v>2.80098</v>
      </c>
      <c r="V375" s="91">
        <f t="shared" si="216"/>
        <v>3.0454400000000001</v>
      </c>
      <c r="W375" s="91">
        <f t="shared" si="216"/>
        <v>2.8428300000000002</v>
      </c>
      <c r="X375" s="91">
        <f t="shared" si="216"/>
        <v>2.8019699999999998</v>
      </c>
      <c r="Y375" s="91">
        <f t="shared" si="216"/>
        <v>2.6629999999999998</v>
      </c>
      <c r="Z375" s="91">
        <f t="shared" si="216"/>
        <v>2.1653199999999999</v>
      </c>
      <c r="AA375" s="91">
        <f t="shared" si="216"/>
        <v>1.85642</v>
      </c>
    </row>
    <row r="376" spans="1:27" ht="12.75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1226.8499999999999</v>
      </c>
      <c r="E376" s="44">
        <v>1141.97</v>
      </c>
      <c r="F376" s="44">
        <v>1119.1300000000001</v>
      </c>
      <c r="G376" s="44">
        <v>1119.75</v>
      </c>
      <c r="H376" s="44">
        <v>1159.52</v>
      </c>
      <c r="I376" s="44">
        <v>1312.81</v>
      </c>
      <c r="J376" s="44">
        <v>1461.5</v>
      </c>
      <c r="K376" s="44">
        <v>1796.11</v>
      </c>
      <c r="L376" s="44">
        <v>2041.44</v>
      </c>
      <c r="M376" s="44">
        <v>2190.65</v>
      </c>
      <c r="N376" s="44">
        <v>2301.34</v>
      </c>
      <c r="O376" s="44">
        <v>2172.96</v>
      </c>
      <c r="P376" s="44">
        <v>2159.86</v>
      </c>
      <c r="Q376" s="44">
        <v>2101.8200000000002</v>
      </c>
      <c r="R376" s="44">
        <v>2121.39</v>
      </c>
      <c r="S376" s="44">
        <v>2093.63</v>
      </c>
      <c r="T376" s="44">
        <v>2117.98</v>
      </c>
      <c r="U376" s="44">
        <v>2249.34</v>
      </c>
      <c r="V376" s="44">
        <v>2493.8000000000002</v>
      </c>
      <c r="W376" s="44">
        <v>2291.19</v>
      </c>
      <c r="X376" s="44">
        <v>2250.33</v>
      </c>
      <c r="Y376" s="44">
        <v>2111.36</v>
      </c>
      <c r="Z376" s="44">
        <v>1613.68</v>
      </c>
      <c r="AA376" s="44">
        <v>1304.78</v>
      </c>
    </row>
    <row r="377" spans="1:27" ht="12.75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8" t="s">
        <v>1398</v>
      </c>
      <c r="B380" s="28" t="str">
        <f>"12"&amp;"."&amp;$B$663&amp;"."&amp;$B$664</f>
        <v>12.10.2023</v>
      </c>
      <c r="C380" s="90" t="s">
        <v>76</v>
      </c>
      <c r="D380" s="91">
        <f>ROUND(((D381+D382+D384+D383)/1000),5)</f>
        <v>1.6929700000000001</v>
      </c>
      <c r="E380" s="91">
        <f>ROUND(((E381+E382+E384+E383)/1000),5)</f>
        <v>1.6236999999999999</v>
      </c>
      <c r="F380" s="91">
        <f>ROUND(((F381+F382+F384+F383)/1000),5)</f>
        <v>1.5673999999999999</v>
      </c>
      <c r="G380" s="91">
        <f t="shared" ref="G380:AA380" si="219">ROUND(((G381+G382+G384+G383)/1000),5)</f>
        <v>1.5728</v>
      </c>
      <c r="H380" s="91">
        <f t="shared" si="219"/>
        <v>1.6690499999999999</v>
      </c>
      <c r="I380" s="91">
        <f t="shared" si="219"/>
        <v>1.78162</v>
      </c>
      <c r="J380" s="91">
        <f t="shared" si="219"/>
        <v>2.0197600000000002</v>
      </c>
      <c r="K380" s="91">
        <f t="shared" si="219"/>
        <v>2.3110400000000002</v>
      </c>
      <c r="L380" s="91">
        <f t="shared" si="219"/>
        <v>2.73014</v>
      </c>
      <c r="M380" s="91">
        <f t="shared" si="219"/>
        <v>2.7627799999999998</v>
      </c>
      <c r="N380" s="91">
        <f t="shared" si="219"/>
        <v>2.8177099999999999</v>
      </c>
      <c r="O380" s="91">
        <f t="shared" si="219"/>
        <v>2.8131599999999999</v>
      </c>
      <c r="P380" s="91">
        <f t="shared" si="219"/>
        <v>2.81595</v>
      </c>
      <c r="Q380" s="91">
        <f t="shared" si="219"/>
        <v>2.8217500000000002</v>
      </c>
      <c r="R380" s="91">
        <f t="shared" si="219"/>
        <v>2.8141400000000001</v>
      </c>
      <c r="S380" s="91">
        <f t="shared" si="219"/>
        <v>2.7929300000000001</v>
      </c>
      <c r="T380" s="91">
        <f t="shared" si="219"/>
        <v>2.7861899999999999</v>
      </c>
      <c r="U380" s="91">
        <f t="shared" si="219"/>
        <v>2.7639999999999998</v>
      </c>
      <c r="V380" s="91">
        <f t="shared" si="219"/>
        <v>2.8835700000000002</v>
      </c>
      <c r="W380" s="91">
        <f t="shared" si="219"/>
        <v>2.8955199999999999</v>
      </c>
      <c r="X380" s="91">
        <f t="shared" si="219"/>
        <v>2.81209</v>
      </c>
      <c r="Y380" s="91">
        <f t="shared" si="219"/>
        <v>2.7086000000000001</v>
      </c>
      <c r="Z380" s="91">
        <f t="shared" si="219"/>
        <v>2.4322499999999998</v>
      </c>
      <c r="AA380" s="91">
        <f t="shared" si="219"/>
        <v>1.8887700000000001</v>
      </c>
    </row>
    <row r="381" spans="1:27" ht="12.75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1141.33</v>
      </c>
      <c r="E381" s="44">
        <v>1072.06</v>
      </c>
      <c r="F381" s="44">
        <v>1015.76</v>
      </c>
      <c r="G381" s="44">
        <v>1021.16</v>
      </c>
      <c r="H381" s="44">
        <v>1117.4100000000001</v>
      </c>
      <c r="I381" s="44">
        <v>1229.98</v>
      </c>
      <c r="J381" s="44">
        <v>1468.12</v>
      </c>
      <c r="K381" s="44">
        <v>1759.4</v>
      </c>
      <c r="L381" s="44">
        <v>2178.5</v>
      </c>
      <c r="M381" s="44">
        <v>2211.14</v>
      </c>
      <c r="N381" s="44">
        <v>2266.0700000000002</v>
      </c>
      <c r="O381" s="44">
        <v>2261.52</v>
      </c>
      <c r="P381" s="44">
        <v>2264.31</v>
      </c>
      <c r="Q381" s="44">
        <v>2270.11</v>
      </c>
      <c r="R381" s="44">
        <v>2262.5</v>
      </c>
      <c r="S381" s="44">
        <v>2241.29</v>
      </c>
      <c r="T381" s="44">
        <v>2234.5500000000002</v>
      </c>
      <c r="U381" s="44">
        <v>2212.36</v>
      </c>
      <c r="V381" s="44">
        <v>2331.9299999999998</v>
      </c>
      <c r="W381" s="44">
        <v>2343.88</v>
      </c>
      <c r="X381" s="44">
        <v>2260.4499999999998</v>
      </c>
      <c r="Y381" s="44">
        <v>2156.96</v>
      </c>
      <c r="Z381" s="44">
        <v>1880.61</v>
      </c>
      <c r="AA381" s="44">
        <v>1337.13</v>
      </c>
    </row>
    <row r="382" spans="1:27" ht="12.75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8" t="s">
        <v>1403</v>
      </c>
      <c r="B385" s="28" t="str">
        <f>"13"&amp;"."&amp;$B$663&amp;"."&amp;$B$664</f>
        <v>13.10.2023</v>
      </c>
      <c r="C385" s="90" t="s">
        <v>76</v>
      </c>
      <c r="D385" s="91">
        <f>ROUND(((D386+D387+D389+D388)/1000),5)</f>
        <v>1.6984399999999999</v>
      </c>
      <c r="E385" s="91">
        <f>ROUND(((E386+E387+E389+E388)/1000),5)</f>
        <v>1.6281000000000001</v>
      </c>
      <c r="F385" s="91">
        <f>ROUND(((F386+F387+F389+F388)/1000),5)</f>
        <v>1.59779</v>
      </c>
      <c r="G385" s="91">
        <f t="shared" ref="G385:AA385" si="222">ROUND(((G386+G387+G389+G388)/1000),5)</f>
        <v>1.5910200000000001</v>
      </c>
      <c r="H385" s="91">
        <f t="shared" si="222"/>
        <v>1.65689</v>
      </c>
      <c r="I385" s="91">
        <f t="shared" si="222"/>
        <v>1.7818799999999999</v>
      </c>
      <c r="J385" s="91">
        <f t="shared" si="222"/>
        <v>2.0431699999999999</v>
      </c>
      <c r="K385" s="91">
        <f t="shared" si="222"/>
        <v>2.2728100000000002</v>
      </c>
      <c r="L385" s="91">
        <f t="shared" si="222"/>
        <v>2.4960599999999999</v>
      </c>
      <c r="M385" s="91">
        <f t="shared" si="222"/>
        <v>2.7429100000000002</v>
      </c>
      <c r="N385" s="91">
        <f t="shared" si="222"/>
        <v>2.7481800000000001</v>
      </c>
      <c r="O385" s="91">
        <f t="shared" si="222"/>
        <v>2.7017799999999998</v>
      </c>
      <c r="P385" s="91">
        <f t="shared" si="222"/>
        <v>2.6138599999999999</v>
      </c>
      <c r="Q385" s="91">
        <f t="shared" si="222"/>
        <v>2.6346500000000002</v>
      </c>
      <c r="R385" s="91">
        <f t="shared" si="222"/>
        <v>2.5977299999999999</v>
      </c>
      <c r="S385" s="91">
        <f t="shared" si="222"/>
        <v>2.5946099999999999</v>
      </c>
      <c r="T385" s="91">
        <f t="shared" si="222"/>
        <v>2.5723799999999999</v>
      </c>
      <c r="U385" s="91">
        <f t="shared" si="222"/>
        <v>2.7593200000000002</v>
      </c>
      <c r="V385" s="91">
        <f t="shared" si="222"/>
        <v>2.81115</v>
      </c>
      <c r="W385" s="91">
        <f t="shared" si="222"/>
        <v>2.8035999999999999</v>
      </c>
      <c r="X385" s="91">
        <f t="shared" si="222"/>
        <v>2.5748899999999999</v>
      </c>
      <c r="Y385" s="91">
        <f t="shared" si="222"/>
        <v>2.52522</v>
      </c>
      <c r="Z385" s="91">
        <f t="shared" si="222"/>
        <v>2.2893400000000002</v>
      </c>
      <c r="AA385" s="91">
        <f t="shared" si="222"/>
        <v>2.0758299999999998</v>
      </c>
    </row>
    <row r="386" spans="1:27" ht="12.75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1146.8</v>
      </c>
      <c r="E386" s="44">
        <v>1076.46</v>
      </c>
      <c r="F386" s="44">
        <v>1046.1500000000001</v>
      </c>
      <c r="G386" s="44">
        <v>1039.3800000000001</v>
      </c>
      <c r="H386" s="44">
        <v>1105.25</v>
      </c>
      <c r="I386" s="44">
        <v>1230.24</v>
      </c>
      <c r="J386" s="44">
        <v>1491.53</v>
      </c>
      <c r="K386" s="44">
        <v>1721.17</v>
      </c>
      <c r="L386" s="44">
        <v>1944.42</v>
      </c>
      <c r="M386" s="44">
        <v>2191.27</v>
      </c>
      <c r="N386" s="44">
        <v>2196.54</v>
      </c>
      <c r="O386" s="44">
        <v>2150.14</v>
      </c>
      <c r="P386" s="44">
        <v>2062.2199999999998</v>
      </c>
      <c r="Q386" s="44">
        <v>2083.0100000000002</v>
      </c>
      <c r="R386" s="44">
        <v>2046.09</v>
      </c>
      <c r="S386" s="44">
        <v>2042.97</v>
      </c>
      <c r="T386" s="44">
        <v>2020.74</v>
      </c>
      <c r="U386" s="44">
        <v>2207.6799999999998</v>
      </c>
      <c r="V386" s="44">
        <v>2259.5100000000002</v>
      </c>
      <c r="W386" s="44">
        <v>2251.96</v>
      </c>
      <c r="X386" s="44">
        <v>2023.25</v>
      </c>
      <c r="Y386" s="44">
        <v>1973.58</v>
      </c>
      <c r="Z386" s="44">
        <v>1737.7</v>
      </c>
      <c r="AA386" s="44">
        <v>1524.19</v>
      </c>
    </row>
    <row r="387" spans="1:27" ht="12.75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8" t="s">
        <v>1408</v>
      </c>
      <c r="B390" s="28" t="str">
        <f>"14"&amp;"."&amp;$B$663&amp;"."&amp;$B$664</f>
        <v>14.10.2023</v>
      </c>
      <c r="C390" s="90" t="s">
        <v>76</v>
      </c>
      <c r="D390" s="91">
        <f>ROUND(((D391+D392+D394+D393)/1000),5)</f>
        <v>1.8329899999999999</v>
      </c>
      <c r="E390" s="91">
        <f>ROUND(((E391+E392+E394+E393)/1000),5)</f>
        <v>1.7406999999999999</v>
      </c>
      <c r="F390" s="91">
        <f>ROUND(((F391+F392+F394+F393)/1000),5)</f>
        <v>1.7191799999999999</v>
      </c>
      <c r="G390" s="91">
        <f t="shared" ref="G390:AA390" si="225">ROUND(((G391+G392+G394+G393)/1000),5)</f>
        <v>1.7224600000000001</v>
      </c>
      <c r="H390" s="91">
        <f t="shared" si="225"/>
        <v>1.73201</v>
      </c>
      <c r="I390" s="91">
        <f t="shared" si="225"/>
        <v>1.7934600000000001</v>
      </c>
      <c r="J390" s="91">
        <f t="shared" si="225"/>
        <v>1.90733</v>
      </c>
      <c r="K390" s="91">
        <f t="shared" si="225"/>
        <v>2.1829399999999999</v>
      </c>
      <c r="L390" s="91">
        <f t="shared" si="225"/>
        <v>2.3421500000000002</v>
      </c>
      <c r="M390" s="91">
        <f t="shared" si="225"/>
        <v>2.5112100000000002</v>
      </c>
      <c r="N390" s="91">
        <f t="shared" si="225"/>
        <v>2.5686100000000001</v>
      </c>
      <c r="O390" s="91">
        <f t="shared" si="225"/>
        <v>2.57701</v>
      </c>
      <c r="P390" s="91">
        <f t="shared" si="225"/>
        <v>2.5690200000000001</v>
      </c>
      <c r="Q390" s="91">
        <f t="shared" si="225"/>
        <v>2.72472</v>
      </c>
      <c r="R390" s="91">
        <f t="shared" si="225"/>
        <v>2.8202099999999999</v>
      </c>
      <c r="S390" s="91">
        <f t="shared" si="225"/>
        <v>2.9827400000000002</v>
      </c>
      <c r="T390" s="91">
        <f t="shared" si="225"/>
        <v>2.89594</v>
      </c>
      <c r="U390" s="91">
        <f t="shared" si="225"/>
        <v>3.0247000000000002</v>
      </c>
      <c r="V390" s="91">
        <f t="shared" si="225"/>
        <v>3.14392</v>
      </c>
      <c r="W390" s="91">
        <f t="shared" si="225"/>
        <v>3.0183599999999999</v>
      </c>
      <c r="X390" s="91">
        <f t="shared" si="225"/>
        <v>2.7893599999999998</v>
      </c>
      <c r="Y390" s="91">
        <f t="shared" si="225"/>
        <v>2.4051900000000002</v>
      </c>
      <c r="Z390" s="91">
        <f t="shared" si="225"/>
        <v>2.2168899999999998</v>
      </c>
      <c r="AA390" s="91">
        <f t="shared" si="225"/>
        <v>1.9280299999999999</v>
      </c>
    </row>
    <row r="391" spans="1:27" ht="12.75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1281.3499999999999</v>
      </c>
      <c r="E391" s="44">
        <v>1189.06</v>
      </c>
      <c r="F391" s="44">
        <v>1167.54</v>
      </c>
      <c r="G391" s="44">
        <v>1170.82</v>
      </c>
      <c r="H391" s="44">
        <v>1180.3699999999999</v>
      </c>
      <c r="I391" s="44">
        <v>1241.82</v>
      </c>
      <c r="J391" s="44">
        <v>1355.69</v>
      </c>
      <c r="K391" s="44">
        <v>1631.3</v>
      </c>
      <c r="L391" s="44">
        <v>1790.51</v>
      </c>
      <c r="M391" s="44">
        <v>1959.57</v>
      </c>
      <c r="N391" s="44">
        <v>2016.97</v>
      </c>
      <c r="O391" s="44">
        <v>2025.37</v>
      </c>
      <c r="P391" s="44">
        <v>2017.38</v>
      </c>
      <c r="Q391" s="44">
        <v>2173.08</v>
      </c>
      <c r="R391" s="44">
        <v>2268.5700000000002</v>
      </c>
      <c r="S391" s="44">
        <v>2431.1</v>
      </c>
      <c r="T391" s="44">
        <v>2344.3000000000002</v>
      </c>
      <c r="U391" s="44">
        <v>2473.06</v>
      </c>
      <c r="V391" s="44">
        <v>2592.2800000000002</v>
      </c>
      <c r="W391" s="44">
        <v>2466.7199999999998</v>
      </c>
      <c r="X391" s="44">
        <v>2237.7199999999998</v>
      </c>
      <c r="Y391" s="44">
        <v>1853.55</v>
      </c>
      <c r="Z391" s="44">
        <v>1665.25</v>
      </c>
      <c r="AA391" s="44">
        <v>1376.39</v>
      </c>
    </row>
    <row r="392" spans="1:27" ht="12.75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8" t="s">
        <v>1413</v>
      </c>
      <c r="B395" s="28" t="str">
        <f>"15"&amp;"."&amp;$B$663&amp;"."&amp;$B$664</f>
        <v>15.10.2023</v>
      </c>
      <c r="C395" s="90" t="s">
        <v>76</v>
      </c>
      <c r="D395" s="91">
        <f>ROUND(((D396+D397+D399+D398)/1000),5)</f>
        <v>1.84687</v>
      </c>
      <c r="E395" s="91">
        <f>ROUND(((E396+E397+E399+E398)/1000),5)</f>
        <v>1.74563</v>
      </c>
      <c r="F395" s="91">
        <f>ROUND(((F396+F397+F399+F398)/1000),5)</f>
        <v>1.71044</v>
      </c>
      <c r="G395" s="91">
        <f t="shared" ref="G395:AA395" si="228">ROUND(((G396+G397+G399+G398)/1000),5)</f>
        <v>1.6958599999999999</v>
      </c>
      <c r="H395" s="91">
        <f t="shared" si="228"/>
        <v>1.71</v>
      </c>
      <c r="I395" s="91">
        <f t="shared" si="228"/>
        <v>1.7419500000000001</v>
      </c>
      <c r="J395" s="91">
        <f t="shared" si="228"/>
        <v>1.72051</v>
      </c>
      <c r="K395" s="91">
        <f t="shared" si="228"/>
        <v>1.8024199999999999</v>
      </c>
      <c r="L395" s="91">
        <f t="shared" si="228"/>
        <v>2.1938</v>
      </c>
      <c r="M395" s="91">
        <f t="shared" si="228"/>
        <v>2.3134800000000002</v>
      </c>
      <c r="N395" s="91">
        <f t="shared" si="228"/>
        <v>2.3624000000000001</v>
      </c>
      <c r="O395" s="91">
        <f t="shared" si="228"/>
        <v>2.3787699999999998</v>
      </c>
      <c r="P395" s="91">
        <f t="shared" si="228"/>
        <v>2.3736999999999999</v>
      </c>
      <c r="Q395" s="91">
        <f t="shared" si="228"/>
        <v>2.37907</v>
      </c>
      <c r="R395" s="91">
        <f t="shared" si="228"/>
        <v>2.3826900000000002</v>
      </c>
      <c r="S395" s="91">
        <f t="shared" si="228"/>
        <v>2.3735300000000001</v>
      </c>
      <c r="T395" s="91">
        <f t="shared" si="228"/>
        <v>2.42414</v>
      </c>
      <c r="U395" s="91">
        <f t="shared" si="228"/>
        <v>2.5989399999999998</v>
      </c>
      <c r="V395" s="91">
        <f t="shared" si="228"/>
        <v>2.7501799999999998</v>
      </c>
      <c r="W395" s="91">
        <f t="shared" si="228"/>
        <v>2.71421</v>
      </c>
      <c r="X395" s="91">
        <f t="shared" si="228"/>
        <v>2.5964200000000002</v>
      </c>
      <c r="Y395" s="91">
        <f t="shared" si="228"/>
        <v>2.3673999999999999</v>
      </c>
      <c r="Z395" s="91">
        <f t="shared" si="228"/>
        <v>2.21286</v>
      </c>
      <c r="AA395" s="91">
        <f t="shared" si="228"/>
        <v>1.9063600000000001</v>
      </c>
    </row>
    <row r="396" spans="1:27" ht="12.75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1295.23</v>
      </c>
      <c r="E396" s="44">
        <v>1193.99</v>
      </c>
      <c r="F396" s="44">
        <v>1158.8</v>
      </c>
      <c r="G396" s="44">
        <v>1144.22</v>
      </c>
      <c r="H396" s="44">
        <v>1158.3599999999999</v>
      </c>
      <c r="I396" s="44">
        <v>1190.31</v>
      </c>
      <c r="J396" s="44">
        <v>1168.8699999999999</v>
      </c>
      <c r="K396" s="44">
        <v>1250.78</v>
      </c>
      <c r="L396" s="44">
        <v>1642.16</v>
      </c>
      <c r="M396" s="44">
        <v>1761.84</v>
      </c>
      <c r="N396" s="44">
        <v>1810.76</v>
      </c>
      <c r="O396" s="44">
        <v>1827.13</v>
      </c>
      <c r="P396" s="44">
        <v>1822.06</v>
      </c>
      <c r="Q396" s="44">
        <v>1827.43</v>
      </c>
      <c r="R396" s="44">
        <v>1831.05</v>
      </c>
      <c r="S396" s="44">
        <v>1821.89</v>
      </c>
      <c r="T396" s="44">
        <v>1872.5</v>
      </c>
      <c r="U396" s="44">
        <v>2047.3</v>
      </c>
      <c r="V396" s="44">
        <v>2198.54</v>
      </c>
      <c r="W396" s="44">
        <v>2162.5700000000002</v>
      </c>
      <c r="X396" s="44">
        <v>2044.78</v>
      </c>
      <c r="Y396" s="44">
        <v>1815.76</v>
      </c>
      <c r="Z396" s="44">
        <v>1661.22</v>
      </c>
      <c r="AA396" s="44">
        <v>1354.72</v>
      </c>
    </row>
    <row r="397" spans="1:27" ht="12.75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8" t="s">
        <v>1418</v>
      </c>
      <c r="B400" s="28" t="str">
        <f>"16"&amp;"."&amp;$B$663&amp;"."&amp;$B$664</f>
        <v>16.10.2023</v>
      </c>
      <c r="C400" s="90" t="s">
        <v>76</v>
      </c>
      <c r="D400" s="91">
        <f>ROUND(((D401+D402+D404+D403)/1000),5)</f>
        <v>1.8415299999999999</v>
      </c>
      <c r="E400" s="91">
        <f>ROUND(((E401+E402+E404+E403)/1000),5)</f>
        <v>1.77844</v>
      </c>
      <c r="F400" s="91">
        <f>ROUND(((F401+F402+F404+F403)/1000),5)</f>
        <v>1.7176499999999999</v>
      </c>
      <c r="G400" s="91">
        <f t="shared" ref="G400:AA400" si="231">ROUND(((G401+G402+G404+G403)/1000),5)</f>
        <v>1.70221</v>
      </c>
      <c r="H400" s="91">
        <f t="shared" si="231"/>
        <v>1.73065</v>
      </c>
      <c r="I400" s="91">
        <f t="shared" si="231"/>
        <v>1.9157999999999999</v>
      </c>
      <c r="J400" s="91">
        <f t="shared" si="231"/>
        <v>2.1250300000000002</v>
      </c>
      <c r="K400" s="91">
        <f t="shared" si="231"/>
        <v>2.32199</v>
      </c>
      <c r="L400" s="91">
        <f t="shared" si="231"/>
        <v>2.5421100000000001</v>
      </c>
      <c r="M400" s="91">
        <f t="shared" si="231"/>
        <v>2.6996699999999998</v>
      </c>
      <c r="N400" s="91">
        <f t="shared" si="231"/>
        <v>2.7052999999999998</v>
      </c>
      <c r="O400" s="91">
        <f t="shared" si="231"/>
        <v>2.6659600000000001</v>
      </c>
      <c r="P400" s="91">
        <f t="shared" si="231"/>
        <v>2.6375199999999999</v>
      </c>
      <c r="Q400" s="91">
        <f t="shared" si="231"/>
        <v>2.6511200000000001</v>
      </c>
      <c r="R400" s="91">
        <f t="shared" si="231"/>
        <v>2.64642</v>
      </c>
      <c r="S400" s="91">
        <f t="shared" si="231"/>
        <v>2.6277900000000001</v>
      </c>
      <c r="T400" s="91">
        <f t="shared" si="231"/>
        <v>2.6311300000000002</v>
      </c>
      <c r="U400" s="91">
        <f t="shared" si="231"/>
        <v>2.66812</v>
      </c>
      <c r="V400" s="91">
        <f t="shared" si="231"/>
        <v>2.7406000000000001</v>
      </c>
      <c r="W400" s="91">
        <f t="shared" si="231"/>
        <v>2.7450800000000002</v>
      </c>
      <c r="X400" s="91">
        <f t="shared" si="231"/>
        <v>2.5715599999999998</v>
      </c>
      <c r="Y400" s="91">
        <f t="shared" si="231"/>
        <v>2.4268900000000002</v>
      </c>
      <c r="Z400" s="91">
        <f t="shared" si="231"/>
        <v>2.1491799999999999</v>
      </c>
      <c r="AA400" s="91">
        <f t="shared" si="231"/>
        <v>1.8489</v>
      </c>
    </row>
    <row r="401" spans="1:27" ht="12.75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1289.8900000000001</v>
      </c>
      <c r="E401" s="44">
        <v>1226.8</v>
      </c>
      <c r="F401" s="44">
        <v>1166.01</v>
      </c>
      <c r="G401" s="44">
        <v>1150.57</v>
      </c>
      <c r="H401" s="44">
        <v>1179.01</v>
      </c>
      <c r="I401" s="44">
        <v>1364.16</v>
      </c>
      <c r="J401" s="44">
        <v>1573.39</v>
      </c>
      <c r="K401" s="44">
        <v>1770.35</v>
      </c>
      <c r="L401" s="44">
        <v>1990.47</v>
      </c>
      <c r="M401" s="44">
        <v>2148.0300000000002</v>
      </c>
      <c r="N401" s="44">
        <v>2153.66</v>
      </c>
      <c r="O401" s="44">
        <v>2114.3200000000002</v>
      </c>
      <c r="P401" s="44">
        <v>2085.88</v>
      </c>
      <c r="Q401" s="44">
        <v>2099.48</v>
      </c>
      <c r="R401" s="44">
        <v>2094.7800000000002</v>
      </c>
      <c r="S401" s="44">
        <v>2076.15</v>
      </c>
      <c r="T401" s="44">
        <v>2079.4899999999998</v>
      </c>
      <c r="U401" s="44">
        <v>2116.48</v>
      </c>
      <c r="V401" s="44">
        <v>2188.96</v>
      </c>
      <c r="W401" s="44">
        <v>2193.44</v>
      </c>
      <c r="X401" s="44">
        <v>2019.92</v>
      </c>
      <c r="Y401" s="44">
        <v>1875.25</v>
      </c>
      <c r="Z401" s="44">
        <v>1597.54</v>
      </c>
      <c r="AA401" s="44">
        <v>1297.26</v>
      </c>
    </row>
    <row r="402" spans="1:27" ht="12.75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8" t="s">
        <v>1423</v>
      </c>
      <c r="B405" s="28" t="str">
        <f>"17"&amp;"."&amp;$B$663&amp;"."&amp;$B$664</f>
        <v>17.10.2023</v>
      </c>
      <c r="C405" s="90" t="s">
        <v>76</v>
      </c>
      <c r="D405" s="91">
        <f>ROUND(((D406+D407+D409+D408)/1000),5)</f>
        <v>1.7325600000000001</v>
      </c>
      <c r="E405" s="91">
        <f>ROUND(((E406+E407+E409+E408)/1000),5)</f>
        <v>1.6765699999999999</v>
      </c>
      <c r="F405" s="91">
        <f>ROUND(((F406+F407+F409+F408)/1000),5)</f>
        <v>1.6327499999999999</v>
      </c>
      <c r="G405" s="91">
        <f t="shared" ref="G405:AA405" si="234">ROUND(((G406+G407+G409+G408)/1000),5)</f>
        <v>1.63123</v>
      </c>
      <c r="H405" s="91">
        <f t="shared" si="234"/>
        <v>1.66822</v>
      </c>
      <c r="I405" s="91">
        <f t="shared" si="234"/>
        <v>1.80246</v>
      </c>
      <c r="J405" s="91">
        <f t="shared" si="234"/>
        <v>1.9161300000000001</v>
      </c>
      <c r="K405" s="91">
        <f t="shared" si="234"/>
        <v>2.2615699999999999</v>
      </c>
      <c r="L405" s="91">
        <f t="shared" si="234"/>
        <v>2.50224</v>
      </c>
      <c r="M405" s="91">
        <f t="shared" si="234"/>
        <v>2.75922</v>
      </c>
      <c r="N405" s="91">
        <f t="shared" si="234"/>
        <v>2.79739</v>
      </c>
      <c r="O405" s="91">
        <f t="shared" si="234"/>
        <v>2.7547199999999998</v>
      </c>
      <c r="P405" s="91">
        <f t="shared" si="234"/>
        <v>2.56311</v>
      </c>
      <c r="Q405" s="91">
        <f t="shared" si="234"/>
        <v>2.5789200000000001</v>
      </c>
      <c r="R405" s="91">
        <f t="shared" si="234"/>
        <v>2.5884900000000002</v>
      </c>
      <c r="S405" s="91">
        <f t="shared" si="234"/>
        <v>2.5815700000000001</v>
      </c>
      <c r="T405" s="91">
        <f t="shared" si="234"/>
        <v>2.57213</v>
      </c>
      <c r="U405" s="91">
        <f t="shared" si="234"/>
        <v>2.6476700000000002</v>
      </c>
      <c r="V405" s="91">
        <f t="shared" si="234"/>
        <v>2.8096199999999998</v>
      </c>
      <c r="W405" s="91">
        <f t="shared" si="234"/>
        <v>2.80816</v>
      </c>
      <c r="X405" s="91">
        <f t="shared" si="234"/>
        <v>2.5428500000000001</v>
      </c>
      <c r="Y405" s="91">
        <f t="shared" si="234"/>
        <v>2.4093599999999999</v>
      </c>
      <c r="Z405" s="91">
        <f t="shared" si="234"/>
        <v>2.1784599999999998</v>
      </c>
      <c r="AA405" s="91">
        <f t="shared" si="234"/>
        <v>1.9119200000000001</v>
      </c>
    </row>
    <row r="406" spans="1:27" ht="12.75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1180.92</v>
      </c>
      <c r="E406" s="44">
        <v>1124.93</v>
      </c>
      <c r="F406" s="44">
        <v>1081.1099999999999</v>
      </c>
      <c r="G406" s="44">
        <v>1079.5899999999999</v>
      </c>
      <c r="H406" s="44">
        <v>1116.58</v>
      </c>
      <c r="I406" s="44">
        <v>1250.82</v>
      </c>
      <c r="J406" s="44">
        <v>1364.49</v>
      </c>
      <c r="K406" s="44">
        <v>1709.93</v>
      </c>
      <c r="L406" s="44">
        <v>1950.6</v>
      </c>
      <c r="M406" s="44">
        <v>2207.58</v>
      </c>
      <c r="N406" s="44">
        <v>2245.75</v>
      </c>
      <c r="O406" s="44">
        <v>2203.08</v>
      </c>
      <c r="P406" s="44">
        <v>2011.47</v>
      </c>
      <c r="Q406" s="44">
        <v>2027.28</v>
      </c>
      <c r="R406" s="44">
        <v>2036.85</v>
      </c>
      <c r="S406" s="44">
        <v>2029.93</v>
      </c>
      <c r="T406" s="44">
        <v>2020.49</v>
      </c>
      <c r="U406" s="44">
        <v>2096.0300000000002</v>
      </c>
      <c r="V406" s="44">
        <v>2257.98</v>
      </c>
      <c r="W406" s="44">
        <v>2256.52</v>
      </c>
      <c r="X406" s="44">
        <v>1991.21</v>
      </c>
      <c r="Y406" s="44">
        <v>1857.72</v>
      </c>
      <c r="Z406" s="44">
        <v>1626.82</v>
      </c>
      <c r="AA406" s="44">
        <v>1360.28</v>
      </c>
    </row>
    <row r="407" spans="1:27" ht="12.75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8" t="s">
        <v>1428</v>
      </c>
      <c r="B410" s="28" t="str">
        <f>"18"&amp;"."&amp;$B$663&amp;"."&amp;$B$664</f>
        <v>18.10.2023</v>
      </c>
      <c r="C410" s="90" t="s">
        <v>76</v>
      </c>
      <c r="D410" s="91">
        <f>ROUND(((D411+D412+D414+D413)/1000),5)</f>
        <v>1.72471</v>
      </c>
      <c r="E410" s="91">
        <f>ROUND(((E411+E412+E414+E413)/1000),5)</f>
        <v>1.6636299999999999</v>
      </c>
      <c r="F410" s="91">
        <f>ROUND(((F411+F412+F414+F413)/1000),5)</f>
        <v>1.64175</v>
      </c>
      <c r="G410" s="91">
        <f t="shared" ref="G410:AA410" si="237">ROUND(((G411+G412+G414+G413)/1000),5)</f>
        <v>1.65811</v>
      </c>
      <c r="H410" s="91">
        <f t="shared" si="237"/>
        <v>1.7118899999999999</v>
      </c>
      <c r="I410" s="91">
        <f t="shared" si="237"/>
        <v>1.8002100000000001</v>
      </c>
      <c r="J410" s="91">
        <f t="shared" si="237"/>
        <v>1.9640200000000001</v>
      </c>
      <c r="K410" s="91">
        <f t="shared" si="237"/>
        <v>2.28071</v>
      </c>
      <c r="L410" s="91">
        <f t="shared" si="237"/>
        <v>2.3881000000000001</v>
      </c>
      <c r="M410" s="91">
        <f t="shared" si="237"/>
        <v>2.6943000000000001</v>
      </c>
      <c r="N410" s="91">
        <f t="shared" si="237"/>
        <v>2.7517399999999999</v>
      </c>
      <c r="O410" s="91">
        <f t="shared" si="237"/>
        <v>2.5579399999999999</v>
      </c>
      <c r="P410" s="91">
        <f t="shared" si="237"/>
        <v>2.5367700000000002</v>
      </c>
      <c r="Q410" s="91">
        <f t="shared" si="237"/>
        <v>2.5348600000000001</v>
      </c>
      <c r="R410" s="91">
        <f t="shared" si="237"/>
        <v>2.5497700000000001</v>
      </c>
      <c r="S410" s="91">
        <f t="shared" si="237"/>
        <v>2.54725</v>
      </c>
      <c r="T410" s="91">
        <f t="shared" si="237"/>
        <v>2.5481199999999999</v>
      </c>
      <c r="U410" s="91">
        <f t="shared" si="237"/>
        <v>2.7369300000000001</v>
      </c>
      <c r="V410" s="91">
        <f t="shared" si="237"/>
        <v>2.7778</v>
      </c>
      <c r="W410" s="91">
        <f t="shared" si="237"/>
        <v>2.72424</v>
      </c>
      <c r="X410" s="91">
        <f t="shared" si="237"/>
        <v>2.4899800000000001</v>
      </c>
      <c r="Y410" s="91">
        <f t="shared" si="237"/>
        <v>2.36511</v>
      </c>
      <c r="Z410" s="91">
        <f t="shared" si="237"/>
        <v>2.0723099999999999</v>
      </c>
      <c r="AA410" s="91">
        <f t="shared" si="237"/>
        <v>1.83588</v>
      </c>
    </row>
    <row r="411" spans="1:27" ht="12.75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1173.07</v>
      </c>
      <c r="E411" s="44">
        <v>1111.99</v>
      </c>
      <c r="F411" s="44">
        <v>1090.1099999999999</v>
      </c>
      <c r="G411" s="44">
        <v>1106.47</v>
      </c>
      <c r="H411" s="44">
        <v>1160.25</v>
      </c>
      <c r="I411" s="44">
        <v>1248.57</v>
      </c>
      <c r="J411" s="44">
        <v>1412.38</v>
      </c>
      <c r="K411" s="44">
        <v>1729.07</v>
      </c>
      <c r="L411" s="44">
        <v>1836.46</v>
      </c>
      <c r="M411" s="44">
        <v>2142.66</v>
      </c>
      <c r="N411" s="44">
        <v>2200.1</v>
      </c>
      <c r="O411" s="44">
        <v>2006.3</v>
      </c>
      <c r="P411" s="44">
        <v>1985.13</v>
      </c>
      <c r="Q411" s="44">
        <v>1983.22</v>
      </c>
      <c r="R411" s="44">
        <v>1998.13</v>
      </c>
      <c r="S411" s="44">
        <v>1995.61</v>
      </c>
      <c r="T411" s="44">
        <v>1996.48</v>
      </c>
      <c r="U411" s="44">
        <v>2185.29</v>
      </c>
      <c r="V411" s="44">
        <v>2226.16</v>
      </c>
      <c r="W411" s="44">
        <v>2172.6</v>
      </c>
      <c r="X411" s="44">
        <v>1938.34</v>
      </c>
      <c r="Y411" s="44">
        <v>1813.47</v>
      </c>
      <c r="Z411" s="44">
        <v>1520.67</v>
      </c>
      <c r="AA411" s="44">
        <v>1284.24</v>
      </c>
    </row>
    <row r="412" spans="1:27" ht="12.75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8" t="s">
        <v>1433</v>
      </c>
      <c r="B415" s="28" t="str">
        <f>"19"&amp;"."&amp;$B$663&amp;"."&amp;$B$664</f>
        <v>19.10.2023</v>
      </c>
      <c r="C415" s="90" t="s">
        <v>76</v>
      </c>
      <c r="D415" s="91">
        <f>ROUND(((D416+D417+D419+D418)/1000),5)</f>
        <v>1.7354499999999999</v>
      </c>
      <c r="E415" s="91">
        <f>ROUND(((E416+E417+E419+E418)/1000),5)</f>
        <v>1.6453100000000001</v>
      </c>
      <c r="F415" s="91">
        <f>ROUND(((F416+F417+F419+F418)/1000),5)</f>
        <v>1.63381</v>
      </c>
      <c r="G415" s="91">
        <f t="shared" ref="G415:AA415" si="240">ROUND(((G416+G417+G419+G418)/1000),5)</f>
        <v>1.6337699999999999</v>
      </c>
      <c r="H415" s="91">
        <f t="shared" si="240"/>
        <v>1.68693</v>
      </c>
      <c r="I415" s="91">
        <f t="shared" si="240"/>
        <v>1.7938799999999999</v>
      </c>
      <c r="J415" s="91">
        <f t="shared" si="240"/>
        <v>2.0209600000000001</v>
      </c>
      <c r="K415" s="91">
        <f t="shared" si="240"/>
        <v>2.28376</v>
      </c>
      <c r="L415" s="91">
        <f t="shared" si="240"/>
        <v>2.55111</v>
      </c>
      <c r="M415" s="91">
        <f t="shared" si="240"/>
        <v>2.70627</v>
      </c>
      <c r="N415" s="91">
        <f t="shared" si="240"/>
        <v>2.7355</v>
      </c>
      <c r="O415" s="91">
        <f t="shared" si="240"/>
        <v>2.73577</v>
      </c>
      <c r="P415" s="91">
        <f t="shared" si="240"/>
        <v>2.6488299999999998</v>
      </c>
      <c r="Q415" s="91">
        <f t="shared" si="240"/>
        <v>2.6590099999999999</v>
      </c>
      <c r="R415" s="91">
        <f t="shared" si="240"/>
        <v>2.6595599999999999</v>
      </c>
      <c r="S415" s="91">
        <f t="shared" si="240"/>
        <v>2.6558199999999998</v>
      </c>
      <c r="T415" s="91">
        <f t="shared" si="240"/>
        <v>2.6555900000000001</v>
      </c>
      <c r="U415" s="91">
        <f t="shared" si="240"/>
        <v>2.7173699999999998</v>
      </c>
      <c r="V415" s="91">
        <f t="shared" si="240"/>
        <v>2.7850199999999998</v>
      </c>
      <c r="W415" s="91">
        <f t="shared" si="240"/>
        <v>2.7500599999999999</v>
      </c>
      <c r="X415" s="91">
        <f t="shared" si="240"/>
        <v>2.62242</v>
      </c>
      <c r="Y415" s="91">
        <f t="shared" si="240"/>
        <v>2.38632</v>
      </c>
      <c r="Z415" s="91">
        <f t="shared" si="240"/>
        <v>2.1822900000000001</v>
      </c>
      <c r="AA415" s="91">
        <f t="shared" si="240"/>
        <v>1.93815</v>
      </c>
    </row>
    <row r="416" spans="1:27" ht="12.75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1183.81</v>
      </c>
      <c r="E416" s="44">
        <v>1093.67</v>
      </c>
      <c r="F416" s="44">
        <v>1082.17</v>
      </c>
      <c r="G416" s="44">
        <v>1082.1300000000001</v>
      </c>
      <c r="H416" s="44">
        <v>1135.29</v>
      </c>
      <c r="I416" s="44">
        <v>1242.24</v>
      </c>
      <c r="J416" s="44">
        <v>1469.32</v>
      </c>
      <c r="K416" s="44">
        <v>1732.12</v>
      </c>
      <c r="L416" s="44">
        <v>1999.47</v>
      </c>
      <c r="M416" s="44">
        <v>2154.63</v>
      </c>
      <c r="N416" s="44">
        <v>2183.86</v>
      </c>
      <c r="O416" s="44">
        <v>2184.13</v>
      </c>
      <c r="P416" s="44">
        <v>2097.19</v>
      </c>
      <c r="Q416" s="44">
        <v>2107.37</v>
      </c>
      <c r="R416" s="44">
        <v>2107.92</v>
      </c>
      <c r="S416" s="44">
        <v>2104.1799999999998</v>
      </c>
      <c r="T416" s="44">
        <v>2103.9499999999998</v>
      </c>
      <c r="U416" s="44">
        <v>2165.73</v>
      </c>
      <c r="V416" s="44">
        <v>2233.38</v>
      </c>
      <c r="W416" s="44">
        <v>2198.42</v>
      </c>
      <c r="X416" s="44">
        <v>2070.7800000000002</v>
      </c>
      <c r="Y416" s="44">
        <v>1834.68</v>
      </c>
      <c r="Z416" s="44">
        <v>1630.65</v>
      </c>
      <c r="AA416" s="44">
        <v>1386.51</v>
      </c>
    </row>
    <row r="417" spans="1:27" ht="12.75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8" t="s">
        <v>1438</v>
      </c>
      <c r="B420" s="28" t="str">
        <f>"20"&amp;"."&amp;$B$663&amp;"."&amp;$B$664</f>
        <v>20.10.2023</v>
      </c>
      <c r="C420" s="90" t="s">
        <v>76</v>
      </c>
      <c r="D420" s="91">
        <f>ROUND(((D421+D422+D424+D423)/1000),5)</f>
        <v>1.7366600000000001</v>
      </c>
      <c r="E420" s="91">
        <f>ROUND(((E421+E422+E424+E423)/1000),5)</f>
        <v>1.6613599999999999</v>
      </c>
      <c r="F420" s="91">
        <f>ROUND(((F421+F422+F424+F423)/1000),5)</f>
        <v>1.63632</v>
      </c>
      <c r="G420" s="91">
        <f t="shared" ref="G420:AA420" si="243">ROUND(((G421+G422+G424+G423)/1000),5)</f>
        <v>1.6412899999999999</v>
      </c>
      <c r="H420" s="91">
        <f t="shared" si="243"/>
        <v>1.70695</v>
      </c>
      <c r="I420" s="91">
        <f t="shared" si="243"/>
        <v>1.79373</v>
      </c>
      <c r="J420" s="91">
        <f t="shared" si="243"/>
        <v>2.01322</v>
      </c>
      <c r="K420" s="91">
        <f t="shared" si="243"/>
        <v>2.32145</v>
      </c>
      <c r="L420" s="91">
        <f t="shared" si="243"/>
        <v>2.4978799999999999</v>
      </c>
      <c r="M420" s="91">
        <f t="shared" si="243"/>
        <v>2.7270799999999999</v>
      </c>
      <c r="N420" s="91">
        <f t="shared" si="243"/>
        <v>2.7914099999999999</v>
      </c>
      <c r="O420" s="91">
        <f t="shared" si="243"/>
        <v>2.59389</v>
      </c>
      <c r="P420" s="91">
        <f t="shared" si="243"/>
        <v>2.5762100000000001</v>
      </c>
      <c r="Q420" s="91">
        <f t="shared" si="243"/>
        <v>2.5797400000000001</v>
      </c>
      <c r="R420" s="91">
        <f t="shared" si="243"/>
        <v>2.5835400000000002</v>
      </c>
      <c r="S420" s="91">
        <f t="shared" si="243"/>
        <v>2.577</v>
      </c>
      <c r="T420" s="91">
        <f t="shared" si="243"/>
        <v>2.5693299999999999</v>
      </c>
      <c r="U420" s="91">
        <f t="shared" si="243"/>
        <v>2.7632599999999998</v>
      </c>
      <c r="V420" s="91">
        <f t="shared" si="243"/>
        <v>2.78511</v>
      </c>
      <c r="W420" s="91">
        <f t="shared" si="243"/>
        <v>2.6426400000000001</v>
      </c>
      <c r="X420" s="91">
        <f t="shared" si="243"/>
        <v>2.5484399999999998</v>
      </c>
      <c r="Y420" s="91">
        <f t="shared" si="243"/>
        <v>2.4597000000000002</v>
      </c>
      <c r="Z420" s="91">
        <f t="shared" si="243"/>
        <v>2.17184</v>
      </c>
      <c r="AA420" s="91">
        <f t="shared" si="243"/>
        <v>1.9180999999999999</v>
      </c>
    </row>
    <row r="421" spans="1:27" ht="12.75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1185.02</v>
      </c>
      <c r="E421" s="44">
        <v>1109.72</v>
      </c>
      <c r="F421" s="44">
        <v>1084.68</v>
      </c>
      <c r="G421" s="44">
        <v>1089.6500000000001</v>
      </c>
      <c r="H421" s="44">
        <v>1155.31</v>
      </c>
      <c r="I421" s="44">
        <v>1242.0899999999999</v>
      </c>
      <c r="J421" s="44">
        <v>1461.58</v>
      </c>
      <c r="K421" s="44">
        <v>1769.81</v>
      </c>
      <c r="L421" s="44">
        <v>1946.24</v>
      </c>
      <c r="M421" s="44">
        <v>2175.44</v>
      </c>
      <c r="N421" s="44">
        <v>2239.77</v>
      </c>
      <c r="O421" s="44">
        <v>2042.25</v>
      </c>
      <c r="P421" s="44">
        <v>2024.57</v>
      </c>
      <c r="Q421" s="44">
        <v>2028.1</v>
      </c>
      <c r="R421" s="44">
        <v>2031.9</v>
      </c>
      <c r="S421" s="44">
        <v>2025.36</v>
      </c>
      <c r="T421" s="44">
        <v>2017.69</v>
      </c>
      <c r="U421" s="44">
        <v>2211.62</v>
      </c>
      <c r="V421" s="44">
        <v>2233.4699999999998</v>
      </c>
      <c r="W421" s="44">
        <v>2091</v>
      </c>
      <c r="X421" s="44">
        <v>1996.8</v>
      </c>
      <c r="Y421" s="44">
        <v>1908.06</v>
      </c>
      <c r="Z421" s="44">
        <v>1620.2</v>
      </c>
      <c r="AA421" s="44">
        <v>1366.46</v>
      </c>
    </row>
    <row r="422" spans="1:27" ht="12.75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8" t="s">
        <v>1443</v>
      </c>
      <c r="B425" s="28" t="str">
        <f>"21"&amp;"."&amp;$B$663&amp;"."&amp;$B$664</f>
        <v>21.10.2023</v>
      </c>
      <c r="C425" s="90" t="s">
        <v>76</v>
      </c>
      <c r="D425" s="91">
        <f>ROUND(((D426+D427+D429+D428)/1000),5)</f>
        <v>1.7825800000000001</v>
      </c>
      <c r="E425" s="91">
        <f>ROUND(((E426+E427+E429+E428)/1000),5)</f>
        <v>1.7526200000000001</v>
      </c>
      <c r="F425" s="91">
        <f>ROUND(((F426+F427+F429+F428)/1000),5)</f>
        <v>1.7136800000000001</v>
      </c>
      <c r="G425" s="91">
        <f t="shared" ref="G425:AA425" si="246">ROUND(((G426+G427+G429+G428)/1000),5)</f>
        <v>1.7007699999999999</v>
      </c>
      <c r="H425" s="91">
        <f t="shared" si="246"/>
        <v>1.70862</v>
      </c>
      <c r="I425" s="91">
        <f t="shared" si="246"/>
        <v>1.7609399999999999</v>
      </c>
      <c r="J425" s="91">
        <f t="shared" si="246"/>
        <v>1.77786</v>
      </c>
      <c r="K425" s="91">
        <f t="shared" si="246"/>
        <v>1.9895400000000001</v>
      </c>
      <c r="L425" s="91">
        <f t="shared" si="246"/>
        <v>2.1537600000000001</v>
      </c>
      <c r="M425" s="91">
        <f t="shared" si="246"/>
        <v>2.3785500000000002</v>
      </c>
      <c r="N425" s="91">
        <f t="shared" si="246"/>
        <v>2.4693200000000002</v>
      </c>
      <c r="O425" s="91">
        <f t="shared" si="246"/>
        <v>2.4757799999999999</v>
      </c>
      <c r="P425" s="91">
        <f t="shared" si="246"/>
        <v>2.4391600000000002</v>
      </c>
      <c r="Q425" s="91">
        <f t="shared" si="246"/>
        <v>2.4342899999999998</v>
      </c>
      <c r="R425" s="91">
        <f t="shared" si="246"/>
        <v>2.41859</v>
      </c>
      <c r="S425" s="91">
        <f t="shared" si="246"/>
        <v>2.4100799999999998</v>
      </c>
      <c r="T425" s="91">
        <f t="shared" si="246"/>
        <v>2.43052</v>
      </c>
      <c r="U425" s="91">
        <f t="shared" si="246"/>
        <v>2.53654</v>
      </c>
      <c r="V425" s="91">
        <f t="shared" si="246"/>
        <v>2.7295799999999999</v>
      </c>
      <c r="W425" s="91">
        <f t="shared" si="246"/>
        <v>2.62778</v>
      </c>
      <c r="X425" s="91">
        <f t="shared" si="246"/>
        <v>2.4189699999999998</v>
      </c>
      <c r="Y425" s="91">
        <f t="shared" si="246"/>
        <v>2.28966</v>
      </c>
      <c r="Z425" s="91">
        <f t="shared" si="246"/>
        <v>2.05504</v>
      </c>
      <c r="AA425" s="91">
        <f t="shared" si="246"/>
        <v>1.84395</v>
      </c>
    </row>
    <row r="426" spans="1:27" ht="12.75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1230.94</v>
      </c>
      <c r="E426" s="44">
        <v>1200.98</v>
      </c>
      <c r="F426" s="44">
        <v>1162.04</v>
      </c>
      <c r="G426" s="44">
        <v>1149.1300000000001</v>
      </c>
      <c r="H426" s="44">
        <v>1156.98</v>
      </c>
      <c r="I426" s="44">
        <v>1209.3</v>
      </c>
      <c r="J426" s="44">
        <v>1226.22</v>
      </c>
      <c r="K426" s="44">
        <v>1437.9</v>
      </c>
      <c r="L426" s="44">
        <v>1602.12</v>
      </c>
      <c r="M426" s="44">
        <v>1826.91</v>
      </c>
      <c r="N426" s="44">
        <v>1917.68</v>
      </c>
      <c r="O426" s="44">
        <v>1924.14</v>
      </c>
      <c r="P426" s="44">
        <v>1887.52</v>
      </c>
      <c r="Q426" s="44">
        <v>1882.65</v>
      </c>
      <c r="R426" s="44">
        <v>1866.95</v>
      </c>
      <c r="S426" s="44">
        <v>1858.44</v>
      </c>
      <c r="T426" s="44">
        <v>1878.88</v>
      </c>
      <c r="U426" s="44">
        <v>1984.9</v>
      </c>
      <c r="V426" s="44">
        <v>2177.94</v>
      </c>
      <c r="W426" s="44">
        <v>2076.14</v>
      </c>
      <c r="X426" s="44">
        <v>1867.33</v>
      </c>
      <c r="Y426" s="44">
        <v>1738.02</v>
      </c>
      <c r="Z426" s="44">
        <v>1503.4</v>
      </c>
      <c r="AA426" s="44">
        <v>1292.31</v>
      </c>
    </row>
    <row r="427" spans="1:27" ht="12.75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8" t="s">
        <v>1448</v>
      </c>
      <c r="B430" s="28" t="str">
        <f>"22"&amp;"."&amp;$B$663&amp;"."&amp;$B$664</f>
        <v>22.10.2023</v>
      </c>
      <c r="C430" s="90" t="s">
        <v>76</v>
      </c>
      <c r="D430" s="91">
        <f>ROUND(((D431+D432+D434+D433)/1000),5)</f>
        <v>1.75543</v>
      </c>
      <c r="E430" s="91">
        <f>ROUND(((E431+E432+E434+E433)/1000),5)</f>
        <v>1.68181</v>
      </c>
      <c r="F430" s="91">
        <f>ROUND(((F431+F432+F434+F433)/1000),5)</f>
        <v>1.6281699999999999</v>
      </c>
      <c r="G430" s="91">
        <f t="shared" ref="G430:AA430" si="249">ROUND(((G431+G432+G434+G433)/1000),5)</f>
        <v>1.6213599999999999</v>
      </c>
      <c r="H430" s="91">
        <f t="shared" si="249"/>
        <v>1.62077</v>
      </c>
      <c r="I430" s="91">
        <f t="shared" si="249"/>
        <v>1.6983600000000001</v>
      </c>
      <c r="J430" s="91">
        <f t="shared" si="249"/>
        <v>1.7035800000000001</v>
      </c>
      <c r="K430" s="91">
        <f t="shared" si="249"/>
        <v>1.7611000000000001</v>
      </c>
      <c r="L430" s="91">
        <f t="shared" si="249"/>
        <v>1.92652</v>
      </c>
      <c r="M430" s="91">
        <f t="shared" si="249"/>
        <v>2.1372200000000001</v>
      </c>
      <c r="N430" s="91">
        <f t="shared" si="249"/>
        <v>2.2205499999999998</v>
      </c>
      <c r="O430" s="91">
        <f t="shared" si="249"/>
        <v>2.2527900000000001</v>
      </c>
      <c r="P430" s="91">
        <f t="shared" si="249"/>
        <v>2.2785600000000001</v>
      </c>
      <c r="Q430" s="91">
        <f t="shared" si="249"/>
        <v>2.2950900000000001</v>
      </c>
      <c r="R430" s="91">
        <f t="shared" si="249"/>
        <v>2.3101500000000001</v>
      </c>
      <c r="S430" s="91">
        <f t="shared" si="249"/>
        <v>2.29922</v>
      </c>
      <c r="T430" s="91">
        <f t="shared" si="249"/>
        <v>2.3775400000000002</v>
      </c>
      <c r="U430" s="91">
        <f t="shared" si="249"/>
        <v>2.5945200000000002</v>
      </c>
      <c r="V430" s="91">
        <f t="shared" si="249"/>
        <v>2.7279599999999999</v>
      </c>
      <c r="W430" s="91">
        <f t="shared" si="249"/>
        <v>2.6747800000000002</v>
      </c>
      <c r="X430" s="91">
        <f t="shared" si="249"/>
        <v>2.4487299999999999</v>
      </c>
      <c r="Y430" s="91">
        <f t="shared" si="249"/>
        <v>2.2280000000000002</v>
      </c>
      <c r="Z430" s="91">
        <f t="shared" si="249"/>
        <v>1.8953500000000001</v>
      </c>
      <c r="AA430" s="91">
        <f t="shared" si="249"/>
        <v>1.78095</v>
      </c>
    </row>
    <row r="431" spans="1:27" ht="12.75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1203.79</v>
      </c>
      <c r="E431" s="44">
        <v>1130.17</v>
      </c>
      <c r="F431" s="44">
        <v>1076.53</v>
      </c>
      <c r="G431" s="44">
        <v>1069.72</v>
      </c>
      <c r="H431" s="44">
        <v>1069.1300000000001</v>
      </c>
      <c r="I431" s="44">
        <v>1146.72</v>
      </c>
      <c r="J431" s="44">
        <v>1151.94</v>
      </c>
      <c r="K431" s="44">
        <v>1209.46</v>
      </c>
      <c r="L431" s="44">
        <v>1374.88</v>
      </c>
      <c r="M431" s="44">
        <v>1585.58</v>
      </c>
      <c r="N431" s="44">
        <v>1668.91</v>
      </c>
      <c r="O431" s="44">
        <v>1701.15</v>
      </c>
      <c r="P431" s="44">
        <v>1726.92</v>
      </c>
      <c r="Q431" s="44">
        <v>1743.45</v>
      </c>
      <c r="R431" s="44">
        <v>1758.51</v>
      </c>
      <c r="S431" s="44">
        <v>1747.58</v>
      </c>
      <c r="T431" s="44">
        <v>1825.9</v>
      </c>
      <c r="U431" s="44">
        <v>2042.88</v>
      </c>
      <c r="V431" s="44">
        <v>2176.3200000000002</v>
      </c>
      <c r="W431" s="44">
        <v>2123.14</v>
      </c>
      <c r="X431" s="44">
        <v>1897.09</v>
      </c>
      <c r="Y431" s="44">
        <v>1676.36</v>
      </c>
      <c r="Z431" s="44">
        <v>1343.71</v>
      </c>
      <c r="AA431" s="44">
        <v>1229.31</v>
      </c>
    </row>
    <row r="432" spans="1:27" ht="12.75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x14ac:dyDescent="0.2">
      <c r="A435" s="98" t="s">
        <v>1453</v>
      </c>
      <c r="B435" s="28" t="str">
        <f>"23"&amp;"."&amp;$B$663&amp;"."&amp;$B$664</f>
        <v>23.10.2023</v>
      </c>
      <c r="C435" s="90" t="s">
        <v>76</v>
      </c>
      <c r="D435" s="91">
        <f>ROUND(((D436+D437+D439+D438)/1000),5)</f>
        <v>1.73828</v>
      </c>
      <c r="E435" s="91">
        <f>ROUND(((E436+E437+E439+E438)/1000),5)</f>
        <v>1.6242300000000001</v>
      </c>
      <c r="F435" s="91">
        <f>ROUND(((F436+F437+F439+F438)/1000),5)</f>
        <v>1.5825199999999999</v>
      </c>
      <c r="G435" s="91">
        <f t="shared" ref="G435:AA435" si="252">ROUND(((G436+G437+G439+G438)/1000),5)</f>
        <v>1.5997300000000001</v>
      </c>
      <c r="H435" s="91">
        <f t="shared" si="252"/>
        <v>1.6257299999999999</v>
      </c>
      <c r="I435" s="91">
        <f t="shared" si="252"/>
        <v>1.75865</v>
      </c>
      <c r="J435" s="91">
        <f t="shared" si="252"/>
        <v>1.9204699999999999</v>
      </c>
      <c r="K435" s="91">
        <f t="shared" si="252"/>
        <v>2.2195200000000002</v>
      </c>
      <c r="L435" s="91">
        <f t="shared" si="252"/>
        <v>2.45472</v>
      </c>
      <c r="M435" s="91">
        <f t="shared" si="252"/>
        <v>2.65157</v>
      </c>
      <c r="N435" s="91">
        <f t="shared" si="252"/>
        <v>2.7319300000000002</v>
      </c>
      <c r="O435" s="91">
        <f t="shared" si="252"/>
        <v>2.5503499999999999</v>
      </c>
      <c r="P435" s="91">
        <f t="shared" si="252"/>
        <v>2.4768500000000002</v>
      </c>
      <c r="Q435" s="91">
        <f t="shared" si="252"/>
        <v>2.5165000000000002</v>
      </c>
      <c r="R435" s="91">
        <f t="shared" si="252"/>
        <v>2.52942</v>
      </c>
      <c r="S435" s="91">
        <f t="shared" si="252"/>
        <v>2.5254400000000001</v>
      </c>
      <c r="T435" s="91">
        <f t="shared" si="252"/>
        <v>2.5142699999999998</v>
      </c>
      <c r="U435" s="91">
        <f t="shared" si="252"/>
        <v>2.6252599999999999</v>
      </c>
      <c r="V435" s="91">
        <f t="shared" si="252"/>
        <v>2.7316699999999998</v>
      </c>
      <c r="W435" s="91">
        <f t="shared" si="252"/>
        <v>2.61565</v>
      </c>
      <c r="X435" s="91">
        <f t="shared" si="252"/>
        <v>2.3856600000000001</v>
      </c>
      <c r="Y435" s="91">
        <f t="shared" si="252"/>
        <v>2.28227</v>
      </c>
      <c r="Z435" s="91">
        <f t="shared" si="252"/>
        <v>1.95905</v>
      </c>
      <c r="AA435" s="91">
        <f t="shared" si="252"/>
        <v>1.78576</v>
      </c>
    </row>
    <row r="436" spans="1:27" ht="12.75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1186.6400000000001</v>
      </c>
      <c r="E436" s="44">
        <v>1072.5899999999999</v>
      </c>
      <c r="F436" s="44">
        <v>1030.8800000000001</v>
      </c>
      <c r="G436" s="44">
        <v>1048.0899999999999</v>
      </c>
      <c r="H436" s="44">
        <v>1074.0899999999999</v>
      </c>
      <c r="I436" s="44">
        <v>1207.01</v>
      </c>
      <c r="J436" s="44">
        <v>1368.83</v>
      </c>
      <c r="K436" s="44">
        <v>1667.88</v>
      </c>
      <c r="L436" s="44">
        <v>1903.08</v>
      </c>
      <c r="M436" s="44">
        <v>2099.9299999999998</v>
      </c>
      <c r="N436" s="44">
        <v>2180.29</v>
      </c>
      <c r="O436" s="44">
        <v>1998.71</v>
      </c>
      <c r="P436" s="44">
        <v>1925.21</v>
      </c>
      <c r="Q436" s="44">
        <v>1964.86</v>
      </c>
      <c r="R436" s="44">
        <v>1977.78</v>
      </c>
      <c r="S436" s="44">
        <v>1973.8</v>
      </c>
      <c r="T436" s="44">
        <v>1962.63</v>
      </c>
      <c r="U436" s="44">
        <v>2073.62</v>
      </c>
      <c r="V436" s="44">
        <v>2180.0300000000002</v>
      </c>
      <c r="W436" s="44">
        <v>2064.0100000000002</v>
      </c>
      <c r="X436" s="44">
        <v>1834.02</v>
      </c>
      <c r="Y436" s="44">
        <v>1730.63</v>
      </c>
      <c r="Z436" s="44">
        <v>1407.41</v>
      </c>
      <c r="AA436" s="44">
        <v>1234.1199999999999</v>
      </c>
    </row>
    <row r="437" spans="1:27" ht="12.75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x14ac:dyDescent="0.2">
      <c r="A440" s="98" t="s">
        <v>1458</v>
      </c>
      <c r="B440" s="28" t="str">
        <f>"24"&amp;"."&amp;$B$663&amp;"."&amp;$B$664</f>
        <v>24.10.2023</v>
      </c>
      <c r="C440" s="90" t="s">
        <v>76</v>
      </c>
      <c r="D440" s="91">
        <f>ROUND(((D441+D442+D444+D443)/1000),5)</f>
        <v>1.7243299999999999</v>
      </c>
      <c r="E440" s="91">
        <f>ROUND(((E441+E442+E444+E443)/1000),5)</f>
        <v>1.6383099999999999</v>
      </c>
      <c r="F440" s="91">
        <f>ROUND(((F441+F442+F444+F443)/1000),5)</f>
        <v>1.60789</v>
      </c>
      <c r="G440" s="91">
        <f t="shared" ref="G440:AA440" si="255">ROUND(((G441+G442+G444+G443)/1000),5)</f>
        <v>1.62053</v>
      </c>
      <c r="H440" s="91">
        <f t="shared" si="255"/>
        <v>1.6673100000000001</v>
      </c>
      <c r="I440" s="91">
        <f t="shared" si="255"/>
        <v>1.78382</v>
      </c>
      <c r="J440" s="91">
        <f t="shared" si="255"/>
        <v>1.9530799999999999</v>
      </c>
      <c r="K440" s="91">
        <f t="shared" si="255"/>
        <v>2.27433</v>
      </c>
      <c r="L440" s="91">
        <f t="shared" si="255"/>
        <v>2.4639199999999999</v>
      </c>
      <c r="M440" s="91">
        <f t="shared" si="255"/>
        <v>2.67117</v>
      </c>
      <c r="N440" s="91">
        <f t="shared" si="255"/>
        <v>2.7486600000000001</v>
      </c>
      <c r="O440" s="91">
        <f t="shared" si="255"/>
        <v>2.5822699999999998</v>
      </c>
      <c r="P440" s="91">
        <f t="shared" si="255"/>
        <v>2.5581</v>
      </c>
      <c r="Q440" s="91">
        <f t="shared" si="255"/>
        <v>2.57301</v>
      </c>
      <c r="R440" s="91">
        <f t="shared" si="255"/>
        <v>2.5709300000000002</v>
      </c>
      <c r="S440" s="91">
        <f t="shared" si="255"/>
        <v>2.5718999999999999</v>
      </c>
      <c r="T440" s="91">
        <f t="shared" si="255"/>
        <v>2.55511</v>
      </c>
      <c r="U440" s="91">
        <f t="shared" si="255"/>
        <v>2.7481300000000002</v>
      </c>
      <c r="V440" s="91">
        <f t="shared" si="255"/>
        <v>2.7742499999999999</v>
      </c>
      <c r="W440" s="91">
        <f t="shared" si="255"/>
        <v>2.73624</v>
      </c>
      <c r="X440" s="91">
        <f t="shared" si="255"/>
        <v>2.45987</v>
      </c>
      <c r="Y440" s="91">
        <f t="shared" si="255"/>
        <v>2.3091200000000001</v>
      </c>
      <c r="Z440" s="91">
        <f t="shared" si="255"/>
        <v>2.0596199999999998</v>
      </c>
      <c r="AA440" s="91">
        <f t="shared" si="255"/>
        <v>1.8337699999999999</v>
      </c>
    </row>
    <row r="441" spans="1:27" ht="12.75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1172.69</v>
      </c>
      <c r="E441" s="44">
        <v>1086.67</v>
      </c>
      <c r="F441" s="44">
        <v>1056.25</v>
      </c>
      <c r="G441" s="44">
        <v>1068.8900000000001</v>
      </c>
      <c r="H441" s="44">
        <v>1115.67</v>
      </c>
      <c r="I441" s="44">
        <v>1232.18</v>
      </c>
      <c r="J441" s="44">
        <v>1401.44</v>
      </c>
      <c r="K441" s="44">
        <v>1722.69</v>
      </c>
      <c r="L441" s="44">
        <v>1912.28</v>
      </c>
      <c r="M441" s="44">
        <v>2119.5300000000002</v>
      </c>
      <c r="N441" s="44">
        <v>2197.02</v>
      </c>
      <c r="O441" s="44">
        <v>2030.63</v>
      </c>
      <c r="P441" s="44">
        <v>2006.46</v>
      </c>
      <c r="Q441" s="44">
        <v>2021.37</v>
      </c>
      <c r="R441" s="44">
        <v>2019.29</v>
      </c>
      <c r="S441" s="44">
        <v>2020.26</v>
      </c>
      <c r="T441" s="44">
        <v>2003.47</v>
      </c>
      <c r="U441" s="44">
        <v>2196.4899999999998</v>
      </c>
      <c r="V441" s="44">
        <v>2222.61</v>
      </c>
      <c r="W441" s="44">
        <v>2184.6</v>
      </c>
      <c r="X441" s="44">
        <v>1908.23</v>
      </c>
      <c r="Y441" s="44">
        <v>1757.48</v>
      </c>
      <c r="Z441" s="44">
        <v>1507.98</v>
      </c>
      <c r="AA441" s="44">
        <v>1282.1300000000001</v>
      </c>
    </row>
    <row r="442" spans="1:27" ht="12.75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8" t="s">
        <v>1463</v>
      </c>
      <c r="B445" s="28" t="str">
        <f>"25"&amp;"."&amp;$B$663&amp;"."&amp;$B$664</f>
        <v>25.10.2023</v>
      </c>
      <c r="C445" s="90" t="s">
        <v>76</v>
      </c>
      <c r="D445" s="91">
        <f>ROUND(((D446+D447+D449+D448)/1000),5)</f>
        <v>1.7194400000000001</v>
      </c>
      <c r="E445" s="91">
        <f>ROUND(((E446+E447+E449+E448)/1000),5)</f>
        <v>1.65995</v>
      </c>
      <c r="F445" s="91">
        <f>ROUND(((F446+F447+F449+F448)/1000),5)</f>
        <v>1.62283</v>
      </c>
      <c r="G445" s="91">
        <f t="shared" ref="G445:AA445" si="258">ROUND(((G446+G447+G449+G448)/1000),5)</f>
        <v>1.6200699999999999</v>
      </c>
      <c r="H445" s="91">
        <f t="shared" si="258"/>
        <v>1.6873100000000001</v>
      </c>
      <c r="I445" s="91">
        <f t="shared" si="258"/>
        <v>1.7767999999999999</v>
      </c>
      <c r="J445" s="91">
        <f t="shared" si="258"/>
        <v>1.9254599999999999</v>
      </c>
      <c r="K445" s="91">
        <f t="shared" si="258"/>
        <v>2.2258900000000001</v>
      </c>
      <c r="L445" s="91">
        <f t="shared" si="258"/>
        <v>2.3993000000000002</v>
      </c>
      <c r="M445" s="91">
        <f t="shared" si="258"/>
        <v>2.7622</v>
      </c>
      <c r="N445" s="91">
        <f t="shared" si="258"/>
        <v>2.9361000000000002</v>
      </c>
      <c r="O445" s="91">
        <f t="shared" si="258"/>
        <v>2.56338</v>
      </c>
      <c r="P445" s="91">
        <f t="shared" si="258"/>
        <v>2.5414400000000001</v>
      </c>
      <c r="Q445" s="91">
        <f t="shared" si="258"/>
        <v>2.5541200000000002</v>
      </c>
      <c r="R445" s="91">
        <f t="shared" si="258"/>
        <v>2.5507300000000002</v>
      </c>
      <c r="S445" s="91">
        <f t="shared" si="258"/>
        <v>2.5469300000000001</v>
      </c>
      <c r="T445" s="91">
        <f t="shared" si="258"/>
        <v>2.5457700000000001</v>
      </c>
      <c r="U445" s="91">
        <f t="shared" si="258"/>
        <v>2.7906</v>
      </c>
      <c r="V445" s="91">
        <f t="shared" si="258"/>
        <v>2.8323800000000001</v>
      </c>
      <c r="W445" s="91">
        <f t="shared" si="258"/>
        <v>2.8553999999999999</v>
      </c>
      <c r="X445" s="91">
        <f t="shared" si="258"/>
        <v>2.5263200000000001</v>
      </c>
      <c r="Y445" s="91">
        <f t="shared" si="258"/>
        <v>2.3918599999999999</v>
      </c>
      <c r="Z445" s="91">
        <f t="shared" si="258"/>
        <v>2.06508</v>
      </c>
      <c r="AA445" s="91">
        <f t="shared" si="258"/>
        <v>1.8188299999999999</v>
      </c>
    </row>
    <row r="446" spans="1:27" ht="12.75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1167.8</v>
      </c>
      <c r="E446" s="44">
        <v>1108.31</v>
      </c>
      <c r="F446" s="44">
        <v>1071.19</v>
      </c>
      <c r="G446" s="44">
        <v>1068.43</v>
      </c>
      <c r="H446" s="44">
        <v>1135.67</v>
      </c>
      <c r="I446" s="44">
        <v>1225.1600000000001</v>
      </c>
      <c r="J446" s="44">
        <v>1373.82</v>
      </c>
      <c r="K446" s="44">
        <v>1674.25</v>
      </c>
      <c r="L446" s="44">
        <v>1847.66</v>
      </c>
      <c r="M446" s="44">
        <v>2210.56</v>
      </c>
      <c r="N446" s="44">
        <v>2384.46</v>
      </c>
      <c r="O446" s="44">
        <v>2011.74</v>
      </c>
      <c r="P446" s="44">
        <v>1989.8</v>
      </c>
      <c r="Q446" s="44">
        <v>2002.48</v>
      </c>
      <c r="R446" s="44">
        <v>1999.09</v>
      </c>
      <c r="S446" s="44">
        <v>1995.29</v>
      </c>
      <c r="T446" s="44">
        <v>1994.13</v>
      </c>
      <c r="U446" s="44">
        <v>2238.96</v>
      </c>
      <c r="V446" s="44">
        <v>2280.7399999999998</v>
      </c>
      <c r="W446" s="44">
        <v>2303.7600000000002</v>
      </c>
      <c r="X446" s="44">
        <v>1974.68</v>
      </c>
      <c r="Y446" s="44">
        <v>1840.22</v>
      </c>
      <c r="Z446" s="44">
        <v>1513.44</v>
      </c>
      <c r="AA446" s="44">
        <v>1267.19</v>
      </c>
    </row>
    <row r="447" spans="1:27" ht="12.75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8" t="s">
        <v>1468</v>
      </c>
      <c r="B450" s="28" t="str">
        <f>"26"&amp;"."&amp;$B$663&amp;"."&amp;$B$664</f>
        <v>26.10.2023</v>
      </c>
      <c r="C450" s="90" t="s">
        <v>76</v>
      </c>
      <c r="D450" s="91">
        <f>ROUND(((D451+D452+D454+D453)/1000),5)</f>
        <v>1.73119</v>
      </c>
      <c r="E450" s="91">
        <f>ROUND(((E451+E452+E454+E453)/1000),5)</f>
        <v>1.6450899999999999</v>
      </c>
      <c r="F450" s="91">
        <f>ROUND(((F451+F452+F454+F453)/1000),5)</f>
        <v>1.6149</v>
      </c>
      <c r="G450" s="91">
        <f t="shared" ref="G450:AA450" si="261">ROUND(((G451+G452+G454+G453)/1000),5)</f>
        <v>1.5920700000000001</v>
      </c>
      <c r="H450" s="91">
        <f t="shared" si="261"/>
        <v>1.6841900000000001</v>
      </c>
      <c r="I450" s="91">
        <f t="shared" si="261"/>
        <v>1.81345</v>
      </c>
      <c r="J450" s="91">
        <f t="shared" si="261"/>
        <v>2.0106299999999999</v>
      </c>
      <c r="K450" s="91">
        <f t="shared" si="261"/>
        <v>2.2190599999999998</v>
      </c>
      <c r="L450" s="91">
        <f t="shared" si="261"/>
        <v>2.4759600000000002</v>
      </c>
      <c r="M450" s="91">
        <f t="shared" si="261"/>
        <v>2.6166700000000001</v>
      </c>
      <c r="N450" s="91">
        <f t="shared" si="261"/>
        <v>2.6398700000000002</v>
      </c>
      <c r="O450" s="91">
        <f t="shared" si="261"/>
        <v>2.6558299999999999</v>
      </c>
      <c r="P450" s="91">
        <f t="shared" si="261"/>
        <v>2.5950700000000002</v>
      </c>
      <c r="Q450" s="91">
        <f t="shared" si="261"/>
        <v>2.6060099999999999</v>
      </c>
      <c r="R450" s="91">
        <f t="shared" si="261"/>
        <v>2.5909599999999999</v>
      </c>
      <c r="S450" s="91">
        <f t="shared" si="261"/>
        <v>2.5931000000000002</v>
      </c>
      <c r="T450" s="91">
        <f t="shared" si="261"/>
        <v>2.5933799999999998</v>
      </c>
      <c r="U450" s="91">
        <f t="shared" si="261"/>
        <v>2.5848800000000001</v>
      </c>
      <c r="V450" s="91">
        <f t="shared" si="261"/>
        <v>2.75101</v>
      </c>
      <c r="W450" s="91">
        <f t="shared" si="261"/>
        <v>2.7460800000000001</v>
      </c>
      <c r="X450" s="91">
        <f t="shared" si="261"/>
        <v>2.44245</v>
      </c>
      <c r="Y450" s="91">
        <f t="shared" si="261"/>
        <v>2.3368000000000002</v>
      </c>
      <c r="Z450" s="91">
        <f t="shared" si="261"/>
        <v>2.0600499999999999</v>
      </c>
      <c r="AA450" s="91">
        <f t="shared" si="261"/>
        <v>1.8141</v>
      </c>
    </row>
    <row r="451" spans="1:27" ht="12.75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1179.55</v>
      </c>
      <c r="E451" s="44">
        <v>1093.45</v>
      </c>
      <c r="F451" s="44">
        <v>1063.26</v>
      </c>
      <c r="G451" s="44">
        <v>1040.43</v>
      </c>
      <c r="H451" s="44">
        <v>1132.55</v>
      </c>
      <c r="I451" s="44">
        <v>1261.81</v>
      </c>
      <c r="J451" s="44">
        <v>1458.99</v>
      </c>
      <c r="K451" s="44">
        <v>1667.42</v>
      </c>
      <c r="L451" s="44">
        <v>1924.32</v>
      </c>
      <c r="M451" s="44">
        <v>2065.0300000000002</v>
      </c>
      <c r="N451" s="44">
        <v>2088.23</v>
      </c>
      <c r="O451" s="44">
        <v>2104.19</v>
      </c>
      <c r="P451" s="44">
        <v>2043.43</v>
      </c>
      <c r="Q451" s="44">
        <v>2054.37</v>
      </c>
      <c r="R451" s="44">
        <v>2039.32</v>
      </c>
      <c r="S451" s="44">
        <v>2041.46</v>
      </c>
      <c r="T451" s="44">
        <v>2041.74</v>
      </c>
      <c r="U451" s="44">
        <v>2033.24</v>
      </c>
      <c r="V451" s="44">
        <v>2199.37</v>
      </c>
      <c r="W451" s="44">
        <v>2194.44</v>
      </c>
      <c r="X451" s="44">
        <v>1890.81</v>
      </c>
      <c r="Y451" s="44">
        <v>1785.16</v>
      </c>
      <c r="Z451" s="44">
        <v>1508.41</v>
      </c>
      <c r="AA451" s="44">
        <v>1262.46</v>
      </c>
    </row>
    <row r="452" spans="1:27" ht="12.75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8" t="s">
        <v>1473</v>
      </c>
      <c r="B455" s="28" t="str">
        <f>"27"&amp;"."&amp;$B$663&amp;"."&amp;$B$664</f>
        <v>27.10.2023</v>
      </c>
      <c r="C455" s="90" t="s">
        <v>76</v>
      </c>
      <c r="D455" s="91">
        <f>ROUND(((D456+D457+D459+D458)/1000),5)</f>
        <v>1.74864</v>
      </c>
      <c r="E455" s="91">
        <f>ROUND(((E456+E457+E459+E458)/1000),5)</f>
        <v>1.66459</v>
      </c>
      <c r="F455" s="91">
        <f>ROUND(((F456+F457+F459+F458)/1000),5)</f>
        <v>1.62523</v>
      </c>
      <c r="G455" s="91">
        <f t="shared" ref="G455:AA455" si="264">ROUND(((G456+G457+G459+G458)/1000),5)</f>
        <v>1.6263799999999999</v>
      </c>
      <c r="H455" s="91">
        <f t="shared" si="264"/>
        <v>1.69404</v>
      </c>
      <c r="I455" s="91">
        <f t="shared" si="264"/>
        <v>1.8132999999999999</v>
      </c>
      <c r="J455" s="91">
        <f t="shared" si="264"/>
        <v>1.95842</v>
      </c>
      <c r="K455" s="91">
        <f t="shared" si="264"/>
        <v>2.23881</v>
      </c>
      <c r="L455" s="91">
        <f t="shared" si="264"/>
        <v>2.5023300000000002</v>
      </c>
      <c r="M455" s="91">
        <f t="shared" si="264"/>
        <v>2.69719</v>
      </c>
      <c r="N455" s="91">
        <f t="shared" si="264"/>
        <v>2.9170099999999999</v>
      </c>
      <c r="O455" s="91">
        <f t="shared" si="264"/>
        <v>2.85263</v>
      </c>
      <c r="P455" s="91">
        <f t="shared" si="264"/>
        <v>2.6153400000000002</v>
      </c>
      <c r="Q455" s="91">
        <f t="shared" si="264"/>
        <v>2.6286100000000001</v>
      </c>
      <c r="R455" s="91">
        <f t="shared" si="264"/>
        <v>2.6214400000000002</v>
      </c>
      <c r="S455" s="91">
        <f t="shared" si="264"/>
        <v>2.6230799999999999</v>
      </c>
      <c r="T455" s="91">
        <f t="shared" si="264"/>
        <v>2.6199300000000001</v>
      </c>
      <c r="U455" s="91">
        <f t="shared" si="264"/>
        <v>2.7616499999999999</v>
      </c>
      <c r="V455" s="91">
        <f t="shared" si="264"/>
        <v>2.9450099999999999</v>
      </c>
      <c r="W455" s="91">
        <f t="shared" si="264"/>
        <v>2.8521899999999998</v>
      </c>
      <c r="X455" s="91">
        <f t="shared" si="264"/>
        <v>2.52861</v>
      </c>
      <c r="Y455" s="91">
        <f t="shared" si="264"/>
        <v>2.4956200000000002</v>
      </c>
      <c r="Z455" s="91">
        <f t="shared" si="264"/>
        <v>2.1727400000000001</v>
      </c>
      <c r="AA455" s="91">
        <f t="shared" si="264"/>
        <v>2.0367000000000002</v>
      </c>
    </row>
    <row r="456" spans="1:27" ht="12.75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1197</v>
      </c>
      <c r="E456" s="44">
        <v>1112.95</v>
      </c>
      <c r="F456" s="44">
        <v>1073.5899999999999</v>
      </c>
      <c r="G456" s="44">
        <v>1074.74</v>
      </c>
      <c r="H456" s="44">
        <v>1142.4000000000001</v>
      </c>
      <c r="I456" s="44">
        <v>1261.6600000000001</v>
      </c>
      <c r="J456" s="44">
        <v>1406.78</v>
      </c>
      <c r="K456" s="44">
        <v>1687.17</v>
      </c>
      <c r="L456" s="44">
        <v>1950.69</v>
      </c>
      <c r="M456" s="44">
        <v>2145.5500000000002</v>
      </c>
      <c r="N456" s="44">
        <v>2365.37</v>
      </c>
      <c r="O456" s="44">
        <v>2300.9899999999998</v>
      </c>
      <c r="P456" s="44">
        <v>2063.6999999999998</v>
      </c>
      <c r="Q456" s="44">
        <v>2076.9699999999998</v>
      </c>
      <c r="R456" s="44">
        <v>2069.8000000000002</v>
      </c>
      <c r="S456" s="44">
        <v>2071.44</v>
      </c>
      <c r="T456" s="44">
        <v>2068.29</v>
      </c>
      <c r="U456" s="44">
        <v>2210.0100000000002</v>
      </c>
      <c r="V456" s="44">
        <v>2393.37</v>
      </c>
      <c r="W456" s="44">
        <v>2300.5500000000002</v>
      </c>
      <c r="X456" s="44">
        <v>1976.97</v>
      </c>
      <c r="Y456" s="44">
        <v>1943.98</v>
      </c>
      <c r="Z456" s="44">
        <v>1621.1</v>
      </c>
      <c r="AA456" s="44">
        <v>1485.06</v>
      </c>
    </row>
    <row r="457" spans="1:27" ht="12.75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8" t="s">
        <v>1478</v>
      </c>
      <c r="B460" s="28" t="str">
        <f>"28"&amp;"."&amp;$B$663&amp;"."&amp;$B$664</f>
        <v>28.10.2023</v>
      </c>
      <c r="C460" s="90" t="s">
        <v>76</v>
      </c>
      <c r="D460" s="91">
        <f>ROUND(((D461+D462+D464+D463)/1000),5)</f>
        <v>1.7964599999999999</v>
      </c>
      <c r="E460" s="91">
        <f>ROUND(((E461+E462+E464+E463)/1000),5)</f>
        <v>1.7546299999999999</v>
      </c>
      <c r="F460" s="91">
        <f>ROUND(((F461+F462+F464+F463)/1000),5)</f>
        <v>1.73634</v>
      </c>
      <c r="G460" s="91">
        <f t="shared" ref="G460:AA460" si="267">ROUND(((G461+G462+G464+G463)/1000),5)</f>
        <v>1.7031000000000001</v>
      </c>
      <c r="H460" s="91">
        <f t="shared" si="267"/>
        <v>1.7336100000000001</v>
      </c>
      <c r="I460" s="91">
        <f t="shared" si="267"/>
        <v>1.7565599999999999</v>
      </c>
      <c r="J460" s="91">
        <f t="shared" si="267"/>
        <v>1.77908</v>
      </c>
      <c r="K460" s="91">
        <f t="shared" si="267"/>
        <v>1.9173800000000001</v>
      </c>
      <c r="L460" s="91">
        <f t="shared" si="267"/>
        <v>2.1830699999999998</v>
      </c>
      <c r="M460" s="91">
        <f t="shared" si="267"/>
        <v>2.48183</v>
      </c>
      <c r="N460" s="91">
        <f t="shared" si="267"/>
        <v>2.5409600000000001</v>
      </c>
      <c r="O460" s="91">
        <f t="shared" si="267"/>
        <v>2.5455199999999998</v>
      </c>
      <c r="P460" s="91">
        <f t="shared" si="267"/>
        <v>2.5330300000000001</v>
      </c>
      <c r="Q460" s="91">
        <f t="shared" si="267"/>
        <v>2.50041</v>
      </c>
      <c r="R460" s="91">
        <f t="shared" si="267"/>
        <v>2.40815</v>
      </c>
      <c r="S460" s="91">
        <f t="shared" si="267"/>
        <v>2.3370899999999999</v>
      </c>
      <c r="T460" s="91">
        <f t="shared" si="267"/>
        <v>2.3110599999999999</v>
      </c>
      <c r="U460" s="91">
        <f t="shared" si="267"/>
        <v>2.4180799999999998</v>
      </c>
      <c r="V460" s="91">
        <f t="shared" si="267"/>
        <v>2.4856799999999999</v>
      </c>
      <c r="W460" s="91">
        <f t="shared" si="267"/>
        <v>2.3905599999999998</v>
      </c>
      <c r="X460" s="91">
        <f t="shared" si="267"/>
        <v>2.3626399999999999</v>
      </c>
      <c r="Y460" s="91">
        <f t="shared" si="267"/>
        <v>2.1738200000000001</v>
      </c>
      <c r="Z460" s="91">
        <f t="shared" si="267"/>
        <v>1.8849800000000001</v>
      </c>
      <c r="AA460" s="91">
        <f t="shared" si="267"/>
        <v>1.80959</v>
      </c>
    </row>
    <row r="461" spans="1:27" ht="12.75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1244.82</v>
      </c>
      <c r="E461" s="44">
        <v>1202.99</v>
      </c>
      <c r="F461" s="44">
        <v>1184.7</v>
      </c>
      <c r="G461" s="44">
        <v>1151.46</v>
      </c>
      <c r="H461" s="44">
        <v>1181.97</v>
      </c>
      <c r="I461" s="44">
        <v>1204.92</v>
      </c>
      <c r="J461" s="44">
        <v>1227.44</v>
      </c>
      <c r="K461" s="44">
        <v>1365.74</v>
      </c>
      <c r="L461" s="44">
        <v>1631.43</v>
      </c>
      <c r="M461" s="44">
        <v>1930.19</v>
      </c>
      <c r="N461" s="44">
        <v>1989.32</v>
      </c>
      <c r="O461" s="44">
        <v>1993.88</v>
      </c>
      <c r="P461" s="44">
        <v>1981.39</v>
      </c>
      <c r="Q461" s="44">
        <v>1948.77</v>
      </c>
      <c r="R461" s="44">
        <v>1856.51</v>
      </c>
      <c r="S461" s="44">
        <v>1785.45</v>
      </c>
      <c r="T461" s="44">
        <v>1759.42</v>
      </c>
      <c r="U461" s="44">
        <v>1866.44</v>
      </c>
      <c r="V461" s="44">
        <v>1934.04</v>
      </c>
      <c r="W461" s="44">
        <v>1838.92</v>
      </c>
      <c r="X461" s="44">
        <v>1811</v>
      </c>
      <c r="Y461" s="44">
        <v>1622.18</v>
      </c>
      <c r="Z461" s="44">
        <v>1333.34</v>
      </c>
      <c r="AA461" s="44">
        <v>1257.95</v>
      </c>
    </row>
    <row r="462" spans="1:27" ht="12.75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A465" s="98" t="s">
        <v>1483</v>
      </c>
      <c r="B465" s="28" t="str">
        <f>"29"&amp;"."&amp;$B$663&amp;"."&amp;$B$664</f>
        <v>29.10.2023</v>
      </c>
      <c r="C465" s="90" t="s">
        <v>76</v>
      </c>
      <c r="D465" s="91">
        <f>ROUND(((D466+D467+D469+D468)/1000),5)</f>
        <v>1.8049999999999999</v>
      </c>
      <c r="E465" s="91">
        <f>ROUND(((E466+E467+E469+E468)/1000),5)</f>
        <v>1.74021</v>
      </c>
      <c r="F465" s="91">
        <f>ROUND(((F466+F467+F469+F468)/1000),5)</f>
        <v>1.69137</v>
      </c>
      <c r="G465" s="91">
        <f t="shared" ref="G465:AA465" si="270">ROUND(((G466+G467+G469+G468)/1000),5)</f>
        <v>1.6485000000000001</v>
      </c>
      <c r="H465" s="91">
        <f t="shared" si="270"/>
        <v>1.6755899999999999</v>
      </c>
      <c r="I465" s="91">
        <f t="shared" si="270"/>
        <v>1.7416400000000001</v>
      </c>
      <c r="J465" s="91">
        <f t="shared" si="270"/>
        <v>1.7399800000000001</v>
      </c>
      <c r="K465" s="91">
        <f t="shared" si="270"/>
        <v>1.8080499999999999</v>
      </c>
      <c r="L465" s="91">
        <f t="shared" si="270"/>
        <v>2.0619299999999998</v>
      </c>
      <c r="M465" s="91">
        <f t="shared" si="270"/>
        <v>2.258</v>
      </c>
      <c r="N465" s="91">
        <f t="shared" si="270"/>
        <v>2.4241199999999998</v>
      </c>
      <c r="O465" s="91">
        <f t="shared" si="270"/>
        <v>2.4660299999999999</v>
      </c>
      <c r="P465" s="91">
        <f t="shared" si="270"/>
        <v>2.4561500000000001</v>
      </c>
      <c r="Q465" s="91">
        <f t="shared" si="270"/>
        <v>2.4563999999999999</v>
      </c>
      <c r="R465" s="91">
        <f t="shared" si="270"/>
        <v>2.3803399999999999</v>
      </c>
      <c r="S465" s="91">
        <f t="shared" si="270"/>
        <v>2.3991799999999999</v>
      </c>
      <c r="T465" s="91">
        <f t="shared" si="270"/>
        <v>2.40428</v>
      </c>
      <c r="U465" s="91">
        <f t="shared" si="270"/>
        <v>2.5705399999999998</v>
      </c>
      <c r="V465" s="91">
        <f t="shared" si="270"/>
        <v>2.6335500000000001</v>
      </c>
      <c r="W465" s="91">
        <f t="shared" si="270"/>
        <v>2.5531999999999999</v>
      </c>
      <c r="X465" s="91">
        <f t="shared" si="270"/>
        <v>2.51309</v>
      </c>
      <c r="Y465" s="91">
        <f t="shared" si="270"/>
        <v>2.4622899999999999</v>
      </c>
      <c r="Z465" s="91">
        <f t="shared" si="270"/>
        <v>2.0913200000000001</v>
      </c>
      <c r="AA465" s="91">
        <f t="shared" si="270"/>
        <v>1.8425400000000001</v>
      </c>
    </row>
    <row r="466" spans="1:27" ht="12.75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1253.3599999999999</v>
      </c>
      <c r="E466" s="44">
        <v>1188.57</v>
      </c>
      <c r="F466" s="44">
        <v>1139.73</v>
      </c>
      <c r="G466" s="44">
        <v>1096.8599999999999</v>
      </c>
      <c r="H466" s="44">
        <v>1123.95</v>
      </c>
      <c r="I466" s="44">
        <v>1190</v>
      </c>
      <c r="J466" s="44">
        <v>1188.3399999999999</v>
      </c>
      <c r="K466" s="44">
        <v>1256.4100000000001</v>
      </c>
      <c r="L466" s="44">
        <v>1510.29</v>
      </c>
      <c r="M466" s="44">
        <v>1706.36</v>
      </c>
      <c r="N466" s="44">
        <v>1872.48</v>
      </c>
      <c r="O466" s="44">
        <v>1914.39</v>
      </c>
      <c r="P466" s="44">
        <v>1904.51</v>
      </c>
      <c r="Q466" s="44">
        <v>1904.76</v>
      </c>
      <c r="R466" s="44">
        <v>1828.7</v>
      </c>
      <c r="S466" s="44">
        <v>1847.54</v>
      </c>
      <c r="T466" s="44">
        <v>1852.64</v>
      </c>
      <c r="U466" s="44">
        <v>2018.9</v>
      </c>
      <c r="V466" s="44">
        <v>2081.91</v>
      </c>
      <c r="W466" s="44">
        <v>2001.56</v>
      </c>
      <c r="X466" s="44">
        <v>1961.45</v>
      </c>
      <c r="Y466" s="44">
        <v>1910.65</v>
      </c>
      <c r="Z466" s="44">
        <v>1539.68</v>
      </c>
      <c r="AA466" s="44">
        <v>1290.9000000000001</v>
      </c>
    </row>
    <row r="467" spans="1:27" ht="12.75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x14ac:dyDescent="0.2">
      <c r="A470" s="98" t="s">
        <v>1488</v>
      </c>
      <c r="B470" s="28" t="str">
        <f>"30"&amp;"."&amp;$B$663&amp;"."&amp;$B$664</f>
        <v>30.10.2023</v>
      </c>
      <c r="C470" s="90" t="s">
        <v>76</v>
      </c>
      <c r="D470" s="91">
        <f>ROUND(((D471+D472+D474+D473)/1000),5)</f>
        <v>1.7396499999999999</v>
      </c>
      <c r="E470" s="91">
        <f>ROUND(((E471+E472+E474+E473)/1000),5)</f>
        <v>1.63208</v>
      </c>
      <c r="F470" s="91">
        <f>ROUND(((F471+F472+F474+F473)/1000),5)</f>
        <v>1.57934</v>
      </c>
      <c r="G470" s="91">
        <f t="shared" ref="G470:AA470" si="273">ROUND(((G471+G472+G474+G473)/1000),5)</f>
        <v>1.56718</v>
      </c>
      <c r="H470" s="91">
        <f t="shared" si="273"/>
        <v>1.6229</v>
      </c>
      <c r="I470" s="91">
        <f t="shared" si="273"/>
        <v>1.74091</v>
      </c>
      <c r="J470" s="91">
        <f t="shared" si="273"/>
        <v>1.85958</v>
      </c>
      <c r="K470" s="91">
        <f t="shared" si="273"/>
        <v>2.1320899999999998</v>
      </c>
      <c r="L470" s="91">
        <f t="shared" si="273"/>
        <v>2.37906</v>
      </c>
      <c r="M470" s="91">
        <f t="shared" si="273"/>
        <v>2.5275699999999999</v>
      </c>
      <c r="N470" s="91">
        <f t="shared" si="273"/>
        <v>2.6184099999999999</v>
      </c>
      <c r="O470" s="91">
        <f t="shared" si="273"/>
        <v>2.5465800000000001</v>
      </c>
      <c r="P470" s="91">
        <f t="shared" si="273"/>
        <v>2.5475500000000002</v>
      </c>
      <c r="Q470" s="91">
        <f t="shared" si="273"/>
        <v>2.57769</v>
      </c>
      <c r="R470" s="91">
        <f t="shared" si="273"/>
        <v>2.5581900000000002</v>
      </c>
      <c r="S470" s="91">
        <f t="shared" si="273"/>
        <v>2.5524200000000001</v>
      </c>
      <c r="T470" s="91">
        <f t="shared" si="273"/>
        <v>2.5460699999999998</v>
      </c>
      <c r="U470" s="91">
        <f t="shared" si="273"/>
        <v>2.7806999999999999</v>
      </c>
      <c r="V470" s="91">
        <f t="shared" si="273"/>
        <v>2.6917300000000002</v>
      </c>
      <c r="W470" s="91">
        <f t="shared" si="273"/>
        <v>2.5404100000000001</v>
      </c>
      <c r="X470" s="91">
        <f t="shared" si="273"/>
        <v>2.4934699999999999</v>
      </c>
      <c r="Y470" s="91">
        <f t="shared" si="273"/>
        <v>2.2994599999999998</v>
      </c>
      <c r="Z470" s="91">
        <f t="shared" si="273"/>
        <v>1.8853200000000001</v>
      </c>
      <c r="AA470" s="91">
        <f t="shared" si="273"/>
        <v>1.7814399999999999</v>
      </c>
    </row>
    <row r="471" spans="1:27" ht="12.75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1188.01</v>
      </c>
      <c r="E471" s="44">
        <v>1080.44</v>
      </c>
      <c r="F471" s="44">
        <v>1027.7</v>
      </c>
      <c r="G471" s="44">
        <v>1015.54</v>
      </c>
      <c r="H471" s="44">
        <v>1071.26</v>
      </c>
      <c r="I471" s="44">
        <v>1189.27</v>
      </c>
      <c r="J471" s="44">
        <v>1307.94</v>
      </c>
      <c r="K471" s="44">
        <v>1580.45</v>
      </c>
      <c r="L471" s="44">
        <v>1827.42</v>
      </c>
      <c r="M471" s="44">
        <v>1975.93</v>
      </c>
      <c r="N471" s="44">
        <v>2066.77</v>
      </c>
      <c r="O471" s="44">
        <v>1994.94</v>
      </c>
      <c r="P471" s="44">
        <v>1995.91</v>
      </c>
      <c r="Q471" s="44">
        <v>2026.05</v>
      </c>
      <c r="R471" s="44">
        <v>2006.55</v>
      </c>
      <c r="S471" s="44">
        <v>2000.78</v>
      </c>
      <c r="T471" s="44">
        <v>1994.43</v>
      </c>
      <c r="U471" s="44">
        <v>2229.06</v>
      </c>
      <c r="V471" s="44">
        <v>2140.09</v>
      </c>
      <c r="W471" s="44">
        <v>1988.77</v>
      </c>
      <c r="X471" s="44">
        <v>1941.83</v>
      </c>
      <c r="Y471" s="44">
        <v>1747.82</v>
      </c>
      <c r="Z471" s="44">
        <v>1333.68</v>
      </c>
      <c r="AA471" s="44">
        <v>1229.8</v>
      </c>
    </row>
    <row r="472" spans="1:27" ht="12.75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x14ac:dyDescent="0.2">
      <c r="A475" s="98" t="s">
        <v>1493</v>
      </c>
      <c r="B475" s="28" t="str">
        <f>"31"&amp;"."&amp;$B$663&amp;"."&amp;$B$664</f>
        <v>31.10.2023</v>
      </c>
      <c r="C475" s="90" t="s">
        <v>76</v>
      </c>
      <c r="D475" s="91">
        <f>ROUND(((D476+D477+D479+D478)/1000),5)</f>
        <v>1.7041200000000001</v>
      </c>
      <c r="E475" s="91">
        <f>ROUND(((E476+E477+E479+E478)/1000),5)</f>
        <v>1.5675600000000001</v>
      </c>
      <c r="F475" s="91">
        <f>ROUND(((F476+F477+F479+F478)/1000),5)</f>
        <v>1.48143</v>
      </c>
      <c r="G475" s="91">
        <f t="shared" ref="G475:AA475" si="276">ROUND(((G476+G477+G479+G478)/1000),5)</f>
        <v>1.46611</v>
      </c>
      <c r="H475" s="91">
        <f t="shared" si="276"/>
        <v>1.5799000000000001</v>
      </c>
      <c r="I475" s="91">
        <f t="shared" si="276"/>
        <v>1.7327399999999999</v>
      </c>
      <c r="J475" s="91">
        <f t="shared" si="276"/>
        <v>1.8218300000000001</v>
      </c>
      <c r="K475" s="91">
        <f t="shared" si="276"/>
        <v>2.1542500000000002</v>
      </c>
      <c r="L475" s="91">
        <f t="shared" si="276"/>
        <v>2.3460899999999998</v>
      </c>
      <c r="M475" s="91">
        <f t="shared" si="276"/>
        <v>2.5118900000000002</v>
      </c>
      <c r="N475" s="91">
        <f t="shared" si="276"/>
        <v>2.5327500000000001</v>
      </c>
      <c r="O475" s="91">
        <f t="shared" si="276"/>
        <v>2.5154399999999999</v>
      </c>
      <c r="P475" s="91">
        <f t="shared" si="276"/>
        <v>2.5182699999999998</v>
      </c>
      <c r="Q475" s="91">
        <f t="shared" si="276"/>
        <v>2.52041</v>
      </c>
      <c r="R475" s="91">
        <f t="shared" si="276"/>
        <v>2.52006</v>
      </c>
      <c r="S475" s="91">
        <f t="shared" si="276"/>
        <v>2.5207999999999999</v>
      </c>
      <c r="T475" s="91">
        <f t="shared" si="276"/>
        <v>2.5187200000000001</v>
      </c>
      <c r="U475" s="91">
        <f t="shared" si="276"/>
        <v>2.5801599999999998</v>
      </c>
      <c r="V475" s="91">
        <f t="shared" si="276"/>
        <v>2.5851700000000002</v>
      </c>
      <c r="W475" s="91">
        <f t="shared" si="276"/>
        <v>2.49525</v>
      </c>
      <c r="X475" s="91">
        <f t="shared" si="276"/>
        <v>2.42998</v>
      </c>
      <c r="Y475" s="91">
        <f t="shared" si="276"/>
        <v>2.2799800000000001</v>
      </c>
      <c r="Z475" s="91">
        <f t="shared" si="276"/>
        <v>1.8604099999999999</v>
      </c>
      <c r="AA475" s="91">
        <f t="shared" si="276"/>
        <v>1.7657499999999999</v>
      </c>
    </row>
    <row r="476" spans="1:27" ht="12.75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1152.48</v>
      </c>
      <c r="E476" s="44">
        <v>1015.92</v>
      </c>
      <c r="F476" s="44">
        <v>929.79</v>
      </c>
      <c r="G476" s="44">
        <v>914.47</v>
      </c>
      <c r="H476" s="44">
        <v>1028.26</v>
      </c>
      <c r="I476" s="44">
        <v>1181.0999999999999</v>
      </c>
      <c r="J476" s="44">
        <v>1270.19</v>
      </c>
      <c r="K476" s="44">
        <v>1602.61</v>
      </c>
      <c r="L476" s="44">
        <v>1794.45</v>
      </c>
      <c r="M476" s="44">
        <v>1960.25</v>
      </c>
      <c r="N476" s="44">
        <v>1981.11</v>
      </c>
      <c r="O476" s="44">
        <v>1963.8</v>
      </c>
      <c r="P476" s="44">
        <v>1966.63</v>
      </c>
      <c r="Q476" s="44">
        <v>1968.77</v>
      </c>
      <c r="R476" s="44">
        <v>1968.42</v>
      </c>
      <c r="S476" s="44">
        <v>1969.16</v>
      </c>
      <c r="T476" s="44">
        <v>1967.08</v>
      </c>
      <c r="U476" s="44">
        <v>2028.52</v>
      </c>
      <c r="V476" s="44">
        <v>2033.53</v>
      </c>
      <c r="W476" s="44">
        <v>1943.61</v>
      </c>
      <c r="X476" s="44">
        <v>1878.34</v>
      </c>
      <c r="Y476" s="44">
        <v>1728.34</v>
      </c>
      <c r="Z476" s="44">
        <v>1308.77</v>
      </c>
      <c r="AA476" s="44">
        <v>1214.1099999999999</v>
      </c>
    </row>
    <row r="477" spans="1:27" ht="12.75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01.10.2023</v>
      </c>
      <c r="C484" s="90" t="s">
        <v>76</v>
      </c>
      <c r="D484" s="91">
        <f>ROUND(((D485+D486+D488+D487)/1000),5)</f>
        <v>2.1205500000000002</v>
      </c>
      <c r="E484" s="91">
        <f>ROUND(((E485+E486+E488+E487)/1000),5)</f>
        <v>2.0617700000000001</v>
      </c>
      <c r="F484" s="91">
        <f>ROUND(((F485+F486+F488+F487)/1000),5)</f>
        <v>2.0478200000000002</v>
      </c>
      <c r="G484" s="91">
        <f t="shared" ref="G484:AA484" si="279">ROUND(((G485+G486+G488+G487)/1000),5)</f>
        <v>2.04969</v>
      </c>
      <c r="H484" s="91">
        <f t="shared" si="279"/>
        <v>2.0585300000000002</v>
      </c>
      <c r="I484" s="91">
        <f t="shared" si="279"/>
        <v>2.08317</v>
      </c>
      <c r="J484" s="91">
        <f t="shared" si="279"/>
        <v>2.08419</v>
      </c>
      <c r="K484" s="91">
        <f t="shared" si="279"/>
        <v>2.1713200000000001</v>
      </c>
      <c r="L484" s="91">
        <f t="shared" si="279"/>
        <v>2.4211100000000001</v>
      </c>
      <c r="M484" s="91">
        <f t="shared" si="279"/>
        <v>2.6946099999999999</v>
      </c>
      <c r="N484" s="91">
        <f t="shared" si="279"/>
        <v>2.7477100000000001</v>
      </c>
      <c r="O484" s="91">
        <f t="shared" si="279"/>
        <v>2.75448</v>
      </c>
      <c r="P484" s="91">
        <f t="shared" si="279"/>
        <v>2.7570600000000001</v>
      </c>
      <c r="Q484" s="91">
        <f t="shared" si="279"/>
        <v>2.7708300000000001</v>
      </c>
      <c r="R484" s="91">
        <f t="shared" si="279"/>
        <v>2.7746499999999998</v>
      </c>
      <c r="S484" s="91">
        <f t="shared" si="279"/>
        <v>2.7845800000000001</v>
      </c>
      <c r="T484" s="91">
        <f t="shared" si="279"/>
        <v>2.7772299999999999</v>
      </c>
      <c r="U484" s="91">
        <f t="shared" si="279"/>
        <v>2.7906200000000001</v>
      </c>
      <c r="V484" s="91">
        <f t="shared" si="279"/>
        <v>2.8492700000000002</v>
      </c>
      <c r="W484" s="91">
        <f t="shared" si="279"/>
        <v>2.91465</v>
      </c>
      <c r="X484" s="91">
        <f t="shared" si="279"/>
        <v>2.8520300000000001</v>
      </c>
      <c r="Y484" s="91">
        <f t="shared" si="279"/>
        <v>2.7654200000000002</v>
      </c>
      <c r="Z484" s="91">
        <f t="shared" si="279"/>
        <v>2.4166599999999998</v>
      </c>
      <c r="AA484" s="91">
        <f t="shared" si="279"/>
        <v>2.2411099999999999</v>
      </c>
    </row>
    <row r="485" spans="1:27" ht="12.75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1351.76</v>
      </c>
      <c r="E485" s="44">
        <v>1292.98</v>
      </c>
      <c r="F485" s="44">
        <v>1279.03</v>
      </c>
      <c r="G485" s="44">
        <v>1280.9000000000001</v>
      </c>
      <c r="H485" s="44">
        <v>1289.74</v>
      </c>
      <c r="I485" s="44">
        <v>1314.38</v>
      </c>
      <c r="J485" s="44">
        <v>1315.4</v>
      </c>
      <c r="K485" s="44">
        <v>1402.53</v>
      </c>
      <c r="L485" s="44">
        <v>1652.32</v>
      </c>
      <c r="M485" s="44">
        <v>1925.82</v>
      </c>
      <c r="N485" s="44">
        <v>1978.92</v>
      </c>
      <c r="O485" s="44">
        <v>1985.69</v>
      </c>
      <c r="P485" s="44">
        <v>1988.27</v>
      </c>
      <c r="Q485" s="44">
        <v>2002.04</v>
      </c>
      <c r="R485" s="44">
        <v>2005.86</v>
      </c>
      <c r="S485" s="44">
        <v>2015.79</v>
      </c>
      <c r="T485" s="44">
        <v>2008.44</v>
      </c>
      <c r="U485" s="44">
        <v>2021.83</v>
      </c>
      <c r="V485" s="44">
        <v>2080.48</v>
      </c>
      <c r="W485" s="44">
        <v>2145.86</v>
      </c>
      <c r="X485" s="44">
        <v>2083.2399999999998</v>
      </c>
      <c r="Y485" s="44">
        <v>1996.63</v>
      </c>
      <c r="Z485" s="44">
        <v>1647.87</v>
      </c>
      <c r="AA485" s="44">
        <v>1472.32</v>
      </c>
    </row>
    <row r="486" spans="1:27" ht="12.75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8" t="s">
        <v>1503</v>
      </c>
      <c r="B489" s="28" t="str">
        <f>"02"&amp;"."&amp;$B$663&amp;"."&amp;$B$664</f>
        <v>02.10.2023</v>
      </c>
      <c r="C489" s="90" t="s">
        <v>76</v>
      </c>
      <c r="D489" s="91">
        <f>ROUND(((D490+D491+D493+D492)/1000),5)</f>
        <v>2.09599</v>
      </c>
      <c r="E489" s="91">
        <f>ROUND(((E490+E491+E493+E492)/1000),5)</f>
        <v>2.0388899999999999</v>
      </c>
      <c r="F489" s="91">
        <f>ROUND(((F490+F491+F493+F492)/1000),5)</f>
        <v>1.9832799999999999</v>
      </c>
      <c r="G489" s="91">
        <f t="shared" ref="G489:AA489" si="282">ROUND(((G490+G491+G493+G492)/1000),5)</f>
        <v>1.97088</v>
      </c>
      <c r="H489" s="91">
        <f t="shared" si="282"/>
        <v>1.9837499999999999</v>
      </c>
      <c r="I489" s="91">
        <f t="shared" si="282"/>
        <v>2.1023700000000001</v>
      </c>
      <c r="J489" s="91">
        <f t="shared" si="282"/>
        <v>2.2624300000000002</v>
      </c>
      <c r="K489" s="91">
        <f t="shared" si="282"/>
        <v>2.5193699999999999</v>
      </c>
      <c r="L489" s="91">
        <f t="shared" si="282"/>
        <v>2.72282</v>
      </c>
      <c r="M489" s="91">
        <f t="shared" si="282"/>
        <v>2.91615</v>
      </c>
      <c r="N489" s="91">
        <f t="shared" si="282"/>
        <v>2.92293</v>
      </c>
      <c r="O489" s="91">
        <f t="shared" si="282"/>
        <v>2.8450600000000001</v>
      </c>
      <c r="P489" s="91">
        <f t="shared" si="282"/>
        <v>2.8027299999999999</v>
      </c>
      <c r="Q489" s="91">
        <f t="shared" si="282"/>
        <v>2.8225099999999999</v>
      </c>
      <c r="R489" s="91">
        <f t="shared" si="282"/>
        <v>2.8244099999999999</v>
      </c>
      <c r="S489" s="91">
        <f t="shared" si="282"/>
        <v>2.8105699999999998</v>
      </c>
      <c r="T489" s="91">
        <f t="shared" si="282"/>
        <v>2.8059799999999999</v>
      </c>
      <c r="U489" s="91">
        <f t="shared" si="282"/>
        <v>2.8155800000000002</v>
      </c>
      <c r="V489" s="91">
        <f t="shared" si="282"/>
        <v>2.9616099999999999</v>
      </c>
      <c r="W489" s="91">
        <f t="shared" si="282"/>
        <v>2.9641799999999998</v>
      </c>
      <c r="X489" s="91">
        <f t="shared" si="282"/>
        <v>2.8091400000000002</v>
      </c>
      <c r="Y489" s="91">
        <f t="shared" si="282"/>
        <v>2.7157900000000001</v>
      </c>
      <c r="Z489" s="91">
        <f t="shared" si="282"/>
        <v>2.4637099999999998</v>
      </c>
      <c r="AA489" s="91">
        <f t="shared" si="282"/>
        <v>2.1702699999999999</v>
      </c>
    </row>
    <row r="490" spans="1:27" ht="12.75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1327.2</v>
      </c>
      <c r="E490" s="44">
        <v>1270.0999999999999</v>
      </c>
      <c r="F490" s="44">
        <v>1214.49</v>
      </c>
      <c r="G490" s="44">
        <v>1202.0899999999999</v>
      </c>
      <c r="H490" s="44">
        <v>1214.96</v>
      </c>
      <c r="I490" s="44">
        <v>1333.58</v>
      </c>
      <c r="J490" s="44">
        <v>1493.64</v>
      </c>
      <c r="K490" s="44">
        <v>1750.58</v>
      </c>
      <c r="L490" s="44">
        <v>1954.03</v>
      </c>
      <c r="M490" s="44">
        <v>2147.36</v>
      </c>
      <c r="N490" s="44">
        <v>2154.14</v>
      </c>
      <c r="O490" s="44">
        <v>2076.27</v>
      </c>
      <c r="P490" s="44">
        <v>2033.94</v>
      </c>
      <c r="Q490" s="44">
        <v>2053.7199999999998</v>
      </c>
      <c r="R490" s="44">
        <v>2055.62</v>
      </c>
      <c r="S490" s="44">
        <v>2041.78</v>
      </c>
      <c r="T490" s="44">
        <v>2037.19</v>
      </c>
      <c r="U490" s="44">
        <v>2046.79</v>
      </c>
      <c r="V490" s="44">
        <v>2192.8200000000002</v>
      </c>
      <c r="W490" s="44">
        <v>2195.39</v>
      </c>
      <c r="X490" s="44">
        <v>2040.35</v>
      </c>
      <c r="Y490" s="44">
        <v>1947</v>
      </c>
      <c r="Z490" s="44">
        <v>1694.92</v>
      </c>
      <c r="AA490" s="44">
        <v>1401.48</v>
      </c>
    </row>
    <row r="491" spans="1:27" ht="12.75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8" t="s">
        <v>1508</v>
      </c>
      <c r="B494" s="28" t="str">
        <f>"03"&amp;"."&amp;$B$663&amp;"."&amp;$B$664</f>
        <v>03.10.2023</v>
      </c>
      <c r="C494" s="90" t="s">
        <v>76</v>
      </c>
      <c r="D494" s="91">
        <f>ROUND(((D495+D496+D498+D497)/1000),5)</f>
        <v>2.0398100000000001</v>
      </c>
      <c r="E494" s="91">
        <f>ROUND(((E495+E496+E498+E497)/1000),5)</f>
        <v>1.95506</v>
      </c>
      <c r="F494" s="91">
        <f>ROUND(((F495+F496+F498+F497)/1000),5)</f>
        <v>1.81159</v>
      </c>
      <c r="G494" s="91">
        <f t="shared" ref="G494:AA494" si="285">ROUND(((G495+G496+G498+G497)/1000),5)</f>
        <v>1.79355</v>
      </c>
      <c r="H494" s="91">
        <f t="shared" si="285"/>
        <v>1.95489</v>
      </c>
      <c r="I494" s="91">
        <f t="shared" si="285"/>
        <v>2.10507</v>
      </c>
      <c r="J494" s="91">
        <f t="shared" si="285"/>
        <v>2.1958600000000001</v>
      </c>
      <c r="K494" s="91">
        <f t="shared" si="285"/>
        <v>2.4351799999999999</v>
      </c>
      <c r="L494" s="91">
        <f t="shared" si="285"/>
        <v>2.6825800000000002</v>
      </c>
      <c r="M494" s="91">
        <f t="shared" si="285"/>
        <v>2.8447900000000002</v>
      </c>
      <c r="N494" s="91">
        <f t="shared" si="285"/>
        <v>2.8807399999999999</v>
      </c>
      <c r="O494" s="91">
        <f t="shared" si="285"/>
        <v>2.7889400000000002</v>
      </c>
      <c r="P494" s="91">
        <f t="shared" si="285"/>
        <v>2.7843499999999999</v>
      </c>
      <c r="Q494" s="91">
        <f t="shared" si="285"/>
        <v>2.8079999999999998</v>
      </c>
      <c r="R494" s="91">
        <f t="shared" si="285"/>
        <v>2.8108200000000001</v>
      </c>
      <c r="S494" s="91">
        <f t="shared" si="285"/>
        <v>2.8132000000000001</v>
      </c>
      <c r="T494" s="91">
        <f t="shared" si="285"/>
        <v>2.8135699999999999</v>
      </c>
      <c r="U494" s="91">
        <f t="shared" si="285"/>
        <v>2.81426</v>
      </c>
      <c r="V494" s="91">
        <f t="shared" si="285"/>
        <v>2.9201199999999998</v>
      </c>
      <c r="W494" s="91">
        <f t="shared" si="285"/>
        <v>2.93153</v>
      </c>
      <c r="X494" s="91">
        <f t="shared" si="285"/>
        <v>2.794</v>
      </c>
      <c r="Y494" s="91">
        <f t="shared" si="285"/>
        <v>2.66378</v>
      </c>
      <c r="Z494" s="91">
        <f t="shared" si="285"/>
        <v>2.3860299999999999</v>
      </c>
      <c r="AA494" s="91">
        <f t="shared" si="285"/>
        <v>2.1702400000000002</v>
      </c>
    </row>
    <row r="495" spans="1:27" ht="12.75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1271.02</v>
      </c>
      <c r="E495" s="44">
        <v>1186.27</v>
      </c>
      <c r="F495" s="44">
        <v>1042.8</v>
      </c>
      <c r="G495" s="44">
        <v>1024.76</v>
      </c>
      <c r="H495" s="44">
        <v>1186.0999999999999</v>
      </c>
      <c r="I495" s="44">
        <v>1336.28</v>
      </c>
      <c r="J495" s="44">
        <v>1427.07</v>
      </c>
      <c r="K495" s="44">
        <v>1666.39</v>
      </c>
      <c r="L495" s="44">
        <v>1913.79</v>
      </c>
      <c r="M495" s="44">
        <v>2076</v>
      </c>
      <c r="N495" s="44">
        <v>2111.9499999999998</v>
      </c>
      <c r="O495" s="44">
        <v>2020.15</v>
      </c>
      <c r="P495" s="44">
        <v>2015.56</v>
      </c>
      <c r="Q495" s="44">
        <v>2039.21</v>
      </c>
      <c r="R495" s="44">
        <v>2042.03</v>
      </c>
      <c r="S495" s="44">
        <v>2044.41</v>
      </c>
      <c r="T495" s="44">
        <v>2044.78</v>
      </c>
      <c r="U495" s="44">
        <v>2045.47</v>
      </c>
      <c r="V495" s="44">
        <v>2151.33</v>
      </c>
      <c r="W495" s="44">
        <v>2162.7399999999998</v>
      </c>
      <c r="X495" s="44">
        <v>2025.21</v>
      </c>
      <c r="Y495" s="44">
        <v>1894.99</v>
      </c>
      <c r="Z495" s="44">
        <v>1617.24</v>
      </c>
      <c r="AA495" s="44">
        <v>1401.45</v>
      </c>
    </row>
    <row r="496" spans="1:27" ht="12.75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8" t="s">
        <v>1513</v>
      </c>
      <c r="B499" s="28" t="str">
        <f>"04"&amp;"."&amp;$B$663&amp;"."&amp;$B$664</f>
        <v>04.10.2023</v>
      </c>
      <c r="C499" s="90" t="s">
        <v>76</v>
      </c>
      <c r="D499" s="91">
        <f>ROUND(((D500+D501+D503+D502)/1000),5)</f>
        <v>2.0130300000000001</v>
      </c>
      <c r="E499" s="91">
        <f>ROUND(((E500+E501+E503+E502)/1000),5)</f>
        <v>1.8827100000000001</v>
      </c>
      <c r="F499" s="91">
        <f>ROUND(((F500+F501+F503+F502)/1000),5)</f>
        <v>1.76522</v>
      </c>
      <c r="G499" s="91">
        <f t="shared" ref="G499:AA499" si="288">ROUND(((G500+G501+G503+G502)/1000),5)</f>
        <v>1.82342</v>
      </c>
      <c r="H499" s="91">
        <f t="shared" si="288"/>
        <v>1.9483699999999999</v>
      </c>
      <c r="I499" s="91">
        <f t="shared" si="288"/>
        <v>2.0567799999999998</v>
      </c>
      <c r="J499" s="91">
        <f t="shared" si="288"/>
        <v>2.10338</v>
      </c>
      <c r="K499" s="91">
        <f t="shared" si="288"/>
        <v>2.4445100000000002</v>
      </c>
      <c r="L499" s="91">
        <f t="shared" si="288"/>
        <v>2.7205699999999999</v>
      </c>
      <c r="M499" s="91">
        <f t="shared" si="288"/>
        <v>2.8952300000000002</v>
      </c>
      <c r="N499" s="91">
        <f t="shared" si="288"/>
        <v>2.9252500000000001</v>
      </c>
      <c r="O499" s="91">
        <f t="shared" si="288"/>
        <v>2.8464499999999999</v>
      </c>
      <c r="P499" s="91">
        <f t="shared" si="288"/>
        <v>2.7785199999999999</v>
      </c>
      <c r="Q499" s="91">
        <f t="shared" si="288"/>
        <v>2.7968600000000001</v>
      </c>
      <c r="R499" s="91">
        <f t="shared" si="288"/>
        <v>2.7996799999999999</v>
      </c>
      <c r="S499" s="91">
        <f t="shared" si="288"/>
        <v>2.79217</v>
      </c>
      <c r="T499" s="91">
        <f t="shared" si="288"/>
        <v>2.7998799999999999</v>
      </c>
      <c r="U499" s="91">
        <f t="shared" si="288"/>
        <v>2.86416</v>
      </c>
      <c r="V499" s="91">
        <f t="shared" si="288"/>
        <v>2.97438</v>
      </c>
      <c r="W499" s="91">
        <f t="shared" si="288"/>
        <v>2.9792200000000002</v>
      </c>
      <c r="X499" s="91">
        <f t="shared" si="288"/>
        <v>2.80165</v>
      </c>
      <c r="Y499" s="91">
        <f t="shared" si="288"/>
        <v>2.66073</v>
      </c>
      <c r="Z499" s="91">
        <f t="shared" si="288"/>
        <v>2.2600799999999999</v>
      </c>
      <c r="AA499" s="91">
        <f t="shared" si="288"/>
        <v>2.1109399999999998</v>
      </c>
    </row>
    <row r="500" spans="1:27" ht="12.75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1244.24</v>
      </c>
      <c r="E500" s="44">
        <v>1113.92</v>
      </c>
      <c r="F500" s="44">
        <v>996.43</v>
      </c>
      <c r="G500" s="44">
        <v>1054.6300000000001</v>
      </c>
      <c r="H500" s="44">
        <v>1179.58</v>
      </c>
      <c r="I500" s="44">
        <v>1287.99</v>
      </c>
      <c r="J500" s="44">
        <v>1334.59</v>
      </c>
      <c r="K500" s="44">
        <v>1675.72</v>
      </c>
      <c r="L500" s="44">
        <v>1951.78</v>
      </c>
      <c r="M500" s="44">
        <v>2126.44</v>
      </c>
      <c r="N500" s="44">
        <v>2156.46</v>
      </c>
      <c r="O500" s="44">
        <v>2077.66</v>
      </c>
      <c r="P500" s="44">
        <v>2009.73</v>
      </c>
      <c r="Q500" s="44">
        <v>2028.07</v>
      </c>
      <c r="R500" s="44">
        <v>2030.89</v>
      </c>
      <c r="S500" s="44">
        <v>2023.38</v>
      </c>
      <c r="T500" s="44">
        <v>2031.09</v>
      </c>
      <c r="U500" s="44">
        <v>2095.37</v>
      </c>
      <c r="V500" s="44">
        <v>2205.59</v>
      </c>
      <c r="W500" s="44">
        <v>2210.4299999999998</v>
      </c>
      <c r="X500" s="44">
        <v>2032.86</v>
      </c>
      <c r="Y500" s="44">
        <v>1891.94</v>
      </c>
      <c r="Z500" s="44">
        <v>1491.29</v>
      </c>
      <c r="AA500" s="44">
        <v>1342.15</v>
      </c>
    </row>
    <row r="501" spans="1:27" ht="12.75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8" t="s">
        <v>1518</v>
      </c>
      <c r="B504" s="28" t="str">
        <f>"05"&amp;"."&amp;$B$663&amp;"."&amp;$B$664</f>
        <v>05.10.2023</v>
      </c>
      <c r="C504" s="90" t="s">
        <v>76</v>
      </c>
      <c r="D504" s="91">
        <f>ROUND(((D505+D506+D508+D507)/1000),5)</f>
        <v>1.9615800000000001</v>
      </c>
      <c r="E504" s="91">
        <f>ROUND(((E505+E506+E508+E507)/1000),5)</f>
        <v>1.8055000000000001</v>
      </c>
      <c r="F504" s="91">
        <f>ROUND(((F505+F506+F508+F507)/1000),5)</f>
        <v>1.7154499999999999</v>
      </c>
      <c r="G504" s="91">
        <f t="shared" ref="G504:AA504" si="291">ROUND(((G505+G506+G508+G507)/1000),5)</f>
        <v>1.73244</v>
      </c>
      <c r="H504" s="91">
        <f t="shared" si="291"/>
        <v>1.89889</v>
      </c>
      <c r="I504" s="91">
        <f t="shared" si="291"/>
        <v>2.0401199999999999</v>
      </c>
      <c r="J504" s="91">
        <f t="shared" si="291"/>
        <v>2.1510400000000001</v>
      </c>
      <c r="K504" s="91">
        <f t="shared" si="291"/>
        <v>2.5291299999999999</v>
      </c>
      <c r="L504" s="91">
        <f t="shared" si="291"/>
        <v>2.5773000000000001</v>
      </c>
      <c r="M504" s="91">
        <f t="shared" si="291"/>
        <v>2.8067000000000002</v>
      </c>
      <c r="N504" s="91">
        <f t="shared" si="291"/>
        <v>2.88409</v>
      </c>
      <c r="O504" s="91">
        <f t="shared" si="291"/>
        <v>2.7330100000000002</v>
      </c>
      <c r="P504" s="91">
        <f t="shared" si="291"/>
        <v>2.6623299999999999</v>
      </c>
      <c r="Q504" s="91">
        <f t="shared" si="291"/>
        <v>2.7539199999999999</v>
      </c>
      <c r="R504" s="91">
        <f t="shared" si="291"/>
        <v>2.7623500000000001</v>
      </c>
      <c r="S504" s="91">
        <f t="shared" si="291"/>
        <v>2.7670300000000001</v>
      </c>
      <c r="T504" s="91">
        <f t="shared" si="291"/>
        <v>2.7771499999999998</v>
      </c>
      <c r="U504" s="91">
        <f t="shared" si="291"/>
        <v>2.9152499999999999</v>
      </c>
      <c r="V504" s="91">
        <f t="shared" si="291"/>
        <v>2.92184</v>
      </c>
      <c r="W504" s="91">
        <f t="shared" si="291"/>
        <v>2.9742000000000002</v>
      </c>
      <c r="X504" s="91">
        <f t="shared" si="291"/>
        <v>2.9137300000000002</v>
      </c>
      <c r="Y504" s="91">
        <f t="shared" si="291"/>
        <v>2.67699</v>
      </c>
      <c r="Z504" s="91">
        <f t="shared" si="291"/>
        <v>2.4192399999999998</v>
      </c>
      <c r="AA504" s="91">
        <f t="shared" si="291"/>
        <v>2.1331099999999998</v>
      </c>
    </row>
    <row r="505" spans="1:27" ht="12.75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1192.79</v>
      </c>
      <c r="E505" s="44">
        <v>1036.71</v>
      </c>
      <c r="F505" s="44">
        <v>946.66</v>
      </c>
      <c r="G505" s="44">
        <v>963.65</v>
      </c>
      <c r="H505" s="44">
        <v>1130.0999999999999</v>
      </c>
      <c r="I505" s="44">
        <v>1271.33</v>
      </c>
      <c r="J505" s="44">
        <v>1382.25</v>
      </c>
      <c r="K505" s="44">
        <v>1760.34</v>
      </c>
      <c r="L505" s="44">
        <v>1808.51</v>
      </c>
      <c r="M505" s="44">
        <v>2037.91</v>
      </c>
      <c r="N505" s="44">
        <v>2115.3000000000002</v>
      </c>
      <c r="O505" s="44">
        <v>1964.22</v>
      </c>
      <c r="P505" s="44">
        <v>1893.54</v>
      </c>
      <c r="Q505" s="44">
        <v>1985.13</v>
      </c>
      <c r="R505" s="44">
        <v>1993.56</v>
      </c>
      <c r="S505" s="44">
        <v>1998.24</v>
      </c>
      <c r="T505" s="44">
        <v>2008.36</v>
      </c>
      <c r="U505" s="44">
        <v>2146.46</v>
      </c>
      <c r="V505" s="44">
        <v>2153.0500000000002</v>
      </c>
      <c r="W505" s="44">
        <v>2205.41</v>
      </c>
      <c r="X505" s="44">
        <v>2144.94</v>
      </c>
      <c r="Y505" s="44">
        <v>1908.2</v>
      </c>
      <c r="Z505" s="44">
        <v>1650.45</v>
      </c>
      <c r="AA505" s="44">
        <v>1364.32</v>
      </c>
    </row>
    <row r="506" spans="1:27" ht="12.75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8" t="s">
        <v>1523</v>
      </c>
      <c r="B509" s="28" t="str">
        <f>"06"&amp;"."&amp;$B$663&amp;"."&amp;$B$664</f>
        <v>06.10.2023</v>
      </c>
      <c r="C509" s="90" t="s">
        <v>76</v>
      </c>
      <c r="D509" s="91">
        <f>ROUND(((D510+D511+D513+D512)/1000),5)</f>
        <v>2.0248300000000001</v>
      </c>
      <c r="E509" s="91">
        <f>ROUND(((E510+E511+E513+E512)/1000),5)</f>
        <v>1.91432</v>
      </c>
      <c r="F509" s="91">
        <f>ROUND(((F510+F511+F513+F512)/1000),5)</f>
        <v>1.8360700000000001</v>
      </c>
      <c r="G509" s="91">
        <f t="shared" ref="G509:AA509" si="294">ROUND(((G510+G511+G513+G512)/1000),5)</f>
        <v>1.8600300000000001</v>
      </c>
      <c r="H509" s="91">
        <f t="shared" si="294"/>
        <v>1.9488399999999999</v>
      </c>
      <c r="I509" s="91">
        <f t="shared" si="294"/>
        <v>2.0675699999999999</v>
      </c>
      <c r="J509" s="91">
        <f t="shared" si="294"/>
        <v>2.28877</v>
      </c>
      <c r="K509" s="91">
        <f t="shared" si="294"/>
        <v>2.5457999999999998</v>
      </c>
      <c r="L509" s="91">
        <f t="shared" si="294"/>
        <v>2.8070300000000001</v>
      </c>
      <c r="M509" s="91">
        <f t="shared" si="294"/>
        <v>2.9824199999999998</v>
      </c>
      <c r="N509" s="91">
        <f t="shared" si="294"/>
        <v>2.9902899999999999</v>
      </c>
      <c r="O509" s="91">
        <f t="shared" si="294"/>
        <v>2.9635400000000001</v>
      </c>
      <c r="P509" s="91">
        <f t="shared" si="294"/>
        <v>2.8247100000000001</v>
      </c>
      <c r="Q509" s="91">
        <f t="shared" si="294"/>
        <v>2.83141</v>
      </c>
      <c r="R509" s="91">
        <f t="shared" si="294"/>
        <v>2.7766000000000002</v>
      </c>
      <c r="S509" s="91">
        <f t="shared" si="294"/>
        <v>2.7662</v>
      </c>
      <c r="T509" s="91">
        <f t="shared" si="294"/>
        <v>2.77895</v>
      </c>
      <c r="U509" s="91">
        <f t="shared" si="294"/>
        <v>2.80166</v>
      </c>
      <c r="V509" s="91">
        <f t="shared" si="294"/>
        <v>2.97879</v>
      </c>
      <c r="W509" s="91">
        <f t="shared" si="294"/>
        <v>2.9695999999999998</v>
      </c>
      <c r="X509" s="91">
        <f t="shared" si="294"/>
        <v>2.8655599999999999</v>
      </c>
      <c r="Y509" s="91">
        <f t="shared" si="294"/>
        <v>2.7605400000000002</v>
      </c>
      <c r="Z509" s="91">
        <f t="shared" si="294"/>
        <v>2.5400700000000001</v>
      </c>
      <c r="AA509" s="91">
        <f t="shared" si="294"/>
        <v>2.2761800000000001</v>
      </c>
    </row>
    <row r="510" spans="1:27" ht="12.75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1256.04</v>
      </c>
      <c r="E510" s="44">
        <v>1145.53</v>
      </c>
      <c r="F510" s="44">
        <v>1067.28</v>
      </c>
      <c r="G510" s="44">
        <v>1091.24</v>
      </c>
      <c r="H510" s="44">
        <v>1180.05</v>
      </c>
      <c r="I510" s="44">
        <v>1298.78</v>
      </c>
      <c r="J510" s="44">
        <v>1519.98</v>
      </c>
      <c r="K510" s="44">
        <v>1777.01</v>
      </c>
      <c r="L510" s="44">
        <v>2038.24</v>
      </c>
      <c r="M510" s="44">
        <v>2213.63</v>
      </c>
      <c r="N510" s="44">
        <v>2221.5</v>
      </c>
      <c r="O510" s="44">
        <v>2194.75</v>
      </c>
      <c r="P510" s="44">
        <v>2055.92</v>
      </c>
      <c r="Q510" s="44">
        <v>2062.62</v>
      </c>
      <c r="R510" s="44">
        <v>2007.81</v>
      </c>
      <c r="S510" s="44">
        <v>1997.41</v>
      </c>
      <c r="T510" s="44">
        <v>2010.16</v>
      </c>
      <c r="U510" s="44">
        <v>2032.87</v>
      </c>
      <c r="V510" s="44">
        <v>2210</v>
      </c>
      <c r="W510" s="44">
        <v>2200.81</v>
      </c>
      <c r="X510" s="44">
        <v>2096.77</v>
      </c>
      <c r="Y510" s="44">
        <v>1991.75</v>
      </c>
      <c r="Z510" s="44">
        <v>1771.28</v>
      </c>
      <c r="AA510" s="44">
        <v>1507.39</v>
      </c>
    </row>
    <row r="511" spans="1:27" ht="12.75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8" t="s">
        <v>1528</v>
      </c>
      <c r="B514" s="28" t="str">
        <f>"07"&amp;"."&amp;$B$663&amp;"."&amp;$B$664</f>
        <v>07.10.2023</v>
      </c>
      <c r="C514" s="90" t="s">
        <v>76</v>
      </c>
      <c r="D514" s="91">
        <f>ROUND(((D515+D516+D518+D517)/1000),5)</f>
        <v>2.0583900000000002</v>
      </c>
      <c r="E514" s="91">
        <f>ROUND(((E515+E516+E518+E517)/1000),5)</f>
        <v>2.0076399999999999</v>
      </c>
      <c r="F514" s="91">
        <f>ROUND(((F515+F516+F518+F517)/1000),5)</f>
        <v>1.9571099999999999</v>
      </c>
      <c r="G514" s="91">
        <f t="shared" ref="G514:AA514" si="297">ROUND(((G515+G516+G518+G517)/1000),5)</f>
        <v>1.9245399999999999</v>
      </c>
      <c r="H514" s="91">
        <f t="shared" si="297"/>
        <v>1.9614199999999999</v>
      </c>
      <c r="I514" s="91">
        <f t="shared" si="297"/>
        <v>2.0168400000000002</v>
      </c>
      <c r="J514" s="91">
        <f t="shared" si="297"/>
        <v>2.10738</v>
      </c>
      <c r="K514" s="91">
        <f t="shared" si="297"/>
        <v>2.2895400000000001</v>
      </c>
      <c r="L514" s="91">
        <f t="shared" si="297"/>
        <v>2.4859200000000001</v>
      </c>
      <c r="M514" s="91">
        <f t="shared" si="297"/>
        <v>2.64358</v>
      </c>
      <c r="N514" s="91">
        <f t="shared" si="297"/>
        <v>2.72573</v>
      </c>
      <c r="O514" s="91">
        <f t="shared" si="297"/>
        <v>2.7171099999999999</v>
      </c>
      <c r="P514" s="91">
        <f t="shared" si="297"/>
        <v>2.6659999999999999</v>
      </c>
      <c r="Q514" s="91">
        <f t="shared" si="297"/>
        <v>2.6666500000000002</v>
      </c>
      <c r="R514" s="91">
        <f t="shared" si="297"/>
        <v>2.6592500000000001</v>
      </c>
      <c r="S514" s="91">
        <f t="shared" si="297"/>
        <v>2.6666599999999998</v>
      </c>
      <c r="T514" s="91">
        <f t="shared" si="297"/>
        <v>2.69218</v>
      </c>
      <c r="U514" s="91">
        <f t="shared" si="297"/>
        <v>2.77603</v>
      </c>
      <c r="V514" s="91">
        <f t="shared" si="297"/>
        <v>2.8910900000000002</v>
      </c>
      <c r="W514" s="91">
        <f t="shared" si="297"/>
        <v>2.9073699999999998</v>
      </c>
      <c r="X514" s="91">
        <f t="shared" si="297"/>
        <v>2.8523299999999998</v>
      </c>
      <c r="Y514" s="91">
        <f t="shared" si="297"/>
        <v>2.6162800000000002</v>
      </c>
      <c r="Z514" s="91">
        <f t="shared" si="297"/>
        <v>2.3624800000000001</v>
      </c>
      <c r="AA514" s="91">
        <f t="shared" si="297"/>
        <v>2.1172300000000002</v>
      </c>
    </row>
    <row r="515" spans="1:27" ht="12.75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1289.5999999999999</v>
      </c>
      <c r="E515" s="44">
        <v>1238.8499999999999</v>
      </c>
      <c r="F515" s="44">
        <v>1188.32</v>
      </c>
      <c r="G515" s="44">
        <v>1155.75</v>
      </c>
      <c r="H515" s="44">
        <v>1192.6300000000001</v>
      </c>
      <c r="I515" s="44">
        <v>1248.05</v>
      </c>
      <c r="J515" s="44">
        <v>1338.59</v>
      </c>
      <c r="K515" s="44">
        <v>1520.75</v>
      </c>
      <c r="L515" s="44">
        <v>1717.13</v>
      </c>
      <c r="M515" s="44">
        <v>1874.79</v>
      </c>
      <c r="N515" s="44">
        <v>1956.94</v>
      </c>
      <c r="O515" s="44">
        <v>1948.32</v>
      </c>
      <c r="P515" s="44">
        <v>1897.21</v>
      </c>
      <c r="Q515" s="44">
        <v>1897.86</v>
      </c>
      <c r="R515" s="44">
        <v>1890.46</v>
      </c>
      <c r="S515" s="44">
        <v>1897.87</v>
      </c>
      <c r="T515" s="44">
        <v>1923.39</v>
      </c>
      <c r="U515" s="44">
        <v>2007.24</v>
      </c>
      <c r="V515" s="44">
        <v>2122.3000000000002</v>
      </c>
      <c r="W515" s="44">
        <v>2138.58</v>
      </c>
      <c r="X515" s="44">
        <v>2083.54</v>
      </c>
      <c r="Y515" s="44">
        <v>1847.49</v>
      </c>
      <c r="Z515" s="44">
        <v>1593.69</v>
      </c>
      <c r="AA515" s="44">
        <v>1348.44</v>
      </c>
    </row>
    <row r="516" spans="1:27" ht="12.75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8" t="s">
        <v>1533</v>
      </c>
      <c r="B519" s="28" t="str">
        <f>"08"&amp;"."&amp;$B$663&amp;"."&amp;$B$664</f>
        <v>08.10.2023</v>
      </c>
      <c r="C519" s="90" t="s">
        <v>76</v>
      </c>
      <c r="D519" s="91">
        <f>ROUND(((D520+D521+D523+D522)/1000),5)</f>
        <v>1.9721299999999999</v>
      </c>
      <c r="E519" s="91">
        <f>ROUND(((E520+E521+E523+E522)/1000),5)</f>
        <v>1.88178</v>
      </c>
      <c r="F519" s="91">
        <f>ROUND(((F520+F521+F523+F522)/1000),5)</f>
        <v>1.77989</v>
      </c>
      <c r="G519" s="91">
        <f t="shared" ref="G519:AA519" si="300">ROUND(((G520+G521+G523+G522)/1000),5)</f>
        <v>1.7452000000000001</v>
      </c>
      <c r="H519" s="91">
        <f t="shared" si="300"/>
        <v>1.79128</v>
      </c>
      <c r="I519" s="91">
        <f t="shared" si="300"/>
        <v>1.8551800000000001</v>
      </c>
      <c r="J519" s="91">
        <f t="shared" si="300"/>
        <v>1.84775</v>
      </c>
      <c r="K519" s="91">
        <f t="shared" si="300"/>
        <v>1.95461</v>
      </c>
      <c r="L519" s="91">
        <f t="shared" si="300"/>
        <v>2.2829299999999999</v>
      </c>
      <c r="M519" s="91">
        <f t="shared" si="300"/>
        <v>2.4217499999999998</v>
      </c>
      <c r="N519" s="91">
        <f t="shared" si="300"/>
        <v>2.4656799999999999</v>
      </c>
      <c r="O519" s="91">
        <f t="shared" si="300"/>
        <v>2.4684900000000001</v>
      </c>
      <c r="P519" s="91">
        <f t="shared" si="300"/>
        <v>2.55253</v>
      </c>
      <c r="Q519" s="91">
        <f t="shared" si="300"/>
        <v>2.5532900000000001</v>
      </c>
      <c r="R519" s="91">
        <f t="shared" si="300"/>
        <v>2.5576699999999999</v>
      </c>
      <c r="S519" s="91">
        <f t="shared" si="300"/>
        <v>2.5526499999999999</v>
      </c>
      <c r="T519" s="91">
        <f t="shared" si="300"/>
        <v>2.7037</v>
      </c>
      <c r="U519" s="91">
        <f t="shared" si="300"/>
        <v>2.9190900000000002</v>
      </c>
      <c r="V519" s="91">
        <f t="shared" si="300"/>
        <v>3.0120499999999999</v>
      </c>
      <c r="W519" s="91">
        <f t="shared" si="300"/>
        <v>3.0139100000000001</v>
      </c>
      <c r="X519" s="91">
        <f t="shared" si="300"/>
        <v>2.9684599999999999</v>
      </c>
      <c r="Y519" s="91">
        <f t="shared" si="300"/>
        <v>2.6215899999999999</v>
      </c>
      <c r="Z519" s="91">
        <f t="shared" si="300"/>
        <v>2.3246500000000001</v>
      </c>
      <c r="AA519" s="91">
        <f t="shared" si="300"/>
        <v>2.1122800000000002</v>
      </c>
    </row>
    <row r="520" spans="1:27" ht="12.75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1203.3399999999999</v>
      </c>
      <c r="E520" s="44">
        <v>1112.99</v>
      </c>
      <c r="F520" s="44">
        <v>1011.1</v>
      </c>
      <c r="G520" s="44">
        <v>976.41</v>
      </c>
      <c r="H520" s="44">
        <v>1022.49</v>
      </c>
      <c r="I520" s="44">
        <v>1086.3900000000001</v>
      </c>
      <c r="J520" s="44">
        <v>1078.96</v>
      </c>
      <c r="K520" s="44">
        <v>1185.82</v>
      </c>
      <c r="L520" s="44">
        <v>1514.14</v>
      </c>
      <c r="M520" s="44">
        <v>1652.96</v>
      </c>
      <c r="N520" s="44">
        <v>1696.89</v>
      </c>
      <c r="O520" s="44">
        <v>1699.7</v>
      </c>
      <c r="P520" s="44">
        <v>1783.74</v>
      </c>
      <c r="Q520" s="44">
        <v>1784.5</v>
      </c>
      <c r="R520" s="44">
        <v>1788.88</v>
      </c>
      <c r="S520" s="44">
        <v>1783.86</v>
      </c>
      <c r="T520" s="44">
        <v>1934.91</v>
      </c>
      <c r="U520" s="44">
        <v>2150.3000000000002</v>
      </c>
      <c r="V520" s="44">
        <v>2243.2600000000002</v>
      </c>
      <c r="W520" s="44">
        <v>2245.12</v>
      </c>
      <c r="X520" s="44">
        <v>2199.67</v>
      </c>
      <c r="Y520" s="44">
        <v>1852.8</v>
      </c>
      <c r="Z520" s="44">
        <v>1555.86</v>
      </c>
      <c r="AA520" s="44">
        <v>1343.49</v>
      </c>
    </row>
    <row r="521" spans="1:27" ht="12.75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8" t="s">
        <v>1538</v>
      </c>
      <c r="B524" s="28" t="str">
        <f>"09"&amp;"."&amp;$B$663&amp;"."&amp;$B$664</f>
        <v>09.10.2023</v>
      </c>
      <c r="C524" s="90" t="s">
        <v>76</v>
      </c>
      <c r="D524" s="91">
        <f>ROUND(((D525+D526+D528+D527)/1000),5)</f>
        <v>1.98786</v>
      </c>
      <c r="E524" s="91">
        <f>ROUND(((E525+E526+E528+E527)/1000),5)</f>
        <v>1.89897</v>
      </c>
      <c r="F524" s="91">
        <f>ROUND(((F525+F526+F528+F527)/1000),5)</f>
        <v>1.82331</v>
      </c>
      <c r="G524" s="91">
        <f t="shared" ref="G524:AA524" si="303">ROUND(((G525+G526+G528+G527)/1000),5)</f>
        <v>1.79626</v>
      </c>
      <c r="H524" s="91">
        <f t="shared" si="303"/>
        <v>1.8506199999999999</v>
      </c>
      <c r="I524" s="91">
        <f t="shared" si="303"/>
        <v>2.0683400000000001</v>
      </c>
      <c r="J524" s="91">
        <f t="shared" si="303"/>
        <v>2.2057600000000002</v>
      </c>
      <c r="K524" s="91">
        <f t="shared" si="303"/>
        <v>2.5434299999999999</v>
      </c>
      <c r="L524" s="91">
        <f t="shared" si="303"/>
        <v>2.9190800000000001</v>
      </c>
      <c r="M524" s="91">
        <f t="shared" si="303"/>
        <v>3.0087000000000002</v>
      </c>
      <c r="N524" s="91">
        <f t="shared" si="303"/>
        <v>3.0326200000000001</v>
      </c>
      <c r="O524" s="91">
        <f t="shared" si="303"/>
        <v>3.0167199999999998</v>
      </c>
      <c r="P524" s="91">
        <f t="shared" si="303"/>
        <v>2.9443000000000001</v>
      </c>
      <c r="Q524" s="91">
        <f t="shared" si="303"/>
        <v>2.96956</v>
      </c>
      <c r="R524" s="91">
        <f t="shared" si="303"/>
        <v>2.9723600000000001</v>
      </c>
      <c r="S524" s="91">
        <f t="shared" si="303"/>
        <v>2.9742799999999998</v>
      </c>
      <c r="T524" s="91">
        <f t="shared" si="303"/>
        <v>2.9481600000000001</v>
      </c>
      <c r="U524" s="91">
        <f t="shared" si="303"/>
        <v>2.9815100000000001</v>
      </c>
      <c r="V524" s="91">
        <f t="shared" si="303"/>
        <v>3.0059499999999999</v>
      </c>
      <c r="W524" s="91">
        <f t="shared" si="303"/>
        <v>2.9988299999999999</v>
      </c>
      <c r="X524" s="91">
        <f t="shared" si="303"/>
        <v>2.95004</v>
      </c>
      <c r="Y524" s="91">
        <f t="shared" si="303"/>
        <v>2.9062299999999999</v>
      </c>
      <c r="Z524" s="91">
        <f t="shared" si="303"/>
        <v>2.3990999999999998</v>
      </c>
      <c r="AA524" s="91">
        <f t="shared" si="303"/>
        <v>2.13367</v>
      </c>
    </row>
    <row r="525" spans="1:27" ht="12.75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1219.07</v>
      </c>
      <c r="E525" s="44">
        <v>1130.18</v>
      </c>
      <c r="F525" s="44">
        <v>1054.52</v>
      </c>
      <c r="G525" s="44">
        <v>1027.47</v>
      </c>
      <c r="H525" s="44">
        <v>1081.83</v>
      </c>
      <c r="I525" s="44">
        <v>1299.55</v>
      </c>
      <c r="J525" s="44">
        <v>1436.97</v>
      </c>
      <c r="K525" s="44">
        <v>1774.64</v>
      </c>
      <c r="L525" s="44">
        <v>2150.29</v>
      </c>
      <c r="M525" s="44">
        <v>2239.91</v>
      </c>
      <c r="N525" s="44">
        <v>2263.83</v>
      </c>
      <c r="O525" s="44">
        <v>2247.9299999999998</v>
      </c>
      <c r="P525" s="44">
        <v>2175.5100000000002</v>
      </c>
      <c r="Q525" s="44">
        <v>2200.77</v>
      </c>
      <c r="R525" s="44">
        <v>2203.5700000000002</v>
      </c>
      <c r="S525" s="44">
        <v>2205.4899999999998</v>
      </c>
      <c r="T525" s="44">
        <v>2179.37</v>
      </c>
      <c r="U525" s="44">
        <v>2212.7199999999998</v>
      </c>
      <c r="V525" s="44">
        <v>2237.16</v>
      </c>
      <c r="W525" s="44">
        <v>2230.04</v>
      </c>
      <c r="X525" s="44">
        <v>2181.25</v>
      </c>
      <c r="Y525" s="44">
        <v>2137.44</v>
      </c>
      <c r="Z525" s="44">
        <v>1630.31</v>
      </c>
      <c r="AA525" s="44">
        <v>1364.88</v>
      </c>
    </row>
    <row r="526" spans="1:27" ht="12.75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8" t="s">
        <v>1543</v>
      </c>
      <c r="B529" s="28" t="str">
        <f>"10"&amp;"."&amp;$B$663&amp;"."&amp;$B$664</f>
        <v>10.10.2023</v>
      </c>
      <c r="C529" s="90" t="s">
        <v>76</v>
      </c>
      <c r="D529" s="91">
        <f>ROUND(((D530+D531+D533+D532)/1000),5)</f>
        <v>1.9895799999999999</v>
      </c>
      <c r="E529" s="91">
        <f>ROUND(((E530+E531+E533+E532)/1000),5)</f>
        <v>1.91151</v>
      </c>
      <c r="F529" s="91">
        <f>ROUND(((F530+F531+F533+F532)/1000),5)</f>
        <v>1.88954</v>
      </c>
      <c r="G529" s="91">
        <f t="shared" ref="G529:AA529" si="306">ROUND(((G530+G531+G533+G532)/1000),5)</f>
        <v>1.8814900000000001</v>
      </c>
      <c r="H529" s="91">
        <f t="shared" si="306"/>
        <v>1.91429</v>
      </c>
      <c r="I529" s="91">
        <f t="shared" si="306"/>
        <v>2.0841099999999999</v>
      </c>
      <c r="J529" s="91">
        <f t="shared" si="306"/>
        <v>2.2671999999999999</v>
      </c>
      <c r="K529" s="91">
        <f t="shared" si="306"/>
        <v>2.4832700000000001</v>
      </c>
      <c r="L529" s="91">
        <f t="shared" si="306"/>
        <v>2.8383699999999998</v>
      </c>
      <c r="M529" s="91">
        <f t="shared" si="306"/>
        <v>2.9660700000000002</v>
      </c>
      <c r="N529" s="91">
        <f t="shared" si="306"/>
        <v>3.0431599999999999</v>
      </c>
      <c r="O529" s="91">
        <f t="shared" si="306"/>
        <v>2.9672999999999998</v>
      </c>
      <c r="P529" s="91">
        <f t="shared" si="306"/>
        <v>2.9626299999999999</v>
      </c>
      <c r="Q529" s="91">
        <f t="shared" si="306"/>
        <v>2.97045</v>
      </c>
      <c r="R529" s="91">
        <f t="shared" si="306"/>
        <v>2.9615100000000001</v>
      </c>
      <c r="S529" s="91">
        <f t="shared" si="306"/>
        <v>2.96292</v>
      </c>
      <c r="T529" s="91">
        <f t="shared" si="306"/>
        <v>2.96617</v>
      </c>
      <c r="U529" s="91">
        <f t="shared" si="306"/>
        <v>2.9746000000000001</v>
      </c>
      <c r="V529" s="91">
        <f t="shared" si="306"/>
        <v>3.1066600000000002</v>
      </c>
      <c r="W529" s="91">
        <f t="shared" si="306"/>
        <v>3.1112500000000001</v>
      </c>
      <c r="X529" s="91">
        <f t="shared" si="306"/>
        <v>2.9450599999999998</v>
      </c>
      <c r="Y529" s="91">
        <f t="shared" si="306"/>
        <v>2.9050699999999998</v>
      </c>
      <c r="Z529" s="91">
        <f t="shared" si="306"/>
        <v>2.5294400000000001</v>
      </c>
      <c r="AA529" s="91">
        <f t="shared" si="306"/>
        <v>2.1388500000000001</v>
      </c>
    </row>
    <row r="530" spans="1:27" ht="12.75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1220.79</v>
      </c>
      <c r="E530" s="44">
        <v>1142.72</v>
      </c>
      <c r="F530" s="44">
        <v>1120.75</v>
      </c>
      <c r="G530" s="44">
        <v>1112.7</v>
      </c>
      <c r="H530" s="44">
        <v>1145.5</v>
      </c>
      <c r="I530" s="44">
        <v>1315.32</v>
      </c>
      <c r="J530" s="44">
        <v>1498.41</v>
      </c>
      <c r="K530" s="44">
        <v>1714.48</v>
      </c>
      <c r="L530" s="44">
        <v>2069.58</v>
      </c>
      <c r="M530" s="44">
        <v>2197.2800000000002</v>
      </c>
      <c r="N530" s="44">
        <v>2274.37</v>
      </c>
      <c r="O530" s="44">
        <v>2198.5100000000002</v>
      </c>
      <c r="P530" s="44">
        <v>2193.84</v>
      </c>
      <c r="Q530" s="44">
        <v>2201.66</v>
      </c>
      <c r="R530" s="44">
        <v>2192.7199999999998</v>
      </c>
      <c r="S530" s="44">
        <v>2194.13</v>
      </c>
      <c r="T530" s="44">
        <v>2197.38</v>
      </c>
      <c r="U530" s="44">
        <v>2205.81</v>
      </c>
      <c r="V530" s="44">
        <v>2337.87</v>
      </c>
      <c r="W530" s="44">
        <v>2342.46</v>
      </c>
      <c r="X530" s="44">
        <v>2176.27</v>
      </c>
      <c r="Y530" s="44">
        <v>2136.2800000000002</v>
      </c>
      <c r="Z530" s="44">
        <v>1760.65</v>
      </c>
      <c r="AA530" s="44">
        <v>1370.06</v>
      </c>
    </row>
    <row r="531" spans="1:27" ht="12.75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8" t="s">
        <v>1548</v>
      </c>
      <c r="B534" s="28" t="str">
        <f>"11"&amp;"."&amp;$B$663&amp;"."&amp;$B$664</f>
        <v>11.10.2023</v>
      </c>
      <c r="C534" s="90" t="s">
        <v>76</v>
      </c>
      <c r="D534" s="91">
        <f>ROUND(((D535+D536+D538+D537)/1000),5)</f>
        <v>1.9956400000000001</v>
      </c>
      <c r="E534" s="91">
        <f>ROUND(((E535+E536+E538+E537)/1000),5)</f>
        <v>1.91076</v>
      </c>
      <c r="F534" s="91">
        <f>ROUND(((F535+F536+F538+F537)/1000),5)</f>
        <v>1.88792</v>
      </c>
      <c r="G534" s="91">
        <f t="shared" ref="G534:AA534" si="309">ROUND(((G535+G536+G538+G537)/1000),5)</f>
        <v>1.8885400000000001</v>
      </c>
      <c r="H534" s="91">
        <f t="shared" si="309"/>
        <v>1.92831</v>
      </c>
      <c r="I534" s="91">
        <f t="shared" si="309"/>
        <v>2.0815999999999999</v>
      </c>
      <c r="J534" s="91">
        <f t="shared" si="309"/>
        <v>2.2302900000000001</v>
      </c>
      <c r="K534" s="91">
        <f t="shared" si="309"/>
        <v>2.5649000000000002</v>
      </c>
      <c r="L534" s="91">
        <f t="shared" si="309"/>
        <v>2.8102299999999998</v>
      </c>
      <c r="M534" s="91">
        <f t="shared" si="309"/>
        <v>2.9594399999999998</v>
      </c>
      <c r="N534" s="91">
        <f t="shared" si="309"/>
        <v>3.0701299999999998</v>
      </c>
      <c r="O534" s="91">
        <f t="shared" si="309"/>
        <v>2.9417499999999999</v>
      </c>
      <c r="P534" s="91">
        <f t="shared" si="309"/>
        <v>2.9286500000000002</v>
      </c>
      <c r="Q534" s="91">
        <f t="shared" si="309"/>
        <v>2.8706100000000001</v>
      </c>
      <c r="R534" s="91">
        <f t="shared" si="309"/>
        <v>2.89018</v>
      </c>
      <c r="S534" s="91">
        <f t="shared" si="309"/>
        <v>2.8624200000000002</v>
      </c>
      <c r="T534" s="91">
        <f t="shared" si="309"/>
        <v>2.8867699999999998</v>
      </c>
      <c r="U534" s="91">
        <f t="shared" si="309"/>
        <v>3.0181300000000002</v>
      </c>
      <c r="V534" s="91">
        <f t="shared" si="309"/>
        <v>3.2625899999999999</v>
      </c>
      <c r="W534" s="91">
        <f t="shared" si="309"/>
        <v>3.0599799999999999</v>
      </c>
      <c r="X534" s="91">
        <f t="shared" si="309"/>
        <v>3.01912</v>
      </c>
      <c r="Y534" s="91">
        <f t="shared" si="309"/>
        <v>2.88015</v>
      </c>
      <c r="Z534" s="91">
        <f t="shared" si="309"/>
        <v>2.3824700000000001</v>
      </c>
      <c r="AA534" s="91">
        <f t="shared" si="309"/>
        <v>2.0735700000000001</v>
      </c>
    </row>
    <row r="535" spans="1:27" ht="12.75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1226.8499999999999</v>
      </c>
      <c r="E535" s="44">
        <v>1141.97</v>
      </c>
      <c r="F535" s="44">
        <v>1119.1300000000001</v>
      </c>
      <c r="G535" s="44">
        <v>1119.75</v>
      </c>
      <c r="H535" s="44">
        <v>1159.52</v>
      </c>
      <c r="I535" s="44">
        <v>1312.81</v>
      </c>
      <c r="J535" s="44">
        <v>1461.5</v>
      </c>
      <c r="K535" s="44">
        <v>1796.11</v>
      </c>
      <c r="L535" s="44">
        <v>2041.44</v>
      </c>
      <c r="M535" s="44">
        <v>2190.65</v>
      </c>
      <c r="N535" s="44">
        <v>2301.34</v>
      </c>
      <c r="O535" s="44">
        <v>2172.96</v>
      </c>
      <c r="P535" s="44">
        <v>2159.86</v>
      </c>
      <c r="Q535" s="44">
        <v>2101.8200000000002</v>
      </c>
      <c r="R535" s="44">
        <v>2121.39</v>
      </c>
      <c r="S535" s="44">
        <v>2093.63</v>
      </c>
      <c r="T535" s="44">
        <v>2117.98</v>
      </c>
      <c r="U535" s="44">
        <v>2249.34</v>
      </c>
      <c r="V535" s="44">
        <v>2493.8000000000002</v>
      </c>
      <c r="W535" s="44">
        <v>2291.19</v>
      </c>
      <c r="X535" s="44">
        <v>2250.33</v>
      </c>
      <c r="Y535" s="44">
        <v>2111.36</v>
      </c>
      <c r="Z535" s="44">
        <v>1613.68</v>
      </c>
      <c r="AA535" s="44">
        <v>1304.78</v>
      </c>
    </row>
    <row r="536" spans="1:27" ht="12.75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8" t="s">
        <v>1553</v>
      </c>
      <c r="B539" s="28" t="str">
        <f>"12"&amp;"."&amp;$B$663&amp;"."&amp;$B$664</f>
        <v>12.10.2023</v>
      </c>
      <c r="C539" s="90" t="s">
        <v>76</v>
      </c>
      <c r="D539" s="91">
        <f>ROUND(((D540+D541+D543+D542)/1000),5)</f>
        <v>1.91012</v>
      </c>
      <c r="E539" s="91">
        <f>ROUND(((E540+E541+E543+E542)/1000),5)</f>
        <v>1.8408500000000001</v>
      </c>
      <c r="F539" s="91">
        <f>ROUND(((F540+F541+F543+F542)/1000),5)</f>
        <v>1.7845500000000001</v>
      </c>
      <c r="G539" s="91">
        <f t="shared" ref="G539:AA539" si="312">ROUND(((G540+G541+G543+G542)/1000),5)</f>
        <v>1.7899499999999999</v>
      </c>
      <c r="H539" s="91">
        <f t="shared" si="312"/>
        <v>1.8862000000000001</v>
      </c>
      <c r="I539" s="91">
        <f t="shared" si="312"/>
        <v>1.9987699999999999</v>
      </c>
      <c r="J539" s="91">
        <f t="shared" si="312"/>
        <v>2.23691</v>
      </c>
      <c r="K539" s="91">
        <f t="shared" si="312"/>
        <v>2.5281899999999999</v>
      </c>
      <c r="L539" s="91">
        <f t="shared" si="312"/>
        <v>2.9472900000000002</v>
      </c>
      <c r="M539" s="91">
        <f t="shared" si="312"/>
        <v>2.97993</v>
      </c>
      <c r="N539" s="91">
        <f t="shared" si="312"/>
        <v>3.0348600000000001</v>
      </c>
      <c r="O539" s="91">
        <f t="shared" si="312"/>
        <v>3.0303100000000001</v>
      </c>
      <c r="P539" s="91">
        <f t="shared" si="312"/>
        <v>3.0331000000000001</v>
      </c>
      <c r="Q539" s="91">
        <f t="shared" si="312"/>
        <v>3.0388999999999999</v>
      </c>
      <c r="R539" s="91">
        <f t="shared" si="312"/>
        <v>3.0312899999999998</v>
      </c>
      <c r="S539" s="91">
        <f t="shared" si="312"/>
        <v>3.0100799999999999</v>
      </c>
      <c r="T539" s="91">
        <f t="shared" si="312"/>
        <v>3.0033400000000001</v>
      </c>
      <c r="U539" s="91">
        <f t="shared" si="312"/>
        <v>2.98115</v>
      </c>
      <c r="V539" s="91">
        <f t="shared" si="312"/>
        <v>3.1007199999999999</v>
      </c>
      <c r="W539" s="91">
        <f t="shared" si="312"/>
        <v>3.11267</v>
      </c>
      <c r="X539" s="91">
        <f t="shared" si="312"/>
        <v>3.0292400000000002</v>
      </c>
      <c r="Y539" s="91">
        <f t="shared" si="312"/>
        <v>2.9257499999999999</v>
      </c>
      <c r="Z539" s="91">
        <f t="shared" si="312"/>
        <v>2.6494</v>
      </c>
      <c r="AA539" s="91">
        <f t="shared" si="312"/>
        <v>2.1059199999999998</v>
      </c>
    </row>
    <row r="540" spans="1:27" ht="12.75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1141.33</v>
      </c>
      <c r="E540" s="44">
        <v>1072.06</v>
      </c>
      <c r="F540" s="44">
        <v>1015.76</v>
      </c>
      <c r="G540" s="44">
        <v>1021.16</v>
      </c>
      <c r="H540" s="44">
        <v>1117.4100000000001</v>
      </c>
      <c r="I540" s="44">
        <v>1229.98</v>
      </c>
      <c r="J540" s="44">
        <v>1468.12</v>
      </c>
      <c r="K540" s="44">
        <v>1759.4</v>
      </c>
      <c r="L540" s="44">
        <v>2178.5</v>
      </c>
      <c r="M540" s="44">
        <v>2211.14</v>
      </c>
      <c r="N540" s="44">
        <v>2266.0700000000002</v>
      </c>
      <c r="O540" s="44">
        <v>2261.52</v>
      </c>
      <c r="P540" s="44">
        <v>2264.31</v>
      </c>
      <c r="Q540" s="44">
        <v>2270.11</v>
      </c>
      <c r="R540" s="44">
        <v>2262.5</v>
      </c>
      <c r="S540" s="44">
        <v>2241.29</v>
      </c>
      <c r="T540" s="44">
        <v>2234.5500000000002</v>
      </c>
      <c r="U540" s="44">
        <v>2212.36</v>
      </c>
      <c r="V540" s="44">
        <v>2331.9299999999998</v>
      </c>
      <c r="W540" s="44">
        <v>2343.88</v>
      </c>
      <c r="X540" s="44">
        <v>2260.4499999999998</v>
      </c>
      <c r="Y540" s="44">
        <v>2156.96</v>
      </c>
      <c r="Z540" s="44">
        <v>1880.61</v>
      </c>
      <c r="AA540" s="44">
        <v>1337.13</v>
      </c>
    </row>
    <row r="541" spans="1:27" ht="12.75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8" t="s">
        <v>1558</v>
      </c>
      <c r="B544" s="28" t="str">
        <f>"13"&amp;"."&amp;$B$663&amp;"."&amp;$B$664</f>
        <v>13.10.2023</v>
      </c>
      <c r="C544" s="90" t="s">
        <v>76</v>
      </c>
      <c r="D544" s="91">
        <f>ROUND(((D545+D546+D548+D547)/1000),5)</f>
        <v>1.9155899999999999</v>
      </c>
      <c r="E544" s="91">
        <f>ROUND(((E545+E546+E548+E547)/1000),5)</f>
        <v>1.8452500000000001</v>
      </c>
      <c r="F544" s="91">
        <f>ROUND(((F545+F546+F548+F547)/1000),5)</f>
        <v>1.81494</v>
      </c>
      <c r="G544" s="91">
        <f t="shared" ref="G544:AA544" si="315">ROUND(((G545+G546+G548+G547)/1000),5)</f>
        <v>1.8081700000000001</v>
      </c>
      <c r="H544" s="91">
        <f t="shared" si="315"/>
        <v>1.8740399999999999</v>
      </c>
      <c r="I544" s="91">
        <f t="shared" si="315"/>
        <v>1.9990300000000001</v>
      </c>
      <c r="J544" s="91">
        <f t="shared" si="315"/>
        <v>2.2603200000000001</v>
      </c>
      <c r="K544" s="91">
        <f t="shared" si="315"/>
        <v>2.48996</v>
      </c>
      <c r="L544" s="91">
        <f t="shared" si="315"/>
        <v>2.7132100000000001</v>
      </c>
      <c r="M544" s="91">
        <f t="shared" si="315"/>
        <v>2.9600599999999999</v>
      </c>
      <c r="N544" s="91">
        <f t="shared" si="315"/>
        <v>2.9653299999999998</v>
      </c>
      <c r="O544" s="91">
        <f t="shared" si="315"/>
        <v>2.91893</v>
      </c>
      <c r="P544" s="91">
        <f t="shared" si="315"/>
        <v>2.83101</v>
      </c>
      <c r="Q544" s="91">
        <f t="shared" si="315"/>
        <v>2.8517999999999999</v>
      </c>
      <c r="R544" s="91">
        <f t="shared" si="315"/>
        <v>2.81488</v>
      </c>
      <c r="S544" s="91">
        <f t="shared" si="315"/>
        <v>2.81176</v>
      </c>
      <c r="T544" s="91">
        <f t="shared" si="315"/>
        <v>2.7895300000000001</v>
      </c>
      <c r="U544" s="91">
        <f t="shared" si="315"/>
        <v>2.9764699999999999</v>
      </c>
      <c r="V544" s="91">
        <f t="shared" si="315"/>
        <v>3.0283000000000002</v>
      </c>
      <c r="W544" s="91">
        <f t="shared" si="315"/>
        <v>3.02075</v>
      </c>
      <c r="X544" s="91">
        <f t="shared" si="315"/>
        <v>2.7920400000000001</v>
      </c>
      <c r="Y544" s="91">
        <f t="shared" si="315"/>
        <v>2.7423700000000002</v>
      </c>
      <c r="Z544" s="91">
        <f t="shared" si="315"/>
        <v>2.5064899999999999</v>
      </c>
      <c r="AA544" s="91">
        <f t="shared" si="315"/>
        <v>2.29298</v>
      </c>
    </row>
    <row r="545" spans="1:27" ht="12.75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1146.8</v>
      </c>
      <c r="E545" s="44">
        <v>1076.46</v>
      </c>
      <c r="F545" s="44">
        <v>1046.1500000000001</v>
      </c>
      <c r="G545" s="44">
        <v>1039.3800000000001</v>
      </c>
      <c r="H545" s="44">
        <v>1105.25</v>
      </c>
      <c r="I545" s="44">
        <v>1230.24</v>
      </c>
      <c r="J545" s="44">
        <v>1491.53</v>
      </c>
      <c r="K545" s="44">
        <v>1721.17</v>
      </c>
      <c r="L545" s="44">
        <v>1944.42</v>
      </c>
      <c r="M545" s="44">
        <v>2191.27</v>
      </c>
      <c r="N545" s="44">
        <v>2196.54</v>
      </c>
      <c r="O545" s="44">
        <v>2150.14</v>
      </c>
      <c r="P545" s="44">
        <v>2062.2199999999998</v>
      </c>
      <c r="Q545" s="44">
        <v>2083.0100000000002</v>
      </c>
      <c r="R545" s="44">
        <v>2046.09</v>
      </c>
      <c r="S545" s="44">
        <v>2042.97</v>
      </c>
      <c r="T545" s="44">
        <v>2020.74</v>
      </c>
      <c r="U545" s="44">
        <v>2207.6799999999998</v>
      </c>
      <c r="V545" s="44">
        <v>2259.5100000000002</v>
      </c>
      <c r="W545" s="44">
        <v>2251.96</v>
      </c>
      <c r="X545" s="44">
        <v>2023.25</v>
      </c>
      <c r="Y545" s="44">
        <v>1973.58</v>
      </c>
      <c r="Z545" s="44">
        <v>1737.7</v>
      </c>
      <c r="AA545" s="44">
        <v>1524.19</v>
      </c>
    </row>
    <row r="546" spans="1:27" ht="12.75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8" t="s">
        <v>1563</v>
      </c>
      <c r="B549" s="28" t="str">
        <f>"14"&amp;"."&amp;$B$663&amp;"."&amp;$B$664</f>
        <v>14.10.2023</v>
      </c>
      <c r="C549" s="90" t="s">
        <v>76</v>
      </c>
      <c r="D549" s="91">
        <f>ROUND(((D550+D551+D553+D552)/1000),5)</f>
        <v>2.0501399999999999</v>
      </c>
      <c r="E549" s="91">
        <f>ROUND(((E550+E551+E553+E552)/1000),5)</f>
        <v>1.9578500000000001</v>
      </c>
      <c r="F549" s="91">
        <f>ROUND(((F550+F551+F553+F552)/1000),5)</f>
        <v>1.9363300000000001</v>
      </c>
      <c r="G549" s="91">
        <f t="shared" ref="G549:AA549" si="318">ROUND(((G550+G551+G553+G552)/1000),5)</f>
        <v>1.9396100000000001</v>
      </c>
      <c r="H549" s="91">
        <f t="shared" si="318"/>
        <v>1.94916</v>
      </c>
      <c r="I549" s="91">
        <f t="shared" si="318"/>
        <v>2.0106099999999998</v>
      </c>
      <c r="J549" s="91">
        <f t="shared" si="318"/>
        <v>2.1244800000000001</v>
      </c>
      <c r="K549" s="91">
        <f t="shared" si="318"/>
        <v>2.4000900000000001</v>
      </c>
      <c r="L549" s="91">
        <f t="shared" si="318"/>
        <v>2.5592999999999999</v>
      </c>
      <c r="M549" s="91">
        <f t="shared" si="318"/>
        <v>2.7283599999999999</v>
      </c>
      <c r="N549" s="91">
        <f t="shared" si="318"/>
        <v>2.7857599999999998</v>
      </c>
      <c r="O549" s="91">
        <f t="shared" si="318"/>
        <v>2.7941600000000002</v>
      </c>
      <c r="P549" s="91">
        <f t="shared" si="318"/>
        <v>2.7861699999999998</v>
      </c>
      <c r="Q549" s="91">
        <f t="shared" si="318"/>
        <v>2.9418700000000002</v>
      </c>
      <c r="R549" s="91">
        <f t="shared" si="318"/>
        <v>3.0373600000000001</v>
      </c>
      <c r="S549" s="91">
        <f t="shared" si="318"/>
        <v>3.1998899999999999</v>
      </c>
      <c r="T549" s="91">
        <f t="shared" si="318"/>
        <v>3.1130900000000001</v>
      </c>
      <c r="U549" s="91">
        <f t="shared" si="318"/>
        <v>3.2418499999999999</v>
      </c>
      <c r="V549" s="91">
        <f t="shared" si="318"/>
        <v>3.3610699999999998</v>
      </c>
      <c r="W549" s="91">
        <f t="shared" si="318"/>
        <v>3.2355100000000001</v>
      </c>
      <c r="X549" s="91">
        <f t="shared" si="318"/>
        <v>3.00651</v>
      </c>
      <c r="Y549" s="91">
        <f t="shared" si="318"/>
        <v>2.6223399999999999</v>
      </c>
      <c r="Z549" s="91">
        <f t="shared" si="318"/>
        <v>2.43404</v>
      </c>
      <c r="AA549" s="91">
        <f t="shared" si="318"/>
        <v>2.1451799999999999</v>
      </c>
    </row>
    <row r="550" spans="1:27" ht="12.75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1281.3499999999999</v>
      </c>
      <c r="E550" s="44">
        <v>1189.06</v>
      </c>
      <c r="F550" s="44">
        <v>1167.54</v>
      </c>
      <c r="G550" s="44">
        <v>1170.82</v>
      </c>
      <c r="H550" s="44">
        <v>1180.3699999999999</v>
      </c>
      <c r="I550" s="44">
        <v>1241.82</v>
      </c>
      <c r="J550" s="44">
        <v>1355.69</v>
      </c>
      <c r="K550" s="44">
        <v>1631.3</v>
      </c>
      <c r="L550" s="44">
        <v>1790.51</v>
      </c>
      <c r="M550" s="44">
        <v>1959.57</v>
      </c>
      <c r="N550" s="44">
        <v>2016.97</v>
      </c>
      <c r="O550" s="44">
        <v>2025.37</v>
      </c>
      <c r="P550" s="44">
        <v>2017.38</v>
      </c>
      <c r="Q550" s="44">
        <v>2173.08</v>
      </c>
      <c r="R550" s="44">
        <v>2268.5700000000002</v>
      </c>
      <c r="S550" s="44">
        <v>2431.1</v>
      </c>
      <c r="T550" s="44">
        <v>2344.3000000000002</v>
      </c>
      <c r="U550" s="44">
        <v>2473.06</v>
      </c>
      <c r="V550" s="44">
        <v>2592.2800000000002</v>
      </c>
      <c r="W550" s="44">
        <v>2466.7199999999998</v>
      </c>
      <c r="X550" s="44">
        <v>2237.7199999999998</v>
      </c>
      <c r="Y550" s="44">
        <v>1853.55</v>
      </c>
      <c r="Z550" s="44">
        <v>1665.25</v>
      </c>
      <c r="AA550" s="44">
        <v>1376.39</v>
      </c>
    </row>
    <row r="551" spans="1:27" ht="12.75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8" t="s">
        <v>1568</v>
      </c>
      <c r="B554" s="28" t="str">
        <f>"15"&amp;"."&amp;$B$663&amp;"."&amp;$B$664</f>
        <v>15.10.2023</v>
      </c>
      <c r="C554" s="90" t="s">
        <v>76</v>
      </c>
      <c r="D554" s="91">
        <f>ROUND(((D555+D556+D558+D557)/1000),5)</f>
        <v>2.0640200000000002</v>
      </c>
      <c r="E554" s="91">
        <f>ROUND(((E555+E556+E558+E557)/1000),5)</f>
        <v>1.96278</v>
      </c>
      <c r="F554" s="91">
        <f>ROUND(((F555+F556+F558+F557)/1000),5)</f>
        <v>1.9275899999999999</v>
      </c>
      <c r="G554" s="91">
        <f t="shared" ref="G554:AA554" si="321">ROUND(((G555+G556+G558+G557)/1000),5)</f>
        <v>1.9130100000000001</v>
      </c>
      <c r="H554" s="91">
        <f t="shared" si="321"/>
        <v>1.9271499999999999</v>
      </c>
      <c r="I554" s="91">
        <f t="shared" si="321"/>
        <v>1.9591000000000001</v>
      </c>
      <c r="J554" s="91">
        <f t="shared" si="321"/>
        <v>1.9376599999999999</v>
      </c>
      <c r="K554" s="91">
        <f t="shared" si="321"/>
        <v>2.0195699999999999</v>
      </c>
      <c r="L554" s="91">
        <f t="shared" si="321"/>
        <v>2.4109500000000001</v>
      </c>
      <c r="M554" s="91">
        <f t="shared" si="321"/>
        <v>2.5306299999999999</v>
      </c>
      <c r="N554" s="91">
        <f t="shared" si="321"/>
        <v>2.5795499999999998</v>
      </c>
      <c r="O554" s="91">
        <f t="shared" si="321"/>
        <v>2.59592</v>
      </c>
      <c r="P554" s="91">
        <f t="shared" si="321"/>
        <v>2.5908500000000001</v>
      </c>
      <c r="Q554" s="91">
        <f t="shared" si="321"/>
        <v>2.5962200000000002</v>
      </c>
      <c r="R554" s="91">
        <f t="shared" si="321"/>
        <v>2.5998399999999999</v>
      </c>
      <c r="S554" s="91">
        <f t="shared" si="321"/>
        <v>2.5906799999999999</v>
      </c>
      <c r="T554" s="91">
        <f t="shared" si="321"/>
        <v>2.6412900000000001</v>
      </c>
      <c r="U554" s="91">
        <f t="shared" si="321"/>
        <v>2.81609</v>
      </c>
      <c r="V554" s="91">
        <f t="shared" si="321"/>
        <v>2.96733</v>
      </c>
      <c r="W554" s="91">
        <f t="shared" si="321"/>
        <v>2.9313600000000002</v>
      </c>
      <c r="X554" s="91">
        <f t="shared" si="321"/>
        <v>2.8135699999999999</v>
      </c>
      <c r="Y554" s="91">
        <f t="shared" si="321"/>
        <v>2.5845500000000001</v>
      </c>
      <c r="Z554" s="91">
        <f t="shared" si="321"/>
        <v>2.4300099999999998</v>
      </c>
      <c r="AA554" s="91">
        <f t="shared" si="321"/>
        <v>2.12351</v>
      </c>
    </row>
    <row r="555" spans="1:27" ht="12.75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1295.23</v>
      </c>
      <c r="E555" s="44">
        <v>1193.99</v>
      </c>
      <c r="F555" s="44">
        <v>1158.8</v>
      </c>
      <c r="G555" s="44">
        <v>1144.22</v>
      </c>
      <c r="H555" s="44">
        <v>1158.3599999999999</v>
      </c>
      <c r="I555" s="44">
        <v>1190.31</v>
      </c>
      <c r="J555" s="44">
        <v>1168.8699999999999</v>
      </c>
      <c r="K555" s="44">
        <v>1250.78</v>
      </c>
      <c r="L555" s="44">
        <v>1642.16</v>
      </c>
      <c r="M555" s="44">
        <v>1761.84</v>
      </c>
      <c r="N555" s="44">
        <v>1810.76</v>
      </c>
      <c r="O555" s="44">
        <v>1827.13</v>
      </c>
      <c r="P555" s="44">
        <v>1822.06</v>
      </c>
      <c r="Q555" s="44">
        <v>1827.43</v>
      </c>
      <c r="R555" s="44">
        <v>1831.05</v>
      </c>
      <c r="S555" s="44">
        <v>1821.89</v>
      </c>
      <c r="T555" s="44">
        <v>1872.5</v>
      </c>
      <c r="U555" s="44">
        <v>2047.3</v>
      </c>
      <c r="V555" s="44">
        <v>2198.54</v>
      </c>
      <c r="W555" s="44">
        <v>2162.5700000000002</v>
      </c>
      <c r="X555" s="44">
        <v>2044.78</v>
      </c>
      <c r="Y555" s="44">
        <v>1815.76</v>
      </c>
      <c r="Z555" s="44">
        <v>1661.22</v>
      </c>
      <c r="AA555" s="44">
        <v>1354.72</v>
      </c>
    </row>
    <row r="556" spans="1:27" ht="12.75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8" t="s">
        <v>1573</v>
      </c>
      <c r="B559" s="28" t="str">
        <f>"16"&amp;"."&amp;$B$663&amp;"."&amp;$B$664</f>
        <v>16.10.2023</v>
      </c>
      <c r="C559" s="90" t="s">
        <v>76</v>
      </c>
      <c r="D559" s="91">
        <f>ROUND(((D560+D561+D563+D562)/1000),5)</f>
        <v>2.0586799999999998</v>
      </c>
      <c r="E559" s="91">
        <f>ROUND(((E560+E561+E563+E562)/1000),5)</f>
        <v>1.99559</v>
      </c>
      <c r="F559" s="91">
        <f>ROUND(((F560+F561+F563+F562)/1000),5)</f>
        <v>1.9348000000000001</v>
      </c>
      <c r="G559" s="91">
        <f t="shared" ref="G559:AA559" si="324">ROUND(((G560+G561+G563+G562)/1000),5)</f>
        <v>1.91936</v>
      </c>
      <c r="H559" s="91">
        <f t="shared" si="324"/>
        <v>1.9478</v>
      </c>
      <c r="I559" s="91">
        <f t="shared" si="324"/>
        <v>2.1329500000000001</v>
      </c>
      <c r="J559" s="91">
        <f t="shared" si="324"/>
        <v>2.3421799999999999</v>
      </c>
      <c r="K559" s="91">
        <f t="shared" si="324"/>
        <v>2.5391400000000002</v>
      </c>
      <c r="L559" s="91">
        <f t="shared" si="324"/>
        <v>2.7592599999999998</v>
      </c>
      <c r="M559" s="91">
        <f t="shared" si="324"/>
        <v>2.91682</v>
      </c>
      <c r="N559" s="91">
        <f t="shared" si="324"/>
        <v>2.92245</v>
      </c>
      <c r="O559" s="91">
        <f t="shared" si="324"/>
        <v>2.8831099999999998</v>
      </c>
      <c r="P559" s="91">
        <f t="shared" si="324"/>
        <v>2.85467</v>
      </c>
      <c r="Q559" s="91">
        <f t="shared" si="324"/>
        <v>2.8682699999999999</v>
      </c>
      <c r="R559" s="91">
        <f t="shared" si="324"/>
        <v>2.8635700000000002</v>
      </c>
      <c r="S559" s="91">
        <f t="shared" si="324"/>
        <v>2.8449399999999998</v>
      </c>
      <c r="T559" s="91">
        <f t="shared" si="324"/>
        <v>2.8482799999999999</v>
      </c>
      <c r="U559" s="91">
        <f t="shared" si="324"/>
        <v>2.8852699999999998</v>
      </c>
      <c r="V559" s="91">
        <f t="shared" si="324"/>
        <v>2.9577499999999999</v>
      </c>
      <c r="W559" s="91">
        <f t="shared" si="324"/>
        <v>2.9622299999999999</v>
      </c>
      <c r="X559" s="91">
        <f t="shared" si="324"/>
        <v>2.78871</v>
      </c>
      <c r="Y559" s="91">
        <f t="shared" si="324"/>
        <v>2.6440399999999999</v>
      </c>
      <c r="Z559" s="91">
        <f t="shared" si="324"/>
        <v>2.36633</v>
      </c>
      <c r="AA559" s="91">
        <f t="shared" si="324"/>
        <v>2.0660500000000002</v>
      </c>
    </row>
    <row r="560" spans="1:27" ht="12.75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1289.8900000000001</v>
      </c>
      <c r="E560" s="44">
        <v>1226.8</v>
      </c>
      <c r="F560" s="44">
        <v>1166.01</v>
      </c>
      <c r="G560" s="44">
        <v>1150.57</v>
      </c>
      <c r="H560" s="44">
        <v>1179.01</v>
      </c>
      <c r="I560" s="44">
        <v>1364.16</v>
      </c>
      <c r="J560" s="44">
        <v>1573.39</v>
      </c>
      <c r="K560" s="44">
        <v>1770.35</v>
      </c>
      <c r="L560" s="44">
        <v>1990.47</v>
      </c>
      <c r="M560" s="44">
        <v>2148.0300000000002</v>
      </c>
      <c r="N560" s="44">
        <v>2153.66</v>
      </c>
      <c r="O560" s="44">
        <v>2114.3200000000002</v>
      </c>
      <c r="P560" s="44">
        <v>2085.88</v>
      </c>
      <c r="Q560" s="44">
        <v>2099.48</v>
      </c>
      <c r="R560" s="44">
        <v>2094.7800000000002</v>
      </c>
      <c r="S560" s="44">
        <v>2076.15</v>
      </c>
      <c r="T560" s="44">
        <v>2079.4899999999998</v>
      </c>
      <c r="U560" s="44">
        <v>2116.48</v>
      </c>
      <c r="V560" s="44">
        <v>2188.96</v>
      </c>
      <c r="W560" s="44">
        <v>2193.44</v>
      </c>
      <c r="X560" s="44">
        <v>2019.92</v>
      </c>
      <c r="Y560" s="44">
        <v>1875.25</v>
      </c>
      <c r="Z560" s="44">
        <v>1597.54</v>
      </c>
      <c r="AA560" s="44">
        <v>1297.26</v>
      </c>
    </row>
    <row r="561" spans="1:27" ht="12.75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8" t="s">
        <v>1578</v>
      </c>
      <c r="B564" s="28" t="str">
        <f>"17"&amp;"."&amp;$B$663&amp;"."&amp;$B$664</f>
        <v>17.10.2023</v>
      </c>
      <c r="C564" s="90" t="s">
        <v>76</v>
      </c>
      <c r="D564" s="91">
        <f>ROUND(((D565+D566+D568+D567)/1000),5)</f>
        <v>1.9497100000000001</v>
      </c>
      <c r="E564" s="91">
        <f>ROUND(((E565+E566+E568+E567)/1000),5)</f>
        <v>1.8937200000000001</v>
      </c>
      <c r="F564" s="91">
        <f>ROUND(((F565+F566+F568+F567)/1000),5)</f>
        <v>1.8499000000000001</v>
      </c>
      <c r="G564" s="91">
        <f t="shared" ref="G564:AA564" si="327">ROUND(((G565+G566+G568+G567)/1000),5)</f>
        <v>1.8483799999999999</v>
      </c>
      <c r="H564" s="91">
        <f t="shared" si="327"/>
        <v>1.88537</v>
      </c>
      <c r="I564" s="91">
        <f t="shared" si="327"/>
        <v>2.0196100000000001</v>
      </c>
      <c r="J564" s="91">
        <f t="shared" si="327"/>
        <v>2.1332800000000001</v>
      </c>
      <c r="K564" s="91">
        <f t="shared" si="327"/>
        <v>2.47872</v>
      </c>
      <c r="L564" s="91">
        <f t="shared" si="327"/>
        <v>2.7193900000000002</v>
      </c>
      <c r="M564" s="91">
        <f t="shared" si="327"/>
        <v>2.9763700000000002</v>
      </c>
      <c r="N564" s="91">
        <f t="shared" si="327"/>
        <v>3.0145400000000002</v>
      </c>
      <c r="O564" s="91">
        <f t="shared" si="327"/>
        <v>2.97187</v>
      </c>
      <c r="P564" s="91">
        <f t="shared" si="327"/>
        <v>2.7802600000000002</v>
      </c>
      <c r="Q564" s="91">
        <f t="shared" si="327"/>
        <v>2.7960699999999998</v>
      </c>
      <c r="R564" s="91">
        <f t="shared" si="327"/>
        <v>2.8056399999999999</v>
      </c>
      <c r="S564" s="91">
        <f t="shared" si="327"/>
        <v>2.7987199999999999</v>
      </c>
      <c r="T564" s="91">
        <f t="shared" si="327"/>
        <v>2.7892800000000002</v>
      </c>
      <c r="U564" s="91">
        <f t="shared" si="327"/>
        <v>2.8648199999999999</v>
      </c>
      <c r="V564" s="91">
        <f t="shared" si="327"/>
        <v>3.02677</v>
      </c>
      <c r="W564" s="91">
        <f t="shared" si="327"/>
        <v>3.0253100000000002</v>
      </c>
      <c r="X564" s="91">
        <f t="shared" si="327"/>
        <v>2.76</v>
      </c>
      <c r="Y564" s="91">
        <f t="shared" si="327"/>
        <v>2.6265100000000001</v>
      </c>
      <c r="Z564" s="91">
        <f t="shared" si="327"/>
        <v>2.39561</v>
      </c>
      <c r="AA564" s="91">
        <f t="shared" si="327"/>
        <v>2.12907</v>
      </c>
    </row>
    <row r="565" spans="1:27" ht="12.75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1180.92</v>
      </c>
      <c r="E565" s="44">
        <v>1124.93</v>
      </c>
      <c r="F565" s="44">
        <v>1081.1099999999999</v>
      </c>
      <c r="G565" s="44">
        <v>1079.5899999999999</v>
      </c>
      <c r="H565" s="44">
        <v>1116.58</v>
      </c>
      <c r="I565" s="44">
        <v>1250.82</v>
      </c>
      <c r="J565" s="44">
        <v>1364.49</v>
      </c>
      <c r="K565" s="44">
        <v>1709.93</v>
      </c>
      <c r="L565" s="44">
        <v>1950.6</v>
      </c>
      <c r="M565" s="44">
        <v>2207.58</v>
      </c>
      <c r="N565" s="44">
        <v>2245.75</v>
      </c>
      <c r="O565" s="44">
        <v>2203.08</v>
      </c>
      <c r="P565" s="44">
        <v>2011.47</v>
      </c>
      <c r="Q565" s="44">
        <v>2027.28</v>
      </c>
      <c r="R565" s="44">
        <v>2036.85</v>
      </c>
      <c r="S565" s="44">
        <v>2029.93</v>
      </c>
      <c r="T565" s="44">
        <v>2020.49</v>
      </c>
      <c r="U565" s="44">
        <v>2096.0300000000002</v>
      </c>
      <c r="V565" s="44">
        <v>2257.98</v>
      </c>
      <c r="W565" s="44">
        <v>2256.52</v>
      </c>
      <c r="X565" s="44">
        <v>1991.21</v>
      </c>
      <c r="Y565" s="44">
        <v>1857.72</v>
      </c>
      <c r="Z565" s="44">
        <v>1626.82</v>
      </c>
      <c r="AA565" s="44">
        <v>1360.28</v>
      </c>
    </row>
    <row r="566" spans="1:27" ht="12.75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8" t="s">
        <v>1583</v>
      </c>
      <c r="B569" s="28" t="str">
        <f>"18"&amp;"."&amp;$B$663&amp;"."&amp;$B$664</f>
        <v>18.10.2023</v>
      </c>
      <c r="C569" s="90" t="s">
        <v>76</v>
      </c>
      <c r="D569" s="91">
        <f>ROUND(((D570+D571+D573+D572)/1000),5)</f>
        <v>1.9418599999999999</v>
      </c>
      <c r="E569" s="91">
        <f>ROUND(((E570+E571+E573+E572)/1000),5)</f>
        <v>1.8807799999999999</v>
      </c>
      <c r="F569" s="91">
        <f>ROUND(((F570+F571+F573+F572)/1000),5)</f>
        <v>1.8589</v>
      </c>
      <c r="G569" s="91">
        <f t="shared" ref="G569:AA569" si="330">ROUND(((G570+G571+G573+G572)/1000),5)</f>
        <v>1.8752599999999999</v>
      </c>
      <c r="H569" s="91">
        <f t="shared" si="330"/>
        <v>1.9290400000000001</v>
      </c>
      <c r="I569" s="91">
        <f t="shared" si="330"/>
        <v>2.01736</v>
      </c>
      <c r="J569" s="91">
        <f t="shared" si="330"/>
        <v>2.1811699999999998</v>
      </c>
      <c r="K569" s="91">
        <f t="shared" si="330"/>
        <v>2.4978600000000002</v>
      </c>
      <c r="L569" s="91">
        <f t="shared" si="330"/>
        <v>2.6052499999999998</v>
      </c>
      <c r="M569" s="91">
        <f t="shared" si="330"/>
        <v>2.9114499999999999</v>
      </c>
      <c r="N569" s="91">
        <f t="shared" si="330"/>
        <v>2.96889</v>
      </c>
      <c r="O569" s="91">
        <f t="shared" si="330"/>
        <v>2.7750900000000001</v>
      </c>
      <c r="P569" s="91">
        <f t="shared" si="330"/>
        <v>2.7539199999999999</v>
      </c>
      <c r="Q569" s="91">
        <f t="shared" si="330"/>
        <v>2.7520099999999998</v>
      </c>
      <c r="R569" s="91">
        <f t="shared" si="330"/>
        <v>2.7669199999999998</v>
      </c>
      <c r="S569" s="91">
        <f t="shared" si="330"/>
        <v>2.7644000000000002</v>
      </c>
      <c r="T569" s="91">
        <f t="shared" si="330"/>
        <v>2.7652700000000001</v>
      </c>
      <c r="U569" s="91">
        <f t="shared" si="330"/>
        <v>2.9540799999999998</v>
      </c>
      <c r="V569" s="91">
        <f t="shared" si="330"/>
        <v>2.9949499999999998</v>
      </c>
      <c r="W569" s="91">
        <f t="shared" si="330"/>
        <v>2.9413900000000002</v>
      </c>
      <c r="X569" s="91">
        <f t="shared" si="330"/>
        <v>2.7071299999999998</v>
      </c>
      <c r="Y569" s="91">
        <f t="shared" si="330"/>
        <v>2.5822600000000002</v>
      </c>
      <c r="Z569" s="91">
        <f t="shared" si="330"/>
        <v>2.2894600000000001</v>
      </c>
      <c r="AA569" s="91">
        <f t="shared" si="330"/>
        <v>2.0530300000000001</v>
      </c>
    </row>
    <row r="570" spans="1:27" ht="12.75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1173.07</v>
      </c>
      <c r="E570" s="44">
        <v>1111.99</v>
      </c>
      <c r="F570" s="44">
        <v>1090.1099999999999</v>
      </c>
      <c r="G570" s="44">
        <v>1106.47</v>
      </c>
      <c r="H570" s="44">
        <v>1160.25</v>
      </c>
      <c r="I570" s="44">
        <v>1248.57</v>
      </c>
      <c r="J570" s="44">
        <v>1412.38</v>
      </c>
      <c r="K570" s="44">
        <v>1729.07</v>
      </c>
      <c r="L570" s="44">
        <v>1836.46</v>
      </c>
      <c r="M570" s="44">
        <v>2142.66</v>
      </c>
      <c r="N570" s="44">
        <v>2200.1</v>
      </c>
      <c r="O570" s="44">
        <v>2006.3</v>
      </c>
      <c r="P570" s="44">
        <v>1985.13</v>
      </c>
      <c r="Q570" s="44">
        <v>1983.22</v>
      </c>
      <c r="R570" s="44">
        <v>1998.13</v>
      </c>
      <c r="S570" s="44">
        <v>1995.61</v>
      </c>
      <c r="T570" s="44">
        <v>1996.48</v>
      </c>
      <c r="U570" s="44">
        <v>2185.29</v>
      </c>
      <c r="V570" s="44">
        <v>2226.16</v>
      </c>
      <c r="W570" s="44">
        <v>2172.6</v>
      </c>
      <c r="X570" s="44">
        <v>1938.34</v>
      </c>
      <c r="Y570" s="44">
        <v>1813.47</v>
      </c>
      <c r="Z570" s="44">
        <v>1520.67</v>
      </c>
      <c r="AA570" s="44">
        <v>1284.24</v>
      </c>
    </row>
    <row r="571" spans="1:27" ht="12.75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8" t="s">
        <v>1588</v>
      </c>
      <c r="B574" s="28" t="str">
        <f>"19"&amp;"."&amp;$B$663&amp;"."&amp;$B$664</f>
        <v>19.10.2023</v>
      </c>
      <c r="C574" s="90" t="s">
        <v>76</v>
      </c>
      <c r="D574" s="91">
        <f>ROUND(((D575+D576+D578+D577)/1000),5)</f>
        <v>1.9525999999999999</v>
      </c>
      <c r="E574" s="91">
        <f>ROUND(((E575+E576+E578+E577)/1000),5)</f>
        <v>1.86246</v>
      </c>
      <c r="F574" s="91">
        <f>ROUND(((F575+F576+F578+F577)/1000),5)</f>
        <v>1.8509599999999999</v>
      </c>
      <c r="G574" s="91">
        <f t="shared" ref="G574:AA574" si="333">ROUND(((G575+G576+G578+G577)/1000),5)</f>
        <v>1.8509199999999999</v>
      </c>
      <c r="H574" s="91">
        <f t="shared" si="333"/>
        <v>1.90408</v>
      </c>
      <c r="I574" s="91">
        <f t="shared" si="333"/>
        <v>2.0110299999999999</v>
      </c>
      <c r="J574" s="91">
        <f t="shared" si="333"/>
        <v>2.2381099999999998</v>
      </c>
      <c r="K574" s="91">
        <f t="shared" si="333"/>
        <v>2.5009100000000002</v>
      </c>
      <c r="L574" s="91">
        <f t="shared" si="333"/>
        <v>2.7682600000000002</v>
      </c>
      <c r="M574" s="91">
        <f t="shared" si="333"/>
        <v>2.9234200000000001</v>
      </c>
      <c r="N574" s="91">
        <f t="shared" si="333"/>
        <v>2.9526500000000002</v>
      </c>
      <c r="O574" s="91">
        <f t="shared" si="333"/>
        <v>2.9529200000000002</v>
      </c>
      <c r="P574" s="91">
        <f t="shared" si="333"/>
        <v>2.86598</v>
      </c>
      <c r="Q574" s="91">
        <f t="shared" si="333"/>
        <v>2.87616</v>
      </c>
      <c r="R574" s="91">
        <f t="shared" si="333"/>
        <v>2.8767100000000001</v>
      </c>
      <c r="S574" s="91">
        <f t="shared" si="333"/>
        <v>2.87297</v>
      </c>
      <c r="T574" s="91">
        <f t="shared" si="333"/>
        <v>2.8727399999999998</v>
      </c>
      <c r="U574" s="91">
        <f t="shared" si="333"/>
        <v>2.93452</v>
      </c>
      <c r="V574" s="91">
        <f t="shared" si="333"/>
        <v>3.00217</v>
      </c>
      <c r="W574" s="91">
        <f t="shared" si="333"/>
        <v>2.9672100000000001</v>
      </c>
      <c r="X574" s="91">
        <f t="shared" si="333"/>
        <v>2.8395700000000001</v>
      </c>
      <c r="Y574" s="91">
        <f t="shared" si="333"/>
        <v>2.6034700000000002</v>
      </c>
      <c r="Z574" s="91">
        <f t="shared" si="333"/>
        <v>2.3994399999999998</v>
      </c>
      <c r="AA574" s="91">
        <f t="shared" si="333"/>
        <v>2.1553</v>
      </c>
    </row>
    <row r="575" spans="1:27" ht="12.75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1183.81</v>
      </c>
      <c r="E575" s="44">
        <v>1093.67</v>
      </c>
      <c r="F575" s="44">
        <v>1082.17</v>
      </c>
      <c r="G575" s="44">
        <v>1082.1300000000001</v>
      </c>
      <c r="H575" s="44">
        <v>1135.29</v>
      </c>
      <c r="I575" s="44">
        <v>1242.24</v>
      </c>
      <c r="J575" s="44">
        <v>1469.32</v>
      </c>
      <c r="K575" s="44">
        <v>1732.12</v>
      </c>
      <c r="L575" s="44">
        <v>1999.47</v>
      </c>
      <c r="M575" s="44">
        <v>2154.63</v>
      </c>
      <c r="N575" s="44">
        <v>2183.86</v>
      </c>
      <c r="O575" s="44">
        <v>2184.13</v>
      </c>
      <c r="P575" s="44">
        <v>2097.19</v>
      </c>
      <c r="Q575" s="44">
        <v>2107.37</v>
      </c>
      <c r="R575" s="44">
        <v>2107.92</v>
      </c>
      <c r="S575" s="44">
        <v>2104.1799999999998</v>
      </c>
      <c r="T575" s="44">
        <v>2103.9499999999998</v>
      </c>
      <c r="U575" s="44">
        <v>2165.73</v>
      </c>
      <c r="V575" s="44">
        <v>2233.38</v>
      </c>
      <c r="W575" s="44">
        <v>2198.42</v>
      </c>
      <c r="X575" s="44">
        <v>2070.7800000000002</v>
      </c>
      <c r="Y575" s="44">
        <v>1834.68</v>
      </c>
      <c r="Z575" s="44">
        <v>1630.65</v>
      </c>
      <c r="AA575" s="44">
        <v>1386.51</v>
      </c>
    </row>
    <row r="576" spans="1:27" ht="12.75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8" t="s">
        <v>1593</v>
      </c>
      <c r="B579" s="28" t="str">
        <f>"20"&amp;"."&amp;$B$663&amp;"."&amp;$B$664</f>
        <v>20.10.2023</v>
      </c>
      <c r="C579" s="90" t="s">
        <v>76</v>
      </c>
      <c r="D579" s="91">
        <f>ROUND(((D580+D581+D583+D582)/1000),5)</f>
        <v>1.95381</v>
      </c>
      <c r="E579" s="91">
        <f>ROUND(((E580+E581+E583+E582)/1000),5)</f>
        <v>1.8785099999999999</v>
      </c>
      <c r="F579" s="91">
        <f>ROUND(((F580+F581+F583+F582)/1000),5)</f>
        <v>1.85347</v>
      </c>
      <c r="G579" s="91">
        <f t="shared" ref="G579:AA579" si="336">ROUND(((G580+G581+G583+G582)/1000),5)</f>
        <v>1.8584400000000001</v>
      </c>
      <c r="H579" s="91">
        <f t="shared" si="336"/>
        <v>1.9240999999999999</v>
      </c>
      <c r="I579" s="91">
        <f t="shared" si="336"/>
        <v>2.0108799999999998</v>
      </c>
      <c r="J579" s="91">
        <f t="shared" si="336"/>
        <v>2.2303700000000002</v>
      </c>
      <c r="K579" s="91">
        <f t="shared" si="336"/>
        <v>2.5386000000000002</v>
      </c>
      <c r="L579" s="91">
        <f t="shared" si="336"/>
        <v>2.7150300000000001</v>
      </c>
      <c r="M579" s="91">
        <f t="shared" si="336"/>
        <v>2.9442300000000001</v>
      </c>
      <c r="N579" s="91">
        <f t="shared" si="336"/>
        <v>3.0085600000000001</v>
      </c>
      <c r="O579" s="91">
        <f t="shared" si="336"/>
        <v>2.8110400000000002</v>
      </c>
      <c r="P579" s="91">
        <f t="shared" si="336"/>
        <v>2.7933599999999998</v>
      </c>
      <c r="Q579" s="91">
        <f t="shared" si="336"/>
        <v>2.7968899999999999</v>
      </c>
      <c r="R579" s="91">
        <f t="shared" si="336"/>
        <v>2.8006899999999999</v>
      </c>
      <c r="S579" s="91">
        <f t="shared" si="336"/>
        <v>2.7941500000000001</v>
      </c>
      <c r="T579" s="91">
        <f t="shared" si="336"/>
        <v>2.7864800000000001</v>
      </c>
      <c r="U579" s="91">
        <f t="shared" si="336"/>
        <v>2.98041</v>
      </c>
      <c r="V579" s="91">
        <f t="shared" si="336"/>
        <v>3.0022600000000002</v>
      </c>
      <c r="W579" s="91">
        <f t="shared" si="336"/>
        <v>2.8597899999999998</v>
      </c>
      <c r="X579" s="91">
        <f t="shared" si="336"/>
        <v>2.76559</v>
      </c>
      <c r="Y579" s="91">
        <f t="shared" si="336"/>
        <v>2.67685</v>
      </c>
      <c r="Z579" s="91">
        <f t="shared" si="336"/>
        <v>2.3889900000000002</v>
      </c>
      <c r="AA579" s="91">
        <f t="shared" si="336"/>
        <v>2.1352500000000001</v>
      </c>
    </row>
    <row r="580" spans="1:27" ht="12.75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1185.02</v>
      </c>
      <c r="E580" s="44">
        <v>1109.72</v>
      </c>
      <c r="F580" s="44">
        <v>1084.68</v>
      </c>
      <c r="G580" s="44">
        <v>1089.6500000000001</v>
      </c>
      <c r="H580" s="44">
        <v>1155.31</v>
      </c>
      <c r="I580" s="44">
        <v>1242.0899999999999</v>
      </c>
      <c r="J580" s="44">
        <v>1461.58</v>
      </c>
      <c r="K580" s="44">
        <v>1769.81</v>
      </c>
      <c r="L580" s="44">
        <v>1946.24</v>
      </c>
      <c r="M580" s="44">
        <v>2175.44</v>
      </c>
      <c r="N580" s="44">
        <v>2239.77</v>
      </c>
      <c r="O580" s="44">
        <v>2042.25</v>
      </c>
      <c r="P580" s="44">
        <v>2024.57</v>
      </c>
      <c r="Q580" s="44">
        <v>2028.1</v>
      </c>
      <c r="R580" s="44">
        <v>2031.9</v>
      </c>
      <c r="S580" s="44">
        <v>2025.36</v>
      </c>
      <c r="T580" s="44">
        <v>2017.69</v>
      </c>
      <c r="U580" s="44">
        <v>2211.62</v>
      </c>
      <c r="V580" s="44">
        <v>2233.4699999999998</v>
      </c>
      <c r="W580" s="44">
        <v>2091</v>
      </c>
      <c r="X580" s="44">
        <v>1996.8</v>
      </c>
      <c r="Y580" s="44">
        <v>1908.06</v>
      </c>
      <c r="Z580" s="44">
        <v>1620.2</v>
      </c>
      <c r="AA580" s="44">
        <v>1366.46</v>
      </c>
    </row>
    <row r="581" spans="1:27" ht="12.75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8" t="s">
        <v>1598</v>
      </c>
      <c r="B584" s="28" t="str">
        <f>"21"&amp;"."&amp;$B$663&amp;"."&amp;$B$664</f>
        <v>21.10.2023</v>
      </c>
      <c r="C584" s="90" t="s">
        <v>76</v>
      </c>
      <c r="D584" s="91">
        <f>ROUND(((D585+D586+D588+D587)/1000),5)</f>
        <v>1.99973</v>
      </c>
      <c r="E584" s="91">
        <f>ROUND(((E585+E586+E588+E587)/1000),5)</f>
        <v>1.96977</v>
      </c>
      <c r="F584" s="91">
        <f>ROUND(((F585+F586+F588+F587)/1000),5)</f>
        <v>1.93083</v>
      </c>
      <c r="G584" s="91">
        <f t="shared" ref="G584:AA584" si="339">ROUND(((G585+G586+G588+G587)/1000),5)</f>
        <v>1.9179200000000001</v>
      </c>
      <c r="H584" s="91">
        <f t="shared" si="339"/>
        <v>1.92577</v>
      </c>
      <c r="I584" s="91">
        <f t="shared" si="339"/>
        <v>1.9780899999999999</v>
      </c>
      <c r="J584" s="91">
        <f t="shared" si="339"/>
        <v>1.99501</v>
      </c>
      <c r="K584" s="91">
        <f t="shared" si="339"/>
        <v>2.20669</v>
      </c>
      <c r="L584" s="91">
        <f t="shared" si="339"/>
        <v>2.3709099999999999</v>
      </c>
      <c r="M584" s="91">
        <f t="shared" si="339"/>
        <v>2.5956999999999999</v>
      </c>
      <c r="N584" s="91">
        <f t="shared" si="339"/>
        <v>2.6864699999999999</v>
      </c>
      <c r="O584" s="91">
        <f t="shared" si="339"/>
        <v>2.69293</v>
      </c>
      <c r="P584" s="91">
        <f t="shared" si="339"/>
        <v>2.6563099999999999</v>
      </c>
      <c r="Q584" s="91">
        <f t="shared" si="339"/>
        <v>2.65144</v>
      </c>
      <c r="R584" s="91">
        <f t="shared" si="339"/>
        <v>2.6357400000000002</v>
      </c>
      <c r="S584" s="91">
        <f t="shared" si="339"/>
        <v>2.62723</v>
      </c>
      <c r="T584" s="91">
        <f t="shared" si="339"/>
        <v>2.6476700000000002</v>
      </c>
      <c r="U584" s="91">
        <f t="shared" si="339"/>
        <v>2.7536900000000002</v>
      </c>
      <c r="V584" s="91">
        <f t="shared" si="339"/>
        <v>2.9467300000000001</v>
      </c>
      <c r="W584" s="91">
        <f t="shared" si="339"/>
        <v>2.8449300000000002</v>
      </c>
      <c r="X584" s="91">
        <f t="shared" si="339"/>
        <v>2.63612</v>
      </c>
      <c r="Y584" s="91">
        <f t="shared" si="339"/>
        <v>2.5068100000000002</v>
      </c>
      <c r="Z584" s="91">
        <f t="shared" si="339"/>
        <v>2.2721900000000002</v>
      </c>
      <c r="AA584" s="91">
        <f t="shared" si="339"/>
        <v>2.0611000000000002</v>
      </c>
    </row>
    <row r="585" spans="1:27" ht="12.75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1230.94</v>
      </c>
      <c r="E585" s="44">
        <v>1200.98</v>
      </c>
      <c r="F585" s="44">
        <v>1162.04</v>
      </c>
      <c r="G585" s="44">
        <v>1149.1300000000001</v>
      </c>
      <c r="H585" s="44">
        <v>1156.98</v>
      </c>
      <c r="I585" s="44">
        <v>1209.3</v>
      </c>
      <c r="J585" s="44">
        <v>1226.22</v>
      </c>
      <c r="K585" s="44">
        <v>1437.9</v>
      </c>
      <c r="L585" s="44">
        <v>1602.12</v>
      </c>
      <c r="M585" s="44">
        <v>1826.91</v>
      </c>
      <c r="N585" s="44">
        <v>1917.68</v>
      </c>
      <c r="O585" s="44">
        <v>1924.14</v>
      </c>
      <c r="P585" s="44">
        <v>1887.52</v>
      </c>
      <c r="Q585" s="44">
        <v>1882.65</v>
      </c>
      <c r="R585" s="44">
        <v>1866.95</v>
      </c>
      <c r="S585" s="44">
        <v>1858.44</v>
      </c>
      <c r="T585" s="44">
        <v>1878.88</v>
      </c>
      <c r="U585" s="44">
        <v>1984.9</v>
      </c>
      <c r="V585" s="44">
        <v>2177.94</v>
      </c>
      <c r="W585" s="44">
        <v>2076.14</v>
      </c>
      <c r="X585" s="44">
        <v>1867.33</v>
      </c>
      <c r="Y585" s="44">
        <v>1738.02</v>
      </c>
      <c r="Z585" s="44">
        <v>1503.4</v>
      </c>
      <c r="AA585" s="44">
        <v>1292.31</v>
      </c>
    </row>
    <row r="586" spans="1:27" ht="12.75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8" t="s">
        <v>1603</v>
      </c>
      <c r="B589" s="28" t="str">
        <f>"22"&amp;"."&amp;$B$663&amp;"."&amp;$B$664</f>
        <v>22.10.2023</v>
      </c>
      <c r="C589" s="90" t="s">
        <v>76</v>
      </c>
      <c r="D589" s="91">
        <f>ROUND(((D590+D591+D593+D592)/1000),5)</f>
        <v>1.97258</v>
      </c>
      <c r="E589" s="91">
        <f>ROUND(((E590+E591+E593+E592)/1000),5)</f>
        <v>1.89896</v>
      </c>
      <c r="F589" s="91">
        <f>ROUND(((F590+F591+F593+F592)/1000),5)</f>
        <v>1.8453200000000001</v>
      </c>
      <c r="G589" s="91">
        <f t="shared" ref="G589:AA589" si="342">ROUND(((G590+G591+G593+G592)/1000),5)</f>
        <v>1.8385100000000001</v>
      </c>
      <c r="H589" s="91">
        <f t="shared" si="342"/>
        <v>1.83792</v>
      </c>
      <c r="I589" s="91">
        <f t="shared" si="342"/>
        <v>1.91551</v>
      </c>
      <c r="J589" s="91">
        <f t="shared" si="342"/>
        <v>1.92073</v>
      </c>
      <c r="K589" s="91">
        <f t="shared" si="342"/>
        <v>1.9782500000000001</v>
      </c>
      <c r="L589" s="91">
        <f t="shared" si="342"/>
        <v>2.1436700000000002</v>
      </c>
      <c r="M589" s="91">
        <f t="shared" si="342"/>
        <v>2.3543699999999999</v>
      </c>
      <c r="N589" s="91">
        <f t="shared" si="342"/>
        <v>2.4377</v>
      </c>
      <c r="O589" s="91">
        <f t="shared" si="342"/>
        <v>2.4699399999999998</v>
      </c>
      <c r="P589" s="91">
        <f t="shared" si="342"/>
        <v>2.4957099999999999</v>
      </c>
      <c r="Q589" s="91">
        <f t="shared" si="342"/>
        <v>2.5122399999999998</v>
      </c>
      <c r="R589" s="91">
        <f t="shared" si="342"/>
        <v>2.5272999999999999</v>
      </c>
      <c r="S589" s="91">
        <f t="shared" si="342"/>
        <v>2.5163700000000002</v>
      </c>
      <c r="T589" s="91">
        <f t="shared" si="342"/>
        <v>2.5946899999999999</v>
      </c>
      <c r="U589" s="91">
        <f t="shared" si="342"/>
        <v>2.8116699999999999</v>
      </c>
      <c r="V589" s="91">
        <f t="shared" si="342"/>
        <v>2.9451100000000001</v>
      </c>
      <c r="W589" s="91">
        <f t="shared" si="342"/>
        <v>2.8919299999999999</v>
      </c>
      <c r="X589" s="91">
        <f t="shared" si="342"/>
        <v>2.66588</v>
      </c>
      <c r="Y589" s="91">
        <f t="shared" si="342"/>
        <v>2.4451499999999999</v>
      </c>
      <c r="Z589" s="91">
        <f t="shared" si="342"/>
        <v>2.1124999999999998</v>
      </c>
      <c r="AA589" s="91">
        <f t="shared" si="342"/>
        <v>1.9981</v>
      </c>
    </row>
    <row r="590" spans="1:27" ht="12.75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1203.79</v>
      </c>
      <c r="E590" s="44">
        <v>1130.17</v>
      </c>
      <c r="F590" s="44">
        <v>1076.53</v>
      </c>
      <c r="G590" s="44">
        <v>1069.72</v>
      </c>
      <c r="H590" s="44">
        <v>1069.1300000000001</v>
      </c>
      <c r="I590" s="44">
        <v>1146.72</v>
      </c>
      <c r="J590" s="44">
        <v>1151.94</v>
      </c>
      <c r="K590" s="44">
        <v>1209.46</v>
      </c>
      <c r="L590" s="44">
        <v>1374.88</v>
      </c>
      <c r="M590" s="44">
        <v>1585.58</v>
      </c>
      <c r="N590" s="44">
        <v>1668.91</v>
      </c>
      <c r="O590" s="44">
        <v>1701.15</v>
      </c>
      <c r="P590" s="44">
        <v>1726.92</v>
      </c>
      <c r="Q590" s="44">
        <v>1743.45</v>
      </c>
      <c r="R590" s="44">
        <v>1758.51</v>
      </c>
      <c r="S590" s="44">
        <v>1747.58</v>
      </c>
      <c r="T590" s="44">
        <v>1825.9</v>
      </c>
      <c r="U590" s="44">
        <v>2042.88</v>
      </c>
      <c r="V590" s="44">
        <v>2176.3200000000002</v>
      </c>
      <c r="W590" s="44">
        <v>2123.14</v>
      </c>
      <c r="X590" s="44">
        <v>1897.09</v>
      </c>
      <c r="Y590" s="44">
        <v>1676.36</v>
      </c>
      <c r="Z590" s="44">
        <v>1343.71</v>
      </c>
      <c r="AA590" s="44">
        <v>1229.31</v>
      </c>
    </row>
    <row r="591" spans="1:27" ht="12.75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8" t="s">
        <v>1608</v>
      </c>
      <c r="B594" s="28" t="str">
        <f>"23"&amp;"."&amp;$B$663&amp;"."&amp;$B$664</f>
        <v>23.10.2023</v>
      </c>
      <c r="C594" s="90" t="s">
        <v>76</v>
      </c>
      <c r="D594" s="91">
        <f>ROUND(((D595+D596+D598+D597)/1000),5)</f>
        <v>1.95543</v>
      </c>
      <c r="E594" s="91">
        <f>ROUND(((E595+E596+E598+E597)/1000),5)</f>
        <v>1.84138</v>
      </c>
      <c r="F594" s="91">
        <f>ROUND(((F595+F596+F598+F597)/1000),5)</f>
        <v>1.7996700000000001</v>
      </c>
      <c r="G594" s="91">
        <f t="shared" ref="G594:AA594" si="345">ROUND(((G595+G596+G598+G597)/1000),5)</f>
        <v>1.8168800000000001</v>
      </c>
      <c r="H594" s="91">
        <f t="shared" si="345"/>
        <v>1.8428800000000001</v>
      </c>
      <c r="I594" s="91">
        <f t="shared" si="345"/>
        <v>1.9758</v>
      </c>
      <c r="J594" s="91">
        <f t="shared" si="345"/>
        <v>2.1376200000000001</v>
      </c>
      <c r="K594" s="91">
        <f t="shared" si="345"/>
        <v>2.4366699999999999</v>
      </c>
      <c r="L594" s="91">
        <f t="shared" si="345"/>
        <v>2.6718700000000002</v>
      </c>
      <c r="M594" s="91">
        <f t="shared" si="345"/>
        <v>2.8687200000000002</v>
      </c>
      <c r="N594" s="91">
        <f t="shared" si="345"/>
        <v>2.9490799999999999</v>
      </c>
      <c r="O594" s="91">
        <f t="shared" si="345"/>
        <v>2.7675000000000001</v>
      </c>
      <c r="P594" s="91">
        <f t="shared" si="345"/>
        <v>2.694</v>
      </c>
      <c r="Q594" s="91">
        <f t="shared" si="345"/>
        <v>2.7336499999999999</v>
      </c>
      <c r="R594" s="91">
        <f t="shared" si="345"/>
        <v>2.7465700000000002</v>
      </c>
      <c r="S594" s="91">
        <f t="shared" si="345"/>
        <v>2.7425899999999999</v>
      </c>
      <c r="T594" s="91">
        <f t="shared" si="345"/>
        <v>2.73142</v>
      </c>
      <c r="U594" s="91">
        <f t="shared" si="345"/>
        <v>2.8424100000000001</v>
      </c>
      <c r="V594" s="91">
        <f t="shared" si="345"/>
        <v>2.94882</v>
      </c>
      <c r="W594" s="91">
        <f t="shared" si="345"/>
        <v>2.8328000000000002</v>
      </c>
      <c r="X594" s="91">
        <f t="shared" si="345"/>
        <v>2.6028099999999998</v>
      </c>
      <c r="Y594" s="91">
        <f t="shared" si="345"/>
        <v>2.4994200000000002</v>
      </c>
      <c r="Z594" s="91">
        <f t="shared" si="345"/>
        <v>2.1762000000000001</v>
      </c>
      <c r="AA594" s="91">
        <f t="shared" si="345"/>
        <v>2.00291</v>
      </c>
    </row>
    <row r="595" spans="1:27" ht="12.75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1186.6400000000001</v>
      </c>
      <c r="E595" s="44">
        <v>1072.5899999999999</v>
      </c>
      <c r="F595" s="44">
        <v>1030.8800000000001</v>
      </c>
      <c r="G595" s="44">
        <v>1048.0899999999999</v>
      </c>
      <c r="H595" s="44">
        <v>1074.0899999999999</v>
      </c>
      <c r="I595" s="44">
        <v>1207.01</v>
      </c>
      <c r="J595" s="44">
        <v>1368.83</v>
      </c>
      <c r="K595" s="44">
        <v>1667.88</v>
      </c>
      <c r="L595" s="44">
        <v>1903.08</v>
      </c>
      <c r="M595" s="44">
        <v>2099.9299999999998</v>
      </c>
      <c r="N595" s="44">
        <v>2180.29</v>
      </c>
      <c r="O595" s="44">
        <v>1998.71</v>
      </c>
      <c r="P595" s="44">
        <v>1925.21</v>
      </c>
      <c r="Q595" s="44">
        <v>1964.86</v>
      </c>
      <c r="R595" s="44">
        <v>1977.78</v>
      </c>
      <c r="S595" s="44">
        <v>1973.8</v>
      </c>
      <c r="T595" s="44">
        <v>1962.63</v>
      </c>
      <c r="U595" s="44">
        <v>2073.62</v>
      </c>
      <c r="V595" s="44">
        <v>2180.0300000000002</v>
      </c>
      <c r="W595" s="44">
        <v>2064.0100000000002</v>
      </c>
      <c r="X595" s="44">
        <v>1834.02</v>
      </c>
      <c r="Y595" s="44">
        <v>1730.63</v>
      </c>
      <c r="Z595" s="44">
        <v>1407.41</v>
      </c>
      <c r="AA595" s="44">
        <v>1234.1199999999999</v>
      </c>
    </row>
    <row r="596" spans="1:27" ht="12.75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8" t="s">
        <v>1613</v>
      </c>
      <c r="B599" s="28" t="str">
        <f>"24"&amp;"."&amp;$B$663&amp;"."&amp;$B$664</f>
        <v>24.10.2023</v>
      </c>
      <c r="C599" s="90" t="s">
        <v>76</v>
      </c>
      <c r="D599" s="91">
        <f>ROUND(((D600+D601+D603+D602)/1000),5)</f>
        <v>1.9414800000000001</v>
      </c>
      <c r="E599" s="91">
        <f>ROUND(((E600+E601+E603+E602)/1000),5)</f>
        <v>1.8554600000000001</v>
      </c>
      <c r="F599" s="91">
        <f>ROUND(((F600+F601+F603+F602)/1000),5)</f>
        <v>1.82504</v>
      </c>
      <c r="G599" s="91">
        <f t="shared" ref="G599:AA599" si="348">ROUND(((G600+G601+G603+G602)/1000),5)</f>
        <v>1.83768</v>
      </c>
      <c r="H599" s="91">
        <f t="shared" si="348"/>
        <v>1.88446</v>
      </c>
      <c r="I599" s="91">
        <f t="shared" si="348"/>
        <v>2.0009700000000001</v>
      </c>
      <c r="J599" s="91">
        <f t="shared" si="348"/>
        <v>2.1702300000000001</v>
      </c>
      <c r="K599" s="91">
        <f t="shared" si="348"/>
        <v>2.4914800000000001</v>
      </c>
      <c r="L599" s="91">
        <f t="shared" si="348"/>
        <v>2.6810700000000001</v>
      </c>
      <c r="M599" s="91">
        <f t="shared" si="348"/>
        <v>2.8883200000000002</v>
      </c>
      <c r="N599" s="91">
        <f t="shared" si="348"/>
        <v>2.9658099999999998</v>
      </c>
      <c r="O599" s="91">
        <f t="shared" si="348"/>
        <v>2.79942</v>
      </c>
      <c r="P599" s="91">
        <f t="shared" si="348"/>
        <v>2.7752500000000002</v>
      </c>
      <c r="Q599" s="91">
        <f t="shared" si="348"/>
        <v>2.7901600000000002</v>
      </c>
      <c r="R599" s="91">
        <f t="shared" si="348"/>
        <v>2.7880799999999999</v>
      </c>
      <c r="S599" s="91">
        <f t="shared" si="348"/>
        <v>2.78905</v>
      </c>
      <c r="T599" s="91">
        <f t="shared" si="348"/>
        <v>2.7722600000000002</v>
      </c>
      <c r="U599" s="91">
        <f t="shared" si="348"/>
        <v>2.9652799999999999</v>
      </c>
      <c r="V599" s="91">
        <f t="shared" si="348"/>
        <v>2.9914000000000001</v>
      </c>
      <c r="W599" s="91">
        <f t="shared" si="348"/>
        <v>2.9533900000000002</v>
      </c>
      <c r="X599" s="91">
        <f t="shared" si="348"/>
        <v>2.6770200000000002</v>
      </c>
      <c r="Y599" s="91">
        <f t="shared" si="348"/>
        <v>2.5262699999999998</v>
      </c>
      <c r="Z599" s="91">
        <f t="shared" si="348"/>
        <v>2.27677</v>
      </c>
      <c r="AA599" s="91">
        <f t="shared" si="348"/>
        <v>2.0509200000000001</v>
      </c>
    </row>
    <row r="600" spans="1:27" ht="12.75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1172.69</v>
      </c>
      <c r="E600" s="44">
        <v>1086.67</v>
      </c>
      <c r="F600" s="44">
        <v>1056.25</v>
      </c>
      <c r="G600" s="44">
        <v>1068.8900000000001</v>
      </c>
      <c r="H600" s="44">
        <v>1115.67</v>
      </c>
      <c r="I600" s="44">
        <v>1232.18</v>
      </c>
      <c r="J600" s="44">
        <v>1401.44</v>
      </c>
      <c r="K600" s="44">
        <v>1722.69</v>
      </c>
      <c r="L600" s="44">
        <v>1912.28</v>
      </c>
      <c r="M600" s="44">
        <v>2119.5300000000002</v>
      </c>
      <c r="N600" s="44">
        <v>2197.02</v>
      </c>
      <c r="O600" s="44">
        <v>2030.63</v>
      </c>
      <c r="P600" s="44">
        <v>2006.46</v>
      </c>
      <c r="Q600" s="44">
        <v>2021.37</v>
      </c>
      <c r="R600" s="44">
        <v>2019.29</v>
      </c>
      <c r="S600" s="44">
        <v>2020.26</v>
      </c>
      <c r="T600" s="44">
        <v>2003.47</v>
      </c>
      <c r="U600" s="44">
        <v>2196.4899999999998</v>
      </c>
      <c r="V600" s="44">
        <v>2222.61</v>
      </c>
      <c r="W600" s="44">
        <v>2184.6</v>
      </c>
      <c r="X600" s="44">
        <v>1908.23</v>
      </c>
      <c r="Y600" s="44">
        <v>1757.48</v>
      </c>
      <c r="Z600" s="44">
        <v>1507.98</v>
      </c>
      <c r="AA600" s="44">
        <v>1282.1300000000001</v>
      </c>
    </row>
    <row r="601" spans="1:27" ht="12.75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8" t="s">
        <v>1618</v>
      </c>
      <c r="B604" s="28" t="str">
        <f>"25"&amp;"."&amp;$B$663&amp;"."&amp;$B$664</f>
        <v>25.10.2023</v>
      </c>
      <c r="C604" s="90" t="s">
        <v>76</v>
      </c>
      <c r="D604" s="91">
        <f>ROUND(((D605+D606+D608+D607)/1000),5)</f>
        <v>1.93659</v>
      </c>
      <c r="E604" s="91">
        <f>ROUND(((E605+E606+E608+E607)/1000),5)</f>
        <v>1.8771</v>
      </c>
      <c r="F604" s="91">
        <f>ROUND(((F605+F606+F608+F607)/1000),5)</f>
        <v>1.8399799999999999</v>
      </c>
      <c r="G604" s="91">
        <f t="shared" ref="G604:AA604" si="351">ROUND(((G605+G606+G608+G607)/1000),5)</f>
        <v>1.8372200000000001</v>
      </c>
      <c r="H604" s="91">
        <f t="shared" si="351"/>
        <v>1.90446</v>
      </c>
      <c r="I604" s="91">
        <f t="shared" si="351"/>
        <v>1.9939499999999999</v>
      </c>
      <c r="J604" s="91">
        <f t="shared" si="351"/>
        <v>2.1426099999999999</v>
      </c>
      <c r="K604" s="91">
        <f t="shared" si="351"/>
        <v>2.4430399999999999</v>
      </c>
      <c r="L604" s="91">
        <f t="shared" si="351"/>
        <v>2.6164499999999999</v>
      </c>
      <c r="M604" s="91">
        <f t="shared" si="351"/>
        <v>2.9793500000000002</v>
      </c>
      <c r="N604" s="91">
        <f t="shared" si="351"/>
        <v>3.1532499999999999</v>
      </c>
      <c r="O604" s="91">
        <f t="shared" si="351"/>
        <v>2.7805300000000002</v>
      </c>
      <c r="P604" s="91">
        <f t="shared" si="351"/>
        <v>2.7585899999999999</v>
      </c>
      <c r="Q604" s="91">
        <f t="shared" si="351"/>
        <v>2.7712699999999999</v>
      </c>
      <c r="R604" s="91">
        <f t="shared" si="351"/>
        <v>2.7678799999999999</v>
      </c>
      <c r="S604" s="91">
        <f t="shared" si="351"/>
        <v>2.7640799999999999</v>
      </c>
      <c r="T604" s="91">
        <f t="shared" si="351"/>
        <v>2.7629199999999998</v>
      </c>
      <c r="U604" s="91">
        <f t="shared" si="351"/>
        <v>3.0077500000000001</v>
      </c>
      <c r="V604" s="91">
        <f t="shared" si="351"/>
        <v>3.0495299999999999</v>
      </c>
      <c r="W604" s="91">
        <f t="shared" si="351"/>
        <v>3.0725500000000001</v>
      </c>
      <c r="X604" s="91">
        <f t="shared" si="351"/>
        <v>2.7434699999999999</v>
      </c>
      <c r="Y604" s="91">
        <f t="shared" si="351"/>
        <v>2.6090100000000001</v>
      </c>
      <c r="Z604" s="91">
        <f t="shared" si="351"/>
        <v>2.2822300000000002</v>
      </c>
      <c r="AA604" s="91">
        <f t="shared" si="351"/>
        <v>2.0359799999999999</v>
      </c>
    </row>
    <row r="605" spans="1:27" ht="12.75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1167.8</v>
      </c>
      <c r="E605" s="44">
        <v>1108.31</v>
      </c>
      <c r="F605" s="44">
        <v>1071.19</v>
      </c>
      <c r="G605" s="44">
        <v>1068.43</v>
      </c>
      <c r="H605" s="44">
        <v>1135.67</v>
      </c>
      <c r="I605" s="44">
        <v>1225.1600000000001</v>
      </c>
      <c r="J605" s="44">
        <v>1373.82</v>
      </c>
      <c r="K605" s="44">
        <v>1674.25</v>
      </c>
      <c r="L605" s="44">
        <v>1847.66</v>
      </c>
      <c r="M605" s="44">
        <v>2210.56</v>
      </c>
      <c r="N605" s="44">
        <v>2384.46</v>
      </c>
      <c r="O605" s="44">
        <v>2011.74</v>
      </c>
      <c r="P605" s="44">
        <v>1989.8</v>
      </c>
      <c r="Q605" s="44">
        <v>2002.48</v>
      </c>
      <c r="R605" s="44">
        <v>1999.09</v>
      </c>
      <c r="S605" s="44">
        <v>1995.29</v>
      </c>
      <c r="T605" s="44">
        <v>1994.13</v>
      </c>
      <c r="U605" s="44">
        <v>2238.96</v>
      </c>
      <c r="V605" s="44">
        <v>2280.7399999999998</v>
      </c>
      <c r="W605" s="44">
        <v>2303.7600000000002</v>
      </c>
      <c r="X605" s="44">
        <v>1974.68</v>
      </c>
      <c r="Y605" s="44">
        <v>1840.22</v>
      </c>
      <c r="Z605" s="44">
        <v>1513.44</v>
      </c>
      <c r="AA605" s="44">
        <v>1267.19</v>
      </c>
    </row>
    <row r="606" spans="1:27" ht="12.75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8" t="s">
        <v>1623</v>
      </c>
      <c r="B609" s="28" t="str">
        <f>"26"&amp;"."&amp;$B$663&amp;"."&amp;$B$664</f>
        <v>26.10.2023</v>
      </c>
      <c r="C609" s="90" t="s">
        <v>76</v>
      </c>
      <c r="D609" s="91">
        <f>ROUND(((D610+D611+D613+D612)/1000),5)</f>
        <v>1.94834</v>
      </c>
      <c r="E609" s="91">
        <f>ROUND(((E610+E611+E613+E612)/1000),5)</f>
        <v>1.8622399999999999</v>
      </c>
      <c r="F609" s="91">
        <f>ROUND(((F610+F611+F613+F612)/1000),5)</f>
        <v>1.83205</v>
      </c>
      <c r="G609" s="91">
        <f t="shared" ref="G609:AA609" si="354">ROUND(((G610+G611+G613+G612)/1000),5)</f>
        <v>1.8092200000000001</v>
      </c>
      <c r="H609" s="91">
        <f t="shared" si="354"/>
        <v>1.90134</v>
      </c>
      <c r="I609" s="91">
        <f t="shared" si="354"/>
        <v>2.0306000000000002</v>
      </c>
      <c r="J609" s="91">
        <f t="shared" si="354"/>
        <v>2.2277800000000001</v>
      </c>
      <c r="K609" s="91">
        <f t="shared" si="354"/>
        <v>2.43621</v>
      </c>
      <c r="L609" s="91">
        <f t="shared" si="354"/>
        <v>2.6931099999999999</v>
      </c>
      <c r="M609" s="91">
        <f t="shared" si="354"/>
        <v>2.8338199999999998</v>
      </c>
      <c r="N609" s="91">
        <f t="shared" si="354"/>
        <v>2.8570199999999999</v>
      </c>
      <c r="O609" s="91">
        <f t="shared" si="354"/>
        <v>2.8729800000000001</v>
      </c>
      <c r="P609" s="91">
        <f t="shared" si="354"/>
        <v>2.8122199999999999</v>
      </c>
      <c r="Q609" s="91">
        <f t="shared" si="354"/>
        <v>2.8231600000000001</v>
      </c>
      <c r="R609" s="91">
        <f t="shared" si="354"/>
        <v>2.8081100000000001</v>
      </c>
      <c r="S609" s="91">
        <f t="shared" si="354"/>
        <v>2.8102499999999999</v>
      </c>
      <c r="T609" s="91">
        <f t="shared" si="354"/>
        <v>2.81053</v>
      </c>
      <c r="U609" s="91">
        <f t="shared" si="354"/>
        <v>2.8020299999999998</v>
      </c>
      <c r="V609" s="91">
        <f t="shared" si="354"/>
        <v>2.9681600000000001</v>
      </c>
      <c r="W609" s="91">
        <f t="shared" si="354"/>
        <v>2.9632299999999998</v>
      </c>
      <c r="X609" s="91">
        <f t="shared" si="354"/>
        <v>2.6596000000000002</v>
      </c>
      <c r="Y609" s="91">
        <f t="shared" si="354"/>
        <v>2.5539499999999999</v>
      </c>
      <c r="Z609" s="91">
        <f t="shared" si="354"/>
        <v>2.2772000000000001</v>
      </c>
      <c r="AA609" s="91">
        <f t="shared" si="354"/>
        <v>2.03125</v>
      </c>
    </row>
    <row r="610" spans="1:27" ht="12.75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1179.55</v>
      </c>
      <c r="E610" s="44">
        <v>1093.45</v>
      </c>
      <c r="F610" s="44">
        <v>1063.26</v>
      </c>
      <c r="G610" s="44">
        <v>1040.43</v>
      </c>
      <c r="H610" s="44">
        <v>1132.55</v>
      </c>
      <c r="I610" s="44">
        <v>1261.81</v>
      </c>
      <c r="J610" s="44">
        <v>1458.99</v>
      </c>
      <c r="K610" s="44">
        <v>1667.42</v>
      </c>
      <c r="L610" s="44">
        <v>1924.32</v>
      </c>
      <c r="M610" s="44">
        <v>2065.0300000000002</v>
      </c>
      <c r="N610" s="44">
        <v>2088.23</v>
      </c>
      <c r="O610" s="44">
        <v>2104.19</v>
      </c>
      <c r="P610" s="44">
        <v>2043.43</v>
      </c>
      <c r="Q610" s="44">
        <v>2054.37</v>
      </c>
      <c r="R610" s="44">
        <v>2039.32</v>
      </c>
      <c r="S610" s="44">
        <v>2041.46</v>
      </c>
      <c r="T610" s="44">
        <v>2041.74</v>
      </c>
      <c r="U610" s="44">
        <v>2033.24</v>
      </c>
      <c r="V610" s="44">
        <v>2199.37</v>
      </c>
      <c r="W610" s="44">
        <v>2194.44</v>
      </c>
      <c r="X610" s="44">
        <v>1890.81</v>
      </c>
      <c r="Y610" s="44">
        <v>1785.16</v>
      </c>
      <c r="Z610" s="44">
        <v>1508.41</v>
      </c>
      <c r="AA610" s="44">
        <v>1262.46</v>
      </c>
    </row>
    <row r="611" spans="1:27" ht="12.75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8" t="s">
        <v>1628</v>
      </c>
      <c r="B614" s="28" t="str">
        <f>"27"&amp;"."&amp;$B$663&amp;"."&amp;$B$664</f>
        <v>27.10.2023</v>
      </c>
      <c r="C614" s="90" t="s">
        <v>76</v>
      </c>
      <c r="D614" s="91">
        <f>ROUND(((D615+D616+D618+D617)/1000),5)</f>
        <v>1.9657899999999999</v>
      </c>
      <c r="E614" s="91">
        <f>ROUND(((E615+E616+E618+E617)/1000),5)</f>
        <v>1.88174</v>
      </c>
      <c r="F614" s="91">
        <f>ROUND(((F615+F616+F618+F617)/1000),5)</f>
        <v>1.8423799999999999</v>
      </c>
      <c r="G614" s="91">
        <f t="shared" ref="G614:AA614" si="357">ROUND(((G615+G616+G618+G617)/1000),5)</f>
        <v>1.8435299999999999</v>
      </c>
      <c r="H614" s="91">
        <f t="shared" si="357"/>
        <v>1.9111899999999999</v>
      </c>
      <c r="I614" s="91">
        <f t="shared" si="357"/>
        <v>2.0304500000000001</v>
      </c>
      <c r="J614" s="91">
        <f t="shared" si="357"/>
        <v>2.17557</v>
      </c>
      <c r="K614" s="91">
        <f t="shared" si="357"/>
        <v>2.4559600000000001</v>
      </c>
      <c r="L614" s="91">
        <f t="shared" si="357"/>
        <v>2.7194799999999999</v>
      </c>
      <c r="M614" s="91">
        <f t="shared" si="357"/>
        <v>2.9143400000000002</v>
      </c>
      <c r="N614" s="91">
        <f t="shared" si="357"/>
        <v>3.1341600000000001</v>
      </c>
      <c r="O614" s="91">
        <f t="shared" si="357"/>
        <v>3.0697800000000002</v>
      </c>
      <c r="P614" s="91">
        <f t="shared" si="357"/>
        <v>2.83249</v>
      </c>
      <c r="Q614" s="91">
        <f t="shared" si="357"/>
        <v>2.8457599999999998</v>
      </c>
      <c r="R614" s="91">
        <f t="shared" si="357"/>
        <v>2.8385899999999999</v>
      </c>
      <c r="S614" s="91">
        <f t="shared" si="357"/>
        <v>2.84023</v>
      </c>
      <c r="T614" s="91">
        <f t="shared" si="357"/>
        <v>2.8370799999999998</v>
      </c>
      <c r="U614" s="91">
        <f t="shared" si="357"/>
        <v>2.9788000000000001</v>
      </c>
      <c r="V614" s="91">
        <f t="shared" si="357"/>
        <v>3.1621600000000001</v>
      </c>
      <c r="W614" s="91">
        <f t="shared" si="357"/>
        <v>3.06934</v>
      </c>
      <c r="X614" s="91">
        <f t="shared" si="357"/>
        <v>2.7457600000000002</v>
      </c>
      <c r="Y614" s="91">
        <f t="shared" si="357"/>
        <v>2.7127699999999999</v>
      </c>
      <c r="Z614" s="91">
        <f t="shared" si="357"/>
        <v>2.3898899999999998</v>
      </c>
      <c r="AA614" s="91">
        <f t="shared" si="357"/>
        <v>2.2538499999999999</v>
      </c>
    </row>
    <row r="615" spans="1:27" ht="12.75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1197</v>
      </c>
      <c r="E615" s="44">
        <v>1112.95</v>
      </c>
      <c r="F615" s="44">
        <v>1073.5899999999999</v>
      </c>
      <c r="G615" s="44">
        <v>1074.74</v>
      </c>
      <c r="H615" s="44">
        <v>1142.4000000000001</v>
      </c>
      <c r="I615" s="44">
        <v>1261.6600000000001</v>
      </c>
      <c r="J615" s="44">
        <v>1406.78</v>
      </c>
      <c r="K615" s="44">
        <v>1687.17</v>
      </c>
      <c r="L615" s="44">
        <v>1950.69</v>
      </c>
      <c r="M615" s="44">
        <v>2145.5500000000002</v>
      </c>
      <c r="N615" s="44">
        <v>2365.37</v>
      </c>
      <c r="O615" s="44">
        <v>2300.9899999999998</v>
      </c>
      <c r="P615" s="44">
        <v>2063.6999999999998</v>
      </c>
      <c r="Q615" s="44">
        <v>2076.9699999999998</v>
      </c>
      <c r="R615" s="44">
        <v>2069.8000000000002</v>
      </c>
      <c r="S615" s="44">
        <v>2071.44</v>
      </c>
      <c r="T615" s="44">
        <v>2068.29</v>
      </c>
      <c r="U615" s="44">
        <v>2210.0100000000002</v>
      </c>
      <c r="V615" s="44">
        <v>2393.37</v>
      </c>
      <c r="W615" s="44">
        <v>2300.5500000000002</v>
      </c>
      <c r="X615" s="44">
        <v>1976.97</v>
      </c>
      <c r="Y615" s="44">
        <v>1943.98</v>
      </c>
      <c r="Z615" s="44">
        <v>1621.1</v>
      </c>
      <c r="AA615" s="44">
        <v>1485.06</v>
      </c>
    </row>
    <row r="616" spans="1:27" ht="12.75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A619" s="98" t="s">
        <v>1633</v>
      </c>
      <c r="B619" s="28" t="str">
        <f>"28"&amp;"."&amp;$B$663&amp;"."&amp;$B$664</f>
        <v>28.10.2023</v>
      </c>
      <c r="C619" s="90" t="s">
        <v>76</v>
      </c>
      <c r="D619" s="91">
        <f>ROUND(((D620+D621+D623+D622)/1000),5)</f>
        <v>2.0136099999999999</v>
      </c>
      <c r="E619" s="91">
        <f>ROUND(((E620+E621+E623+E622)/1000),5)</f>
        <v>1.9717800000000001</v>
      </c>
      <c r="F619" s="91">
        <f>ROUND(((F620+F621+F623+F622)/1000),5)</f>
        <v>1.9534899999999999</v>
      </c>
      <c r="G619" s="91">
        <f t="shared" ref="G619:AA619" si="360">ROUND(((G620+G621+G623+G622)/1000),5)</f>
        <v>1.92025</v>
      </c>
      <c r="H619" s="91">
        <f t="shared" si="360"/>
        <v>1.95076</v>
      </c>
      <c r="I619" s="91">
        <f t="shared" si="360"/>
        <v>1.9737100000000001</v>
      </c>
      <c r="J619" s="91">
        <f t="shared" si="360"/>
        <v>1.9962299999999999</v>
      </c>
      <c r="K619" s="91">
        <f t="shared" si="360"/>
        <v>2.1345299999999998</v>
      </c>
      <c r="L619" s="91">
        <f t="shared" si="360"/>
        <v>2.40022</v>
      </c>
      <c r="M619" s="91">
        <f t="shared" si="360"/>
        <v>2.6989800000000002</v>
      </c>
      <c r="N619" s="91">
        <f t="shared" si="360"/>
        <v>2.7581099999999998</v>
      </c>
      <c r="O619" s="91">
        <f t="shared" si="360"/>
        <v>2.76267</v>
      </c>
      <c r="P619" s="91">
        <f t="shared" si="360"/>
        <v>2.7501799999999998</v>
      </c>
      <c r="Q619" s="91">
        <f t="shared" si="360"/>
        <v>2.7175600000000002</v>
      </c>
      <c r="R619" s="91">
        <f t="shared" si="360"/>
        <v>2.6253000000000002</v>
      </c>
      <c r="S619" s="91">
        <f t="shared" si="360"/>
        <v>2.5542400000000001</v>
      </c>
      <c r="T619" s="91">
        <f t="shared" si="360"/>
        <v>2.5282100000000001</v>
      </c>
      <c r="U619" s="91">
        <f t="shared" si="360"/>
        <v>2.63523</v>
      </c>
      <c r="V619" s="91">
        <f t="shared" si="360"/>
        <v>2.7028300000000001</v>
      </c>
      <c r="W619" s="91">
        <f t="shared" si="360"/>
        <v>2.60771</v>
      </c>
      <c r="X619" s="91">
        <f t="shared" si="360"/>
        <v>2.57979</v>
      </c>
      <c r="Y619" s="91">
        <f t="shared" si="360"/>
        <v>2.3909699999999998</v>
      </c>
      <c r="Z619" s="91">
        <f t="shared" si="360"/>
        <v>2.1021299999999998</v>
      </c>
      <c r="AA619" s="91">
        <f t="shared" si="360"/>
        <v>2.0267400000000002</v>
      </c>
    </row>
    <row r="620" spans="1:27" ht="12.75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1244.82</v>
      </c>
      <c r="E620" s="44">
        <v>1202.99</v>
      </c>
      <c r="F620" s="44">
        <v>1184.7</v>
      </c>
      <c r="G620" s="44">
        <v>1151.46</v>
      </c>
      <c r="H620" s="44">
        <v>1181.97</v>
      </c>
      <c r="I620" s="44">
        <v>1204.92</v>
      </c>
      <c r="J620" s="44">
        <v>1227.44</v>
      </c>
      <c r="K620" s="44">
        <v>1365.74</v>
      </c>
      <c r="L620" s="44">
        <v>1631.43</v>
      </c>
      <c r="M620" s="44">
        <v>1930.19</v>
      </c>
      <c r="N620" s="44">
        <v>1989.32</v>
      </c>
      <c r="O620" s="44">
        <v>1993.88</v>
      </c>
      <c r="P620" s="44">
        <v>1981.39</v>
      </c>
      <c r="Q620" s="44">
        <v>1948.77</v>
      </c>
      <c r="R620" s="44">
        <v>1856.51</v>
      </c>
      <c r="S620" s="44">
        <v>1785.45</v>
      </c>
      <c r="T620" s="44">
        <v>1759.42</v>
      </c>
      <c r="U620" s="44">
        <v>1866.44</v>
      </c>
      <c r="V620" s="44">
        <v>1934.04</v>
      </c>
      <c r="W620" s="44">
        <v>1838.92</v>
      </c>
      <c r="X620" s="44">
        <v>1811</v>
      </c>
      <c r="Y620" s="44">
        <v>1622.18</v>
      </c>
      <c r="Z620" s="44">
        <v>1333.34</v>
      </c>
      <c r="AA620" s="44">
        <v>1257.95</v>
      </c>
    </row>
    <row r="621" spans="1:27" ht="12.75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x14ac:dyDescent="0.2">
      <c r="A624" s="98" t="s">
        <v>1638</v>
      </c>
      <c r="B624" s="28" t="str">
        <f>"29"&amp;"."&amp;$B$663&amp;"."&amp;$B$664</f>
        <v>29.10.2023</v>
      </c>
      <c r="C624" s="90" t="s">
        <v>76</v>
      </c>
      <c r="D624" s="91">
        <f>ROUND(((D625+D626+D628+D627)/1000),5)</f>
        <v>2.0221499999999999</v>
      </c>
      <c r="E624" s="91">
        <f>ROUND(((E625+E626+E628+E627)/1000),5)</f>
        <v>1.95736</v>
      </c>
      <c r="F624" s="91">
        <f>ROUND(((F625+F626+F628+F627)/1000),5)</f>
        <v>1.90852</v>
      </c>
      <c r="G624" s="91">
        <f t="shared" ref="G624:AA624" si="363">ROUND(((G625+G626+G628+G627)/1000),5)</f>
        <v>1.86565</v>
      </c>
      <c r="H624" s="91">
        <f t="shared" si="363"/>
        <v>1.8927400000000001</v>
      </c>
      <c r="I624" s="91">
        <f t="shared" si="363"/>
        <v>1.95879</v>
      </c>
      <c r="J624" s="91">
        <f t="shared" si="363"/>
        <v>1.95713</v>
      </c>
      <c r="K624" s="91">
        <f t="shared" si="363"/>
        <v>2.0251999999999999</v>
      </c>
      <c r="L624" s="91">
        <f t="shared" si="363"/>
        <v>2.27908</v>
      </c>
      <c r="M624" s="91">
        <f t="shared" si="363"/>
        <v>2.4751500000000002</v>
      </c>
      <c r="N624" s="91">
        <f t="shared" si="363"/>
        <v>2.64127</v>
      </c>
      <c r="O624" s="91">
        <f t="shared" si="363"/>
        <v>2.6831800000000001</v>
      </c>
      <c r="P624" s="91">
        <f t="shared" si="363"/>
        <v>2.6732999999999998</v>
      </c>
      <c r="Q624" s="91">
        <f t="shared" si="363"/>
        <v>2.6735500000000001</v>
      </c>
      <c r="R624" s="91">
        <f t="shared" si="363"/>
        <v>2.5974900000000001</v>
      </c>
      <c r="S624" s="91">
        <f t="shared" si="363"/>
        <v>2.61633</v>
      </c>
      <c r="T624" s="91">
        <f t="shared" si="363"/>
        <v>2.6214300000000001</v>
      </c>
      <c r="U624" s="91">
        <f t="shared" si="363"/>
        <v>2.78769</v>
      </c>
      <c r="V624" s="91">
        <f t="shared" si="363"/>
        <v>2.8506999999999998</v>
      </c>
      <c r="W624" s="91">
        <f t="shared" si="363"/>
        <v>2.7703500000000001</v>
      </c>
      <c r="X624" s="91">
        <f t="shared" si="363"/>
        <v>2.7302399999999998</v>
      </c>
      <c r="Y624" s="91">
        <f t="shared" si="363"/>
        <v>2.67944</v>
      </c>
      <c r="Z624" s="91">
        <f t="shared" si="363"/>
        <v>2.3084699999999998</v>
      </c>
      <c r="AA624" s="91">
        <f t="shared" si="363"/>
        <v>2.0596899999999998</v>
      </c>
    </row>
    <row r="625" spans="1:27" ht="12.75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1253.3599999999999</v>
      </c>
      <c r="E625" s="44">
        <v>1188.57</v>
      </c>
      <c r="F625" s="44">
        <v>1139.73</v>
      </c>
      <c r="G625" s="44">
        <v>1096.8599999999999</v>
      </c>
      <c r="H625" s="44">
        <v>1123.95</v>
      </c>
      <c r="I625" s="44">
        <v>1190</v>
      </c>
      <c r="J625" s="44">
        <v>1188.3399999999999</v>
      </c>
      <c r="K625" s="44">
        <v>1256.4100000000001</v>
      </c>
      <c r="L625" s="44">
        <v>1510.29</v>
      </c>
      <c r="M625" s="44">
        <v>1706.36</v>
      </c>
      <c r="N625" s="44">
        <v>1872.48</v>
      </c>
      <c r="O625" s="44">
        <v>1914.39</v>
      </c>
      <c r="P625" s="44">
        <v>1904.51</v>
      </c>
      <c r="Q625" s="44">
        <v>1904.76</v>
      </c>
      <c r="R625" s="44">
        <v>1828.7</v>
      </c>
      <c r="S625" s="44">
        <v>1847.54</v>
      </c>
      <c r="T625" s="44">
        <v>1852.64</v>
      </c>
      <c r="U625" s="44">
        <v>2018.9</v>
      </c>
      <c r="V625" s="44">
        <v>2081.91</v>
      </c>
      <c r="W625" s="44">
        <v>2001.56</v>
      </c>
      <c r="X625" s="44">
        <v>1961.45</v>
      </c>
      <c r="Y625" s="44">
        <v>1910.65</v>
      </c>
      <c r="Z625" s="44">
        <v>1539.68</v>
      </c>
      <c r="AA625" s="44">
        <v>1290.9000000000001</v>
      </c>
    </row>
    <row r="626" spans="1:27" ht="12.75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x14ac:dyDescent="0.2">
      <c r="A629" s="98" t="s">
        <v>1643</v>
      </c>
      <c r="B629" s="28" t="str">
        <f>"30"&amp;"."&amp;$B$663&amp;"."&amp;$B$664</f>
        <v>30.10.2023</v>
      </c>
      <c r="C629" s="90" t="s">
        <v>76</v>
      </c>
      <c r="D629" s="91">
        <f>ROUND(((D630+D631+D633+D632)/1000),5)</f>
        <v>1.9568000000000001</v>
      </c>
      <c r="E629" s="91">
        <f>ROUND(((E630+E631+E633+E632)/1000),5)</f>
        <v>1.8492299999999999</v>
      </c>
      <c r="F629" s="91">
        <f>ROUND(((F630+F631+F633+F632)/1000),5)</f>
        <v>1.7964899999999999</v>
      </c>
      <c r="G629" s="91">
        <f t="shared" ref="G629:AA629" si="366">ROUND(((G630+G631+G633+G632)/1000),5)</f>
        <v>1.78433</v>
      </c>
      <c r="H629" s="91">
        <f t="shared" si="366"/>
        <v>1.84005</v>
      </c>
      <c r="I629" s="91">
        <f t="shared" si="366"/>
        <v>1.9580599999999999</v>
      </c>
      <c r="J629" s="91">
        <f t="shared" si="366"/>
        <v>2.07673</v>
      </c>
      <c r="K629" s="91">
        <f t="shared" si="366"/>
        <v>2.34924</v>
      </c>
      <c r="L629" s="91">
        <f t="shared" si="366"/>
        <v>2.5962100000000001</v>
      </c>
      <c r="M629" s="91">
        <f t="shared" si="366"/>
        <v>2.74472</v>
      </c>
      <c r="N629" s="91">
        <f t="shared" si="366"/>
        <v>2.8355600000000001</v>
      </c>
      <c r="O629" s="91">
        <f t="shared" si="366"/>
        <v>2.7637299999999998</v>
      </c>
      <c r="P629" s="91">
        <f t="shared" si="366"/>
        <v>2.7646999999999999</v>
      </c>
      <c r="Q629" s="91">
        <f t="shared" si="366"/>
        <v>2.7948400000000002</v>
      </c>
      <c r="R629" s="91">
        <f t="shared" si="366"/>
        <v>2.7753399999999999</v>
      </c>
      <c r="S629" s="91">
        <f t="shared" si="366"/>
        <v>2.7695699999999999</v>
      </c>
      <c r="T629" s="91">
        <f t="shared" si="366"/>
        <v>2.76322</v>
      </c>
      <c r="U629" s="91">
        <f t="shared" si="366"/>
        <v>2.9978500000000001</v>
      </c>
      <c r="V629" s="91">
        <f t="shared" si="366"/>
        <v>2.9088799999999999</v>
      </c>
      <c r="W629" s="91">
        <f t="shared" si="366"/>
        <v>2.7575599999999998</v>
      </c>
      <c r="X629" s="91">
        <f t="shared" si="366"/>
        <v>2.71062</v>
      </c>
      <c r="Y629" s="91">
        <f t="shared" si="366"/>
        <v>2.51661</v>
      </c>
      <c r="Z629" s="91">
        <f t="shared" si="366"/>
        <v>2.1024699999999998</v>
      </c>
      <c r="AA629" s="91">
        <f t="shared" si="366"/>
        <v>1.9985900000000001</v>
      </c>
    </row>
    <row r="630" spans="1:27" ht="12.75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1188.01</v>
      </c>
      <c r="E630" s="44">
        <v>1080.44</v>
      </c>
      <c r="F630" s="44">
        <v>1027.7</v>
      </c>
      <c r="G630" s="44">
        <v>1015.54</v>
      </c>
      <c r="H630" s="44">
        <v>1071.26</v>
      </c>
      <c r="I630" s="44">
        <v>1189.27</v>
      </c>
      <c r="J630" s="44">
        <v>1307.94</v>
      </c>
      <c r="K630" s="44">
        <v>1580.45</v>
      </c>
      <c r="L630" s="44">
        <v>1827.42</v>
      </c>
      <c r="M630" s="44">
        <v>1975.93</v>
      </c>
      <c r="N630" s="44">
        <v>2066.77</v>
      </c>
      <c r="O630" s="44">
        <v>1994.94</v>
      </c>
      <c r="P630" s="44">
        <v>1995.91</v>
      </c>
      <c r="Q630" s="44">
        <v>2026.05</v>
      </c>
      <c r="R630" s="44">
        <v>2006.55</v>
      </c>
      <c r="S630" s="44">
        <v>2000.78</v>
      </c>
      <c r="T630" s="44">
        <v>1994.43</v>
      </c>
      <c r="U630" s="44">
        <v>2229.06</v>
      </c>
      <c r="V630" s="44">
        <v>2140.09</v>
      </c>
      <c r="W630" s="44">
        <v>1988.77</v>
      </c>
      <c r="X630" s="44">
        <v>1941.83</v>
      </c>
      <c r="Y630" s="44">
        <v>1747.82</v>
      </c>
      <c r="Z630" s="44">
        <v>1333.68</v>
      </c>
      <c r="AA630" s="44">
        <v>1229.8</v>
      </c>
    </row>
    <row r="631" spans="1:27" ht="12.75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x14ac:dyDescent="0.2">
      <c r="A634" s="98" t="s">
        <v>1648</v>
      </c>
      <c r="B634" s="28" t="str">
        <f>"31"&amp;"."&amp;$B$663&amp;"."&amp;$B$664</f>
        <v>31.10.2023</v>
      </c>
      <c r="C634" s="90" t="s">
        <v>76</v>
      </c>
      <c r="D634" s="91">
        <f>ROUND(((D635+D636+D638+D637)/1000),5)</f>
        <v>1.92127</v>
      </c>
      <c r="E634" s="91">
        <f>ROUND(((E635+E636+E638+E637)/1000),5)</f>
        <v>1.78471</v>
      </c>
      <c r="F634" s="91">
        <f>ROUND(((F635+F636+F638+F637)/1000),5)</f>
        <v>1.69858</v>
      </c>
      <c r="G634" s="91">
        <f t="shared" ref="G634:AA634" si="369">ROUND(((G635+G636+G638+G637)/1000),5)</f>
        <v>1.68326</v>
      </c>
      <c r="H634" s="91">
        <f t="shared" si="369"/>
        <v>1.79705</v>
      </c>
      <c r="I634" s="91">
        <f t="shared" si="369"/>
        <v>1.9498899999999999</v>
      </c>
      <c r="J634" s="91">
        <f t="shared" si="369"/>
        <v>2.03898</v>
      </c>
      <c r="K634" s="91">
        <f t="shared" si="369"/>
        <v>2.3714</v>
      </c>
      <c r="L634" s="91">
        <f t="shared" si="369"/>
        <v>2.56324</v>
      </c>
      <c r="M634" s="91">
        <f t="shared" si="369"/>
        <v>2.7290399999999999</v>
      </c>
      <c r="N634" s="91">
        <f t="shared" si="369"/>
        <v>2.7498999999999998</v>
      </c>
      <c r="O634" s="91">
        <f t="shared" si="369"/>
        <v>2.7325900000000001</v>
      </c>
      <c r="P634" s="91">
        <f t="shared" si="369"/>
        <v>2.73542</v>
      </c>
      <c r="Q634" s="91">
        <f t="shared" si="369"/>
        <v>2.7375600000000002</v>
      </c>
      <c r="R634" s="91">
        <f t="shared" si="369"/>
        <v>2.7372100000000001</v>
      </c>
      <c r="S634" s="91">
        <f t="shared" si="369"/>
        <v>2.7379500000000001</v>
      </c>
      <c r="T634" s="91">
        <f t="shared" si="369"/>
        <v>2.7358699999999998</v>
      </c>
      <c r="U634" s="91">
        <f t="shared" si="369"/>
        <v>2.79731</v>
      </c>
      <c r="V634" s="91">
        <f t="shared" si="369"/>
        <v>2.8023199999999999</v>
      </c>
      <c r="W634" s="91">
        <f t="shared" si="369"/>
        <v>2.7124000000000001</v>
      </c>
      <c r="X634" s="91">
        <f t="shared" si="369"/>
        <v>2.6471300000000002</v>
      </c>
      <c r="Y634" s="91">
        <f t="shared" si="369"/>
        <v>2.4971299999999998</v>
      </c>
      <c r="Z634" s="91">
        <f t="shared" si="369"/>
        <v>2.0775600000000001</v>
      </c>
      <c r="AA634" s="91">
        <f t="shared" si="369"/>
        <v>1.9829000000000001</v>
      </c>
    </row>
    <row r="635" spans="1:27" ht="12.75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1152.48</v>
      </c>
      <c r="E635" s="44">
        <v>1015.92</v>
      </c>
      <c r="F635" s="44">
        <v>929.79</v>
      </c>
      <c r="G635" s="44">
        <v>914.47</v>
      </c>
      <c r="H635" s="44">
        <v>1028.26</v>
      </c>
      <c r="I635" s="44">
        <v>1181.0999999999999</v>
      </c>
      <c r="J635" s="44">
        <v>1270.19</v>
      </c>
      <c r="K635" s="44">
        <v>1602.61</v>
      </c>
      <c r="L635" s="44">
        <v>1794.45</v>
      </c>
      <c r="M635" s="44">
        <v>1960.25</v>
      </c>
      <c r="N635" s="44">
        <v>1981.11</v>
      </c>
      <c r="O635" s="44">
        <v>1963.8</v>
      </c>
      <c r="P635" s="44">
        <v>1966.63</v>
      </c>
      <c r="Q635" s="44">
        <v>1968.77</v>
      </c>
      <c r="R635" s="44">
        <v>1968.42</v>
      </c>
      <c r="S635" s="44">
        <v>1969.16</v>
      </c>
      <c r="T635" s="44">
        <v>1967.08</v>
      </c>
      <c r="U635" s="44">
        <v>2028.52</v>
      </c>
      <c r="V635" s="44">
        <v>2033.53</v>
      </c>
      <c r="W635" s="44">
        <v>1943.61</v>
      </c>
      <c r="X635" s="44">
        <v>1878.34</v>
      </c>
      <c r="Y635" s="44">
        <v>1728.34</v>
      </c>
      <c r="Z635" s="44">
        <v>1308.77</v>
      </c>
      <c r="AA635" s="44">
        <v>1214.1099999999999</v>
      </c>
    </row>
    <row r="636" spans="1:27" ht="12.75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862758.02</v>
      </c>
      <c r="E644" s="105">
        <f>$D644</f>
        <v>862758.02</v>
      </c>
      <c r="F644" s="105">
        <f>$D644</f>
        <v>862758.02</v>
      </c>
      <c r="G644" s="105">
        <f>$D644</f>
        <v>862758.02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85" xr:uid="{00000000-0001-0000-09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16995-3A35-45F2-BE1C-6F697049DBDD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611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01.10.2023</v>
      </c>
      <c r="C7" s="90" t="s">
        <v>76</v>
      </c>
      <c r="D7" s="91">
        <f>ROUND(((D8+D9+D11+D10)/1000),5)</f>
        <v>1.63822</v>
      </c>
      <c r="E7" s="91">
        <f>ROUND(((E8+E9+E11+E10)/1000),5)</f>
        <v>1.57944</v>
      </c>
      <c r="F7" s="91">
        <f>ROUND(((F8+F9+F11+F10)/1000),5)</f>
        <v>1.56549</v>
      </c>
      <c r="G7" s="91">
        <f t="shared" ref="G7:AA7" si="0">ROUND(((G8+G9+G11+G10)/1000),5)</f>
        <v>1.5673600000000001</v>
      </c>
      <c r="H7" s="91">
        <f t="shared" si="0"/>
        <v>1.5762</v>
      </c>
      <c r="I7" s="91">
        <f t="shared" si="0"/>
        <v>1.60084</v>
      </c>
      <c r="J7" s="91">
        <f t="shared" si="0"/>
        <v>1.6018600000000001</v>
      </c>
      <c r="K7" s="91">
        <f t="shared" si="0"/>
        <v>1.68899</v>
      </c>
      <c r="L7" s="91">
        <f t="shared" si="0"/>
        <v>1.9387799999999999</v>
      </c>
      <c r="M7" s="91">
        <f t="shared" si="0"/>
        <v>2.2122799999999998</v>
      </c>
      <c r="N7" s="91">
        <f t="shared" si="0"/>
        <v>2.2653799999999999</v>
      </c>
      <c r="O7" s="91">
        <f t="shared" si="0"/>
        <v>2.2721499999999999</v>
      </c>
      <c r="P7" s="91">
        <f t="shared" si="0"/>
        <v>2.2747299999999999</v>
      </c>
      <c r="Q7" s="91">
        <f t="shared" si="0"/>
        <v>2.2885</v>
      </c>
      <c r="R7" s="91">
        <f t="shared" si="0"/>
        <v>2.2923200000000001</v>
      </c>
      <c r="S7" s="91">
        <f t="shared" si="0"/>
        <v>2.3022499999999999</v>
      </c>
      <c r="T7" s="91">
        <f t="shared" si="0"/>
        <v>2.2949000000000002</v>
      </c>
      <c r="U7" s="91">
        <f t="shared" si="0"/>
        <v>2.30829</v>
      </c>
      <c r="V7" s="91">
        <f t="shared" si="0"/>
        <v>2.36694</v>
      </c>
      <c r="W7" s="91">
        <f t="shared" si="0"/>
        <v>2.4323199999999998</v>
      </c>
      <c r="X7" s="91">
        <f t="shared" si="0"/>
        <v>2.3696999999999999</v>
      </c>
      <c r="Y7" s="91">
        <f t="shared" si="0"/>
        <v>2.2830900000000001</v>
      </c>
      <c r="Z7" s="91">
        <f t="shared" si="0"/>
        <v>1.9343300000000001</v>
      </c>
      <c r="AA7" s="91">
        <f t="shared" si="0"/>
        <v>1.75878</v>
      </c>
    </row>
    <row r="8" spans="1:27" ht="12.75" customHeight="1" outlineLevel="1" x14ac:dyDescent="0.2">
      <c r="A8" s="99" t="s">
        <v>1034</v>
      </c>
      <c r="B8" s="63" t="s">
        <v>238</v>
      </c>
      <c r="C8" s="43" t="s">
        <v>79</v>
      </c>
      <c r="D8" s="44">
        <v>1351.76</v>
      </c>
      <c r="E8" s="44">
        <v>1292.98</v>
      </c>
      <c r="F8" s="44">
        <v>1279.03</v>
      </c>
      <c r="G8" s="44">
        <v>1280.9000000000001</v>
      </c>
      <c r="H8" s="44">
        <v>1289.74</v>
      </c>
      <c r="I8" s="44">
        <v>1314.38</v>
      </c>
      <c r="J8" s="44">
        <v>1315.4</v>
      </c>
      <c r="K8" s="44">
        <v>1402.53</v>
      </c>
      <c r="L8" s="44">
        <v>1652.32</v>
      </c>
      <c r="M8" s="44">
        <v>1925.82</v>
      </c>
      <c r="N8" s="44">
        <v>1978.92</v>
      </c>
      <c r="O8" s="44">
        <v>1985.69</v>
      </c>
      <c r="P8" s="44">
        <v>1988.27</v>
      </c>
      <c r="Q8" s="44">
        <v>2002.04</v>
      </c>
      <c r="R8" s="44">
        <v>2005.86</v>
      </c>
      <c r="S8" s="44">
        <v>2015.79</v>
      </c>
      <c r="T8" s="44">
        <v>2008.44</v>
      </c>
      <c r="U8" s="44">
        <v>2021.83</v>
      </c>
      <c r="V8" s="44">
        <v>2080.48</v>
      </c>
      <c r="W8" s="44">
        <v>2145.86</v>
      </c>
      <c r="X8" s="44">
        <v>2083.2399999999998</v>
      </c>
      <c r="Y8" s="44">
        <v>1996.63</v>
      </c>
      <c r="Z8" s="44">
        <v>1647.87</v>
      </c>
      <c r="AA8" s="44">
        <v>1472.32</v>
      </c>
    </row>
    <row r="9" spans="1:27" ht="12.75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1036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1037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8" t="s">
        <v>1038</v>
      </c>
      <c r="B12" s="28" t="str">
        <f>"02"&amp;"."&amp;$B$663&amp;"."&amp;$B$664</f>
        <v>02.10.2023</v>
      </c>
      <c r="C12" s="90" t="s">
        <v>76</v>
      </c>
      <c r="D12" s="91">
        <f>ROUND(((D13+D14+D16+D15)/1000),5)</f>
        <v>1.6136600000000001</v>
      </c>
      <c r="E12" s="91">
        <f>ROUND(((E13+E14+E16+E15)/1000),5)</f>
        <v>1.5565599999999999</v>
      </c>
      <c r="F12" s="91">
        <f>ROUND(((F13+F14+F16+F15)/1000),5)</f>
        <v>1.50095</v>
      </c>
      <c r="G12" s="91">
        <f t="shared" ref="G12:AA12" si="3">ROUND(((G13+G14+G16+G15)/1000),5)</f>
        <v>1.48855</v>
      </c>
      <c r="H12" s="91">
        <f t="shared" si="3"/>
        <v>1.50142</v>
      </c>
      <c r="I12" s="91">
        <f t="shared" si="3"/>
        <v>1.6200399999999999</v>
      </c>
      <c r="J12" s="91">
        <f t="shared" si="3"/>
        <v>1.7801</v>
      </c>
      <c r="K12" s="91">
        <f t="shared" si="3"/>
        <v>2.0370400000000002</v>
      </c>
      <c r="L12" s="91">
        <f t="shared" si="3"/>
        <v>2.2404899999999999</v>
      </c>
      <c r="M12" s="91">
        <f t="shared" si="3"/>
        <v>2.4338199999999999</v>
      </c>
      <c r="N12" s="91">
        <f t="shared" si="3"/>
        <v>2.4405999999999999</v>
      </c>
      <c r="O12" s="91">
        <f t="shared" si="3"/>
        <v>2.36273</v>
      </c>
      <c r="P12" s="91">
        <f t="shared" si="3"/>
        <v>2.3203999999999998</v>
      </c>
      <c r="Q12" s="91">
        <f t="shared" si="3"/>
        <v>2.3401800000000001</v>
      </c>
      <c r="R12" s="91">
        <f t="shared" si="3"/>
        <v>2.3420800000000002</v>
      </c>
      <c r="S12" s="91">
        <f t="shared" si="3"/>
        <v>2.3282400000000001</v>
      </c>
      <c r="T12" s="91">
        <f t="shared" si="3"/>
        <v>2.3236500000000002</v>
      </c>
      <c r="U12" s="91">
        <f t="shared" si="3"/>
        <v>2.33325</v>
      </c>
      <c r="V12" s="91">
        <f t="shared" si="3"/>
        <v>2.4792800000000002</v>
      </c>
      <c r="W12" s="91">
        <f t="shared" si="3"/>
        <v>2.4818500000000001</v>
      </c>
      <c r="X12" s="91">
        <f t="shared" si="3"/>
        <v>2.32681</v>
      </c>
      <c r="Y12" s="91">
        <f t="shared" si="3"/>
        <v>2.23346</v>
      </c>
      <c r="Z12" s="91">
        <f t="shared" si="3"/>
        <v>1.9813799999999999</v>
      </c>
      <c r="AA12" s="91">
        <f t="shared" si="3"/>
        <v>1.68794</v>
      </c>
    </row>
    <row r="13" spans="1:27" ht="12.75" customHeight="1" outlineLevel="1" x14ac:dyDescent="0.2">
      <c r="A13" s="99" t="s">
        <v>1039</v>
      </c>
      <c r="B13" s="63" t="s">
        <v>238</v>
      </c>
      <c r="C13" s="43" t="s">
        <v>79</v>
      </c>
      <c r="D13" s="44">
        <v>1327.2</v>
      </c>
      <c r="E13" s="44">
        <v>1270.0999999999999</v>
      </c>
      <c r="F13" s="44">
        <v>1214.49</v>
      </c>
      <c r="G13" s="44">
        <v>1202.0899999999999</v>
      </c>
      <c r="H13" s="44">
        <v>1214.96</v>
      </c>
      <c r="I13" s="44">
        <v>1333.58</v>
      </c>
      <c r="J13" s="44">
        <v>1493.64</v>
      </c>
      <c r="K13" s="44">
        <v>1750.58</v>
      </c>
      <c r="L13" s="44">
        <v>1954.03</v>
      </c>
      <c r="M13" s="44">
        <v>2147.36</v>
      </c>
      <c r="N13" s="44">
        <v>2154.14</v>
      </c>
      <c r="O13" s="44">
        <v>2076.27</v>
      </c>
      <c r="P13" s="44">
        <v>2033.94</v>
      </c>
      <c r="Q13" s="44">
        <v>2053.7199999999998</v>
      </c>
      <c r="R13" s="44">
        <v>2055.62</v>
      </c>
      <c r="S13" s="44">
        <v>2041.78</v>
      </c>
      <c r="T13" s="44">
        <v>2037.19</v>
      </c>
      <c r="U13" s="44">
        <v>2046.79</v>
      </c>
      <c r="V13" s="44">
        <v>2192.8200000000002</v>
      </c>
      <c r="W13" s="44">
        <v>2195.39</v>
      </c>
      <c r="X13" s="44">
        <v>2040.35</v>
      </c>
      <c r="Y13" s="44">
        <v>1947</v>
      </c>
      <c r="Z13" s="44">
        <v>1694.92</v>
      </c>
      <c r="AA13" s="44">
        <v>1401.48</v>
      </c>
    </row>
    <row r="14" spans="1:27" ht="12.75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1041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1043</v>
      </c>
      <c r="B17" s="28" t="str">
        <f>"03"&amp;"."&amp;$B$663&amp;"."&amp;$B$664</f>
        <v>03.10.2023</v>
      </c>
      <c r="C17" s="90" t="s">
        <v>76</v>
      </c>
      <c r="D17" s="91">
        <f>ROUND(((D18+D19+D21+D20)/1000),5)</f>
        <v>1.55748</v>
      </c>
      <c r="E17" s="91">
        <f>ROUND(((E18+E19+E21+E20)/1000),5)</f>
        <v>1.4727300000000001</v>
      </c>
      <c r="F17" s="91">
        <f>ROUND(((F18+F19+F21+F20)/1000),5)</f>
        <v>1.3292600000000001</v>
      </c>
      <c r="G17" s="91">
        <f t="shared" ref="G17:AA17" si="6">ROUND(((G18+G19+G21+G20)/1000),5)</f>
        <v>1.3112200000000001</v>
      </c>
      <c r="H17" s="91">
        <f t="shared" si="6"/>
        <v>1.4725600000000001</v>
      </c>
      <c r="I17" s="91">
        <f t="shared" si="6"/>
        <v>1.6227400000000001</v>
      </c>
      <c r="J17" s="91">
        <f t="shared" si="6"/>
        <v>1.71353</v>
      </c>
      <c r="K17" s="91">
        <f t="shared" si="6"/>
        <v>1.95285</v>
      </c>
      <c r="L17" s="91">
        <f t="shared" si="6"/>
        <v>2.20025</v>
      </c>
      <c r="M17" s="91">
        <f t="shared" si="6"/>
        <v>2.36246</v>
      </c>
      <c r="N17" s="91">
        <f t="shared" si="6"/>
        <v>2.3984100000000002</v>
      </c>
      <c r="O17" s="91">
        <f t="shared" si="6"/>
        <v>2.30661</v>
      </c>
      <c r="P17" s="91">
        <f t="shared" si="6"/>
        <v>2.3020200000000002</v>
      </c>
      <c r="Q17" s="91">
        <f t="shared" si="6"/>
        <v>2.3256700000000001</v>
      </c>
      <c r="R17" s="91">
        <f t="shared" si="6"/>
        <v>2.3284899999999999</v>
      </c>
      <c r="S17" s="91">
        <f t="shared" si="6"/>
        <v>2.33087</v>
      </c>
      <c r="T17" s="91">
        <f t="shared" si="6"/>
        <v>2.3312400000000002</v>
      </c>
      <c r="U17" s="91">
        <f t="shared" si="6"/>
        <v>2.3319299999999998</v>
      </c>
      <c r="V17" s="91">
        <f t="shared" si="6"/>
        <v>2.4377900000000001</v>
      </c>
      <c r="W17" s="91">
        <f t="shared" si="6"/>
        <v>2.4491999999999998</v>
      </c>
      <c r="X17" s="91">
        <f t="shared" si="6"/>
        <v>2.3116699999999999</v>
      </c>
      <c r="Y17" s="91">
        <f t="shared" si="6"/>
        <v>2.1814499999999999</v>
      </c>
      <c r="Z17" s="91">
        <f t="shared" si="6"/>
        <v>1.9036999999999999</v>
      </c>
      <c r="AA17" s="91">
        <f t="shared" si="6"/>
        <v>1.68791</v>
      </c>
    </row>
    <row r="18" spans="1:27" ht="12.75" customHeight="1" outlineLevel="1" x14ac:dyDescent="0.2">
      <c r="A18" s="99" t="s">
        <v>1044</v>
      </c>
      <c r="B18" s="63" t="s">
        <v>238</v>
      </c>
      <c r="C18" s="43" t="s">
        <v>79</v>
      </c>
      <c r="D18" s="44">
        <v>1271.02</v>
      </c>
      <c r="E18" s="44">
        <v>1186.27</v>
      </c>
      <c r="F18" s="44">
        <v>1042.8</v>
      </c>
      <c r="G18" s="44">
        <v>1024.76</v>
      </c>
      <c r="H18" s="44">
        <v>1186.0999999999999</v>
      </c>
      <c r="I18" s="44">
        <v>1336.28</v>
      </c>
      <c r="J18" s="44">
        <v>1427.07</v>
      </c>
      <c r="K18" s="44">
        <v>1666.39</v>
      </c>
      <c r="L18" s="44">
        <v>1913.79</v>
      </c>
      <c r="M18" s="44">
        <v>2076</v>
      </c>
      <c r="N18" s="44">
        <v>2111.9499999999998</v>
      </c>
      <c r="O18" s="44">
        <v>2020.15</v>
      </c>
      <c r="P18" s="44">
        <v>2015.56</v>
      </c>
      <c r="Q18" s="44">
        <v>2039.21</v>
      </c>
      <c r="R18" s="44">
        <v>2042.03</v>
      </c>
      <c r="S18" s="44">
        <v>2044.41</v>
      </c>
      <c r="T18" s="44">
        <v>2044.78</v>
      </c>
      <c r="U18" s="44">
        <v>2045.47</v>
      </c>
      <c r="V18" s="44">
        <v>2151.33</v>
      </c>
      <c r="W18" s="44">
        <v>2162.7399999999998</v>
      </c>
      <c r="X18" s="44">
        <v>2025.21</v>
      </c>
      <c r="Y18" s="44">
        <v>1894.99</v>
      </c>
      <c r="Z18" s="44">
        <v>1617.24</v>
      </c>
      <c r="AA18" s="44">
        <v>1401.45</v>
      </c>
    </row>
    <row r="19" spans="1:27" ht="12.75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1046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1048</v>
      </c>
      <c r="B22" s="28" t="str">
        <f>"04"&amp;"."&amp;$B$663&amp;"."&amp;$B$664</f>
        <v>04.10.2023</v>
      </c>
      <c r="C22" s="90" t="s">
        <v>76</v>
      </c>
      <c r="D22" s="91">
        <f>ROUND(((D23+D24+D26+D25)/1000),5)</f>
        <v>1.5306999999999999</v>
      </c>
      <c r="E22" s="91">
        <f>ROUND(((E23+E24+E26+E25)/1000),5)</f>
        <v>1.40038</v>
      </c>
      <c r="F22" s="91">
        <f>ROUND(((F23+F24+F26+F25)/1000),5)</f>
        <v>1.2828900000000001</v>
      </c>
      <c r="G22" s="91">
        <f t="shared" ref="G22:AA22" si="9">ROUND(((G23+G24+G26+G25)/1000),5)</f>
        <v>1.3410899999999999</v>
      </c>
      <c r="H22" s="91">
        <f t="shared" si="9"/>
        <v>1.46604</v>
      </c>
      <c r="I22" s="91">
        <f t="shared" si="9"/>
        <v>1.5744499999999999</v>
      </c>
      <c r="J22" s="91">
        <f t="shared" si="9"/>
        <v>1.6210500000000001</v>
      </c>
      <c r="K22" s="91">
        <f t="shared" si="9"/>
        <v>1.96218</v>
      </c>
      <c r="L22" s="91">
        <f t="shared" si="9"/>
        <v>2.2382399999999998</v>
      </c>
      <c r="M22" s="91">
        <f t="shared" si="9"/>
        <v>2.4129</v>
      </c>
      <c r="N22" s="91">
        <f t="shared" si="9"/>
        <v>2.44292</v>
      </c>
      <c r="O22" s="91">
        <f t="shared" si="9"/>
        <v>2.3641200000000002</v>
      </c>
      <c r="P22" s="91">
        <f t="shared" si="9"/>
        <v>2.2961900000000002</v>
      </c>
      <c r="Q22" s="91">
        <f t="shared" si="9"/>
        <v>2.31453</v>
      </c>
      <c r="R22" s="91">
        <f t="shared" si="9"/>
        <v>2.3173499999999998</v>
      </c>
      <c r="S22" s="91">
        <f t="shared" si="9"/>
        <v>2.3098399999999999</v>
      </c>
      <c r="T22" s="91">
        <f t="shared" si="9"/>
        <v>2.3175500000000002</v>
      </c>
      <c r="U22" s="91">
        <f t="shared" si="9"/>
        <v>2.3818299999999999</v>
      </c>
      <c r="V22" s="91">
        <f t="shared" si="9"/>
        <v>2.4920499999999999</v>
      </c>
      <c r="W22" s="91">
        <f t="shared" si="9"/>
        <v>2.4968900000000001</v>
      </c>
      <c r="X22" s="91">
        <f t="shared" si="9"/>
        <v>2.3193199999999998</v>
      </c>
      <c r="Y22" s="91">
        <f t="shared" si="9"/>
        <v>2.1783999999999999</v>
      </c>
      <c r="Z22" s="91">
        <f t="shared" si="9"/>
        <v>1.7777499999999999</v>
      </c>
      <c r="AA22" s="91">
        <f t="shared" si="9"/>
        <v>1.6286099999999999</v>
      </c>
    </row>
    <row r="23" spans="1:27" ht="12.75" customHeight="1" outlineLevel="1" x14ac:dyDescent="0.2">
      <c r="A23" s="99" t="s">
        <v>1049</v>
      </c>
      <c r="B23" s="63" t="s">
        <v>238</v>
      </c>
      <c r="C23" s="43" t="s">
        <v>79</v>
      </c>
      <c r="D23" s="44">
        <v>1244.24</v>
      </c>
      <c r="E23" s="44">
        <v>1113.92</v>
      </c>
      <c r="F23" s="44">
        <v>996.43</v>
      </c>
      <c r="G23" s="44">
        <v>1054.6300000000001</v>
      </c>
      <c r="H23" s="44">
        <v>1179.58</v>
      </c>
      <c r="I23" s="44">
        <v>1287.99</v>
      </c>
      <c r="J23" s="44">
        <v>1334.59</v>
      </c>
      <c r="K23" s="44">
        <v>1675.72</v>
      </c>
      <c r="L23" s="44">
        <v>1951.78</v>
      </c>
      <c r="M23" s="44">
        <v>2126.44</v>
      </c>
      <c r="N23" s="44">
        <v>2156.46</v>
      </c>
      <c r="O23" s="44">
        <v>2077.66</v>
      </c>
      <c r="P23" s="44">
        <v>2009.73</v>
      </c>
      <c r="Q23" s="44">
        <v>2028.07</v>
      </c>
      <c r="R23" s="44">
        <v>2030.89</v>
      </c>
      <c r="S23" s="44">
        <v>2023.38</v>
      </c>
      <c r="T23" s="44">
        <v>2031.09</v>
      </c>
      <c r="U23" s="44">
        <v>2095.37</v>
      </c>
      <c r="V23" s="44">
        <v>2205.59</v>
      </c>
      <c r="W23" s="44">
        <v>2210.4299999999998</v>
      </c>
      <c r="X23" s="44">
        <v>2032.86</v>
      </c>
      <c r="Y23" s="44">
        <v>1891.94</v>
      </c>
      <c r="Z23" s="44">
        <v>1491.29</v>
      </c>
      <c r="AA23" s="44">
        <v>1342.15</v>
      </c>
    </row>
    <row r="24" spans="1:27" ht="12.75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1051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1053</v>
      </c>
      <c r="B27" s="28" t="str">
        <f>"05"&amp;"."&amp;$B$663&amp;"."&amp;$B$664</f>
        <v>05.10.2023</v>
      </c>
      <c r="C27" s="90" t="s">
        <v>76</v>
      </c>
      <c r="D27" s="91">
        <f>ROUND(((D28+D29+D31+D30)/1000),5)</f>
        <v>1.47925</v>
      </c>
      <c r="E27" s="91">
        <f>ROUND(((E28+E29+E31+E30)/1000),5)</f>
        <v>1.32317</v>
      </c>
      <c r="F27" s="91">
        <f>ROUND(((F28+F29+F31+F30)/1000),5)</f>
        <v>1.23312</v>
      </c>
      <c r="G27" s="91">
        <f t="shared" ref="G27:AA27" si="12">ROUND(((G28+G29+G31+G30)/1000),5)</f>
        <v>1.2501100000000001</v>
      </c>
      <c r="H27" s="91">
        <f t="shared" si="12"/>
        <v>1.41656</v>
      </c>
      <c r="I27" s="91">
        <f t="shared" si="12"/>
        <v>1.55779</v>
      </c>
      <c r="J27" s="91">
        <f t="shared" si="12"/>
        <v>1.6687099999999999</v>
      </c>
      <c r="K27" s="91">
        <f t="shared" si="12"/>
        <v>2.0468000000000002</v>
      </c>
      <c r="L27" s="91">
        <f t="shared" si="12"/>
        <v>2.09497</v>
      </c>
      <c r="M27" s="91">
        <f t="shared" si="12"/>
        <v>2.32437</v>
      </c>
      <c r="N27" s="91">
        <f t="shared" si="12"/>
        <v>2.4017599999999999</v>
      </c>
      <c r="O27" s="91">
        <f t="shared" si="12"/>
        <v>2.25068</v>
      </c>
      <c r="P27" s="91">
        <f t="shared" si="12"/>
        <v>2.1800000000000002</v>
      </c>
      <c r="Q27" s="91">
        <f t="shared" si="12"/>
        <v>2.2715900000000002</v>
      </c>
      <c r="R27" s="91">
        <f t="shared" si="12"/>
        <v>2.2800199999999999</v>
      </c>
      <c r="S27" s="91">
        <f t="shared" si="12"/>
        <v>2.2847</v>
      </c>
      <c r="T27" s="91">
        <f t="shared" si="12"/>
        <v>2.2948200000000001</v>
      </c>
      <c r="U27" s="91">
        <f t="shared" si="12"/>
        <v>2.4329200000000002</v>
      </c>
      <c r="V27" s="91">
        <f t="shared" si="12"/>
        <v>2.4395099999999998</v>
      </c>
      <c r="W27" s="91">
        <f t="shared" si="12"/>
        <v>2.49187</v>
      </c>
      <c r="X27" s="91">
        <f t="shared" si="12"/>
        <v>2.4314</v>
      </c>
      <c r="Y27" s="91">
        <f t="shared" si="12"/>
        <v>2.1946599999999998</v>
      </c>
      <c r="Z27" s="91">
        <f t="shared" si="12"/>
        <v>1.9369099999999999</v>
      </c>
      <c r="AA27" s="91">
        <f t="shared" si="12"/>
        <v>1.6507799999999999</v>
      </c>
    </row>
    <row r="28" spans="1:27" ht="12.75" customHeight="1" outlineLevel="1" x14ac:dyDescent="0.2">
      <c r="A28" s="99" t="s">
        <v>1054</v>
      </c>
      <c r="B28" s="63" t="s">
        <v>238</v>
      </c>
      <c r="C28" s="43" t="s">
        <v>79</v>
      </c>
      <c r="D28" s="44">
        <v>1192.79</v>
      </c>
      <c r="E28" s="44">
        <v>1036.71</v>
      </c>
      <c r="F28" s="44">
        <v>946.66</v>
      </c>
      <c r="G28" s="44">
        <v>963.65</v>
      </c>
      <c r="H28" s="44">
        <v>1130.0999999999999</v>
      </c>
      <c r="I28" s="44">
        <v>1271.33</v>
      </c>
      <c r="J28" s="44">
        <v>1382.25</v>
      </c>
      <c r="K28" s="44">
        <v>1760.34</v>
      </c>
      <c r="L28" s="44">
        <v>1808.51</v>
      </c>
      <c r="M28" s="44">
        <v>2037.91</v>
      </c>
      <c r="N28" s="44">
        <v>2115.3000000000002</v>
      </c>
      <c r="O28" s="44">
        <v>1964.22</v>
      </c>
      <c r="P28" s="44">
        <v>1893.54</v>
      </c>
      <c r="Q28" s="44">
        <v>1985.13</v>
      </c>
      <c r="R28" s="44">
        <v>1993.56</v>
      </c>
      <c r="S28" s="44">
        <v>1998.24</v>
      </c>
      <c r="T28" s="44">
        <v>2008.36</v>
      </c>
      <c r="U28" s="44">
        <v>2146.46</v>
      </c>
      <c r="V28" s="44">
        <v>2153.0500000000002</v>
      </c>
      <c r="W28" s="44">
        <v>2205.41</v>
      </c>
      <c r="X28" s="44">
        <v>2144.94</v>
      </c>
      <c r="Y28" s="44">
        <v>1908.2</v>
      </c>
      <c r="Z28" s="44">
        <v>1650.45</v>
      </c>
      <c r="AA28" s="44">
        <v>1364.32</v>
      </c>
    </row>
    <row r="29" spans="1:27" ht="12.75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1056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1058</v>
      </c>
      <c r="B32" s="28" t="str">
        <f>"06"&amp;"."&amp;$B$663&amp;"."&amp;$B$664</f>
        <v>06.10.2023</v>
      </c>
      <c r="C32" s="90" t="s">
        <v>76</v>
      </c>
      <c r="D32" s="91">
        <f>ROUND(((D33+D34+D36+D35)/1000),5)</f>
        <v>1.5425</v>
      </c>
      <c r="E32" s="91">
        <f>ROUND(((E33+E34+E36+E35)/1000),5)</f>
        <v>1.4319900000000001</v>
      </c>
      <c r="F32" s="91">
        <f>ROUND(((F33+F34+F36+F35)/1000),5)</f>
        <v>1.3537399999999999</v>
      </c>
      <c r="G32" s="91">
        <f t="shared" ref="G32:AA32" si="15">ROUND(((G33+G34+G36+G35)/1000),5)</f>
        <v>1.3776999999999999</v>
      </c>
      <c r="H32" s="91">
        <f t="shared" si="15"/>
        <v>1.46651</v>
      </c>
      <c r="I32" s="91">
        <f t="shared" si="15"/>
        <v>1.58524</v>
      </c>
      <c r="J32" s="91">
        <f t="shared" si="15"/>
        <v>1.80644</v>
      </c>
      <c r="K32" s="91">
        <f t="shared" si="15"/>
        <v>2.0634700000000001</v>
      </c>
      <c r="L32" s="91">
        <f t="shared" si="15"/>
        <v>2.3247</v>
      </c>
      <c r="M32" s="91">
        <f t="shared" si="15"/>
        <v>2.5000900000000001</v>
      </c>
      <c r="N32" s="91">
        <f t="shared" si="15"/>
        <v>2.5079600000000002</v>
      </c>
      <c r="O32" s="91">
        <f t="shared" si="15"/>
        <v>2.4812099999999999</v>
      </c>
      <c r="P32" s="91">
        <f t="shared" si="15"/>
        <v>2.3423799999999999</v>
      </c>
      <c r="Q32" s="91">
        <f t="shared" si="15"/>
        <v>2.3490799999999998</v>
      </c>
      <c r="R32" s="91">
        <f t="shared" si="15"/>
        <v>2.29427</v>
      </c>
      <c r="S32" s="91">
        <f t="shared" si="15"/>
        <v>2.2838699999999998</v>
      </c>
      <c r="T32" s="91">
        <f t="shared" si="15"/>
        <v>2.2966199999999999</v>
      </c>
      <c r="U32" s="91">
        <f t="shared" si="15"/>
        <v>2.3193299999999999</v>
      </c>
      <c r="V32" s="91">
        <f t="shared" si="15"/>
        <v>2.4964599999999999</v>
      </c>
      <c r="W32" s="91">
        <f t="shared" si="15"/>
        <v>2.4872700000000001</v>
      </c>
      <c r="X32" s="91">
        <f t="shared" si="15"/>
        <v>2.3832300000000002</v>
      </c>
      <c r="Y32" s="91">
        <f t="shared" si="15"/>
        <v>2.2782100000000001</v>
      </c>
      <c r="Z32" s="91">
        <f t="shared" si="15"/>
        <v>2.0577399999999999</v>
      </c>
      <c r="AA32" s="91">
        <f t="shared" si="15"/>
        <v>1.7938499999999999</v>
      </c>
    </row>
    <row r="33" spans="1:27" ht="12.75" customHeight="1" outlineLevel="1" x14ac:dyDescent="0.2">
      <c r="A33" s="99" t="s">
        <v>1059</v>
      </c>
      <c r="B33" s="63" t="s">
        <v>238</v>
      </c>
      <c r="C33" s="43" t="s">
        <v>79</v>
      </c>
      <c r="D33" s="44">
        <v>1256.04</v>
      </c>
      <c r="E33" s="44">
        <v>1145.53</v>
      </c>
      <c r="F33" s="44">
        <v>1067.28</v>
      </c>
      <c r="G33" s="44">
        <v>1091.24</v>
      </c>
      <c r="H33" s="44">
        <v>1180.05</v>
      </c>
      <c r="I33" s="44">
        <v>1298.78</v>
      </c>
      <c r="J33" s="44">
        <v>1519.98</v>
      </c>
      <c r="K33" s="44">
        <v>1777.01</v>
      </c>
      <c r="L33" s="44">
        <v>2038.24</v>
      </c>
      <c r="M33" s="44">
        <v>2213.63</v>
      </c>
      <c r="N33" s="44">
        <v>2221.5</v>
      </c>
      <c r="O33" s="44">
        <v>2194.75</v>
      </c>
      <c r="P33" s="44">
        <v>2055.92</v>
      </c>
      <c r="Q33" s="44">
        <v>2062.62</v>
      </c>
      <c r="R33" s="44">
        <v>2007.81</v>
      </c>
      <c r="S33" s="44">
        <v>1997.41</v>
      </c>
      <c r="T33" s="44">
        <v>2010.16</v>
      </c>
      <c r="U33" s="44">
        <v>2032.87</v>
      </c>
      <c r="V33" s="44">
        <v>2210</v>
      </c>
      <c r="W33" s="44">
        <v>2200.81</v>
      </c>
      <c r="X33" s="44">
        <v>2096.77</v>
      </c>
      <c r="Y33" s="44">
        <v>1991.75</v>
      </c>
      <c r="Z33" s="44">
        <v>1771.28</v>
      </c>
      <c r="AA33" s="44">
        <v>1507.39</v>
      </c>
    </row>
    <row r="34" spans="1:27" ht="12.75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1061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1063</v>
      </c>
      <c r="B37" s="28" t="str">
        <f>"07"&amp;"."&amp;$B$663&amp;"."&amp;$B$664</f>
        <v>07.10.2023</v>
      </c>
      <c r="C37" s="90" t="s">
        <v>76</v>
      </c>
      <c r="D37" s="91">
        <f>ROUND(((D38+D39+D41+D40)/1000),5)</f>
        <v>1.57606</v>
      </c>
      <c r="E37" s="91">
        <f>ROUND(((E38+E39+E41+E40)/1000),5)</f>
        <v>1.5253099999999999</v>
      </c>
      <c r="F37" s="91">
        <f>ROUND(((F38+F39+F41+F40)/1000),5)</f>
        <v>1.47478</v>
      </c>
      <c r="G37" s="91">
        <f t="shared" ref="G37:AA37" si="18">ROUND(((G38+G39+G41+G40)/1000),5)</f>
        <v>1.44221</v>
      </c>
      <c r="H37" s="91">
        <f t="shared" si="18"/>
        <v>1.47909</v>
      </c>
      <c r="I37" s="91">
        <f t="shared" si="18"/>
        <v>1.53451</v>
      </c>
      <c r="J37" s="91">
        <f t="shared" si="18"/>
        <v>1.6250500000000001</v>
      </c>
      <c r="K37" s="91">
        <f t="shared" si="18"/>
        <v>1.80721</v>
      </c>
      <c r="L37" s="91">
        <f t="shared" si="18"/>
        <v>2.00359</v>
      </c>
      <c r="M37" s="91">
        <f t="shared" si="18"/>
        <v>2.1612499999999999</v>
      </c>
      <c r="N37" s="91">
        <f t="shared" si="18"/>
        <v>2.2433999999999998</v>
      </c>
      <c r="O37" s="91">
        <f t="shared" si="18"/>
        <v>2.2347800000000002</v>
      </c>
      <c r="P37" s="91">
        <f t="shared" si="18"/>
        <v>2.1836700000000002</v>
      </c>
      <c r="Q37" s="91">
        <f t="shared" si="18"/>
        <v>2.18432</v>
      </c>
      <c r="R37" s="91">
        <f t="shared" si="18"/>
        <v>2.17692</v>
      </c>
      <c r="S37" s="91">
        <f t="shared" si="18"/>
        <v>2.1843300000000001</v>
      </c>
      <c r="T37" s="91">
        <f t="shared" si="18"/>
        <v>2.2098499999999999</v>
      </c>
      <c r="U37" s="91">
        <f t="shared" si="18"/>
        <v>2.2936999999999999</v>
      </c>
      <c r="V37" s="91">
        <f t="shared" si="18"/>
        <v>2.40876</v>
      </c>
      <c r="W37" s="91">
        <f t="shared" si="18"/>
        <v>2.4250400000000001</v>
      </c>
      <c r="X37" s="91">
        <f t="shared" si="18"/>
        <v>2.37</v>
      </c>
      <c r="Y37" s="91">
        <f t="shared" si="18"/>
        <v>2.13395</v>
      </c>
      <c r="Z37" s="91">
        <f t="shared" si="18"/>
        <v>1.88015</v>
      </c>
      <c r="AA37" s="91">
        <f t="shared" si="18"/>
        <v>1.6349</v>
      </c>
    </row>
    <row r="38" spans="1:27" ht="12.75" customHeight="1" outlineLevel="1" x14ac:dyDescent="0.2">
      <c r="A38" s="99" t="s">
        <v>1064</v>
      </c>
      <c r="B38" s="63" t="s">
        <v>238</v>
      </c>
      <c r="C38" s="43" t="s">
        <v>79</v>
      </c>
      <c r="D38" s="44">
        <v>1289.5999999999999</v>
      </c>
      <c r="E38" s="44">
        <v>1238.8499999999999</v>
      </c>
      <c r="F38" s="44">
        <v>1188.32</v>
      </c>
      <c r="G38" s="44">
        <v>1155.75</v>
      </c>
      <c r="H38" s="44">
        <v>1192.6300000000001</v>
      </c>
      <c r="I38" s="44">
        <v>1248.05</v>
      </c>
      <c r="J38" s="44">
        <v>1338.59</v>
      </c>
      <c r="K38" s="44">
        <v>1520.75</v>
      </c>
      <c r="L38" s="44">
        <v>1717.13</v>
      </c>
      <c r="M38" s="44">
        <v>1874.79</v>
      </c>
      <c r="N38" s="44">
        <v>1956.94</v>
      </c>
      <c r="O38" s="44">
        <v>1948.32</v>
      </c>
      <c r="P38" s="44">
        <v>1897.21</v>
      </c>
      <c r="Q38" s="44">
        <v>1897.86</v>
      </c>
      <c r="R38" s="44">
        <v>1890.46</v>
      </c>
      <c r="S38" s="44">
        <v>1897.87</v>
      </c>
      <c r="T38" s="44">
        <v>1923.39</v>
      </c>
      <c r="U38" s="44">
        <v>2007.24</v>
      </c>
      <c r="V38" s="44">
        <v>2122.3000000000002</v>
      </c>
      <c r="W38" s="44">
        <v>2138.58</v>
      </c>
      <c r="X38" s="44">
        <v>2083.54</v>
      </c>
      <c r="Y38" s="44">
        <v>1847.49</v>
      </c>
      <c r="Z38" s="44">
        <v>1593.69</v>
      </c>
      <c r="AA38" s="44">
        <v>1348.44</v>
      </c>
    </row>
    <row r="39" spans="1:27" ht="12.75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1066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1068</v>
      </c>
      <c r="B42" s="28" t="str">
        <f>"08"&amp;"."&amp;$B$663&amp;"."&amp;$B$664</f>
        <v>08.10.2023</v>
      </c>
      <c r="C42" s="90" t="s">
        <v>76</v>
      </c>
      <c r="D42" s="91">
        <f>ROUND(((D43+D44+D46+D45)/1000),5)</f>
        <v>1.4898</v>
      </c>
      <c r="E42" s="91">
        <f>ROUND(((E43+E44+E46+E45)/1000),5)</f>
        <v>1.3994500000000001</v>
      </c>
      <c r="F42" s="91">
        <f>ROUND(((F43+F44+F46+F45)/1000),5)</f>
        <v>1.29756</v>
      </c>
      <c r="G42" s="91">
        <f t="shared" ref="G42:AA42" si="21">ROUND(((G43+G44+G46+G45)/1000),5)</f>
        <v>1.2628699999999999</v>
      </c>
      <c r="H42" s="91">
        <f t="shared" si="21"/>
        <v>1.3089500000000001</v>
      </c>
      <c r="I42" s="91">
        <f t="shared" si="21"/>
        <v>1.3728499999999999</v>
      </c>
      <c r="J42" s="91">
        <f t="shared" si="21"/>
        <v>1.3654200000000001</v>
      </c>
      <c r="K42" s="91">
        <f t="shared" si="21"/>
        <v>1.47228</v>
      </c>
      <c r="L42" s="91">
        <f t="shared" si="21"/>
        <v>1.8006</v>
      </c>
      <c r="M42" s="91">
        <f t="shared" si="21"/>
        <v>1.9394199999999999</v>
      </c>
      <c r="N42" s="91">
        <f t="shared" si="21"/>
        <v>1.9833499999999999</v>
      </c>
      <c r="O42" s="91">
        <f t="shared" si="21"/>
        <v>1.9861599999999999</v>
      </c>
      <c r="P42" s="91">
        <f t="shared" si="21"/>
        <v>2.0701999999999998</v>
      </c>
      <c r="Q42" s="91">
        <f t="shared" si="21"/>
        <v>2.0709599999999999</v>
      </c>
      <c r="R42" s="91">
        <f t="shared" si="21"/>
        <v>2.0753400000000002</v>
      </c>
      <c r="S42" s="91">
        <f t="shared" si="21"/>
        <v>2.0703200000000002</v>
      </c>
      <c r="T42" s="91">
        <f t="shared" si="21"/>
        <v>2.2213699999999998</v>
      </c>
      <c r="U42" s="91">
        <f t="shared" si="21"/>
        <v>2.43676</v>
      </c>
      <c r="V42" s="91">
        <f t="shared" si="21"/>
        <v>2.5297200000000002</v>
      </c>
      <c r="W42" s="91">
        <f t="shared" si="21"/>
        <v>2.5315799999999999</v>
      </c>
      <c r="X42" s="91">
        <f t="shared" si="21"/>
        <v>2.4861300000000002</v>
      </c>
      <c r="Y42" s="91">
        <f t="shared" si="21"/>
        <v>2.1392600000000002</v>
      </c>
      <c r="Z42" s="91">
        <f t="shared" si="21"/>
        <v>1.84232</v>
      </c>
      <c r="AA42" s="91">
        <f t="shared" si="21"/>
        <v>1.62995</v>
      </c>
    </row>
    <row r="43" spans="1:27" ht="12.75" customHeight="1" outlineLevel="1" x14ac:dyDescent="0.2">
      <c r="A43" s="99" t="s">
        <v>1069</v>
      </c>
      <c r="B43" s="63" t="s">
        <v>238</v>
      </c>
      <c r="C43" s="43" t="s">
        <v>79</v>
      </c>
      <c r="D43" s="44">
        <v>1203.3399999999999</v>
      </c>
      <c r="E43" s="44">
        <v>1112.99</v>
      </c>
      <c r="F43" s="44">
        <v>1011.1</v>
      </c>
      <c r="G43" s="44">
        <v>976.41</v>
      </c>
      <c r="H43" s="44">
        <v>1022.49</v>
      </c>
      <c r="I43" s="44">
        <v>1086.3900000000001</v>
      </c>
      <c r="J43" s="44">
        <v>1078.96</v>
      </c>
      <c r="K43" s="44">
        <v>1185.82</v>
      </c>
      <c r="L43" s="44">
        <v>1514.14</v>
      </c>
      <c r="M43" s="44">
        <v>1652.96</v>
      </c>
      <c r="N43" s="44">
        <v>1696.89</v>
      </c>
      <c r="O43" s="44">
        <v>1699.7</v>
      </c>
      <c r="P43" s="44">
        <v>1783.74</v>
      </c>
      <c r="Q43" s="44">
        <v>1784.5</v>
      </c>
      <c r="R43" s="44">
        <v>1788.88</v>
      </c>
      <c r="S43" s="44">
        <v>1783.86</v>
      </c>
      <c r="T43" s="44">
        <v>1934.91</v>
      </c>
      <c r="U43" s="44">
        <v>2150.3000000000002</v>
      </c>
      <c r="V43" s="44">
        <v>2243.2600000000002</v>
      </c>
      <c r="W43" s="44">
        <v>2245.12</v>
      </c>
      <c r="X43" s="44">
        <v>2199.67</v>
      </c>
      <c r="Y43" s="44">
        <v>1852.8</v>
      </c>
      <c r="Z43" s="44">
        <v>1555.86</v>
      </c>
      <c r="AA43" s="44">
        <v>1343.49</v>
      </c>
    </row>
    <row r="44" spans="1:27" ht="12.75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1071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1073</v>
      </c>
      <c r="B47" s="28" t="str">
        <f>"09"&amp;"."&amp;$B$663&amp;"."&amp;$B$664</f>
        <v>09.10.2023</v>
      </c>
      <c r="C47" s="90" t="s">
        <v>76</v>
      </c>
      <c r="D47" s="91">
        <f>ROUND(((D48+D49+D51+D50)/1000),5)</f>
        <v>1.50553</v>
      </c>
      <c r="E47" s="91">
        <f>ROUND(((E48+E49+E51+E50)/1000),5)</f>
        <v>1.4166399999999999</v>
      </c>
      <c r="F47" s="91">
        <f>ROUND(((F48+F49+F51+F50)/1000),5)</f>
        <v>1.3409800000000001</v>
      </c>
      <c r="G47" s="91">
        <f t="shared" ref="G47:AA47" si="24">ROUND(((G48+G49+G51+G50)/1000),5)</f>
        <v>1.31393</v>
      </c>
      <c r="H47" s="91">
        <f t="shared" si="24"/>
        <v>1.36829</v>
      </c>
      <c r="I47" s="91">
        <f t="shared" si="24"/>
        <v>1.5860099999999999</v>
      </c>
      <c r="J47" s="91">
        <f t="shared" si="24"/>
        <v>1.72343</v>
      </c>
      <c r="K47" s="91">
        <f t="shared" si="24"/>
        <v>2.0611000000000002</v>
      </c>
      <c r="L47" s="91">
        <f t="shared" si="24"/>
        <v>2.43675</v>
      </c>
      <c r="M47" s="91">
        <f t="shared" si="24"/>
        <v>2.52637</v>
      </c>
      <c r="N47" s="91">
        <f t="shared" si="24"/>
        <v>2.5502899999999999</v>
      </c>
      <c r="O47" s="91">
        <f t="shared" si="24"/>
        <v>2.5343900000000001</v>
      </c>
      <c r="P47" s="91">
        <f t="shared" si="24"/>
        <v>2.46197</v>
      </c>
      <c r="Q47" s="91">
        <f t="shared" si="24"/>
        <v>2.4872299999999998</v>
      </c>
      <c r="R47" s="91">
        <f t="shared" si="24"/>
        <v>2.49003</v>
      </c>
      <c r="S47" s="91">
        <f t="shared" si="24"/>
        <v>2.4919500000000001</v>
      </c>
      <c r="T47" s="91">
        <f t="shared" si="24"/>
        <v>2.46583</v>
      </c>
      <c r="U47" s="91">
        <f t="shared" si="24"/>
        <v>2.49918</v>
      </c>
      <c r="V47" s="91">
        <f t="shared" si="24"/>
        <v>2.5236200000000002</v>
      </c>
      <c r="W47" s="91">
        <f t="shared" si="24"/>
        <v>2.5165000000000002</v>
      </c>
      <c r="X47" s="91">
        <f t="shared" si="24"/>
        <v>2.4677099999999998</v>
      </c>
      <c r="Y47" s="91">
        <f t="shared" si="24"/>
        <v>2.4239000000000002</v>
      </c>
      <c r="Z47" s="91">
        <f t="shared" si="24"/>
        <v>1.9167700000000001</v>
      </c>
      <c r="AA47" s="91">
        <f t="shared" si="24"/>
        <v>1.65134</v>
      </c>
    </row>
    <row r="48" spans="1:27" ht="12.75" customHeight="1" outlineLevel="1" x14ac:dyDescent="0.2">
      <c r="A48" s="99" t="s">
        <v>1074</v>
      </c>
      <c r="B48" s="63" t="s">
        <v>238</v>
      </c>
      <c r="C48" s="43" t="s">
        <v>79</v>
      </c>
      <c r="D48" s="44">
        <v>1219.07</v>
      </c>
      <c r="E48" s="44">
        <v>1130.18</v>
      </c>
      <c r="F48" s="44">
        <v>1054.52</v>
      </c>
      <c r="G48" s="44">
        <v>1027.47</v>
      </c>
      <c r="H48" s="44">
        <v>1081.83</v>
      </c>
      <c r="I48" s="44">
        <v>1299.55</v>
      </c>
      <c r="J48" s="44">
        <v>1436.97</v>
      </c>
      <c r="K48" s="44">
        <v>1774.64</v>
      </c>
      <c r="L48" s="44">
        <v>2150.29</v>
      </c>
      <c r="M48" s="44">
        <v>2239.91</v>
      </c>
      <c r="N48" s="44">
        <v>2263.83</v>
      </c>
      <c r="O48" s="44">
        <v>2247.9299999999998</v>
      </c>
      <c r="P48" s="44">
        <v>2175.5100000000002</v>
      </c>
      <c r="Q48" s="44">
        <v>2200.77</v>
      </c>
      <c r="R48" s="44">
        <v>2203.5700000000002</v>
      </c>
      <c r="S48" s="44">
        <v>2205.4899999999998</v>
      </c>
      <c r="T48" s="44">
        <v>2179.37</v>
      </c>
      <c r="U48" s="44">
        <v>2212.7199999999998</v>
      </c>
      <c r="V48" s="44">
        <v>2237.16</v>
      </c>
      <c r="W48" s="44">
        <v>2230.04</v>
      </c>
      <c r="X48" s="44">
        <v>2181.25</v>
      </c>
      <c r="Y48" s="44">
        <v>2137.44</v>
      </c>
      <c r="Z48" s="44">
        <v>1630.31</v>
      </c>
      <c r="AA48" s="44">
        <v>1364.88</v>
      </c>
    </row>
    <row r="49" spans="1:27" ht="12.75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1076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1078</v>
      </c>
      <c r="B52" s="28" t="str">
        <f>"10"&amp;"."&amp;$B$663&amp;"."&amp;$B$664</f>
        <v>10.10.2023</v>
      </c>
      <c r="C52" s="90" t="s">
        <v>76</v>
      </c>
      <c r="D52" s="91">
        <f>ROUND(((D53+D54+D56+D55)/1000),5)</f>
        <v>1.50725</v>
      </c>
      <c r="E52" s="91">
        <f>ROUND(((E53+E54+E56+E55)/1000),5)</f>
        <v>1.4291799999999999</v>
      </c>
      <c r="F52" s="91">
        <f>ROUND(((F53+F54+F56+F55)/1000),5)</f>
        <v>1.4072100000000001</v>
      </c>
      <c r="G52" s="91">
        <f t="shared" ref="G52:AA52" si="27">ROUND(((G53+G54+G56+G55)/1000),5)</f>
        <v>1.39916</v>
      </c>
      <c r="H52" s="91">
        <f t="shared" si="27"/>
        <v>1.4319599999999999</v>
      </c>
      <c r="I52" s="91">
        <f t="shared" si="27"/>
        <v>1.60178</v>
      </c>
      <c r="J52" s="91">
        <f t="shared" si="27"/>
        <v>1.78487</v>
      </c>
      <c r="K52" s="91">
        <f t="shared" si="27"/>
        <v>2.0009399999999999</v>
      </c>
      <c r="L52" s="91">
        <f t="shared" si="27"/>
        <v>2.3560400000000001</v>
      </c>
      <c r="M52" s="91">
        <f t="shared" si="27"/>
        <v>2.4837400000000001</v>
      </c>
      <c r="N52" s="91">
        <f t="shared" si="27"/>
        <v>2.5608300000000002</v>
      </c>
      <c r="O52" s="91">
        <f t="shared" si="27"/>
        <v>2.4849700000000001</v>
      </c>
      <c r="P52" s="91">
        <f t="shared" si="27"/>
        <v>2.4803000000000002</v>
      </c>
      <c r="Q52" s="91">
        <f t="shared" si="27"/>
        <v>2.4881199999999999</v>
      </c>
      <c r="R52" s="91">
        <f t="shared" si="27"/>
        <v>2.4791799999999999</v>
      </c>
      <c r="S52" s="91">
        <f t="shared" si="27"/>
        <v>2.4805899999999999</v>
      </c>
      <c r="T52" s="91">
        <f t="shared" si="27"/>
        <v>2.4838399999999998</v>
      </c>
      <c r="U52" s="91">
        <f t="shared" si="27"/>
        <v>2.49227</v>
      </c>
      <c r="V52" s="91">
        <f t="shared" si="27"/>
        <v>2.6243300000000001</v>
      </c>
      <c r="W52" s="91">
        <f t="shared" si="27"/>
        <v>2.6289199999999999</v>
      </c>
      <c r="X52" s="91">
        <f t="shared" si="27"/>
        <v>2.4627300000000001</v>
      </c>
      <c r="Y52" s="91">
        <f t="shared" si="27"/>
        <v>2.4227400000000001</v>
      </c>
      <c r="Z52" s="91">
        <f t="shared" si="27"/>
        <v>2.04711</v>
      </c>
      <c r="AA52" s="91">
        <f t="shared" si="27"/>
        <v>1.65652</v>
      </c>
    </row>
    <row r="53" spans="1:27" ht="12.75" customHeight="1" outlineLevel="1" x14ac:dyDescent="0.2">
      <c r="A53" s="99" t="s">
        <v>1079</v>
      </c>
      <c r="B53" s="63" t="s">
        <v>238</v>
      </c>
      <c r="C53" s="43" t="s">
        <v>79</v>
      </c>
      <c r="D53" s="44">
        <v>1220.79</v>
      </c>
      <c r="E53" s="44">
        <v>1142.72</v>
      </c>
      <c r="F53" s="44">
        <v>1120.75</v>
      </c>
      <c r="G53" s="44">
        <v>1112.7</v>
      </c>
      <c r="H53" s="44">
        <v>1145.5</v>
      </c>
      <c r="I53" s="44">
        <v>1315.32</v>
      </c>
      <c r="J53" s="44">
        <v>1498.41</v>
      </c>
      <c r="K53" s="44">
        <v>1714.48</v>
      </c>
      <c r="L53" s="44">
        <v>2069.58</v>
      </c>
      <c r="M53" s="44">
        <v>2197.2800000000002</v>
      </c>
      <c r="N53" s="44">
        <v>2274.37</v>
      </c>
      <c r="O53" s="44">
        <v>2198.5100000000002</v>
      </c>
      <c r="P53" s="44">
        <v>2193.84</v>
      </c>
      <c r="Q53" s="44">
        <v>2201.66</v>
      </c>
      <c r="R53" s="44">
        <v>2192.7199999999998</v>
      </c>
      <c r="S53" s="44">
        <v>2194.13</v>
      </c>
      <c r="T53" s="44">
        <v>2197.38</v>
      </c>
      <c r="U53" s="44">
        <v>2205.81</v>
      </c>
      <c r="V53" s="44">
        <v>2337.87</v>
      </c>
      <c r="W53" s="44">
        <v>2342.46</v>
      </c>
      <c r="X53" s="44">
        <v>2176.27</v>
      </c>
      <c r="Y53" s="44">
        <v>2136.2800000000002</v>
      </c>
      <c r="Z53" s="44">
        <v>1760.65</v>
      </c>
      <c r="AA53" s="44">
        <v>1370.06</v>
      </c>
    </row>
    <row r="54" spans="1:27" ht="12.75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1081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1083</v>
      </c>
      <c r="B57" s="28" t="str">
        <f>"11"&amp;"."&amp;$B$663&amp;"."&amp;$B$664</f>
        <v>11.10.2023</v>
      </c>
      <c r="C57" s="90" t="s">
        <v>76</v>
      </c>
      <c r="D57" s="91">
        <f>ROUND(((D58+D59+D61+D60)/1000),5)</f>
        <v>1.5133099999999999</v>
      </c>
      <c r="E57" s="91">
        <f>ROUND(((E58+E59+E61+E60)/1000),5)</f>
        <v>1.4284300000000001</v>
      </c>
      <c r="F57" s="91">
        <f>ROUND(((F58+F59+F61+F60)/1000),5)</f>
        <v>1.4055899999999999</v>
      </c>
      <c r="G57" s="91">
        <f t="shared" ref="G57:AA57" si="30">ROUND(((G58+G59+G61+G60)/1000),5)</f>
        <v>1.40621</v>
      </c>
      <c r="H57" s="91">
        <f t="shared" si="30"/>
        <v>1.44598</v>
      </c>
      <c r="I57" s="91">
        <f t="shared" si="30"/>
        <v>1.59927</v>
      </c>
      <c r="J57" s="91">
        <f t="shared" si="30"/>
        <v>1.74796</v>
      </c>
      <c r="K57" s="91">
        <f t="shared" si="30"/>
        <v>2.08257</v>
      </c>
      <c r="L57" s="91">
        <f t="shared" si="30"/>
        <v>2.3279000000000001</v>
      </c>
      <c r="M57" s="91">
        <f t="shared" si="30"/>
        <v>2.4771100000000001</v>
      </c>
      <c r="N57" s="91">
        <f t="shared" si="30"/>
        <v>2.5878000000000001</v>
      </c>
      <c r="O57" s="91">
        <f t="shared" si="30"/>
        <v>2.4594200000000002</v>
      </c>
      <c r="P57" s="91">
        <f t="shared" si="30"/>
        <v>2.4463200000000001</v>
      </c>
      <c r="Q57" s="91">
        <f t="shared" si="30"/>
        <v>2.38828</v>
      </c>
      <c r="R57" s="91">
        <f t="shared" si="30"/>
        <v>2.4078499999999998</v>
      </c>
      <c r="S57" s="91">
        <f t="shared" si="30"/>
        <v>2.38009</v>
      </c>
      <c r="T57" s="91">
        <f t="shared" si="30"/>
        <v>2.4044400000000001</v>
      </c>
      <c r="U57" s="91">
        <f t="shared" si="30"/>
        <v>2.5358000000000001</v>
      </c>
      <c r="V57" s="91">
        <f t="shared" si="30"/>
        <v>2.7802600000000002</v>
      </c>
      <c r="W57" s="91">
        <f t="shared" si="30"/>
        <v>2.5776500000000002</v>
      </c>
      <c r="X57" s="91">
        <f t="shared" si="30"/>
        <v>2.5367899999999999</v>
      </c>
      <c r="Y57" s="91">
        <f t="shared" si="30"/>
        <v>2.3978199999999998</v>
      </c>
      <c r="Z57" s="91">
        <f t="shared" si="30"/>
        <v>1.9001399999999999</v>
      </c>
      <c r="AA57" s="91">
        <f t="shared" si="30"/>
        <v>1.59124</v>
      </c>
    </row>
    <row r="58" spans="1:27" ht="12.75" customHeight="1" outlineLevel="1" x14ac:dyDescent="0.2">
      <c r="A58" s="99" t="s">
        <v>1084</v>
      </c>
      <c r="B58" s="63" t="s">
        <v>238</v>
      </c>
      <c r="C58" s="43" t="s">
        <v>79</v>
      </c>
      <c r="D58" s="44">
        <v>1226.8499999999999</v>
      </c>
      <c r="E58" s="44">
        <v>1141.97</v>
      </c>
      <c r="F58" s="44">
        <v>1119.1300000000001</v>
      </c>
      <c r="G58" s="44">
        <v>1119.75</v>
      </c>
      <c r="H58" s="44">
        <v>1159.52</v>
      </c>
      <c r="I58" s="44">
        <v>1312.81</v>
      </c>
      <c r="J58" s="44">
        <v>1461.5</v>
      </c>
      <c r="K58" s="44">
        <v>1796.11</v>
      </c>
      <c r="L58" s="44">
        <v>2041.44</v>
      </c>
      <c r="M58" s="44">
        <v>2190.65</v>
      </c>
      <c r="N58" s="44">
        <v>2301.34</v>
      </c>
      <c r="O58" s="44">
        <v>2172.96</v>
      </c>
      <c r="P58" s="44">
        <v>2159.86</v>
      </c>
      <c r="Q58" s="44">
        <v>2101.8200000000002</v>
      </c>
      <c r="R58" s="44">
        <v>2121.39</v>
      </c>
      <c r="S58" s="44">
        <v>2093.63</v>
      </c>
      <c r="T58" s="44">
        <v>2117.98</v>
      </c>
      <c r="U58" s="44">
        <v>2249.34</v>
      </c>
      <c r="V58" s="44">
        <v>2493.8000000000002</v>
      </c>
      <c r="W58" s="44">
        <v>2291.19</v>
      </c>
      <c r="X58" s="44">
        <v>2250.33</v>
      </c>
      <c r="Y58" s="44">
        <v>2111.36</v>
      </c>
      <c r="Z58" s="44">
        <v>1613.68</v>
      </c>
      <c r="AA58" s="44">
        <v>1304.78</v>
      </c>
    </row>
    <row r="59" spans="1:27" ht="12.75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1086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1088</v>
      </c>
      <c r="B62" s="28" t="str">
        <f>"12"&amp;"."&amp;$B$663&amp;"."&amp;$B$664</f>
        <v>12.10.2023</v>
      </c>
      <c r="C62" s="90" t="s">
        <v>76</v>
      </c>
      <c r="D62" s="91">
        <f>ROUND(((D63+D64+D66+D65)/1000),5)</f>
        <v>1.4277899999999999</v>
      </c>
      <c r="E62" s="91">
        <f>ROUND(((E63+E64+E66+E65)/1000),5)</f>
        <v>1.3585199999999999</v>
      </c>
      <c r="F62" s="91">
        <f>ROUND(((F63+F64+F66+F65)/1000),5)</f>
        <v>1.3022199999999999</v>
      </c>
      <c r="G62" s="91">
        <f t="shared" ref="G62:AA62" si="33">ROUND(((G63+G64+G66+G65)/1000),5)</f>
        <v>1.30762</v>
      </c>
      <c r="H62" s="91">
        <f t="shared" si="33"/>
        <v>1.40387</v>
      </c>
      <c r="I62" s="91">
        <f t="shared" si="33"/>
        <v>1.51644</v>
      </c>
      <c r="J62" s="91">
        <f t="shared" si="33"/>
        <v>1.75458</v>
      </c>
      <c r="K62" s="91">
        <f t="shared" si="33"/>
        <v>2.0458599999999998</v>
      </c>
      <c r="L62" s="91">
        <f t="shared" si="33"/>
        <v>2.46496</v>
      </c>
      <c r="M62" s="91">
        <f t="shared" si="33"/>
        <v>2.4975999999999998</v>
      </c>
      <c r="N62" s="91">
        <f t="shared" si="33"/>
        <v>2.55253</v>
      </c>
      <c r="O62" s="91">
        <f t="shared" si="33"/>
        <v>2.5479799999999999</v>
      </c>
      <c r="P62" s="91">
        <f t="shared" si="33"/>
        <v>2.55077</v>
      </c>
      <c r="Q62" s="91">
        <f t="shared" si="33"/>
        <v>2.5565699999999998</v>
      </c>
      <c r="R62" s="91">
        <f t="shared" si="33"/>
        <v>2.5489600000000001</v>
      </c>
      <c r="S62" s="91">
        <f t="shared" si="33"/>
        <v>2.5277500000000002</v>
      </c>
      <c r="T62" s="91">
        <f t="shared" si="33"/>
        <v>2.52101</v>
      </c>
      <c r="U62" s="91">
        <f t="shared" si="33"/>
        <v>2.4988199999999998</v>
      </c>
      <c r="V62" s="91">
        <f t="shared" si="33"/>
        <v>2.6183900000000002</v>
      </c>
      <c r="W62" s="91">
        <f t="shared" si="33"/>
        <v>2.6303399999999999</v>
      </c>
      <c r="X62" s="91">
        <f t="shared" si="33"/>
        <v>2.54691</v>
      </c>
      <c r="Y62" s="91">
        <f t="shared" si="33"/>
        <v>2.4434200000000001</v>
      </c>
      <c r="Z62" s="91">
        <f t="shared" si="33"/>
        <v>2.1670699999999998</v>
      </c>
      <c r="AA62" s="91">
        <f t="shared" si="33"/>
        <v>1.6235900000000001</v>
      </c>
    </row>
    <row r="63" spans="1:27" ht="12.75" customHeight="1" outlineLevel="1" x14ac:dyDescent="0.2">
      <c r="A63" s="99" t="s">
        <v>1089</v>
      </c>
      <c r="B63" s="63" t="s">
        <v>238</v>
      </c>
      <c r="C63" s="43" t="s">
        <v>79</v>
      </c>
      <c r="D63" s="44">
        <v>1141.33</v>
      </c>
      <c r="E63" s="44">
        <v>1072.06</v>
      </c>
      <c r="F63" s="44">
        <v>1015.76</v>
      </c>
      <c r="G63" s="44">
        <v>1021.16</v>
      </c>
      <c r="H63" s="44">
        <v>1117.4100000000001</v>
      </c>
      <c r="I63" s="44">
        <v>1229.98</v>
      </c>
      <c r="J63" s="44">
        <v>1468.12</v>
      </c>
      <c r="K63" s="44">
        <v>1759.4</v>
      </c>
      <c r="L63" s="44">
        <v>2178.5</v>
      </c>
      <c r="M63" s="44">
        <v>2211.14</v>
      </c>
      <c r="N63" s="44">
        <v>2266.0700000000002</v>
      </c>
      <c r="O63" s="44">
        <v>2261.52</v>
      </c>
      <c r="P63" s="44">
        <v>2264.31</v>
      </c>
      <c r="Q63" s="44">
        <v>2270.11</v>
      </c>
      <c r="R63" s="44">
        <v>2262.5</v>
      </c>
      <c r="S63" s="44">
        <v>2241.29</v>
      </c>
      <c r="T63" s="44">
        <v>2234.5500000000002</v>
      </c>
      <c r="U63" s="44">
        <v>2212.36</v>
      </c>
      <c r="V63" s="44">
        <v>2331.9299999999998</v>
      </c>
      <c r="W63" s="44">
        <v>2343.88</v>
      </c>
      <c r="X63" s="44">
        <v>2260.4499999999998</v>
      </c>
      <c r="Y63" s="44">
        <v>2156.96</v>
      </c>
      <c r="Z63" s="44">
        <v>1880.61</v>
      </c>
      <c r="AA63" s="44">
        <v>1337.13</v>
      </c>
    </row>
    <row r="64" spans="1:27" ht="12.75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1091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1093</v>
      </c>
      <c r="B67" s="28" t="str">
        <f>"13"&amp;"."&amp;$B$663&amp;"."&amp;$B$664</f>
        <v>13.10.2023</v>
      </c>
      <c r="C67" s="90" t="s">
        <v>76</v>
      </c>
      <c r="D67" s="91">
        <f>ROUND(((D68+D69+D71+D70)/1000),5)</f>
        <v>1.43326</v>
      </c>
      <c r="E67" s="91">
        <f>ROUND(((E68+E69+E71+E70)/1000),5)</f>
        <v>1.3629199999999999</v>
      </c>
      <c r="F67" s="91">
        <f>ROUND(((F68+F69+F71+F70)/1000),5)</f>
        <v>1.3326100000000001</v>
      </c>
      <c r="G67" s="91">
        <f t="shared" ref="G67:AA67" si="36">ROUND(((G68+G69+G71+G70)/1000),5)</f>
        <v>1.3258399999999999</v>
      </c>
      <c r="H67" s="91">
        <f t="shared" si="36"/>
        <v>1.39171</v>
      </c>
      <c r="I67" s="91">
        <f t="shared" si="36"/>
        <v>1.5166999999999999</v>
      </c>
      <c r="J67" s="91">
        <f t="shared" si="36"/>
        <v>1.77799</v>
      </c>
      <c r="K67" s="91">
        <f t="shared" si="36"/>
        <v>2.0076299999999998</v>
      </c>
      <c r="L67" s="91">
        <f t="shared" si="36"/>
        <v>2.23088</v>
      </c>
      <c r="M67" s="91">
        <f t="shared" si="36"/>
        <v>2.4777300000000002</v>
      </c>
      <c r="N67" s="91">
        <f t="shared" si="36"/>
        <v>2.4830000000000001</v>
      </c>
      <c r="O67" s="91">
        <f t="shared" si="36"/>
        <v>2.4365999999999999</v>
      </c>
      <c r="P67" s="91">
        <f t="shared" si="36"/>
        <v>2.3486799999999999</v>
      </c>
      <c r="Q67" s="91">
        <f t="shared" si="36"/>
        <v>2.3694700000000002</v>
      </c>
      <c r="R67" s="91">
        <f t="shared" si="36"/>
        <v>2.3325499999999999</v>
      </c>
      <c r="S67" s="91">
        <f t="shared" si="36"/>
        <v>2.3294299999999999</v>
      </c>
      <c r="T67" s="91">
        <f t="shared" si="36"/>
        <v>2.3071999999999999</v>
      </c>
      <c r="U67" s="91">
        <f t="shared" si="36"/>
        <v>2.4941399999999998</v>
      </c>
      <c r="V67" s="91">
        <f t="shared" si="36"/>
        <v>2.5459700000000001</v>
      </c>
      <c r="W67" s="91">
        <f t="shared" si="36"/>
        <v>2.5384199999999999</v>
      </c>
      <c r="X67" s="91">
        <f t="shared" si="36"/>
        <v>2.3097099999999999</v>
      </c>
      <c r="Y67" s="91">
        <f t="shared" si="36"/>
        <v>2.26004</v>
      </c>
      <c r="Z67" s="91">
        <f t="shared" si="36"/>
        <v>2.0241600000000002</v>
      </c>
      <c r="AA67" s="91">
        <f t="shared" si="36"/>
        <v>1.8106500000000001</v>
      </c>
    </row>
    <row r="68" spans="1:27" ht="12.75" customHeight="1" outlineLevel="1" x14ac:dyDescent="0.2">
      <c r="A68" s="99" t="s">
        <v>1094</v>
      </c>
      <c r="B68" s="63" t="s">
        <v>238</v>
      </c>
      <c r="C68" s="43" t="s">
        <v>79</v>
      </c>
      <c r="D68" s="44">
        <v>1146.8</v>
      </c>
      <c r="E68" s="44">
        <v>1076.46</v>
      </c>
      <c r="F68" s="44">
        <v>1046.1500000000001</v>
      </c>
      <c r="G68" s="44">
        <v>1039.3800000000001</v>
      </c>
      <c r="H68" s="44">
        <v>1105.25</v>
      </c>
      <c r="I68" s="44">
        <v>1230.24</v>
      </c>
      <c r="J68" s="44">
        <v>1491.53</v>
      </c>
      <c r="K68" s="44">
        <v>1721.17</v>
      </c>
      <c r="L68" s="44">
        <v>1944.42</v>
      </c>
      <c r="M68" s="44">
        <v>2191.27</v>
      </c>
      <c r="N68" s="44">
        <v>2196.54</v>
      </c>
      <c r="O68" s="44">
        <v>2150.14</v>
      </c>
      <c r="P68" s="44">
        <v>2062.2199999999998</v>
      </c>
      <c r="Q68" s="44">
        <v>2083.0100000000002</v>
      </c>
      <c r="R68" s="44">
        <v>2046.09</v>
      </c>
      <c r="S68" s="44">
        <v>2042.97</v>
      </c>
      <c r="T68" s="44">
        <v>2020.74</v>
      </c>
      <c r="U68" s="44">
        <v>2207.6799999999998</v>
      </c>
      <c r="V68" s="44">
        <v>2259.5100000000002</v>
      </c>
      <c r="W68" s="44">
        <v>2251.96</v>
      </c>
      <c r="X68" s="44">
        <v>2023.25</v>
      </c>
      <c r="Y68" s="44">
        <v>1973.58</v>
      </c>
      <c r="Z68" s="44">
        <v>1737.7</v>
      </c>
      <c r="AA68" s="44">
        <v>1524.19</v>
      </c>
    </row>
    <row r="69" spans="1:27" ht="12.75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1096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1098</v>
      </c>
      <c r="B72" s="28" t="str">
        <f>"14"&amp;"."&amp;$B$663&amp;"."&amp;$B$664</f>
        <v>14.10.2023</v>
      </c>
      <c r="C72" s="90" t="s">
        <v>76</v>
      </c>
      <c r="D72" s="91">
        <f>ROUND(((D73+D74+D76+D75)/1000),5)</f>
        <v>1.5678099999999999</v>
      </c>
      <c r="E72" s="91">
        <f>ROUND(((E73+E74+E76+E75)/1000),5)</f>
        <v>1.4755199999999999</v>
      </c>
      <c r="F72" s="91">
        <f>ROUND(((F73+F74+F76+F75)/1000),5)</f>
        <v>1.454</v>
      </c>
      <c r="G72" s="91">
        <f t="shared" ref="G72:AA72" si="39">ROUND(((G73+G74+G76+G75)/1000),5)</f>
        <v>1.4572799999999999</v>
      </c>
      <c r="H72" s="91">
        <f t="shared" si="39"/>
        <v>1.4668300000000001</v>
      </c>
      <c r="I72" s="91">
        <f t="shared" si="39"/>
        <v>1.5282800000000001</v>
      </c>
      <c r="J72" s="91">
        <f t="shared" si="39"/>
        <v>1.64215</v>
      </c>
      <c r="K72" s="91">
        <f t="shared" si="39"/>
        <v>1.9177599999999999</v>
      </c>
      <c r="L72" s="91">
        <f t="shared" si="39"/>
        <v>2.0769700000000002</v>
      </c>
      <c r="M72" s="91">
        <f t="shared" si="39"/>
        <v>2.2460300000000002</v>
      </c>
      <c r="N72" s="91">
        <f t="shared" si="39"/>
        <v>2.3034300000000001</v>
      </c>
      <c r="O72" s="91">
        <f t="shared" si="39"/>
        <v>2.3118300000000001</v>
      </c>
      <c r="P72" s="91">
        <f t="shared" si="39"/>
        <v>2.3038400000000001</v>
      </c>
      <c r="Q72" s="91">
        <f t="shared" si="39"/>
        <v>2.4595400000000001</v>
      </c>
      <c r="R72" s="91">
        <f t="shared" si="39"/>
        <v>2.5550299999999999</v>
      </c>
      <c r="S72" s="91">
        <f t="shared" si="39"/>
        <v>2.7175600000000002</v>
      </c>
      <c r="T72" s="91">
        <f t="shared" si="39"/>
        <v>2.63076</v>
      </c>
      <c r="U72" s="91">
        <f t="shared" si="39"/>
        <v>2.7595200000000002</v>
      </c>
      <c r="V72" s="91">
        <f t="shared" si="39"/>
        <v>2.8787400000000001</v>
      </c>
      <c r="W72" s="91">
        <f t="shared" si="39"/>
        <v>2.75318</v>
      </c>
      <c r="X72" s="91">
        <f t="shared" si="39"/>
        <v>2.5241799999999999</v>
      </c>
      <c r="Y72" s="91">
        <f t="shared" si="39"/>
        <v>2.1400100000000002</v>
      </c>
      <c r="Z72" s="91">
        <f t="shared" si="39"/>
        <v>1.9517100000000001</v>
      </c>
      <c r="AA72" s="91">
        <f t="shared" si="39"/>
        <v>1.6628499999999999</v>
      </c>
    </row>
    <row r="73" spans="1:27" ht="12.75" customHeight="1" outlineLevel="1" x14ac:dyDescent="0.2">
      <c r="A73" s="99" t="s">
        <v>1099</v>
      </c>
      <c r="B73" s="63" t="s">
        <v>238</v>
      </c>
      <c r="C73" s="43" t="s">
        <v>79</v>
      </c>
      <c r="D73" s="44">
        <v>1281.3499999999999</v>
      </c>
      <c r="E73" s="44">
        <v>1189.06</v>
      </c>
      <c r="F73" s="44">
        <v>1167.54</v>
      </c>
      <c r="G73" s="44">
        <v>1170.82</v>
      </c>
      <c r="H73" s="44">
        <v>1180.3699999999999</v>
      </c>
      <c r="I73" s="44">
        <v>1241.82</v>
      </c>
      <c r="J73" s="44">
        <v>1355.69</v>
      </c>
      <c r="K73" s="44">
        <v>1631.3</v>
      </c>
      <c r="L73" s="44">
        <v>1790.51</v>
      </c>
      <c r="M73" s="44">
        <v>1959.57</v>
      </c>
      <c r="N73" s="44">
        <v>2016.97</v>
      </c>
      <c r="O73" s="44">
        <v>2025.37</v>
      </c>
      <c r="P73" s="44">
        <v>2017.38</v>
      </c>
      <c r="Q73" s="44">
        <v>2173.08</v>
      </c>
      <c r="R73" s="44">
        <v>2268.5700000000002</v>
      </c>
      <c r="S73" s="44">
        <v>2431.1</v>
      </c>
      <c r="T73" s="44">
        <v>2344.3000000000002</v>
      </c>
      <c r="U73" s="44">
        <v>2473.06</v>
      </c>
      <c r="V73" s="44">
        <v>2592.2800000000002</v>
      </c>
      <c r="W73" s="44">
        <v>2466.7199999999998</v>
      </c>
      <c r="X73" s="44">
        <v>2237.7199999999998</v>
      </c>
      <c r="Y73" s="44">
        <v>1853.55</v>
      </c>
      <c r="Z73" s="44">
        <v>1665.25</v>
      </c>
      <c r="AA73" s="44">
        <v>1376.39</v>
      </c>
    </row>
    <row r="74" spans="1:27" ht="12.75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1101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1103</v>
      </c>
      <c r="B77" s="28" t="str">
        <f>"15"&amp;"."&amp;$B$663&amp;"."&amp;$B$664</f>
        <v>15.10.2023</v>
      </c>
      <c r="C77" s="90" t="s">
        <v>76</v>
      </c>
      <c r="D77" s="91">
        <f>ROUND(((D78+D79+D81+D80)/1000),5)</f>
        <v>1.58169</v>
      </c>
      <c r="E77" s="91">
        <f>ROUND(((E78+E79+E81+E80)/1000),5)</f>
        <v>1.48045</v>
      </c>
      <c r="F77" s="91">
        <f>ROUND(((F78+F79+F81+F80)/1000),5)</f>
        <v>1.44526</v>
      </c>
      <c r="G77" s="91">
        <f t="shared" ref="G77:AA77" si="42">ROUND(((G78+G79+G81+G80)/1000),5)</f>
        <v>1.43068</v>
      </c>
      <c r="H77" s="91">
        <f t="shared" si="42"/>
        <v>1.44482</v>
      </c>
      <c r="I77" s="91">
        <f t="shared" si="42"/>
        <v>1.4767699999999999</v>
      </c>
      <c r="J77" s="91">
        <f t="shared" si="42"/>
        <v>1.45533</v>
      </c>
      <c r="K77" s="91">
        <f t="shared" si="42"/>
        <v>1.5372399999999999</v>
      </c>
      <c r="L77" s="91">
        <f t="shared" si="42"/>
        <v>1.92862</v>
      </c>
      <c r="M77" s="91">
        <f t="shared" si="42"/>
        <v>2.0482999999999998</v>
      </c>
      <c r="N77" s="91">
        <f t="shared" si="42"/>
        <v>2.0972200000000001</v>
      </c>
      <c r="O77" s="91">
        <f t="shared" si="42"/>
        <v>2.1135899999999999</v>
      </c>
      <c r="P77" s="91">
        <f t="shared" si="42"/>
        <v>2.1085199999999999</v>
      </c>
      <c r="Q77" s="91">
        <f t="shared" si="42"/>
        <v>2.11389</v>
      </c>
      <c r="R77" s="91">
        <f t="shared" si="42"/>
        <v>2.1175099999999998</v>
      </c>
      <c r="S77" s="91">
        <f t="shared" si="42"/>
        <v>2.1083500000000002</v>
      </c>
      <c r="T77" s="91">
        <f t="shared" si="42"/>
        <v>2.15896</v>
      </c>
      <c r="U77" s="91">
        <f t="shared" si="42"/>
        <v>2.3337599999999998</v>
      </c>
      <c r="V77" s="91">
        <f t="shared" si="42"/>
        <v>2.4849999999999999</v>
      </c>
      <c r="W77" s="91">
        <f t="shared" si="42"/>
        <v>2.44903</v>
      </c>
      <c r="X77" s="91">
        <f t="shared" si="42"/>
        <v>2.3312400000000002</v>
      </c>
      <c r="Y77" s="91">
        <f t="shared" si="42"/>
        <v>2.10222</v>
      </c>
      <c r="Z77" s="91">
        <f t="shared" si="42"/>
        <v>1.9476800000000001</v>
      </c>
      <c r="AA77" s="91">
        <f t="shared" si="42"/>
        <v>1.6411800000000001</v>
      </c>
    </row>
    <row r="78" spans="1:27" ht="12.75" customHeight="1" outlineLevel="1" x14ac:dyDescent="0.2">
      <c r="A78" s="99" t="s">
        <v>1104</v>
      </c>
      <c r="B78" s="63" t="s">
        <v>238</v>
      </c>
      <c r="C78" s="43" t="s">
        <v>79</v>
      </c>
      <c r="D78" s="44">
        <v>1295.23</v>
      </c>
      <c r="E78" s="44">
        <v>1193.99</v>
      </c>
      <c r="F78" s="44">
        <v>1158.8</v>
      </c>
      <c r="G78" s="44">
        <v>1144.22</v>
      </c>
      <c r="H78" s="44">
        <v>1158.3599999999999</v>
      </c>
      <c r="I78" s="44">
        <v>1190.31</v>
      </c>
      <c r="J78" s="44">
        <v>1168.8699999999999</v>
      </c>
      <c r="K78" s="44">
        <v>1250.78</v>
      </c>
      <c r="L78" s="44">
        <v>1642.16</v>
      </c>
      <c r="M78" s="44">
        <v>1761.84</v>
      </c>
      <c r="N78" s="44">
        <v>1810.76</v>
      </c>
      <c r="O78" s="44">
        <v>1827.13</v>
      </c>
      <c r="P78" s="44">
        <v>1822.06</v>
      </c>
      <c r="Q78" s="44">
        <v>1827.43</v>
      </c>
      <c r="R78" s="44">
        <v>1831.05</v>
      </c>
      <c r="S78" s="44">
        <v>1821.89</v>
      </c>
      <c r="T78" s="44">
        <v>1872.5</v>
      </c>
      <c r="U78" s="44">
        <v>2047.3</v>
      </c>
      <c r="V78" s="44">
        <v>2198.54</v>
      </c>
      <c r="W78" s="44">
        <v>2162.5700000000002</v>
      </c>
      <c r="X78" s="44">
        <v>2044.78</v>
      </c>
      <c r="Y78" s="44">
        <v>1815.76</v>
      </c>
      <c r="Z78" s="44">
        <v>1661.22</v>
      </c>
      <c r="AA78" s="44">
        <v>1354.72</v>
      </c>
    </row>
    <row r="79" spans="1:27" ht="12.75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1106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1108</v>
      </c>
      <c r="B82" s="28" t="str">
        <f>"16"&amp;"."&amp;$B$663&amp;"."&amp;$B$664</f>
        <v>16.10.2023</v>
      </c>
      <c r="C82" s="90" t="s">
        <v>76</v>
      </c>
      <c r="D82" s="91">
        <f>ROUND(((D83+D84+D86+D85)/1000),5)</f>
        <v>1.5763499999999999</v>
      </c>
      <c r="E82" s="91">
        <f>ROUND(((E83+E84+E86+E85)/1000),5)</f>
        <v>1.51326</v>
      </c>
      <c r="F82" s="91">
        <f>ROUND(((F83+F84+F86+F85)/1000),5)</f>
        <v>1.4524699999999999</v>
      </c>
      <c r="G82" s="91">
        <f t="shared" ref="G82:AA82" si="45">ROUND(((G83+G84+G86+G85)/1000),5)</f>
        <v>1.43703</v>
      </c>
      <c r="H82" s="91">
        <f t="shared" si="45"/>
        <v>1.4654700000000001</v>
      </c>
      <c r="I82" s="91">
        <f t="shared" si="45"/>
        <v>1.65062</v>
      </c>
      <c r="J82" s="91">
        <f t="shared" si="45"/>
        <v>1.85985</v>
      </c>
      <c r="K82" s="91">
        <f t="shared" si="45"/>
        <v>2.05681</v>
      </c>
      <c r="L82" s="91">
        <f t="shared" si="45"/>
        <v>2.2769300000000001</v>
      </c>
      <c r="M82" s="91">
        <f t="shared" si="45"/>
        <v>2.4344899999999998</v>
      </c>
      <c r="N82" s="91">
        <f t="shared" si="45"/>
        <v>2.4401199999999998</v>
      </c>
      <c r="O82" s="91">
        <f t="shared" si="45"/>
        <v>2.4007800000000001</v>
      </c>
      <c r="P82" s="91">
        <f t="shared" si="45"/>
        <v>2.3723399999999999</v>
      </c>
      <c r="Q82" s="91">
        <f t="shared" si="45"/>
        <v>2.3859400000000002</v>
      </c>
      <c r="R82" s="91">
        <f t="shared" si="45"/>
        <v>2.38124</v>
      </c>
      <c r="S82" s="91">
        <f t="shared" si="45"/>
        <v>2.3626100000000001</v>
      </c>
      <c r="T82" s="91">
        <f t="shared" si="45"/>
        <v>2.3659500000000002</v>
      </c>
      <c r="U82" s="91">
        <f t="shared" si="45"/>
        <v>2.4029400000000001</v>
      </c>
      <c r="V82" s="91">
        <f t="shared" si="45"/>
        <v>2.4754200000000002</v>
      </c>
      <c r="W82" s="91">
        <f t="shared" si="45"/>
        <v>2.4799000000000002</v>
      </c>
      <c r="X82" s="91">
        <f t="shared" si="45"/>
        <v>2.3063799999999999</v>
      </c>
      <c r="Y82" s="91">
        <f t="shared" si="45"/>
        <v>2.1617099999999998</v>
      </c>
      <c r="Z82" s="91">
        <f t="shared" si="45"/>
        <v>1.8839999999999999</v>
      </c>
      <c r="AA82" s="91">
        <f t="shared" si="45"/>
        <v>1.58372</v>
      </c>
    </row>
    <row r="83" spans="1:27" ht="12.75" customHeight="1" outlineLevel="1" x14ac:dyDescent="0.2">
      <c r="A83" s="99" t="s">
        <v>1109</v>
      </c>
      <c r="B83" s="63" t="s">
        <v>238</v>
      </c>
      <c r="C83" s="43" t="s">
        <v>79</v>
      </c>
      <c r="D83" s="44">
        <v>1289.8900000000001</v>
      </c>
      <c r="E83" s="44">
        <v>1226.8</v>
      </c>
      <c r="F83" s="44">
        <v>1166.01</v>
      </c>
      <c r="G83" s="44">
        <v>1150.57</v>
      </c>
      <c r="H83" s="44">
        <v>1179.01</v>
      </c>
      <c r="I83" s="44">
        <v>1364.16</v>
      </c>
      <c r="J83" s="44">
        <v>1573.39</v>
      </c>
      <c r="K83" s="44">
        <v>1770.35</v>
      </c>
      <c r="L83" s="44">
        <v>1990.47</v>
      </c>
      <c r="M83" s="44">
        <v>2148.0300000000002</v>
      </c>
      <c r="N83" s="44">
        <v>2153.66</v>
      </c>
      <c r="O83" s="44">
        <v>2114.3200000000002</v>
      </c>
      <c r="P83" s="44">
        <v>2085.88</v>
      </c>
      <c r="Q83" s="44">
        <v>2099.48</v>
      </c>
      <c r="R83" s="44">
        <v>2094.7800000000002</v>
      </c>
      <c r="S83" s="44">
        <v>2076.15</v>
      </c>
      <c r="T83" s="44">
        <v>2079.4899999999998</v>
      </c>
      <c r="U83" s="44">
        <v>2116.48</v>
      </c>
      <c r="V83" s="44">
        <v>2188.96</v>
      </c>
      <c r="W83" s="44">
        <v>2193.44</v>
      </c>
      <c r="X83" s="44">
        <v>2019.92</v>
      </c>
      <c r="Y83" s="44">
        <v>1875.25</v>
      </c>
      <c r="Z83" s="44">
        <v>1597.54</v>
      </c>
      <c r="AA83" s="44">
        <v>1297.26</v>
      </c>
    </row>
    <row r="84" spans="1:27" ht="12.75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1111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1113</v>
      </c>
      <c r="B87" s="28" t="str">
        <f>"17"&amp;"."&amp;$B$663&amp;"."&amp;$B$664</f>
        <v>17.10.2023</v>
      </c>
      <c r="C87" s="90" t="s">
        <v>76</v>
      </c>
      <c r="D87" s="91">
        <f>ROUND(((D88+D89+D91+D90)/1000),5)</f>
        <v>1.4673799999999999</v>
      </c>
      <c r="E87" s="91">
        <f>ROUND(((E88+E89+E91+E90)/1000),5)</f>
        <v>1.4113899999999999</v>
      </c>
      <c r="F87" s="91">
        <f>ROUND(((F88+F89+F91+F90)/1000),5)</f>
        <v>1.36757</v>
      </c>
      <c r="G87" s="91">
        <f t="shared" ref="G87:AA87" si="48">ROUND(((G88+G89+G91+G90)/1000),5)</f>
        <v>1.36605</v>
      </c>
      <c r="H87" s="91">
        <f t="shared" si="48"/>
        <v>1.4030400000000001</v>
      </c>
      <c r="I87" s="91">
        <f t="shared" si="48"/>
        <v>1.53728</v>
      </c>
      <c r="J87" s="91">
        <f t="shared" si="48"/>
        <v>1.6509499999999999</v>
      </c>
      <c r="K87" s="91">
        <f t="shared" si="48"/>
        <v>1.9963900000000001</v>
      </c>
      <c r="L87" s="91">
        <f t="shared" si="48"/>
        <v>2.23706</v>
      </c>
      <c r="M87" s="91">
        <f t="shared" si="48"/>
        <v>2.49404</v>
      </c>
      <c r="N87" s="91">
        <f t="shared" si="48"/>
        <v>2.5322100000000001</v>
      </c>
      <c r="O87" s="91">
        <f t="shared" si="48"/>
        <v>2.4895399999999999</v>
      </c>
      <c r="P87" s="91">
        <f t="shared" si="48"/>
        <v>2.29793</v>
      </c>
      <c r="Q87" s="91">
        <f t="shared" si="48"/>
        <v>2.3137400000000001</v>
      </c>
      <c r="R87" s="91">
        <f t="shared" si="48"/>
        <v>2.3233100000000002</v>
      </c>
      <c r="S87" s="91">
        <f t="shared" si="48"/>
        <v>2.3163900000000002</v>
      </c>
      <c r="T87" s="91">
        <f t="shared" si="48"/>
        <v>2.3069500000000001</v>
      </c>
      <c r="U87" s="91">
        <f t="shared" si="48"/>
        <v>2.3824900000000002</v>
      </c>
      <c r="V87" s="91">
        <f t="shared" si="48"/>
        <v>2.5444399999999998</v>
      </c>
      <c r="W87" s="91">
        <f t="shared" si="48"/>
        <v>2.54298</v>
      </c>
      <c r="X87" s="91">
        <f t="shared" si="48"/>
        <v>2.2776700000000001</v>
      </c>
      <c r="Y87" s="91">
        <f t="shared" si="48"/>
        <v>2.14418</v>
      </c>
      <c r="Z87" s="91">
        <f t="shared" si="48"/>
        <v>1.9132800000000001</v>
      </c>
      <c r="AA87" s="91">
        <f t="shared" si="48"/>
        <v>1.6467400000000001</v>
      </c>
    </row>
    <row r="88" spans="1:27" ht="12.75" customHeight="1" outlineLevel="1" x14ac:dyDescent="0.2">
      <c r="A88" s="99" t="s">
        <v>1114</v>
      </c>
      <c r="B88" s="63" t="s">
        <v>238</v>
      </c>
      <c r="C88" s="43" t="s">
        <v>79</v>
      </c>
      <c r="D88" s="44">
        <v>1180.92</v>
      </c>
      <c r="E88" s="44">
        <v>1124.93</v>
      </c>
      <c r="F88" s="44">
        <v>1081.1099999999999</v>
      </c>
      <c r="G88" s="44">
        <v>1079.5899999999999</v>
      </c>
      <c r="H88" s="44">
        <v>1116.58</v>
      </c>
      <c r="I88" s="44">
        <v>1250.82</v>
      </c>
      <c r="J88" s="44">
        <v>1364.49</v>
      </c>
      <c r="K88" s="44">
        <v>1709.93</v>
      </c>
      <c r="L88" s="44">
        <v>1950.6</v>
      </c>
      <c r="M88" s="44">
        <v>2207.58</v>
      </c>
      <c r="N88" s="44">
        <v>2245.75</v>
      </c>
      <c r="O88" s="44">
        <v>2203.08</v>
      </c>
      <c r="P88" s="44">
        <v>2011.47</v>
      </c>
      <c r="Q88" s="44">
        <v>2027.28</v>
      </c>
      <c r="R88" s="44">
        <v>2036.85</v>
      </c>
      <c r="S88" s="44">
        <v>2029.93</v>
      </c>
      <c r="T88" s="44">
        <v>2020.49</v>
      </c>
      <c r="U88" s="44">
        <v>2096.0300000000002</v>
      </c>
      <c r="V88" s="44">
        <v>2257.98</v>
      </c>
      <c r="W88" s="44">
        <v>2256.52</v>
      </c>
      <c r="X88" s="44">
        <v>1991.21</v>
      </c>
      <c r="Y88" s="44">
        <v>1857.72</v>
      </c>
      <c r="Z88" s="44">
        <v>1626.82</v>
      </c>
      <c r="AA88" s="44">
        <v>1360.28</v>
      </c>
    </row>
    <row r="89" spans="1:27" ht="12.75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1116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1118</v>
      </c>
      <c r="B92" s="28" t="str">
        <f>"18"&amp;"."&amp;$B$663&amp;"."&amp;$B$664</f>
        <v>18.10.2023</v>
      </c>
      <c r="C92" s="90" t="s">
        <v>76</v>
      </c>
      <c r="D92" s="91">
        <f>ROUND(((D93+D94+D96+D95)/1000),5)</f>
        <v>1.45953</v>
      </c>
      <c r="E92" s="91">
        <f>ROUND(((E93+E94+E96+E95)/1000),5)</f>
        <v>1.39845</v>
      </c>
      <c r="F92" s="91">
        <f>ROUND(((F93+F94+F96+F95)/1000),5)</f>
        <v>1.3765700000000001</v>
      </c>
      <c r="G92" s="91">
        <f t="shared" ref="G92:AA92" si="51">ROUND(((G93+G94+G96+G95)/1000),5)</f>
        <v>1.39293</v>
      </c>
      <c r="H92" s="91">
        <f t="shared" si="51"/>
        <v>1.4467099999999999</v>
      </c>
      <c r="I92" s="91">
        <f t="shared" si="51"/>
        <v>1.5350299999999999</v>
      </c>
      <c r="J92" s="91">
        <f t="shared" si="51"/>
        <v>1.6988399999999999</v>
      </c>
      <c r="K92" s="91">
        <f t="shared" si="51"/>
        <v>2.01553</v>
      </c>
      <c r="L92" s="91">
        <f t="shared" si="51"/>
        <v>2.1229200000000001</v>
      </c>
      <c r="M92" s="91">
        <f t="shared" si="51"/>
        <v>2.4291200000000002</v>
      </c>
      <c r="N92" s="91">
        <f t="shared" si="51"/>
        <v>2.4865599999999999</v>
      </c>
      <c r="O92" s="91">
        <f t="shared" si="51"/>
        <v>2.2927599999999999</v>
      </c>
      <c r="P92" s="91">
        <f t="shared" si="51"/>
        <v>2.2715900000000002</v>
      </c>
      <c r="Q92" s="91">
        <f t="shared" si="51"/>
        <v>2.2696800000000001</v>
      </c>
      <c r="R92" s="91">
        <f t="shared" si="51"/>
        <v>2.2845900000000001</v>
      </c>
      <c r="S92" s="91">
        <f t="shared" si="51"/>
        <v>2.28207</v>
      </c>
      <c r="T92" s="91">
        <f t="shared" si="51"/>
        <v>2.28294</v>
      </c>
      <c r="U92" s="91">
        <f t="shared" si="51"/>
        <v>2.4717500000000001</v>
      </c>
      <c r="V92" s="91">
        <f t="shared" si="51"/>
        <v>2.5126200000000001</v>
      </c>
      <c r="W92" s="91">
        <f t="shared" si="51"/>
        <v>2.45906</v>
      </c>
      <c r="X92" s="91">
        <f t="shared" si="51"/>
        <v>2.2248000000000001</v>
      </c>
      <c r="Y92" s="91">
        <f t="shared" si="51"/>
        <v>2.0999300000000001</v>
      </c>
      <c r="Z92" s="91">
        <f t="shared" si="51"/>
        <v>1.8071299999999999</v>
      </c>
      <c r="AA92" s="91">
        <f t="shared" si="51"/>
        <v>1.5707</v>
      </c>
    </row>
    <row r="93" spans="1:27" ht="12.75" customHeight="1" outlineLevel="1" x14ac:dyDescent="0.2">
      <c r="A93" s="99" t="s">
        <v>1119</v>
      </c>
      <c r="B93" s="63" t="s">
        <v>238</v>
      </c>
      <c r="C93" s="43" t="s">
        <v>79</v>
      </c>
      <c r="D93" s="44">
        <v>1173.07</v>
      </c>
      <c r="E93" s="44">
        <v>1111.99</v>
      </c>
      <c r="F93" s="44">
        <v>1090.1099999999999</v>
      </c>
      <c r="G93" s="44">
        <v>1106.47</v>
      </c>
      <c r="H93" s="44">
        <v>1160.25</v>
      </c>
      <c r="I93" s="44">
        <v>1248.57</v>
      </c>
      <c r="J93" s="44">
        <v>1412.38</v>
      </c>
      <c r="K93" s="44">
        <v>1729.07</v>
      </c>
      <c r="L93" s="44">
        <v>1836.46</v>
      </c>
      <c r="M93" s="44">
        <v>2142.66</v>
      </c>
      <c r="N93" s="44">
        <v>2200.1</v>
      </c>
      <c r="O93" s="44">
        <v>2006.3</v>
      </c>
      <c r="P93" s="44">
        <v>1985.13</v>
      </c>
      <c r="Q93" s="44">
        <v>1983.22</v>
      </c>
      <c r="R93" s="44">
        <v>1998.13</v>
      </c>
      <c r="S93" s="44">
        <v>1995.61</v>
      </c>
      <c r="T93" s="44">
        <v>1996.48</v>
      </c>
      <c r="U93" s="44">
        <v>2185.29</v>
      </c>
      <c r="V93" s="44">
        <v>2226.16</v>
      </c>
      <c r="W93" s="44">
        <v>2172.6</v>
      </c>
      <c r="X93" s="44">
        <v>1938.34</v>
      </c>
      <c r="Y93" s="44">
        <v>1813.47</v>
      </c>
      <c r="Z93" s="44">
        <v>1520.67</v>
      </c>
      <c r="AA93" s="44">
        <v>1284.24</v>
      </c>
    </row>
    <row r="94" spans="1:27" ht="12.75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1121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1123</v>
      </c>
      <c r="B97" s="28" t="str">
        <f>"19"&amp;"."&amp;$B$663&amp;"."&amp;$B$664</f>
        <v>19.10.2023</v>
      </c>
      <c r="C97" s="90" t="s">
        <v>76</v>
      </c>
      <c r="D97" s="91">
        <f>ROUND(((D98+D99+D101+D100)/1000),5)</f>
        <v>1.47027</v>
      </c>
      <c r="E97" s="91">
        <f>ROUND(((E98+E99+E101+E100)/1000),5)</f>
        <v>1.3801300000000001</v>
      </c>
      <c r="F97" s="91">
        <f>ROUND(((F98+F99+F101+F100)/1000),5)</f>
        <v>1.36863</v>
      </c>
      <c r="G97" s="91">
        <f t="shared" ref="G97:AA97" si="54">ROUND(((G98+G99+G101+G100)/1000),5)</f>
        <v>1.36859</v>
      </c>
      <c r="H97" s="91">
        <f t="shared" si="54"/>
        <v>1.4217500000000001</v>
      </c>
      <c r="I97" s="91">
        <f t="shared" si="54"/>
        <v>1.5286999999999999</v>
      </c>
      <c r="J97" s="91">
        <f t="shared" si="54"/>
        <v>1.7557799999999999</v>
      </c>
      <c r="K97" s="91">
        <f t="shared" si="54"/>
        <v>2.01858</v>
      </c>
      <c r="L97" s="91">
        <f t="shared" si="54"/>
        <v>2.28593</v>
      </c>
      <c r="M97" s="91">
        <f t="shared" si="54"/>
        <v>2.44109</v>
      </c>
      <c r="N97" s="91">
        <f t="shared" si="54"/>
        <v>2.4703200000000001</v>
      </c>
      <c r="O97" s="91">
        <f t="shared" si="54"/>
        <v>2.4705900000000001</v>
      </c>
      <c r="P97" s="91">
        <f t="shared" si="54"/>
        <v>2.3836499999999998</v>
      </c>
      <c r="Q97" s="91">
        <f t="shared" si="54"/>
        <v>2.3938299999999999</v>
      </c>
      <c r="R97" s="91">
        <f t="shared" si="54"/>
        <v>2.39438</v>
      </c>
      <c r="S97" s="91">
        <f t="shared" si="54"/>
        <v>2.3906399999999999</v>
      </c>
      <c r="T97" s="91">
        <f t="shared" si="54"/>
        <v>2.3904100000000001</v>
      </c>
      <c r="U97" s="91">
        <f t="shared" si="54"/>
        <v>2.4521899999999999</v>
      </c>
      <c r="V97" s="91">
        <f t="shared" si="54"/>
        <v>2.5198399999999999</v>
      </c>
      <c r="W97" s="91">
        <f t="shared" si="54"/>
        <v>2.48488</v>
      </c>
      <c r="X97" s="91">
        <f t="shared" si="54"/>
        <v>2.35724</v>
      </c>
      <c r="Y97" s="91">
        <f t="shared" si="54"/>
        <v>2.12114</v>
      </c>
      <c r="Z97" s="91">
        <f t="shared" si="54"/>
        <v>1.9171100000000001</v>
      </c>
      <c r="AA97" s="91">
        <f t="shared" si="54"/>
        <v>1.6729700000000001</v>
      </c>
    </row>
    <row r="98" spans="1:27" ht="12.75" customHeight="1" outlineLevel="1" x14ac:dyDescent="0.2">
      <c r="A98" s="99" t="s">
        <v>1124</v>
      </c>
      <c r="B98" s="63" t="s">
        <v>238</v>
      </c>
      <c r="C98" s="43" t="s">
        <v>79</v>
      </c>
      <c r="D98" s="44">
        <v>1183.81</v>
      </c>
      <c r="E98" s="44">
        <v>1093.67</v>
      </c>
      <c r="F98" s="44">
        <v>1082.17</v>
      </c>
      <c r="G98" s="44">
        <v>1082.1300000000001</v>
      </c>
      <c r="H98" s="44">
        <v>1135.29</v>
      </c>
      <c r="I98" s="44">
        <v>1242.24</v>
      </c>
      <c r="J98" s="44">
        <v>1469.32</v>
      </c>
      <c r="K98" s="44">
        <v>1732.12</v>
      </c>
      <c r="L98" s="44">
        <v>1999.47</v>
      </c>
      <c r="M98" s="44">
        <v>2154.63</v>
      </c>
      <c r="N98" s="44">
        <v>2183.86</v>
      </c>
      <c r="O98" s="44">
        <v>2184.13</v>
      </c>
      <c r="P98" s="44">
        <v>2097.19</v>
      </c>
      <c r="Q98" s="44">
        <v>2107.37</v>
      </c>
      <c r="R98" s="44">
        <v>2107.92</v>
      </c>
      <c r="S98" s="44">
        <v>2104.1799999999998</v>
      </c>
      <c r="T98" s="44">
        <v>2103.9499999999998</v>
      </c>
      <c r="U98" s="44">
        <v>2165.73</v>
      </c>
      <c r="V98" s="44">
        <v>2233.38</v>
      </c>
      <c r="W98" s="44">
        <v>2198.42</v>
      </c>
      <c r="X98" s="44">
        <v>2070.7800000000002</v>
      </c>
      <c r="Y98" s="44">
        <v>1834.68</v>
      </c>
      <c r="Z98" s="44">
        <v>1630.65</v>
      </c>
      <c r="AA98" s="44">
        <v>1386.51</v>
      </c>
    </row>
    <row r="99" spans="1:27" ht="12.75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1128</v>
      </c>
      <c r="B102" s="28" t="str">
        <f>"20"&amp;"."&amp;$B$663&amp;"."&amp;$B$664</f>
        <v>20.10.2023</v>
      </c>
      <c r="C102" s="90" t="s">
        <v>76</v>
      </c>
      <c r="D102" s="91">
        <f>ROUND(((D103+D104+D106+D105)/1000),5)</f>
        <v>1.4714799999999999</v>
      </c>
      <c r="E102" s="91">
        <f>ROUND(((E103+E104+E106+E105)/1000),5)</f>
        <v>1.39618</v>
      </c>
      <c r="F102" s="91">
        <f>ROUND(((F103+F104+F106+F105)/1000),5)</f>
        <v>1.37114</v>
      </c>
      <c r="G102" s="91">
        <f t="shared" ref="G102:AA102" si="57">ROUND(((G103+G104+G106+G105)/1000),5)</f>
        <v>1.3761099999999999</v>
      </c>
      <c r="H102" s="91">
        <f t="shared" si="57"/>
        <v>1.44177</v>
      </c>
      <c r="I102" s="91">
        <f t="shared" si="57"/>
        <v>1.5285500000000001</v>
      </c>
      <c r="J102" s="91">
        <f t="shared" si="57"/>
        <v>1.74804</v>
      </c>
      <c r="K102" s="91">
        <f t="shared" si="57"/>
        <v>2.05627</v>
      </c>
      <c r="L102" s="91">
        <f t="shared" si="57"/>
        <v>2.2326999999999999</v>
      </c>
      <c r="M102" s="91">
        <f t="shared" si="57"/>
        <v>2.4619</v>
      </c>
      <c r="N102" s="91">
        <f t="shared" si="57"/>
        <v>2.52623</v>
      </c>
      <c r="O102" s="91">
        <f t="shared" si="57"/>
        <v>2.3287100000000001</v>
      </c>
      <c r="P102" s="91">
        <f t="shared" si="57"/>
        <v>2.3110300000000001</v>
      </c>
      <c r="Q102" s="91">
        <f t="shared" si="57"/>
        <v>2.3145600000000002</v>
      </c>
      <c r="R102" s="91">
        <f t="shared" si="57"/>
        <v>2.3183600000000002</v>
      </c>
      <c r="S102" s="91">
        <f t="shared" si="57"/>
        <v>2.31182</v>
      </c>
      <c r="T102" s="91">
        <f t="shared" si="57"/>
        <v>2.3041499999999999</v>
      </c>
      <c r="U102" s="91">
        <f t="shared" si="57"/>
        <v>2.4980799999999999</v>
      </c>
      <c r="V102" s="91">
        <f t="shared" si="57"/>
        <v>2.51993</v>
      </c>
      <c r="W102" s="91">
        <f t="shared" si="57"/>
        <v>2.3774600000000001</v>
      </c>
      <c r="X102" s="91">
        <f t="shared" si="57"/>
        <v>2.2832599999999998</v>
      </c>
      <c r="Y102" s="91">
        <f t="shared" si="57"/>
        <v>2.1945199999999998</v>
      </c>
      <c r="Z102" s="91">
        <f t="shared" si="57"/>
        <v>1.90666</v>
      </c>
      <c r="AA102" s="91">
        <f t="shared" si="57"/>
        <v>1.6529199999999999</v>
      </c>
    </row>
    <row r="103" spans="1:27" ht="12.75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1185.02</v>
      </c>
      <c r="E103" s="44">
        <v>1109.72</v>
      </c>
      <c r="F103" s="44">
        <v>1084.68</v>
      </c>
      <c r="G103" s="44">
        <v>1089.6500000000001</v>
      </c>
      <c r="H103" s="44">
        <v>1155.31</v>
      </c>
      <c r="I103" s="44">
        <v>1242.0899999999999</v>
      </c>
      <c r="J103" s="44">
        <v>1461.58</v>
      </c>
      <c r="K103" s="44">
        <v>1769.81</v>
      </c>
      <c r="L103" s="44">
        <v>1946.24</v>
      </c>
      <c r="M103" s="44">
        <v>2175.44</v>
      </c>
      <c r="N103" s="44">
        <v>2239.77</v>
      </c>
      <c r="O103" s="44">
        <v>2042.25</v>
      </c>
      <c r="P103" s="44">
        <v>2024.57</v>
      </c>
      <c r="Q103" s="44">
        <v>2028.1</v>
      </c>
      <c r="R103" s="44">
        <v>2031.9</v>
      </c>
      <c r="S103" s="44">
        <v>2025.36</v>
      </c>
      <c r="T103" s="44">
        <v>2017.69</v>
      </c>
      <c r="U103" s="44">
        <v>2211.62</v>
      </c>
      <c r="V103" s="44">
        <v>2233.4699999999998</v>
      </c>
      <c r="W103" s="44">
        <v>2091</v>
      </c>
      <c r="X103" s="44">
        <v>1996.8</v>
      </c>
      <c r="Y103" s="44">
        <v>1908.06</v>
      </c>
      <c r="Z103" s="44">
        <v>1620.2</v>
      </c>
      <c r="AA103" s="44">
        <v>1366.46</v>
      </c>
    </row>
    <row r="104" spans="1:27" ht="12.75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1133</v>
      </c>
      <c r="B107" s="28" t="str">
        <f>"21"&amp;"."&amp;$B$663&amp;"."&amp;$B$664</f>
        <v>21.10.2023</v>
      </c>
      <c r="C107" s="90" t="s">
        <v>76</v>
      </c>
      <c r="D107" s="91">
        <f>ROUND(((D108+D109+D111+D110)/1000),5)</f>
        <v>1.5174000000000001</v>
      </c>
      <c r="E107" s="91">
        <f>ROUND(((E108+E109+E111+E110)/1000),5)</f>
        <v>1.4874400000000001</v>
      </c>
      <c r="F107" s="91">
        <f>ROUND(((F108+F109+F111+F110)/1000),5)</f>
        <v>1.4484999999999999</v>
      </c>
      <c r="G107" s="91">
        <f t="shared" ref="G107:AA107" si="60">ROUND(((G108+G109+G111+G110)/1000),5)</f>
        <v>1.4355899999999999</v>
      </c>
      <c r="H107" s="91">
        <f t="shared" si="60"/>
        <v>1.4434400000000001</v>
      </c>
      <c r="I107" s="91">
        <f t="shared" si="60"/>
        <v>1.49576</v>
      </c>
      <c r="J107" s="91">
        <f t="shared" si="60"/>
        <v>1.51268</v>
      </c>
      <c r="K107" s="91">
        <f t="shared" si="60"/>
        <v>1.7243599999999999</v>
      </c>
      <c r="L107" s="91">
        <f t="shared" si="60"/>
        <v>1.8885799999999999</v>
      </c>
      <c r="M107" s="91">
        <f t="shared" si="60"/>
        <v>2.1133700000000002</v>
      </c>
      <c r="N107" s="91">
        <f t="shared" si="60"/>
        <v>2.2041400000000002</v>
      </c>
      <c r="O107" s="91">
        <f t="shared" si="60"/>
        <v>2.2105999999999999</v>
      </c>
      <c r="P107" s="91">
        <f t="shared" si="60"/>
        <v>2.1739799999999998</v>
      </c>
      <c r="Q107" s="91">
        <f t="shared" si="60"/>
        <v>2.1691099999999999</v>
      </c>
      <c r="R107" s="91">
        <f t="shared" si="60"/>
        <v>2.15341</v>
      </c>
      <c r="S107" s="91">
        <f t="shared" si="60"/>
        <v>2.1448999999999998</v>
      </c>
      <c r="T107" s="91">
        <f t="shared" si="60"/>
        <v>2.16534</v>
      </c>
      <c r="U107" s="91">
        <f t="shared" si="60"/>
        <v>2.27136</v>
      </c>
      <c r="V107" s="91">
        <f t="shared" si="60"/>
        <v>2.4643999999999999</v>
      </c>
      <c r="W107" s="91">
        <f t="shared" si="60"/>
        <v>2.3626</v>
      </c>
      <c r="X107" s="91">
        <f t="shared" si="60"/>
        <v>2.1537899999999999</v>
      </c>
      <c r="Y107" s="91">
        <f t="shared" si="60"/>
        <v>2.0244800000000001</v>
      </c>
      <c r="Z107" s="91">
        <f t="shared" si="60"/>
        <v>1.78986</v>
      </c>
      <c r="AA107" s="91">
        <f t="shared" si="60"/>
        <v>1.57877</v>
      </c>
    </row>
    <row r="108" spans="1:27" ht="12.75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1230.94</v>
      </c>
      <c r="E108" s="44">
        <v>1200.98</v>
      </c>
      <c r="F108" s="44">
        <v>1162.04</v>
      </c>
      <c r="G108" s="44">
        <v>1149.1300000000001</v>
      </c>
      <c r="H108" s="44">
        <v>1156.98</v>
      </c>
      <c r="I108" s="44">
        <v>1209.3</v>
      </c>
      <c r="J108" s="44">
        <v>1226.22</v>
      </c>
      <c r="K108" s="44">
        <v>1437.9</v>
      </c>
      <c r="L108" s="44">
        <v>1602.12</v>
      </c>
      <c r="M108" s="44">
        <v>1826.91</v>
      </c>
      <c r="N108" s="44">
        <v>1917.68</v>
      </c>
      <c r="O108" s="44">
        <v>1924.14</v>
      </c>
      <c r="P108" s="44">
        <v>1887.52</v>
      </c>
      <c r="Q108" s="44">
        <v>1882.65</v>
      </c>
      <c r="R108" s="44">
        <v>1866.95</v>
      </c>
      <c r="S108" s="44">
        <v>1858.44</v>
      </c>
      <c r="T108" s="44">
        <v>1878.88</v>
      </c>
      <c r="U108" s="44">
        <v>1984.9</v>
      </c>
      <c r="V108" s="44">
        <v>2177.94</v>
      </c>
      <c r="W108" s="44">
        <v>2076.14</v>
      </c>
      <c r="X108" s="44">
        <v>1867.33</v>
      </c>
      <c r="Y108" s="44">
        <v>1738.02</v>
      </c>
      <c r="Z108" s="44">
        <v>1503.4</v>
      </c>
      <c r="AA108" s="44">
        <v>1292.31</v>
      </c>
    </row>
    <row r="109" spans="1:27" ht="12.75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1138</v>
      </c>
      <c r="B112" s="28" t="str">
        <f>"22"&amp;"."&amp;$B$663&amp;"."&amp;$B$664</f>
        <v>22.10.2023</v>
      </c>
      <c r="C112" s="90" t="s">
        <v>76</v>
      </c>
      <c r="D112" s="91">
        <f>ROUND(((D113+D114+D116+D115)/1000),5)</f>
        <v>1.4902500000000001</v>
      </c>
      <c r="E112" s="91">
        <f>ROUND(((E113+E114+E116+E115)/1000),5)</f>
        <v>1.4166300000000001</v>
      </c>
      <c r="F112" s="91">
        <f>ROUND(((F113+F114+F116+F115)/1000),5)</f>
        <v>1.3629899999999999</v>
      </c>
      <c r="G112" s="91">
        <f t="shared" ref="G112:AA112" si="63">ROUND(((G113+G114+G116+G115)/1000),5)</f>
        <v>1.3561799999999999</v>
      </c>
      <c r="H112" s="91">
        <f t="shared" si="63"/>
        <v>1.3555900000000001</v>
      </c>
      <c r="I112" s="91">
        <f t="shared" si="63"/>
        <v>1.4331799999999999</v>
      </c>
      <c r="J112" s="91">
        <f t="shared" si="63"/>
        <v>1.4383999999999999</v>
      </c>
      <c r="K112" s="91">
        <f t="shared" si="63"/>
        <v>1.4959199999999999</v>
      </c>
      <c r="L112" s="91">
        <f t="shared" si="63"/>
        <v>1.66134</v>
      </c>
      <c r="M112" s="91">
        <f t="shared" si="63"/>
        <v>1.8720399999999999</v>
      </c>
      <c r="N112" s="91">
        <f t="shared" si="63"/>
        <v>1.9553700000000001</v>
      </c>
      <c r="O112" s="91">
        <f t="shared" si="63"/>
        <v>1.9876100000000001</v>
      </c>
      <c r="P112" s="91">
        <f t="shared" si="63"/>
        <v>2.0133800000000002</v>
      </c>
      <c r="Q112" s="91">
        <f t="shared" si="63"/>
        <v>2.0299100000000001</v>
      </c>
      <c r="R112" s="91">
        <f t="shared" si="63"/>
        <v>2.0449700000000002</v>
      </c>
      <c r="S112" s="91">
        <f t="shared" si="63"/>
        <v>2.0340400000000001</v>
      </c>
      <c r="T112" s="91">
        <f t="shared" si="63"/>
        <v>2.1123599999999998</v>
      </c>
      <c r="U112" s="91">
        <f t="shared" si="63"/>
        <v>2.3293400000000002</v>
      </c>
      <c r="V112" s="91">
        <f t="shared" si="63"/>
        <v>2.46278</v>
      </c>
      <c r="W112" s="91">
        <f t="shared" si="63"/>
        <v>2.4096000000000002</v>
      </c>
      <c r="X112" s="91">
        <f t="shared" si="63"/>
        <v>2.1835499999999999</v>
      </c>
      <c r="Y112" s="91">
        <f t="shared" si="63"/>
        <v>1.96282</v>
      </c>
      <c r="Z112" s="91">
        <f t="shared" si="63"/>
        <v>1.6301699999999999</v>
      </c>
      <c r="AA112" s="91">
        <f t="shared" si="63"/>
        <v>1.5157700000000001</v>
      </c>
    </row>
    <row r="113" spans="1:27" ht="12.75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1203.79</v>
      </c>
      <c r="E113" s="44">
        <v>1130.17</v>
      </c>
      <c r="F113" s="44">
        <v>1076.53</v>
      </c>
      <c r="G113" s="44">
        <v>1069.72</v>
      </c>
      <c r="H113" s="44">
        <v>1069.1300000000001</v>
      </c>
      <c r="I113" s="44">
        <v>1146.72</v>
      </c>
      <c r="J113" s="44">
        <v>1151.94</v>
      </c>
      <c r="K113" s="44">
        <v>1209.46</v>
      </c>
      <c r="L113" s="44">
        <v>1374.88</v>
      </c>
      <c r="M113" s="44">
        <v>1585.58</v>
      </c>
      <c r="N113" s="44">
        <v>1668.91</v>
      </c>
      <c r="O113" s="44">
        <v>1701.15</v>
      </c>
      <c r="P113" s="44">
        <v>1726.92</v>
      </c>
      <c r="Q113" s="44">
        <v>1743.45</v>
      </c>
      <c r="R113" s="44">
        <v>1758.51</v>
      </c>
      <c r="S113" s="44">
        <v>1747.58</v>
      </c>
      <c r="T113" s="44">
        <v>1825.9</v>
      </c>
      <c r="U113" s="44">
        <v>2042.88</v>
      </c>
      <c r="V113" s="44">
        <v>2176.3200000000002</v>
      </c>
      <c r="W113" s="44">
        <v>2123.14</v>
      </c>
      <c r="X113" s="44">
        <v>1897.09</v>
      </c>
      <c r="Y113" s="44">
        <v>1676.36</v>
      </c>
      <c r="Z113" s="44">
        <v>1343.71</v>
      </c>
      <c r="AA113" s="44">
        <v>1229.31</v>
      </c>
    </row>
    <row r="114" spans="1:27" ht="12.75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1143</v>
      </c>
      <c r="B117" s="28" t="str">
        <f>"23"&amp;"."&amp;$B$663&amp;"."&amp;$B$664</f>
        <v>23.10.2023</v>
      </c>
      <c r="C117" s="90" t="s">
        <v>76</v>
      </c>
      <c r="D117" s="91">
        <f>ROUND(((D118+D119+D121+D120)/1000),5)</f>
        <v>1.4731000000000001</v>
      </c>
      <c r="E117" s="91">
        <f>ROUND(((E118+E119+E121+E120)/1000),5)</f>
        <v>1.3590500000000001</v>
      </c>
      <c r="F117" s="91">
        <f>ROUND(((F118+F119+F121+F120)/1000),5)</f>
        <v>1.31734</v>
      </c>
      <c r="G117" s="91">
        <f t="shared" ref="G117:AA117" si="66">ROUND(((G118+G119+G121+G120)/1000),5)</f>
        <v>1.3345499999999999</v>
      </c>
      <c r="H117" s="91">
        <f t="shared" si="66"/>
        <v>1.3605499999999999</v>
      </c>
      <c r="I117" s="91">
        <f t="shared" si="66"/>
        <v>1.4934700000000001</v>
      </c>
      <c r="J117" s="91">
        <f t="shared" si="66"/>
        <v>1.6552899999999999</v>
      </c>
      <c r="K117" s="91">
        <f t="shared" si="66"/>
        <v>1.95434</v>
      </c>
      <c r="L117" s="91">
        <f t="shared" si="66"/>
        <v>2.18954</v>
      </c>
      <c r="M117" s="91">
        <f t="shared" si="66"/>
        <v>2.38639</v>
      </c>
      <c r="N117" s="91">
        <f t="shared" si="66"/>
        <v>2.4667500000000002</v>
      </c>
      <c r="O117" s="91">
        <f t="shared" si="66"/>
        <v>2.2851699999999999</v>
      </c>
      <c r="P117" s="91">
        <f t="shared" si="66"/>
        <v>2.2116699999999998</v>
      </c>
      <c r="Q117" s="91">
        <f t="shared" si="66"/>
        <v>2.2513200000000002</v>
      </c>
      <c r="R117" s="91">
        <f t="shared" si="66"/>
        <v>2.26424</v>
      </c>
      <c r="S117" s="91">
        <f t="shared" si="66"/>
        <v>2.2602600000000002</v>
      </c>
      <c r="T117" s="91">
        <f t="shared" si="66"/>
        <v>2.2490899999999998</v>
      </c>
      <c r="U117" s="91">
        <f t="shared" si="66"/>
        <v>2.36008</v>
      </c>
      <c r="V117" s="91">
        <f t="shared" si="66"/>
        <v>2.4664899999999998</v>
      </c>
      <c r="W117" s="91">
        <f t="shared" si="66"/>
        <v>2.3504700000000001</v>
      </c>
      <c r="X117" s="91">
        <f t="shared" si="66"/>
        <v>2.1204800000000001</v>
      </c>
      <c r="Y117" s="91">
        <f t="shared" si="66"/>
        <v>2.01709</v>
      </c>
      <c r="Z117" s="91">
        <f t="shared" si="66"/>
        <v>1.69387</v>
      </c>
      <c r="AA117" s="91">
        <f t="shared" si="66"/>
        <v>1.52058</v>
      </c>
    </row>
    <row r="118" spans="1:27" ht="12.75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1186.6400000000001</v>
      </c>
      <c r="E118" s="44">
        <v>1072.5899999999999</v>
      </c>
      <c r="F118" s="44">
        <v>1030.8800000000001</v>
      </c>
      <c r="G118" s="44">
        <v>1048.0899999999999</v>
      </c>
      <c r="H118" s="44">
        <v>1074.0899999999999</v>
      </c>
      <c r="I118" s="44">
        <v>1207.01</v>
      </c>
      <c r="J118" s="44">
        <v>1368.83</v>
      </c>
      <c r="K118" s="44">
        <v>1667.88</v>
      </c>
      <c r="L118" s="44">
        <v>1903.08</v>
      </c>
      <c r="M118" s="44">
        <v>2099.9299999999998</v>
      </c>
      <c r="N118" s="44">
        <v>2180.29</v>
      </c>
      <c r="O118" s="44">
        <v>1998.71</v>
      </c>
      <c r="P118" s="44">
        <v>1925.21</v>
      </c>
      <c r="Q118" s="44">
        <v>1964.86</v>
      </c>
      <c r="R118" s="44">
        <v>1977.78</v>
      </c>
      <c r="S118" s="44">
        <v>1973.8</v>
      </c>
      <c r="T118" s="44">
        <v>1962.63</v>
      </c>
      <c r="U118" s="44">
        <v>2073.62</v>
      </c>
      <c r="V118" s="44">
        <v>2180.0300000000002</v>
      </c>
      <c r="W118" s="44">
        <v>2064.0100000000002</v>
      </c>
      <c r="X118" s="44">
        <v>1834.02</v>
      </c>
      <c r="Y118" s="44">
        <v>1730.63</v>
      </c>
      <c r="Z118" s="44">
        <v>1407.41</v>
      </c>
      <c r="AA118" s="44">
        <v>1234.1199999999999</v>
      </c>
    </row>
    <row r="119" spans="1:27" ht="12.75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1148</v>
      </c>
      <c r="B122" s="28" t="str">
        <f>"24"&amp;"."&amp;$B$663&amp;"."&amp;$B$664</f>
        <v>24.10.2023</v>
      </c>
      <c r="C122" s="90" t="s">
        <v>76</v>
      </c>
      <c r="D122" s="91">
        <f>ROUND(((D123+D124+D126+D125)/1000),5)</f>
        <v>1.4591499999999999</v>
      </c>
      <c r="E122" s="91">
        <f>ROUND(((E123+E124+E126+E125)/1000),5)</f>
        <v>1.37313</v>
      </c>
      <c r="F122" s="91">
        <f>ROUND(((F123+F124+F126+F125)/1000),5)</f>
        <v>1.3427100000000001</v>
      </c>
      <c r="G122" s="91">
        <f t="shared" ref="G122:AA122" si="69">ROUND(((G123+G124+G126+G125)/1000),5)</f>
        <v>1.3553500000000001</v>
      </c>
      <c r="H122" s="91">
        <f t="shared" si="69"/>
        <v>1.4021300000000001</v>
      </c>
      <c r="I122" s="91">
        <f t="shared" si="69"/>
        <v>1.51864</v>
      </c>
      <c r="J122" s="91">
        <f t="shared" si="69"/>
        <v>1.6879</v>
      </c>
      <c r="K122" s="91">
        <f t="shared" si="69"/>
        <v>2.00915</v>
      </c>
      <c r="L122" s="91">
        <f t="shared" si="69"/>
        <v>2.1987399999999999</v>
      </c>
      <c r="M122" s="91">
        <f t="shared" si="69"/>
        <v>2.4059900000000001</v>
      </c>
      <c r="N122" s="91">
        <f t="shared" si="69"/>
        <v>2.4834800000000001</v>
      </c>
      <c r="O122" s="91">
        <f t="shared" si="69"/>
        <v>2.3170899999999999</v>
      </c>
      <c r="P122" s="91">
        <f t="shared" si="69"/>
        <v>2.2929200000000001</v>
      </c>
      <c r="Q122" s="91">
        <f t="shared" si="69"/>
        <v>2.30783</v>
      </c>
      <c r="R122" s="91">
        <f t="shared" si="69"/>
        <v>2.3057500000000002</v>
      </c>
      <c r="S122" s="91">
        <f t="shared" si="69"/>
        <v>2.3067199999999999</v>
      </c>
      <c r="T122" s="91">
        <f t="shared" si="69"/>
        <v>2.28993</v>
      </c>
      <c r="U122" s="91">
        <f t="shared" si="69"/>
        <v>2.4829500000000002</v>
      </c>
      <c r="V122" s="91">
        <f t="shared" si="69"/>
        <v>2.5090699999999999</v>
      </c>
      <c r="W122" s="91">
        <f t="shared" si="69"/>
        <v>2.47106</v>
      </c>
      <c r="X122" s="91">
        <f t="shared" si="69"/>
        <v>2.19469</v>
      </c>
      <c r="Y122" s="91">
        <f t="shared" si="69"/>
        <v>2.0439400000000001</v>
      </c>
      <c r="Z122" s="91">
        <f t="shared" si="69"/>
        <v>1.79444</v>
      </c>
      <c r="AA122" s="91">
        <f t="shared" si="69"/>
        <v>1.5685899999999999</v>
      </c>
    </row>
    <row r="123" spans="1:27" ht="12.75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1172.69</v>
      </c>
      <c r="E123" s="44">
        <v>1086.67</v>
      </c>
      <c r="F123" s="44">
        <v>1056.25</v>
      </c>
      <c r="G123" s="44">
        <v>1068.8900000000001</v>
      </c>
      <c r="H123" s="44">
        <v>1115.67</v>
      </c>
      <c r="I123" s="44">
        <v>1232.18</v>
      </c>
      <c r="J123" s="44">
        <v>1401.44</v>
      </c>
      <c r="K123" s="44">
        <v>1722.69</v>
      </c>
      <c r="L123" s="44">
        <v>1912.28</v>
      </c>
      <c r="M123" s="44">
        <v>2119.5300000000002</v>
      </c>
      <c r="N123" s="44">
        <v>2197.02</v>
      </c>
      <c r="O123" s="44">
        <v>2030.63</v>
      </c>
      <c r="P123" s="44">
        <v>2006.46</v>
      </c>
      <c r="Q123" s="44">
        <v>2021.37</v>
      </c>
      <c r="R123" s="44">
        <v>2019.29</v>
      </c>
      <c r="S123" s="44">
        <v>2020.26</v>
      </c>
      <c r="T123" s="44">
        <v>2003.47</v>
      </c>
      <c r="U123" s="44">
        <v>2196.4899999999998</v>
      </c>
      <c r="V123" s="44">
        <v>2222.61</v>
      </c>
      <c r="W123" s="44">
        <v>2184.6</v>
      </c>
      <c r="X123" s="44">
        <v>1908.23</v>
      </c>
      <c r="Y123" s="44">
        <v>1757.48</v>
      </c>
      <c r="Z123" s="44">
        <v>1507.98</v>
      </c>
      <c r="AA123" s="44">
        <v>1282.1300000000001</v>
      </c>
    </row>
    <row r="124" spans="1:27" ht="12.75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1153</v>
      </c>
      <c r="B127" s="28" t="str">
        <f>"25"&amp;"."&amp;$B$663&amp;"."&amp;$B$664</f>
        <v>25.10.2023</v>
      </c>
      <c r="C127" s="90" t="s">
        <v>76</v>
      </c>
      <c r="D127" s="91">
        <f>ROUND(((D128+D129+D131+D130)/1000),5)</f>
        <v>1.4542600000000001</v>
      </c>
      <c r="E127" s="91">
        <f>ROUND(((E128+E129+E131+E130)/1000),5)</f>
        <v>1.3947700000000001</v>
      </c>
      <c r="F127" s="91">
        <f>ROUND(((F128+F129+F131+F130)/1000),5)</f>
        <v>1.35765</v>
      </c>
      <c r="G127" s="91">
        <f t="shared" ref="G127:AA127" si="72">ROUND(((G128+G129+G131+G130)/1000),5)</f>
        <v>1.3548899999999999</v>
      </c>
      <c r="H127" s="91">
        <f t="shared" si="72"/>
        <v>1.4221299999999999</v>
      </c>
      <c r="I127" s="91">
        <f t="shared" si="72"/>
        <v>1.51162</v>
      </c>
      <c r="J127" s="91">
        <f t="shared" si="72"/>
        <v>1.66028</v>
      </c>
      <c r="K127" s="91">
        <f t="shared" si="72"/>
        <v>1.96071</v>
      </c>
      <c r="L127" s="91">
        <f t="shared" si="72"/>
        <v>2.1341199999999998</v>
      </c>
      <c r="M127" s="91">
        <f t="shared" si="72"/>
        <v>2.49702</v>
      </c>
      <c r="N127" s="91">
        <f t="shared" si="72"/>
        <v>2.6709200000000002</v>
      </c>
      <c r="O127" s="91">
        <f t="shared" si="72"/>
        <v>2.2982</v>
      </c>
      <c r="P127" s="91">
        <f t="shared" si="72"/>
        <v>2.2762600000000002</v>
      </c>
      <c r="Q127" s="91">
        <f t="shared" si="72"/>
        <v>2.2889400000000002</v>
      </c>
      <c r="R127" s="91">
        <f t="shared" si="72"/>
        <v>2.2855500000000002</v>
      </c>
      <c r="S127" s="91">
        <f t="shared" si="72"/>
        <v>2.2817500000000002</v>
      </c>
      <c r="T127" s="91">
        <f t="shared" si="72"/>
        <v>2.2805900000000001</v>
      </c>
      <c r="U127" s="91">
        <f t="shared" si="72"/>
        <v>2.52542</v>
      </c>
      <c r="V127" s="91">
        <f t="shared" si="72"/>
        <v>2.5672000000000001</v>
      </c>
      <c r="W127" s="91">
        <f t="shared" si="72"/>
        <v>2.59022</v>
      </c>
      <c r="X127" s="91">
        <f t="shared" si="72"/>
        <v>2.2611400000000001</v>
      </c>
      <c r="Y127" s="91">
        <f t="shared" si="72"/>
        <v>2.1266799999999999</v>
      </c>
      <c r="Z127" s="91">
        <f t="shared" si="72"/>
        <v>1.7999000000000001</v>
      </c>
      <c r="AA127" s="91">
        <f t="shared" si="72"/>
        <v>1.55365</v>
      </c>
    </row>
    <row r="128" spans="1:27" ht="12.75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1167.8</v>
      </c>
      <c r="E128" s="44">
        <v>1108.31</v>
      </c>
      <c r="F128" s="44">
        <v>1071.19</v>
      </c>
      <c r="G128" s="44">
        <v>1068.43</v>
      </c>
      <c r="H128" s="44">
        <v>1135.67</v>
      </c>
      <c r="I128" s="44">
        <v>1225.1600000000001</v>
      </c>
      <c r="J128" s="44">
        <v>1373.82</v>
      </c>
      <c r="K128" s="44">
        <v>1674.25</v>
      </c>
      <c r="L128" s="44">
        <v>1847.66</v>
      </c>
      <c r="M128" s="44">
        <v>2210.56</v>
      </c>
      <c r="N128" s="44">
        <v>2384.46</v>
      </c>
      <c r="O128" s="44">
        <v>2011.74</v>
      </c>
      <c r="P128" s="44">
        <v>1989.8</v>
      </c>
      <c r="Q128" s="44">
        <v>2002.48</v>
      </c>
      <c r="R128" s="44">
        <v>1999.09</v>
      </c>
      <c r="S128" s="44">
        <v>1995.29</v>
      </c>
      <c r="T128" s="44">
        <v>1994.13</v>
      </c>
      <c r="U128" s="44">
        <v>2238.96</v>
      </c>
      <c r="V128" s="44">
        <v>2280.7399999999998</v>
      </c>
      <c r="W128" s="44">
        <v>2303.7600000000002</v>
      </c>
      <c r="X128" s="44">
        <v>1974.68</v>
      </c>
      <c r="Y128" s="44">
        <v>1840.22</v>
      </c>
      <c r="Z128" s="44">
        <v>1513.44</v>
      </c>
      <c r="AA128" s="44">
        <v>1267.19</v>
      </c>
    </row>
    <row r="129" spans="1:27" ht="12.75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1158</v>
      </c>
      <c r="B132" s="28" t="str">
        <f>"26"&amp;"."&amp;$B$663&amp;"."&amp;$B$664</f>
        <v>26.10.2023</v>
      </c>
      <c r="C132" s="90" t="s">
        <v>76</v>
      </c>
      <c r="D132" s="91">
        <f>ROUND(((D133+D134+D136+D135)/1000),5)</f>
        <v>1.46601</v>
      </c>
      <c r="E132" s="91">
        <f>ROUND(((E133+E134+E136+E135)/1000),5)</f>
        <v>1.37991</v>
      </c>
      <c r="F132" s="91">
        <f>ROUND(((F133+F134+F136+F135)/1000),5)</f>
        <v>1.34972</v>
      </c>
      <c r="G132" s="91">
        <f t="shared" ref="G132:AA132" si="75">ROUND(((G133+G134+G136+G135)/1000),5)</f>
        <v>1.3268899999999999</v>
      </c>
      <c r="H132" s="91">
        <f t="shared" si="75"/>
        <v>1.4190100000000001</v>
      </c>
      <c r="I132" s="91">
        <f t="shared" si="75"/>
        <v>1.54827</v>
      </c>
      <c r="J132" s="91">
        <f t="shared" si="75"/>
        <v>1.7454499999999999</v>
      </c>
      <c r="K132" s="91">
        <f t="shared" si="75"/>
        <v>1.9538800000000001</v>
      </c>
      <c r="L132" s="91">
        <f t="shared" si="75"/>
        <v>2.2107800000000002</v>
      </c>
      <c r="M132" s="91">
        <f t="shared" si="75"/>
        <v>2.3514900000000001</v>
      </c>
      <c r="N132" s="91">
        <f t="shared" si="75"/>
        <v>2.3746900000000002</v>
      </c>
      <c r="O132" s="91">
        <f t="shared" si="75"/>
        <v>2.3906499999999999</v>
      </c>
      <c r="P132" s="91">
        <f t="shared" si="75"/>
        <v>2.3298899999999998</v>
      </c>
      <c r="Q132" s="91">
        <f t="shared" si="75"/>
        <v>2.34083</v>
      </c>
      <c r="R132" s="91">
        <f t="shared" si="75"/>
        <v>2.32578</v>
      </c>
      <c r="S132" s="91">
        <f t="shared" si="75"/>
        <v>2.3279200000000002</v>
      </c>
      <c r="T132" s="91">
        <f t="shared" si="75"/>
        <v>2.3281999999999998</v>
      </c>
      <c r="U132" s="91">
        <f t="shared" si="75"/>
        <v>2.3197000000000001</v>
      </c>
      <c r="V132" s="91">
        <f t="shared" si="75"/>
        <v>2.48583</v>
      </c>
      <c r="W132" s="91">
        <f t="shared" si="75"/>
        <v>2.4809000000000001</v>
      </c>
      <c r="X132" s="91">
        <f t="shared" si="75"/>
        <v>2.17727</v>
      </c>
      <c r="Y132" s="91">
        <f t="shared" si="75"/>
        <v>2.0716199999999998</v>
      </c>
      <c r="Z132" s="91">
        <f t="shared" si="75"/>
        <v>1.79487</v>
      </c>
      <c r="AA132" s="91">
        <f t="shared" si="75"/>
        <v>1.5489200000000001</v>
      </c>
    </row>
    <row r="133" spans="1:27" ht="12.75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1179.55</v>
      </c>
      <c r="E133" s="44">
        <v>1093.45</v>
      </c>
      <c r="F133" s="44">
        <v>1063.26</v>
      </c>
      <c r="G133" s="44">
        <v>1040.43</v>
      </c>
      <c r="H133" s="44">
        <v>1132.55</v>
      </c>
      <c r="I133" s="44">
        <v>1261.81</v>
      </c>
      <c r="J133" s="44">
        <v>1458.99</v>
      </c>
      <c r="K133" s="44">
        <v>1667.42</v>
      </c>
      <c r="L133" s="44">
        <v>1924.32</v>
      </c>
      <c r="M133" s="44">
        <v>2065.0300000000002</v>
      </c>
      <c r="N133" s="44">
        <v>2088.23</v>
      </c>
      <c r="O133" s="44">
        <v>2104.19</v>
      </c>
      <c r="P133" s="44">
        <v>2043.43</v>
      </c>
      <c r="Q133" s="44">
        <v>2054.37</v>
      </c>
      <c r="R133" s="44">
        <v>2039.32</v>
      </c>
      <c r="S133" s="44">
        <v>2041.46</v>
      </c>
      <c r="T133" s="44">
        <v>2041.74</v>
      </c>
      <c r="U133" s="44">
        <v>2033.24</v>
      </c>
      <c r="V133" s="44">
        <v>2199.37</v>
      </c>
      <c r="W133" s="44">
        <v>2194.44</v>
      </c>
      <c r="X133" s="44">
        <v>1890.81</v>
      </c>
      <c r="Y133" s="44">
        <v>1785.16</v>
      </c>
      <c r="Z133" s="44">
        <v>1508.41</v>
      </c>
      <c r="AA133" s="44">
        <v>1262.46</v>
      </c>
    </row>
    <row r="134" spans="1:27" ht="12.75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1163</v>
      </c>
      <c r="B137" s="28" t="str">
        <f>"27"&amp;"."&amp;$B$663&amp;"."&amp;$B$664</f>
        <v>27.10.2023</v>
      </c>
      <c r="C137" s="90" t="s">
        <v>76</v>
      </c>
      <c r="D137" s="91">
        <f>ROUND(((D138+D139+D141+D140)/1000),5)</f>
        <v>1.48346</v>
      </c>
      <c r="E137" s="91">
        <f>ROUND(((E138+E139+E141+E140)/1000),5)</f>
        <v>1.39941</v>
      </c>
      <c r="F137" s="91">
        <f>ROUND(((F138+F139+F141+F140)/1000),5)</f>
        <v>1.36005</v>
      </c>
      <c r="G137" s="91">
        <f t="shared" ref="G137:AA137" si="78">ROUND(((G138+G139+G141+G140)/1000),5)</f>
        <v>1.3612</v>
      </c>
      <c r="H137" s="91">
        <f t="shared" si="78"/>
        <v>1.42886</v>
      </c>
      <c r="I137" s="91">
        <f t="shared" si="78"/>
        <v>1.5481199999999999</v>
      </c>
      <c r="J137" s="91">
        <f t="shared" si="78"/>
        <v>1.6932400000000001</v>
      </c>
      <c r="K137" s="91">
        <f t="shared" si="78"/>
        <v>1.97363</v>
      </c>
      <c r="L137" s="91">
        <f t="shared" si="78"/>
        <v>2.2371500000000002</v>
      </c>
      <c r="M137" s="91">
        <f t="shared" si="78"/>
        <v>2.43201</v>
      </c>
      <c r="N137" s="91">
        <f t="shared" si="78"/>
        <v>2.6518299999999999</v>
      </c>
      <c r="O137" s="91">
        <f t="shared" si="78"/>
        <v>2.58745</v>
      </c>
      <c r="P137" s="91">
        <f t="shared" si="78"/>
        <v>2.3501599999999998</v>
      </c>
      <c r="Q137" s="91">
        <f t="shared" si="78"/>
        <v>2.3634300000000001</v>
      </c>
      <c r="R137" s="91">
        <f t="shared" si="78"/>
        <v>2.3562599999999998</v>
      </c>
      <c r="S137" s="91">
        <f t="shared" si="78"/>
        <v>2.3578999999999999</v>
      </c>
      <c r="T137" s="91">
        <f t="shared" si="78"/>
        <v>2.3547500000000001</v>
      </c>
      <c r="U137" s="91">
        <f t="shared" si="78"/>
        <v>2.49647</v>
      </c>
      <c r="V137" s="91">
        <f t="shared" si="78"/>
        <v>2.6798299999999999</v>
      </c>
      <c r="W137" s="91">
        <f t="shared" si="78"/>
        <v>2.5870099999999998</v>
      </c>
      <c r="X137" s="91">
        <f t="shared" si="78"/>
        <v>2.2634300000000001</v>
      </c>
      <c r="Y137" s="91">
        <f t="shared" si="78"/>
        <v>2.2304400000000002</v>
      </c>
      <c r="Z137" s="91">
        <f t="shared" si="78"/>
        <v>1.9075599999999999</v>
      </c>
      <c r="AA137" s="91">
        <f t="shared" si="78"/>
        <v>1.77152</v>
      </c>
    </row>
    <row r="138" spans="1:27" ht="12.75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1197</v>
      </c>
      <c r="E138" s="44">
        <v>1112.95</v>
      </c>
      <c r="F138" s="44">
        <v>1073.5899999999999</v>
      </c>
      <c r="G138" s="44">
        <v>1074.74</v>
      </c>
      <c r="H138" s="44">
        <v>1142.4000000000001</v>
      </c>
      <c r="I138" s="44">
        <v>1261.6600000000001</v>
      </c>
      <c r="J138" s="44">
        <v>1406.78</v>
      </c>
      <c r="K138" s="44">
        <v>1687.17</v>
      </c>
      <c r="L138" s="44">
        <v>1950.69</v>
      </c>
      <c r="M138" s="44">
        <v>2145.5500000000002</v>
      </c>
      <c r="N138" s="44">
        <v>2365.37</v>
      </c>
      <c r="O138" s="44">
        <v>2300.9899999999998</v>
      </c>
      <c r="P138" s="44">
        <v>2063.6999999999998</v>
      </c>
      <c r="Q138" s="44">
        <v>2076.9699999999998</v>
      </c>
      <c r="R138" s="44">
        <v>2069.8000000000002</v>
      </c>
      <c r="S138" s="44">
        <v>2071.44</v>
      </c>
      <c r="T138" s="44">
        <v>2068.29</v>
      </c>
      <c r="U138" s="44">
        <v>2210.0100000000002</v>
      </c>
      <c r="V138" s="44">
        <v>2393.37</v>
      </c>
      <c r="W138" s="44">
        <v>2300.5500000000002</v>
      </c>
      <c r="X138" s="44">
        <v>1976.97</v>
      </c>
      <c r="Y138" s="44">
        <v>1943.98</v>
      </c>
      <c r="Z138" s="44">
        <v>1621.1</v>
      </c>
      <c r="AA138" s="44">
        <v>1485.06</v>
      </c>
    </row>
    <row r="139" spans="1:27" ht="12.75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1168</v>
      </c>
      <c r="B142" s="28" t="str">
        <f>"28"&amp;"."&amp;$B$663&amp;"."&amp;$B$664</f>
        <v>28.10.2023</v>
      </c>
      <c r="C142" s="90" t="s">
        <v>76</v>
      </c>
      <c r="D142" s="91">
        <f>ROUND(((D143+D144+D146+D145)/1000),5)</f>
        <v>1.53128</v>
      </c>
      <c r="E142" s="91">
        <f>ROUND(((E143+E144+E146+E145)/1000),5)</f>
        <v>1.4894499999999999</v>
      </c>
      <c r="F142" s="91">
        <f>ROUND(((F143+F144+F146+F145)/1000),5)</f>
        <v>1.47116</v>
      </c>
      <c r="G142" s="91">
        <f t="shared" ref="G142:AA142" si="81">ROUND(((G143+G144+G146+G145)/1000),5)</f>
        <v>1.4379200000000001</v>
      </c>
      <c r="H142" s="91">
        <f t="shared" si="81"/>
        <v>1.4684299999999999</v>
      </c>
      <c r="I142" s="91">
        <f t="shared" si="81"/>
        <v>1.4913799999999999</v>
      </c>
      <c r="J142" s="91">
        <f t="shared" si="81"/>
        <v>1.5139</v>
      </c>
      <c r="K142" s="91">
        <f t="shared" si="81"/>
        <v>1.6521999999999999</v>
      </c>
      <c r="L142" s="91">
        <f t="shared" si="81"/>
        <v>1.9178900000000001</v>
      </c>
      <c r="M142" s="91">
        <f t="shared" si="81"/>
        <v>2.21665</v>
      </c>
      <c r="N142" s="91">
        <f t="shared" si="81"/>
        <v>2.2757800000000001</v>
      </c>
      <c r="O142" s="91">
        <f t="shared" si="81"/>
        <v>2.2803399999999998</v>
      </c>
      <c r="P142" s="91">
        <f t="shared" si="81"/>
        <v>2.2678500000000001</v>
      </c>
      <c r="Q142" s="91">
        <f t="shared" si="81"/>
        <v>2.2352300000000001</v>
      </c>
      <c r="R142" s="91">
        <f t="shared" si="81"/>
        <v>2.14297</v>
      </c>
      <c r="S142" s="91">
        <f t="shared" si="81"/>
        <v>2.0719099999999999</v>
      </c>
      <c r="T142" s="91">
        <f t="shared" si="81"/>
        <v>2.0458799999999999</v>
      </c>
      <c r="U142" s="91">
        <f t="shared" si="81"/>
        <v>2.1528999999999998</v>
      </c>
      <c r="V142" s="91">
        <f t="shared" si="81"/>
        <v>2.2204999999999999</v>
      </c>
      <c r="W142" s="91">
        <f t="shared" si="81"/>
        <v>2.1253799999999998</v>
      </c>
      <c r="X142" s="91">
        <f t="shared" si="81"/>
        <v>2.0974599999999999</v>
      </c>
      <c r="Y142" s="91">
        <f t="shared" si="81"/>
        <v>1.9086399999999999</v>
      </c>
      <c r="Z142" s="91">
        <f t="shared" si="81"/>
        <v>1.6197999999999999</v>
      </c>
      <c r="AA142" s="91">
        <f t="shared" si="81"/>
        <v>1.5444100000000001</v>
      </c>
    </row>
    <row r="143" spans="1:27" ht="12.75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1244.82</v>
      </c>
      <c r="E143" s="44">
        <v>1202.99</v>
      </c>
      <c r="F143" s="44">
        <v>1184.7</v>
      </c>
      <c r="G143" s="44">
        <v>1151.46</v>
      </c>
      <c r="H143" s="44">
        <v>1181.97</v>
      </c>
      <c r="I143" s="44">
        <v>1204.92</v>
      </c>
      <c r="J143" s="44">
        <v>1227.44</v>
      </c>
      <c r="K143" s="44">
        <v>1365.74</v>
      </c>
      <c r="L143" s="44">
        <v>1631.43</v>
      </c>
      <c r="M143" s="44">
        <v>1930.19</v>
      </c>
      <c r="N143" s="44">
        <v>1989.32</v>
      </c>
      <c r="O143" s="44">
        <v>1993.88</v>
      </c>
      <c r="P143" s="44">
        <v>1981.39</v>
      </c>
      <c r="Q143" s="44">
        <v>1948.77</v>
      </c>
      <c r="R143" s="44">
        <v>1856.51</v>
      </c>
      <c r="S143" s="44">
        <v>1785.45</v>
      </c>
      <c r="T143" s="44">
        <v>1759.42</v>
      </c>
      <c r="U143" s="44">
        <v>1866.44</v>
      </c>
      <c r="V143" s="44">
        <v>1934.04</v>
      </c>
      <c r="W143" s="44">
        <v>1838.92</v>
      </c>
      <c r="X143" s="44">
        <v>1811</v>
      </c>
      <c r="Y143" s="44">
        <v>1622.18</v>
      </c>
      <c r="Z143" s="44">
        <v>1333.34</v>
      </c>
      <c r="AA143" s="44">
        <v>1257.95</v>
      </c>
    </row>
    <row r="144" spans="1:27" ht="12.75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1173</v>
      </c>
      <c r="B147" s="28" t="str">
        <f>"29"&amp;"."&amp;$B$663&amp;"."&amp;$B$664</f>
        <v>29.10.2023</v>
      </c>
      <c r="C147" s="90" t="s">
        <v>76</v>
      </c>
      <c r="D147" s="91">
        <f>ROUND(((D148+D149+D151+D150)/1000),5)</f>
        <v>1.53982</v>
      </c>
      <c r="E147" s="91">
        <f>ROUND(((E148+E149+E151+E150)/1000),5)</f>
        <v>1.4750300000000001</v>
      </c>
      <c r="F147" s="91">
        <f>ROUND(((F148+F149+F151+F150)/1000),5)</f>
        <v>1.4261900000000001</v>
      </c>
      <c r="G147" s="91">
        <f t="shared" ref="G147:AA147" si="84">ROUND(((G148+G149+G151+G150)/1000),5)</f>
        <v>1.3833200000000001</v>
      </c>
      <c r="H147" s="91">
        <f t="shared" si="84"/>
        <v>1.4104099999999999</v>
      </c>
      <c r="I147" s="91">
        <f t="shared" si="84"/>
        <v>1.4764600000000001</v>
      </c>
      <c r="J147" s="91">
        <f t="shared" si="84"/>
        <v>1.4748000000000001</v>
      </c>
      <c r="K147" s="91">
        <f t="shared" si="84"/>
        <v>1.54287</v>
      </c>
      <c r="L147" s="91">
        <f t="shared" si="84"/>
        <v>1.7967500000000001</v>
      </c>
      <c r="M147" s="91">
        <f t="shared" si="84"/>
        <v>1.99282</v>
      </c>
      <c r="N147" s="91">
        <f t="shared" si="84"/>
        <v>2.1589399999999999</v>
      </c>
      <c r="O147" s="91">
        <f t="shared" si="84"/>
        <v>2.20085</v>
      </c>
      <c r="P147" s="91">
        <f t="shared" si="84"/>
        <v>2.1909700000000001</v>
      </c>
      <c r="Q147" s="91">
        <f t="shared" si="84"/>
        <v>2.1912199999999999</v>
      </c>
      <c r="R147" s="91">
        <f t="shared" si="84"/>
        <v>2.1151599999999999</v>
      </c>
      <c r="S147" s="91">
        <f t="shared" si="84"/>
        <v>2.1339999999999999</v>
      </c>
      <c r="T147" s="91">
        <f t="shared" si="84"/>
        <v>2.1391</v>
      </c>
      <c r="U147" s="91">
        <f t="shared" si="84"/>
        <v>2.3053599999999999</v>
      </c>
      <c r="V147" s="91">
        <f t="shared" si="84"/>
        <v>2.3683700000000001</v>
      </c>
      <c r="W147" s="91">
        <f t="shared" si="84"/>
        <v>2.2880199999999999</v>
      </c>
      <c r="X147" s="91">
        <f t="shared" si="84"/>
        <v>2.2479100000000001</v>
      </c>
      <c r="Y147" s="91">
        <f t="shared" si="84"/>
        <v>2.1971099999999999</v>
      </c>
      <c r="Z147" s="91">
        <f t="shared" si="84"/>
        <v>1.8261400000000001</v>
      </c>
      <c r="AA147" s="91">
        <f t="shared" si="84"/>
        <v>1.5773600000000001</v>
      </c>
    </row>
    <row r="148" spans="1:27" ht="12.75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1253.3599999999999</v>
      </c>
      <c r="E148" s="44">
        <v>1188.57</v>
      </c>
      <c r="F148" s="44">
        <v>1139.73</v>
      </c>
      <c r="G148" s="44">
        <v>1096.8599999999999</v>
      </c>
      <c r="H148" s="44">
        <v>1123.95</v>
      </c>
      <c r="I148" s="44">
        <v>1190</v>
      </c>
      <c r="J148" s="44">
        <v>1188.3399999999999</v>
      </c>
      <c r="K148" s="44">
        <v>1256.4100000000001</v>
      </c>
      <c r="L148" s="44">
        <v>1510.29</v>
      </c>
      <c r="M148" s="44">
        <v>1706.36</v>
      </c>
      <c r="N148" s="44">
        <v>1872.48</v>
      </c>
      <c r="O148" s="44">
        <v>1914.39</v>
      </c>
      <c r="P148" s="44">
        <v>1904.51</v>
      </c>
      <c r="Q148" s="44">
        <v>1904.76</v>
      </c>
      <c r="R148" s="44">
        <v>1828.7</v>
      </c>
      <c r="S148" s="44">
        <v>1847.54</v>
      </c>
      <c r="T148" s="44">
        <v>1852.64</v>
      </c>
      <c r="U148" s="44">
        <v>2018.9</v>
      </c>
      <c r="V148" s="44">
        <v>2081.91</v>
      </c>
      <c r="W148" s="44">
        <v>2001.56</v>
      </c>
      <c r="X148" s="44">
        <v>1961.45</v>
      </c>
      <c r="Y148" s="44">
        <v>1910.65</v>
      </c>
      <c r="Z148" s="44">
        <v>1539.68</v>
      </c>
      <c r="AA148" s="44">
        <v>1290.9000000000001</v>
      </c>
    </row>
    <row r="149" spans="1:27" ht="12.75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1178</v>
      </c>
      <c r="B152" s="28" t="str">
        <f>"30"&amp;"."&amp;$B$663&amp;"."&amp;$B$664</f>
        <v>30.10.2023</v>
      </c>
      <c r="C152" s="90" t="s">
        <v>76</v>
      </c>
      <c r="D152" s="91">
        <f>ROUND(((D153+D154+D156+D155)/1000),5)</f>
        <v>1.4744699999999999</v>
      </c>
      <c r="E152" s="91">
        <f>ROUND(((E153+E154+E156+E155)/1000),5)</f>
        <v>1.3669</v>
      </c>
      <c r="F152" s="91">
        <f>ROUND(((F153+F154+F156+F155)/1000),5)</f>
        <v>1.31416</v>
      </c>
      <c r="G152" s="91">
        <f t="shared" ref="G152:AA152" si="87">ROUND(((G153+G154+G156+G155)/1000),5)</f>
        <v>1.302</v>
      </c>
      <c r="H152" s="91">
        <f t="shared" si="87"/>
        <v>1.35772</v>
      </c>
      <c r="I152" s="91">
        <f t="shared" si="87"/>
        <v>1.47573</v>
      </c>
      <c r="J152" s="91">
        <f t="shared" si="87"/>
        <v>1.5944</v>
      </c>
      <c r="K152" s="91">
        <f t="shared" si="87"/>
        <v>1.8669100000000001</v>
      </c>
      <c r="L152" s="91">
        <f t="shared" si="87"/>
        <v>2.11388</v>
      </c>
      <c r="M152" s="91">
        <f t="shared" si="87"/>
        <v>2.2623899999999999</v>
      </c>
      <c r="N152" s="91">
        <f t="shared" si="87"/>
        <v>2.3532299999999999</v>
      </c>
      <c r="O152" s="91">
        <f t="shared" si="87"/>
        <v>2.2814000000000001</v>
      </c>
      <c r="P152" s="91">
        <f t="shared" si="87"/>
        <v>2.2823699999999998</v>
      </c>
      <c r="Q152" s="91">
        <f t="shared" si="87"/>
        <v>2.3125100000000001</v>
      </c>
      <c r="R152" s="91">
        <f t="shared" si="87"/>
        <v>2.2930100000000002</v>
      </c>
      <c r="S152" s="91">
        <f t="shared" si="87"/>
        <v>2.2872400000000002</v>
      </c>
      <c r="T152" s="91">
        <f t="shared" si="87"/>
        <v>2.2808899999999999</v>
      </c>
      <c r="U152" s="91">
        <f t="shared" si="87"/>
        <v>2.51552</v>
      </c>
      <c r="V152" s="91">
        <f t="shared" si="87"/>
        <v>2.4265500000000002</v>
      </c>
      <c r="W152" s="91">
        <f t="shared" si="87"/>
        <v>2.2752300000000001</v>
      </c>
      <c r="X152" s="91">
        <f t="shared" si="87"/>
        <v>2.2282899999999999</v>
      </c>
      <c r="Y152" s="91">
        <f t="shared" si="87"/>
        <v>2.0342799999999999</v>
      </c>
      <c r="Z152" s="91">
        <f t="shared" si="87"/>
        <v>1.6201399999999999</v>
      </c>
      <c r="AA152" s="91">
        <f t="shared" si="87"/>
        <v>1.5162599999999999</v>
      </c>
    </row>
    <row r="153" spans="1:27" ht="12.75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1188.01</v>
      </c>
      <c r="E153" s="44">
        <v>1080.44</v>
      </c>
      <c r="F153" s="44">
        <v>1027.7</v>
      </c>
      <c r="G153" s="44">
        <v>1015.54</v>
      </c>
      <c r="H153" s="44">
        <v>1071.26</v>
      </c>
      <c r="I153" s="44">
        <v>1189.27</v>
      </c>
      <c r="J153" s="44">
        <v>1307.94</v>
      </c>
      <c r="K153" s="44">
        <v>1580.45</v>
      </c>
      <c r="L153" s="44">
        <v>1827.42</v>
      </c>
      <c r="M153" s="44">
        <v>1975.93</v>
      </c>
      <c r="N153" s="44">
        <v>2066.77</v>
      </c>
      <c r="O153" s="44">
        <v>1994.94</v>
      </c>
      <c r="P153" s="44">
        <v>1995.91</v>
      </c>
      <c r="Q153" s="44">
        <v>2026.05</v>
      </c>
      <c r="R153" s="44">
        <v>2006.55</v>
      </c>
      <c r="S153" s="44">
        <v>2000.78</v>
      </c>
      <c r="T153" s="44">
        <v>1994.43</v>
      </c>
      <c r="U153" s="44">
        <v>2229.06</v>
      </c>
      <c r="V153" s="44">
        <v>2140.09</v>
      </c>
      <c r="W153" s="44">
        <v>1988.77</v>
      </c>
      <c r="X153" s="44">
        <v>1941.83</v>
      </c>
      <c r="Y153" s="44">
        <v>1747.82</v>
      </c>
      <c r="Z153" s="44">
        <v>1333.68</v>
      </c>
      <c r="AA153" s="44">
        <v>1229.8</v>
      </c>
    </row>
    <row r="154" spans="1:27" ht="12.75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>$D$11</f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1183</v>
      </c>
      <c r="B157" s="28" t="str">
        <f>"31"&amp;"."&amp;$B$663&amp;"."&amp;$B$664</f>
        <v>31.10.2023</v>
      </c>
      <c r="C157" s="90" t="s">
        <v>76</v>
      </c>
      <c r="D157" s="91">
        <f>ROUND(((D158+D159+D161+D160)/1000),5)</f>
        <v>1.4389400000000001</v>
      </c>
      <c r="E157" s="91">
        <f>ROUND(((E158+E159+E161+E160)/1000),5)</f>
        <v>1.3023800000000001</v>
      </c>
      <c r="F157" s="91">
        <f>ROUND(((F158+F159+F161+F160)/1000),5)</f>
        <v>1.2162500000000001</v>
      </c>
      <c r="G157" s="91">
        <f t="shared" ref="G157:AA157" si="90">ROUND(((G158+G159+G161+G160)/1000),5)</f>
        <v>1.2009300000000001</v>
      </c>
      <c r="H157" s="91">
        <f t="shared" si="90"/>
        <v>1.3147200000000001</v>
      </c>
      <c r="I157" s="91">
        <f t="shared" si="90"/>
        <v>1.46756</v>
      </c>
      <c r="J157" s="91">
        <f t="shared" si="90"/>
        <v>1.5566500000000001</v>
      </c>
      <c r="K157" s="91">
        <f t="shared" si="90"/>
        <v>1.88907</v>
      </c>
      <c r="L157" s="91">
        <f t="shared" si="90"/>
        <v>2.0809099999999998</v>
      </c>
      <c r="M157" s="91">
        <f t="shared" si="90"/>
        <v>2.2467100000000002</v>
      </c>
      <c r="N157" s="91">
        <f t="shared" si="90"/>
        <v>2.2675700000000001</v>
      </c>
      <c r="O157" s="91">
        <f t="shared" si="90"/>
        <v>2.2502599999999999</v>
      </c>
      <c r="P157" s="91">
        <f t="shared" si="90"/>
        <v>2.2530899999999998</v>
      </c>
      <c r="Q157" s="91">
        <f t="shared" si="90"/>
        <v>2.2552300000000001</v>
      </c>
      <c r="R157" s="91">
        <f t="shared" si="90"/>
        <v>2.25488</v>
      </c>
      <c r="S157" s="91">
        <f t="shared" si="90"/>
        <v>2.25562</v>
      </c>
      <c r="T157" s="91">
        <f t="shared" si="90"/>
        <v>2.2535400000000001</v>
      </c>
      <c r="U157" s="91">
        <f t="shared" si="90"/>
        <v>2.3149799999999998</v>
      </c>
      <c r="V157" s="91">
        <f t="shared" si="90"/>
        <v>2.3199900000000002</v>
      </c>
      <c r="W157" s="91">
        <f t="shared" si="90"/>
        <v>2.23007</v>
      </c>
      <c r="X157" s="91">
        <f t="shared" si="90"/>
        <v>2.1648000000000001</v>
      </c>
      <c r="Y157" s="91">
        <f t="shared" si="90"/>
        <v>2.0148000000000001</v>
      </c>
      <c r="Z157" s="91">
        <f t="shared" si="90"/>
        <v>1.5952299999999999</v>
      </c>
      <c r="AA157" s="91">
        <f t="shared" si="90"/>
        <v>1.50057</v>
      </c>
    </row>
    <row r="158" spans="1:27" ht="12.75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1152.48</v>
      </c>
      <c r="E158" s="44">
        <v>1015.92</v>
      </c>
      <c r="F158" s="44">
        <v>929.79</v>
      </c>
      <c r="G158" s="44">
        <v>914.47</v>
      </c>
      <c r="H158" s="44">
        <v>1028.26</v>
      </c>
      <c r="I158" s="44">
        <v>1181.0999999999999</v>
      </c>
      <c r="J158" s="44">
        <v>1270.19</v>
      </c>
      <c r="K158" s="44">
        <v>1602.61</v>
      </c>
      <c r="L158" s="44">
        <v>1794.45</v>
      </c>
      <c r="M158" s="44">
        <v>1960.25</v>
      </c>
      <c r="N158" s="44">
        <v>1981.11</v>
      </c>
      <c r="O158" s="44">
        <v>1963.8</v>
      </c>
      <c r="P158" s="44">
        <v>1966.63</v>
      </c>
      <c r="Q158" s="44">
        <v>1968.77</v>
      </c>
      <c r="R158" s="44">
        <v>1968.42</v>
      </c>
      <c r="S158" s="44">
        <v>1969.16</v>
      </c>
      <c r="T158" s="44">
        <v>1967.08</v>
      </c>
      <c r="U158" s="44">
        <v>2028.52</v>
      </c>
      <c r="V158" s="44">
        <v>2033.53</v>
      </c>
      <c r="W158" s="44">
        <v>1943.61</v>
      </c>
      <c r="X158" s="44">
        <v>1878.34</v>
      </c>
      <c r="Y158" s="44">
        <v>1728.34</v>
      </c>
      <c r="Z158" s="44">
        <v>1308.77</v>
      </c>
      <c r="AA158" s="44">
        <v>1214.1099999999999</v>
      </c>
    </row>
    <row r="159" spans="1:27" ht="12.75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>$D$11</f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01.10.2023</v>
      </c>
      <c r="C166" s="90" t="s">
        <v>76</v>
      </c>
      <c r="D166" s="91">
        <f>ROUND(((D167+D168+D170+D169)/1000),5)</f>
        <v>1.68516</v>
      </c>
      <c r="E166" s="91">
        <f>ROUND(((E167+E168+E170+E169)/1000),5)</f>
        <v>1.6263799999999999</v>
      </c>
      <c r="F166" s="91">
        <f>ROUND(((F167+F168+F170+F169)/1000),5)</f>
        <v>1.61243</v>
      </c>
      <c r="G166" s="91">
        <f t="shared" ref="G166:AA166" si="93">ROUND(((G167+G168+G170+G169)/1000),5)</f>
        <v>1.6143000000000001</v>
      </c>
      <c r="H166" s="91">
        <f t="shared" si="93"/>
        <v>1.62314</v>
      </c>
      <c r="I166" s="91">
        <f t="shared" si="93"/>
        <v>1.64778</v>
      </c>
      <c r="J166" s="91">
        <f t="shared" si="93"/>
        <v>1.6488</v>
      </c>
      <c r="K166" s="91">
        <f t="shared" si="93"/>
        <v>1.73593</v>
      </c>
      <c r="L166" s="91">
        <f t="shared" si="93"/>
        <v>1.9857199999999999</v>
      </c>
      <c r="M166" s="91">
        <f t="shared" si="93"/>
        <v>2.25922</v>
      </c>
      <c r="N166" s="91">
        <f t="shared" si="93"/>
        <v>2.3123200000000002</v>
      </c>
      <c r="O166" s="91">
        <f t="shared" si="93"/>
        <v>2.3190900000000001</v>
      </c>
      <c r="P166" s="91">
        <f t="shared" si="93"/>
        <v>2.3216700000000001</v>
      </c>
      <c r="Q166" s="91">
        <f t="shared" si="93"/>
        <v>2.3354400000000002</v>
      </c>
      <c r="R166" s="91">
        <f t="shared" si="93"/>
        <v>2.3392599999999999</v>
      </c>
      <c r="S166" s="91">
        <f t="shared" si="93"/>
        <v>2.3491900000000001</v>
      </c>
      <c r="T166" s="91">
        <f t="shared" si="93"/>
        <v>2.3418399999999999</v>
      </c>
      <c r="U166" s="91">
        <f t="shared" si="93"/>
        <v>2.3552300000000002</v>
      </c>
      <c r="V166" s="91">
        <f t="shared" si="93"/>
        <v>2.4138799999999998</v>
      </c>
      <c r="W166" s="91">
        <f t="shared" si="93"/>
        <v>2.47926</v>
      </c>
      <c r="X166" s="91">
        <f t="shared" si="93"/>
        <v>2.4166400000000001</v>
      </c>
      <c r="Y166" s="91">
        <f t="shared" si="93"/>
        <v>2.3300299999999998</v>
      </c>
      <c r="Z166" s="91">
        <f t="shared" si="93"/>
        <v>1.9812700000000001</v>
      </c>
      <c r="AA166" s="91">
        <f t="shared" si="93"/>
        <v>1.80572</v>
      </c>
    </row>
    <row r="167" spans="1:27" ht="12.75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1351.76</v>
      </c>
      <c r="E167" s="44">
        <v>1292.98</v>
      </c>
      <c r="F167" s="44">
        <v>1279.03</v>
      </c>
      <c r="G167" s="44">
        <v>1280.9000000000001</v>
      </c>
      <c r="H167" s="44">
        <v>1289.74</v>
      </c>
      <c r="I167" s="44">
        <v>1314.38</v>
      </c>
      <c r="J167" s="44">
        <v>1315.4</v>
      </c>
      <c r="K167" s="44">
        <v>1402.53</v>
      </c>
      <c r="L167" s="44">
        <v>1652.32</v>
      </c>
      <c r="M167" s="44">
        <v>1925.82</v>
      </c>
      <c r="N167" s="44">
        <v>1978.92</v>
      </c>
      <c r="O167" s="44">
        <v>1985.69</v>
      </c>
      <c r="P167" s="44">
        <v>1988.27</v>
      </c>
      <c r="Q167" s="44">
        <v>2002.04</v>
      </c>
      <c r="R167" s="44">
        <v>2005.86</v>
      </c>
      <c r="S167" s="44">
        <v>2015.79</v>
      </c>
      <c r="T167" s="44">
        <v>2008.44</v>
      </c>
      <c r="U167" s="44">
        <v>2021.83</v>
      </c>
      <c r="V167" s="44">
        <v>2080.48</v>
      </c>
      <c r="W167" s="44">
        <v>2145.86</v>
      </c>
      <c r="X167" s="44">
        <v>2083.2399999999998</v>
      </c>
      <c r="Y167" s="44">
        <v>1996.63</v>
      </c>
      <c r="Z167" s="44">
        <v>1647.87</v>
      </c>
      <c r="AA167" s="44">
        <v>1472.32</v>
      </c>
    </row>
    <row r="168" spans="1:27" ht="12.75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>$D$11</f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1193</v>
      </c>
      <c r="B171" s="28" t="str">
        <f>"02"&amp;"."&amp;$B$663&amp;"."&amp;$B$664</f>
        <v>02.10.2023</v>
      </c>
      <c r="C171" s="90" t="s">
        <v>76</v>
      </c>
      <c r="D171" s="91">
        <f>ROUND(((D172+D173+D175+D174)/1000),5)</f>
        <v>1.6606000000000001</v>
      </c>
      <c r="E171" s="91">
        <f>ROUND(((E172+E173+E175+E174)/1000),5)</f>
        <v>1.6034999999999999</v>
      </c>
      <c r="F171" s="91">
        <f>ROUND(((F172+F173+F175+F174)/1000),5)</f>
        <v>1.54789</v>
      </c>
      <c r="G171" s="91">
        <f t="shared" ref="G171:AA171" si="96">ROUND(((G172+G173+G175+G174)/1000),5)</f>
        <v>1.53549</v>
      </c>
      <c r="H171" s="91">
        <f t="shared" si="96"/>
        <v>1.54836</v>
      </c>
      <c r="I171" s="91">
        <f t="shared" si="96"/>
        <v>1.6669799999999999</v>
      </c>
      <c r="J171" s="91">
        <f t="shared" si="96"/>
        <v>1.82704</v>
      </c>
      <c r="K171" s="91">
        <f t="shared" si="96"/>
        <v>2.0839799999999999</v>
      </c>
      <c r="L171" s="91">
        <f t="shared" si="96"/>
        <v>2.2874300000000001</v>
      </c>
      <c r="M171" s="91">
        <f t="shared" si="96"/>
        <v>2.4807600000000001</v>
      </c>
      <c r="N171" s="91">
        <f t="shared" si="96"/>
        <v>2.4875400000000001</v>
      </c>
      <c r="O171" s="91">
        <f t="shared" si="96"/>
        <v>2.4096700000000002</v>
      </c>
      <c r="P171" s="91">
        <f t="shared" si="96"/>
        <v>2.36734</v>
      </c>
      <c r="Q171" s="91">
        <f t="shared" si="96"/>
        <v>2.3871199999999999</v>
      </c>
      <c r="R171" s="91">
        <f t="shared" si="96"/>
        <v>2.3890199999999999</v>
      </c>
      <c r="S171" s="91">
        <f t="shared" si="96"/>
        <v>2.3751799999999998</v>
      </c>
      <c r="T171" s="91">
        <f t="shared" si="96"/>
        <v>2.37059</v>
      </c>
      <c r="U171" s="91">
        <f t="shared" si="96"/>
        <v>2.3801899999999998</v>
      </c>
      <c r="V171" s="91">
        <f t="shared" si="96"/>
        <v>2.5262199999999999</v>
      </c>
      <c r="W171" s="91">
        <f t="shared" si="96"/>
        <v>2.5287899999999999</v>
      </c>
      <c r="X171" s="91">
        <f t="shared" si="96"/>
        <v>2.3737499999999998</v>
      </c>
      <c r="Y171" s="91">
        <f t="shared" si="96"/>
        <v>2.2804000000000002</v>
      </c>
      <c r="Z171" s="91">
        <f t="shared" si="96"/>
        <v>2.0283199999999999</v>
      </c>
      <c r="AA171" s="91">
        <f t="shared" si="96"/>
        <v>1.73488</v>
      </c>
    </row>
    <row r="172" spans="1:27" ht="12.75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1327.2</v>
      </c>
      <c r="E172" s="44">
        <v>1270.0999999999999</v>
      </c>
      <c r="F172" s="44">
        <v>1214.49</v>
      </c>
      <c r="G172" s="44">
        <v>1202.0899999999999</v>
      </c>
      <c r="H172" s="44">
        <v>1214.96</v>
      </c>
      <c r="I172" s="44">
        <v>1333.58</v>
      </c>
      <c r="J172" s="44">
        <v>1493.64</v>
      </c>
      <c r="K172" s="44">
        <v>1750.58</v>
      </c>
      <c r="L172" s="44">
        <v>1954.03</v>
      </c>
      <c r="M172" s="44">
        <v>2147.36</v>
      </c>
      <c r="N172" s="44">
        <v>2154.14</v>
      </c>
      <c r="O172" s="44">
        <v>2076.27</v>
      </c>
      <c r="P172" s="44">
        <v>2033.94</v>
      </c>
      <c r="Q172" s="44">
        <v>2053.7199999999998</v>
      </c>
      <c r="R172" s="44">
        <v>2055.62</v>
      </c>
      <c r="S172" s="44">
        <v>2041.78</v>
      </c>
      <c r="T172" s="44">
        <v>2037.19</v>
      </c>
      <c r="U172" s="44">
        <v>2046.79</v>
      </c>
      <c r="V172" s="44">
        <v>2192.8200000000002</v>
      </c>
      <c r="W172" s="44">
        <v>2195.39</v>
      </c>
      <c r="X172" s="44">
        <v>2040.35</v>
      </c>
      <c r="Y172" s="44">
        <v>1947</v>
      </c>
      <c r="Z172" s="44">
        <v>1694.92</v>
      </c>
      <c r="AA172" s="44">
        <v>1401.48</v>
      </c>
    </row>
    <row r="173" spans="1:27" ht="12.75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>$D$11</f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1198</v>
      </c>
      <c r="B176" s="28" t="str">
        <f>"03"&amp;"."&amp;$B$663&amp;"."&amp;$B$664</f>
        <v>03.10.2023</v>
      </c>
      <c r="C176" s="90" t="s">
        <v>76</v>
      </c>
      <c r="D176" s="91">
        <f>ROUND(((D177+D178+D180+D179)/1000),5)</f>
        <v>1.60442</v>
      </c>
      <c r="E176" s="91">
        <f>ROUND(((E177+E178+E180+E179)/1000),5)</f>
        <v>1.5196700000000001</v>
      </c>
      <c r="F176" s="91">
        <f>ROUND(((F177+F178+F180+F179)/1000),5)</f>
        <v>1.3762000000000001</v>
      </c>
      <c r="G176" s="91">
        <f t="shared" ref="G176:AA176" si="99">ROUND(((G177+G178+G180+G179)/1000),5)</f>
        <v>1.35816</v>
      </c>
      <c r="H176" s="91">
        <f t="shared" si="99"/>
        <v>1.5195000000000001</v>
      </c>
      <c r="I176" s="91">
        <f t="shared" si="99"/>
        <v>1.6696800000000001</v>
      </c>
      <c r="J176" s="91">
        <f t="shared" si="99"/>
        <v>1.76047</v>
      </c>
      <c r="K176" s="91">
        <f t="shared" si="99"/>
        <v>1.99979</v>
      </c>
      <c r="L176" s="91">
        <f t="shared" si="99"/>
        <v>2.2471899999999998</v>
      </c>
      <c r="M176" s="91">
        <f t="shared" si="99"/>
        <v>2.4094000000000002</v>
      </c>
      <c r="N176" s="91">
        <f t="shared" si="99"/>
        <v>2.4453499999999999</v>
      </c>
      <c r="O176" s="91">
        <f t="shared" si="99"/>
        <v>2.3535499999999998</v>
      </c>
      <c r="P176" s="91">
        <f t="shared" si="99"/>
        <v>2.3489599999999999</v>
      </c>
      <c r="Q176" s="91">
        <f t="shared" si="99"/>
        <v>2.3726099999999999</v>
      </c>
      <c r="R176" s="91">
        <f t="shared" si="99"/>
        <v>2.3754300000000002</v>
      </c>
      <c r="S176" s="91">
        <f t="shared" si="99"/>
        <v>2.3778100000000002</v>
      </c>
      <c r="T176" s="91">
        <f t="shared" si="99"/>
        <v>2.37818</v>
      </c>
      <c r="U176" s="91">
        <f t="shared" si="99"/>
        <v>2.37887</v>
      </c>
      <c r="V176" s="91">
        <f t="shared" si="99"/>
        <v>2.4847299999999999</v>
      </c>
      <c r="W176" s="91">
        <f t="shared" si="99"/>
        <v>2.49614</v>
      </c>
      <c r="X176" s="91">
        <f t="shared" si="99"/>
        <v>2.3586100000000001</v>
      </c>
      <c r="Y176" s="91">
        <f t="shared" si="99"/>
        <v>2.2283900000000001</v>
      </c>
      <c r="Z176" s="91">
        <f t="shared" si="99"/>
        <v>1.9506399999999999</v>
      </c>
      <c r="AA176" s="91">
        <f t="shared" si="99"/>
        <v>1.73485</v>
      </c>
    </row>
    <row r="177" spans="1:27" ht="12.75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1271.02</v>
      </c>
      <c r="E177" s="44">
        <v>1186.27</v>
      </c>
      <c r="F177" s="44">
        <v>1042.8</v>
      </c>
      <c r="G177" s="44">
        <v>1024.76</v>
      </c>
      <c r="H177" s="44">
        <v>1186.0999999999999</v>
      </c>
      <c r="I177" s="44">
        <v>1336.28</v>
      </c>
      <c r="J177" s="44">
        <v>1427.07</v>
      </c>
      <c r="K177" s="44">
        <v>1666.39</v>
      </c>
      <c r="L177" s="44">
        <v>1913.79</v>
      </c>
      <c r="M177" s="44">
        <v>2076</v>
      </c>
      <c r="N177" s="44">
        <v>2111.9499999999998</v>
      </c>
      <c r="O177" s="44">
        <v>2020.15</v>
      </c>
      <c r="P177" s="44">
        <v>2015.56</v>
      </c>
      <c r="Q177" s="44">
        <v>2039.21</v>
      </c>
      <c r="R177" s="44">
        <v>2042.03</v>
      </c>
      <c r="S177" s="44">
        <v>2044.41</v>
      </c>
      <c r="T177" s="44">
        <v>2044.78</v>
      </c>
      <c r="U177" s="44">
        <v>2045.47</v>
      </c>
      <c r="V177" s="44">
        <v>2151.33</v>
      </c>
      <c r="W177" s="44">
        <v>2162.7399999999998</v>
      </c>
      <c r="X177" s="44">
        <v>2025.21</v>
      </c>
      <c r="Y177" s="44">
        <v>1894.99</v>
      </c>
      <c r="Z177" s="44">
        <v>1617.24</v>
      </c>
      <c r="AA177" s="44">
        <v>1401.45</v>
      </c>
    </row>
    <row r="178" spans="1:27" ht="12.75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>$D$11</f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1203</v>
      </c>
      <c r="B181" s="28" t="str">
        <f>"04"&amp;"."&amp;$B$663&amp;"."&amp;$B$664</f>
        <v>04.10.2023</v>
      </c>
      <c r="C181" s="90" t="s">
        <v>76</v>
      </c>
      <c r="D181" s="91">
        <f>ROUND(((D182+D183+D185+D184)/1000),5)</f>
        <v>1.5776399999999999</v>
      </c>
      <c r="E181" s="91">
        <f>ROUND(((E182+E183+E185+E184)/1000),5)</f>
        <v>1.4473199999999999</v>
      </c>
      <c r="F181" s="91">
        <f>ROUND(((F182+F183+F185+F184)/1000),5)</f>
        <v>1.3298300000000001</v>
      </c>
      <c r="G181" s="91">
        <f t="shared" ref="G181:AA181" si="102">ROUND(((G182+G183+G185+G184)/1000),5)</f>
        <v>1.3880300000000001</v>
      </c>
      <c r="H181" s="91">
        <f t="shared" si="102"/>
        <v>1.51298</v>
      </c>
      <c r="I181" s="91">
        <f t="shared" si="102"/>
        <v>1.6213900000000001</v>
      </c>
      <c r="J181" s="91">
        <f t="shared" si="102"/>
        <v>1.6679900000000001</v>
      </c>
      <c r="K181" s="91">
        <f t="shared" si="102"/>
        <v>2.0091199999999998</v>
      </c>
      <c r="L181" s="91">
        <f t="shared" si="102"/>
        <v>2.28518</v>
      </c>
      <c r="M181" s="91">
        <f t="shared" si="102"/>
        <v>2.4598399999999998</v>
      </c>
      <c r="N181" s="91">
        <f t="shared" si="102"/>
        <v>2.4898600000000002</v>
      </c>
      <c r="O181" s="91">
        <f t="shared" si="102"/>
        <v>2.41106</v>
      </c>
      <c r="P181" s="91">
        <f t="shared" si="102"/>
        <v>2.3431299999999999</v>
      </c>
      <c r="Q181" s="91">
        <f t="shared" si="102"/>
        <v>2.3614700000000002</v>
      </c>
      <c r="R181" s="91">
        <f t="shared" si="102"/>
        <v>2.36429</v>
      </c>
      <c r="S181" s="91">
        <f t="shared" si="102"/>
        <v>2.3567800000000001</v>
      </c>
      <c r="T181" s="91">
        <f t="shared" si="102"/>
        <v>2.36449</v>
      </c>
      <c r="U181" s="91">
        <f t="shared" si="102"/>
        <v>2.4287700000000001</v>
      </c>
      <c r="V181" s="91">
        <f t="shared" si="102"/>
        <v>2.5389900000000001</v>
      </c>
      <c r="W181" s="91">
        <f t="shared" si="102"/>
        <v>2.5438299999999998</v>
      </c>
      <c r="X181" s="91">
        <f t="shared" si="102"/>
        <v>2.36626</v>
      </c>
      <c r="Y181" s="91">
        <f t="shared" si="102"/>
        <v>2.2253400000000001</v>
      </c>
      <c r="Z181" s="91">
        <f t="shared" si="102"/>
        <v>1.8246899999999999</v>
      </c>
      <c r="AA181" s="91">
        <f t="shared" si="102"/>
        <v>1.6755500000000001</v>
      </c>
    </row>
    <row r="182" spans="1:27" ht="12.75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1244.24</v>
      </c>
      <c r="E182" s="44">
        <v>1113.92</v>
      </c>
      <c r="F182" s="44">
        <v>996.43</v>
      </c>
      <c r="G182" s="44">
        <v>1054.6300000000001</v>
      </c>
      <c r="H182" s="44">
        <v>1179.58</v>
      </c>
      <c r="I182" s="44">
        <v>1287.99</v>
      </c>
      <c r="J182" s="44">
        <v>1334.59</v>
      </c>
      <c r="K182" s="44">
        <v>1675.72</v>
      </c>
      <c r="L182" s="44">
        <v>1951.78</v>
      </c>
      <c r="M182" s="44">
        <v>2126.44</v>
      </c>
      <c r="N182" s="44">
        <v>2156.46</v>
      </c>
      <c r="O182" s="44">
        <v>2077.66</v>
      </c>
      <c r="P182" s="44">
        <v>2009.73</v>
      </c>
      <c r="Q182" s="44">
        <v>2028.07</v>
      </c>
      <c r="R182" s="44">
        <v>2030.89</v>
      </c>
      <c r="S182" s="44">
        <v>2023.38</v>
      </c>
      <c r="T182" s="44">
        <v>2031.09</v>
      </c>
      <c r="U182" s="44">
        <v>2095.37</v>
      </c>
      <c r="V182" s="44">
        <v>2205.59</v>
      </c>
      <c r="W182" s="44">
        <v>2210.4299999999998</v>
      </c>
      <c r="X182" s="44">
        <v>2032.86</v>
      </c>
      <c r="Y182" s="44">
        <v>1891.94</v>
      </c>
      <c r="Z182" s="44">
        <v>1491.29</v>
      </c>
      <c r="AA182" s="44">
        <v>1342.15</v>
      </c>
    </row>
    <row r="183" spans="1:27" ht="12.75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>$D$11</f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1208</v>
      </c>
      <c r="B186" s="28" t="str">
        <f>"05"&amp;"."&amp;$B$663&amp;"."&amp;$B$664</f>
        <v>05.10.2023</v>
      </c>
      <c r="C186" s="90" t="s">
        <v>76</v>
      </c>
      <c r="D186" s="91">
        <f>ROUND(((D187+D188+D190+D189)/1000),5)</f>
        <v>1.5261899999999999</v>
      </c>
      <c r="E186" s="91">
        <f>ROUND(((E187+E188+E190+E189)/1000),5)</f>
        <v>1.3701099999999999</v>
      </c>
      <c r="F186" s="91">
        <f>ROUND(((F187+F188+F190+F189)/1000),5)</f>
        <v>1.28006</v>
      </c>
      <c r="G186" s="91">
        <f t="shared" ref="G186:AA186" si="105">ROUND(((G187+G188+G190+G189)/1000),5)</f>
        <v>1.29705</v>
      </c>
      <c r="H186" s="91">
        <f t="shared" si="105"/>
        <v>1.4635</v>
      </c>
      <c r="I186" s="91">
        <f t="shared" si="105"/>
        <v>1.60473</v>
      </c>
      <c r="J186" s="91">
        <f t="shared" si="105"/>
        <v>1.7156499999999999</v>
      </c>
      <c r="K186" s="91">
        <f t="shared" si="105"/>
        <v>2.0937399999999999</v>
      </c>
      <c r="L186" s="91">
        <f t="shared" si="105"/>
        <v>2.1419100000000002</v>
      </c>
      <c r="M186" s="91">
        <f t="shared" si="105"/>
        <v>2.3713099999999998</v>
      </c>
      <c r="N186" s="91">
        <f t="shared" si="105"/>
        <v>2.4487000000000001</v>
      </c>
      <c r="O186" s="91">
        <f t="shared" si="105"/>
        <v>2.2976200000000002</v>
      </c>
      <c r="P186" s="91">
        <f t="shared" si="105"/>
        <v>2.2269399999999999</v>
      </c>
      <c r="Q186" s="91">
        <f t="shared" si="105"/>
        <v>2.31853</v>
      </c>
      <c r="R186" s="91">
        <f t="shared" si="105"/>
        <v>2.3269600000000001</v>
      </c>
      <c r="S186" s="91">
        <f t="shared" si="105"/>
        <v>2.3316400000000002</v>
      </c>
      <c r="T186" s="91">
        <f t="shared" si="105"/>
        <v>2.3417599999999998</v>
      </c>
      <c r="U186" s="91">
        <f t="shared" si="105"/>
        <v>2.47986</v>
      </c>
      <c r="V186" s="91">
        <f t="shared" si="105"/>
        <v>2.48645</v>
      </c>
      <c r="W186" s="91">
        <f t="shared" si="105"/>
        <v>2.5388099999999998</v>
      </c>
      <c r="X186" s="91">
        <f t="shared" si="105"/>
        <v>2.4783400000000002</v>
      </c>
      <c r="Y186" s="91">
        <f t="shared" si="105"/>
        <v>2.2416</v>
      </c>
      <c r="Z186" s="91">
        <f t="shared" si="105"/>
        <v>1.9838499999999999</v>
      </c>
      <c r="AA186" s="91">
        <f t="shared" si="105"/>
        <v>1.6977199999999999</v>
      </c>
    </row>
    <row r="187" spans="1:27" ht="12.75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1192.79</v>
      </c>
      <c r="E187" s="44">
        <v>1036.71</v>
      </c>
      <c r="F187" s="44">
        <v>946.66</v>
      </c>
      <c r="G187" s="44">
        <v>963.65</v>
      </c>
      <c r="H187" s="44">
        <v>1130.0999999999999</v>
      </c>
      <c r="I187" s="44">
        <v>1271.33</v>
      </c>
      <c r="J187" s="44">
        <v>1382.25</v>
      </c>
      <c r="K187" s="44">
        <v>1760.34</v>
      </c>
      <c r="L187" s="44">
        <v>1808.51</v>
      </c>
      <c r="M187" s="44">
        <v>2037.91</v>
      </c>
      <c r="N187" s="44">
        <v>2115.3000000000002</v>
      </c>
      <c r="O187" s="44">
        <v>1964.22</v>
      </c>
      <c r="P187" s="44">
        <v>1893.54</v>
      </c>
      <c r="Q187" s="44">
        <v>1985.13</v>
      </c>
      <c r="R187" s="44">
        <v>1993.56</v>
      </c>
      <c r="S187" s="44">
        <v>1998.24</v>
      </c>
      <c r="T187" s="44">
        <v>2008.36</v>
      </c>
      <c r="U187" s="44">
        <v>2146.46</v>
      </c>
      <c r="V187" s="44">
        <v>2153.0500000000002</v>
      </c>
      <c r="W187" s="44">
        <v>2205.41</v>
      </c>
      <c r="X187" s="44">
        <v>2144.94</v>
      </c>
      <c r="Y187" s="44">
        <v>1908.2</v>
      </c>
      <c r="Z187" s="44">
        <v>1650.45</v>
      </c>
      <c r="AA187" s="44">
        <v>1364.32</v>
      </c>
    </row>
    <row r="188" spans="1:27" ht="12.75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>$D$11</f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1213</v>
      </c>
      <c r="B191" s="28" t="str">
        <f>"06"&amp;"."&amp;$B$663&amp;"."&amp;$B$664</f>
        <v>06.10.2023</v>
      </c>
      <c r="C191" s="90" t="s">
        <v>76</v>
      </c>
      <c r="D191" s="91">
        <f>ROUND(((D192+D193+D195+D194)/1000),5)</f>
        <v>1.58944</v>
      </c>
      <c r="E191" s="91">
        <f>ROUND(((E192+E193+E195+E194)/1000),5)</f>
        <v>1.4789300000000001</v>
      </c>
      <c r="F191" s="91">
        <f>ROUND(((F192+F193+F195+F194)/1000),5)</f>
        <v>1.4006799999999999</v>
      </c>
      <c r="G191" s="91">
        <f t="shared" ref="G191:AA191" si="108">ROUND(((G192+G193+G195+G194)/1000),5)</f>
        <v>1.4246399999999999</v>
      </c>
      <c r="H191" s="91">
        <f t="shared" si="108"/>
        <v>1.51345</v>
      </c>
      <c r="I191" s="91">
        <f t="shared" si="108"/>
        <v>1.63218</v>
      </c>
      <c r="J191" s="91">
        <f t="shared" si="108"/>
        <v>1.85338</v>
      </c>
      <c r="K191" s="91">
        <f t="shared" si="108"/>
        <v>2.1104099999999999</v>
      </c>
      <c r="L191" s="91">
        <f t="shared" si="108"/>
        <v>2.3716400000000002</v>
      </c>
      <c r="M191" s="91">
        <f t="shared" si="108"/>
        <v>2.5470299999999999</v>
      </c>
      <c r="N191" s="91">
        <f t="shared" si="108"/>
        <v>2.5548999999999999</v>
      </c>
      <c r="O191" s="91">
        <f t="shared" si="108"/>
        <v>2.5281500000000001</v>
      </c>
      <c r="P191" s="91">
        <f t="shared" si="108"/>
        <v>2.3893200000000001</v>
      </c>
      <c r="Q191" s="91">
        <f t="shared" si="108"/>
        <v>2.39602</v>
      </c>
      <c r="R191" s="91">
        <f t="shared" si="108"/>
        <v>2.3412099999999998</v>
      </c>
      <c r="S191" s="91">
        <f t="shared" si="108"/>
        <v>2.33081</v>
      </c>
      <c r="T191" s="91">
        <f t="shared" si="108"/>
        <v>2.3435600000000001</v>
      </c>
      <c r="U191" s="91">
        <f t="shared" si="108"/>
        <v>2.3662700000000001</v>
      </c>
      <c r="V191" s="91">
        <f t="shared" si="108"/>
        <v>2.5434000000000001</v>
      </c>
      <c r="W191" s="91">
        <f t="shared" si="108"/>
        <v>2.5342099999999999</v>
      </c>
      <c r="X191" s="91">
        <f t="shared" si="108"/>
        <v>2.4301699999999999</v>
      </c>
      <c r="Y191" s="91">
        <f t="shared" si="108"/>
        <v>2.3251499999999998</v>
      </c>
      <c r="Z191" s="91">
        <f t="shared" si="108"/>
        <v>2.1046800000000001</v>
      </c>
      <c r="AA191" s="91">
        <f t="shared" si="108"/>
        <v>1.8407899999999999</v>
      </c>
    </row>
    <row r="192" spans="1:27" ht="12.75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1256.04</v>
      </c>
      <c r="E192" s="44">
        <v>1145.53</v>
      </c>
      <c r="F192" s="44">
        <v>1067.28</v>
      </c>
      <c r="G192" s="44">
        <v>1091.24</v>
      </c>
      <c r="H192" s="44">
        <v>1180.05</v>
      </c>
      <c r="I192" s="44">
        <v>1298.78</v>
      </c>
      <c r="J192" s="44">
        <v>1519.98</v>
      </c>
      <c r="K192" s="44">
        <v>1777.01</v>
      </c>
      <c r="L192" s="44">
        <v>2038.24</v>
      </c>
      <c r="M192" s="44">
        <v>2213.63</v>
      </c>
      <c r="N192" s="44">
        <v>2221.5</v>
      </c>
      <c r="O192" s="44">
        <v>2194.75</v>
      </c>
      <c r="P192" s="44">
        <v>2055.92</v>
      </c>
      <c r="Q192" s="44">
        <v>2062.62</v>
      </c>
      <c r="R192" s="44">
        <v>2007.81</v>
      </c>
      <c r="S192" s="44">
        <v>1997.41</v>
      </c>
      <c r="T192" s="44">
        <v>2010.16</v>
      </c>
      <c r="U192" s="44">
        <v>2032.87</v>
      </c>
      <c r="V192" s="44">
        <v>2210</v>
      </c>
      <c r="W192" s="44">
        <v>2200.81</v>
      </c>
      <c r="X192" s="44">
        <v>2096.77</v>
      </c>
      <c r="Y192" s="44">
        <v>1991.75</v>
      </c>
      <c r="Z192" s="44">
        <v>1771.28</v>
      </c>
      <c r="AA192" s="44">
        <v>1507.39</v>
      </c>
    </row>
    <row r="193" spans="1:27" ht="12.75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>$D$11</f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1218</v>
      </c>
      <c r="B196" s="28" t="str">
        <f>"07"&amp;"."&amp;$B$663&amp;"."&amp;$B$664</f>
        <v>07.10.2023</v>
      </c>
      <c r="C196" s="90" t="s">
        <v>76</v>
      </c>
      <c r="D196" s="91">
        <f>ROUND(((D197+D198+D200+D199)/1000),5)</f>
        <v>1.623</v>
      </c>
      <c r="E196" s="91">
        <f>ROUND(((E197+E198+E200+E199)/1000),5)</f>
        <v>1.5722499999999999</v>
      </c>
      <c r="F196" s="91">
        <f>ROUND(((F197+F198+F200+F199)/1000),5)</f>
        <v>1.52172</v>
      </c>
      <c r="G196" s="91">
        <f t="shared" ref="G196:AA196" si="111">ROUND(((G197+G198+G200+G199)/1000),5)</f>
        <v>1.48915</v>
      </c>
      <c r="H196" s="91">
        <f t="shared" si="111"/>
        <v>1.52603</v>
      </c>
      <c r="I196" s="91">
        <f t="shared" si="111"/>
        <v>1.58145</v>
      </c>
      <c r="J196" s="91">
        <f t="shared" si="111"/>
        <v>1.6719900000000001</v>
      </c>
      <c r="K196" s="91">
        <f t="shared" si="111"/>
        <v>1.85415</v>
      </c>
      <c r="L196" s="91">
        <f t="shared" si="111"/>
        <v>2.0505300000000002</v>
      </c>
      <c r="M196" s="91">
        <f t="shared" si="111"/>
        <v>2.2081900000000001</v>
      </c>
      <c r="N196" s="91">
        <f t="shared" si="111"/>
        <v>2.29034</v>
      </c>
      <c r="O196" s="91">
        <f t="shared" si="111"/>
        <v>2.28172</v>
      </c>
      <c r="P196" s="91">
        <f t="shared" si="111"/>
        <v>2.23061</v>
      </c>
      <c r="Q196" s="91">
        <f t="shared" si="111"/>
        <v>2.2312599999999998</v>
      </c>
      <c r="R196" s="91">
        <f t="shared" si="111"/>
        <v>2.2238600000000002</v>
      </c>
      <c r="S196" s="91">
        <f t="shared" si="111"/>
        <v>2.2312699999999999</v>
      </c>
      <c r="T196" s="91">
        <f t="shared" si="111"/>
        <v>2.2567900000000001</v>
      </c>
      <c r="U196" s="91">
        <f t="shared" si="111"/>
        <v>2.3406400000000001</v>
      </c>
      <c r="V196" s="91">
        <f t="shared" si="111"/>
        <v>2.4557000000000002</v>
      </c>
      <c r="W196" s="91">
        <f t="shared" si="111"/>
        <v>2.4719799999999998</v>
      </c>
      <c r="X196" s="91">
        <f t="shared" si="111"/>
        <v>2.4169399999999999</v>
      </c>
      <c r="Y196" s="91">
        <f t="shared" si="111"/>
        <v>2.1808900000000002</v>
      </c>
      <c r="Z196" s="91">
        <f t="shared" si="111"/>
        <v>1.92709</v>
      </c>
      <c r="AA196" s="91">
        <f t="shared" si="111"/>
        <v>1.68184</v>
      </c>
    </row>
    <row r="197" spans="1:27" ht="12.75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1289.5999999999999</v>
      </c>
      <c r="E197" s="44">
        <v>1238.8499999999999</v>
      </c>
      <c r="F197" s="44">
        <v>1188.32</v>
      </c>
      <c r="G197" s="44">
        <v>1155.75</v>
      </c>
      <c r="H197" s="44">
        <v>1192.6300000000001</v>
      </c>
      <c r="I197" s="44">
        <v>1248.05</v>
      </c>
      <c r="J197" s="44">
        <v>1338.59</v>
      </c>
      <c r="K197" s="44">
        <v>1520.75</v>
      </c>
      <c r="L197" s="44">
        <v>1717.13</v>
      </c>
      <c r="M197" s="44">
        <v>1874.79</v>
      </c>
      <c r="N197" s="44">
        <v>1956.94</v>
      </c>
      <c r="O197" s="44">
        <v>1948.32</v>
      </c>
      <c r="P197" s="44">
        <v>1897.21</v>
      </c>
      <c r="Q197" s="44">
        <v>1897.86</v>
      </c>
      <c r="R197" s="44">
        <v>1890.46</v>
      </c>
      <c r="S197" s="44">
        <v>1897.87</v>
      </c>
      <c r="T197" s="44">
        <v>1923.39</v>
      </c>
      <c r="U197" s="44">
        <v>2007.24</v>
      </c>
      <c r="V197" s="44">
        <v>2122.3000000000002</v>
      </c>
      <c r="W197" s="44">
        <v>2138.58</v>
      </c>
      <c r="X197" s="44">
        <v>2083.54</v>
      </c>
      <c r="Y197" s="44">
        <v>1847.49</v>
      </c>
      <c r="Z197" s="44">
        <v>1593.69</v>
      </c>
      <c r="AA197" s="44">
        <v>1348.44</v>
      </c>
    </row>
    <row r="198" spans="1:27" ht="12.75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>$D$11</f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1223</v>
      </c>
      <c r="B201" s="28" t="str">
        <f>"08"&amp;"."&amp;$B$663&amp;"."&amp;$B$664</f>
        <v>08.10.2023</v>
      </c>
      <c r="C201" s="90" t="s">
        <v>76</v>
      </c>
      <c r="D201" s="91">
        <f>ROUND(((D202+D203+D205+D204)/1000),5)</f>
        <v>1.53674</v>
      </c>
      <c r="E201" s="91">
        <f>ROUND(((E202+E203+E205+E204)/1000),5)</f>
        <v>1.4463900000000001</v>
      </c>
      <c r="F201" s="91">
        <f>ROUND(((F202+F203+F205+F204)/1000),5)</f>
        <v>1.3445</v>
      </c>
      <c r="G201" s="91">
        <f t="shared" ref="G201:AA201" si="114">ROUND(((G202+G203+G205+G204)/1000),5)</f>
        <v>1.3098099999999999</v>
      </c>
      <c r="H201" s="91">
        <f t="shared" si="114"/>
        <v>1.35589</v>
      </c>
      <c r="I201" s="91">
        <f t="shared" si="114"/>
        <v>1.4197900000000001</v>
      </c>
      <c r="J201" s="91">
        <f t="shared" si="114"/>
        <v>1.4123600000000001</v>
      </c>
      <c r="K201" s="91">
        <f t="shared" si="114"/>
        <v>1.51922</v>
      </c>
      <c r="L201" s="91">
        <f t="shared" si="114"/>
        <v>1.84754</v>
      </c>
      <c r="M201" s="91">
        <f t="shared" si="114"/>
        <v>1.9863599999999999</v>
      </c>
      <c r="N201" s="91">
        <f t="shared" si="114"/>
        <v>2.0302899999999999</v>
      </c>
      <c r="O201" s="91">
        <f t="shared" si="114"/>
        <v>2.0331000000000001</v>
      </c>
      <c r="P201" s="91">
        <f t="shared" si="114"/>
        <v>2.11714</v>
      </c>
      <c r="Q201" s="91">
        <f t="shared" si="114"/>
        <v>2.1179000000000001</v>
      </c>
      <c r="R201" s="91">
        <f t="shared" si="114"/>
        <v>2.1222799999999999</v>
      </c>
      <c r="S201" s="91">
        <f t="shared" si="114"/>
        <v>2.1172599999999999</v>
      </c>
      <c r="T201" s="91">
        <f t="shared" si="114"/>
        <v>2.26831</v>
      </c>
      <c r="U201" s="91">
        <f t="shared" si="114"/>
        <v>2.4836999999999998</v>
      </c>
      <c r="V201" s="91">
        <f t="shared" si="114"/>
        <v>2.57666</v>
      </c>
      <c r="W201" s="91">
        <f t="shared" si="114"/>
        <v>2.5785200000000001</v>
      </c>
      <c r="X201" s="91">
        <f t="shared" si="114"/>
        <v>2.5330699999999999</v>
      </c>
      <c r="Y201" s="91">
        <f t="shared" si="114"/>
        <v>2.1861999999999999</v>
      </c>
      <c r="Z201" s="91">
        <f t="shared" si="114"/>
        <v>1.8892599999999999</v>
      </c>
      <c r="AA201" s="91">
        <f t="shared" si="114"/>
        <v>1.67689</v>
      </c>
    </row>
    <row r="202" spans="1:27" ht="12.75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1203.3399999999999</v>
      </c>
      <c r="E202" s="44">
        <v>1112.99</v>
      </c>
      <c r="F202" s="44">
        <v>1011.1</v>
      </c>
      <c r="G202" s="44">
        <v>976.41</v>
      </c>
      <c r="H202" s="44">
        <v>1022.49</v>
      </c>
      <c r="I202" s="44">
        <v>1086.3900000000001</v>
      </c>
      <c r="J202" s="44">
        <v>1078.96</v>
      </c>
      <c r="K202" s="44">
        <v>1185.82</v>
      </c>
      <c r="L202" s="44">
        <v>1514.14</v>
      </c>
      <c r="M202" s="44">
        <v>1652.96</v>
      </c>
      <c r="N202" s="44">
        <v>1696.89</v>
      </c>
      <c r="O202" s="44">
        <v>1699.7</v>
      </c>
      <c r="P202" s="44">
        <v>1783.74</v>
      </c>
      <c r="Q202" s="44">
        <v>1784.5</v>
      </c>
      <c r="R202" s="44">
        <v>1788.88</v>
      </c>
      <c r="S202" s="44">
        <v>1783.86</v>
      </c>
      <c r="T202" s="44">
        <v>1934.91</v>
      </c>
      <c r="U202" s="44">
        <v>2150.3000000000002</v>
      </c>
      <c r="V202" s="44">
        <v>2243.2600000000002</v>
      </c>
      <c r="W202" s="44">
        <v>2245.12</v>
      </c>
      <c r="X202" s="44">
        <v>2199.67</v>
      </c>
      <c r="Y202" s="44">
        <v>1852.8</v>
      </c>
      <c r="Z202" s="44">
        <v>1555.86</v>
      </c>
      <c r="AA202" s="44">
        <v>1343.49</v>
      </c>
    </row>
    <row r="203" spans="1:27" ht="12.75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>$D$11</f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1228</v>
      </c>
      <c r="B206" s="28" t="str">
        <f>"09"&amp;"."&amp;$B$663&amp;"."&amp;$B$664</f>
        <v>09.10.2023</v>
      </c>
      <c r="C206" s="90" t="s">
        <v>76</v>
      </c>
      <c r="D206" s="91">
        <f>ROUND(((D207+D208+D210+D209)/1000),5)</f>
        <v>1.55247</v>
      </c>
      <c r="E206" s="91">
        <f>ROUND(((E207+E208+E210+E209)/1000),5)</f>
        <v>1.4635800000000001</v>
      </c>
      <c r="F206" s="91">
        <f>ROUND(((F207+F208+F210+F209)/1000),5)</f>
        <v>1.38792</v>
      </c>
      <c r="G206" s="91">
        <f t="shared" ref="G206:AA206" si="117">ROUND(((G207+G208+G210+G209)/1000),5)</f>
        <v>1.36087</v>
      </c>
      <c r="H206" s="91">
        <f t="shared" si="117"/>
        <v>1.41523</v>
      </c>
      <c r="I206" s="91">
        <f t="shared" si="117"/>
        <v>1.6329499999999999</v>
      </c>
      <c r="J206" s="91">
        <f t="shared" si="117"/>
        <v>1.77037</v>
      </c>
      <c r="K206" s="91">
        <f t="shared" si="117"/>
        <v>2.1080399999999999</v>
      </c>
      <c r="L206" s="91">
        <f t="shared" si="117"/>
        <v>2.4836900000000002</v>
      </c>
      <c r="M206" s="91">
        <f t="shared" si="117"/>
        <v>2.5733100000000002</v>
      </c>
      <c r="N206" s="91">
        <f t="shared" si="117"/>
        <v>2.5972300000000001</v>
      </c>
      <c r="O206" s="91">
        <f t="shared" si="117"/>
        <v>2.5813299999999999</v>
      </c>
      <c r="P206" s="91">
        <f t="shared" si="117"/>
        <v>2.5089100000000002</v>
      </c>
      <c r="Q206" s="91">
        <f t="shared" si="117"/>
        <v>2.53417</v>
      </c>
      <c r="R206" s="91">
        <f t="shared" si="117"/>
        <v>2.5369700000000002</v>
      </c>
      <c r="S206" s="91">
        <f t="shared" si="117"/>
        <v>2.5388899999999999</v>
      </c>
      <c r="T206" s="91">
        <f t="shared" si="117"/>
        <v>2.5127700000000002</v>
      </c>
      <c r="U206" s="91">
        <f t="shared" si="117"/>
        <v>2.5461200000000002</v>
      </c>
      <c r="V206" s="91">
        <f t="shared" si="117"/>
        <v>2.57056</v>
      </c>
      <c r="W206" s="91">
        <f t="shared" si="117"/>
        <v>2.5634399999999999</v>
      </c>
      <c r="X206" s="91">
        <f t="shared" si="117"/>
        <v>2.5146500000000001</v>
      </c>
      <c r="Y206" s="91">
        <f t="shared" si="117"/>
        <v>2.4708399999999999</v>
      </c>
      <c r="Z206" s="91">
        <f t="shared" si="117"/>
        <v>1.9637100000000001</v>
      </c>
      <c r="AA206" s="91">
        <f t="shared" si="117"/>
        <v>1.69828</v>
      </c>
    </row>
    <row r="207" spans="1:27" ht="12.75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1219.07</v>
      </c>
      <c r="E207" s="44">
        <v>1130.18</v>
      </c>
      <c r="F207" s="44">
        <v>1054.52</v>
      </c>
      <c r="G207" s="44">
        <v>1027.47</v>
      </c>
      <c r="H207" s="44">
        <v>1081.83</v>
      </c>
      <c r="I207" s="44">
        <v>1299.55</v>
      </c>
      <c r="J207" s="44">
        <v>1436.97</v>
      </c>
      <c r="K207" s="44">
        <v>1774.64</v>
      </c>
      <c r="L207" s="44">
        <v>2150.29</v>
      </c>
      <c r="M207" s="44">
        <v>2239.91</v>
      </c>
      <c r="N207" s="44">
        <v>2263.83</v>
      </c>
      <c r="O207" s="44">
        <v>2247.9299999999998</v>
      </c>
      <c r="P207" s="44">
        <v>2175.5100000000002</v>
      </c>
      <c r="Q207" s="44">
        <v>2200.77</v>
      </c>
      <c r="R207" s="44">
        <v>2203.5700000000002</v>
      </c>
      <c r="S207" s="44">
        <v>2205.4899999999998</v>
      </c>
      <c r="T207" s="44">
        <v>2179.37</v>
      </c>
      <c r="U207" s="44">
        <v>2212.7199999999998</v>
      </c>
      <c r="V207" s="44">
        <v>2237.16</v>
      </c>
      <c r="W207" s="44">
        <v>2230.04</v>
      </c>
      <c r="X207" s="44">
        <v>2181.25</v>
      </c>
      <c r="Y207" s="44">
        <v>2137.44</v>
      </c>
      <c r="Z207" s="44">
        <v>1630.31</v>
      </c>
      <c r="AA207" s="44">
        <v>1364.88</v>
      </c>
    </row>
    <row r="208" spans="1:27" ht="12.75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>$D$11</f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1233</v>
      </c>
      <c r="B211" s="28" t="str">
        <f>"10"&amp;"."&amp;$B$663&amp;"."&amp;$B$664</f>
        <v>10.10.2023</v>
      </c>
      <c r="C211" s="90" t="s">
        <v>76</v>
      </c>
      <c r="D211" s="91">
        <f>ROUND(((D212+D213+D215+D214)/1000),5)</f>
        <v>1.55419</v>
      </c>
      <c r="E211" s="91">
        <f>ROUND(((E212+E213+E215+E214)/1000),5)</f>
        <v>1.4761200000000001</v>
      </c>
      <c r="F211" s="91">
        <f>ROUND(((F212+F213+F215+F214)/1000),5)</f>
        <v>1.4541500000000001</v>
      </c>
      <c r="G211" s="91">
        <f t="shared" ref="G211:AA211" si="120">ROUND(((G212+G213+G215+G214)/1000),5)</f>
        <v>1.4460999999999999</v>
      </c>
      <c r="H211" s="91">
        <f t="shared" si="120"/>
        <v>1.4789000000000001</v>
      </c>
      <c r="I211" s="91">
        <f t="shared" si="120"/>
        <v>1.64872</v>
      </c>
      <c r="J211" s="91">
        <f t="shared" si="120"/>
        <v>1.8318099999999999</v>
      </c>
      <c r="K211" s="91">
        <f t="shared" si="120"/>
        <v>2.0478800000000001</v>
      </c>
      <c r="L211" s="91">
        <f t="shared" si="120"/>
        <v>2.4029799999999999</v>
      </c>
      <c r="M211" s="91">
        <f t="shared" si="120"/>
        <v>2.5306799999999998</v>
      </c>
      <c r="N211" s="91">
        <f t="shared" si="120"/>
        <v>2.6077699999999999</v>
      </c>
      <c r="O211" s="91">
        <f t="shared" si="120"/>
        <v>2.5319099999999999</v>
      </c>
      <c r="P211" s="91">
        <f t="shared" si="120"/>
        <v>2.5272399999999999</v>
      </c>
      <c r="Q211" s="91">
        <f t="shared" si="120"/>
        <v>2.5350600000000001</v>
      </c>
      <c r="R211" s="91">
        <f t="shared" si="120"/>
        <v>2.5261200000000001</v>
      </c>
      <c r="S211" s="91">
        <f t="shared" si="120"/>
        <v>2.5275300000000001</v>
      </c>
      <c r="T211" s="91">
        <f t="shared" si="120"/>
        <v>2.53078</v>
      </c>
      <c r="U211" s="91">
        <f t="shared" si="120"/>
        <v>2.5392100000000002</v>
      </c>
      <c r="V211" s="91">
        <f t="shared" si="120"/>
        <v>2.6712699999999998</v>
      </c>
      <c r="W211" s="91">
        <f t="shared" si="120"/>
        <v>2.6758600000000001</v>
      </c>
      <c r="X211" s="91">
        <f t="shared" si="120"/>
        <v>2.5096699999999998</v>
      </c>
      <c r="Y211" s="91">
        <f t="shared" si="120"/>
        <v>2.4696799999999999</v>
      </c>
      <c r="Z211" s="91">
        <f t="shared" si="120"/>
        <v>2.0940500000000002</v>
      </c>
      <c r="AA211" s="91">
        <f t="shared" si="120"/>
        <v>1.70346</v>
      </c>
    </row>
    <row r="212" spans="1:27" ht="12.75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1220.79</v>
      </c>
      <c r="E212" s="44">
        <v>1142.72</v>
      </c>
      <c r="F212" s="44">
        <v>1120.75</v>
      </c>
      <c r="G212" s="44">
        <v>1112.7</v>
      </c>
      <c r="H212" s="44">
        <v>1145.5</v>
      </c>
      <c r="I212" s="44">
        <v>1315.32</v>
      </c>
      <c r="J212" s="44">
        <v>1498.41</v>
      </c>
      <c r="K212" s="44">
        <v>1714.48</v>
      </c>
      <c r="L212" s="44">
        <v>2069.58</v>
      </c>
      <c r="M212" s="44">
        <v>2197.2800000000002</v>
      </c>
      <c r="N212" s="44">
        <v>2274.37</v>
      </c>
      <c r="O212" s="44">
        <v>2198.5100000000002</v>
      </c>
      <c r="P212" s="44">
        <v>2193.84</v>
      </c>
      <c r="Q212" s="44">
        <v>2201.66</v>
      </c>
      <c r="R212" s="44">
        <v>2192.7199999999998</v>
      </c>
      <c r="S212" s="44">
        <v>2194.13</v>
      </c>
      <c r="T212" s="44">
        <v>2197.38</v>
      </c>
      <c r="U212" s="44">
        <v>2205.81</v>
      </c>
      <c r="V212" s="44">
        <v>2337.87</v>
      </c>
      <c r="W212" s="44">
        <v>2342.46</v>
      </c>
      <c r="X212" s="44">
        <v>2176.27</v>
      </c>
      <c r="Y212" s="44">
        <v>2136.2800000000002</v>
      </c>
      <c r="Z212" s="44">
        <v>1760.65</v>
      </c>
      <c r="AA212" s="44">
        <v>1370.06</v>
      </c>
    </row>
    <row r="213" spans="1:27" ht="12.75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>$D$11</f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1238</v>
      </c>
      <c r="B216" s="28" t="str">
        <f>"11"&amp;"."&amp;$B$663&amp;"."&amp;$B$664</f>
        <v>11.10.2023</v>
      </c>
      <c r="C216" s="90" t="s">
        <v>76</v>
      </c>
      <c r="D216" s="91">
        <f>ROUND(((D217+D218+D220+D219)/1000),5)</f>
        <v>1.5602499999999999</v>
      </c>
      <c r="E216" s="91">
        <f>ROUND(((E217+E218+E220+E219)/1000),5)</f>
        <v>1.4753700000000001</v>
      </c>
      <c r="F216" s="91">
        <f>ROUND(((F217+F218+F220+F219)/1000),5)</f>
        <v>1.4525300000000001</v>
      </c>
      <c r="G216" s="91">
        <f t="shared" ref="G216:AA216" si="123">ROUND(((G217+G218+G220+G219)/1000),5)</f>
        <v>1.4531499999999999</v>
      </c>
      <c r="H216" s="91">
        <f t="shared" si="123"/>
        <v>1.49292</v>
      </c>
      <c r="I216" s="91">
        <f t="shared" si="123"/>
        <v>1.64621</v>
      </c>
      <c r="J216" s="91">
        <f t="shared" si="123"/>
        <v>1.7948999999999999</v>
      </c>
      <c r="K216" s="91">
        <f t="shared" si="123"/>
        <v>2.1295099999999998</v>
      </c>
      <c r="L216" s="91">
        <f t="shared" si="123"/>
        <v>2.3748399999999998</v>
      </c>
      <c r="M216" s="91">
        <f t="shared" si="123"/>
        <v>2.5240499999999999</v>
      </c>
      <c r="N216" s="91">
        <f t="shared" si="123"/>
        <v>2.6347399999999999</v>
      </c>
      <c r="O216" s="91">
        <f t="shared" si="123"/>
        <v>2.5063599999999999</v>
      </c>
      <c r="P216" s="91">
        <f t="shared" si="123"/>
        <v>2.4932599999999998</v>
      </c>
      <c r="Q216" s="91">
        <f t="shared" si="123"/>
        <v>2.4352200000000002</v>
      </c>
      <c r="R216" s="91">
        <f t="shared" si="123"/>
        <v>2.45479</v>
      </c>
      <c r="S216" s="91">
        <f t="shared" si="123"/>
        <v>2.4270299999999998</v>
      </c>
      <c r="T216" s="91">
        <f t="shared" si="123"/>
        <v>2.4513799999999999</v>
      </c>
      <c r="U216" s="91">
        <f t="shared" si="123"/>
        <v>2.5827399999999998</v>
      </c>
      <c r="V216" s="91">
        <f t="shared" si="123"/>
        <v>2.8271999999999999</v>
      </c>
      <c r="W216" s="91">
        <f t="shared" si="123"/>
        <v>2.62459</v>
      </c>
      <c r="X216" s="91">
        <f t="shared" si="123"/>
        <v>2.5837300000000001</v>
      </c>
      <c r="Y216" s="91">
        <f t="shared" si="123"/>
        <v>2.44476</v>
      </c>
      <c r="Z216" s="91">
        <f t="shared" si="123"/>
        <v>1.9470799999999999</v>
      </c>
      <c r="AA216" s="91">
        <f t="shared" si="123"/>
        <v>1.63818</v>
      </c>
    </row>
    <row r="217" spans="1:27" ht="12.75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1226.8499999999999</v>
      </c>
      <c r="E217" s="44">
        <v>1141.97</v>
      </c>
      <c r="F217" s="44">
        <v>1119.1300000000001</v>
      </c>
      <c r="G217" s="44">
        <v>1119.75</v>
      </c>
      <c r="H217" s="44">
        <v>1159.52</v>
      </c>
      <c r="I217" s="44">
        <v>1312.81</v>
      </c>
      <c r="J217" s="44">
        <v>1461.5</v>
      </c>
      <c r="K217" s="44">
        <v>1796.11</v>
      </c>
      <c r="L217" s="44">
        <v>2041.44</v>
      </c>
      <c r="M217" s="44">
        <v>2190.65</v>
      </c>
      <c r="N217" s="44">
        <v>2301.34</v>
      </c>
      <c r="O217" s="44">
        <v>2172.96</v>
      </c>
      <c r="P217" s="44">
        <v>2159.86</v>
      </c>
      <c r="Q217" s="44">
        <v>2101.8200000000002</v>
      </c>
      <c r="R217" s="44">
        <v>2121.39</v>
      </c>
      <c r="S217" s="44">
        <v>2093.63</v>
      </c>
      <c r="T217" s="44">
        <v>2117.98</v>
      </c>
      <c r="U217" s="44">
        <v>2249.34</v>
      </c>
      <c r="V217" s="44">
        <v>2493.8000000000002</v>
      </c>
      <c r="W217" s="44">
        <v>2291.19</v>
      </c>
      <c r="X217" s="44">
        <v>2250.33</v>
      </c>
      <c r="Y217" s="44">
        <v>2111.36</v>
      </c>
      <c r="Z217" s="44">
        <v>1613.68</v>
      </c>
      <c r="AA217" s="44">
        <v>1304.78</v>
      </c>
    </row>
    <row r="218" spans="1:27" ht="12.75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>$D$11</f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1243</v>
      </c>
      <c r="B221" s="28" t="str">
        <f>"12"&amp;"."&amp;$B$663&amp;"."&amp;$B$664</f>
        <v>12.10.2023</v>
      </c>
      <c r="C221" s="90" t="s">
        <v>76</v>
      </c>
      <c r="D221" s="91">
        <f>ROUND(((D222+D223+D225+D224)/1000),5)</f>
        <v>1.4747300000000001</v>
      </c>
      <c r="E221" s="91">
        <f>ROUND(((E222+E223+E225+E224)/1000),5)</f>
        <v>1.4054599999999999</v>
      </c>
      <c r="F221" s="91">
        <f>ROUND(((F222+F223+F225+F224)/1000),5)</f>
        <v>1.3491599999999999</v>
      </c>
      <c r="G221" s="91">
        <f t="shared" ref="G221:AA221" si="126">ROUND(((G222+G223+G225+G224)/1000),5)</f>
        <v>1.35456</v>
      </c>
      <c r="H221" s="91">
        <f t="shared" si="126"/>
        <v>1.4508099999999999</v>
      </c>
      <c r="I221" s="91">
        <f t="shared" si="126"/>
        <v>1.56338</v>
      </c>
      <c r="J221" s="91">
        <f t="shared" si="126"/>
        <v>1.80152</v>
      </c>
      <c r="K221" s="91">
        <f t="shared" si="126"/>
        <v>2.0928</v>
      </c>
      <c r="L221" s="91">
        <f t="shared" si="126"/>
        <v>2.5118999999999998</v>
      </c>
      <c r="M221" s="91">
        <f t="shared" si="126"/>
        <v>2.54454</v>
      </c>
      <c r="N221" s="91">
        <f t="shared" si="126"/>
        <v>2.5994700000000002</v>
      </c>
      <c r="O221" s="91">
        <f t="shared" si="126"/>
        <v>2.5949200000000001</v>
      </c>
      <c r="P221" s="91">
        <f t="shared" si="126"/>
        <v>2.5977100000000002</v>
      </c>
      <c r="Q221" s="91">
        <f t="shared" si="126"/>
        <v>2.60351</v>
      </c>
      <c r="R221" s="91">
        <f t="shared" si="126"/>
        <v>2.5958999999999999</v>
      </c>
      <c r="S221" s="91">
        <f t="shared" si="126"/>
        <v>2.5746899999999999</v>
      </c>
      <c r="T221" s="91">
        <f t="shared" si="126"/>
        <v>2.5679500000000002</v>
      </c>
      <c r="U221" s="91">
        <f t="shared" si="126"/>
        <v>2.54576</v>
      </c>
      <c r="V221" s="91">
        <f t="shared" si="126"/>
        <v>2.66533</v>
      </c>
      <c r="W221" s="91">
        <f t="shared" si="126"/>
        <v>2.6772800000000001</v>
      </c>
      <c r="X221" s="91">
        <f t="shared" si="126"/>
        <v>2.5938500000000002</v>
      </c>
      <c r="Y221" s="91">
        <f t="shared" si="126"/>
        <v>2.4903599999999999</v>
      </c>
      <c r="Z221" s="91">
        <f t="shared" si="126"/>
        <v>2.21401</v>
      </c>
      <c r="AA221" s="91">
        <f t="shared" si="126"/>
        <v>1.6705300000000001</v>
      </c>
    </row>
    <row r="222" spans="1:27" ht="12.75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1141.33</v>
      </c>
      <c r="E222" s="44">
        <v>1072.06</v>
      </c>
      <c r="F222" s="44">
        <v>1015.76</v>
      </c>
      <c r="G222" s="44">
        <v>1021.16</v>
      </c>
      <c r="H222" s="44">
        <v>1117.4100000000001</v>
      </c>
      <c r="I222" s="44">
        <v>1229.98</v>
      </c>
      <c r="J222" s="44">
        <v>1468.12</v>
      </c>
      <c r="K222" s="44">
        <v>1759.4</v>
      </c>
      <c r="L222" s="44">
        <v>2178.5</v>
      </c>
      <c r="M222" s="44">
        <v>2211.14</v>
      </c>
      <c r="N222" s="44">
        <v>2266.0700000000002</v>
      </c>
      <c r="O222" s="44">
        <v>2261.52</v>
      </c>
      <c r="P222" s="44">
        <v>2264.31</v>
      </c>
      <c r="Q222" s="44">
        <v>2270.11</v>
      </c>
      <c r="R222" s="44">
        <v>2262.5</v>
      </c>
      <c r="S222" s="44">
        <v>2241.29</v>
      </c>
      <c r="T222" s="44">
        <v>2234.5500000000002</v>
      </c>
      <c r="U222" s="44">
        <v>2212.36</v>
      </c>
      <c r="V222" s="44">
        <v>2331.9299999999998</v>
      </c>
      <c r="W222" s="44">
        <v>2343.88</v>
      </c>
      <c r="X222" s="44">
        <v>2260.4499999999998</v>
      </c>
      <c r="Y222" s="44">
        <v>2156.96</v>
      </c>
      <c r="Z222" s="44">
        <v>1880.61</v>
      </c>
      <c r="AA222" s="44">
        <v>1337.13</v>
      </c>
    </row>
    <row r="223" spans="1:27" ht="12.75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>$D$11</f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1248</v>
      </c>
      <c r="B226" s="28" t="str">
        <f>"13"&amp;"."&amp;$B$663&amp;"."&amp;$B$664</f>
        <v>13.10.2023</v>
      </c>
      <c r="C226" s="90" t="s">
        <v>76</v>
      </c>
      <c r="D226" s="91">
        <f>ROUND(((D227+D228+D230+D229)/1000),5)</f>
        <v>1.4802</v>
      </c>
      <c r="E226" s="91">
        <f>ROUND(((E227+E228+E230+E229)/1000),5)</f>
        <v>1.4098599999999999</v>
      </c>
      <c r="F226" s="91">
        <f>ROUND(((F227+F228+F230+F229)/1000),5)</f>
        <v>1.3795500000000001</v>
      </c>
      <c r="G226" s="91">
        <f t="shared" ref="G226:AA226" si="129">ROUND(((G227+G228+G230+G229)/1000),5)</f>
        <v>1.3727799999999999</v>
      </c>
      <c r="H226" s="91">
        <f t="shared" si="129"/>
        <v>1.43865</v>
      </c>
      <c r="I226" s="91">
        <f t="shared" si="129"/>
        <v>1.5636399999999999</v>
      </c>
      <c r="J226" s="91">
        <f t="shared" si="129"/>
        <v>1.8249299999999999</v>
      </c>
      <c r="K226" s="91">
        <f t="shared" si="129"/>
        <v>2.05457</v>
      </c>
      <c r="L226" s="91">
        <f t="shared" si="129"/>
        <v>2.2778200000000002</v>
      </c>
      <c r="M226" s="91">
        <f t="shared" si="129"/>
        <v>2.52467</v>
      </c>
      <c r="N226" s="91">
        <f t="shared" si="129"/>
        <v>2.5299399999999999</v>
      </c>
      <c r="O226" s="91">
        <f t="shared" si="129"/>
        <v>2.4835400000000001</v>
      </c>
      <c r="P226" s="91">
        <f t="shared" si="129"/>
        <v>2.3956200000000001</v>
      </c>
      <c r="Q226" s="91">
        <f t="shared" si="129"/>
        <v>2.4164099999999999</v>
      </c>
      <c r="R226" s="91">
        <f t="shared" si="129"/>
        <v>2.3794900000000001</v>
      </c>
      <c r="S226" s="91">
        <f t="shared" si="129"/>
        <v>2.3763700000000001</v>
      </c>
      <c r="T226" s="91">
        <f t="shared" si="129"/>
        <v>2.3541400000000001</v>
      </c>
      <c r="U226" s="91">
        <f t="shared" si="129"/>
        <v>2.54108</v>
      </c>
      <c r="V226" s="91">
        <f t="shared" si="129"/>
        <v>2.5929099999999998</v>
      </c>
      <c r="W226" s="91">
        <f t="shared" si="129"/>
        <v>2.5853600000000001</v>
      </c>
      <c r="X226" s="91">
        <f t="shared" si="129"/>
        <v>2.3566500000000001</v>
      </c>
      <c r="Y226" s="91">
        <f t="shared" si="129"/>
        <v>2.3069799999999998</v>
      </c>
      <c r="Z226" s="91">
        <f t="shared" si="129"/>
        <v>2.0710999999999999</v>
      </c>
      <c r="AA226" s="91">
        <f t="shared" si="129"/>
        <v>1.8575900000000001</v>
      </c>
    </row>
    <row r="227" spans="1:27" ht="12.75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1146.8</v>
      </c>
      <c r="E227" s="44">
        <v>1076.46</v>
      </c>
      <c r="F227" s="44">
        <v>1046.1500000000001</v>
      </c>
      <c r="G227" s="44">
        <v>1039.3800000000001</v>
      </c>
      <c r="H227" s="44">
        <v>1105.25</v>
      </c>
      <c r="I227" s="44">
        <v>1230.24</v>
      </c>
      <c r="J227" s="44">
        <v>1491.53</v>
      </c>
      <c r="K227" s="44">
        <v>1721.17</v>
      </c>
      <c r="L227" s="44">
        <v>1944.42</v>
      </c>
      <c r="M227" s="44">
        <v>2191.27</v>
      </c>
      <c r="N227" s="44">
        <v>2196.54</v>
      </c>
      <c r="O227" s="44">
        <v>2150.14</v>
      </c>
      <c r="P227" s="44">
        <v>2062.2199999999998</v>
      </c>
      <c r="Q227" s="44">
        <v>2083.0100000000002</v>
      </c>
      <c r="R227" s="44">
        <v>2046.09</v>
      </c>
      <c r="S227" s="44">
        <v>2042.97</v>
      </c>
      <c r="T227" s="44">
        <v>2020.74</v>
      </c>
      <c r="U227" s="44">
        <v>2207.6799999999998</v>
      </c>
      <c r="V227" s="44">
        <v>2259.5100000000002</v>
      </c>
      <c r="W227" s="44">
        <v>2251.96</v>
      </c>
      <c r="X227" s="44">
        <v>2023.25</v>
      </c>
      <c r="Y227" s="44">
        <v>1973.58</v>
      </c>
      <c r="Z227" s="44">
        <v>1737.7</v>
      </c>
      <c r="AA227" s="44">
        <v>1524.19</v>
      </c>
    </row>
    <row r="228" spans="1:27" ht="12.75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>$D$11</f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1253</v>
      </c>
      <c r="B231" s="28" t="str">
        <f>"14"&amp;"."&amp;$B$663&amp;"."&amp;$B$664</f>
        <v>14.10.2023</v>
      </c>
      <c r="C231" s="90" t="s">
        <v>76</v>
      </c>
      <c r="D231" s="91">
        <f>ROUND(((D232+D233+D235+D234)/1000),5)</f>
        <v>1.6147499999999999</v>
      </c>
      <c r="E231" s="91">
        <f>ROUND(((E232+E233+E235+E234)/1000),5)</f>
        <v>1.5224599999999999</v>
      </c>
      <c r="F231" s="91">
        <f>ROUND(((F232+F233+F235+F234)/1000),5)</f>
        <v>1.5009399999999999</v>
      </c>
      <c r="G231" s="91">
        <f t="shared" ref="G231:AA231" si="132">ROUND(((G232+G233+G235+G234)/1000),5)</f>
        <v>1.5042199999999999</v>
      </c>
      <c r="H231" s="91">
        <f t="shared" si="132"/>
        <v>1.5137700000000001</v>
      </c>
      <c r="I231" s="91">
        <f t="shared" si="132"/>
        <v>1.5752200000000001</v>
      </c>
      <c r="J231" s="91">
        <f t="shared" si="132"/>
        <v>1.68909</v>
      </c>
      <c r="K231" s="91">
        <f t="shared" si="132"/>
        <v>1.9646999999999999</v>
      </c>
      <c r="L231" s="91">
        <f t="shared" si="132"/>
        <v>2.12391</v>
      </c>
      <c r="M231" s="91">
        <f t="shared" si="132"/>
        <v>2.29297</v>
      </c>
      <c r="N231" s="91">
        <f t="shared" si="132"/>
        <v>2.3503699999999998</v>
      </c>
      <c r="O231" s="91">
        <f t="shared" si="132"/>
        <v>2.3587699999999998</v>
      </c>
      <c r="P231" s="91">
        <f t="shared" si="132"/>
        <v>2.3507799999999999</v>
      </c>
      <c r="Q231" s="91">
        <f t="shared" si="132"/>
        <v>2.5064799999999998</v>
      </c>
      <c r="R231" s="91">
        <f t="shared" si="132"/>
        <v>2.6019700000000001</v>
      </c>
      <c r="S231" s="91">
        <f t="shared" si="132"/>
        <v>2.7645</v>
      </c>
      <c r="T231" s="91">
        <f t="shared" si="132"/>
        <v>2.6777000000000002</v>
      </c>
      <c r="U231" s="91">
        <f t="shared" si="132"/>
        <v>2.80646</v>
      </c>
      <c r="V231" s="91">
        <f t="shared" si="132"/>
        <v>2.9256799999999998</v>
      </c>
      <c r="W231" s="91">
        <f t="shared" si="132"/>
        <v>2.8001200000000002</v>
      </c>
      <c r="X231" s="91">
        <f t="shared" si="132"/>
        <v>2.5711200000000001</v>
      </c>
      <c r="Y231" s="91">
        <f t="shared" si="132"/>
        <v>2.1869499999999999</v>
      </c>
      <c r="Z231" s="91">
        <f t="shared" si="132"/>
        <v>1.99865</v>
      </c>
      <c r="AA231" s="91">
        <f t="shared" si="132"/>
        <v>1.7097899999999999</v>
      </c>
    </row>
    <row r="232" spans="1:27" ht="12.75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1281.3499999999999</v>
      </c>
      <c r="E232" s="44">
        <v>1189.06</v>
      </c>
      <c r="F232" s="44">
        <v>1167.54</v>
      </c>
      <c r="G232" s="44">
        <v>1170.82</v>
      </c>
      <c r="H232" s="44">
        <v>1180.3699999999999</v>
      </c>
      <c r="I232" s="44">
        <v>1241.82</v>
      </c>
      <c r="J232" s="44">
        <v>1355.69</v>
      </c>
      <c r="K232" s="44">
        <v>1631.3</v>
      </c>
      <c r="L232" s="44">
        <v>1790.51</v>
      </c>
      <c r="M232" s="44">
        <v>1959.57</v>
      </c>
      <c r="N232" s="44">
        <v>2016.97</v>
      </c>
      <c r="O232" s="44">
        <v>2025.37</v>
      </c>
      <c r="P232" s="44">
        <v>2017.38</v>
      </c>
      <c r="Q232" s="44">
        <v>2173.08</v>
      </c>
      <c r="R232" s="44">
        <v>2268.5700000000002</v>
      </c>
      <c r="S232" s="44">
        <v>2431.1</v>
      </c>
      <c r="T232" s="44">
        <v>2344.3000000000002</v>
      </c>
      <c r="U232" s="44">
        <v>2473.06</v>
      </c>
      <c r="V232" s="44">
        <v>2592.2800000000002</v>
      </c>
      <c r="W232" s="44">
        <v>2466.7199999999998</v>
      </c>
      <c r="X232" s="44">
        <v>2237.7199999999998</v>
      </c>
      <c r="Y232" s="44">
        <v>1853.55</v>
      </c>
      <c r="Z232" s="44">
        <v>1665.25</v>
      </c>
      <c r="AA232" s="44">
        <v>1376.39</v>
      </c>
    </row>
    <row r="233" spans="1:27" ht="12.75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>$D$11</f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1258</v>
      </c>
      <c r="B236" s="28" t="str">
        <f>"15"&amp;"."&amp;$B$663&amp;"."&amp;$B$664</f>
        <v>15.10.2023</v>
      </c>
      <c r="C236" s="90" t="s">
        <v>76</v>
      </c>
      <c r="D236" s="91">
        <f>ROUND(((D237+D238+D240+D239)/1000),5)</f>
        <v>1.62863</v>
      </c>
      <c r="E236" s="91">
        <f>ROUND(((E237+E238+E240+E239)/1000),5)</f>
        <v>1.52739</v>
      </c>
      <c r="F236" s="91">
        <f>ROUND(((F237+F238+F240+F239)/1000),5)</f>
        <v>1.4922</v>
      </c>
      <c r="G236" s="91">
        <f t="shared" ref="G236:AA236" si="135">ROUND(((G237+G238+G240+G239)/1000),5)</f>
        <v>1.4776199999999999</v>
      </c>
      <c r="H236" s="91">
        <f t="shared" si="135"/>
        <v>1.49176</v>
      </c>
      <c r="I236" s="91">
        <f t="shared" si="135"/>
        <v>1.5237099999999999</v>
      </c>
      <c r="J236" s="91">
        <f t="shared" si="135"/>
        <v>1.50227</v>
      </c>
      <c r="K236" s="91">
        <f t="shared" si="135"/>
        <v>1.5841799999999999</v>
      </c>
      <c r="L236" s="91">
        <f t="shared" si="135"/>
        <v>1.97556</v>
      </c>
      <c r="M236" s="91">
        <f t="shared" si="135"/>
        <v>2.09524</v>
      </c>
      <c r="N236" s="91">
        <f t="shared" si="135"/>
        <v>2.1441599999999998</v>
      </c>
      <c r="O236" s="91">
        <f t="shared" si="135"/>
        <v>2.1605300000000001</v>
      </c>
      <c r="P236" s="91">
        <f t="shared" si="135"/>
        <v>2.1554600000000002</v>
      </c>
      <c r="Q236" s="91">
        <f t="shared" si="135"/>
        <v>2.1608299999999998</v>
      </c>
      <c r="R236" s="91">
        <f t="shared" si="135"/>
        <v>2.16445</v>
      </c>
      <c r="S236" s="91">
        <f t="shared" si="135"/>
        <v>2.1552899999999999</v>
      </c>
      <c r="T236" s="91">
        <f t="shared" si="135"/>
        <v>2.2059000000000002</v>
      </c>
      <c r="U236" s="91">
        <f t="shared" si="135"/>
        <v>2.3807</v>
      </c>
      <c r="V236" s="91">
        <f t="shared" si="135"/>
        <v>2.5319400000000001</v>
      </c>
      <c r="W236" s="91">
        <f t="shared" si="135"/>
        <v>2.4959699999999998</v>
      </c>
      <c r="X236" s="91">
        <f t="shared" si="135"/>
        <v>2.37818</v>
      </c>
      <c r="Y236" s="91">
        <f t="shared" si="135"/>
        <v>2.1491600000000002</v>
      </c>
      <c r="Z236" s="91">
        <f t="shared" si="135"/>
        <v>1.9946200000000001</v>
      </c>
      <c r="AA236" s="91">
        <f t="shared" si="135"/>
        <v>1.6881200000000001</v>
      </c>
    </row>
    <row r="237" spans="1:27" ht="12.75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1295.23</v>
      </c>
      <c r="E237" s="44">
        <v>1193.99</v>
      </c>
      <c r="F237" s="44">
        <v>1158.8</v>
      </c>
      <c r="G237" s="44">
        <v>1144.22</v>
      </c>
      <c r="H237" s="44">
        <v>1158.3599999999999</v>
      </c>
      <c r="I237" s="44">
        <v>1190.31</v>
      </c>
      <c r="J237" s="44">
        <v>1168.8699999999999</v>
      </c>
      <c r="K237" s="44">
        <v>1250.78</v>
      </c>
      <c r="L237" s="44">
        <v>1642.16</v>
      </c>
      <c r="M237" s="44">
        <v>1761.84</v>
      </c>
      <c r="N237" s="44">
        <v>1810.76</v>
      </c>
      <c r="O237" s="44">
        <v>1827.13</v>
      </c>
      <c r="P237" s="44">
        <v>1822.06</v>
      </c>
      <c r="Q237" s="44">
        <v>1827.43</v>
      </c>
      <c r="R237" s="44">
        <v>1831.05</v>
      </c>
      <c r="S237" s="44">
        <v>1821.89</v>
      </c>
      <c r="T237" s="44">
        <v>1872.5</v>
      </c>
      <c r="U237" s="44">
        <v>2047.3</v>
      </c>
      <c r="V237" s="44">
        <v>2198.54</v>
      </c>
      <c r="W237" s="44">
        <v>2162.5700000000002</v>
      </c>
      <c r="X237" s="44">
        <v>2044.78</v>
      </c>
      <c r="Y237" s="44">
        <v>1815.76</v>
      </c>
      <c r="Z237" s="44">
        <v>1661.22</v>
      </c>
      <c r="AA237" s="44">
        <v>1354.72</v>
      </c>
    </row>
    <row r="238" spans="1:27" ht="12.75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>$D$11</f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1263</v>
      </c>
      <c r="B241" s="28" t="str">
        <f>"16"&amp;"."&amp;$B$663&amp;"."&amp;$B$664</f>
        <v>16.10.2023</v>
      </c>
      <c r="C241" s="90" t="s">
        <v>76</v>
      </c>
      <c r="D241" s="91">
        <f>ROUND(((D242+D243+D245+D244)/1000),5)</f>
        <v>1.6232899999999999</v>
      </c>
      <c r="E241" s="91">
        <f>ROUND(((E242+E243+E245+E244)/1000),5)</f>
        <v>1.5602</v>
      </c>
      <c r="F241" s="91">
        <f>ROUND(((F242+F243+F245+F244)/1000),5)</f>
        <v>1.4994099999999999</v>
      </c>
      <c r="G241" s="91">
        <f t="shared" ref="G241:AA241" si="138">ROUND(((G242+G243+G245+G244)/1000),5)</f>
        <v>1.48397</v>
      </c>
      <c r="H241" s="91">
        <f t="shared" si="138"/>
        <v>1.51241</v>
      </c>
      <c r="I241" s="91">
        <f t="shared" si="138"/>
        <v>1.69756</v>
      </c>
      <c r="J241" s="91">
        <f t="shared" si="138"/>
        <v>1.90679</v>
      </c>
      <c r="K241" s="91">
        <f t="shared" si="138"/>
        <v>2.1037499999999998</v>
      </c>
      <c r="L241" s="91">
        <f t="shared" si="138"/>
        <v>2.3238699999999999</v>
      </c>
      <c r="M241" s="91">
        <f t="shared" si="138"/>
        <v>2.48143</v>
      </c>
      <c r="N241" s="91">
        <f t="shared" si="138"/>
        <v>2.48706</v>
      </c>
      <c r="O241" s="91">
        <f t="shared" si="138"/>
        <v>2.4477199999999999</v>
      </c>
      <c r="P241" s="91">
        <f t="shared" si="138"/>
        <v>2.4192800000000001</v>
      </c>
      <c r="Q241" s="91">
        <f t="shared" si="138"/>
        <v>2.4328799999999999</v>
      </c>
      <c r="R241" s="91">
        <f t="shared" si="138"/>
        <v>2.4281799999999998</v>
      </c>
      <c r="S241" s="91">
        <f t="shared" si="138"/>
        <v>2.4095499999999999</v>
      </c>
      <c r="T241" s="91">
        <f t="shared" si="138"/>
        <v>2.41289</v>
      </c>
      <c r="U241" s="91">
        <f t="shared" si="138"/>
        <v>2.4498799999999998</v>
      </c>
      <c r="V241" s="91">
        <f t="shared" si="138"/>
        <v>2.5223599999999999</v>
      </c>
      <c r="W241" s="91">
        <f t="shared" si="138"/>
        <v>2.52684</v>
      </c>
      <c r="X241" s="91">
        <f t="shared" si="138"/>
        <v>2.3533200000000001</v>
      </c>
      <c r="Y241" s="91">
        <f t="shared" si="138"/>
        <v>2.20865</v>
      </c>
      <c r="Z241" s="91">
        <f t="shared" si="138"/>
        <v>1.9309400000000001</v>
      </c>
      <c r="AA241" s="91">
        <f t="shared" si="138"/>
        <v>1.63066</v>
      </c>
    </row>
    <row r="242" spans="1:27" ht="12.75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1289.8900000000001</v>
      </c>
      <c r="E242" s="44">
        <v>1226.8</v>
      </c>
      <c r="F242" s="44">
        <v>1166.01</v>
      </c>
      <c r="G242" s="44">
        <v>1150.57</v>
      </c>
      <c r="H242" s="44">
        <v>1179.01</v>
      </c>
      <c r="I242" s="44">
        <v>1364.16</v>
      </c>
      <c r="J242" s="44">
        <v>1573.39</v>
      </c>
      <c r="K242" s="44">
        <v>1770.35</v>
      </c>
      <c r="L242" s="44">
        <v>1990.47</v>
      </c>
      <c r="M242" s="44">
        <v>2148.0300000000002</v>
      </c>
      <c r="N242" s="44">
        <v>2153.66</v>
      </c>
      <c r="O242" s="44">
        <v>2114.3200000000002</v>
      </c>
      <c r="P242" s="44">
        <v>2085.88</v>
      </c>
      <c r="Q242" s="44">
        <v>2099.48</v>
      </c>
      <c r="R242" s="44">
        <v>2094.7800000000002</v>
      </c>
      <c r="S242" s="44">
        <v>2076.15</v>
      </c>
      <c r="T242" s="44">
        <v>2079.4899999999998</v>
      </c>
      <c r="U242" s="44">
        <v>2116.48</v>
      </c>
      <c r="V242" s="44">
        <v>2188.96</v>
      </c>
      <c r="W242" s="44">
        <v>2193.44</v>
      </c>
      <c r="X242" s="44">
        <v>2019.92</v>
      </c>
      <c r="Y242" s="44">
        <v>1875.25</v>
      </c>
      <c r="Z242" s="44">
        <v>1597.54</v>
      </c>
      <c r="AA242" s="44">
        <v>1297.26</v>
      </c>
    </row>
    <row r="243" spans="1:27" ht="12.75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>$D$11</f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1268</v>
      </c>
      <c r="B246" s="28" t="str">
        <f>"17"&amp;"."&amp;$B$663&amp;"."&amp;$B$664</f>
        <v>17.10.2023</v>
      </c>
      <c r="C246" s="90" t="s">
        <v>76</v>
      </c>
      <c r="D246" s="91">
        <f>ROUND(((D247+D248+D250+D249)/1000),5)</f>
        <v>1.5143200000000001</v>
      </c>
      <c r="E246" s="91">
        <f>ROUND(((E247+E248+E250+E249)/1000),5)</f>
        <v>1.4583299999999999</v>
      </c>
      <c r="F246" s="91">
        <f>ROUND(((F247+F248+F250+F249)/1000),5)</f>
        <v>1.4145099999999999</v>
      </c>
      <c r="G246" s="91">
        <f t="shared" ref="G246:AA246" si="141">ROUND(((G247+G248+G250+G249)/1000),5)</f>
        <v>1.41299</v>
      </c>
      <c r="H246" s="91">
        <f t="shared" si="141"/>
        <v>1.44998</v>
      </c>
      <c r="I246" s="91">
        <f t="shared" si="141"/>
        <v>1.58422</v>
      </c>
      <c r="J246" s="91">
        <f t="shared" si="141"/>
        <v>1.6978899999999999</v>
      </c>
      <c r="K246" s="91">
        <f t="shared" si="141"/>
        <v>2.0433300000000001</v>
      </c>
      <c r="L246" s="91">
        <f t="shared" si="141"/>
        <v>2.2839999999999998</v>
      </c>
      <c r="M246" s="91">
        <f t="shared" si="141"/>
        <v>2.5409799999999998</v>
      </c>
      <c r="N246" s="91">
        <f t="shared" si="141"/>
        <v>2.5791499999999998</v>
      </c>
      <c r="O246" s="91">
        <f t="shared" si="141"/>
        <v>2.5364800000000001</v>
      </c>
      <c r="P246" s="91">
        <f t="shared" si="141"/>
        <v>2.3448699999999998</v>
      </c>
      <c r="Q246" s="91">
        <f t="shared" si="141"/>
        <v>2.3606799999999999</v>
      </c>
      <c r="R246" s="91">
        <f t="shared" si="141"/>
        <v>2.37025</v>
      </c>
      <c r="S246" s="91">
        <f t="shared" si="141"/>
        <v>2.3633299999999999</v>
      </c>
      <c r="T246" s="91">
        <f t="shared" si="141"/>
        <v>2.3538899999999998</v>
      </c>
      <c r="U246" s="91">
        <f t="shared" si="141"/>
        <v>2.42943</v>
      </c>
      <c r="V246" s="91">
        <f t="shared" si="141"/>
        <v>2.59138</v>
      </c>
      <c r="W246" s="91">
        <f t="shared" si="141"/>
        <v>2.5899200000000002</v>
      </c>
      <c r="X246" s="91">
        <f t="shared" si="141"/>
        <v>2.3246099999999998</v>
      </c>
      <c r="Y246" s="91">
        <f t="shared" si="141"/>
        <v>2.1911200000000002</v>
      </c>
      <c r="Z246" s="91">
        <f t="shared" si="141"/>
        <v>1.9602200000000001</v>
      </c>
      <c r="AA246" s="91">
        <f t="shared" si="141"/>
        <v>1.6936800000000001</v>
      </c>
    </row>
    <row r="247" spans="1:27" ht="12.75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1180.92</v>
      </c>
      <c r="E247" s="44">
        <v>1124.93</v>
      </c>
      <c r="F247" s="44">
        <v>1081.1099999999999</v>
      </c>
      <c r="G247" s="44">
        <v>1079.5899999999999</v>
      </c>
      <c r="H247" s="44">
        <v>1116.58</v>
      </c>
      <c r="I247" s="44">
        <v>1250.82</v>
      </c>
      <c r="J247" s="44">
        <v>1364.49</v>
      </c>
      <c r="K247" s="44">
        <v>1709.93</v>
      </c>
      <c r="L247" s="44">
        <v>1950.6</v>
      </c>
      <c r="M247" s="44">
        <v>2207.58</v>
      </c>
      <c r="N247" s="44">
        <v>2245.75</v>
      </c>
      <c r="O247" s="44">
        <v>2203.08</v>
      </c>
      <c r="P247" s="44">
        <v>2011.47</v>
      </c>
      <c r="Q247" s="44">
        <v>2027.28</v>
      </c>
      <c r="R247" s="44">
        <v>2036.85</v>
      </c>
      <c r="S247" s="44">
        <v>2029.93</v>
      </c>
      <c r="T247" s="44">
        <v>2020.49</v>
      </c>
      <c r="U247" s="44">
        <v>2096.0300000000002</v>
      </c>
      <c r="V247" s="44">
        <v>2257.98</v>
      </c>
      <c r="W247" s="44">
        <v>2256.52</v>
      </c>
      <c r="X247" s="44">
        <v>1991.21</v>
      </c>
      <c r="Y247" s="44">
        <v>1857.72</v>
      </c>
      <c r="Z247" s="44">
        <v>1626.82</v>
      </c>
      <c r="AA247" s="44">
        <v>1360.28</v>
      </c>
    </row>
    <row r="248" spans="1:27" ht="12.75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>$D$11</f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1273</v>
      </c>
      <c r="B251" s="28" t="str">
        <f>"18"&amp;"."&amp;$B$663&amp;"."&amp;$B$664</f>
        <v>18.10.2023</v>
      </c>
      <c r="C251" s="90" t="s">
        <v>76</v>
      </c>
      <c r="D251" s="91">
        <f>ROUND(((D252+D253+D255+D254)/1000),5)</f>
        <v>1.50647</v>
      </c>
      <c r="E251" s="91">
        <f>ROUND(((E252+E253+E255+E254)/1000),5)</f>
        <v>1.44539</v>
      </c>
      <c r="F251" s="91">
        <f>ROUND(((F252+F253+F255+F254)/1000),5)</f>
        <v>1.4235100000000001</v>
      </c>
      <c r="G251" s="91">
        <f t="shared" ref="G251:AA251" si="144">ROUND(((G252+G253+G255+G254)/1000),5)</f>
        <v>1.43987</v>
      </c>
      <c r="H251" s="91">
        <f t="shared" si="144"/>
        <v>1.4936499999999999</v>
      </c>
      <c r="I251" s="91">
        <f t="shared" si="144"/>
        <v>1.5819700000000001</v>
      </c>
      <c r="J251" s="91">
        <f t="shared" si="144"/>
        <v>1.7457800000000001</v>
      </c>
      <c r="K251" s="91">
        <f t="shared" si="144"/>
        <v>2.0624699999999998</v>
      </c>
      <c r="L251" s="91">
        <f t="shared" si="144"/>
        <v>2.1698599999999999</v>
      </c>
      <c r="M251" s="91">
        <f t="shared" si="144"/>
        <v>2.4760599999999999</v>
      </c>
      <c r="N251" s="91">
        <f t="shared" si="144"/>
        <v>2.5335000000000001</v>
      </c>
      <c r="O251" s="91">
        <f t="shared" si="144"/>
        <v>2.3397000000000001</v>
      </c>
      <c r="P251" s="91">
        <f t="shared" si="144"/>
        <v>2.31853</v>
      </c>
      <c r="Q251" s="91">
        <f t="shared" si="144"/>
        <v>2.3166199999999999</v>
      </c>
      <c r="R251" s="91">
        <f t="shared" si="144"/>
        <v>2.3315299999999999</v>
      </c>
      <c r="S251" s="91">
        <f t="shared" si="144"/>
        <v>2.3290099999999998</v>
      </c>
      <c r="T251" s="91">
        <f t="shared" si="144"/>
        <v>2.3298800000000002</v>
      </c>
      <c r="U251" s="91">
        <f t="shared" si="144"/>
        <v>2.5186899999999999</v>
      </c>
      <c r="V251" s="91">
        <f t="shared" si="144"/>
        <v>2.5595599999999998</v>
      </c>
      <c r="W251" s="91">
        <f t="shared" si="144"/>
        <v>2.5059999999999998</v>
      </c>
      <c r="X251" s="91">
        <f t="shared" si="144"/>
        <v>2.2717399999999999</v>
      </c>
      <c r="Y251" s="91">
        <f t="shared" si="144"/>
        <v>2.1468699999999998</v>
      </c>
      <c r="Z251" s="91">
        <f t="shared" si="144"/>
        <v>1.8540700000000001</v>
      </c>
      <c r="AA251" s="91">
        <f t="shared" si="144"/>
        <v>1.61764</v>
      </c>
    </row>
    <row r="252" spans="1:27" ht="12.75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1173.07</v>
      </c>
      <c r="E252" s="44">
        <v>1111.99</v>
      </c>
      <c r="F252" s="44">
        <v>1090.1099999999999</v>
      </c>
      <c r="G252" s="44">
        <v>1106.47</v>
      </c>
      <c r="H252" s="44">
        <v>1160.25</v>
      </c>
      <c r="I252" s="44">
        <v>1248.57</v>
      </c>
      <c r="J252" s="44">
        <v>1412.38</v>
      </c>
      <c r="K252" s="44">
        <v>1729.07</v>
      </c>
      <c r="L252" s="44">
        <v>1836.46</v>
      </c>
      <c r="M252" s="44">
        <v>2142.66</v>
      </c>
      <c r="N252" s="44">
        <v>2200.1</v>
      </c>
      <c r="O252" s="44">
        <v>2006.3</v>
      </c>
      <c r="P252" s="44">
        <v>1985.13</v>
      </c>
      <c r="Q252" s="44">
        <v>1983.22</v>
      </c>
      <c r="R252" s="44">
        <v>1998.13</v>
      </c>
      <c r="S252" s="44">
        <v>1995.61</v>
      </c>
      <c r="T252" s="44">
        <v>1996.48</v>
      </c>
      <c r="U252" s="44">
        <v>2185.29</v>
      </c>
      <c r="V252" s="44">
        <v>2226.16</v>
      </c>
      <c r="W252" s="44">
        <v>2172.6</v>
      </c>
      <c r="X252" s="44">
        <v>1938.34</v>
      </c>
      <c r="Y252" s="44">
        <v>1813.47</v>
      </c>
      <c r="Z252" s="44">
        <v>1520.67</v>
      </c>
      <c r="AA252" s="44">
        <v>1284.24</v>
      </c>
    </row>
    <row r="253" spans="1:27" ht="12.75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>$D$11</f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1278</v>
      </c>
      <c r="B256" s="28" t="str">
        <f>"19"&amp;"."&amp;$B$663&amp;"."&amp;$B$664</f>
        <v>19.10.2023</v>
      </c>
      <c r="C256" s="90" t="s">
        <v>76</v>
      </c>
      <c r="D256" s="91">
        <f>ROUND(((D257+D258+D260+D259)/1000),5)</f>
        <v>1.5172099999999999</v>
      </c>
      <c r="E256" s="91">
        <f>ROUND(((E257+E258+E260+E259)/1000),5)</f>
        <v>1.4270700000000001</v>
      </c>
      <c r="F256" s="91">
        <f>ROUND(((F257+F258+F260+F259)/1000),5)</f>
        <v>1.41557</v>
      </c>
      <c r="G256" s="91">
        <f t="shared" ref="G256:AA256" si="147">ROUND(((G257+G258+G260+G259)/1000),5)</f>
        <v>1.41553</v>
      </c>
      <c r="H256" s="91">
        <f t="shared" si="147"/>
        <v>1.4686900000000001</v>
      </c>
      <c r="I256" s="91">
        <f t="shared" si="147"/>
        <v>1.5756399999999999</v>
      </c>
      <c r="J256" s="91">
        <f t="shared" si="147"/>
        <v>1.8027200000000001</v>
      </c>
      <c r="K256" s="91">
        <f t="shared" si="147"/>
        <v>2.0655199999999998</v>
      </c>
      <c r="L256" s="91">
        <f t="shared" si="147"/>
        <v>2.3328700000000002</v>
      </c>
      <c r="M256" s="91">
        <f t="shared" si="147"/>
        <v>2.4880300000000002</v>
      </c>
      <c r="N256" s="91">
        <f t="shared" si="147"/>
        <v>2.5172599999999998</v>
      </c>
      <c r="O256" s="91">
        <f t="shared" si="147"/>
        <v>2.5175299999999998</v>
      </c>
      <c r="P256" s="91">
        <f t="shared" si="147"/>
        <v>2.43059</v>
      </c>
      <c r="Q256" s="91">
        <f t="shared" si="147"/>
        <v>2.4407700000000001</v>
      </c>
      <c r="R256" s="91">
        <f t="shared" si="147"/>
        <v>2.4413200000000002</v>
      </c>
      <c r="S256" s="91">
        <f t="shared" si="147"/>
        <v>2.4375800000000001</v>
      </c>
      <c r="T256" s="91">
        <f t="shared" si="147"/>
        <v>2.4373499999999999</v>
      </c>
      <c r="U256" s="91">
        <f t="shared" si="147"/>
        <v>2.4991300000000001</v>
      </c>
      <c r="V256" s="91">
        <f t="shared" si="147"/>
        <v>2.5667800000000001</v>
      </c>
      <c r="W256" s="91">
        <f t="shared" si="147"/>
        <v>2.5318200000000002</v>
      </c>
      <c r="X256" s="91">
        <f t="shared" si="147"/>
        <v>2.4041800000000002</v>
      </c>
      <c r="Y256" s="91">
        <f t="shared" si="147"/>
        <v>2.1680799999999998</v>
      </c>
      <c r="Z256" s="91">
        <f t="shared" si="147"/>
        <v>1.9640500000000001</v>
      </c>
      <c r="AA256" s="91">
        <f t="shared" si="147"/>
        <v>1.71991</v>
      </c>
    </row>
    <row r="257" spans="1:27" ht="12.75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1183.81</v>
      </c>
      <c r="E257" s="44">
        <v>1093.67</v>
      </c>
      <c r="F257" s="44">
        <v>1082.17</v>
      </c>
      <c r="G257" s="44">
        <v>1082.1300000000001</v>
      </c>
      <c r="H257" s="44">
        <v>1135.29</v>
      </c>
      <c r="I257" s="44">
        <v>1242.24</v>
      </c>
      <c r="J257" s="44">
        <v>1469.32</v>
      </c>
      <c r="K257" s="44">
        <v>1732.12</v>
      </c>
      <c r="L257" s="44">
        <v>1999.47</v>
      </c>
      <c r="M257" s="44">
        <v>2154.63</v>
      </c>
      <c r="N257" s="44">
        <v>2183.86</v>
      </c>
      <c r="O257" s="44">
        <v>2184.13</v>
      </c>
      <c r="P257" s="44">
        <v>2097.19</v>
      </c>
      <c r="Q257" s="44">
        <v>2107.37</v>
      </c>
      <c r="R257" s="44">
        <v>2107.92</v>
      </c>
      <c r="S257" s="44">
        <v>2104.1799999999998</v>
      </c>
      <c r="T257" s="44">
        <v>2103.9499999999998</v>
      </c>
      <c r="U257" s="44">
        <v>2165.73</v>
      </c>
      <c r="V257" s="44">
        <v>2233.38</v>
      </c>
      <c r="W257" s="44">
        <v>2198.42</v>
      </c>
      <c r="X257" s="44">
        <v>2070.7800000000002</v>
      </c>
      <c r="Y257" s="44">
        <v>1834.68</v>
      </c>
      <c r="Z257" s="44">
        <v>1630.65</v>
      </c>
      <c r="AA257" s="44">
        <v>1386.51</v>
      </c>
    </row>
    <row r="258" spans="1:27" ht="12.75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>$D$11</f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1283</v>
      </c>
      <c r="B261" s="28" t="str">
        <f>"20"&amp;"."&amp;$B$663&amp;"."&amp;$B$664</f>
        <v>20.10.2023</v>
      </c>
      <c r="C261" s="90" t="s">
        <v>76</v>
      </c>
      <c r="D261" s="91">
        <f>ROUND(((D262+D263+D265+D264)/1000),5)</f>
        <v>1.5184200000000001</v>
      </c>
      <c r="E261" s="91">
        <f>ROUND(((E262+E263+E265+E264)/1000),5)</f>
        <v>1.44312</v>
      </c>
      <c r="F261" s="91">
        <f>ROUND(((F262+F263+F265+F264)/1000),5)</f>
        <v>1.41808</v>
      </c>
      <c r="G261" s="91">
        <f t="shared" ref="G261:AA261" si="150">ROUND(((G262+G263+G265+G264)/1000),5)</f>
        <v>1.4230499999999999</v>
      </c>
      <c r="H261" s="91">
        <f t="shared" si="150"/>
        <v>1.48871</v>
      </c>
      <c r="I261" s="91">
        <f t="shared" si="150"/>
        <v>1.5754900000000001</v>
      </c>
      <c r="J261" s="91">
        <f t="shared" si="150"/>
        <v>1.79498</v>
      </c>
      <c r="K261" s="91">
        <f t="shared" si="150"/>
        <v>2.1032099999999998</v>
      </c>
      <c r="L261" s="91">
        <f t="shared" si="150"/>
        <v>2.2796400000000001</v>
      </c>
      <c r="M261" s="91">
        <f t="shared" si="150"/>
        <v>2.5088400000000002</v>
      </c>
      <c r="N261" s="91">
        <f t="shared" si="150"/>
        <v>2.5731700000000002</v>
      </c>
      <c r="O261" s="91">
        <f t="shared" si="150"/>
        <v>2.3756499999999998</v>
      </c>
      <c r="P261" s="91">
        <f t="shared" si="150"/>
        <v>2.3579699999999999</v>
      </c>
      <c r="Q261" s="91">
        <f t="shared" si="150"/>
        <v>2.3614999999999999</v>
      </c>
      <c r="R261" s="91">
        <f t="shared" si="150"/>
        <v>2.3653</v>
      </c>
      <c r="S261" s="91">
        <f t="shared" si="150"/>
        <v>2.3587600000000002</v>
      </c>
      <c r="T261" s="91">
        <f t="shared" si="150"/>
        <v>2.3510900000000001</v>
      </c>
      <c r="U261" s="91">
        <f t="shared" si="150"/>
        <v>2.5450200000000001</v>
      </c>
      <c r="V261" s="91">
        <f t="shared" si="150"/>
        <v>2.5668700000000002</v>
      </c>
      <c r="W261" s="91">
        <f t="shared" si="150"/>
        <v>2.4243999999999999</v>
      </c>
      <c r="X261" s="91">
        <f t="shared" si="150"/>
        <v>2.3302</v>
      </c>
      <c r="Y261" s="91">
        <f t="shared" si="150"/>
        <v>2.24146</v>
      </c>
      <c r="Z261" s="91">
        <f t="shared" si="150"/>
        <v>1.9536</v>
      </c>
      <c r="AA261" s="91">
        <f t="shared" si="150"/>
        <v>1.6998599999999999</v>
      </c>
    </row>
    <row r="262" spans="1:27" ht="12.75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1185.02</v>
      </c>
      <c r="E262" s="44">
        <v>1109.72</v>
      </c>
      <c r="F262" s="44">
        <v>1084.68</v>
      </c>
      <c r="G262" s="44">
        <v>1089.6500000000001</v>
      </c>
      <c r="H262" s="44">
        <v>1155.31</v>
      </c>
      <c r="I262" s="44">
        <v>1242.0899999999999</v>
      </c>
      <c r="J262" s="44">
        <v>1461.58</v>
      </c>
      <c r="K262" s="44">
        <v>1769.81</v>
      </c>
      <c r="L262" s="44">
        <v>1946.24</v>
      </c>
      <c r="M262" s="44">
        <v>2175.44</v>
      </c>
      <c r="N262" s="44">
        <v>2239.77</v>
      </c>
      <c r="O262" s="44">
        <v>2042.25</v>
      </c>
      <c r="P262" s="44">
        <v>2024.57</v>
      </c>
      <c r="Q262" s="44">
        <v>2028.1</v>
      </c>
      <c r="R262" s="44">
        <v>2031.9</v>
      </c>
      <c r="S262" s="44">
        <v>2025.36</v>
      </c>
      <c r="T262" s="44">
        <v>2017.69</v>
      </c>
      <c r="U262" s="44">
        <v>2211.62</v>
      </c>
      <c r="V262" s="44">
        <v>2233.4699999999998</v>
      </c>
      <c r="W262" s="44">
        <v>2091</v>
      </c>
      <c r="X262" s="44">
        <v>1996.8</v>
      </c>
      <c r="Y262" s="44">
        <v>1908.06</v>
      </c>
      <c r="Z262" s="44">
        <v>1620.2</v>
      </c>
      <c r="AA262" s="44">
        <v>1366.46</v>
      </c>
    </row>
    <row r="263" spans="1:27" ht="12.75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>$D$11</f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1288</v>
      </c>
      <c r="B266" s="28" t="str">
        <f>"21"&amp;"."&amp;$B$663&amp;"."&amp;$B$664</f>
        <v>21.10.2023</v>
      </c>
      <c r="C266" s="90" t="s">
        <v>76</v>
      </c>
      <c r="D266" s="91">
        <f>ROUND(((D267+D268+D270+D269)/1000),5)</f>
        <v>1.5643400000000001</v>
      </c>
      <c r="E266" s="91">
        <f>ROUND(((E267+E268+E270+E269)/1000),5)</f>
        <v>1.5343800000000001</v>
      </c>
      <c r="F266" s="91">
        <f>ROUND(((F267+F268+F270+F269)/1000),5)</f>
        <v>1.4954400000000001</v>
      </c>
      <c r="G266" s="91">
        <f t="shared" ref="G266:AA266" si="153">ROUND(((G267+G268+G270+G269)/1000),5)</f>
        <v>1.4825299999999999</v>
      </c>
      <c r="H266" s="91">
        <f t="shared" si="153"/>
        <v>1.49038</v>
      </c>
      <c r="I266" s="91">
        <f t="shared" si="153"/>
        <v>1.5427</v>
      </c>
      <c r="J266" s="91">
        <f t="shared" si="153"/>
        <v>1.55962</v>
      </c>
      <c r="K266" s="91">
        <f t="shared" si="153"/>
        <v>1.7713000000000001</v>
      </c>
      <c r="L266" s="91">
        <f t="shared" si="153"/>
        <v>1.9355199999999999</v>
      </c>
      <c r="M266" s="91">
        <f t="shared" si="153"/>
        <v>2.16031</v>
      </c>
      <c r="N266" s="91">
        <f t="shared" si="153"/>
        <v>2.25108</v>
      </c>
      <c r="O266" s="91">
        <f t="shared" si="153"/>
        <v>2.2575400000000001</v>
      </c>
      <c r="P266" s="91">
        <f t="shared" si="153"/>
        <v>2.22092</v>
      </c>
      <c r="Q266" s="91">
        <f t="shared" si="153"/>
        <v>2.2160500000000001</v>
      </c>
      <c r="R266" s="91">
        <f t="shared" si="153"/>
        <v>2.2003499999999998</v>
      </c>
      <c r="S266" s="91">
        <f t="shared" si="153"/>
        <v>2.19184</v>
      </c>
      <c r="T266" s="91">
        <f t="shared" si="153"/>
        <v>2.2122799999999998</v>
      </c>
      <c r="U266" s="91">
        <f t="shared" si="153"/>
        <v>2.3182999999999998</v>
      </c>
      <c r="V266" s="91">
        <f t="shared" si="153"/>
        <v>2.5113400000000001</v>
      </c>
      <c r="W266" s="91">
        <f t="shared" si="153"/>
        <v>2.4095399999999998</v>
      </c>
      <c r="X266" s="91">
        <f t="shared" si="153"/>
        <v>2.2007300000000001</v>
      </c>
      <c r="Y266" s="91">
        <f t="shared" si="153"/>
        <v>2.0714199999999998</v>
      </c>
      <c r="Z266" s="91">
        <f t="shared" si="153"/>
        <v>1.8368</v>
      </c>
      <c r="AA266" s="91">
        <f t="shared" si="153"/>
        <v>1.62571</v>
      </c>
    </row>
    <row r="267" spans="1:27" ht="12.75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1230.94</v>
      </c>
      <c r="E267" s="44">
        <v>1200.98</v>
      </c>
      <c r="F267" s="44">
        <v>1162.04</v>
      </c>
      <c r="G267" s="44">
        <v>1149.1300000000001</v>
      </c>
      <c r="H267" s="44">
        <v>1156.98</v>
      </c>
      <c r="I267" s="44">
        <v>1209.3</v>
      </c>
      <c r="J267" s="44">
        <v>1226.22</v>
      </c>
      <c r="K267" s="44">
        <v>1437.9</v>
      </c>
      <c r="L267" s="44">
        <v>1602.12</v>
      </c>
      <c r="M267" s="44">
        <v>1826.91</v>
      </c>
      <c r="N267" s="44">
        <v>1917.68</v>
      </c>
      <c r="O267" s="44">
        <v>1924.14</v>
      </c>
      <c r="P267" s="44">
        <v>1887.52</v>
      </c>
      <c r="Q267" s="44">
        <v>1882.65</v>
      </c>
      <c r="R267" s="44">
        <v>1866.95</v>
      </c>
      <c r="S267" s="44">
        <v>1858.44</v>
      </c>
      <c r="T267" s="44">
        <v>1878.88</v>
      </c>
      <c r="U267" s="44">
        <v>1984.9</v>
      </c>
      <c r="V267" s="44">
        <v>2177.94</v>
      </c>
      <c r="W267" s="44">
        <v>2076.14</v>
      </c>
      <c r="X267" s="44">
        <v>1867.33</v>
      </c>
      <c r="Y267" s="44">
        <v>1738.02</v>
      </c>
      <c r="Z267" s="44">
        <v>1503.4</v>
      </c>
      <c r="AA267" s="44">
        <v>1292.31</v>
      </c>
    </row>
    <row r="268" spans="1:27" ht="12.75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>$D$11</f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1293</v>
      </c>
      <c r="B271" s="28" t="str">
        <f>"22"&amp;"."&amp;$B$663&amp;"."&amp;$B$664</f>
        <v>22.10.2023</v>
      </c>
      <c r="C271" s="90" t="s">
        <v>76</v>
      </c>
      <c r="D271" s="91">
        <f>ROUND(((D272+D273+D275+D274)/1000),5)</f>
        <v>1.5371900000000001</v>
      </c>
      <c r="E271" s="91">
        <f>ROUND(((E272+E273+E275+E274)/1000),5)</f>
        <v>1.46357</v>
      </c>
      <c r="F271" s="91">
        <f>ROUND(((F272+F273+F275+F274)/1000),5)</f>
        <v>1.4099299999999999</v>
      </c>
      <c r="G271" s="91">
        <f t="shared" ref="G271:AA271" si="156">ROUND(((G272+G273+G275+G274)/1000),5)</f>
        <v>1.4031199999999999</v>
      </c>
      <c r="H271" s="91">
        <f t="shared" si="156"/>
        <v>1.4025300000000001</v>
      </c>
      <c r="I271" s="91">
        <f t="shared" si="156"/>
        <v>1.4801200000000001</v>
      </c>
      <c r="J271" s="91">
        <f t="shared" si="156"/>
        <v>1.4853400000000001</v>
      </c>
      <c r="K271" s="91">
        <f t="shared" si="156"/>
        <v>1.5428599999999999</v>
      </c>
      <c r="L271" s="91">
        <f t="shared" si="156"/>
        <v>1.70828</v>
      </c>
      <c r="M271" s="91">
        <f t="shared" si="156"/>
        <v>1.9189799999999999</v>
      </c>
      <c r="N271" s="91">
        <f t="shared" si="156"/>
        <v>2.00231</v>
      </c>
      <c r="O271" s="91">
        <f t="shared" si="156"/>
        <v>2.0345499999999999</v>
      </c>
      <c r="P271" s="91">
        <f t="shared" si="156"/>
        <v>2.0603199999999999</v>
      </c>
      <c r="Q271" s="91">
        <f t="shared" si="156"/>
        <v>2.0768499999999999</v>
      </c>
      <c r="R271" s="91">
        <f t="shared" si="156"/>
        <v>2.0919099999999999</v>
      </c>
      <c r="S271" s="91">
        <f t="shared" si="156"/>
        <v>2.0809799999999998</v>
      </c>
      <c r="T271" s="91">
        <f t="shared" si="156"/>
        <v>2.1593</v>
      </c>
      <c r="U271" s="91">
        <f t="shared" si="156"/>
        <v>2.3762799999999999</v>
      </c>
      <c r="V271" s="91">
        <f t="shared" si="156"/>
        <v>2.5097200000000002</v>
      </c>
      <c r="W271" s="91">
        <f t="shared" si="156"/>
        <v>2.4565399999999999</v>
      </c>
      <c r="X271" s="91">
        <f t="shared" si="156"/>
        <v>2.2304900000000001</v>
      </c>
      <c r="Y271" s="91">
        <f t="shared" si="156"/>
        <v>2.00976</v>
      </c>
      <c r="Z271" s="91">
        <f t="shared" si="156"/>
        <v>1.6771100000000001</v>
      </c>
      <c r="AA271" s="91">
        <f t="shared" si="156"/>
        <v>1.56271</v>
      </c>
    </row>
    <row r="272" spans="1:27" ht="12.75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1203.79</v>
      </c>
      <c r="E272" s="44">
        <v>1130.17</v>
      </c>
      <c r="F272" s="44">
        <v>1076.53</v>
      </c>
      <c r="G272" s="44">
        <v>1069.72</v>
      </c>
      <c r="H272" s="44">
        <v>1069.1300000000001</v>
      </c>
      <c r="I272" s="44">
        <v>1146.72</v>
      </c>
      <c r="J272" s="44">
        <v>1151.94</v>
      </c>
      <c r="K272" s="44">
        <v>1209.46</v>
      </c>
      <c r="L272" s="44">
        <v>1374.88</v>
      </c>
      <c r="M272" s="44">
        <v>1585.58</v>
      </c>
      <c r="N272" s="44">
        <v>1668.91</v>
      </c>
      <c r="O272" s="44">
        <v>1701.15</v>
      </c>
      <c r="P272" s="44">
        <v>1726.92</v>
      </c>
      <c r="Q272" s="44">
        <v>1743.45</v>
      </c>
      <c r="R272" s="44">
        <v>1758.51</v>
      </c>
      <c r="S272" s="44">
        <v>1747.58</v>
      </c>
      <c r="T272" s="44">
        <v>1825.9</v>
      </c>
      <c r="U272" s="44">
        <v>2042.88</v>
      </c>
      <c r="V272" s="44">
        <v>2176.3200000000002</v>
      </c>
      <c r="W272" s="44">
        <v>2123.14</v>
      </c>
      <c r="X272" s="44">
        <v>1897.09</v>
      </c>
      <c r="Y272" s="44">
        <v>1676.36</v>
      </c>
      <c r="Z272" s="44">
        <v>1343.71</v>
      </c>
      <c r="AA272" s="44">
        <v>1229.31</v>
      </c>
    </row>
    <row r="273" spans="1:27" ht="12.75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>$D$11</f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1298</v>
      </c>
      <c r="B276" s="28" t="str">
        <f>"23"&amp;"."&amp;$B$663&amp;"."&amp;$B$664</f>
        <v>23.10.2023</v>
      </c>
      <c r="C276" s="90" t="s">
        <v>76</v>
      </c>
      <c r="D276" s="91">
        <f>ROUND(((D277+D278+D280+D279)/1000),5)</f>
        <v>1.5200400000000001</v>
      </c>
      <c r="E276" s="91">
        <f>ROUND(((E277+E278+E280+E279)/1000),5)</f>
        <v>1.4059900000000001</v>
      </c>
      <c r="F276" s="91">
        <f>ROUND(((F277+F278+F280+F279)/1000),5)</f>
        <v>1.3642799999999999</v>
      </c>
      <c r="G276" s="91">
        <f t="shared" ref="G276:AA276" si="159">ROUND(((G277+G278+G280+G279)/1000),5)</f>
        <v>1.3814900000000001</v>
      </c>
      <c r="H276" s="91">
        <f t="shared" si="159"/>
        <v>1.4074899999999999</v>
      </c>
      <c r="I276" s="91">
        <f t="shared" si="159"/>
        <v>1.5404100000000001</v>
      </c>
      <c r="J276" s="91">
        <f t="shared" si="159"/>
        <v>1.7022299999999999</v>
      </c>
      <c r="K276" s="91">
        <f t="shared" si="159"/>
        <v>2.0012799999999999</v>
      </c>
      <c r="L276" s="91">
        <f t="shared" si="159"/>
        <v>2.2364799999999998</v>
      </c>
      <c r="M276" s="91">
        <f t="shared" si="159"/>
        <v>2.4333300000000002</v>
      </c>
      <c r="N276" s="91">
        <f t="shared" si="159"/>
        <v>2.51369</v>
      </c>
      <c r="O276" s="91">
        <f t="shared" si="159"/>
        <v>2.3321100000000001</v>
      </c>
      <c r="P276" s="91">
        <f t="shared" si="159"/>
        <v>2.25861</v>
      </c>
      <c r="Q276" s="91">
        <f t="shared" si="159"/>
        <v>2.29826</v>
      </c>
      <c r="R276" s="91">
        <f t="shared" si="159"/>
        <v>2.3111799999999998</v>
      </c>
      <c r="S276" s="91">
        <f t="shared" si="159"/>
        <v>2.3071999999999999</v>
      </c>
      <c r="T276" s="91">
        <f t="shared" si="159"/>
        <v>2.29603</v>
      </c>
      <c r="U276" s="91">
        <f t="shared" si="159"/>
        <v>2.4070200000000002</v>
      </c>
      <c r="V276" s="91">
        <f t="shared" si="159"/>
        <v>2.5134300000000001</v>
      </c>
      <c r="W276" s="91">
        <f t="shared" si="159"/>
        <v>2.3974099999999998</v>
      </c>
      <c r="X276" s="91">
        <f t="shared" si="159"/>
        <v>2.1674199999999999</v>
      </c>
      <c r="Y276" s="91">
        <f t="shared" si="159"/>
        <v>2.0640299999999998</v>
      </c>
      <c r="Z276" s="91">
        <f t="shared" si="159"/>
        <v>1.74081</v>
      </c>
      <c r="AA276" s="91">
        <f t="shared" si="159"/>
        <v>1.56752</v>
      </c>
    </row>
    <row r="277" spans="1:27" ht="12.75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1186.6400000000001</v>
      </c>
      <c r="E277" s="44">
        <v>1072.5899999999999</v>
      </c>
      <c r="F277" s="44">
        <v>1030.8800000000001</v>
      </c>
      <c r="G277" s="44">
        <v>1048.0899999999999</v>
      </c>
      <c r="H277" s="44">
        <v>1074.0899999999999</v>
      </c>
      <c r="I277" s="44">
        <v>1207.01</v>
      </c>
      <c r="J277" s="44">
        <v>1368.83</v>
      </c>
      <c r="K277" s="44">
        <v>1667.88</v>
      </c>
      <c r="L277" s="44">
        <v>1903.08</v>
      </c>
      <c r="M277" s="44">
        <v>2099.9299999999998</v>
      </c>
      <c r="N277" s="44">
        <v>2180.29</v>
      </c>
      <c r="O277" s="44">
        <v>1998.71</v>
      </c>
      <c r="P277" s="44">
        <v>1925.21</v>
      </c>
      <c r="Q277" s="44">
        <v>1964.86</v>
      </c>
      <c r="R277" s="44">
        <v>1977.78</v>
      </c>
      <c r="S277" s="44">
        <v>1973.8</v>
      </c>
      <c r="T277" s="44">
        <v>1962.63</v>
      </c>
      <c r="U277" s="44">
        <v>2073.62</v>
      </c>
      <c r="V277" s="44">
        <v>2180.0300000000002</v>
      </c>
      <c r="W277" s="44">
        <v>2064.0100000000002</v>
      </c>
      <c r="X277" s="44">
        <v>1834.02</v>
      </c>
      <c r="Y277" s="44">
        <v>1730.63</v>
      </c>
      <c r="Z277" s="44">
        <v>1407.41</v>
      </c>
      <c r="AA277" s="44">
        <v>1234.1199999999999</v>
      </c>
    </row>
    <row r="278" spans="1:27" ht="12.75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>$D$11</f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1303</v>
      </c>
      <c r="B281" s="28" t="str">
        <f>"24"&amp;"."&amp;$B$663&amp;"."&amp;$B$664</f>
        <v>24.10.2023</v>
      </c>
      <c r="C281" s="90" t="s">
        <v>76</v>
      </c>
      <c r="D281" s="91">
        <f>ROUND(((D282+D283+D285+D284)/1000),5)</f>
        <v>1.5060899999999999</v>
      </c>
      <c r="E281" s="91">
        <f>ROUND(((E282+E283+E285+E284)/1000),5)</f>
        <v>1.4200699999999999</v>
      </c>
      <c r="F281" s="91">
        <f>ROUND(((F282+F283+F285+F284)/1000),5)</f>
        <v>1.3896500000000001</v>
      </c>
      <c r="G281" s="91">
        <f t="shared" ref="G281:AA281" si="162">ROUND(((G282+G283+G285+G284)/1000),5)</f>
        <v>1.40229</v>
      </c>
      <c r="H281" s="91">
        <f t="shared" si="162"/>
        <v>1.4490700000000001</v>
      </c>
      <c r="I281" s="91">
        <f t="shared" si="162"/>
        <v>1.56558</v>
      </c>
      <c r="J281" s="91">
        <f t="shared" si="162"/>
        <v>1.7348399999999999</v>
      </c>
      <c r="K281" s="91">
        <f t="shared" si="162"/>
        <v>2.0560900000000002</v>
      </c>
      <c r="L281" s="91">
        <f t="shared" si="162"/>
        <v>2.2456800000000001</v>
      </c>
      <c r="M281" s="91">
        <f t="shared" si="162"/>
        <v>2.4529299999999998</v>
      </c>
      <c r="N281" s="91">
        <f t="shared" si="162"/>
        <v>2.5304199999999999</v>
      </c>
      <c r="O281" s="91">
        <f t="shared" si="162"/>
        <v>2.3640300000000001</v>
      </c>
      <c r="P281" s="91">
        <f t="shared" si="162"/>
        <v>2.3398599999999998</v>
      </c>
      <c r="Q281" s="91">
        <f t="shared" si="162"/>
        <v>2.3547699999999998</v>
      </c>
      <c r="R281" s="91">
        <f t="shared" si="162"/>
        <v>2.3526899999999999</v>
      </c>
      <c r="S281" s="91">
        <f t="shared" si="162"/>
        <v>2.3536600000000001</v>
      </c>
      <c r="T281" s="91">
        <f t="shared" si="162"/>
        <v>2.3368699999999998</v>
      </c>
      <c r="U281" s="91">
        <f t="shared" si="162"/>
        <v>2.52989</v>
      </c>
      <c r="V281" s="91">
        <f t="shared" si="162"/>
        <v>2.5560100000000001</v>
      </c>
      <c r="W281" s="91">
        <f t="shared" si="162"/>
        <v>2.5179999999999998</v>
      </c>
      <c r="X281" s="91">
        <f t="shared" si="162"/>
        <v>2.2416299999999998</v>
      </c>
      <c r="Y281" s="91">
        <f t="shared" si="162"/>
        <v>2.0908799999999998</v>
      </c>
      <c r="Z281" s="91">
        <f t="shared" si="162"/>
        <v>1.84138</v>
      </c>
      <c r="AA281" s="91">
        <f t="shared" si="162"/>
        <v>1.6155299999999999</v>
      </c>
    </row>
    <row r="282" spans="1:27" ht="12.75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1172.69</v>
      </c>
      <c r="E282" s="44">
        <v>1086.67</v>
      </c>
      <c r="F282" s="44">
        <v>1056.25</v>
      </c>
      <c r="G282" s="44">
        <v>1068.8900000000001</v>
      </c>
      <c r="H282" s="44">
        <v>1115.67</v>
      </c>
      <c r="I282" s="44">
        <v>1232.18</v>
      </c>
      <c r="J282" s="44">
        <v>1401.44</v>
      </c>
      <c r="K282" s="44">
        <v>1722.69</v>
      </c>
      <c r="L282" s="44">
        <v>1912.28</v>
      </c>
      <c r="M282" s="44">
        <v>2119.5300000000002</v>
      </c>
      <c r="N282" s="44">
        <v>2197.02</v>
      </c>
      <c r="O282" s="44">
        <v>2030.63</v>
      </c>
      <c r="P282" s="44">
        <v>2006.46</v>
      </c>
      <c r="Q282" s="44">
        <v>2021.37</v>
      </c>
      <c r="R282" s="44">
        <v>2019.29</v>
      </c>
      <c r="S282" s="44">
        <v>2020.26</v>
      </c>
      <c r="T282" s="44">
        <v>2003.47</v>
      </c>
      <c r="U282" s="44">
        <v>2196.4899999999998</v>
      </c>
      <c r="V282" s="44">
        <v>2222.61</v>
      </c>
      <c r="W282" s="44">
        <v>2184.6</v>
      </c>
      <c r="X282" s="44">
        <v>1908.23</v>
      </c>
      <c r="Y282" s="44">
        <v>1757.48</v>
      </c>
      <c r="Z282" s="44">
        <v>1507.98</v>
      </c>
      <c r="AA282" s="44">
        <v>1282.1300000000001</v>
      </c>
    </row>
    <row r="283" spans="1:27" ht="12.75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>$D$11</f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1308</v>
      </c>
      <c r="B286" s="28" t="str">
        <f>"25"&amp;"."&amp;$B$663&amp;"."&amp;$B$664</f>
        <v>25.10.2023</v>
      </c>
      <c r="C286" s="90" t="s">
        <v>76</v>
      </c>
      <c r="D286" s="91">
        <f>ROUND(((D287+D288+D290+D289)/1000),5)</f>
        <v>1.5012000000000001</v>
      </c>
      <c r="E286" s="91">
        <f>ROUND(((E287+E288+E290+E289)/1000),5)</f>
        <v>1.44171</v>
      </c>
      <c r="F286" s="91">
        <f>ROUND(((F287+F288+F290+F289)/1000),5)</f>
        <v>1.40459</v>
      </c>
      <c r="G286" s="91">
        <f t="shared" ref="G286:AA286" si="165">ROUND(((G287+G288+G290+G289)/1000),5)</f>
        <v>1.4018299999999999</v>
      </c>
      <c r="H286" s="91">
        <f t="shared" si="165"/>
        <v>1.4690700000000001</v>
      </c>
      <c r="I286" s="91">
        <f t="shared" si="165"/>
        <v>1.5585599999999999</v>
      </c>
      <c r="J286" s="91">
        <f t="shared" si="165"/>
        <v>1.70722</v>
      </c>
      <c r="K286" s="91">
        <f t="shared" si="165"/>
        <v>2.0076499999999999</v>
      </c>
      <c r="L286" s="91">
        <f t="shared" si="165"/>
        <v>2.18106</v>
      </c>
      <c r="M286" s="91">
        <f t="shared" si="165"/>
        <v>2.5439600000000002</v>
      </c>
      <c r="N286" s="91">
        <f t="shared" si="165"/>
        <v>2.7178599999999999</v>
      </c>
      <c r="O286" s="91">
        <f t="shared" si="165"/>
        <v>2.3451399999999998</v>
      </c>
      <c r="P286" s="91">
        <f t="shared" si="165"/>
        <v>2.3231999999999999</v>
      </c>
      <c r="Q286" s="91">
        <f t="shared" si="165"/>
        <v>2.33588</v>
      </c>
      <c r="R286" s="91">
        <f t="shared" si="165"/>
        <v>2.33249</v>
      </c>
      <c r="S286" s="91">
        <f t="shared" si="165"/>
        <v>2.3286899999999999</v>
      </c>
      <c r="T286" s="91">
        <f t="shared" si="165"/>
        <v>2.3275299999999999</v>
      </c>
      <c r="U286" s="91">
        <f t="shared" si="165"/>
        <v>2.5723600000000002</v>
      </c>
      <c r="V286" s="91">
        <f t="shared" si="165"/>
        <v>2.6141399999999999</v>
      </c>
      <c r="W286" s="91">
        <f t="shared" si="165"/>
        <v>2.6371600000000002</v>
      </c>
      <c r="X286" s="91">
        <f t="shared" si="165"/>
        <v>2.3080799999999999</v>
      </c>
      <c r="Y286" s="91">
        <f t="shared" si="165"/>
        <v>2.1736200000000001</v>
      </c>
      <c r="Z286" s="91">
        <f t="shared" si="165"/>
        <v>1.84684</v>
      </c>
      <c r="AA286" s="91">
        <f t="shared" si="165"/>
        <v>1.60059</v>
      </c>
    </row>
    <row r="287" spans="1:27" ht="12.75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1167.8</v>
      </c>
      <c r="E287" s="44">
        <v>1108.31</v>
      </c>
      <c r="F287" s="44">
        <v>1071.19</v>
      </c>
      <c r="G287" s="44">
        <v>1068.43</v>
      </c>
      <c r="H287" s="44">
        <v>1135.67</v>
      </c>
      <c r="I287" s="44">
        <v>1225.1600000000001</v>
      </c>
      <c r="J287" s="44">
        <v>1373.82</v>
      </c>
      <c r="K287" s="44">
        <v>1674.25</v>
      </c>
      <c r="L287" s="44">
        <v>1847.66</v>
      </c>
      <c r="M287" s="44">
        <v>2210.56</v>
      </c>
      <c r="N287" s="44">
        <v>2384.46</v>
      </c>
      <c r="O287" s="44">
        <v>2011.74</v>
      </c>
      <c r="P287" s="44">
        <v>1989.8</v>
      </c>
      <c r="Q287" s="44">
        <v>2002.48</v>
      </c>
      <c r="R287" s="44">
        <v>1999.09</v>
      </c>
      <c r="S287" s="44">
        <v>1995.29</v>
      </c>
      <c r="T287" s="44">
        <v>1994.13</v>
      </c>
      <c r="U287" s="44">
        <v>2238.96</v>
      </c>
      <c r="V287" s="44">
        <v>2280.7399999999998</v>
      </c>
      <c r="W287" s="44">
        <v>2303.7600000000002</v>
      </c>
      <c r="X287" s="44">
        <v>1974.68</v>
      </c>
      <c r="Y287" s="44">
        <v>1840.22</v>
      </c>
      <c r="Z287" s="44">
        <v>1513.44</v>
      </c>
      <c r="AA287" s="44">
        <v>1267.19</v>
      </c>
    </row>
    <row r="288" spans="1:27" ht="12.75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>$D$11</f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1313</v>
      </c>
      <c r="B291" s="28" t="str">
        <f>"26"&amp;"."&amp;$B$663&amp;"."&amp;$B$664</f>
        <v>26.10.2023</v>
      </c>
      <c r="C291" s="90" t="s">
        <v>76</v>
      </c>
      <c r="D291" s="91">
        <f>ROUND(((D292+D293+D295+D294)/1000),5)</f>
        <v>1.51295</v>
      </c>
      <c r="E291" s="91">
        <f>ROUND(((E292+E293+E295+E294)/1000),5)</f>
        <v>1.42685</v>
      </c>
      <c r="F291" s="91">
        <f>ROUND(((F292+F293+F295+F294)/1000),5)</f>
        <v>1.39666</v>
      </c>
      <c r="G291" s="91">
        <f t="shared" ref="G291:AA291" si="168">ROUND(((G292+G293+G295+G294)/1000),5)</f>
        <v>1.3738300000000001</v>
      </c>
      <c r="H291" s="91">
        <f t="shared" si="168"/>
        <v>1.4659500000000001</v>
      </c>
      <c r="I291" s="91">
        <f t="shared" si="168"/>
        <v>1.59521</v>
      </c>
      <c r="J291" s="91">
        <f t="shared" si="168"/>
        <v>1.7923899999999999</v>
      </c>
      <c r="K291" s="91">
        <f t="shared" si="168"/>
        <v>2.00082</v>
      </c>
      <c r="L291" s="91">
        <f t="shared" si="168"/>
        <v>2.2577199999999999</v>
      </c>
      <c r="M291" s="91">
        <f t="shared" si="168"/>
        <v>2.3984299999999998</v>
      </c>
      <c r="N291" s="91">
        <f t="shared" si="168"/>
        <v>2.4216299999999999</v>
      </c>
      <c r="O291" s="91">
        <f t="shared" si="168"/>
        <v>2.4375900000000001</v>
      </c>
      <c r="P291" s="91">
        <f t="shared" si="168"/>
        <v>2.37683</v>
      </c>
      <c r="Q291" s="91">
        <f t="shared" si="168"/>
        <v>2.3877700000000002</v>
      </c>
      <c r="R291" s="91">
        <f t="shared" si="168"/>
        <v>2.3727200000000002</v>
      </c>
      <c r="S291" s="91">
        <f t="shared" si="168"/>
        <v>2.37486</v>
      </c>
      <c r="T291" s="91">
        <f t="shared" si="168"/>
        <v>2.37514</v>
      </c>
      <c r="U291" s="91">
        <f t="shared" si="168"/>
        <v>2.3666399999999999</v>
      </c>
      <c r="V291" s="91">
        <f t="shared" si="168"/>
        <v>2.5327700000000002</v>
      </c>
      <c r="W291" s="91">
        <f t="shared" si="168"/>
        <v>2.5278399999999999</v>
      </c>
      <c r="X291" s="91">
        <f t="shared" si="168"/>
        <v>2.2242099999999998</v>
      </c>
      <c r="Y291" s="91">
        <f t="shared" si="168"/>
        <v>2.11856</v>
      </c>
      <c r="Z291" s="91">
        <f t="shared" si="168"/>
        <v>1.8418099999999999</v>
      </c>
      <c r="AA291" s="91">
        <f t="shared" si="168"/>
        <v>1.5958600000000001</v>
      </c>
    </row>
    <row r="292" spans="1:27" ht="12.75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1179.55</v>
      </c>
      <c r="E292" s="44">
        <v>1093.45</v>
      </c>
      <c r="F292" s="44">
        <v>1063.26</v>
      </c>
      <c r="G292" s="44">
        <v>1040.43</v>
      </c>
      <c r="H292" s="44">
        <v>1132.55</v>
      </c>
      <c r="I292" s="44">
        <v>1261.81</v>
      </c>
      <c r="J292" s="44">
        <v>1458.99</v>
      </c>
      <c r="K292" s="44">
        <v>1667.42</v>
      </c>
      <c r="L292" s="44">
        <v>1924.32</v>
      </c>
      <c r="M292" s="44">
        <v>2065.0300000000002</v>
      </c>
      <c r="N292" s="44">
        <v>2088.23</v>
      </c>
      <c r="O292" s="44">
        <v>2104.19</v>
      </c>
      <c r="P292" s="44">
        <v>2043.43</v>
      </c>
      <c r="Q292" s="44">
        <v>2054.37</v>
      </c>
      <c r="R292" s="44">
        <v>2039.32</v>
      </c>
      <c r="S292" s="44">
        <v>2041.46</v>
      </c>
      <c r="T292" s="44">
        <v>2041.74</v>
      </c>
      <c r="U292" s="44">
        <v>2033.24</v>
      </c>
      <c r="V292" s="44">
        <v>2199.37</v>
      </c>
      <c r="W292" s="44">
        <v>2194.44</v>
      </c>
      <c r="X292" s="44">
        <v>1890.81</v>
      </c>
      <c r="Y292" s="44">
        <v>1785.16</v>
      </c>
      <c r="Z292" s="44">
        <v>1508.41</v>
      </c>
      <c r="AA292" s="44">
        <v>1262.46</v>
      </c>
    </row>
    <row r="293" spans="1:27" ht="12.75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>$D$11</f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1318</v>
      </c>
      <c r="B296" s="28" t="str">
        <f>"27"&amp;"."&amp;$B$663&amp;"."&amp;$B$664</f>
        <v>27.10.2023</v>
      </c>
      <c r="C296" s="90" t="s">
        <v>76</v>
      </c>
      <c r="D296" s="91">
        <f>ROUND(((D297+D298+D300+D299)/1000),5)</f>
        <v>1.5304</v>
      </c>
      <c r="E296" s="91">
        <f>ROUND(((E297+E298+E300+E299)/1000),5)</f>
        <v>1.44635</v>
      </c>
      <c r="F296" s="91">
        <f>ROUND(((F297+F298+F300+F299)/1000),5)</f>
        <v>1.40699</v>
      </c>
      <c r="G296" s="91">
        <f t="shared" ref="G296:AA296" si="171">ROUND(((G297+G298+G300+G299)/1000),5)</f>
        <v>1.4081399999999999</v>
      </c>
      <c r="H296" s="91">
        <f t="shared" si="171"/>
        <v>1.4758</v>
      </c>
      <c r="I296" s="91">
        <f t="shared" si="171"/>
        <v>1.5950599999999999</v>
      </c>
      <c r="J296" s="91">
        <f t="shared" si="171"/>
        <v>1.7401800000000001</v>
      </c>
      <c r="K296" s="91">
        <f t="shared" si="171"/>
        <v>2.0205700000000002</v>
      </c>
      <c r="L296" s="91">
        <f t="shared" si="171"/>
        <v>2.28409</v>
      </c>
      <c r="M296" s="91">
        <f t="shared" si="171"/>
        <v>2.4789500000000002</v>
      </c>
      <c r="N296" s="91">
        <f t="shared" si="171"/>
        <v>2.6987700000000001</v>
      </c>
      <c r="O296" s="91">
        <f t="shared" si="171"/>
        <v>2.6343899999999998</v>
      </c>
      <c r="P296" s="91">
        <f t="shared" si="171"/>
        <v>2.3971</v>
      </c>
      <c r="Q296" s="91">
        <f t="shared" si="171"/>
        <v>2.4103699999999999</v>
      </c>
      <c r="R296" s="91">
        <f t="shared" si="171"/>
        <v>2.4032</v>
      </c>
      <c r="S296" s="91">
        <f t="shared" si="171"/>
        <v>2.4048400000000001</v>
      </c>
      <c r="T296" s="91">
        <f t="shared" si="171"/>
        <v>2.4016899999999999</v>
      </c>
      <c r="U296" s="91">
        <f t="shared" si="171"/>
        <v>2.5434100000000002</v>
      </c>
      <c r="V296" s="91">
        <f t="shared" si="171"/>
        <v>2.7267700000000001</v>
      </c>
      <c r="W296" s="91">
        <f t="shared" si="171"/>
        <v>2.63395</v>
      </c>
      <c r="X296" s="91">
        <f t="shared" si="171"/>
        <v>2.3103699999999998</v>
      </c>
      <c r="Y296" s="91">
        <f t="shared" si="171"/>
        <v>2.27738</v>
      </c>
      <c r="Z296" s="91">
        <f t="shared" si="171"/>
        <v>1.9544999999999999</v>
      </c>
      <c r="AA296" s="91">
        <f t="shared" si="171"/>
        <v>1.81846</v>
      </c>
    </row>
    <row r="297" spans="1:27" ht="12.75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1197</v>
      </c>
      <c r="E297" s="44">
        <v>1112.95</v>
      </c>
      <c r="F297" s="44">
        <v>1073.5899999999999</v>
      </c>
      <c r="G297" s="44">
        <v>1074.74</v>
      </c>
      <c r="H297" s="44">
        <v>1142.4000000000001</v>
      </c>
      <c r="I297" s="44">
        <v>1261.6600000000001</v>
      </c>
      <c r="J297" s="44">
        <v>1406.78</v>
      </c>
      <c r="K297" s="44">
        <v>1687.17</v>
      </c>
      <c r="L297" s="44">
        <v>1950.69</v>
      </c>
      <c r="M297" s="44">
        <v>2145.5500000000002</v>
      </c>
      <c r="N297" s="44">
        <v>2365.37</v>
      </c>
      <c r="O297" s="44">
        <v>2300.9899999999998</v>
      </c>
      <c r="P297" s="44">
        <v>2063.6999999999998</v>
      </c>
      <c r="Q297" s="44">
        <v>2076.9699999999998</v>
      </c>
      <c r="R297" s="44">
        <v>2069.8000000000002</v>
      </c>
      <c r="S297" s="44">
        <v>2071.44</v>
      </c>
      <c r="T297" s="44">
        <v>2068.29</v>
      </c>
      <c r="U297" s="44">
        <v>2210.0100000000002</v>
      </c>
      <c r="V297" s="44">
        <v>2393.37</v>
      </c>
      <c r="W297" s="44">
        <v>2300.5500000000002</v>
      </c>
      <c r="X297" s="44">
        <v>1976.97</v>
      </c>
      <c r="Y297" s="44">
        <v>1943.98</v>
      </c>
      <c r="Z297" s="44">
        <v>1621.1</v>
      </c>
      <c r="AA297" s="44">
        <v>1485.06</v>
      </c>
    </row>
    <row r="298" spans="1:27" ht="12.75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>$D$11</f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1323</v>
      </c>
      <c r="B301" s="28" t="str">
        <f>"28"&amp;"."&amp;$B$663&amp;"."&amp;$B$664</f>
        <v>28.10.2023</v>
      </c>
      <c r="C301" s="90" t="s">
        <v>76</v>
      </c>
      <c r="D301" s="91">
        <f>ROUND(((D302+D303+D305+D304)/1000),5)</f>
        <v>1.57822</v>
      </c>
      <c r="E301" s="91">
        <f>ROUND(((E302+E303+E305+E304)/1000),5)</f>
        <v>1.5363899999999999</v>
      </c>
      <c r="F301" s="91">
        <f>ROUND(((F302+F303+F305+F304)/1000),5)</f>
        <v>1.5181</v>
      </c>
      <c r="G301" s="91">
        <f t="shared" ref="G301:AA301" si="174">ROUND(((G302+G303+G305+G304)/1000),5)</f>
        <v>1.4848600000000001</v>
      </c>
      <c r="H301" s="91">
        <f t="shared" si="174"/>
        <v>1.5153700000000001</v>
      </c>
      <c r="I301" s="91">
        <f t="shared" si="174"/>
        <v>1.5383199999999999</v>
      </c>
      <c r="J301" s="91">
        <f t="shared" si="174"/>
        <v>1.56084</v>
      </c>
      <c r="K301" s="91">
        <f t="shared" si="174"/>
        <v>1.6991400000000001</v>
      </c>
      <c r="L301" s="91">
        <f t="shared" si="174"/>
        <v>1.9648300000000001</v>
      </c>
      <c r="M301" s="91">
        <f t="shared" si="174"/>
        <v>2.2635900000000002</v>
      </c>
      <c r="N301" s="91">
        <f t="shared" si="174"/>
        <v>2.3227199999999999</v>
      </c>
      <c r="O301" s="91">
        <f t="shared" si="174"/>
        <v>2.32728</v>
      </c>
      <c r="P301" s="91">
        <f t="shared" si="174"/>
        <v>2.3147899999999999</v>
      </c>
      <c r="Q301" s="91">
        <f t="shared" si="174"/>
        <v>2.2821699999999998</v>
      </c>
      <c r="R301" s="91">
        <f t="shared" si="174"/>
        <v>2.1899099999999998</v>
      </c>
      <c r="S301" s="91">
        <f t="shared" si="174"/>
        <v>2.1188500000000001</v>
      </c>
      <c r="T301" s="91">
        <f t="shared" si="174"/>
        <v>2.0928200000000001</v>
      </c>
      <c r="U301" s="91">
        <f t="shared" si="174"/>
        <v>2.19984</v>
      </c>
      <c r="V301" s="91">
        <f t="shared" si="174"/>
        <v>2.2674400000000001</v>
      </c>
      <c r="W301" s="91">
        <f t="shared" si="174"/>
        <v>2.17232</v>
      </c>
      <c r="X301" s="91">
        <f t="shared" si="174"/>
        <v>2.1444000000000001</v>
      </c>
      <c r="Y301" s="91">
        <f t="shared" si="174"/>
        <v>1.9555800000000001</v>
      </c>
      <c r="Z301" s="91">
        <f t="shared" si="174"/>
        <v>1.6667400000000001</v>
      </c>
      <c r="AA301" s="91">
        <f t="shared" si="174"/>
        <v>1.59135</v>
      </c>
    </row>
    <row r="302" spans="1:27" ht="12.75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1244.82</v>
      </c>
      <c r="E302" s="44">
        <v>1202.99</v>
      </c>
      <c r="F302" s="44">
        <v>1184.7</v>
      </c>
      <c r="G302" s="44">
        <v>1151.46</v>
      </c>
      <c r="H302" s="44">
        <v>1181.97</v>
      </c>
      <c r="I302" s="44">
        <v>1204.92</v>
      </c>
      <c r="J302" s="44">
        <v>1227.44</v>
      </c>
      <c r="K302" s="44">
        <v>1365.74</v>
      </c>
      <c r="L302" s="44">
        <v>1631.43</v>
      </c>
      <c r="M302" s="44">
        <v>1930.19</v>
      </c>
      <c r="N302" s="44">
        <v>1989.32</v>
      </c>
      <c r="O302" s="44">
        <v>1993.88</v>
      </c>
      <c r="P302" s="44">
        <v>1981.39</v>
      </c>
      <c r="Q302" s="44">
        <v>1948.77</v>
      </c>
      <c r="R302" s="44">
        <v>1856.51</v>
      </c>
      <c r="S302" s="44">
        <v>1785.45</v>
      </c>
      <c r="T302" s="44">
        <v>1759.42</v>
      </c>
      <c r="U302" s="44">
        <v>1866.44</v>
      </c>
      <c r="V302" s="44">
        <v>1934.04</v>
      </c>
      <c r="W302" s="44">
        <v>1838.92</v>
      </c>
      <c r="X302" s="44">
        <v>1811</v>
      </c>
      <c r="Y302" s="44">
        <v>1622.18</v>
      </c>
      <c r="Z302" s="44">
        <v>1333.34</v>
      </c>
      <c r="AA302" s="44">
        <v>1257.95</v>
      </c>
    </row>
    <row r="303" spans="1:27" ht="12.75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>$D$11</f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1328</v>
      </c>
      <c r="B306" s="28" t="str">
        <f>"29"&amp;"."&amp;$B$663&amp;"."&amp;$B$664</f>
        <v>29.10.2023</v>
      </c>
      <c r="C306" s="90" t="s">
        <v>76</v>
      </c>
      <c r="D306" s="91">
        <f>ROUND(((D307+D308+D310+D309)/1000),5)</f>
        <v>1.5867599999999999</v>
      </c>
      <c r="E306" s="91">
        <f>ROUND(((E307+E308+E310+E309)/1000),5)</f>
        <v>1.52197</v>
      </c>
      <c r="F306" s="91">
        <f>ROUND(((F307+F308+F310+F309)/1000),5)</f>
        <v>1.4731300000000001</v>
      </c>
      <c r="G306" s="91">
        <f t="shared" ref="G306:AA306" si="177">ROUND(((G307+G308+G310+G309)/1000),5)</f>
        <v>1.4302600000000001</v>
      </c>
      <c r="H306" s="91">
        <f t="shared" si="177"/>
        <v>1.4573499999999999</v>
      </c>
      <c r="I306" s="91">
        <f t="shared" si="177"/>
        <v>1.5234000000000001</v>
      </c>
      <c r="J306" s="91">
        <f t="shared" si="177"/>
        <v>1.5217400000000001</v>
      </c>
      <c r="K306" s="91">
        <f t="shared" si="177"/>
        <v>1.5898099999999999</v>
      </c>
      <c r="L306" s="91">
        <f t="shared" si="177"/>
        <v>1.8436900000000001</v>
      </c>
      <c r="M306" s="91">
        <f t="shared" si="177"/>
        <v>2.0397599999999998</v>
      </c>
      <c r="N306" s="91">
        <f t="shared" si="177"/>
        <v>2.2058800000000001</v>
      </c>
      <c r="O306" s="91">
        <f t="shared" si="177"/>
        <v>2.2477900000000002</v>
      </c>
      <c r="P306" s="91">
        <f t="shared" si="177"/>
        <v>2.2379099999999998</v>
      </c>
      <c r="Q306" s="91">
        <f t="shared" si="177"/>
        <v>2.2381600000000001</v>
      </c>
      <c r="R306" s="91">
        <f t="shared" si="177"/>
        <v>2.1621000000000001</v>
      </c>
      <c r="S306" s="91">
        <f t="shared" si="177"/>
        <v>2.1809400000000001</v>
      </c>
      <c r="T306" s="91">
        <f t="shared" si="177"/>
        <v>2.1860400000000002</v>
      </c>
      <c r="U306" s="91">
        <f t="shared" si="177"/>
        <v>2.3523000000000001</v>
      </c>
      <c r="V306" s="91">
        <f t="shared" si="177"/>
        <v>2.4153099999999998</v>
      </c>
      <c r="W306" s="91">
        <f t="shared" si="177"/>
        <v>2.3349600000000001</v>
      </c>
      <c r="X306" s="91">
        <f t="shared" si="177"/>
        <v>2.2948499999999998</v>
      </c>
      <c r="Y306" s="91">
        <f t="shared" si="177"/>
        <v>2.2440500000000001</v>
      </c>
      <c r="Z306" s="91">
        <f t="shared" si="177"/>
        <v>1.8730800000000001</v>
      </c>
      <c r="AA306" s="91">
        <f t="shared" si="177"/>
        <v>1.6243000000000001</v>
      </c>
    </row>
    <row r="307" spans="1:27" ht="12.75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1253.3599999999999</v>
      </c>
      <c r="E307" s="44">
        <v>1188.57</v>
      </c>
      <c r="F307" s="44">
        <v>1139.73</v>
      </c>
      <c r="G307" s="44">
        <v>1096.8599999999999</v>
      </c>
      <c r="H307" s="44">
        <v>1123.95</v>
      </c>
      <c r="I307" s="44">
        <v>1190</v>
      </c>
      <c r="J307" s="44">
        <v>1188.3399999999999</v>
      </c>
      <c r="K307" s="44">
        <v>1256.4100000000001</v>
      </c>
      <c r="L307" s="44">
        <v>1510.29</v>
      </c>
      <c r="M307" s="44">
        <v>1706.36</v>
      </c>
      <c r="N307" s="44">
        <v>1872.48</v>
      </c>
      <c r="O307" s="44">
        <v>1914.39</v>
      </c>
      <c r="P307" s="44">
        <v>1904.51</v>
      </c>
      <c r="Q307" s="44">
        <v>1904.76</v>
      </c>
      <c r="R307" s="44">
        <v>1828.7</v>
      </c>
      <c r="S307" s="44">
        <v>1847.54</v>
      </c>
      <c r="T307" s="44">
        <v>1852.64</v>
      </c>
      <c r="U307" s="44">
        <v>2018.9</v>
      </c>
      <c r="V307" s="44">
        <v>2081.91</v>
      </c>
      <c r="W307" s="44">
        <v>2001.56</v>
      </c>
      <c r="X307" s="44">
        <v>1961.45</v>
      </c>
      <c r="Y307" s="44">
        <v>1910.65</v>
      </c>
      <c r="Z307" s="44">
        <v>1539.68</v>
      </c>
      <c r="AA307" s="44">
        <v>1290.9000000000001</v>
      </c>
    </row>
    <row r="308" spans="1:27" ht="12.75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>$D$11</f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1333</v>
      </c>
      <c r="B311" s="28" t="str">
        <f>"30"&amp;"."&amp;$B$663&amp;"."&amp;$B$664</f>
        <v>30.10.2023</v>
      </c>
      <c r="C311" s="90" t="s">
        <v>76</v>
      </c>
      <c r="D311" s="91">
        <f>ROUND(((D312+D313+D315+D314)/1000),5)</f>
        <v>1.5214099999999999</v>
      </c>
      <c r="E311" s="91">
        <f>ROUND(((E312+E313+E315+E314)/1000),5)</f>
        <v>1.41384</v>
      </c>
      <c r="F311" s="91">
        <f>ROUND(((F312+F313+F315+F314)/1000),5)</f>
        <v>1.3611</v>
      </c>
      <c r="G311" s="91">
        <f t="shared" ref="G311:AA311" si="180">ROUND(((G312+G313+G315+G314)/1000),5)</f>
        <v>1.34894</v>
      </c>
      <c r="H311" s="91">
        <f t="shared" si="180"/>
        <v>1.40466</v>
      </c>
      <c r="I311" s="91">
        <f t="shared" si="180"/>
        <v>1.52267</v>
      </c>
      <c r="J311" s="91">
        <f t="shared" si="180"/>
        <v>1.64134</v>
      </c>
      <c r="K311" s="91">
        <f t="shared" si="180"/>
        <v>1.9138500000000001</v>
      </c>
      <c r="L311" s="91">
        <f t="shared" si="180"/>
        <v>2.1608200000000002</v>
      </c>
      <c r="M311" s="91">
        <f t="shared" si="180"/>
        <v>2.3093300000000001</v>
      </c>
      <c r="N311" s="91">
        <f t="shared" si="180"/>
        <v>2.4001700000000001</v>
      </c>
      <c r="O311" s="91">
        <f t="shared" si="180"/>
        <v>2.3283399999999999</v>
      </c>
      <c r="P311" s="91">
        <f t="shared" si="180"/>
        <v>2.32931</v>
      </c>
      <c r="Q311" s="91">
        <f t="shared" si="180"/>
        <v>2.3594499999999998</v>
      </c>
      <c r="R311" s="91">
        <f t="shared" si="180"/>
        <v>2.33995</v>
      </c>
      <c r="S311" s="91">
        <f t="shared" si="180"/>
        <v>2.3341799999999999</v>
      </c>
      <c r="T311" s="91">
        <f t="shared" si="180"/>
        <v>2.3278300000000001</v>
      </c>
      <c r="U311" s="91">
        <f t="shared" si="180"/>
        <v>2.5624600000000002</v>
      </c>
      <c r="V311" s="91">
        <f t="shared" si="180"/>
        <v>2.47349</v>
      </c>
      <c r="W311" s="91">
        <f t="shared" si="180"/>
        <v>2.3221699999999998</v>
      </c>
      <c r="X311" s="91">
        <f t="shared" si="180"/>
        <v>2.2752300000000001</v>
      </c>
      <c r="Y311" s="91">
        <f t="shared" si="180"/>
        <v>2.0812200000000001</v>
      </c>
      <c r="Z311" s="91">
        <f t="shared" si="180"/>
        <v>1.6670799999999999</v>
      </c>
      <c r="AA311" s="91">
        <f t="shared" si="180"/>
        <v>1.5631999999999999</v>
      </c>
    </row>
    <row r="312" spans="1:27" ht="12.75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1188.01</v>
      </c>
      <c r="E312" s="44">
        <v>1080.44</v>
      </c>
      <c r="F312" s="44">
        <v>1027.7</v>
      </c>
      <c r="G312" s="44">
        <v>1015.54</v>
      </c>
      <c r="H312" s="44">
        <v>1071.26</v>
      </c>
      <c r="I312" s="44">
        <v>1189.27</v>
      </c>
      <c r="J312" s="44">
        <v>1307.94</v>
      </c>
      <c r="K312" s="44">
        <v>1580.45</v>
      </c>
      <c r="L312" s="44">
        <v>1827.42</v>
      </c>
      <c r="M312" s="44">
        <v>1975.93</v>
      </c>
      <c r="N312" s="44">
        <v>2066.77</v>
      </c>
      <c r="O312" s="44">
        <v>1994.94</v>
      </c>
      <c r="P312" s="44">
        <v>1995.91</v>
      </c>
      <c r="Q312" s="44">
        <v>2026.05</v>
      </c>
      <c r="R312" s="44">
        <v>2006.55</v>
      </c>
      <c r="S312" s="44">
        <v>2000.78</v>
      </c>
      <c r="T312" s="44">
        <v>1994.43</v>
      </c>
      <c r="U312" s="44">
        <v>2229.06</v>
      </c>
      <c r="V312" s="44">
        <v>2140.09</v>
      </c>
      <c r="W312" s="44">
        <v>1988.77</v>
      </c>
      <c r="X312" s="44">
        <v>1941.83</v>
      </c>
      <c r="Y312" s="44">
        <v>1747.82</v>
      </c>
      <c r="Z312" s="44">
        <v>1333.68</v>
      </c>
      <c r="AA312" s="44">
        <v>1229.8</v>
      </c>
    </row>
    <row r="313" spans="1:27" ht="12.75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>$D$11</f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1338</v>
      </c>
      <c r="B316" s="28" t="str">
        <f>"31"&amp;"."&amp;$B$663&amp;"."&amp;$B$664</f>
        <v>31.10.2023</v>
      </c>
      <c r="C316" s="90" t="s">
        <v>76</v>
      </c>
      <c r="D316" s="91">
        <f>ROUND(((D317+D318+D320+D319)/1000),5)</f>
        <v>1.4858800000000001</v>
      </c>
      <c r="E316" s="91">
        <f>ROUND(((E317+E318+E320+E319)/1000),5)</f>
        <v>1.3493200000000001</v>
      </c>
      <c r="F316" s="91">
        <f>ROUND(((F317+F318+F320+F319)/1000),5)</f>
        <v>1.26319</v>
      </c>
      <c r="G316" s="91">
        <f t="shared" ref="G316:AA316" si="183">ROUND(((G317+G318+G320+G319)/1000),5)</f>
        <v>1.24787</v>
      </c>
      <c r="H316" s="91">
        <f t="shared" si="183"/>
        <v>1.3616600000000001</v>
      </c>
      <c r="I316" s="91">
        <f t="shared" si="183"/>
        <v>1.5145</v>
      </c>
      <c r="J316" s="91">
        <f t="shared" si="183"/>
        <v>1.6035900000000001</v>
      </c>
      <c r="K316" s="91">
        <f t="shared" si="183"/>
        <v>1.93601</v>
      </c>
      <c r="L316" s="91">
        <f t="shared" si="183"/>
        <v>2.12785</v>
      </c>
      <c r="M316" s="91">
        <f t="shared" si="183"/>
        <v>2.29365</v>
      </c>
      <c r="N316" s="91">
        <f t="shared" si="183"/>
        <v>2.3145099999999998</v>
      </c>
      <c r="O316" s="91">
        <f t="shared" si="183"/>
        <v>2.2972000000000001</v>
      </c>
      <c r="P316" s="91">
        <f t="shared" si="183"/>
        <v>2.30003</v>
      </c>
      <c r="Q316" s="91">
        <f t="shared" si="183"/>
        <v>2.3021699999999998</v>
      </c>
      <c r="R316" s="91">
        <f t="shared" si="183"/>
        <v>2.3018200000000002</v>
      </c>
      <c r="S316" s="91">
        <f t="shared" si="183"/>
        <v>2.3025600000000002</v>
      </c>
      <c r="T316" s="91">
        <f t="shared" si="183"/>
        <v>2.3004799999999999</v>
      </c>
      <c r="U316" s="91">
        <f t="shared" si="183"/>
        <v>2.36192</v>
      </c>
      <c r="V316" s="91">
        <f t="shared" si="183"/>
        <v>2.36693</v>
      </c>
      <c r="W316" s="91">
        <f t="shared" si="183"/>
        <v>2.2770100000000002</v>
      </c>
      <c r="X316" s="91">
        <f t="shared" si="183"/>
        <v>2.2117399999999998</v>
      </c>
      <c r="Y316" s="91">
        <f t="shared" si="183"/>
        <v>2.0617399999999999</v>
      </c>
      <c r="Z316" s="91">
        <f t="shared" si="183"/>
        <v>1.6421699999999999</v>
      </c>
      <c r="AA316" s="91">
        <f t="shared" si="183"/>
        <v>1.5475099999999999</v>
      </c>
    </row>
    <row r="317" spans="1:27" ht="12.75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1152.48</v>
      </c>
      <c r="E317" s="44">
        <v>1015.92</v>
      </c>
      <c r="F317" s="44">
        <v>929.79</v>
      </c>
      <c r="G317" s="44">
        <v>914.47</v>
      </c>
      <c r="H317" s="44">
        <v>1028.26</v>
      </c>
      <c r="I317" s="44">
        <v>1181.0999999999999</v>
      </c>
      <c r="J317" s="44">
        <v>1270.19</v>
      </c>
      <c r="K317" s="44">
        <v>1602.61</v>
      </c>
      <c r="L317" s="44">
        <v>1794.45</v>
      </c>
      <c r="M317" s="44">
        <v>1960.25</v>
      </c>
      <c r="N317" s="44">
        <v>1981.11</v>
      </c>
      <c r="O317" s="44">
        <v>1963.8</v>
      </c>
      <c r="P317" s="44">
        <v>1966.63</v>
      </c>
      <c r="Q317" s="44">
        <v>1968.77</v>
      </c>
      <c r="R317" s="44">
        <v>1968.42</v>
      </c>
      <c r="S317" s="44">
        <v>1969.16</v>
      </c>
      <c r="T317" s="44">
        <v>1967.08</v>
      </c>
      <c r="U317" s="44">
        <v>2028.52</v>
      </c>
      <c r="V317" s="44">
        <v>2033.53</v>
      </c>
      <c r="W317" s="44">
        <v>1943.61</v>
      </c>
      <c r="X317" s="44">
        <v>1878.34</v>
      </c>
      <c r="Y317" s="44">
        <v>1728.34</v>
      </c>
      <c r="Z317" s="44">
        <v>1308.77</v>
      </c>
      <c r="AA317" s="44">
        <v>1214.1099999999999</v>
      </c>
    </row>
    <row r="318" spans="1:27" ht="12.75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>$D$11</f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01.10.2023</v>
      </c>
      <c r="C325" s="90" t="s">
        <v>76</v>
      </c>
      <c r="D325" s="91">
        <f>ROUND(((D326+D327+D329+D328)/1000),5)</f>
        <v>1.7890699999999999</v>
      </c>
      <c r="E325" s="91">
        <f>ROUND(((E326+E327+E329+E328)/1000),5)</f>
        <v>1.7302900000000001</v>
      </c>
      <c r="F325" s="91">
        <f>ROUND(((F326+F327+F329+F328)/1000),5)</f>
        <v>1.71634</v>
      </c>
      <c r="G325" s="91">
        <f t="shared" ref="G325:AA325" si="186">ROUND(((G326+G327+G329+G328)/1000),5)</f>
        <v>1.71821</v>
      </c>
      <c r="H325" s="91">
        <f t="shared" si="186"/>
        <v>1.72705</v>
      </c>
      <c r="I325" s="91">
        <f t="shared" si="186"/>
        <v>1.75169</v>
      </c>
      <c r="J325" s="91">
        <f t="shared" si="186"/>
        <v>1.75271</v>
      </c>
      <c r="K325" s="91">
        <f t="shared" si="186"/>
        <v>1.8398399999999999</v>
      </c>
      <c r="L325" s="91">
        <f t="shared" si="186"/>
        <v>2.0896300000000001</v>
      </c>
      <c r="M325" s="91">
        <f t="shared" si="186"/>
        <v>2.36313</v>
      </c>
      <c r="N325" s="91">
        <f t="shared" si="186"/>
        <v>2.4162300000000001</v>
      </c>
      <c r="O325" s="91">
        <f t="shared" si="186"/>
        <v>2.423</v>
      </c>
      <c r="P325" s="91">
        <f t="shared" si="186"/>
        <v>2.4255800000000001</v>
      </c>
      <c r="Q325" s="91">
        <f t="shared" si="186"/>
        <v>2.4393500000000001</v>
      </c>
      <c r="R325" s="91">
        <f t="shared" si="186"/>
        <v>2.4431699999999998</v>
      </c>
      <c r="S325" s="91">
        <f t="shared" si="186"/>
        <v>2.4531000000000001</v>
      </c>
      <c r="T325" s="91">
        <f t="shared" si="186"/>
        <v>2.4457499999999999</v>
      </c>
      <c r="U325" s="91">
        <f t="shared" si="186"/>
        <v>2.4591400000000001</v>
      </c>
      <c r="V325" s="91">
        <f t="shared" si="186"/>
        <v>2.5177900000000002</v>
      </c>
      <c r="W325" s="91">
        <f t="shared" si="186"/>
        <v>2.58317</v>
      </c>
      <c r="X325" s="91">
        <f t="shared" si="186"/>
        <v>2.5205500000000001</v>
      </c>
      <c r="Y325" s="91">
        <f t="shared" si="186"/>
        <v>2.4339400000000002</v>
      </c>
      <c r="Z325" s="91">
        <f t="shared" si="186"/>
        <v>2.0851799999999998</v>
      </c>
      <c r="AA325" s="91">
        <f t="shared" si="186"/>
        <v>1.9096299999999999</v>
      </c>
    </row>
    <row r="326" spans="1:27" ht="12.75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1351.76</v>
      </c>
      <c r="E326" s="44">
        <v>1292.98</v>
      </c>
      <c r="F326" s="44">
        <v>1279.03</v>
      </c>
      <c r="G326" s="44">
        <v>1280.9000000000001</v>
      </c>
      <c r="H326" s="44">
        <v>1289.74</v>
      </c>
      <c r="I326" s="44">
        <v>1314.38</v>
      </c>
      <c r="J326" s="44">
        <v>1315.4</v>
      </c>
      <c r="K326" s="44">
        <v>1402.53</v>
      </c>
      <c r="L326" s="44">
        <v>1652.32</v>
      </c>
      <c r="M326" s="44">
        <v>1925.82</v>
      </c>
      <c r="N326" s="44">
        <v>1978.92</v>
      </c>
      <c r="O326" s="44">
        <v>1985.69</v>
      </c>
      <c r="P326" s="44">
        <v>1988.27</v>
      </c>
      <c r="Q326" s="44">
        <v>2002.04</v>
      </c>
      <c r="R326" s="44">
        <v>2005.86</v>
      </c>
      <c r="S326" s="44">
        <v>2015.79</v>
      </c>
      <c r="T326" s="44">
        <v>2008.44</v>
      </c>
      <c r="U326" s="44">
        <v>2021.83</v>
      </c>
      <c r="V326" s="44">
        <v>2080.48</v>
      </c>
      <c r="W326" s="44">
        <v>2145.86</v>
      </c>
      <c r="X326" s="44">
        <v>2083.2399999999998</v>
      </c>
      <c r="Y326" s="44">
        <v>1996.63</v>
      </c>
      <c r="Z326" s="44">
        <v>1647.87</v>
      </c>
      <c r="AA326" s="44">
        <v>1472.32</v>
      </c>
    </row>
    <row r="327" spans="1:27" ht="12.75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>$D$11</f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1348</v>
      </c>
      <c r="B330" s="28" t="str">
        <f>"02"&amp;"."&amp;$B$663&amp;"."&amp;$B$664</f>
        <v>02.10.2023</v>
      </c>
      <c r="C330" s="90" t="s">
        <v>76</v>
      </c>
      <c r="D330" s="91">
        <f>ROUND(((D331+D332+D334+D333)/1000),5)</f>
        <v>1.76451</v>
      </c>
      <c r="E330" s="91">
        <f>ROUND(((E331+E332+E334+E333)/1000),5)</f>
        <v>1.7074100000000001</v>
      </c>
      <c r="F330" s="91">
        <f>ROUND(((F331+F332+F334+F333)/1000),5)</f>
        <v>1.6517999999999999</v>
      </c>
      <c r="G330" s="91">
        <f t="shared" ref="G330:AA330" si="189">ROUND(((G331+G332+G334+G333)/1000),5)</f>
        <v>1.6394</v>
      </c>
      <c r="H330" s="91">
        <f t="shared" si="189"/>
        <v>1.6522699999999999</v>
      </c>
      <c r="I330" s="91">
        <f t="shared" si="189"/>
        <v>1.7708900000000001</v>
      </c>
      <c r="J330" s="91">
        <f t="shared" si="189"/>
        <v>1.9309499999999999</v>
      </c>
      <c r="K330" s="91">
        <f t="shared" si="189"/>
        <v>2.1878899999999999</v>
      </c>
      <c r="L330" s="91">
        <f t="shared" si="189"/>
        <v>2.39134</v>
      </c>
      <c r="M330" s="91">
        <f t="shared" si="189"/>
        <v>2.58467</v>
      </c>
      <c r="N330" s="91">
        <f t="shared" si="189"/>
        <v>2.59145</v>
      </c>
      <c r="O330" s="91">
        <f t="shared" si="189"/>
        <v>2.5135800000000001</v>
      </c>
      <c r="P330" s="91">
        <f t="shared" si="189"/>
        <v>2.4712499999999999</v>
      </c>
      <c r="Q330" s="91">
        <f t="shared" si="189"/>
        <v>2.4910299999999999</v>
      </c>
      <c r="R330" s="91">
        <f t="shared" si="189"/>
        <v>2.4929299999999999</v>
      </c>
      <c r="S330" s="91">
        <f t="shared" si="189"/>
        <v>2.4790899999999998</v>
      </c>
      <c r="T330" s="91">
        <f t="shared" si="189"/>
        <v>2.4744999999999999</v>
      </c>
      <c r="U330" s="91">
        <f t="shared" si="189"/>
        <v>2.4841000000000002</v>
      </c>
      <c r="V330" s="91">
        <f t="shared" si="189"/>
        <v>2.6301299999999999</v>
      </c>
      <c r="W330" s="91">
        <f t="shared" si="189"/>
        <v>2.6326999999999998</v>
      </c>
      <c r="X330" s="91">
        <f t="shared" si="189"/>
        <v>2.4776600000000002</v>
      </c>
      <c r="Y330" s="91">
        <f t="shared" si="189"/>
        <v>2.3843100000000002</v>
      </c>
      <c r="Z330" s="91">
        <f t="shared" si="189"/>
        <v>2.1322299999999998</v>
      </c>
      <c r="AA330" s="91">
        <f t="shared" si="189"/>
        <v>1.8387899999999999</v>
      </c>
    </row>
    <row r="331" spans="1:27" ht="12.75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1327.2</v>
      </c>
      <c r="E331" s="44">
        <v>1270.0999999999999</v>
      </c>
      <c r="F331" s="44">
        <v>1214.49</v>
      </c>
      <c r="G331" s="44">
        <v>1202.0899999999999</v>
      </c>
      <c r="H331" s="44">
        <v>1214.96</v>
      </c>
      <c r="I331" s="44">
        <v>1333.58</v>
      </c>
      <c r="J331" s="44">
        <v>1493.64</v>
      </c>
      <c r="K331" s="44">
        <v>1750.58</v>
      </c>
      <c r="L331" s="44">
        <v>1954.03</v>
      </c>
      <c r="M331" s="44">
        <v>2147.36</v>
      </c>
      <c r="N331" s="44">
        <v>2154.14</v>
      </c>
      <c r="O331" s="44">
        <v>2076.27</v>
      </c>
      <c r="P331" s="44">
        <v>2033.94</v>
      </c>
      <c r="Q331" s="44">
        <v>2053.7199999999998</v>
      </c>
      <c r="R331" s="44">
        <v>2055.62</v>
      </c>
      <c r="S331" s="44">
        <v>2041.78</v>
      </c>
      <c r="T331" s="44">
        <v>2037.19</v>
      </c>
      <c r="U331" s="44">
        <v>2046.79</v>
      </c>
      <c r="V331" s="44">
        <v>2192.8200000000002</v>
      </c>
      <c r="W331" s="44">
        <v>2195.39</v>
      </c>
      <c r="X331" s="44">
        <v>2040.35</v>
      </c>
      <c r="Y331" s="44">
        <v>1947</v>
      </c>
      <c r="Z331" s="44">
        <v>1694.92</v>
      </c>
      <c r="AA331" s="44">
        <v>1401.48</v>
      </c>
    </row>
    <row r="332" spans="1:27" ht="12.75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>$D$11</f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1353</v>
      </c>
      <c r="B335" s="28" t="str">
        <f>"03"&amp;"."&amp;$B$663&amp;"."&amp;$B$664</f>
        <v>03.10.2023</v>
      </c>
      <c r="C335" s="90" t="s">
        <v>76</v>
      </c>
      <c r="D335" s="91">
        <f>ROUND(((D336+D337+D339+D338)/1000),5)</f>
        <v>1.7083299999999999</v>
      </c>
      <c r="E335" s="91">
        <f>ROUND(((E336+E337+E339+E338)/1000),5)</f>
        <v>1.62358</v>
      </c>
      <c r="F335" s="91">
        <f>ROUND(((F336+F337+F339+F338)/1000),5)</f>
        <v>1.48011</v>
      </c>
      <c r="G335" s="91">
        <f t="shared" ref="G335:AA335" si="192">ROUND(((G336+G337+G339+G338)/1000),5)</f>
        <v>1.46207</v>
      </c>
      <c r="H335" s="91">
        <f t="shared" si="192"/>
        <v>1.62341</v>
      </c>
      <c r="I335" s="91">
        <f t="shared" si="192"/>
        <v>1.77359</v>
      </c>
      <c r="J335" s="91">
        <f t="shared" si="192"/>
        <v>1.8643799999999999</v>
      </c>
      <c r="K335" s="91">
        <f t="shared" si="192"/>
        <v>2.1036999999999999</v>
      </c>
      <c r="L335" s="91">
        <f t="shared" si="192"/>
        <v>2.3511000000000002</v>
      </c>
      <c r="M335" s="91">
        <f t="shared" si="192"/>
        <v>2.5133100000000002</v>
      </c>
      <c r="N335" s="91">
        <f t="shared" si="192"/>
        <v>2.5492599999999999</v>
      </c>
      <c r="O335" s="91">
        <f t="shared" si="192"/>
        <v>2.4574600000000002</v>
      </c>
      <c r="P335" s="91">
        <f t="shared" si="192"/>
        <v>2.4528699999999999</v>
      </c>
      <c r="Q335" s="91">
        <f t="shared" si="192"/>
        <v>2.4765199999999998</v>
      </c>
      <c r="R335" s="91">
        <f t="shared" si="192"/>
        <v>2.4793400000000001</v>
      </c>
      <c r="S335" s="91">
        <f t="shared" si="192"/>
        <v>2.4817200000000001</v>
      </c>
      <c r="T335" s="91">
        <f t="shared" si="192"/>
        <v>2.4820899999999999</v>
      </c>
      <c r="U335" s="91">
        <f t="shared" si="192"/>
        <v>2.48278</v>
      </c>
      <c r="V335" s="91">
        <f t="shared" si="192"/>
        <v>2.5886399999999998</v>
      </c>
      <c r="W335" s="91">
        <f t="shared" si="192"/>
        <v>2.60005</v>
      </c>
      <c r="X335" s="91">
        <f t="shared" si="192"/>
        <v>2.46252</v>
      </c>
      <c r="Y335" s="91">
        <f t="shared" si="192"/>
        <v>2.3323</v>
      </c>
      <c r="Z335" s="91">
        <f t="shared" si="192"/>
        <v>2.0545499999999999</v>
      </c>
      <c r="AA335" s="91">
        <f t="shared" si="192"/>
        <v>1.83876</v>
      </c>
    </row>
    <row r="336" spans="1:27" ht="12.75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1271.02</v>
      </c>
      <c r="E336" s="44">
        <v>1186.27</v>
      </c>
      <c r="F336" s="44">
        <v>1042.8</v>
      </c>
      <c r="G336" s="44">
        <v>1024.76</v>
      </c>
      <c r="H336" s="44">
        <v>1186.0999999999999</v>
      </c>
      <c r="I336" s="44">
        <v>1336.28</v>
      </c>
      <c r="J336" s="44">
        <v>1427.07</v>
      </c>
      <c r="K336" s="44">
        <v>1666.39</v>
      </c>
      <c r="L336" s="44">
        <v>1913.79</v>
      </c>
      <c r="M336" s="44">
        <v>2076</v>
      </c>
      <c r="N336" s="44">
        <v>2111.9499999999998</v>
      </c>
      <c r="O336" s="44">
        <v>2020.15</v>
      </c>
      <c r="P336" s="44">
        <v>2015.56</v>
      </c>
      <c r="Q336" s="44">
        <v>2039.21</v>
      </c>
      <c r="R336" s="44">
        <v>2042.03</v>
      </c>
      <c r="S336" s="44">
        <v>2044.41</v>
      </c>
      <c r="T336" s="44">
        <v>2044.78</v>
      </c>
      <c r="U336" s="44">
        <v>2045.47</v>
      </c>
      <c r="V336" s="44">
        <v>2151.33</v>
      </c>
      <c r="W336" s="44">
        <v>2162.7399999999998</v>
      </c>
      <c r="X336" s="44">
        <v>2025.21</v>
      </c>
      <c r="Y336" s="44">
        <v>1894.99</v>
      </c>
      <c r="Z336" s="44">
        <v>1617.24</v>
      </c>
      <c r="AA336" s="44">
        <v>1401.45</v>
      </c>
    </row>
    <row r="337" spans="1:27" ht="12.75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>$D$11</f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1358</v>
      </c>
      <c r="B340" s="28" t="str">
        <f>"04"&amp;"."&amp;$B$663&amp;"."&amp;$B$664</f>
        <v>04.10.2023</v>
      </c>
      <c r="C340" s="90" t="s">
        <v>76</v>
      </c>
      <c r="D340" s="91">
        <f>ROUND(((D341+D342+D344+D343)/1000),5)</f>
        <v>1.6815500000000001</v>
      </c>
      <c r="E340" s="91">
        <f>ROUND(((E341+E342+E344+E343)/1000),5)</f>
        <v>1.5512300000000001</v>
      </c>
      <c r="F340" s="91">
        <f>ROUND(((F341+F342+F344+F343)/1000),5)</f>
        <v>1.43374</v>
      </c>
      <c r="G340" s="91">
        <f t="shared" ref="G340:AA340" si="195">ROUND(((G341+G342+G344+G343)/1000),5)</f>
        <v>1.49194</v>
      </c>
      <c r="H340" s="91">
        <f t="shared" si="195"/>
        <v>1.6168899999999999</v>
      </c>
      <c r="I340" s="91">
        <f t="shared" si="195"/>
        <v>1.7253000000000001</v>
      </c>
      <c r="J340" s="91">
        <f t="shared" si="195"/>
        <v>1.7719</v>
      </c>
      <c r="K340" s="91">
        <f t="shared" si="195"/>
        <v>2.1130300000000002</v>
      </c>
      <c r="L340" s="91">
        <f t="shared" si="195"/>
        <v>2.3890899999999999</v>
      </c>
      <c r="M340" s="91">
        <f t="shared" si="195"/>
        <v>2.5637500000000002</v>
      </c>
      <c r="N340" s="91">
        <f t="shared" si="195"/>
        <v>2.5937700000000001</v>
      </c>
      <c r="O340" s="91">
        <f t="shared" si="195"/>
        <v>2.5149699999999999</v>
      </c>
      <c r="P340" s="91">
        <f t="shared" si="195"/>
        <v>2.4470399999999999</v>
      </c>
      <c r="Q340" s="91">
        <f t="shared" si="195"/>
        <v>2.4653800000000001</v>
      </c>
      <c r="R340" s="91">
        <f t="shared" si="195"/>
        <v>2.4681999999999999</v>
      </c>
      <c r="S340" s="91">
        <f t="shared" si="195"/>
        <v>2.46069</v>
      </c>
      <c r="T340" s="91">
        <f t="shared" si="195"/>
        <v>2.4683999999999999</v>
      </c>
      <c r="U340" s="91">
        <f t="shared" si="195"/>
        <v>2.53268</v>
      </c>
      <c r="V340" s="91">
        <f t="shared" si="195"/>
        <v>2.6429</v>
      </c>
      <c r="W340" s="91">
        <f t="shared" si="195"/>
        <v>2.6477400000000002</v>
      </c>
      <c r="X340" s="91">
        <f t="shared" si="195"/>
        <v>2.47017</v>
      </c>
      <c r="Y340" s="91">
        <f t="shared" si="195"/>
        <v>2.32925</v>
      </c>
      <c r="Z340" s="91">
        <f t="shared" si="195"/>
        <v>1.9286000000000001</v>
      </c>
      <c r="AA340" s="91">
        <f t="shared" si="195"/>
        <v>1.77946</v>
      </c>
    </row>
    <row r="341" spans="1:27" ht="12.75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1244.24</v>
      </c>
      <c r="E341" s="44">
        <v>1113.92</v>
      </c>
      <c r="F341" s="44">
        <v>996.43</v>
      </c>
      <c r="G341" s="44">
        <v>1054.6300000000001</v>
      </c>
      <c r="H341" s="44">
        <v>1179.58</v>
      </c>
      <c r="I341" s="44">
        <v>1287.99</v>
      </c>
      <c r="J341" s="44">
        <v>1334.59</v>
      </c>
      <c r="K341" s="44">
        <v>1675.72</v>
      </c>
      <c r="L341" s="44">
        <v>1951.78</v>
      </c>
      <c r="M341" s="44">
        <v>2126.44</v>
      </c>
      <c r="N341" s="44">
        <v>2156.46</v>
      </c>
      <c r="O341" s="44">
        <v>2077.66</v>
      </c>
      <c r="P341" s="44">
        <v>2009.73</v>
      </c>
      <c r="Q341" s="44">
        <v>2028.07</v>
      </c>
      <c r="R341" s="44">
        <v>2030.89</v>
      </c>
      <c r="S341" s="44">
        <v>2023.38</v>
      </c>
      <c r="T341" s="44">
        <v>2031.09</v>
      </c>
      <c r="U341" s="44">
        <v>2095.37</v>
      </c>
      <c r="V341" s="44">
        <v>2205.59</v>
      </c>
      <c r="W341" s="44">
        <v>2210.4299999999998</v>
      </c>
      <c r="X341" s="44">
        <v>2032.86</v>
      </c>
      <c r="Y341" s="44">
        <v>1891.94</v>
      </c>
      <c r="Z341" s="44">
        <v>1491.29</v>
      </c>
      <c r="AA341" s="44">
        <v>1342.15</v>
      </c>
    </row>
    <row r="342" spans="1:27" ht="12.75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>$D$11</f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1363</v>
      </c>
      <c r="B345" s="28" t="str">
        <f>"05"&amp;"."&amp;$B$663&amp;"."&amp;$B$664</f>
        <v>05.10.2023</v>
      </c>
      <c r="C345" s="90" t="s">
        <v>76</v>
      </c>
      <c r="D345" s="91">
        <f>ROUND(((D346+D347+D349+D348)/1000),5)</f>
        <v>1.6301000000000001</v>
      </c>
      <c r="E345" s="91">
        <f>ROUND(((E346+E347+E349+E348)/1000),5)</f>
        <v>1.4740200000000001</v>
      </c>
      <c r="F345" s="91">
        <f>ROUND(((F346+F347+F349+F348)/1000),5)</f>
        <v>1.3839699999999999</v>
      </c>
      <c r="G345" s="91">
        <f t="shared" ref="G345:AA345" si="198">ROUND(((G346+G347+G349+G348)/1000),5)</f>
        <v>1.40096</v>
      </c>
      <c r="H345" s="91">
        <f t="shared" si="198"/>
        <v>1.56741</v>
      </c>
      <c r="I345" s="91">
        <f t="shared" si="198"/>
        <v>1.7086399999999999</v>
      </c>
      <c r="J345" s="91">
        <f t="shared" si="198"/>
        <v>1.8195600000000001</v>
      </c>
      <c r="K345" s="91">
        <f t="shared" si="198"/>
        <v>2.1976499999999999</v>
      </c>
      <c r="L345" s="91">
        <f t="shared" si="198"/>
        <v>2.2458200000000001</v>
      </c>
      <c r="M345" s="91">
        <f t="shared" si="198"/>
        <v>2.4752200000000002</v>
      </c>
      <c r="N345" s="91">
        <f t="shared" si="198"/>
        <v>2.55261</v>
      </c>
      <c r="O345" s="91">
        <f t="shared" si="198"/>
        <v>2.4015300000000002</v>
      </c>
      <c r="P345" s="91">
        <f t="shared" si="198"/>
        <v>2.3308499999999999</v>
      </c>
      <c r="Q345" s="91">
        <f t="shared" si="198"/>
        <v>2.4224399999999999</v>
      </c>
      <c r="R345" s="91">
        <f t="shared" si="198"/>
        <v>2.4308700000000001</v>
      </c>
      <c r="S345" s="91">
        <f t="shared" si="198"/>
        <v>2.4355500000000001</v>
      </c>
      <c r="T345" s="91">
        <f t="shared" si="198"/>
        <v>2.4456699999999998</v>
      </c>
      <c r="U345" s="91">
        <f t="shared" si="198"/>
        <v>2.5837699999999999</v>
      </c>
      <c r="V345" s="91">
        <f t="shared" si="198"/>
        <v>2.59036</v>
      </c>
      <c r="W345" s="91">
        <f t="shared" si="198"/>
        <v>2.6427200000000002</v>
      </c>
      <c r="X345" s="91">
        <f t="shared" si="198"/>
        <v>2.5822500000000002</v>
      </c>
      <c r="Y345" s="91">
        <f t="shared" si="198"/>
        <v>2.34551</v>
      </c>
      <c r="Z345" s="91">
        <f t="shared" si="198"/>
        <v>2.0877599999999998</v>
      </c>
      <c r="AA345" s="91">
        <f t="shared" si="198"/>
        <v>1.8016300000000001</v>
      </c>
    </row>
    <row r="346" spans="1:27" ht="12.75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1192.79</v>
      </c>
      <c r="E346" s="44">
        <v>1036.71</v>
      </c>
      <c r="F346" s="44">
        <v>946.66</v>
      </c>
      <c r="G346" s="44">
        <v>963.65</v>
      </c>
      <c r="H346" s="44">
        <v>1130.0999999999999</v>
      </c>
      <c r="I346" s="44">
        <v>1271.33</v>
      </c>
      <c r="J346" s="44">
        <v>1382.25</v>
      </c>
      <c r="K346" s="44">
        <v>1760.34</v>
      </c>
      <c r="L346" s="44">
        <v>1808.51</v>
      </c>
      <c r="M346" s="44">
        <v>2037.91</v>
      </c>
      <c r="N346" s="44">
        <v>2115.3000000000002</v>
      </c>
      <c r="O346" s="44">
        <v>1964.22</v>
      </c>
      <c r="P346" s="44">
        <v>1893.54</v>
      </c>
      <c r="Q346" s="44">
        <v>1985.13</v>
      </c>
      <c r="R346" s="44">
        <v>1993.56</v>
      </c>
      <c r="S346" s="44">
        <v>1998.24</v>
      </c>
      <c r="T346" s="44">
        <v>2008.36</v>
      </c>
      <c r="U346" s="44">
        <v>2146.46</v>
      </c>
      <c r="V346" s="44">
        <v>2153.0500000000002</v>
      </c>
      <c r="W346" s="44">
        <v>2205.41</v>
      </c>
      <c r="X346" s="44">
        <v>2144.94</v>
      </c>
      <c r="Y346" s="44">
        <v>1908.2</v>
      </c>
      <c r="Z346" s="44">
        <v>1650.45</v>
      </c>
      <c r="AA346" s="44">
        <v>1364.32</v>
      </c>
    </row>
    <row r="347" spans="1:27" ht="12.75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>$D$11</f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1368</v>
      </c>
      <c r="B350" s="28" t="str">
        <f>"06"&amp;"."&amp;$B$663&amp;"."&amp;$B$664</f>
        <v>06.10.2023</v>
      </c>
      <c r="C350" s="90" t="s">
        <v>76</v>
      </c>
      <c r="D350" s="91">
        <f>ROUND(((D351+D352+D354+D353)/1000),5)</f>
        <v>1.6933499999999999</v>
      </c>
      <c r="E350" s="91">
        <f>ROUND(((E351+E352+E354+E353)/1000),5)</f>
        <v>1.58284</v>
      </c>
      <c r="F350" s="91">
        <f>ROUND(((F351+F352+F354+F353)/1000),5)</f>
        <v>1.5045900000000001</v>
      </c>
      <c r="G350" s="91">
        <f t="shared" ref="G350:AA350" si="201">ROUND(((G351+G352+G354+G353)/1000),5)</f>
        <v>1.5285500000000001</v>
      </c>
      <c r="H350" s="91">
        <f t="shared" si="201"/>
        <v>1.6173599999999999</v>
      </c>
      <c r="I350" s="91">
        <f t="shared" si="201"/>
        <v>1.7360899999999999</v>
      </c>
      <c r="J350" s="91">
        <f t="shared" si="201"/>
        <v>1.95729</v>
      </c>
      <c r="K350" s="91">
        <f t="shared" si="201"/>
        <v>2.2143199999999998</v>
      </c>
      <c r="L350" s="91">
        <f t="shared" si="201"/>
        <v>2.4755500000000001</v>
      </c>
      <c r="M350" s="91">
        <f t="shared" si="201"/>
        <v>2.6509399999999999</v>
      </c>
      <c r="N350" s="91">
        <f t="shared" si="201"/>
        <v>2.6588099999999999</v>
      </c>
      <c r="O350" s="91">
        <f t="shared" si="201"/>
        <v>2.6320600000000001</v>
      </c>
      <c r="P350" s="91">
        <f t="shared" si="201"/>
        <v>2.4932300000000001</v>
      </c>
      <c r="Q350" s="91">
        <f t="shared" si="201"/>
        <v>2.49993</v>
      </c>
      <c r="R350" s="91">
        <f t="shared" si="201"/>
        <v>2.4451200000000002</v>
      </c>
      <c r="S350" s="91">
        <f t="shared" si="201"/>
        <v>2.43472</v>
      </c>
      <c r="T350" s="91">
        <f t="shared" si="201"/>
        <v>2.44747</v>
      </c>
      <c r="U350" s="91">
        <f t="shared" si="201"/>
        <v>2.47018</v>
      </c>
      <c r="V350" s="91">
        <f t="shared" si="201"/>
        <v>2.6473100000000001</v>
      </c>
      <c r="W350" s="91">
        <f t="shared" si="201"/>
        <v>2.6381199999999998</v>
      </c>
      <c r="X350" s="91">
        <f t="shared" si="201"/>
        <v>2.5340799999999999</v>
      </c>
      <c r="Y350" s="91">
        <f t="shared" si="201"/>
        <v>2.4290600000000002</v>
      </c>
      <c r="Z350" s="91">
        <f t="shared" si="201"/>
        <v>2.2085900000000001</v>
      </c>
      <c r="AA350" s="91">
        <f t="shared" si="201"/>
        <v>1.9447000000000001</v>
      </c>
    </row>
    <row r="351" spans="1:27" ht="12.75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1256.04</v>
      </c>
      <c r="E351" s="44">
        <v>1145.53</v>
      </c>
      <c r="F351" s="44">
        <v>1067.28</v>
      </c>
      <c r="G351" s="44">
        <v>1091.24</v>
      </c>
      <c r="H351" s="44">
        <v>1180.05</v>
      </c>
      <c r="I351" s="44">
        <v>1298.78</v>
      </c>
      <c r="J351" s="44">
        <v>1519.98</v>
      </c>
      <c r="K351" s="44">
        <v>1777.01</v>
      </c>
      <c r="L351" s="44">
        <v>2038.24</v>
      </c>
      <c r="M351" s="44">
        <v>2213.63</v>
      </c>
      <c r="N351" s="44">
        <v>2221.5</v>
      </c>
      <c r="O351" s="44">
        <v>2194.75</v>
      </c>
      <c r="P351" s="44">
        <v>2055.92</v>
      </c>
      <c r="Q351" s="44">
        <v>2062.62</v>
      </c>
      <c r="R351" s="44">
        <v>2007.81</v>
      </c>
      <c r="S351" s="44">
        <v>1997.41</v>
      </c>
      <c r="T351" s="44">
        <v>2010.16</v>
      </c>
      <c r="U351" s="44">
        <v>2032.87</v>
      </c>
      <c r="V351" s="44">
        <v>2210</v>
      </c>
      <c r="W351" s="44">
        <v>2200.81</v>
      </c>
      <c r="X351" s="44">
        <v>2096.77</v>
      </c>
      <c r="Y351" s="44">
        <v>1991.75</v>
      </c>
      <c r="Z351" s="44">
        <v>1771.28</v>
      </c>
      <c r="AA351" s="44">
        <v>1507.39</v>
      </c>
    </row>
    <row r="352" spans="1:27" ht="12.75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>$D$11</f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1373</v>
      </c>
      <c r="B355" s="28" t="str">
        <f>"07"&amp;"."&amp;$B$663&amp;"."&amp;$B$664</f>
        <v>07.10.2023</v>
      </c>
      <c r="C355" s="90" t="s">
        <v>76</v>
      </c>
      <c r="D355" s="91">
        <f>ROUND(((D356+D357+D359+D358)/1000),5)</f>
        <v>1.7269099999999999</v>
      </c>
      <c r="E355" s="91">
        <f>ROUND(((E356+E357+E359+E358)/1000),5)</f>
        <v>1.6761600000000001</v>
      </c>
      <c r="F355" s="91">
        <f>ROUND(((F356+F357+F359+F358)/1000),5)</f>
        <v>1.6256299999999999</v>
      </c>
      <c r="G355" s="91">
        <f t="shared" ref="G355:AA355" si="204">ROUND(((G356+G357+G359+G358)/1000),5)</f>
        <v>1.5930599999999999</v>
      </c>
      <c r="H355" s="91">
        <f t="shared" si="204"/>
        <v>1.6299399999999999</v>
      </c>
      <c r="I355" s="91">
        <f t="shared" si="204"/>
        <v>1.68536</v>
      </c>
      <c r="J355" s="91">
        <f t="shared" si="204"/>
        <v>1.7759</v>
      </c>
      <c r="K355" s="91">
        <f t="shared" si="204"/>
        <v>1.9580599999999999</v>
      </c>
      <c r="L355" s="91">
        <f t="shared" si="204"/>
        <v>2.1544400000000001</v>
      </c>
      <c r="M355" s="91">
        <f t="shared" si="204"/>
        <v>2.3121</v>
      </c>
      <c r="N355" s="91">
        <f t="shared" si="204"/>
        <v>2.39425</v>
      </c>
      <c r="O355" s="91">
        <f t="shared" si="204"/>
        <v>2.3856299999999999</v>
      </c>
      <c r="P355" s="91">
        <f t="shared" si="204"/>
        <v>2.3345199999999999</v>
      </c>
      <c r="Q355" s="91">
        <f t="shared" si="204"/>
        <v>2.3351700000000002</v>
      </c>
      <c r="R355" s="91">
        <f t="shared" si="204"/>
        <v>2.3277700000000001</v>
      </c>
      <c r="S355" s="91">
        <f t="shared" si="204"/>
        <v>2.3351799999999998</v>
      </c>
      <c r="T355" s="91">
        <f t="shared" si="204"/>
        <v>2.3607</v>
      </c>
      <c r="U355" s="91">
        <f t="shared" si="204"/>
        <v>2.44455</v>
      </c>
      <c r="V355" s="91">
        <f t="shared" si="204"/>
        <v>2.5596100000000002</v>
      </c>
      <c r="W355" s="91">
        <f t="shared" si="204"/>
        <v>2.5758899999999998</v>
      </c>
      <c r="X355" s="91">
        <f t="shared" si="204"/>
        <v>2.5208499999999998</v>
      </c>
      <c r="Y355" s="91">
        <f t="shared" si="204"/>
        <v>2.2848000000000002</v>
      </c>
      <c r="Z355" s="91">
        <f t="shared" si="204"/>
        <v>2.0310000000000001</v>
      </c>
      <c r="AA355" s="91">
        <f t="shared" si="204"/>
        <v>1.7857499999999999</v>
      </c>
    </row>
    <row r="356" spans="1:27" ht="12.75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1289.5999999999999</v>
      </c>
      <c r="E356" s="44">
        <v>1238.8499999999999</v>
      </c>
      <c r="F356" s="44">
        <v>1188.32</v>
      </c>
      <c r="G356" s="44">
        <v>1155.75</v>
      </c>
      <c r="H356" s="44">
        <v>1192.6300000000001</v>
      </c>
      <c r="I356" s="44">
        <v>1248.05</v>
      </c>
      <c r="J356" s="44">
        <v>1338.59</v>
      </c>
      <c r="K356" s="44">
        <v>1520.75</v>
      </c>
      <c r="L356" s="44">
        <v>1717.13</v>
      </c>
      <c r="M356" s="44">
        <v>1874.79</v>
      </c>
      <c r="N356" s="44">
        <v>1956.94</v>
      </c>
      <c r="O356" s="44">
        <v>1948.32</v>
      </c>
      <c r="P356" s="44">
        <v>1897.21</v>
      </c>
      <c r="Q356" s="44">
        <v>1897.86</v>
      </c>
      <c r="R356" s="44">
        <v>1890.46</v>
      </c>
      <c r="S356" s="44">
        <v>1897.87</v>
      </c>
      <c r="T356" s="44">
        <v>1923.39</v>
      </c>
      <c r="U356" s="44">
        <v>2007.24</v>
      </c>
      <c r="V356" s="44">
        <v>2122.3000000000002</v>
      </c>
      <c r="W356" s="44">
        <v>2138.58</v>
      </c>
      <c r="X356" s="44">
        <v>2083.54</v>
      </c>
      <c r="Y356" s="44">
        <v>1847.49</v>
      </c>
      <c r="Z356" s="44">
        <v>1593.69</v>
      </c>
      <c r="AA356" s="44">
        <v>1348.44</v>
      </c>
    </row>
    <row r="357" spans="1:27" ht="12.75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>$D$11</f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1378</v>
      </c>
      <c r="B360" s="28" t="str">
        <f>"08"&amp;"."&amp;$B$663&amp;"."&amp;$B$664</f>
        <v>08.10.2023</v>
      </c>
      <c r="C360" s="90" t="s">
        <v>76</v>
      </c>
      <c r="D360" s="91">
        <f>ROUND(((D361+D362+D364+D363)/1000),5)</f>
        <v>1.6406499999999999</v>
      </c>
      <c r="E360" s="91">
        <f>ROUND(((E361+E362+E364+E363)/1000),5)</f>
        <v>1.5503</v>
      </c>
      <c r="F360" s="91">
        <f>ROUND(((F361+F362+F364+F363)/1000),5)</f>
        <v>1.44841</v>
      </c>
      <c r="G360" s="91">
        <f t="shared" ref="G360:AA360" si="207">ROUND(((G361+G362+G364+G363)/1000),5)</f>
        <v>1.4137200000000001</v>
      </c>
      <c r="H360" s="91">
        <f t="shared" si="207"/>
        <v>1.4598</v>
      </c>
      <c r="I360" s="91">
        <f t="shared" si="207"/>
        <v>1.5237000000000001</v>
      </c>
      <c r="J360" s="91">
        <f t="shared" si="207"/>
        <v>1.51627</v>
      </c>
      <c r="K360" s="91">
        <f t="shared" si="207"/>
        <v>1.62313</v>
      </c>
      <c r="L360" s="91">
        <f t="shared" si="207"/>
        <v>1.9514499999999999</v>
      </c>
      <c r="M360" s="91">
        <f t="shared" si="207"/>
        <v>2.0902699999999999</v>
      </c>
      <c r="N360" s="91">
        <f t="shared" si="207"/>
        <v>2.1341999999999999</v>
      </c>
      <c r="O360" s="91">
        <f t="shared" si="207"/>
        <v>2.1370100000000001</v>
      </c>
      <c r="P360" s="91">
        <f t="shared" si="207"/>
        <v>2.22105</v>
      </c>
      <c r="Q360" s="91">
        <f t="shared" si="207"/>
        <v>2.2218100000000001</v>
      </c>
      <c r="R360" s="91">
        <f t="shared" si="207"/>
        <v>2.2261899999999999</v>
      </c>
      <c r="S360" s="91">
        <f t="shared" si="207"/>
        <v>2.2211699999999999</v>
      </c>
      <c r="T360" s="91">
        <f t="shared" si="207"/>
        <v>2.37222</v>
      </c>
      <c r="U360" s="91">
        <f t="shared" si="207"/>
        <v>2.5876100000000002</v>
      </c>
      <c r="V360" s="91">
        <f t="shared" si="207"/>
        <v>2.6805699999999999</v>
      </c>
      <c r="W360" s="91">
        <f t="shared" si="207"/>
        <v>2.6824300000000001</v>
      </c>
      <c r="X360" s="91">
        <f t="shared" si="207"/>
        <v>2.6369799999999999</v>
      </c>
      <c r="Y360" s="91">
        <f t="shared" si="207"/>
        <v>2.2901099999999999</v>
      </c>
      <c r="Z360" s="91">
        <f t="shared" si="207"/>
        <v>1.9931700000000001</v>
      </c>
      <c r="AA360" s="91">
        <f t="shared" si="207"/>
        <v>1.7807999999999999</v>
      </c>
    </row>
    <row r="361" spans="1:27" ht="12.75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1203.3399999999999</v>
      </c>
      <c r="E361" s="44">
        <v>1112.99</v>
      </c>
      <c r="F361" s="44">
        <v>1011.1</v>
      </c>
      <c r="G361" s="44">
        <v>976.41</v>
      </c>
      <c r="H361" s="44">
        <v>1022.49</v>
      </c>
      <c r="I361" s="44">
        <v>1086.3900000000001</v>
      </c>
      <c r="J361" s="44">
        <v>1078.96</v>
      </c>
      <c r="K361" s="44">
        <v>1185.82</v>
      </c>
      <c r="L361" s="44">
        <v>1514.14</v>
      </c>
      <c r="M361" s="44">
        <v>1652.96</v>
      </c>
      <c r="N361" s="44">
        <v>1696.89</v>
      </c>
      <c r="O361" s="44">
        <v>1699.7</v>
      </c>
      <c r="P361" s="44">
        <v>1783.74</v>
      </c>
      <c r="Q361" s="44">
        <v>1784.5</v>
      </c>
      <c r="R361" s="44">
        <v>1788.88</v>
      </c>
      <c r="S361" s="44">
        <v>1783.86</v>
      </c>
      <c r="T361" s="44">
        <v>1934.91</v>
      </c>
      <c r="U361" s="44">
        <v>2150.3000000000002</v>
      </c>
      <c r="V361" s="44">
        <v>2243.2600000000002</v>
      </c>
      <c r="W361" s="44">
        <v>2245.12</v>
      </c>
      <c r="X361" s="44">
        <v>2199.67</v>
      </c>
      <c r="Y361" s="44">
        <v>1852.8</v>
      </c>
      <c r="Z361" s="44">
        <v>1555.86</v>
      </c>
      <c r="AA361" s="44">
        <v>1343.49</v>
      </c>
    </row>
    <row r="362" spans="1:27" ht="12.75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>$D$11</f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1383</v>
      </c>
      <c r="B365" s="28" t="str">
        <f>"09"&amp;"."&amp;$B$663&amp;"."&amp;$B$664</f>
        <v>09.10.2023</v>
      </c>
      <c r="C365" s="90" t="s">
        <v>76</v>
      </c>
      <c r="D365" s="91">
        <f>ROUND(((D366+D367+D369+D368)/1000),5)</f>
        <v>1.65638</v>
      </c>
      <c r="E365" s="91">
        <f>ROUND(((E366+E367+E369+E368)/1000),5)</f>
        <v>1.56749</v>
      </c>
      <c r="F365" s="91">
        <f>ROUND(((F366+F367+F369+F368)/1000),5)</f>
        <v>1.49183</v>
      </c>
      <c r="G365" s="91">
        <f t="shared" ref="G365:AA365" si="210">ROUND(((G366+G367+G369+G368)/1000),5)</f>
        <v>1.46478</v>
      </c>
      <c r="H365" s="91">
        <f t="shared" si="210"/>
        <v>1.5191399999999999</v>
      </c>
      <c r="I365" s="91">
        <f t="shared" si="210"/>
        <v>1.7368600000000001</v>
      </c>
      <c r="J365" s="91">
        <f t="shared" si="210"/>
        <v>1.8742799999999999</v>
      </c>
      <c r="K365" s="91">
        <f t="shared" si="210"/>
        <v>2.2119499999999999</v>
      </c>
      <c r="L365" s="91">
        <f t="shared" si="210"/>
        <v>2.5876000000000001</v>
      </c>
      <c r="M365" s="91">
        <f t="shared" si="210"/>
        <v>2.6772200000000002</v>
      </c>
      <c r="N365" s="91">
        <f t="shared" si="210"/>
        <v>2.7011400000000001</v>
      </c>
      <c r="O365" s="91">
        <f t="shared" si="210"/>
        <v>2.6852399999999998</v>
      </c>
      <c r="P365" s="91">
        <f t="shared" si="210"/>
        <v>2.6128200000000001</v>
      </c>
      <c r="Q365" s="91">
        <f t="shared" si="210"/>
        <v>2.63808</v>
      </c>
      <c r="R365" s="91">
        <f t="shared" si="210"/>
        <v>2.6408800000000001</v>
      </c>
      <c r="S365" s="91">
        <f t="shared" si="210"/>
        <v>2.6427999999999998</v>
      </c>
      <c r="T365" s="91">
        <f t="shared" si="210"/>
        <v>2.6166800000000001</v>
      </c>
      <c r="U365" s="91">
        <f t="shared" si="210"/>
        <v>2.6500300000000001</v>
      </c>
      <c r="V365" s="91">
        <f t="shared" si="210"/>
        <v>2.6744699999999999</v>
      </c>
      <c r="W365" s="91">
        <f t="shared" si="210"/>
        <v>2.6673499999999999</v>
      </c>
      <c r="X365" s="91">
        <f t="shared" si="210"/>
        <v>2.61856</v>
      </c>
      <c r="Y365" s="91">
        <f t="shared" si="210"/>
        <v>2.5747499999999999</v>
      </c>
      <c r="Z365" s="91">
        <f t="shared" si="210"/>
        <v>2.0676199999999998</v>
      </c>
      <c r="AA365" s="91">
        <f t="shared" si="210"/>
        <v>1.80219</v>
      </c>
    </row>
    <row r="366" spans="1:27" ht="12.75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1219.07</v>
      </c>
      <c r="E366" s="44">
        <v>1130.18</v>
      </c>
      <c r="F366" s="44">
        <v>1054.52</v>
      </c>
      <c r="G366" s="44">
        <v>1027.47</v>
      </c>
      <c r="H366" s="44">
        <v>1081.83</v>
      </c>
      <c r="I366" s="44">
        <v>1299.55</v>
      </c>
      <c r="J366" s="44">
        <v>1436.97</v>
      </c>
      <c r="K366" s="44">
        <v>1774.64</v>
      </c>
      <c r="L366" s="44">
        <v>2150.29</v>
      </c>
      <c r="M366" s="44">
        <v>2239.91</v>
      </c>
      <c r="N366" s="44">
        <v>2263.83</v>
      </c>
      <c r="O366" s="44">
        <v>2247.9299999999998</v>
      </c>
      <c r="P366" s="44">
        <v>2175.5100000000002</v>
      </c>
      <c r="Q366" s="44">
        <v>2200.77</v>
      </c>
      <c r="R366" s="44">
        <v>2203.5700000000002</v>
      </c>
      <c r="S366" s="44">
        <v>2205.4899999999998</v>
      </c>
      <c r="T366" s="44">
        <v>2179.37</v>
      </c>
      <c r="U366" s="44">
        <v>2212.7199999999998</v>
      </c>
      <c r="V366" s="44">
        <v>2237.16</v>
      </c>
      <c r="W366" s="44">
        <v>2230.04</v>
      </c>
      <c r="X366" s="44">
        <v>2181.25</v>
      </c>
      <c r="Y366" s="44">
        <v>2137.44</v>
      </c>
      <c r="Z366" s="44">
        <v>1630.31</v>
      </c>
      <c r="AA366" s="44">
        <v>1364.88</v>
      </c>
    </row>
    <row r="367" spans="1:27" ht="12.75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>$D$11</f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1388</v>
      </c>
      <c r="B370" s="28" t="str">
        <f>"10"&amp;"."&amp;$B$663&amp;"."&amp;$B$664</f>
        <v>10.10.2023</v>
      </c>
      <c r="C370" s="90" t="s">
        <v>76</v>
      </c>
      <c r="D370" s="91">
        <f>ROUND(((D371+D372+D374+D373)/1000),5)</f>
        <v>1.6580999999999999</v>
      </c>
      <c r="E370" s="91">
        <f>ROUND(((E371+E372+E374+E373)/1000),5)</f>
        <v>1.58003</v>
      </c>
      <c r="F370" s="91">
        <f>ROUND(((F371+F372+F374+F373)/1000),5)</f>
        <v>1.55806</v>
      </c>
      <c r="G370" s="91">
        <f t="shared" ref="G370:AA370" si="213">ROUND(((G371+G372+G374+G373)/1000),5)</f>
        <v>1.5500100000000001</v>
      </c>
      <c r="H370" s="91">
        <f t="shared" si="213"/>
        <v>1.5828100000000001</v>
      </c>
      <c r="I370" s="91">
        <f t="shared" si="213"/>
        <v>1.7526299999999999</v>
      </c>
      <c r="J370" s="91">
        <f t="shared" si="213"/>
        <v>1.9357200000000001</v>
      </c>
      <c r="K370" s="91">
        <f t="shared" si="213"/>
        <v>2.1517900000000001</v>
      </c>
      <c r="L370" s="91">
        <f t="shared" si="213"/>
        <v>2.5068899999999998</v>
      </c>
      <c r="M370" s="91">
        <f t="shared" si="213"/>
        <v>2.6345900000000002</v>
      </c>
      <c r="N370" s="91">
        <f t="shared" si="213"/>
        <v>2.7116799999999999</v>
      </c>
      <c r="O370" s="91">
        <f t="shared" si="213"/>
        <v>2.6358199999999998</v>
      </c>
      <c r="P370" s="91">
        <f t="shared" si="213"/>
        <v>2.6311499999999999</v>
      </c>
      <c r="Q370" s="91">
        <f t="shared" si="213"/>
        <v>2.63897</v>
      </c>
      <c r="R370" s="91">
        <f t="shared" si="213"/>
        <v>2.6300300000000001</v>
      </c>
      <c r="S370" s="91">
        <f t="shared" si="213"/>
        <v>2.63144</v>
      </c>
      <c r="T370" s="91">
        <f t="shared" si="213"/>
        <v>2.63469</v>
      </c>
      <c r="U370" s="91">
        <f t="shared" si="213"/>
        <v>2.6431200000000001</v>
      </c>
      <c r="V370" s="91">
        <f t="shared" si="213"/>
        <v>2.7751800000000002</v>
      </c>
      <c r="W370" s="91">
        <f t="shared" si="213"/>
        <v>2.7797700000000001</v>
      </c>
      <c r="X370" s="91">
        <f t="shared" si="213"/>
        <v>2.6135799999999998</v>
      </c>
      <c r="Y370" s="91">
        <f t="shared" si="213"/>
        <v>2.5735899999999998</v>
      </c>
      <c r="Z370" s="91">
        <f t="shared" si="213"/>
        <v>2.1979600000000001</v>
      </c>
      <c r="AA370" s="91">
        <f t="shared" si="213"/>
        <v>1.8073699999999999</v>
      </c>
    </row>
    <row r="371" spans="1:27" ht="12.75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1220.79</v>
      </c>
      <c r="E371" s="44">
        <v>1142.72</v>
      </c>
      <c r="F371" s="44">
        <v>1120.75</v>
      </c>
      <c r="G371" s="44">
        <v>1112.7</v>
      </c>
      <c r="H371" s="44">
        <v>1145.5</v>
      </c>
      <c r="I371" s="44">
        <v>1315.32</v>
      </c>
      <c r="J371" s="44">
        <v>1498.41</v>
      </c>
      <c r="K371" s="44">
        <v>1714.48</v>
      </c>
      <c r="L371" s="44">
        <v>2069.58</v>
      </c>
      <c r="M371" s="44">
        <v>2197.2800000000002</v>
      </c>
      <c r="N371" s="44">
        <v>2274.37</v>
      </c>
      <c r="O371" s="44">
        <v>2198.5100000000002</v>
      </c>
      <c r="P371" s="44">
        <v>2193.84</v>
      </c>
      <c r="Q371" s="44">
        <v>2201.66</v>
      </c>
      <c r="R371" s="44">
        <v>2192.7199999999998</v>
      </c>
      <c r="S371" s="44">
        <v>2194.13</v>
      </c>
      <c r="T371" s="44">
        <v>2197.38</v>
      </c>
      <c r="U371" s="44">
        <v>2205.81</v>
      </c>
      <c r="V371" s="44">
        <v>2337.87</v>
      </c>
      <c r="W371" s="44">
        <v>2342.46</v>
      </c>
      <c r="X371" s="44">
        <v>2176.27</v>
      </c>
      <c r="Y371" s="44">
        <v>2136.2800000000002</v>
      </c>
      <c r="Z371" s="44">
        <v>1760.65</v>
      </c>
      <c r="AA371" s="44">
        <v>1370.06</v>
      </c>
    </row>
    <row r="372" spans="1:27" ht="12.75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>$D$11</f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1393</v>
      </c>
      <c r="B375" s="28" t="str">
        <f>"11"&amp;"."&amp;$B$663&amp;"."&amp;$B$664</f>
        <v>11.10.2023</v>
      </c>
      <c r="C375" s="90" t="s">
        <v>76</v>
      </c>
      <c r="D375" s="91">
        <f>ROUND(((D376+D377+D379+D378)/1000),5)</f>
        <v>1.6641600000000001</v>
      </c>
      <c r="E375" s="91">
        <f>ROUND(((E376+E377+E379+E378)/1000),5)</f>
        <v>1.57928</v>
      </c>
      <c r="F375" s="91">
        <f>ROUND(((F376+F377+F379+F378)/1000),5)</f>
        <v>1.55644</v>
      </c>
      <c r="G375" s="91">
        <f t="shared" ref="G375:AA375" si="216">ROUND(((G376+G377+G379+G378)/1000),5)</f>
        <v>1.5570600000000001</v>
      </c>
      <c r="H375" s="91">
        <f t="shared" si="216"/>
        <v>1.59683</v>
      </c>
      <c r="I375" s="91">
        <f t="shared" si="216"/>
        <v>1.7501199999999999</v>
      </c>
      <c r="J375" s="91">
        <f t="shared" si="216"/>
        <v>1.8988100000000001</v>
      </c>
      <c r="K375" s="91">
        <f t="shared" si="216"/>
        <v>2.2334200000000002</v>
      </c>
      <c r="L375" s="91">
        <f t="shared" si="216"/>
        <v>2.4787499999999998</v>
      </c>
      <c r="M375" s="91">
        <f t="shared" si="216"/>
        <v>2.6279599999999999</v>
      </c>
      <c r="N375" s="91">
        <f t="shared" si="216"/>
        <v>2.7386499999999998</v>
      </c>
      <c r="O375" s="91">
        <f t="shared" si="216"/>
        <v>2.6102699999999999</v>
      </c>
      <c r="P375" s="91">
        <f t="shared" si="216"/>
        <v>2.5971700000000002</v>
      </c>
      <c r="Q375" s="91">
        <f t="shared" si="216"/>
        <v>2.5391300000000001</v>
      </c>
      <c r="R375" s="91">
        <f t="shared" si="216"/>
        <v>2.5587</v>
      </c>
      <c r="S375" s="91">
        <f t="shared" si="216"/>
        <v>2.5309400000000002</v>
      </c>
      <c r="T375" s="91">
        <f t="shared" si="216"/>
        <v>2.5552899999999998</v>
      </c>
      <c r="U375" s="91">
        <f t="shared" si="216"/>
        <v>2.6866500000000002</v>
      </c>
      <c r="V375" s="91">
        <f t="shared" si="216"/>
        <v>2.9311099999999999</v>
      </c>
      <c r="W375" s="91">
        <f t="shared" si="216"/>
        <v>2.7284999999999999</v>
      </c>
      <c r="X375" s="91">
        <f t="shared" si="216"/>
        <v>2.68764</v>
      </c>
      <c r="Y375" s="91">
        <f t="shared" si="216"/>
        <v>2.54867</v>
      </c>
      <c r="Z375" s="91">
        <f t="shared" si="216"/>
        <v>2.0509900000000001</v>
      </c>
      <c r="AA375" s="91">
        <f t="shared" si="216"/>
        <v>1.7420899999999999</v>
      </c>
    </row>
    <row r="376" spans="1:27" ht="12.75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1226.8499999999999</v>
      </c>
      <c r="E376" s="44">
        <v>1141.97</v>
      </c>
      <c r="F376" s="44">
        <v>1119.1300000000001</v>
      </c>
      <c r="G376" s="44">
        <v>1119.75</v>
      </c>
      <c r="H376" s="44">
        <v>1159.52</v>
      </c>
      <c r="I376" s="44">
        <v>1312.81</v>
      </c>
      <c r="J376" s="44">
        <v>1461.5</v>
      </c>
      <c r="K376" s="44">
        <v>1796.11</v>
      </c>
      <c r="L376" s="44">
        <v>2041.44</v>
      </c>
      <c r="M376" s="44">
        <v>2190.65</v>
      </c>
      <c r="N376" s="44">
        <v>2301.34</v>
      </c>
      <c r="O376" s="44">
        <v>2172.96</v>
      </c>
      <c r="P376" s="44">
        <v>2159.86</v>
      </c>
      <c r="Q376" s="44">
        <v>2101.8200000000002</v>
      </c>
      <c r="R376" s="44">
        <v>2121.39</v>
      </c>
      <c r="S376" s="44">
        <v>2093.63</v>
      </c>
      <c r="T376" s="44">
        <v>2117.98</v>
      </c>
      <c r="U376" s="44">
        <v>2249.34</v>
      </c>
      <c r="V376" s="44">
        <v>2493.8000000000002</v>
      </c>
      <c r="W376" s="44">
        <v>2291.19</v>
      </c>
      <c r="X376" s="44">
        <v>2250.33</v>
      </c>
      <c r="Y376" s="44">
        <v>2111.36</v>
      </c>
      <c r="Z376" s="44">
        <v>1613.68</v>
      </c>
      <c r="AA376" s="44">
        <v>1304.78</v>
      </c>
    </row>
    <row r="377" spans="1:27" ht="12.75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>$D$11</f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1398</v>
      </c>
      <c r="B380" s="28" t="str">
        <f>"12"&amp;"."&amp;$B$663&amp;"."&amp;$B$664</f>
        <v>12.10.2023</v>
      </c>
      <c r="C380" s="90" t="s">
        <v>76</v>
      </c>
      <c r="D380" s="91">
        <f>ROUND(((D381+D382+D384+D383)/1000),5)</f>
        <v>1.57864</v>
      </c>
      <c r="E380" s="91">
        <f>ROUND(((E381+E382+E384+E383)/1000),5)</f>
        <v>1.5093700000000001</v>
      </c>
      <c r="F380" s="91">
        <f>ROUND(((F381+F382+F384+F383)/1000),5)</f>
        <v>1.4530700000000001</v>
      </c>
      <c r="G380" s="91">
        <f t="shared" ref="G380:AA380" si="219">ROUND(((G381+G382+G384+G383)/1000),5)</f>
        <v>1.4584699999999999</v>
      </c>
      <c r="H380" s="91">
        <f t="shared" si="219"/>
        <v>1.5547200000000001</v>
      </c>
      <c r="I380" s="91">
        <f t="shared" si="219"/>
        <v>1.6672899999999999</v>
      </c>
      <c r="J380" s="91">
        <f t="shared" si="219"/>
        <v>1.90543</v>
      </c>
      <c r="K380" s="91">
        <f t="shared" si="219"/>
        <v>2.1967099999999999</v>
      </c>
      <c r="L380" s="91">
        <f t="shared" si="219"/>
        <v>2.6158100000000002</v>
      </c>
      <c r="M380" s="91">
        <f t="shared" si="219"/>
        <v>2.64845</v>
      </c>
      <c r="N380" s="91">
        <f t="shared" si="219"/>
        <v>2.7033800000000001</v>
      </c>
      <c r="O380" s="91">
        <f t="shared" si="219"/>
        <v>2.6988300000000001</v>
      </c>
      <c r="P380" s="91">
        <f t="shared" si="219"/>
        <v>2.7016200000000001</v>
      </c>
      <c r="Q380" s="91">
        <f t="shared" si="219"/>
        <v>2.7074199999999999</v>
      </c>
      <c r="R380" s="91">
        <f t="shared" si="219"/>
        <v>2.6998099999999998</v>
      </c>
      <c r="S380" s="91">
        <f t="shared" si="219"/>
        <v>2.6785999999999999</v>
      </c>
      <c r="T380" s="91">
        <f t="shared" si="219"/>
        <v>2.6718600000000001</v>
      </c>
      <c r="U380" s="91">
        <f t="shared" si="219"/>
        <v>2.64967</v>
      </c>
      <c r="V380" s="91">
        <f t="shared" si="219"/>
        <v>2.7692399999999999</v>
      </c>
      <c r="W380" s="91">
        <f t="shared" si="219"/>
        <v>2.7811900000000001</v>
      </c>
      <c r="X380" s="91">
        <f t="shared" si="219"/>
        <v>2.6977600000000002</v>
      </c>
      <c r="Y380" s="91">
        <f t="shared" si="219"/>
        <v>2.5942699999999999</v>
      </c>
      <c r="Z380" s="91">
        <f t="shared" si="219"/>
        <v>2.31792</v>
      </c>
      <c r="AA380" s="91">
        <f t="shared" si="219"/>
        <v>1.77444</v>
      </c>
    </row>
    <row r="381" spans="1:27" ht="12.75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1141.33</v>
      </c>
      <c r="E381" s="44">
        <v>1072.06</v>
      </c>
      <c r="F381" s="44">
        <v>1015.76</v>
      </c>
      <c r="G381" s="44">
        <v>1021.16</v>
      </c>
      <c r="H381" s="44">
        <v>1117.4100000000001</v>
      </c>
      <c r="I381" s="44">
        <v>1229.98</v>
      </c>
      <c r="J381" s="44">
        <v>1468.12</v>
      </c>
      <c r="K381" s="44">
        <v>1759.4</v>
      </c>
      <c r="L381" s="44">
        <v>2178.5</v>
      </c>
      <c r="M381" s="44">
        <v>2211.14</v>
      </c>
      <c r="N381" s="44">
        <v>2266.0700000000002</v>
      </c>
      <c r="O381" s="44">
        <v>2261.52</v>
      </c>
      <c r="P381" s="44">
        <v>2264.31</v>
      </c>
      <c r="Q381" s="44">
        <v>2270.11</v>
      </c>
      <c r="R381" s="44">
        <v>2262.5</v>
      </c>
      <c r="S381" s="44">
        <v>2241.29</v>
      </c>
      <c r="T381" s="44">
        <v>2234.5500000000002</v>
      </c>
      <c r="U381" s="44">
        <v>2212.36</v>
      </c>
      <c r="V381" s="44">
        <v>2331.9299999999998</v>
      </c>
      <c r="W381" s="44">
        <v>2343.88</v>
      </c>
      <c r="X381" s="44">
        <v>2260.4499999999998</v>
      </c>
      <c r="Y381" s="44">
        <v>2156.96</v>
      </c>
      <c r="Z381" s="44">
        <v>1880.61</v>
      </c>
      <c r="AA381" s="44">
        <v>1337.13</v>
      </c>
    </row>
    <row r="382" spans="1:27" ht="12.75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>$D$11</f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1403</v>
      </c>
      <c r="B385" s="28" t="str">
        <f>"13"&amp;"."&amp;$B$663&amp;"."&amp;$B$664</f>
        <v>13.10.2023</v>
      </c>
      <c r="C385" s="90" t="s">
        <v>76</v>
      </c>
      <c r="D385" s="91">
        <f>ROUND(((D386+D387+D389+D388)/1000),5)</f>
        <v>1.5841099999999999</v>
      </c>
      <c r="E385" s="91">
        <f>ROUND(((E386+E387+E389+E388)/1000),5)</f>
        <v>1.5137700000000001</v>
      </c>
      <c r="F385" s="91">
        <f>ROUND(((F386+F387+F389+F388)/1000),5)</f>
        <v>1.48346</v>
      </c>
      <c r="G385" s="91">
        <f t="shared" ref="G385:AA385" si="222">ROUND(((G386+G387+G389+G388)/1000),5)</f>
        <v>1.4766900000000001</v>
      </c>
      <c r="H385" s="91">
        <f t="shared" si="222"/>
        <v>1.5425599999999999</v>
      </c>
      <c r="I385" s="91">
        <f t="shared" si="222"/>
        <v>1.6675500000000001</v>
      </c>
      <c r="J385" s="91">
        <f t="shared" si="222"/>
        <v>1.9288400000000001</v>
      </c>
      <c r="K385" s="91">
        <f t="shared" si="222"/>
        <v>2.15848</v>
      </c>
      <c r="L385" s="91">
        <f t="shared" si="222"/>
        <v>2.3817300000000001</v>
      </c>
      <c r="M385" s="91">
        <f t="shared" si="222"/>
        <v>2.6285799999999999</v>
      </c>
      <c r="N385" s="91">
        <f t="shared" si="222"/>
        <v>2.6338499999999998</v>
      </c>
      <c r="O385" s="91">
        <f t="shared" si="222"/>
        <v>2.58745</v>
      </c>
      <c r="P385" s="91">
        <f t="shared" si="222"/>
        <v>2.49953</v>
      </c>
      <c r="Q385" s="91">
        <f t="shared" si="222"/>
        <v>2.5203199999999999</v>
      </c>
      <c r="R385" s="91">
        <f t="shared" si="222"/>
        <v>2.4834000000000001</v>
      </c>
      <c r="S385" s="91">
        <f t="shared" si="222"/>
        <v>2.48028</v>
      </c>
      <c r="T385" s="91">
        <f t="shared" si="222"/>
        <v>2.4580500000000001</v>
      </c>
      <c r="U385" s="91">
        <f t="shared" si="222"/>
        <v>2.64499</v>
      </c>
      <c r="V385" s="91">
        <f t="shared" si="222"/>
        <v>2.6968200000000002</v>
      </c>
      <c r="W385" s="91">
        <f t="shared" si="222"/>
        <v>2.68927</v>
      </c>
      <c r="X385" s="91">
        <f t="shared" si="222"/>
        <v>2.4605600000000001</v>
      </c>
      <c r="Y385" s="91">
        <f t="shared" si="222"/>
        <v>2.4108900000000002</v>
      </c>
      <c r="Z385" s="91">
        <f t="shared" si="222"/>
        <v>2.1750099999999999</v>
      </c>
      <c r="AA385" s="91">
        <f t="shared" si="222"/>
        <v>1.9615</v>
      </c>
    </row>
    <row r="386" spans="1:27" ht="12.75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1146.8</v>
      </c>
      <c r="E386" s="44">
        <v>1076.46</v>
      </c>
      <c r="F386" s="44">
        <v>1046.1500000000001</v>
      </c>
      <c r="G386" s="44">
        <v>1039.3800000000001</v>
      </c>
      <c r="H386" s="44">
        <v>1105.25</v>
      </c>
      <c r="I386" s="44">
        <v>1230.24</v>
      </c>
      <c r="J386" s="44">
        <v>1491.53</v>
      </c>
      <c r="K386" s="44">
        <v>1721.17</v>
      </c>
      <c r="L386" s="44">
        <v>1944.42</v>
      </c>
      <c r="M386" s="44">
        <v>2191.27</v>
      </c>
      <c r="N386" s="44">
        <v>2196.54</v>
      </c>
      <c r="O386" s="44">
        <v>2150.14</v>
      </c>
      <c r="P386" s="44">
        <v>2062.2199999999998</v>
      </c>
      <c r="Q386" s="44">
        <v>2083.0100000000002</v>
      </c>
      <c r="R386" s="44">
        <v>2046.09</v>
      </c>
      <c r="S386" s="44">
        <v>2042.97</v>
      </c>
      <c r="T386" s="44">
        <v>2020.74</v>
      </c>
      <c r="U386" s="44">
        <v>2207.6799999999998</v>
      </c>
      <c r="V386" s="44">
        <v>2259.5100000000002</v>
      </c>
      <c r="W386" s="44">
        <v>2251.96</v>
      </c>
      <c r="X386" s="44">
        <v>2023.25</v>
      </c>
      <c r="Y386" s="44">
        <v>1973.58</v>
      </c>
      <c r="Z386" s="44">
        <v>1737.7</v>
      </c>
      <c r="AA386" s="44">
        <v>1524.19</v>
      </c>
    </row>
    <row r="387" spans="1:27" ht="12.75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>$D$11</f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1408</v>
      </c>
      <c r="B390" s="28" t="str">
        <f>"14"&amp;"."&amp;$B$663&amp;"."&amp;$B$664</f>
        <v>14.10.2023</v>
      </c>
      <c r="C390" s="90" t="s">
        <v>76</v>
      </c>
      <c r="D390" s="91">
        <f>ROUND(((D391+D392+D394+D393)/1000),5)</f>
        <v>1.7186600000000001</v>
      </c>
      <c r="E390" s="91">
        <f>ROUND(((E391+E392+E394+E393)/1000),5)</f>
        <v>1.6263700000000001</v>
      </c>
      <c r="F390" s="91">
        <f>ROUND(((F391+F392+F394+F393)/1000),5)</f>
        <v>1.6048500000000001</v>
      </c>
      <c r="G390" s="91">
        <f t="shared" ref="G390:AA390" si="225">ROUND(((G391+G392+G394+G393)/1000),5)</f>
        <v>1.6081300000000001</v>
      </c>
      <c r="H390" s="91">
        <f t="shared" si="225"/>
        <v>1.61768</v>
      </c>
      <c r="I390" s="91">
        <f t="shared" si="225"/>
        <v>1.67913</v>
      </c>
      <c r="J390" s="91">
        <f t="shared" si="225"/>
        <v>1.7929999999999999</v>
      </c>
      <c r="K390" s="91">
        <f t="shared" si="225"/>
        <v>2.0686100000000001</v>
      </c>
      <c r="L390" s="91">
        <f t="shared" si="225"/>
        <v>2.2278199999999999</v>
      </c>
      <c r="M390" s="91">
        <f t="shared" si="225"/>
        <v>2.3968799999999999</v>
      </c>
      <c r="N390" s="91">
        <f t="shared" si="225"/>
        <v>2.4542799999999998</v>
      </c>
      <c r="O390" s="91">
        <f t="shared" si="225"/>
        <v>2.4626800000000002</v>
      </c>
      <c r="P390" s="91">
        <f t="shared" si="225"/>
        <v>2.4546899999999998</v>
      </c>
      <c r="Q390" s="91">
        <f t="shared" si="225"/>
        <v>2.6103900000000002</v>
      </c>
      <c r="R390" s="91">
        <f t="shared" si="225"/>
        <v>2.7058800000000001</v>
      </c>
      <c r="S390" s="91">
        <f t="shared" si="225"/>
        <v>2.8684099999999999</v>
      </c>
      <c r="T390" s="91">
        <f t="shared" si="225"/>
        <v>2.7816100000000001</v>
      </c>
      <c r="U390" s="91">
        <f t="shared" si="225"/>
        <v>2.9103699999999999</v>
      </c>
      <c r="V390" s="91">
        <f t="shared" si="225"/>
        <v>3.0295899999999998</v>
      </c>
      <c r="W390" s="91">
        <f t="shared" si="225"/>
        <v>2.9040300000000001</v>
      </c>
      <c r="X390" s="91">
        <f t="shared" si="225"/>
        <v>2.67503</v>
      </c>
      <c r="Y390" s="91">
        <f t="shared" si="225"/>
        <v>2.2908599999999999</v>
      </c>
      <c r="Z390" s="91">
        <f t="shared" si="225"/>
        <v>2.10256</v>
      </c>
      <c r="AA390" s="91">
        <f t="shared" si="225"/>
        <v>1.8137000000000001</v>
      </c>
    </row>
    <row r="391" spans="1:27" ht="12.75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1281.3499999999999</v>
      </c>
      <c r="E391" s="44">
        <v>1189.06</v>
      </c>
      <c r="F391" s="44">
        <v>1167.54</v>
      </c>
      <c r="G391" s="44">
        <v>1170.82</v>
      </c>
      <c r="H391" s="44">
        <v>1180.3699999999999</v>
      </c>
      <c r="I391" s="44">
        <v>1241.82</v>
      </c>
      <c r="J391" s="44">
        <v>1355.69</v>
      </c>
      <c r="K391" s="44">
        <v>1631.3</v>
      </c>
      <c r="L391" s="44">
        <v>1790.51</v>
      </c>
      <c r="M391" s="44">
        <v>1959.57</v>
      </c>
      <c r="N391" s="44">
        <v>2016.97</v>
      </c>
      <c r="O391" s="44">
        <v>2025.37</v>
      </c>
      <c r="P391" s="44">
        <v>2017.38</v>
      </c>
      <c r="Q391" s="44">
        <v>2173.08</v>
      </c>
      <c r="R391" s="44">
        <v>2268.5700000000002</v>
      </c>
      <c r="S391" s="44">
        <v>2431.1</v>
      </c>
      <c r="T391" s="44">
        <v>2344.3000000000002</v>
      </c>
      <c r="U391" s="44">
        <v>2473.06</v>
      </c>
      <c r="V391" s="44">
        <v>2592.2800000000002</v>
      </c>
      <c r="W391" s="44">
        <v>2466.7199999999998</v>
      </c>
      <c r="X391" s="44">
        <v>2237.7199999999998</v>
      </c>
      <c r="Y391" s="44">
        <v>1853.55</v>
      </c>
      <c r="Z391" s="44">
        <v>1665.25</v>
      </c>
      <c r="AA391" s="44">
        <v>1376.39</v>
      </c>
    </row>
    <row r="392" spans="1:27" ht="12.75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>$D$11</f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1413</v>
      </c>
      <c r="B395" s="28" t="str">
        <f>"15"&amp;"."&amp;$B$663&amp;"."&amp;$B$664</f>
        <v>15.10.2023</v>
      </c>
      <c r="C395" s="90" t="s">
        <v>76</v>
      </c>
      <c r="D395" s="91">
        <f>ROUND(((D396+D397+D399+D398)/1000),5)</f>
        <v>1.73254</v>
      </c>
      <c r="E395" s="91">
        <f>ROUND(((E396+E397+E399+E398)/1000),5)</f>
        <v>1.6313</v>
      </c>
      <c r="F395" s="91">
        <f>ROUND(((F396+F397+F399+F398)/1000),5)</f>
        <v>1.5961099999999999</v>
      </c>
      <c r="G395" s="91">
        <f t="shared" ref="G395:AA395" si="228">ROUND(((G396+G397+G399+G398)/1000),5)</f>
        <v>1.5815300000000001</v>
      </c>
      <c r="H395" s="91">
        <f t="shared" si="228"/>
        <v>1.5956699999999999</v>
      </c>
      <c r="I395" s="91">
        <f t="shared" si="228"/>
        <v>1.6276200000000001</v>
      </c>
      <c r="J395" s="91">
        <f t="shared" si="228"/>
        <v>1.6061799999999999</v>
      </c>
      <c r="K395" s="91">
        <f t="shared" si="228"/>
        <v>1.6880900000000001</v>
      </c>
      <c r="L395" s="91">
        <f t="shared" si="228"/>
        <v>2.0794700000000002</v>
      </c>
      <c r="M395" s="91">
        <f t="shared" si="228"/>
        <v>2.1991499999999999</v>
      </c>
      <c r="N395" s="91">
        <f t="shared" si="228"/>
        <v>2.2480699999999998</v>
      </c>
      <c r="O395" s="91">
        <f t="shared" si="228"/>
        <v>2.26444</v>
      </c>
      <c r="P395" s="91">
        <f t="shared" si="228"/>
        <v>2.2593700000000001</v>
      </c>
      <c r="Q395" s="91">
        <f t="shared" si="228"/>
        <v>2.2647400000000002</v>
      </c>
      <c r="R395" s="91">
        <f t="shared" si="228"/>
        <v>2.2683599999999999</v>
      </c>
      <c r="S395" s="91">
        <f t="shared" si="228"/>
        <v>2.2591999999999999</v>
      </c>
      <c r="T395" s="91">
        <f t="shared" si="228"/>
        <v>2.3098100000000001</v>
      </c>
      <c r="U395" s="91">
        <f t="shared" si="228"/>
        <v>2.48461</v>
      </c>
      <c r="V395" s="91">
        <f t="shared" si="228"/>
        <v>2.63585</v>
      </c>
      <c r="W395" s="91">
        <f t="shared" si="228"/>
        <v>2.5998800000000002</v>
      </c>
      <c r="X395" s="91">
        <f t="shared" si="228"/>
        <v>2.4820899999999999</v>
      </c>
      <c r="Y395" s="91">
        <f t="shared" si="228"/>
        <v>2.2530700000000001</v>
      </c>
      <c r="Z395" s="91">
        <f t="shared" si="228"/>
        <v>2.0985299999999998</v>
      </c>
      <c r="AA395" s="91">
        <f t="shared" si="228"/>
        <v>1.79203</v>
      </c>
    </row>
    <row r="396" spans="1:27" ht="12.75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1295.23</v>
      </c>
      <c r="E396" s="44">
        <v>1193.99</v>
      </c>
      <c r="F396" s="44">
        <v>1158.8</v>
      </c>
      <c r="G396" s="44">
        <v>1144.22</v>
      </c>
      <c r="H396" s="44">
        <v>1158.3599999999999</v>
      </c>
      <c r="I396" s="44">
        <v>1190.31</v>
      </c>
      <c r="J396" s="44">
        <v>1168.8699999999999</v>
      </c>
      <c r="K396" s="44">
        <v>1250.78</v>
      </c>
      <c r="L396" s="44">
        <v>1642.16</v>
      </c>
      <c r="M396" s="44">
        <v>1761.84</v>
      </c>
      <c r="N396" s="44">
        <v>1810.76</v>
      </c>
      <c r="O396" s="44">
        <v>1827.13</v>
      </c>
      <c r="P396" s="44">
        <v>1822.06</v>
      </c>
      <c r="Q396" s="44">
        <v>1827.43</v>
      </c>
      <c r="R396" s="44">
        <v>1831.05</v>
      </c>
      <c r="S396" s="44">
        <v>1821.89</v>
      </c>
      <c r="T396" s="44">
        <v>1872.5</v>
      </c>
      <c r="U396" s="44">
        <v>2047.3</v>
      </c>
      <c r="V396" s="44">
        <v>2198.54</v>
      </c>
      <c r="W396" s="44">
        <v>2162.5700000000002</v>
      </c>
      <c r="X396" s="44">
        <v>2044.78</v>
      </c>
      <c r="Y396" s="44">
        <v>1815.76</v>
      </c>
      <c r="Z396" s="44">
        <v>1661.22</v>
      </c>
      <c r="AA396" s="44">
        <v>1354.72</v>
      </c>
    </row>
    <row r="397" spans="1:27" ht="12.75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>$D$11</f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1418</v>
      </c>
      <c r="B400" s="28" t="str">
        <f>"16"&amp;"."&amp;$B$663&amp;"."&amp;$B$664</f>
        <v>16.10.2023</v>
      </c>
      <c r="C400" s="90" t="s">
        <v>76</v>
      </c>
      <c r="D400" s="91">
        <f>ROUND(((D401+D402+D404+D403)/1000),5)</f>
        <v>1.7272000000000001</v>
      </c>
      <c r="E400" s="91">
        <f>ROUND(((E401+E402+E404+E403)/1000),5)</f>
        <v>1.66411</v>
      </c>
      <c r="F400" s="91">
        <f>ROUND(((F401+F402+F404+F403)/1000),5)</f>
        <v>1.6033200000000001</v>
      </c>
      <c r="G400" s="91">
        <f t="shared" ref="G400:AA400" si="231">ROUND(((G401+G402+G404+G403)/1000),5)</f>
        <v>1.58788</v>
      </c>
      <c r="H400" s="91">
        <f t="shared" si="231"/>
        <v>1.61632</v>
      </c>
      <c r="I400" s="91">
        <f t="shared" si="231"/>
        <v>1.8014699999999999</v>
      </c>
      <c r="J400" s="91">
        <f t="shared" si="231"/>
        <v>2.0106999999999999</v>
      </c>
      <c r="K400" s="91">
        <f t="shared" si="231"/>
        <v>2.2076600000000002</v>
      </c>
      <c r="L400" s="91">
        <f t="shared" si="231"/>
        <v>2.4277799999999998</v>
      </c>
      <c r="M400" s="91">
        <f t="shared" si="231"/>
        <v>2.58534</v>
      </c>
      <c r="N400" s="91">
        <f t="shared" si="231"/>
        <v>2.59097</v>
      </c>
      <c r="O400" s="91">
        <f t="shared" si="231"/>
        <v>2.5516299999999998</v>
      </c>
      <c r="P400" s="91">
        <f t="shared" si="231"/>
        <v>2.52319</v>
      </c>
      <c r="Q400" s="91">
        <f t="shared" si="231"/>
        <v>2.5367899999999999</v>
      </c>
      <c r="R400" s="91">
        <f t="shared" si="231"/>
        <v>2.5320900000000002</v>
      </c>
      <c r="S400" s="91">
        <f t="shared" si="231"/>
        <v>2.5134599999999998</v>
      </c>
      <c r="T400" s="91">
        <f t="shared" si="231"/>
        <v>2.5167999999999999</v>
      </c>
      <c r="U400" s="91">
        <f t="shared" si="231"/>
        <v>2.5537899999999998</v>
      </c>
      <c r="V400" s="91">
        <f t="shared" si="231"/>
        <v>2.6262699999999999</v>
      </c>
      <c r="W400" s="91">
        <f t="shared" si="231"/>
        <v>2.6307499999999999</v>
      </c>
      <c r="X400" s="91">
        <f t="shared" si="231"/>
        <v>2.45723</v>
      </c>
      <c r="Y400" s="91">
        <f t="shared" si="231"/>
        <v>2.3125599999999999</v>
      </c>
      <c r="Z400" s="91">
        <f t="shared" si="231"/>
        <v>2.03485</v>
      </c>
      <c r="AA400" s="91">
        <f t="shared" si="231"/>
        <v>1.7345699999999999</v>
      </c>
    </row>
    <row r="401" spans="1:27" ht="12.75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1289.8900000000001</v>
      </c>
      <c r="E401" s="44">
        <v>1226.8</v>
      </c>
      <c r="F401" s="44">
        <v>1166.01</v>
      </c>
      <c r="G401" s="44">
        <v>1150.57</v>
      </c>
      <c r="H401" s="44">
        <v>1179.01</v>
      </c>
      <c r="I401" s="44">
        <v>1364.16</v>
      </c>
      <c r="J401" s="44">
        <v>1573.39</v>
      </c>
      <c r="K401" s="44">
        <v>1770.35</v>
      </c>
      <c r="L401" s="44">
        <v>1990.47</v>
      </c>
      <c r="M401" s="44">
        <v>2148.0300000000002</v>
      </c>
      <c r="N401" s="44">
        <v>2153.66</v>
      </c>
      <c r="O401" s="44">
        <v>2114.3200000000002</v>
      </c>
      <c r="P401" s="44">
        <v>2085.88</v>
      </c>
      <c r="Q401" s="44">
        <v>2099.48</v>
      </c>
      <c r="R401" s="44">
        <v>2094.7800000000002</v>
      </c>
      <c r="S401" s="44">
        <v>2076.15</v>
      </c>
      <c r="T401" s="44">
        <v>2079.4899999999998</v>
      </c>
      <c r="U401" s="44">
        <v>2116.48</v>
      </c>
      <c r="V401" s="44">
        <v>2188.96</v>
      </c>
      <c r="W401" s="44">
        <v>2193.44</v>
      </c>
      <c r="X401" s="44">
        <v>2019.92</v>
      </c>
      <c r="Y401" s="44">
        <v>1875.25</v>
      </c>
      <c r="Z401" s="44">
        <v>1597.54</v>
      </c>
      <c r="AA401" s="44">
        <v>1297.26</v>
      </c>
    </row>
    <row r="402" spans="1:27" ht="12.75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>$D$11</f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1423</v>
      </c>
      <c r="B405" s="28" t="str">
        <f>"17"&amp;"."&amp;$B$663&amp;"."&amp;$B$664</f>
        <v>17.10.2023</v>
      </c>
      <c r="C405" s="90" t="s">
        <v>76</v>
      </c>
      <c r="D405" s="91">
        <f>ROUND(((D406+D407+D409+D408)/1000),5)</f>
        <v>1.6182300000000001</v>
      </c>
      <c r="E405" s="91">
        <f>ROUND(((E406+E407+E409+E408)/1000),5)</f>
        <v>1.5622400000000001</v>
      </c>
      <c r="F405" s="91">
        <f>ROUND(((F406+F407+F409+F408)/1000),5)</f>
        <v>1.5184200000000001</v>
      </c>
      <c r="G405" s="91">
        <f t="shared" ref="G405:AA405" si="234">ROUND(((G406+G407+G409+G408)/1000),5)</f>
        <v>1.5168999999999999</v>
      </c>
      <c r="H405" s="91">
        <f t="shared" si="234"/>
        <v>1.55389</v>
      </c>
      <c r="I405" s="91">
        <f t="shared" si="234"/>
        <v>1.6881299999999999</v>
      </c>
      <c r="J405" s="91">
        <f t="shared" si="234"/>
        <v>1.8018000000000001</v>
      </c>
      <c r="K405" s="91">
        <f t="shared" si="234"/>
        <v>2.14724</v>
      </c>
      <c r="L405" s="91">
        <f t="shared" si="234"/>
        <v>2.3879100000000002</v>
      </c>
      <c r="M405" s="91">
        <f t="shared" si="234"/>
        <v>2.6448900000000002</v>
      </c>
      <c r="N405" s="91">
        <f t="shared" si="234"/>
        <v>2.6830599999999998</v>
      </c>
      <c r="O405" s="91">
        <f t="shared" si="234"/>
        <v>2.64039</v>
      </c>
      <c r="P405" s="91">
        <f t="shared" si="234"/>
        <v>2.4487800000000002</v>
      </c>
      <c r="Q405" s="91">
        <f t="shared" si="234"/>
        <v>2.4645899999999998</v>
      </c>
      <c r="R405" s="91">
        <f t="shared" si="234"/>
        <v>2.4741599999999999</v>
      </c>
      <c r="S405" s="91">
        <f t="shared" si="234"/>
        <v>2.4672399999999999</v>
      </c>
      <c r="T405" s="91">
        <f t="shared" si="234"/>
        <v>2.4578000000000002</v>
      </c>
      <c r="U405" s="91">
        <f t="shared" si="234"/>
        <v>2.5333399999999999</v>
      </c>
      <c r="V405" s="91">
        <f t="shared" si="234"/>
        <v>2.69529</v>
      </c>
      <c r="W405" s="91">
        <f t="shared" si="234"/>
        <v>2.6938300000000002</v>
      </c>
      <c r="X405" s="91">
        <f t="shared" si="234"/>
        <v>2.4285199999999998</v>
      </c>
      <c r="Y405" s="91">
        <f t="shared" si="234"/>
        <v>2.2950300000000001</v>
      </c>
      <c r="Z405" s="91">
        <f t="shared" si="234"/>
        <v>2.06413</v>
      </c>
      <c r="AA405" s="91">
        <f t="shared" si="234"/>
        <v>1.79759</v>
      </c>
    </row>
    <row r="406" spans="1:27" ht="12.75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1180.92</v>
      </c>
      <c r="E406" s="44">
        <v>1124.93</v>
      </c>
      <c r="F406" s="44">
        <v>1081.1099999999999</v>
      </c>
      <c r="G406" s="44">
        <v>1079.5899999999999</v>
      </c>
      <c r="H406" s="44">
        <v>1116.58</v>
      </c>
      <c r="I406" s="44">
        <v>1250.82</v>
      </c>
      <c r="J406" s="44">
        <v>1364.49</v>
      </c>
      <c r="K406" s="44">
        <v>1709.93</v>
      </c>
      <c r="L406" s="44">
        <v>1950.6</v>
      </c>
      <c r="M406" s="44">
        <v>2207.58</v>
      </c>
      <c r="N406" s="44">
        <v>2245.75</v>
      </c>
      <c r="O406" s="44">
        <v>2203.08</v>
      </c>
      <c r="P406" s="44">
        <v>2011.47</v>
      </c>
      <c r="Q406" s="44">
        <v>2027.28</v>
      </c>
      <c r="R406" s="44">
        <v>2036.85</v>
      </c>
      <c r="S406" s="44">
        <v>2029.93</v>
      </c>
      <c r="T406" s="44">
        <v>2020.49</v>
      </c>
      <c r="U406" s="44">
        <v>2096.0300000000002</v>
      </c>
      <c r="V406" s="44">
        <v>2257.98</v>
      </c>
      <c r="W406" s="44">
        <v>2256.52</v>
      </c>
      <c r="X406" s="44">
        <v>1991.21</v>
      </c>
      <c r="Y406" s="44">
        <v>1857.72</v>
      </c>
      <c r="Z406" s="44">
        <v>1626.82</v>
      </c>
      <c r="AA406" s="44">
        <v>1360.28</v>
      </c>
    </row>
    <row r="407" spans="1:27" ht="12.75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>$D$11</f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1428</v>
      </c>
      <c r="B410" s="28" t="str">
        <f>"18"&amp;"."&amp;$B$663&amp;"."&amp;$B$664</f>
        <v>18.10.2023</v>
      </c>
      <c r="C410" s="90" t="s">
        <v>76</v>
      </c>
      <c r="D410" s="91">
        <f>ROUND(((D411+D412+D414+D413)/1000),5)</f>
        <v>1.6103799999999999</v>
      </c>
      <c r="E410" s="91">
        <f>ROUND(((E411+E412+E414+E413)/1000),5)</f>
        <v>1.5492999999999999</v>
      </c>
      <c r="F410" s="91">
        <f>ROUND(((F411+F412+F414+F413)/1000),5)</f>
        <v>1.52742</v>
      </c>
      <c r="G410" s="91">
        <f t="shared" ref="G410:AA410" si="237">ROUND(((G411+G412+G414+G413)/1000),5)</f>
        <v>1.5437799999999999</v>
      </c>
      <c r="H410" s="91">
        <f t="shared" si="237"/>
        <v>1.5975600000000001</v>
      </c>
      <c r="I410" s="91">
        <f t="shared" si="237"/>
        <v>1.68588</v>
      </c>
      <c r="J410" s="91">
        <f t="shared" si="237"/>
        <v>1.8496900000000001</v>
      </c>
      <c r="K410" s="91">
        <f t="shared" si="237"/>
        <v>2.1663800000000002</v>
      </c>
      <c r="L410" s="91">
        <f t="shared" si="237"/>
        <v>2.2737699999999998</v>
      </c>
      <c r="M410" s="91">
        <f t="shared" si="237"/>
        <v>2.5799699999999999</v>
      </c>
      <c r="N410" s="91">
        <f t="shared" si="237"/>
        <v>2.63741</v>
      </c>
      <c r="O410" s="91">
        <f t="shared" si="237"/>
        <v>2.4436100000000001</v>
      </c>
      <c r="P410" s="91">
        <f t="shared" si="237"/>
        <v>2.4224399999999999</v>
      </c>
      <c r="Q410" s="91">
        <f t="shared" si="237"/>
        <v>2.4205299999999998</v>
      </c>
      <c r="R410" s="91">
        <f t="shared" si="237"/>
        <v>2.4354399999999998</v>
      </c>
      <c r="S410" s="91">
        <f t="shared" si="237"/>
        <v>2.4329200000000002</v>
      </c>
      <c r="T410" s="91">
        <f t="shared" si="237"/>
        <v>2.4337900000000001</v>
      </c>
      <c r="U410" s="91">
        <f t="shared" si="237"/>
        <v>2.6225999999999998</v>
      </c>
      <c r="V410" s="91">
        <f t="shared" si="237"/>
        <v>2.6634699999999998</v>
      </c>
      <c r="W410" s="91">
        <f t="shared" si="237"/>
        <v>2.6099100000000002</v>
      </c>
      <c r="X410" s="91">
        <f t="shared" si="237"/>
        <v>2.3756499999999998</v>
      </c>
      <c r="Y410" s="91">
        <f t="shared" si="237"/>
        <v>2.2507799999999998</v>
      </c>
      <c r="Z410" s="91">
        <f t="shared" si="237"/>
        <v>1.9579800000000001</v>
      </c>
      <c r="AA410" s="91">
        <f t="shared" si="237"/>
        <v>1.7215499999999999</v>
      </c>
    </row>
    <row r="411" spans="1:27" ht="12.75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1173.07</v>
      </c>
      <c r="E411" s="44">
        <v>1111.99</v>
      </c>
      <c r="F411" s="44">
        <v>1090.1099999999999</v>
      </c>
      <c r="G411" s="44">
        <v>1106.47</v>
      </c>
      <c r="H411" s="44">
        <v>1160.25</v>
      </c>
      <c r="I411" s="44">
        <v>1248.57</v>
      </c>
      <c r="J411" s="44">
        <v>1412.38</v>
      </c>
      <c r="K411" s="44">
        <v>1729.07</v>
      </c>
      <c r="L411" s="44">
        <v>1836.46</v>
      </c>
      <c r="M411" s="44">
        <v>2142.66</v>
      </c>
      <c r="N411" s="44">
        <v>2200.1</v>
      </c>
      <c r="O411" s="44">
        <v>2006.3</v>
      </c>
      <c r="P411" s="44">
        <v>1985.13</v>
      </c>
      <c r="Q411" s="44">
        <v>1983.22</v>
      </c>
      <c r="R411" s="44">
        <v>1998.13</v>
      </c>
      <c r="S411" s="44">
        <v>1995.61</v>
      </c>
      <c r="T411" s="44">
        <v>1996.48</v>
      </c>
      <c r="U411" s="44">
        <v>2185.29</v>
      </c>
      <c r="V411" s="44">
        <v>2226.16</v>
      </c>
      <c r="W411" s="44">
        <v>2172.6</v>
      </c>
      <c r="X411" s="44">
        <v>1938.34</v>
      </c>
      <c r="Y411" s="44">
        <v>1813.47</v>
      </c>
      <c r="Z411" s="44">
        <v>1520.67</v>
      </c>
      <c r="AA411" s="44">
        <v>1284.24</v>
      </c>
    </row>
    <row r="412" spans="1:27" ht="12.75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>$D$11</f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1433</v>
      </c>
      <c r="B415" s="28" t="str">
        <f>"19"&amp;"."&amp;$B$663&amp;"."&amp;$B$664</f>
        <v>19.10.2023</v>
      </c>
      <c r="C415" s="90" t="s">
        <v>76</v>
      </c>
      <c r="D415" s="91">
        <f>ROUND(((D416+D417+D419+D418)/1000),5)</f>
        <v>1.6211199999999999</v>
      </c>
      <c r="E415" s="91">
        <f>ROUND(((E416+E417+E419+E418)/1000),5)</f>
        <v>1.53098</v>
      </c>
      <c r="F415" s="91">
        <f>ROUND(((F416+F417+F419+F418)/1000),5)</f>
        <v>1.5194799999999999</v>
      </c>
      <c r="G415" s="91">
        <f t="shared" ref="G415:AA415" si="240">ROUND(((G416+G417+G419+G418)/1000),5)</f>
        <v>1.5194399999999999</v>
      </c>
      <c r="H415" s="91">
        <f t="shared" si="240"/>
        <v>1.5726</v>
      </c>
      <c r="I415" s="91">
        <f t="shared" si="240"/>
        <v>1.6795500000000001</v>
      </c>
      <c r="J415" s="91">
        <f t="shared" si="240"/>
        <v>1.90663</v>
      </c>
      <c r="K415" s="91">
        <f t="shared" si="240"/>
        <v>2.1694300000000002</v>
      </c>
      <c r="L415" s="91">
        <f t="shared" si="240"/>
        <v>2.4367800000000002</v>
      </c>
      <c r="M415" s="91">
        <f t="shared" si="240"/>
        <v>2.5919400000000001</v>
      </c>
      <c r="N415" s="91">
        <f t="shared" si="240"/>
        <v>2.6211700000000002</v>
      </c>
      <c r="O415" s="91">
        <f t="shared" si="240"/>
        <v>2.6214400000000002</v>
      </c>
      <c r="P415" s="91">
        <f t="shared" si="240"/>
        <v>2.5345</v>
      </c>
      <c r="Q415" s="91">
        <f t="shared" si="240"/>
        <v>2.5446800000000001</v>
      </c>
      <c r="R415" s="91">
        <f t="shared" si="240"/>
        <v>2.5452300000000001</v>
      </c>
      <c r="S415" s="91">
        <f t="shared" si="240"/>
        <v>2.54149</v>
      </c>
      <c r="T415" s="91">
        <f t="shared" si="240"/>
        <v>2.5412599999999999</v>
      </c>
      <c r="U415" s="91">
        <f t="shared" si="240"/>
        <v>2.60304</v>
      </c>
      <c r="V415" s="91">
        <f t="shared" si="240"/>
        <v>2.67069</v>
      </c>
      <c r="W415" s="91">
        <f t="shared" si="240"/>
        <v>2.6357300000000001</v>
      </c>
      <c r="X415" s="91">
        <f t="shared" si="240"/>
        <v>2.5080900000000002</v>
      </c>
      <c r="Y415" s="91">
        <f t="shared" si="240"/>
        <v>2.2719900000000002</v>
      </c>
      <c r="Z415" s="91">
        <f t="shared" si="240"/>
        <v>2.0679599999999998</v>
      </c>
      <c r="AA415" s="91">
        <f t="shared" si="240"/>
        <v>1.82382</v>
      </c>
    </row>
    <row r="416" spans="1:27" ht="12.75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1183.81</v>
      </c>
      <c r="E416" s="44">
        <v>1093.67</v>
      </c>
      <c r="F416" s="44">
        <v>1082.17</v>
      </c>
      <c r="G416" s="44">
        <v>1082.1300000000001</v>
      </c>
      <c r="H416" s="44">
        <v>1135.29</v>
      </c>
      <c r="I416" s="44">
        <v>1242.24</v>
      </c>
      <c r="J416" s="44">
        <v>1469.32</v>
      </c>
      <c r="K416" s="44">
        <v>1732.12</v>
      </c>
      <c r="L416" s="44">
        <v>1999.47</v>
      </c>
      <c r="M416" s="44">
        <v>2154.63</v>
      </c>
      <c r="N416" s="44">
        <v>2183.86</v>
      </c>
      <c r="O416" s="44">
        <v>2184.13</v>
      </c>
      <c r="P416" s="44">
        <v>2097.19</v>
      </c>
      <c r="Q416" s="44">
        <v>2107.37</v>
      </c>
      <c r="R416" s="44">
        <v>2107.92</v>
      </c>
      <c r="S416" s="44">
        <v>2104.1799999999998</v>
      </c>
      <c r="T416" s="44">
        <v>2103.9499999999998</v>
      </c>
      <c r="U416" s="44">
        <v>2165.73</v>
      </c>
      <c r="V416" s="44">
        <v>2233.38</v>
      </c>
      <c r="W416" s="44">
        <v>2198.42</v>
      </c>
      <c r="X416" s="44">
        <v>2070.7800000000002</v>
      </c>
      <c r="Y416" s="44">
        <v>1834.68</v>
      </c>
      <c r="Z416" s="44">
        <v>1630.65</v>
      </c>
      <c r="AA416" s="44">
        <v>1386.51</v>
      </c>
    </row>
    <row r="417" spans="1:27" ht="12.75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>$D$11</f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1438</v>
      </c>
      <c r="B420" s="28" t="str">
        <f>"20"&amp;"."&amp;$B$663&amp;"."&amp;$B$664</f>
        <v>20.10.2023</v>
      </c>
      <c r="C420" s="90" t="s">
        <v>76</v>
      </c>
      <c r="D420" s="91">
        <f>ROUND(((D421+D422+D424+D423)/1000),5)</f>
        <v>1.62233</v>
      </c>
      <c r="E420" s="91">
        <f>ROUND(((E421+E422+E424+E423)/1000),5)</f>
        <v>1.5470299999999999</v>
      </c>
      <c r="F420" s="91">
        <f>ROUND(((F421+F422+F424+F423)/1000),5)</f>
        <v>1.52199</v>
      </c>
      <c r="G420" s="91">
        <f t="shared" ref="G420:AA420" si="243">ROUND(((G421+G422+G424+G423)/1000),5)</f>
        <v>1.5269600000000001</v>
      </c>
      <c r="H420" s="91">
        <f t="shared" si="243"/>
        <v>1.5926199999999999</v>
      </c>
      <c r="I420" s="91">
        <f t="shared" si="243"/>
        <v>1.6794</v>
      </c>
      <c r="J420" s="91">
        <f t="shared" si="243"/>
        <v>1.89889</v>
      </c>
      <c r="K420" s="91">
        <f t="shared" si="243"/>
        <v>2.2071200000000002</v>
      </c>
      <c r="L420" s="91">
        <f t="shared" si="243"/>
        <v>2.3835500000000001</v>
      </c>
      <c r="M420" s="91">
        <f t="shared" si="243"/>
        <v>2.6127500000000001</v>
      </c>
      <c r="N420" s="91">
        <f t="shared" si="243"/>
        <v>2.6770800000000001</v>
      </c>
      <c r="O420" s="91">
        <f t="shared" si="243"/>
        <v>2.4795600000000002</v>
      </c>
      <c r="P420" s="91">
        <f t="shared" si="243"/>
        <v>2.4618799999999998</v>
      </c>
      <c r="Q420" s="91">
        <f t="shared" si="243"/>
        <v>2.4654099999999999</v>
      </c>
      <c r="R420" s="91">
        <f t="shared" si="243"/>
        <v>2.4692099999999999</v>
      </c>
      <c r="S420" s="91">
        <f t="shared" si="243"/>
        <v>2.4626700000000001</v>
      </c>
      <c r="T420" s="91">
        <f t="shared" si="243"/>
        <v>2.4550000000000001</v>
      </c>
      <c r="U420" s="91">
        <f t="shared" si="243"/>
        <v>2.64893</v>
      </c>
      <c r="V420" s="91">
        <f t="shared" si="243"/>
        <v>2.6707800000000002</v>
      </c>
      <c r="W420" s="91">
        <f t="shared" si="243"/>
        <v>2.5283099999999998</v>
      </c>
      <c r="X420" s="91">
        <f t="shared" si="243"/>
        <v>2.43411</v>
      </c>
      <c r="Y420" s="91">
        <f t="shared" si="243"/>
        <v>2.34537</v>
      </c>
      <c r="Z420" s="91">
        <f t="shared" si="243"/>
        <v>2.0575100000000002</v>
      </c>
      <c r="AA420" s="91">
        <f t="shared" si="243"/>
        <v>1.8037700000000001</v>
      </c>
    </row>
    <row r="421" spans="1:27" ht="12.75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1185.02</v>
      </c>
      <c r="E421" s="44">
        <v>1109.72</v>
      </c>
      <c r="F421" s="44">
        <v>1084.68</v>
      </c>
      <c r="G421" s="44">
        <v>1089.6500000000001</v>
      </c>
      <c r="H421" s="44">
        <v>1155.31</v>
      </c>
      <c r="I421" s="44">
        <v>1242.0899999999999</v>
      </c>
      <c r="J421" s="44">
        <v>1461.58</v>
      </c>
      <c r="K421" s="44">
        <v>1769.81</v>
      </c>
      <c r="L421" s="44">
        <v>1946.24</v>
      </c>
      <c r="M421" s="44">
        <v>2175.44</v>
      </c>
      <c r="N421" s="44">
        <v>2239.77</v>
      </c>
      <c r="O421" s="44">
        <v>2042.25</v>
      </c>
      <c r="P421" s="44">
        <v>2024.57</v>
      </c>
      <c r="Q421" s="44">
        <v>2028.1</v>
      </c>
      <c r="R421" s="44">
        <v>2031.9</v>
      </c>
      <c r="S421" s="44">
        <v>2025.36</v>
      </c>
      <c r="T421" s="44">
        <v>2017.69</v>
      </c>
      <c r="U421" s="44">
        <v>2211.62</v>
      </c>
      <c r="V421" s="44">
        <v>2233.4699999999998</v>
      </c>
      <c r="W421" s="44">
        <v>2091</v>
      </c>
      <c r="X421" s="44">
        <v>1996.8</v>
      </c>
      <c r="Y421" s="44">
        <v>1908.06</v>
      </c>
      <c r="Z421" s="44">
        <v>1620.2</v>
      </c>
      <c r="AA421" s="44">
        <v>1366.46</v>
      </c>
    </row>
    <row r="422" spans="1:27" ht="12.75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>$D$11</f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1443</v>
      </c>
      <c r="B425" s="28" t="str">
        <f>"21"&amp;"."&amp;$B$663&amp;"."&amp;$B$664</f>
        <v>21.10.2023</v>
      </c>
      <c r="C425" s="90" t="s">
        <v>76</v>
      </c>
      <c r="D425" s="91">
        <f>ROUND(((D426+D427+D429+D428)/1000),5)</f>
        <v>1.66825</v>
      </c>
      <c r="E425" s="91">
        <f>ROUND(((E426+E427+E429+E428)/1000),5)</f>
        <v>1.63829</v>
      </c>
      <c r="F425" s="91">
        <f>ROUND(((F426+F427+F429+F428)/1000),5)</f>
        <v>1.59935</v>
      </c>
      <c r="G425" s="91">
        <f t="shared" ref="G425:AA425" si="246">ROUND(((G426+G427+G429+G428)/1000),5)</f>
        <v>1.5864400000000001</v>
      </c>
      <c r="H425" s="91">
        <f t="shared" si="246"/>
        <v>1.59429</v>
      </c>
      <c r="I425" s="91">
        <f t="shared" si="246"/>
        <v>1.6466099999999999</v>
      </c>
      <c r="J425" s="91">
        <f t="shared" si="246"/>
        <v>1.66353</v>
      </c>
      <c r="K425" s="91">
        <f t="shared" si="246"/>
        <v>1.87521</v>
      </c>
      <c r="L425" s="91">
        <f t="shared" si="246"/>
        <v>2.0394299999999999</v>
      </c>
      <c r="M425" s="91">
        <f t="shared" si="246"/>
        <v>2.2642199999999999</v>
      </c>
      <c r="N425" s="91">
        <f t="shared" si="246"/>
        <v>2.3549899999999999</v>
      </c>
      <c r="O425" s="91">
        <f t="shared" si="246"/>
        <v>2.36145</v>
      </c>
      <c r="P425" s="91">
        <f t="shared" si="246"/>
        <v>2.32483</v>
      </c>
      <c r="Q425" s="91">
        <f t="shared" si="246"/>
        <v>2.31996</v>
      </c>
      <c r="R425" s="91">
        <f t="shared" si="246"/>
        <v>2.3042600000000002</v>
      </c>
      <c r="S425" s="91">
        <f t="shared" si="246"/>
        <v>2.29575</v>
      </c>
      <c r="T425" s="91">
        <f t="shared" si="246"/>
        <v>2.3161900000000002</v>
      </c>
      <c r="U425" s="91">
        <f t="shared" si="246"/>
        <v>2.4222100000000002</v>
      </c>
      <c r="V425" s="91">
        <f t="shared" si="246"/>
        <v>2.6152500000000001</v>
      </c>
      <c r="W425" s="91">
        <f t="shared" si="246"/>
        <v>2.5134500000000002</v>
      </c>
      <c r="X425" s="91">
        <f t="shared" si="246"/>
        <v>2.30464</v>
      </c>
      <c r="Y425" s="91">
        <f t="shared" si="246"/>
        <v>2.1753300000000002</v>
      </c>
      <c r="Z425" s="91">
        <f t="shared" si="246"/>
        <v>1.9407099999999999</v>
      </c>
      <c r="AA425" s="91">
        <f t="shared" si="246"/>
        <v>1.7296199999999999</v>
      </c>
    </row>
    <row r="426" spans="1:27" ht="12.75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1230.94</v>
      </c>
      <c r="E426" s="44">
        <v>1200.98</v>
      </c>
      <c r="F426" s="44">
        <v>1162.04</v>
      </c>
      <c r="G426" s="44">
        <v>1149.1300000000001</v>
      </c>
      <c r="H426" s="44">
        <v>1156.98</v>
      </c>
      <c r="I426" s="44">
        <v>1209.3</v>
      </c>
      <c r="J426" s="44">
        <v>1226.22</v>
      </c>
      <c r="K426" s="44">
        <v>1437.9</v>
      </c>
      <c r="L426" s="44">
        <v>1602.12</v>
      </c>
      <c r="M426" s="44">
        <v>1826.91</v>
      </c>
      <c r="N426" s="44">
        <v>1917.68</v>
      </c>
      <c r="O426" s="44">
        <v>1924.14</v>
      </c>
      <c r="P426" s="44">
        <v>1887.52</v>
      </c>
      <c r="Q426" s="44">
        <v>1882.65</v>
      </c>
      <c r="R426" s="44">
        <v>1866.95</v>
      </c>
      <c r="S426" s="44">
        <v>1858.44</v>
      </c>
      <c r="T426" s="44">
        <v>1878.88</v>
      </c>
      <c r="U426" s="44">
        <v>1984.9</v>
      </c>
      <c r="V426" s="44">
        <v>2177.94</v>
      </c>
      <c r="W426" s="44">
        <v>2076.14</v>
      </c>
      <c r="X426" s="44">
        <v>1867.33</v>
      </c>
      <c r="Y426" s="44">
        <v>1738.02</v>
      </c>
      <c r="Z426" s="44">
        <v>1503.4</v>
      </c>
      <c r="AA426" s="44">
        <v>1292.31</v>
      </c>
    </row>
    <row r="427" spans="1:27" ht="12.75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>$D$11</f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1448</v>
      </c>
      <c r="B430" s="28" t="str">
        <f>"22"&amp;"."&amp;$B$663&amp;"."&amp;$B$664</f>
        <v>22.10.2023</v>
      </c>
      <c r="C430" s="90" t="s">
        <v>76</v>
      </c>
      <c r="D430" s="91">
        <f>ROUND(((D431+D432+D434+D433)/1000),5)</f>
        <v>1.6411</v>
      </c>
      <c r="E430" s="91">
        <f>ROUND(((E431+E432+E434+E433)/1000),5)</f>
        <v>1.56748</v>
      </c>
      <c r="F430" s="91">
        <f>ROUND(((F431+F432+F434+F433)/1000),5)</f>
        <v>1.5138400000000001</v>
      </c>
      <c r="G430" s="91">
        <f t="shared" ref="G430:AA430" si="249">ROUND(((G431+G432+G434+G433)/1000),5)</f>
        <v>1.5070300000000001</v>
      </c>
      <c r="H430" s="91">
        <f t="shared" si="249"/>
        <v>1.50644</v>
      </c>
      <c r="I430" s="91">
        <f t="shared" si="249"/>
        <v>1.58403</v>
      </c>
      <c r="J430" s="91">
        <f t="shared" si="249"/>
        <v>1.5892500000000001</v>
      </c>
      <c r="K430" s="91">
        <f t="shared" si="249"/>
        <v>1.6467700000000001</v>
      </c>
      <c r="L430" s="91">
        <f t="shared" si="249"/>
        <v>1.81219</v>
      </c>
      <c r="M430" s="91">
        <f t="shared" si="249"/>
        <v>2.0228899999999999</v>
      </c>
      <c r="N430" s="91">
        <f t="shared" si="249"/>
        <v>2.10622</v>
      </c>
      <c r="O430" s="91">
        <f t="shared" si="249"/>
        <v>2.1384599999999998</v>
      </c>
      <c r="P430" s="91">
        <f t="shared" si="249"/>
        <v>2.1642299999999999</v>
      </c>
      <c r="Q430" s="91">
        <f t="shared" si="249"/>
        <v>2.1807599999999998</v>
      </c>
      <c r="R430" s="91">
        <f t="shared" si="249"/>
        <v>2.1958199999999999</v>
      </c>
      <c r="S430" s="91">
        <f t="shared" si="249"/>
        <v>2.1848900000000002</v>
      </c>
      <c r="T430" s="91">
        <f t="shared" si="249"/>
        <v>2.2632099999999999</v>
      </c>
      <c r="U430" s="91">
        <f t="shared" si="249"/>
        <v>2.4801899999999999</v>
      </c>
      <c r="V430" s="91">
        <f t="shared" si="249"/>
        <v>2.6136300000000001</v>
      </c>
      <c r="W430" s="91">
        <f t="shared" si="249"/>
        <v>2.5604499999999999</v>
      </c>
      <c r="X430" s="91">
        <f t="shared" si="249"/>
        <v>2.3344</v>
      </c>
      <c r="Y430" s="91">
        <f t="shared" si="249"/>
        <v>2.1136699999999999</v>
      </c>
      <c r="Z430" s="91">
        <f t="shared" si="249"/>
        <v>1.78102</v>
      </c>
      <c r="AA430" s="91">
        <f t="shared" si="249"/>
        <v>1.66662</v>
      </c>
    </row>
    <row r="431" spans="1:27" ht="12.75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1203.79</v>
      </c>
      <c r="E431" s="44">
        <v>1130.17</v>
      </c>
      <c r="F431" s="44">
        <v>1076.53</v>
      </c>
      <c r="G431" s="44">
        <v>1069.72</v>
      </c>
      <c r="H431" s="44">
        <v>1069.1300000000001</v>
      </c>
      <c r="I431" s="44">
        <v>1146.72</v>
      </c>
      <c r="J431" s="44">
        <v>1151.94</v>
      </c>
      <c r="K431" s="44">
        <v>1209.46</v>
      </c>
      <c r="L431" s="44">
        <v>1374.88</v>
      </c>
      <c r="M431" s="44">
        <v>1585.58</v>
      </c>
      <c r="N431" s="44">
        <v>1668.91</v>
      </c>
      <c r="O431" s="44">
        <v>1701.15</v>
      </c>
      <c r="P431" s="44">
        <v>1726.92</v>
      </c>
      <c r="Q431" s="44">
        <v>1743.45</v>
      </c>
      <c r="R431" s="44">
        <v>1758.51</v>
      </c>
      <c r="S431" s="44">
        <v>1747.58</v>
      </c>
      <c r="T431" s="44">
        <v>1825.9</v>
      </c>
      <c r="U431" s="44">
        <v>2042.88</v>
      </c>
      <c r="V431" s="44">
        <v>2176.3200000000002</v>
      </c>
      <c r="W431" s="44">
        <v>2123.14</v>
      </c>
      <c r="X431" s="44">
        <v>1897.09</v>
      </c>
      <c r="Y431" s="44">
        <v>1676.36</v>
      </c>
      <c r="Z431" s="44">
        <v>1343.71</v>
      </c>
      <c r="AA431" s="44">
        <v>1229.31</v>
      </c>
    </row>
    <row r="432" spans="1:27" ht="12.75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>$D$11</f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1453</v>
      </c>
      <c r="B435" s="28" t="str">
        <f>"23"&amp;"."&amp;$B$663&amp;"."&amp;$B$664</f>
        <v>23.10.2023</v>
      </c>
      <c r="C435" s="90" t="s">
        <v>76</v>
      </c>
      <c r="D435" s="91">
        <f>ROUND(((D436+D437+D439+D438)/1000),5)</f>
        <v>1.62395</v>
      </c>
      <c r="E435" s="91">
        <f>ROUND(((E436+E437+E439+E438)/1000),5)</f>
        <v>1.5099</v>
      </c>
      <c r="F435" s="91">
        <f>ROUND(((F436+F437+F439+F438)/1000),5)</f>
        <v>1.4681900000000001</v>
      </c>
      <c r="G435" s="91">
        <f t="shared" ref="G435:AA435" si="252">ROUND(((G436+G437+G439+G438)/1000),5)</f>
        <v>1.4854000000000001</v>
      </c>
      <c r="H435" s="91">
        <f t="shared" si="252"/>
        <v>1.5114000000000001</v>
      </c>
      <c r="I435" s="91">
        <f t="shared" si="252"/>
        <v>1.64432</v>
      </c>
      <c r="J435" s="91">
        <f t="shared" si="252"/>
        <v>1.8061400000000001</v>
      </c>
      <c r="K435" s="91">
        <f t="shared" si="252"/>
        <v>2.1051899999999999</v>
      </c>
      <c r="L435" s="91">
        <f t="shared" si="252"/>
        <v>2.3403900000000002</v>
      </c>
      <c r="M435" s="91">
        <f t="shared" si="252"/>
        <v>2.5372400000000002</v>
      </c>
      <c r="N435" s="91">
        <f t="shared" si="252"/>
        <v>2.6175999999999999</v>
      </c>
      <c r="O435" s="91">
        <f t="shared" si="252"/>
        <v>2.4360200000000001</v>
      </c>
      <c r="P435" s="91">
        <f t="shared" si="252"/>
        <v>2.36252</v>
      </c>
      <c r="Q435" s="91">
        <f t="shared" si="252"/>
        <v>2.4021699999999999</v>
      </c>
      <c r="R435" s="91">
        <f t="shared" si="252"/>
        <v>2.4150900000000002</v>
      </c>
      <c r="S435" s="91">
        <f t="shared" si="252"/>
        <v>2.4111099999999999</v>
      </c>
      <c r="T435" s="91">
        <f t="shared" si="252"/>
        <v>2.39994</v>
      </c>
      <c r="U435" s="91">
        <f t="shared" si="252"/>
        <v>2.5109300000000001</v>
      </c>
      <c r="V435" s="91">
        <f t="shared" si="252"/>
        <v>2.61734</v>
      </c>
      <c r="W435" s="91">
        <f t="shared" si="252"/>
        <v>2.5013200000000002</v>
      </c>
      <c r="X435" s="91">
        <f t="shared" si="252"/>
        <v>2.2713299999999998</v>
      </c>
      <c r="Y435" s="91">
        <f t="shared" si="252"/>
        <v>2.1679400000000002</v>
      </c>
      <c r="Z435" s="91">
        <f t="shared" si="252"/>
        <v>1.8447199999999999</v>
      </c>
      <c r="AA435" s="91">
        <f t="shared" si="252"/>
        <v>1.67143</v>
      </c>
    </row>
    <row r="436" spans="1:27" ht="12.75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1186.6400000000001</v>
      </c>
      <c r="E436" s="44">
        <v>1072.5899999999999</v>
      </c>
      <c r="F436" s="44">
        <v>1030.8800000000001</v>
      </c>
      <c r="G436" s="44">
        <v>1048.0899999999999</v>
      </c>
      <c r="H436" s="44">
        <v>1074.0899999999999</v>
      </c>
      <c r="I436" s="44">
        <v>1207.01</v>
      </c>
      <c r="J436" s="44">
        <v>1368.83</v>
      </c>
      <c r="K436" s="44">
        <v>1667.88</v>
      </c>
      <c r="L436" s="44">
        <v>1903.08</v>
      </c>
      <c r="M436" s="44">
        <v>2099.9299999999998</v>
      </c>
      <c r="N436" s="44">
        <v>2180.29</v>
      </c>
      <c r="O436" s="44">
        <v>1998.71</v>
      </c>
      <c r="P436" s="44">
        <v>1925.21</v>
      </c>
      <c r="Q436" s="44">
        <v>1964.86</v>
      </c>
      <c r="R436" s="44">
        <v>1977.78</v>
      </c>
      <c r="S436" s="44">
        <v>1973.8</v>
      </c>
      <c r="T436" s="44">
        <v>1962.63</v>
      </c>
      <c r="U436" s="44">
        <v>2073.62</v>
      </c>
      <c r="V436" s="44">
        <v>2180.0300000000002</v>
      </c>
      <c r="W436" s="44">
        <v>2064.0100000000002</v>
      </c>
      <c r="X436" s="44">
        <v>1834.02</v>
      </c>
      <c r="Y436" s="44">
        <v>1730.63</v>
      </c>
      <c r="Z436" s="44">
        <v>1407.41</v>
      </c>
      <c r="AA436" s="44">
        <v>1234.1199999999999</v>
      </c>
    </row>
    <row r="437" spans="1:27" ht="12.75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>$D$11</f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1458</v>
      </c>
      <c r="B440" s="28" t="str">
        <f>"24"&amp;"."&amp;$B$663&amp;"."&amp;$B$664</f>
        <v>24.10.2023</v>
      </c>
      <c r="C440" s="90" t="s">
        <v>76</v>
      </c>
      <c r="D440" s="91">
        <f>ROUND(((D441+D442+D444+D443)/1000),5)</f>
        <v>1.61</v>
      </c>
      <c r="E440" s="91">
        <f>ROUND(((E441+E442+E444+E443)/1000),5)</f>
        <v>1.5239799999999999</v>
      </c>
      <c r="F440" s="91">
        <f>ROUND(((F441+F442+F444+F443)/1000),5)</f>
        <v>1.49356</v>
      </c>
      <c r="G440" s="91">
        <f t="shared" ref="G440:AA440" si="255">ROUND(((G441+G442+G444+G443)/1000),5)</f>
        <v>1.5062</v>
      </c>
      <c r="H440" s="91">
        <f t="shared" si="255"/>
        <v>1.55298</v>
      </c>
      <c r="I440" s="91">
        <f t="shared" si="255"/>
        <v>1.6694899999999999</v>
      </c>
      <c r="J440" s="91">
        <f t="shared" si="255"/>
        <v>1.8387500000000001</v>
      </c>
      <c r="K440" s="91">
        <f t="shared" si="255"/>
        <v>2.16</v>
      </c>
      <c r="L440" s="91">
        <f t="shared" si="255"/>
        <v>2.3495900000000001</v>
      </c>
      <c r="M440" s="91">
        <f t="shared" si="255"/>
        <v>2.5568399999999998</v>
      </c>
      <c r="N440" s="91">
        <f t="shared" si="255"/>
        <v>2.6343299999999998</v>
      </c>
      <c r="O440" s="91">
        <f t="shared" si="255"/>
        <v>2.46794</v>
      </c>
      <c r="P440" s="91">
        <f t="shared" si="255"/>
        <v>2.4437700000000002</v>
      </c>
      <c r="Q440" s="91">
        <f t="shared" si="255"/>
        <v>2.4586800000000002</v>
      </c>
      <c r="R440" s="91">
        <f t="shared" si="255"/>
        <v>2.4565999999999999</v>
      </c>
      <c r="S440" s="91">
        <f t="shared" si="255"/>
        <v>2.45757</v>
      </c>
      <c r="T440" s="91">
        <f t="shared" si="255"/>
        <v>2.4407800000000002</v>
      </c>
      <c r="U440" s="91">
        <f t="shared" si="255"/>
        <v>2.6337999999999999</v>
      </c>
      <c r="V440" s="91">
        <f t="shared" si="255"/>
        <v>2.6599200000000001</v>
      </c>
      <c r="W440" s="91">
        <f t="shared" si="255"/>
        <v>2.6219100000000002</v>
      </c>
      <c r="X440" s="91">
        <f t="shared" si="255"/>
        <v>2.3455400000000002</v>
      </c>
      <c r="Y440" s="91">
        <f t="shared" si="255"/>
        <v>2.1947899999999998</v>
      </c>
      <c r="Z440" s="91">
        <f t="shared" si="255"/>
        <v>1.94529</v>
      </c>
      <c r="AA440" s="91">
        <f t="shared" si="255"/>
        <v>1.7194400000000001</v>
      </c>
    </row>
    <row r="441" spans="1:27" ht="12.75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1172.69</v>
      </c>
      <c r="E441" s="44">
        <v>1086.67</v>
      </c>
      <c r="F441" s="44">
        <v>1056.25</v>
      </c>
      <c r="G441" s="44">
        <v>1068.8900000000001</v>
      </c>
      <c r="H441" s="44">
        <v>1115.67</v>
      </c>
      <c r="I441" s="44">
        <v>1232.18</v>
      </c>
      <c r="J441" s="44">
        <v>1401.44</v>
      </c>
      <c r="K441" s="44">
        <v>1722.69</v>
      </c>
      <c r="L441" s="44">
        <v>1912.28</v>
      </c>
      <c r="M441" s="44">
        <v>2119.5300000000002</v>
      </c>
      <c r="N441" s="44">
        <v>2197.02</v>
      </c>
      <c r="O441" s="44">
        <v>2030.63</v>
      </c>
      <c r="P441" s="44">
        <v>2006.46</v>
      </c>
      <c r="Q441" s="44">
        <v>2021.37</v>
      </c>
      <c r="R441" s="44">
        <v>2019.29</v>
      </c>
      <c r="S441" s="44">
        <v>2020.26</v>
      </c>
      <c r="T441" s="44">
        <v>2003.47</v>
      </c>
      <c r="U441" s="44">
        <v>2196.4899999999998</v>
      </c>
      <c r="V441" s="44">
        <v>2222.61</v>
      </c>
      <c r="W441" s="44">
        <v>2184.6</v>
      </c>
      <c r="X441" s="44">
        <v>1908.23</v>
      </c>
      <c r="Y441" s="44">
        <v>1757.48</v>
      </c>
      <c r="Z441" s="44">
        <v>1507.98</v>
      </c>
      <c r="AA441" s="44">
        <v>1282.1300000000001</v>
      </c>
    </row>
    <row r="442" spans="1:27" ht="12.75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>$D$11</f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1463</v>
      </c>
      <c r="B445" s="28" t="str">
        <f>"25"&amp;"."&amp;$B$663&amp;"."&amp;$B$664</f>
        <v>25.10.2023</v>
      </c>
      <c r="C445" s="90" t="s">
        <v>76</v>
      </c>
      <c r="D445" s="91">
        <f>ROUND(((D446+D447+D449+D448)/1000),5)</f>
        <v>1.60511</v>
      </c>
      <c r="E445" s="91">
        <f>ROUND(((E446+E447+E449+E448)/1000),5)</f>
        <v>1.54562</v>
      </c>
      <c r="F445" s="91">
        <f>ROUND(((F446+F447+F449+F448)/1000),5)</f>
        <v>1.5085</v>
      </c>
      <c r="G445" s="91">
        <f t="shared" ref="G445:AA445" si="258">ROUND(((G446+G447+G449+G448)/1000),5)</f>
        <v>1.5057400000000001</v>
      </c>
      <c r="H445" s="91">
        <f t="shared" si="258"/>
        <v>1.57298</v>
      </c>
      <c r="I445" s="91">
        <f t="shared" si="258"/>
        <v>1.6624699999999999</v>
      </c>
      <c r="J445" s="91">
        <f t="shared" si="258"/>
        <v>1.8111299999999999</v>
      </c>
      <c r="K445" s="91">
        <f t="shared" si="258"/>
        <v>2.1115599999999999</v>
      </c>
      <c r="L445" s="91">
        <f t="shared" si="258"/>
        <v>2.2849699999999999</v>
      </c>
      <c r="M445" s="91">
        <f t="shared" si="258"/>
        <v>2.6478700000000002</v>
      </c>
      <c r="N445" s="91">
        <f t="shared" si="258"/>
        <v>2.8217699999999999</v>
      </c>
      <c r="O445" s="91">
        <f t="shared" si="258"/>
        <v>2.4490500000000002</v>
      </c>
      <c r="P445" s="91">
        <f t="shared" si="258"/>
        <v>2.4271099999999999</v>
      </c>
      <c r="Q445" s="91">
        <f t="shared" si="258"/>
        <v>2.4397899999999999</v>
      </c>
      <c r="R445" s="91">
        <f t="shared" si="258"/>
        <v>2.4363999999999999</v>
      </c>
      <c r="S445" s="91">
        <f t="shared" si="258"/>
        <v>2.4325999999999999</v>
      </c>
      <c r="T445" s="91">
        <f t="shared" si="258"/>
        <v>2.4314399999999998</v>
      </c>
      <c r="U445" s="91">
        <f t="shared" si="258"/>
        <v>2.6762700000000001</v>
      </c>
      <c r="V445" s="91">
        <f t="shared" si="258"/>
        <v>2.7180499999999999</v>
      </c>
      <c r="W445" s="91">
        <f t="shared" si="258"/>
        <v>2.7410700000000001</v>
      </c>
      <c r="X445" s="91">
        <f t="shared" si="258"/>
        <v>2.4119899999999999</v>
      </c>
      <c r="Y445" s="91">
        <f t="shared" si="258"/>
        <v>2.2775300000000001</v>
      </c>
      <c r="Z445" s="91">
        <f t="shared" si="258"/>
        <v>1.95075</v>
      </c>
      <c r="AA445" s="91">
        <f t="shared" si="258"/>
        <v>1.7044999999999999</v>
      </c>
    </row>
    <row r="446" spans="1:27" ht="12.75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1167.8</v>
      </c>
      <c r="E446" s="44">
        <v>1108.31</v>
      </c>
      <c r="F446" s="44">
        <v>1071.19</v>
      </c>
      <c r="G446" s="44">
        <v>1068.43</v>
      </c>
      <c r="H446" s="44">
        <v>1135.67</v>
      </c>
      <c r="I446" s="44">
        <v>1225.1600000000001</v>
      </c>
      <c r="J446" s="44">
        <v>1373.82</v>
      </c>
      <c r="K446" s="44">
        <v>1674.25</v>
      </c>
      <c r="L446" s="44">
        <v>1847.66</v>
      </c>
      <c r="M446" s="44">
        <v>2210.56</v>
      </c>
      <c r="N446" s="44">
        <v>2384.46</v>
      </c>
      <c r="O446" s="44">
        <v>2011.74</v>
      </c>
      <c r="P446" s="44">
        <v>1989.8</v>
      </c>
      <c r="Q446" s="44">
        <v>2002.48</v>
      </c>
      <c r="R446" s="44">
        <v>1999.09</v>
      </c>
      <c r="S446" s="44">
        <v>1995.29</v>
      </c>
      <c r="T446" s="44">
        <v>1994.13</v>
      </c>
      <c r="U446" s="44">
        <v>2238.96</v>
      </c>
      <c r="V446" s="44">
        <v>2280.7399999999998</v>
      </c>
      <c r="W446" s="44">
        <v>2303.7600000000002</v>
      </c>
      <c r="X446" s="44">
        <v>1974.68</v>
      </c>
      <c r="Y446" s="44">
        <v>1840.22</v>
      </c>
      <c r="Z446" s="44">
        <v>1513.44</v>
      </c>
      <c r="AA446" s="44">
        <v>1267.19</v>
      </c>
    </row>
    <row r="447" spans="1:27" ht="12.75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>$D$11</f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1468</v>
      </c>
      <c r="B450" s="28" t="str">
        <f>"26"&amp;"."&amp;$B$663&amp;"."&amp;$B$664</f>
        <v>26.10.2023</v>
      </c>
      <c r="C450" s="90" t="s">
        <v>76</v>
      </c>
      <c r="D450" s="91">
        <f>ROUND(((D451+D452+D454+D453)/1000),5)</f>
        <v>1.61686</v>
      </c>
      <c r="E450" s="91">
        <f>ROUND(((E451+E452+E454+E453)/1000),5)</f>
        <v>1.5307599999999999</v>
      </c>
      <c r="F450" s="91">
        <f>ROUND(((F451+F452+F454+F453)/1000),5)</f>
        <v>1.50057</v>
      </c>
      <c r="G450" s="91">
        <f t="shared" ref="G450:AA450" si="261">ROUND(((G451+G452+G454+G453)/1000),5)</f>
        <v>1.4777400000000001</v>
      </c>
      <c r="H450" s="91">
        <f t="shared" si="261"/>
        <v>1.56986</v>
      </c>
      <c r="I450" s="91">
        <f t="shared" si="261"/>
        <v>1.69912</v>
      </c>
      <c r="J450" s="91">
        <f t="shared" si="261"/>
        <v>1.8963000000000001</v>
      </c>
      <c r="K450" s="91">
        <f t="shared" si="261"/>
        <v>2.10473</v>
      </c>
      <c r="L450" s="91">
        <f t="shared" si="261"/>
        <v>2.3616299999999999</v>
      </c>
      <c r="M450" s="91">
        <f t="shared" si="261"/>
        <v>2.5023399999999998</v>
      </c>
      <c r="N450" s="91">
        <f t="shared" si="261"/>
        <v>2.5255399999999999</v>
      </c>
      <c r="O450" s="91">
        <f t="shared" si="261"/>
        <v>2.5415000000000001</v>
      </c>
      <c r="P450" s="91">
        <f t="shared" si="261"/>
        <v>2.4807399999999999</v>
      </c>
      <c r="Q450" s="91">
        <f t="shared" si="261"/>
        <v>2.4916800000000001</v>
      </c>
      <c r="R450" s="91">
        <f t="shared" si="261"/>
        <v>2.4766300000000001</v>
      </c>
      <c r="S450" s="91">
        <f t="shared" si="261"/>
        <v>2.4787699999999999</v>
      </c>
      <c r="T450" s="91">
        <f t="shared" si="261"/>
        <v>2.47905</v>
      </c>
      <c r="U450" s="91">
        <f t="shared" si="261"/>
        <v>2.4705499999999998</v>
      </c>
      <c r="V450" s="91">
        <f t="shared" si="261"/>
        <v>2.6366800000000001</v>
      </c>
      <c r="W450" s="91">
        <f t="shared" si="261"/>
        <v>2.6317499999999998</v>
      </c>
      <c r="X450" s="91">
        <f t="shared" si="261"/>
        <v>2.3281200000000002</v>
      </c>
      <c r="Y450" s="91">
        <f t="shared" si="261"/>
        <v>2.2224699999999999</v>
      </c>
      <c r="Z450" s="91">
        <f t="shared" si="261"/>
        <v>1.9457199999999999</v>
      </c>
      <c r="AA450" s="91">
        <f t="shared" si="261"/>
        <v>1.69977</v>
      </c>
    </row>
    <row r="451" spans="1:27" ht="12.75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1179.55</v>
      </c>
      <c r="E451" s="44">
        <v>1093.45</v>
      </c>
      <c r="F451" s="44">
        <v>1063.26</v>
      </c>
      <c r="G451" s="44">
        <v>1040.43</v>
      </c>
      <c r="H451" s="44">
        <v>1132.55</v>
      </c>
      <c r="I451" s="44">
        <v>1261.81</v>
      </c>
      <c r="J451" s="44">
        <v>1458.99</v>
      </c>
      <c r="K451" s="44">
        <v>1667.42</v>
      </c>
      <c r="L451" s="44">
        <v>1924.32</v>
      </c>
      <c r="M451" s="44">
        <v>2065.0300000000002</v>
      </c>
      <c r="N451" s="44">
        <v>2088.23</v>
      </c>
      <c r="O451" s="44">
        <v>2104.19</v>
      </c>
      <c r="P451" s="44">
        <v>2043.43</v>
      </c>
      <c r="Q451" s="44">
        <v>2054.37</v>
      </c>
      <c r="R451" s="44">
        <v>2039.32</v>
      </c>
      <c r="S451" s="44">
        <v>2041.46</v>
      </c>
      <c r="T451" s="44">
        <v>2041.74</v>
      </c>
      <c r="U451" s="44">
        <v>2033.24</v>
      </c>
      <c r="V451" s="44">
        <v>2199.37</v>
      </c>
      <c r="W451" s="44">
        <v>2194.44</v>
      </c>
      <c r="X451" s="44">
        <v>1890.81</v>
      </c>
      <c r="Y451" s="44">
        <v>1785.16</v>
      </c>
      <c r="Z451" s="44">
        <v>1508.41</v>
      </c>
      <c r="AA451" s="44">
        <v>1262.46</v>
      </c>
    </row>
    <row r="452" spans="1:27" ht="12.75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>$D$11</f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1473</v>
      </c>
      <c r="B455" s="28" t="str">
        <f>"27"&amp;"."&amp;$B$663&amp;"."&amp;$B$664</f>
        <v>27.10.2023</v>
      </c>
      <c r="C455" s="90" t="s">
        <v>76</v>
      </c>
      <c r="D455" s="91">
        <f>ROUND(((D456+D457+D459+D458)/1000),5)</f>
        <v>1.6343099999999999</v>
      </c>
      <c r="E455" s="91">
        <f>ROUND(((E456+E457+E459+E458)/1000),5)</f>
        <v>1.55026</v>
      </c>
      <c r="F455" s="91">
        <f>ROUND(((F456+F457+F459+F458)/1000),5)</f>
        <v>1.5108999999999999</v>
      </c>
      <c r="G455" s="91">
        <f t="shared" ref="G455:AA455" si="264">ROUND(((G456+G457+G459+G458)/1000),5)</f>
        <v>1.5120499999999999</v>
      </c>
      <c r="H455" s="91">
        <f t="shared" si="264"/>
        <v>1.5797099999999999</v>
      </c>
      <c r="I455" s="91">
        <f t="shared" si="264"/>
        <v>1.6989700000000001</v>
      </c>
      <c r="J455" s="91">
        <f t="shared" si="264"/>
        <v>1.84409</v>
      </c>
      <c r="K455" s="91">
        <f t="shared" si="264"/>
        <v>2.1244800000000001</v>
      </c>
      <c r="L455" s="91">
        <f t="shared" si="264"/>
        <v>2.3879999999999999</v>
      </c>
      <c r="M455" s="91">
        <f t="shared" si="264"/>
        <v>2.5828600000000002</v>
      </c>
      <c r="N455" s="91">
        <f t="shared" si="264"/>
        <v>2.8026800000000001</v>
      </c>
      <c r="O455" s="91">
        <f t="shared" si="264"/>
        <v>2.7383000000000002</v>
      </c>
      <c r="P455" s="91">
        <f t="shared" si="264"/>
        <v>2.50101</v>
      </c>
      <c r="Q455" s="91">
        <f t="shared" si="264"/>
        <v>2.5142799999999998</v>
      </c>
      <c r="R455" s="91">
        <f t="shared" si="264"/>
        <v>2.5071099999999999</v>
      </c>
      <c r="S455" s="91">
        <f t="shared" si="264"/>
        <v>2.50875</v>
      </c>
      <c r="T455" s="91">
        <f t="shared" si="264"/>
        <v>2.5055999999999998</v>
      </c>
      <c r="U455" s="91">
        <f t="shared" si="264"/>
        <v>2.6473200000000001</v>
      </c>
      <c r="V455" s="91">
        <f t="shared" si="264"/>
        <v>2.8306800000000001</v>
      </c>
      <c r="W455" s="91">
        <f t="shared" si="264"/>
        <v>2.73786</v>
      </c>
      <c r="X455" s="91">
        <f t="shared" si="264"/>
        <v>2.4142800000000002</v>
      </c>
      <c r="Y455" s="91">
        <f t="shared" si="264"/>
        <v>2.3812899999999999</v>
      </c>
      <c r="Z455" s="91">
        <f t="shared" si="264"/>
        <v>2.0584099999999999</v>
      </c>
      <c r="AA455" s="91">
        <f t="shared" si="264"/>
        <v>1.9223699999999999</v>
      </c>
    </row>
    <row r="456" spans="1:27" ht="12.75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1197</v>
      </c>
      <c r="E456" s="44">
        <v>1112.95</v>
      </c>
      <c r="F456" s="44">
        <v>1073.5899999999999</v>
      </c>
      <c r="G456" s="44">
        <v>1074.74</v>
      </c>
      <c r="H456" s="44">
        <v>1142.4000000000001</v>
      </c>
      <c r="I456" s="44">
        <v>1261.6600000000001</v>
      </c>
      <c r="J456" s="44">
        <v>1406.78</v>
      </c>
      <c r="K456" s="44">
        <v>1687.17</v>
      </c>
      <c r="L456" s="44">
        <v>1950.69</v>
      </c>
      <c r="M456" s="44">
        <v>2145.5500000000002</v>
      </c>
      <c r="N456" s="44">
        <v>2365.37</v>
      </c>
      <c r="O456" s="44">
        <v>2300.9899999999998</v>
      </c>
      <c r="P456" s="44">
        <v>2063.6999999999998</v>
      </c>
      <c r="Q456" s="44">
        <v>2076.9699999999998</v>
      </c>
      <c r="R456" s="44">
        <v>2069.8000000000002</v>
      </c>
      <c r="S456" s="44">
        <v>2071.44</v>
      </c>
      <c r="T456" s="44">
        <v>2068.29</v>
      </c>
      <c r="U456" s="44">
        <v>2210.0100000000002</v>
      </c>
      <c r="V456" s="44">
        <v>2393.37</v>
      </c>
      <c r="W456" s="44">
        <v>2300.5500000000002</v>
      </c>
      <c r="X456" s="44">
        <v>1976.97</v>
      </c>
      <c r="Y456" s="44">
        <v>1943.98</v>
      </c>
      <c r="Z456" s="44">
        <v>1621.1</v>
      </c>
      <c r="AA456" s="44">
        <v>1485.06</v>
      </c>
    </row>
    <row r="457" spans="1:27" ht="12.75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>$D$11</f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1478</v>
      </c>
      <c r="B460" s="28" t="str">
        <f>"28"&amp;"."&amp;$B$663&amp;"."&amp;$B$664</f>
        <v>28.10.2023</v>
      </c>
      <c r="C460" s="90" t="s">
        <v>76</v>
      </c>
      <c r="D460" s="91">
        <f>ROUND(((D461+D462+D464+D463)/1000),5)</f>
        <v>1.6821299999999999</v>
      </c>
      <c r="E460" s="91">
        <f>ROUND(((E461+E462+E464+E463)/1000),5)</f>
        <v>1.6403000000000001</v>
      </c>
      <c r="F460" s="91">
        <f>ROUND(((F461+F462+F464+F463)/1000),5)</f>
        <v>1.62201</v>
      </c>
      <c r="G460" s="91">
        <f t="shared" ref="G460:AA460" si="267">ROUND(((G461+G462+G464+G463)/1000),5)</f>
        <v>1.58877</v>
      </c>
      <c r="H460" s="91">
        <f t="shared" si="267"/>
        <v>1.6192800000000001</v>
      </c>
      <c r="I460" s="91">
        <f t="shared" si="267"/>
        <v>1.6422300000000001</v>
      </c>
      <c r="J460" s="91">
        <f t="shared" si="267"/>
        <v>1.66475</v>
      </c>
      <c r="K460" s="91">
        <f t="shared" si="267"/>
        <v>1.80305</v>
      </c>
      <c r="L460" s="91">
        <f t="shared" si="267"/>
        <v>2.06874</v>
      </c>
      <c r="M460" s="91">
        <f t="shared" si="267"/>
        <v>2.3675000000000002</v>
      </c>
      <c r="N460" s="91">
        <f t="shared" si="267"/>
        <v>2.4266299999999998</v>
      </c>
      <c r="O460" s="91">
        <f t="shared" si="267"/>
        <v>2.43119</v>
      </c>
      <c r="P460" s="91">
        <f t="shared" si="267"/>
        <v>2.4186999999999999</v>
      </c>
      <c r="Q460" s="91">
        <f t="shared" si="267"/>
        <v>2.3860800000000002</v>
      </c>
      <c r="R460" s="91">
        <f t="shared" si="267"/>
        <v>2.2938200000000002</v>
      </c>
      <c r="S460" s="91">
        <f t="shared" si="267"/>
        <v>2.2227600000000001</v>
      </c>
      <c r="T460" s="91">
        <f t="shared" si="267"/>
        <v>2.1967300000000001</v>
      </c>
      <c r="U460" s="91">
        <f t="shared" si="267"/>
        <v>2.30375</v>
      </c>
      <c r="V460" s="91">
        <f t="shared" si="267"/>
        <v>2.3713500000000001</v>
      </c>
      <c r="W460" s="91">
        <f t="shared" si="267"/>
        <v>2.27623</v>
      </c>
      <c r="X460" s="91">
        <f t="shared" si="267"/>
        <v>2.24831</v>
      </c>
      <c r="Y460" s="91">
        <f t="shared" si="267"/>
        <v>2.0594899999999998</v>
      </c>
      <c r="Z460" s="91">
        <f t="shared" si="267"/>
        <v>1.7706500000000001</v>
      </c>
      <c r="AA460" s="91">
        <f t="shared" si="267"/>
        <v>1.69526</v>
      </c>
    </row>
    <row r="461" spans="1:27" ht="12.75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1244.82</v>
      </c>
      <c r="E461" s="44">
        <v>1202.99</v>
      </c>
      <c r="F461" s="44">
        <v>1184.7</v>
      </c>
      <c r="G461" s="44">
        <v>1151.46</v>
      </c>
      <c r="H461" s="44">
        <v>1181.97</v>
      </c>
      <c r="I461" s="44">
        <v>1204.92</v>
      </c>
      <c r="J461" s="44">
        <v>1227.44</v>
      </c>
      <c r="K461" s="44">
        <v>1365.74</v>
      </c>
      <c r="L461" s="44">
        <v>1631.43</v>
      </c>
      <c r="M461" s="44">
        <v>1930.19</v>
      </c>
      <c r="N461" s="44">
        <v>1989.32</v>
      </c>
      <c r="O461" s="44">
        <v>1993.88</v>
      </c>
      <c r="P461" s="44">
        <v>1981.39</v>
      </c>
      <c r="Q461" s="44">
        <v>1948.77</v>
      </c>
      <c r="R461" s="44">
        <v>1856.51</v>
      </c>
      <c r="S461" s="44">
        <v>1785.45</v>
      </c>
      <c r="T461" s="44">
        <v>1759.42</v>
      </c>
      <c r="U461" s="44">
        <v>1866.44</v>
      </c>
      <c r="V461" s="44">
        <v>1934.04</v>
      </c>
      <c r="W461" s="44">
        <v>1838.92</v>
      </c>
      <c r="X461" s="44">
        <v>1811</v>
      </c>
      <c r="Y461" s="44">
        <v>1622.18</v>
      </c>
      <c r="Z461" s="44">
        <v>1333.34</v>
      </c>
      <c r="AA461" s="44">
        <v>1257.95</v>
      </c>
    </row>
    <row r="462" spans="1:27" ht="12.75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>$D$11</f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1483</v>
      </c>
      <c r="B465" s="28" t="str">
        <f>"29"&amp;"."&amp;$B$663&amp;"."&amp;$B$664</f>
        <v>29.10.2023</v>
      </c>
      <c r="C465" s="90" t="s">
        <v>76</v>
      </c>
      <c r="D465" s="91">
        <f>ROUND(((D466+D467+D469+D468)/1000),5)</f>
        <v>1.6906699999999999</v>
      </c>
      <c r="E465" s="91">
        <f>ROUND(((E466+E467+E469+E468)/1000),5)</f>
        <v>1.62588</v>
      </c>
      <c r="F465" s="91">
        <f>ROUND(((F466+F467+F469+F468)/1000),5)</f>
        <v>1.57704</v>
      </c>
      <c r="G465" s="91">
        <f t="shared" ref="G465:AA465" si="270">ROUND(((G466+G467+G469+G468)/1000),5)</f>
        <v>1.53417</v>
      </c>
      <c r="H465" s="91">
        <f t="shared" si="270"/>
        <v>1.5612600000000001</v>
      </c>
      <c r="I465" s="91">
        <f t="shared" si="270"/>
        <v>1.62731</v>
      </c>
      <c r="J465" s="91">
        <f t="shared" si="270"/>
        <v>1.62565</v>
      </c>
      <c r="K465" s="91">
        <f t="shared" si="270"/>
        <v>1.6937199999999999</v>
      </c>
      <c r="L465" s="91">
        <f t="shared" si="270"/>
        <v>1.9476</v>
      </c>
      <c r="M465" s="91">
        <f t="shared" si="270"/>
        <v>2.1436700000000002</v>
      </c>
      <c r="N465" s="91">
        <f t="shared" si="270"/>
        <v>2.30979</v>
      </c>
      <c r="O465" s="91">
        <f t="shared" si="270"/>
        <v>2.3517000000000001</v>
      </c>
      <c r="P465" s="91">
        <f t="shared" si="270"/>
        <v>2.3418199999999998</v>
      </c>
      <c r="Q465" s="91">
        <f t="shared" si="270"/>
        <v>2.3420700000000001</v>
      </c>
      <c r="R465" s="91">
        <f t="shared" si="270"/>
        <v>2.2660100000000001</v>
      </c>
      <c r="S465" s="91">
        <f t="shared" si="270"/>
        <v>2.28485</v>
      </c>
      <c r="T465" s="91">
        <f t="shared" si="270"/>
        <v>2.2899500000000002</v>
      </c>
      <c r="U465" s="91">
        <f t="shared" si="270"/>
        <v>2.45621</v>
      </c>
      <c r="V465" s="91">
        <f t="shared" si="270"/>
        <v>2.5192199999999998</v>
      </c>
      <c r="W465" s="91">
        <f t="shared" si="270"/>
        <v>2.4388700000000001</v>
      </c>
      <c r="X465" s="91">
        <f t="shared" si="270"/>
        <v>2.3987599999999998</v>
      </c>
      <c r="Y465" s="91">
        <f t="shared" si="270"/>
        <v>2.34796</v>
      </c>
      <c r="Z465" s="91">
        <f t="shared" si="270"/>
        <v>1.97699</v>
      </c>
      <c r="AA465" s="91">
        <f t="shared" si="270"/>
        <v>1.72821</v>
      </c>
    </row>
    <row r="466" spans="1:27" ht="12.75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1253.3599999999999</v>
      </c>
      <c r="E466" s="44">
        <v>1188.57</v>
      </c>
      <c r="F466" s="44">
        <v>1139.73</v>
      </c>
      <c r="G466" s="44">
        <v>1096.8599999999999</v>
      </c>
      <c r="H466" s="44">
        <v>1123.95</v>
      </c>
      <c r="I466" s="44">
        <v>1190</v>
      </c>
      <c r="J466" s="44">
        <v>1188.3399999999999</v>
      </c>
      <c r="K466" s="44">
        <v>1256.4100000000001</v>
      </c>
      <c r="L466" s="44">
        <v>1510.29</v>
      </c>
      <c r="M466" s="44">
        <v>1706.36</v>
      </c>
      <c r="N466" s="44">
        <v>1872.48</v>
      </c>
      <c r="O466" s="44">
        <v>1914.39</v>
      </c>
      <c r="P466" s="44">
        <v>1904.51</v>
      </c>
      <c r="Q466" s="44">
        <v>1904.76</v>
      </c>
      <c r="R466" s="44">
        <v>1828.7</v>
      </c>
      <c r="S466" s="44">
        <v>1847.54</v>
      </c>
      <c r="T466" s="44">
        <v>1852.64</v>
      </c>
      <c r="U466" s="44">
        <v>2018.9</v>
      </c>
      <c r="V466" s="44">
        <v>2081.91</v>
      </c>
      <c r="W466" s="44">
        <v>2001.56</v>
      </c>
      <c r="X466" s="44">
        <v>1961.45</v>
      </c>
      <c r="Y466" s="44">
        <v>1910.65</v>
      </c>
      <c r="Z466" s="44">
        <v>1539.68</v>
      </c>
      <c r="AA466" s="44">
        <v>1290.9000000000001</v>
      </c>
    </row>
    <row r="467" spans="1:27" ht="12.75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>$D$11</f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1488</v>
      </c>
      <c r="B470" s="28" t="str">
        <f>"30"&amp;"."&amp;$B$663&amp;"."&amp;$B$664</f>
        <v>30.10.2023</v>
      </c>
      <c r="C470" s="90" t="s">
        <v>76</v>
      </c>
      <c r="D470" s="91">
        <f>ROUND(((D471+D472+D474+D473)/1000),5)</f>
        <v>1.6253200000000001</v>
      </c>
      <c r="E470" s="91">
        <f>ROUND(((E471+E472+E474+E473)/1000),5)</f>
        <v>1.5177499999999999</v>
      </c>
      <c r="F470" s="91">
        <f>ROUND(((F471+F472+F474+F473)/1000),5)</f>
        <v>1.4650099999999999</v>
      </c>
      <c r="G470" s="91">
        <f t="shared" ref="G470:AA470" si="273">ROUND(((G471+G472+G474+G473)/1000),5)</f>
        <v>1.45285</v>
      </c>
      <c r="H470" s="91">
        <f t="shared" si="273"/>
        <v>1.50857</v>
      </c>
      <c r="I470" s="91">
        <f t="shared" si="273"/>
        <v>1.6265799999999999</v>
      </c>
      <c r="J470" s="91">
        <f t="shared" si="273"/>
        <v>1.74525</v>
      </c>
      <c r="K470" s="91">
        <f t="shared" si="273"/>
        <v>2.01776</v>
      </c>
      <c r="L470" s="91">
        <f t="shared" si="273"/>
        <v>2.2647300000000001</v>
      </c>
      <c r="M470" s="91">
        <f t="shared" si="273"/>
        <v>2.4132400000000001</v>
      </c>
      <c r="N470" s="91">
        <f t="shared" si="273"/>
        <v>2.5040800000000001</v>
      </c>
      <c r="O470" s="91">
        <f t="shared" si="273"/>
        <v>2.4322499999999998</v>
      </c>
      <c r="P470" s="91">
        <f t="shared" si="273"/>
        <v>2.4332199999999999</v>
      </c>
      <c r="Q470" s="91">
        <f t="shared" si="273"/>
        <v>2.4633600000000002</v>
      </c>
      <c r="R470" s="91">
        <f t="shared" si="273"/>
        <v>2.4438599999999999</v>
      </c>
      <c r="S470" s="91">
        <f t="shared" si="273"/>
        <v>2.4380899999999999</v>
      </c>
      <c r="T470" s="91">
        <f t="shared" si="273"/>
        <v>2.43174</v>
      </c>
      <c r="U470" s="91">
        <f t="shared" si="273"/>
        <v>2.6663700000000001</v>
      </c>
      <c r="V470" s="91">
        <f t="shared" si="273"/>
        <v>2.5773999999999999</v>
      </c>
      <c r="W470" s="91">
        <f t="shared" si="273"/>
        <v>2.4260799999999998</v>
      </c>
      <c r="X470" s="91">
        <f t="shared" si="273"/>
        <v>2.37914</v>
      </c>
      <c r="Y470" s="91">
        <f t="shared" si="273"/>
        <v>2.18513</v>
      </c>
      <c r="Z470" s="91">
        <f t="shared" si="273"/>
        <v>1.7709900000000001</v>
      </c>
      <c r="AA470" s="91">
        <f t="shared" si="273"/>
        <v>1.6671100000000001</v>
      </c>
    </row>
    <row r="471" spans="1:27" ht="12.75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1188.01</v>
      </c>
      <c r="E471" s="44">
        <v>1080.44</v>
      </c>
      <c r="F471" s="44">
        <v>1027.7</v>
      </c>
      <c r="G471" s="44">
        <v>1015.54</v>
      </c>
      <c r="H471" s="44">
        <v>1071.26</v>
      </c>
      <c r="I471" s="44">
        <v>1189.27</v>
      </c>
      <c r="J471" s="44">
        <v>1307.94</v>
      </c>
      <c r="K471" s="44">
        <v>1580.45</v>
      </c>
      <c r="L471" s="44">
        <v>1827.42</v>
      </c>
      <c r="M471" s="44">
        <v>1975.93</v>
      </c>
      <c r="N471" s="44">
        <v>2066.77</v>
      </c>
      <c r="O471" s="44">
        <v>1994.94</v>
      </c>
      <c r="P471" s="44">
        <v>1995.91</v>
      </c>
      <c r="Q471" s="44">
        <v>2026.05</v>
      </c>
      <c r="R471" s="44">
        <v>2006.55</v>
      </c>
      <c r="S471" s="44">
        <v>2000.78</v>
      </c>
      <c r="T471" s="44">
        <v>1994.43</v>
      </c>
      <c r="U471" s="44">
        <v>2229.06</v>
      </c>
      <c r="V471" s="44">
        <v>2140.09</v>
      </c>
      <c r="W471" s="44">
        <v>1988.77</v>
      </c>
      <c r="X471" s="44">
        <v>1941.83</v>
      </c>
      <c r="Y471" s="44">
        <v>1747.82</v>
      </c>
      <c r="Z471" s="44">
        <v>1333.68</v>
      </c>
      <c r="AA471" s="44">
        <v>1229.8</v>
      </c>
    </row>
    <row r="472" spans="1:27" ht="12.75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>$D$11</f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1493</v>
      </c>
      <c r="B475" s="28" t="str">
        <f>"31"&amp;"."&amp;$B$663&amp;"."&amp;$B$664</f>
        <v>31.10.2023</v>
      </c>
      <c r="C475" s="90" t="s">
        <v>76</v>
      </c>
      <c r="D475" s="91">
        <f>ROUND(((D476+D477+D479+D478)/1000),5)</f>
        <v>1.58979</v>
      </c>
      <c r="E475" s="91">
        <f>ROUND(((E476+E477+E479+E478)/1000),5)</f>
        <v>1.45323</v>
      </c>
      <c r="F475" s="91">
        <f>ROUND(((F476+F477+F479+F478)/1000),5)</f>
        <v>1.3671</v>
      </c>
      <c r="G475" s="91">
        <f t="shared" ref="G475:AA475" si="276">ROUND(((G476+G477+G479+G478)/1000),5)</f>
        <v>1.35178</v>
      </c>
      <c r="H475" s="91">
        <f t="shared" si="276"/>
        <v>1.46557</v>
      </c>
      <c r="I475" s="91">
        <f t="shared" si="276"/>
        <v>1.6184099999999999</v>
      </c>
      <c r="J475" s="91">
        <f t="shared" si="276"/>
        <v>1.7075</v>
      </c>
      <c r="K475" s="91">
        <f t="shared" si="276"/>
        <v>2.03992</v>
      </c>
      <c r="L475" s="91">
        <f t="shared" si="276"/>
        <v>2.23176</v>
      </c>
      <c r="M475" s="91">
        <f t="shared" si="276"/>
        <v>2.3975599999999999</v>
      </c>
      <c r="N475" s="91">
        <f t="shared" si="276"/>
        <v>2.4184199999999998</v>
      </c>
      <c r="O475" s="91">
        <f t="shared" si="276"/>
        <v>2.4011100000000001</v>
      </c>
      <c r="P475" s="91">
        <f t="shared" si="276"/>
        <v>2.40394</v>
      </c>
      <c r="Q475" s="91">
        <f t="shared" si="276"/>
        <v>2.4060800000000002</v>
      </c>
      <c r="R475" s="91">
        <f t="shared" si="276"/>
        <v>2.4057300000000001</v>
      </c>
      <c r="S475" s="91">
        <f t="shared" si="276"/>
        <v>2.4064700000000001</v>
      </c>
      <c r="T475" s="91">
        <f t="shared" si="276"/>
        <v>2.4043899999999998</v>
      </c>
      <c r="U475" s="91">
        <f t="shared" si="276"/>
        <v>2.46583</v>
      </c>
      <c r="V475" s="91">
        <f t="shared" si="276"/>
        <v>2.4708399999999999</v>
      </c>
      <c r="W475" s="91">
        <f t="shared" si="276"/>
        <v>2.3809200000000001</v>
      </c>
      <c r="X475" s="91">
        <f t="shared" si="276"/>
        <v>2.3156500000000002</v>
      </c>
      <c r="Y475" s="91">
        <f t="shared" si="276"/>
        <v>2.1656499999999999</v>
      </c>
      <c r="Z475" s="91">
        <f t="shared" si="276"/>
        <v>1.7460800000000001</v>
      </c>
      <c r="AA475" s="91">
        <f t="shared" si="276"/>
        <v>1.6514200000000001</v>
      </c>
    </row>
    <row r="476" spans="1:27" ht="12.75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1152.48</v>
      </c>
      <c r="E476" s="44">
        <v>1015.92</v>
      </c>
      <c r="F476" s="44">
        <v>929.79</v>
      </c>
      <c r="G476" s="44">
        <v>914.47</v>
      </c>
      <c r="H476" s="44">
        <v>1028.26</v>
      </c>
      <c r="I476" s="44">
        <v>1181.0999999999999</v>
      </c>
      <c r="J476" s="44">
        <v>1270.19</v>
      </c>
      <c r="K476" s="44">
        <v>1602.61</v>
      </c>
      <c r="L476" s="44">
        <v>1794.45</v>
      </c>
      <c r="M476" s="44">
        <v>1960.25</v>
      </c>
      <c r="N476" s="44">
        <v>1981.11</v>
      </c>
      <c r="O476" s="44">
        <v>1963.8</v>
      </c>
      <c r="P476" s="44">
        <v>1966.63</v>
      </c>
      <c r="Q476" s="44">
        <v>1968.77</v>
      </c>
      <c r="R476" s="44">
        <v>1968.42</v>
      </c>
      <c r="S476" s="44">
        <v>1969.16</v>
      </c>
      <c r="T476" s="44">
        <v>1967.08</v>
      </c>
      <c r="U476" s="44">
        <v>2028.52</v>
      </c>
      <c r="V476" s="44">
        <v>2033.53</v>
      </c>
      <c r="W476" s="44">
        <v>1943.61</v>
      </c>
      <c r="X476" s="44">
        <v>1878.34</v>
      </c>
      <c r="Y476" s="44">
        <v>1728.34</v>
      </c>
      <c r="Z476" s="44">
        <v>1308.77</v>
      </c>
      <c r="AA476" s="44">
        <v>1214.1099999999999</v>
      </c>
    </row>
    <row r="477" spans="1:27" ht="12.75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>$D$11</f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01.10.2023</v>
      </c>
      <c r="C484" s="90" t="s">
        <v>76</v>
      </c>
      <c r="D484" s="91">
        <f>ROUND(((D485+D486+D488+D487)/1000),5)</f>
        <v>2.0062199999999999</v>
      </c>
      <c r="E484" s="91">
        <f>ROUND(((E485+E486+E488+E487)/1000),5)</f>
        <v>1.9474400000000001</v>
      </c>
      <c r="F484" s="91">
        <f>ROUND(((F485+F486+F488+F487)/1000),5)</f>
        <v>1.9334899999999999</v>
      </c>
      <c r="G484" s="91">
        <f t="shared" ref="G484:AA484" si="279">ROUND(((G485+G486+G488+G487)/1000),5)</f>
        <v>1.93536</v>
      </c>
      <c r="H484" s="91">
        <f t="shared" si="279"/>
        <v>1.9441999999999999</v>
      </c>
      <c r="I484" s="91">
        <f t="shared" si="279"/>
        <v>1.9688399999999999</v>
      </c>
      <c r="J484" s="91">
        <f t="shared" si="279"/>
        <v>1.9698599999999999</v>
      </c>
      <c r="K484" s="91">
        <f t="shared" si="279"/>
        <v>2.0569899999999999</v>
      </c>
      <c r="L484" s="91">
        <f t="shared" si="279"/>
        <v>2.3067799999999998</v>
      </c>
      <c r="M484" s="91">
        <f t="shared" si="279"/>
        <v>2.5802800000000001</v>
      </c>
      <c r="N484" s="91">
        <f t="shared" si="279"/>
        <v>2.6333799999999998</v>
      </c>
      <c r="O484" s="91">
        <f t="shared" si="279"/>
        <v>2.6401500000000002</v>
      </c>
      <c r="P484" s="91">
        <f t="shared" si="279"/>
        <v>2.6427299999999998</v>
      </c>
      <c r="Q484" s="91">
        <f t="shared" si="279"/>
        <v>2.6564999999999999</v>
      </c>
      <c r="R484" s="91">
        <f t="shared" si="279"/>
        <v>2.66032</v>
      </c>
      <c r="S484" s="91">
        <f t="shared" si="279"/>
        <v>2.6702499999999998</v>
      </c>
      <c r="T484" s="91">
        <f t="shared" si="279"/>
        <v>2.6629</v>
      </c>
      <c r="U484" s="91">
        <f t="shared" si="279"/>
        <v>2.6762899999999998</v>
      </c>
      <c r="V484" s="91">
        <f t="shared" si="279"/>
        <v>2.7349399999999999</v>
      </c>
      <c r="W484" s="91">
        <f t="shared" si="279"/>
        <v>2.8003200000000001</v>
      </c>
      <c r="X484" s="91">
        <f t="shared" si="279"/>
        <v>2.7376999999999998</v>
      </c>
      <c r="Y484" s="91">
        <f t="shared" si="279"/>
        <v>2.6510899999999999</v>
      </c>
      <c r="Z484" s="91">
        <f t="shared" si="279"/>
        <v>2.30233</v>
      </c>
      <c r="AA484" s="91">
        <f t="shared" si="279"/>
        <v>2.1267800000000001</v>
      </c>
    </row>
    <row r="485" spans="1:27" ht="12.75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1351.76</v>
      </c>
      <c r="E485" s="44">
        <v>1292.98</v>
      </c>
      <c r="F485" s="44">
        <v>1279.03</v>
      </c>
      <c r="G485" s="44">
        <v>1280.9000000000001</v>
      </c>
      <c r="H485" s="44">
        <v>1289.74</v>
      </c>
      <c r="I485" s="44">
        <v>1314.38</v>
      </c>
      <c r="J485" s="44">
        <v>1315.4</v>
      </c>
      <c r="K485" s="44">
        <v>1402.53</v>
      </c>
      <c r="L485" s="44">
        <v>1652.32</v>
      </c>
      <c r="M485" s="44">
        <v>1925.82</v>
      </c>
      <c r="N485" s="44">
        <v>1978.92</v>
      </c>
      <c r="O485" s="44">
        <v>1985.69</v>
      </c>
      <c r="P485" s="44">
        <v>1988.27</v>
      </c>
      <c r="Q485" s="44">
        <v>2002.04</v>
      </c>
      <c r="R485" s="44">
        <v>2005.86</v>
      </c>
      <c r="S485" s="44">
        <v>2015.79</v>
      </c>
      <c r="T485" s="44">
        <v>2008.44</v>
      </c>
      <c r="U485" s="44">
        <v>2021.83</v>
      </c>
      <c r="V485" s="44">
        <v>2080.48</v>
      </c>
      <c r="W485" s="44">
        <v>2145.86</v>
      </c>
      <c r="X485" s="44">
        <v>2083.2399999999998</v>
      </c>
      <c r="Y485" s="44">
        <v>1996.63</v>
      </c>
      <c r="Z485" s="44">
        <v>1647.87</v>
      </c>
      <c r="AA485" s="44">
        <v>1472.32</v>
      </c>
    </row>
    <row r="486" spans="1:27" ht="12.75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>$D$11</f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1503</v>
      </c>
      <c r="B489" s="28" t="str">
        <f>"02"&amp;"."&amp;$B$663&amp;"."&amp;$B$664</f>
        <v>02.10.2023</v>
      </c>
      <c r="C489" s="90" t="s">
        <v>76</v>
      </c>
      <c r="D489" s="91">
        <f>ROUND(((D490+D491+D493+D492)/1000),5)</f>
        <v>1.98166</v>
      </c>
      <c r="E489" s="91">
        <f>ROUND(((E490+E491+E493+E492)/1000),5)</f>
        <v>1.92456</v>
      </c>
      <c r="F489" s="91">
        <f>ROUND(((F490+F491+F493+F492)/1000),5)</f>
        <v>1.8689499999999999</v>
      </c>
      <c r="G489" s="91">
        <f t="shared" ref="G489:AA489" si="282">ROUND(((G490+G491+G493+G492)/1000),5)</f>
        <v>1.8565499999999999</v>
      </c>
      <c r="H489" s="91">
        <f t="shared" si="282"/>
        <v>1.8694200000000001</v>
      </c>
      <c r="I489" s="91">
        <f t="shared" si="282"/>
        <v>1.98804</v>
      </c>
      <c r="J489" s="91">
        <f t="shared" si="282"/>
        <v>2.1480999999999999</v>
      </c>
      <c r="K489" s="91">
        <f t="shared" si="282"/>
        <v>2.4050400000000001</v>
      </c>
      <c r="L489" s="91">
        <f t="shared" si="282"/>
        <v>2.6084900000000002</v>
      </c>
      <c r="M489" s="91">
        <f t="shared" si="282"/>
        <v>2.8018200000000002</v>
      </c>
      <c r="N489" s="91">
        <f t="shared" si="282"/>
        <v>2.8086000000000002</v>
      </c>
      <c r="O489" s="91">
        <f t="shared" si="282"/>
        <v>2.7307299999999999</v>
      </c>
      <c r="P489" s="91">
        <f t="shared" si="282"/>
        <v>2.6884000000000001</v>
      </c>
      <c r="Q489" s="91">
        <f t="shared" si="282"/>
        <v>2.70818</v>
      </c>
      <c r="R489" s="91">
        <f t="shared" si="282"/>
        <v>2.71008</v>
      </c>
      <c r="S489" s="91">
        <f t="shared" si="282"/>
        <v>2.69624</v>
      </c>
      <c r="T489" s="91">
        <f t="shared" si="282"/>
        <v>2.6916500000000001</v>
      </c>
      <c r="U489" s="91">
        <f t="shared" si="282"/>
        <v>2.7012499999999999</v>
      </c>
      <c r="V489" s="91">
        <f t="shared" si="282"/>
        <v>2.84728</v>
      </c>
      <c r="W489" s="91">
        <f t="shared" si="282"/>
        <v>2.84985</v>
      </c>
      <c r="X489" s="91">
        <f t="shared" si="282"/>
        <v>2.6948099999999999</v>
      </c>
      <c r="Y489" s="91">
        <f t="shared" si="282"/>
        <v>2.6014599999999999</v>
      </c>
      <c r="Z489" s="91">
        <f t="shared" si="282"/>
        <v>2.34938</v>
      </c>
      <c r="AA489" s="91">
        <f t="shared" si="282"/>
        <v>2.0559400000000001</v>
      </c>
    </row>
    <row r="490" spans="1:27" ht="12.75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1327.2</v>
      </c>
      <c r="E490" s="44">
        <v>1270.0999999999999</v>
      </c>
      <c r="F490" s="44">
        <v>1214.49</v>
      </c>
      <c r="G490" s="44">
        <v>1202.0899999999999</v>
      </c>
      <c r="H490" s="44">
        <v>1214.96</v>
      </c>
      <c r="I490" s="44">
        <v>1333.58</v>
      </c>
      <c r="J490" s="44">
        <v>1493.64</v>
      </c>
      <c r="K490" s="44">
        <v>1750.58</v>
      </c>
      <c r="L490" s="44">
        <v>1954.03</v>
      </c>
      <c r="M490" s="44">
        <v>2147.36</v>
      </c>
      <c r="N490" s="44">
        <v>2154.14</v>
      </c>
      <c r="O490" s="44">
        <v>2076.27</v>
      </c>
      <c r="P490" s="44">
        <v>2033.94</v>
      </c>
      <c r="Q490" s="44">
        <v>2053.7199999999998</v>
      </c>
      <c r="R490" s="44">
        <v>2055.62</v>
      </c>
      <c r="S490" s="44">
        <v>2041.78</v>
      </c>
      <c r="T490" s="44">
        <v>2037.19</v>
      </c>
      <c r="U490" s="44">
        <v>2046.79</v>
      </c>
      <c r="V490" s="44">
        <v>2192.8200000000002</v>
      </c>
      <c r="W490" s="44">
        <v>2195.39</v>
      </c>
      <c r="X490" s="44">
        <v>2040.35</v>
      </c>
      <c r="Y490" s="44">
        <v>1947</v>
      </c>
      <c r="Z490" s="44">
        <v>1694.92</v>
      </c>
      <c r="AA490" s="44">
        <v>1401.48</v>
      </c>
    </row>
    <row r="491" spans="1:27" ht="12.75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>$D$11</f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1508</v>
      </c>
      <c r="B494" s="28" t="str">
        <f>"03"&amp;"."&amp;$B$663&amp;"."&amp;$B$664</f>
        <v>03.10.2023</v>
      </c>
      <c r="C494" s="90" t="s">
        <v>76</v>
      </c>
      <c r="D494" s="91">
        <f>ROUND(((D495+D496+D498+D497)/1000),5)</f>
        <v>1.9254800000000001</v>
      </c>
      <c r="E494" s="91">
        <f>ROUND(((E495+E496+E498+E497)/1000),5)</f>
        <v>1.84073</v>
      </c>
      <c r="F494" s="91">
        <f>ROUND(((F495+F496+F498+F497)/1000),5)</f>
        <v>1.69726</v>
      </c>
      <c r="G494" s="91">
        <f t="shared" ref="G494:AA494" si="285">ROUND(((G495+G496+G498+G497)/1000),5)</f>
        <v>1.6792199999999999</v>
      </c>
      <c r="H494" s="91">
        <f t="shared" si="285"/>
        <v>1.84056</v>
      </c>
      <c r="I494" s="91">
        <f t="shared" si="285"/>
        <v>1.99074</v>
      </c>
      <c r="J494" s="91">
        <f t="shared" si="285"/>
        <v>2.0815299999999999</v>
      </c>
      <c r="K494" s="91">
        <f t="shared" si="285"/>
        <v>2.3208500000000001</v>
      </c>
      <c r="L494" s="91">
        <f t="shared" si="285"/>
        <v>2.5682499999999999</v>
      </c>
      <c r="M494" s="91">
        <f t="shared" si="285"/>
        <v>2.7304599999999999</v>
      </c>
      <c r="N494" s="91">
        <f t="shared" si="285"/>
        <v>2.76641</v>
      </c>
      <c r="O494" s="91">
        <f t="shared" si="285"/>
        <v>2.6746099999999999</v>
      </c>
      <c r="P494" s="91">
        <f t="shared" si="285"/>
        <v>2.6700200000000001</v>
      </c>
      <c r="Q494" s="91">
        <f t="shared" si="285"/>
        <v>2.69367</v>
      </c>
      <c r="R494" s="91">
        <f t="shared" si="285"/>
        <v>2.6964899999999998</v>
      </c>
      <c r="S494" s="91">
        <f t="shared" si="285"/>
        <v>2.6988699999999999</v>
      </c>
      <c r="T494" s="91">
        <f t="shared" si="285"/>
        <v>2.6992400000000001</v>
      </c>
      <c r="U494" s="91">
        <f t="shared" si="285"/>
        <v>2.6999300000000002</v>
      </c>
      <c r="V494" s="91">
        <f t="shared" si="285"/>
        <v>2.80579</v>
      </c>
      <c r="W494" s="91">
        <f t="shared" si="285"/>
        <v>2.8172000000000001</v>
      </c>
      <c r="X494" s="91">
        <f t="shared" si="285"/>
        <v>2.6796700000000002</v>
      </c>
      <c r="Y494" s="91">
        <f t="shared" si="285"/>
        <v>2.5494500000000002</v>
      </c>
      <c r="Z494" s="91">
        <f t="shared" si="285"/>
        <v>2.2717000000000001</v>
      </c>
      <c r="AA494" s="91">
        <f t="shared" si="285"/>
        <v>2.0559099999999999</v>
      </c>
    </row>
    <row r="495" spans="1:27" ht="12.75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1271.02</v>
      </c>
      <c r="E495" s="44">
        <v>1186.27</v>
      </c>
      <c r="F495" s="44">
        <v>1042.8</v>
      </c>
      <c r="G495" s="44">
        <v>1024.76</v>
      </c>
      <c r="H495" s="44">
        <v>1186.0999999999999</v>
      </c>
      <c r="I495" s="44">
        <v>1336.28</v>
      </c>
      <c r="J495" s="44">
        <v>1427.07</v>
      </c>
      <c r="K495" s="44">
        <v>1666.39</v>
      </c>
      <c r="L495" s="44">
        <v>1913.79</v>
      </c>
      <c r="M495" s="44">
        <v>2076</v>
      </c>
      <c r="N495" s="44">
        <v>2111.9499999999998</v>
      </c>
      <c r="O495" s="44">
        <v>2020.15</v>
      </c>
      <c r="P495" s="44">
        <v>2015.56</v>
      </c>
      <c r="Q495" s="44">
        <v>2039.21</v>
      </c>
      <c r="R495" s="44">
        <v>2042.03</v>
      </c>
      <c r="S495" s="44">
        <v>2044.41</v>
      </c>
      <c r="T495" s="44">
        <v>2044.78</v>
      </c>
      <c r="U495" s="44">
        <v>2045.47</v>
      </c>
      <c r="V495" s="44">
        <v>2151.33</v>
      </c>
      <c r="W495" s="44">
        <v>2162.7399999999998</v>
      </c>
      <c r="X495" s="44">
        <v>2025.21</v>
      </c>
      <c r="Y495" s="44">
        <v>1894.99</v>
      </c>
      <c r="Z495" s="44">
        <v>1617.24</v>
      </c>
      <c r="AA495" s="44">
        <v>1401.45</v>
      </c>
    </row>
    <row r="496" spans="1:27" ht="12.75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>$D$11</f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1513</v>
      </c>
      <c r="B499" s="28" t="str">
        <f>"04"&amp;"."&amp;$B$663&amp;"."&amp;$B$664</f>
        <v>04.10.2023</v>
      </c>
      <c r="C499" s="90" t="s">
        <v>76</v>
      </c>
      <c r="D499" s="91">
        <f>ROUND(((D500+D501+D503+D502)/1000),5)</f>
        <v>1.8987000000000001</v>
      </c>
      <c r="E499" s="91">
        <f>ROUND(((E500+E501+E503+E502)/1000),5)</f>
        <v>1.7683800000000001</v>
      </c>
      <c r="F499" s="91">
        <f>ROUND(((F500+F501+F503+F502)/1000),5)</f>
        <v>1.65089</v>
      </c>
      <c r="G499" s="91">
        <f t="shared" ref="G499:AA499" si="288">ROUND(((G500+G501+G503+G502)/1000),5)</f>
        <v>1.70909</v>
      </c>
      <c r="H499" s="91">
        <f t="shared" si="288"/>
        <v>1.8340399999999999</v>
      </c>
      <c r="I499" s="91">
        <f t="shared" si="288"/>
        <v>1.94245</v>
      </c>
      <c r="J499" s="91">
        <f t="shared" si="288"/>
        <v>1.98905</v>
      </c>
      <c r="K499" s="91">
        <f t="shared" si="288"/>
        <v>2.3301799999999999</v>
      </c>
      <c r="L499" s="91">
        <f t="shared" si="288"/>
        <v>2.6062400000000001</v>
      </c>
      <c r="M499" s="91">
        <f t="shared" si="288"/>
        <v>2.7808999999999999</v>
      </c>
      <c r="N499" s="91">
        <f t="shared" si="288"/>
        <v>2.8109199999999999</v>
      </c>
      <c r="O499" s="91">
        <f t="shared" si="288"/>
        <v>2.7321200000000001</v>
      </c>
      <c r="P499" s="91">
        <f t="shared" si="288"/>
        <v>2.6641900000000001</v>
      </c>
      <c r="Q499" s="91">
        <f t="shared" si="288"/>
        <v>2.6825299999999999</v>
      </c>
      <c r="R499" s="91">
        <f t="shared" si="288"/>
        <v>2.6853500000000001</v>
      </c>
      <c r="S499" s="91">
        <f t="shared" si="288"/>
        <v>2.6778400000000002</v>
      </c>
      <c r="T499" s="91">
        <f t="shared" si="288"/>
        <v>2.6855500000000001</v>
      </c>
      <c r="U499" s="91">
        <f t="shared" si="288"/>
        <v>2.7498300000000002</v>
      </c>
      <c r="V499" s="91">
        <f t="shared" si="288"/>
        <v>2.8600500000000002</v>
      </c>
      <c r="W499" s="91">
        <f t="shared" si="288"/>
        <v>2.8648899999999999</v>
      </c>
      <c r="X499" s="91">
        <f t="shared" si="288"/>
        <v>2.6873200000000002</v>
      </c>
      <c r="Y499" s="91">
        <f t="shared" si="288"/>
        <v>2.5464000000000002</v>
      </c>
      <c r="Z499" s="91">
        <f t="shared" si="288"/>
        <v>2.14575</v>
      </c>
      <c r="AA499" s="91">
        <f t="shared" si="288"/>
        <v>1.99661</v>
      </c>
    </row>
    <row r="500" spans="1:27" ht="12.75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1244.24</v>
      </c>
      <c r="E500" s="44">
        <v>1113.92</v>
      </c>
      <c r="F500" s="44">
        <v>996.43</v>
      </c>
      <c r="G500" s="44">
        <v>1054.6300000000001</v>
      </c>
      <c r="H500" s="44">
        <v>1179.58</v>
      </c>
      <c r="I500" s="44">
        <v>1287.99</v>
      </c>
      <c r="J500" s="44">
        <v>1334.59</v>
      </c>
      <c r="K500" s="44">
        <v>1675.72</v>
      </c>
      <c r="L500" s="44">
        <v>1951.78</v>
      </c>
      <c r="M500" s="44">
        <v>2126.44</v>
      </c>
      <c r="N500" s="44">
        <v>2156.46</v>
      </c>
      <c r="O500" s="44">
        <v>2077.66</v>
      </c>
      <c r="P500" s="44">
        <v>2009.73</v>
      </c>
      <c r="Q500" s="44">
        <v>2028.07</v>
      </c>
      <c r="R500" s="44">
        <v>2030.89</v>
      </c>
      <c r="S500" s="44">
        <v>2023.38</v>
      </c>
      <c r="T500" s="44">
        <v>2031.09</v>
      </c>
      <c r="U500" s="44">
        <v>2095.37</v>
      </c>
      <c r="V500" s="44">
        <v>2205.59</v>
      </c>
      <c r="W500" s="44">
        <v>2210.4299999999998</v>
      </c>
      <c r="X500" s="44">
        <v>2032.86</v>
      </c>
      <c r="Y500" s="44">
        <v>1891.94</v>
      </c>
      <c r="Z500" s="44">
        <v>1491.29</v>
      </c>
      <c r="AA500" s="44">
        <v>1342.15</v>
      </c>
    </row>
    <row r="501" spans="1:27" ht="12.75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>$D$11</f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1518</v>
      </c>
      <c r="B504" s="28" t="str">
        <f>"05"&amp;"."&amp;$B$663&amp;"."&amp;$B$664</f>
        <v>05.10.2023</v>
      </c>
      <c r="C504" s="90" t="s">
        <v>76</v>
      </c>
      <c r="D504" s="91">
        <f>ROUND(((D505+D506+D508+D507)/1000),5)</f>
        <v>1.8472500000000001</v>
      </c>
      <c r="E504" s="91">
        <f>ROUND(((E505+E506+E508+E507)/1000),5)</f>
        <v>1.6911700000000001</v>
      </c>
      <c r="F504" s="91">
        <f>ROUND(((F505+F506+F508+F507)/1000),5)</f>
        <v>1.6011200000000001</v>
      </c>
      <c r="G504" s="91">
        <f t="shared" ref="G504:AA504" si="291">ROUND(((G505+G506+G508+G507)/1000),5)</f>
        <v>1.6181099999999999</v>
      </c>
      <c r="H504" s="91">
        <f t="shared" si="291"/>
        <v>1.7845599999999999</v>
      </c>
      <c r="I504" s="91">
        <f t="shared" si="291"/>
        <v>1.9257899999999999</v>
      </c>
      <c r="J504" s="91">
        <f t="shared" si="291"/>
        <v>2.0367099999999998</v>
      </c>
      <c r="K504" s="91">
        <f t="shared" si="291"/>
        <v>2.4148000000000001</v>
      </c>
      <c r="L504" s="91">
        <f t="shared" si="291"/>
        <v>2.4629699999999999</v>
      </c>
      <c r="M504" s="91">
        <f t="shared" si="291"/>
        <v>2.6923699999999999</v>
      </c>
      <c r="N504" s="91">
        <f t="shared" si="291"/>
        <v>2.7697600000000002</v>
      </c>
      <c r="O504" s="91">
        <f t="shared" si="291"/>
        <v>2.6186799999999999</v>
      </c>
      <c r="P504" s="91">
        <f t="shared" si="291"/>
        <v>2.548</v>
      </c>
      <c r="Q504" s="91">
        <f t="shared" si="291"/>
        <v>2.6395900000000001</v>
      </c>
      <c r="R504" s="91">
        <f t="shared" si="291"/>
        <v>2.6480199999999998</v>
      </c>
      <c r="S504" s="91">
        <f t="shared" si="291"/>
        <v>2.6526999999999998</v>
      </c>
      <c r="T504" s="91">
        <f t="shared" si="291"/>
        <v>2.66282</v>
      </c>
      <c r="U504" s="91">
        <f t="shared" si="291"/>
        <v>2.8009200000000001</v>
      </c>
      <c r="V504" s="91">
        <f t="shared" si="291"/>
        <v>2.8075100000000002</v>
      </c>
      <c r="W504" s="91">
        <f t="shared" si="291"/>
        <v>2.8598699999999999</v>
      </c>
      <c r="X504" s="91">
        <f t="shared" si="291"/>
        <v>2.7993999999999999</v>
      </c>
      <c r="Y504" s="91">
        <f t="shared" si="291"/>
        <v>2.5626600000000002</v>
      </c>
      <c r="Z504" s="91">
        <f t="shared" si="291"/>
        <v>2.30491</v>
      </c>
      <c r="AA504" s="91">
        <f t="shared" si="291"/>
        <v>2.01878</v>
      </c>
    </row>
    <row r="505" spans="1:27" ht="12.75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1192.79</v>
      </c>
      <c r="E505" s="44">
        <v>1036.71</v>
      </c>
      <c r="F505" s="44">
        <v>946.66</v>
      </c>
      <c r="G505" s="44">
        <v>963.65</v>
      </c>
      <c r="H505" s="44">
        <v>1130.0999999999999</v>
      </c>
      <c r="I505" s="44">
        <v>1271.33</v>
      </c>
      <c r="J505" s="44">
        <v>1382.25</v>
      </c>
      <c r="K505" s="44">
        <v>1760.34</v>
      </c>
      <c r="L505" s="44">
        <v>1808.51</v>
      </c>
      <c r="M505" s="44">
        <v>2037.91</v>
      </c>
      <c r="N505" s="44">
        <v>2115.3000000000002</v>
      </c>
      <c r="O505" s="44">
        <v>1964.22</v>
      </c>
      <c r="P505" s="44">
        <v>1893.54</v>
      </c>
      <c r="Q505" s="44">
        <v>1985.13</v>
      </c>
      <c r="R505" s="44">
        <v>1993.56</v>
      </c>
      <c r="S505" s="44">
        <v>1998.24</v>
      </c>
      <c r="T505" s="44">
        <v>2008.36</v>
      </c>
      <c r="U505" s="44">
        <v>2146.46</v>
      </c>
      <c r="V505" s="44">
        <v>2153.0500000000002</v>
      </c>
      <c r="W505" s="44">
        <v>2205.41</v>
      </c>
      <c r="X505" s="44">
        <v>2144.94</v>
      </c>
      <c r="Y505" s="44">
        <v>1908.2</v>
      </c>
      <c r="Z505" s="44">
        <v>1650.45</v>
      </c>
      <c r="AA505" s="44">
        <v>1364.32</v>
      </c>
    </row>
    <row r="506" spans="1:27" ht="12.75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>$D$11</f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1523</v>
      </c>
      <c r="B509" s="28" t="str">
        <f>"06"&amp;"."&amp;$B$663&amp;"."&amp;$B$664</f>
        <v>06.10.2023</v>
      </c>
      <c r="C509" s="90" t="s">
        <v>76</v>
      </c>
      <c r="D509" s="91">
        <f>ROUND(((D510+D511+D513+D512)/1000),5)</f>
        <v>1.9105000000000001</v>
      </c>
      <c r="E509" s="91">
        <f>ROUND(((E510+E511+E513+E512)/1000),5)</f>
        <v>1.79999</v>
      </c>
      <c r="F509" s="91">
        <f>ROUND(((F510+F511+F513+F512)/1000),5)</f>
        <v>1.72174</v>
      </c>
      <c r="G509" s="91">
        <f t="shared" ref="G509:AA509" si="294">ROUND(((G510+G511+G513+G512)/1000),5)</f>
        <v>1.7457</v>
      </c>
      <c r="H509" s="91">
        <f t="shared" si="294"/>
        <v>1.8345100000000001</v>
      </c>
      <c r="I509" s="91">
        <f t="shared" si="294"/>
        <v>1.9532400000000001</v>
      </c>
      <c r="J509" s="91">
        <f t="shared" si="294"/>
        <v>2.1744400000000002</v>
      </c>
      <c r="K509" s="91">
        <f t="shared" si="294"/>
        <v>2.43147</v>
      </c>
      <c r="L509" s="91">
        <f t="shared" si="294"/>
        <v>2.6926999999999999</v>
      </c>
      <c r="M509" s="91">
        <f t="shared" si="294"/>
        <v>2.86809</v>
      </c>
      <c r="N509" s="91">
        <f t="shared" si="294"/>
        <v>2.8759600000000001</v>
      </c>
      <c r="O509" s="91">
        <f t="shared" si="294"/>
        <v>2.8492099999999998</v>
      </c>
      <c r="P509" s="91">
        <f t="shared" si="294"/>
        <v>2.7103799999999998</v>
      </c>
      <c r="Q509" s="91">
        <f t="shared" si="294"/>
        <v>2.7170800000000002</v>
      </c>
      <c r="R509" s="91">
        <f t="shared" si="294"/>
        <v>2.6622699999999999</v>
      </c>
      <c r="S509" s="91">
        <f t="shared" si="294"/>
        <v>2.6518700000000002</v>
      </c>
      <c r="T509" s="91">
        <f t="shared" si="294"/>
        <v>2.6646200000000002</v>
      </c>
      <c r="U509" s="91">
        <f t="shared" si="294"/>
        <v>2.6873300000000002</v>
      </c>
      <c r="V509" s="91">
        <f t="shared" si="294"/>
        <v>2.8644599999999998</v>
      </c>
      <c r="W509" s="91">
        <f t="shared" si="294"/>
        <v>2.85527</v>
      </c>
      <c r="X509" s="91">
        <f t="shared" si="294"/>
        <v>2.7512300000000001</v>
      </c>
      <c r="Y509" s="91">
        <f t="shared" si="294"/>
        <v>2.64621</v>
      </c>
      <c r="Z509" s="91">
        <f t="shared" si="294"/>
        <v>2.4257399999999998</v>
      </c>
      <c r="AA509" s="91">
        <f t="shared" si="294"/>
        <v>2.1618499999999998</v>
      </c>
    </row>
    <row r="510" spans="1:27" ht="12.75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1256.04</v>
      </c>
      <c r="E510" s="44">
        <v>1145.53</v>
      </c>
      <c r="F510" s="44">
        <v>1067.28</v>
      </c>
      <c r="G510" s="44">
        <v>1091.24</v>
      </c>
      <c r="H510" s="44">
        <v>1180.05</v>
      </c>
      <c r="I510" s="44">
        <v>1298.78</v>
      </c>
      <c r="J510" s="44">
        <v>1519.98</v>
      </c>
      <c r="K510" s="44">
        <v>1777.01</v>
      </c>
      <c r="L510" s="44">
        <v>2038.24</v>
      </c>
      <c r="M510" s="44">
        <v>2213.63</v>
      </c>
      <c r="N510" s="44">
        <v>2221.5</v>
      </c>
      <c r="O510" s="44">
        <v>2194.75</v>
      </c>
      <c r="P510" s="44">
        <v>2055.92</v>
      </c>
      <c r="Q510" s="44">
        <v>2062.62</v>
      </c>
      <c r="R510" s="44">
        <v>2007.81</v>
      </c>
      <c r="S510" s="44">
        <v>1997.41</v>
      </c>
      <c r="T510" s="44">
        <v>2010.16</v>
      </c>
      <c r="U510" s="44">
        <v>2032.87</v>
      </c>
      <c r="V510" s="44">
        <v>2210</v>
      </c>
      <c r="W510" s="44">
        <v>2200.81</v>
      </c>
      <c r="X510" s="44">
        <v>2096.77</v>
      </c>
      <c r="Y510" s="44">
        <v>1991.75</v>
      </c>
      <c r="Z510" s="44">
        <v>1771.28</v>
      </c>
      <c r="AA510" s="44">
        <v>1507.39</v>
      </c>
    </row>
    <row r="511" spans="1:27" ht="12.75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>$D$11</f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1528</v>
      </c>
      <c r="B514" s="28" t="str">
        <f>"07"&amp;"."&amp;$B$663&amp;"."&amp;$B$664</f>
        <v>07.10.2023</v>
      </c>
      <c r="C514" s="90" t="s">
        <v>76</v>
      </c>
      <c r="D514" s="91">
        <f>ROUND(((D515+D516+D518+D517)/1000),5)</f>
        <v>1.9440599999999999</v>
      </c>
      <c r="E514" s="91">
        <f>ROUND(((E515+E516+E518+E517)/1000),5)</f>
        <v>1.89331</v>
      </c>
      <c r="F514" s="91">
        <f>ROUND(((F515+F516+F518+F517)/1000),5)</f>
        <v>1.8427800000000001</v>
      </c>
      <c r="G514" s="91">
        <f t="shared" ref="G514:AA514" si="297">ROUND(((G515+G516+G518+G517)/1000),5)</f>
        <v>1.8102100000000001</v>
      </c>
      <c r="H514" s="91">
        <f t="shared" si="297"/>
        <v>1.8470899999999999</v>
      </c>
      <c r="I514" s="91">
        <f t="shared" si="297"/>
        <v>1.9025099999999999</v>
      </c>
      <c r="J514" s="91">
        <f t="shared" si="297"/>
        <v>1.99305</v>
      </c>
      <c r="K514" s="91">
        <f t="shared" si="297"/>
        <v>2.1752099999999999</v>
      </c>
      <c r="L514" s="91">
        <f t="shared" si="297"/>
        <v>2.3715899999999999</v>
      </c>
      <c r="M514" s="91">
        <f t="shared" si="297"/>
        <v>2.5292500000000002</v>
      </c>
      <c r="N514" s="91">
        <f t="shared" si="297"/>
        <v>2.6114000000000002</v>
      </c>
      <c r="O514" s="91">
        <f t="shared" si="297"/>
        <v>2.6027800000000001</v>
      </c>
      <c r="P514" s="91">
        <f t="shared" si="297"/>
        <v>2.5516700000000001</v>
      </c>
      <c r="Q514" s="91">
        <f t="shared" si="297"/>
        <v>2.5523199999999999</v>
      </c>
      <c r="R514" s="91">
        <f t="shared" si="297"/>
        <v>2.5449199999999998</v>
      </c>
      <c r="S514" s="91">
        <f t="shared" si="297"/>
        <v>2.55233</v>
      </c>
      <c r="T514" s="91">
        <f t="shared" si="297"/>
        <v>2.5778500000000002</v>
      </c>
      <c r="U514" s="91">
        <f t="shared" si="297"/>
        <v>2.6617000000000002</v>
      </c>
      <c r="V514" s="91">
        <f t="shared" si="297"/>
        <v>2.7767599999999999</v>
      </c>
      <c r="W514" s="91">
        <f t="shared" si="297"/>
        <v>2.79304</v>
      </c>
      <c r="X514" s="91">
        <f t="shared" si="297"/>
        <v>2.738</v>
      </c>
      <c r="Y514" s="91">
        <f t="shared" si="297"/>
        <v>2.5019499999999999</v>
      </c>
      <c r="Z514" s="91">
        <f t="shared" si="297"/>
        <v>2.2481499999999999</v>
      </c>
      <c r="AA514" s="91">
        <f t="shared" si="297"/>
        <v>2.0028999999999999</v>
      </c>
    </row>
    <row r="515" spans="1:27" ht="12.75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1289.5999999999999</v>
      </c>
      <c r="E515" s="44">
        <v>1238.8499999999999</v>
      </c>
      <c r="F515" s="44">
        <v>1188.32</v>
      </c>
      <c r="G515" s="44">
        <v>1155.75</v>
      </c>
      <c r="H515" s="44">
        <v>1192.6300000000001</v>
      </c>
      <c r="I515" s="44">
        <v>1248.05</v>
      </c>
      <c r="J515" s="44">
        <v>1338.59</v>
      </c>
      <c r="K515" s="44">
        <v>1520.75</v>
      </c>
      <c r="L515" s="44">
        <v>1717.13</v>
      </c>
      <c r="M515" s="44">
        <v>1874.79</v>
      </c>
      <c r="N515" s="44">
        <v>1956.94</v>
      </c>
      <c r="O515" s="44">
        <v>1948.32</v>
      </c>
      <c r="P515" s="44">
        <v>1897.21</v>
      </c>
      <c r="Q515" s="44">
        <v>1897.86</v>
      </c>
      <c r="R515" s="44">
        <v>1890.46</v>
      </c>
      <c r="S515" s="44">
        <v>1897.87</v>
      </c>
      <c r="T515" s="44">
        <v>1923.39</v>
      </c>
      <c r="U515" s="44">
        <v>2007.24</v>
      </c>
      <c r="V515" s="44">
        <v>2122.3000000000002</v>
      </c>
      <c r="W515" s="44">
        <v>2138.58</v>
      </c>
      <c r="X515" s="44">
        <v>2083.54</v>
      </c>
      <c r="Y515" s="44">
        <v>1847.49</v>
      </c>
      <c r="Z515" s="44">
        <v>1593.69</v>
      </c>
      <c r="AA515" s="44">
        <v>1348.44</v>
      </c>
    </row>
    <row r="516" spans="1:27" ht="12.75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>$D$11</f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1533</v>
      </c>
      <c r="B519" s="28" t="str">
        <f>"08"&amp;"."&amp;$B$663&amp;"."&amp;$B$664</f>
        <v>08.10.2023</v>
      </c>
      <c r="C519" s="90" t="s">
        <v>76</v>
      </c>
      <c r="D519" s="91">
        <f>ROUND(((D520+D521+D523+D522)/1000),5)</f>
        <v>1.8577999999999999</v>
      </c>
      <c r="E519" s="91">
        <f>ROUND(((E520+E521+E523+E522)/1000),5)</f>
        <v>1.76745</v>
      </c>
      <c r="F519" s="91">
        <f>ROUND(((F520+F521+F523+F522)/1000),5)</f>
        <v>1.6655599999999999</v>
      </c>
      <c r="G519" s="91">
        <f t="shared" ref="G519:AA519" si="300">ROUND(((G520+G521+G523+G522)/1000),5)</f>
        <v>1.63087</v>
      </c>
      <c r="H519" s="91">
        <f t="shared" si="300"/>
        <v>1.6769499999999999</v>
      </c>
      <c r="I519" s="91">
        <f t="shared" si="300"/>
        <v>1.74085</v>
      </c>
      <c r="J519" s="91">
        <f t="shared" si="300"/>
        <v>1.73342</v>
      </c>
      <c r="K519" s="91">
        <f t="shared" si="300"/>
        <v>1.8402799999999999</v>
      </c>
      <c r="L519" s="91">
        <f t="shared" si="300"/>
        <v>2.1686000000000001</v>
      </c>
      <c r="M519" s="91">
        <f t="shared" si="300"/>
        <v>2.30742</v>
      </c>
      <c r="N519" s="91">
        <f t="shared" si="300"/>
        <v>2.3513500000000001</v>
      </c>
      <c r="O519" s="91">
        <f t="shared" si="300"/>
        <v>2.3541599999999998</v>
      </c>
      <c r="P519" s="91">
        <f t="shared" si="300"/>
        <v>2.4382000000000001</v>
      </c>
      <c r="Q519" s="91">
        <f t="shared" si="300"/>
        <v>2.4389599999999998</v>
      </c>
      <c r="R519" s="91">
        <f t="shared" si="300"/>
        <v>2.4433400000000001</v>
      </c>
      <c r="S519" s="91">
        <f t="shared" si="300"/>
        <v>2.43832</v>
      </c>
      <c r="T519" s="91">
        <f t="shared" si="300"/>
        <v>2.5893700000000002</v>
      </c>
      <c r="U519" s="91">
        <f t="shared" si="300"/>
        <v>2.8047599999999999</v>
      </c>
      <c r="V519" s="91">
        <f t="shared" si="300"/>
        <v>2.8977200000000001</v>
      </c>
      <c r="W519" s="91">
        <f t="shared" si="300"/>
        <v>2.8995799999999998</v>
      </c>
      <c r="X519" s="91">
        <f t="shared" si="300"/>
        <v>2.8541300000000001</v>
      </c>
      <c r="Y519" s="91">
        <f t="shared" si="300"/>
        <v>2.50726</v>
      </c>
      <c r="Z519" s="91">
        <f t="shared" si="300"/>
        <v>2.2103199999999998</v>
      </c>
      <c r="AA519" s="91">
        <f t="shared" si="300"/>
        <v>1.9979499999999999</v>
      </c>
    </row>
    <row r="520" spans="1:27" ht="12.75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1203.3399999999999</v>
      </c>
      <c r="E520" s="44">
        <v>1112.99</v>
      </c>
      <c r="F520" s="44">
        <v>1011.1</v>
      </c>
      <c r="G520" s="44">
        <v>976.41</v>
      </c>
      <c r="H520" s="44">
        <v>1022.49</v>
      </c>
      <c r="I520" s="44">
        <v>1086.3900000000001</v>
      </c>
      <c r="J520" s="44">
        <v>1078.96</v>
      </c>
      <c r="K520" s="44">
        <v>1185.82</v>
      </c>
      <c r="L520" s="44">
        <v>1514.14</v>
      </c>
      <c r="M520" s="44">
        <v>1652.96</v>
      </c>
      <c r="N520" s="44">
        <v>1696.89</v>
      </c>
      <c r="O520" s="44">
        <v>1699.7</v>
      </c>
      <c r="P520" s="44">
        <v>1783.74</v>
      </c>
      <c r="Q520" s="44">
        <v>1784.5</v>
      </c>
      <c r="R520" s="44">
        <v>1788.88</v>
      </c>
      <c r="S520" s="44">
        <v>1783.86</v>
      </c>
      <c r="T520" s="44">
        <v>1934.91</v>
      </c>
      <c r="U520" s="44">
        <v>2150.3000000000002</v>
      </c>
      <c r="V520" s="44">
        <v>2243.2600000000002</v>
      </c>
      <c r="W520" s="44">
        <v>2245.12</v>
      </c>
      <c r="X520" s="44">
        <v>2199.67</v>
      </c>
      <c r="Y520" s="44">
        <v>1852.8</v>
      </c>
      <c r="Z520" s="44">
        <v>1555.86</v>
      </c>
      <c r="AA520" s="44">
        <v>1343.49</v>
      </c>
    </row>
    <row r="521" spans="1:27" ht="12.75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>$D$11</f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1538</v>
      </c>
      <c r="B524" s="28" t="str">
        <f>"09"&amp;"."&amp;$B$663&amp;"."&amp;$B$664</f>
        <v>09.10.2023</v>
      </c>
      <c r="C524" s="90" t="s">
        <v>76</v>
      </c>
      <c r="D524" s="91">
        <f>ROUND(((D525+D526+D528+D527)/1000),5)</f>
        <v>1.8735299999999999</v>
      </c>
      <c r="E524" s="91">
        <f>ROUND(((E525+E526+E528+E527)/1000),5)</f>
        <v>1.78464</v>
      </c>
      <c r="F524" s="91">
        <f>ROUND(((F525+F526+F528+F527)/1000),5)</f>
        <v>1.7089799999999999</v>
      </c>
      <c r="G524" s="91">
        <f t="shared" ref="G524:AA524" si="303">ROUND(((G525+G526+G528+G527)/1000),5)</f>
        <v>1.6819299999999999</v>
      </c>
      <c r="H524" s="91">
        <f t="shared" si="303"/>
        <v>1.7362899999999999</v>
      </c>
      <c r="I524" s="91">
        <f t="shared" si="303"/>
        <v>1.95401</v>
      </c>
      <c r="J524" s="91">
        <f t="shared" si="303"/>
        <v>2.0914299999999999</v>
      </c>
      <c r="K524" s="91">
        <f t="shared" si="303"/>
        <v>2.4291</v>
      </c>
      <c r="L524" s="91">
        <f t="shared" si="303"/>
        <v>2.8047499999999999</v>
      </c>
      <c r="M524" s="91">
        <f t="shared" si="303"/>
        <v>2.8943699999999999</v>
      </c>
      <c r="N524" s="91">
        <f t="shared" si="303"/>
        <v>2.9182899999999998</v>
      </c>
      <c r="O524" s="91">
        <f t="shared" si="303"/>
        <v>2.90239</v>
      </c>
      <c r="P524" s="91">
        <f t="shared" si="303"/>
        <v>2.8299699999999999</v>
      </c>
      <c r="Q524" s="91">
        <f t="shared" si="303"/>
        <v>2.8552300000000002</v>
      </c>
      <c r="R524" s="91">
        <f t="shared" si="303"/>
        <v>2.8580299999999998</v>
      </c>
      <c r="S524" s="91">
        <f t="shared" si="303"/>
        <v>2.85995</v>
      </c>
      <c r="T524" s="91">
        <f t="shared" si="303"/>
        <v>2.8338299999999998</v>
      </c>
      <c r="U524" s="91">
        <f t="shared" si="303"/>
        <v>2.8671799999999998</v>
      </c>
      <c r="V524" s="91">
        <f t="shared" si="303"/>
        <v>2.8916200000000001</v>
      </c>
      <c r="W524" s="91">
        <f t="shared" si="303"/>
        <v>2.8845000000000001</v>
      </c>
      <c r="X524" s="91">
        <f t="shared" si="303"/>
        <v>2.8357100000000002</v>
      </c>
      <c r="Y524" s="91">
        <f t="shared" si="303"/>
        <v>2.7919</v>
      </c>
      <c r="Z524" s="91">
        <f t="shared" si="303"/>
        <v>2.28477</v>
      </c>
      <c r="AA524" s="91">
        <f t="shared" si="303"/>
        <v>2.0193400000000001</v>
      </c>
    </row>
    <row r="525" spans="1:27" ht="12.75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1219.07</v>
      </c>
      <c r="E525" s="44">
        <v>1130.18</v>
      </c>
      <c r="F525" s="44">
        <v>1054.52</v>
      </c>
      <c r="G525" s="44">
        <v>1027.47</v>
      </c>
      <c r="H525" s="44">
        <v>1081.83</v>
      </c>
      <c r="I525" s="44">
        <v>1299.55</v>
      </c>
      <c r="J525" s="44">
        <v>1436.97</v>
      </c>
      <c r="K525" s="44">
        <v>1774.64</v>
      </c>
      <c r="L525" s="44">
        <v>2150.29</v>
      </c>
      <c r="M525" s="44">
        <v>2239.91</v>
      </c>
      <c r="N525" s="44">
        <v>2263.83</v>
      </c>
      <c r="O525" s="44">
        <v>2247.9299999999998</v>
      </c>
      <c r="P525" s="44">
        <v>2175.5100000000002</v>
      </c>
      <c r="Q525" s="44">
        <v>2200.77</v>
      </c>
      <c r="R525" s="44">
        <v>2203.5700000000002</v>
      </c>
      <c r="S525" s="44">
        <v>2205.4899999999998</v>
      </c>
      <c r="T525" s="44">
        <v>2179.37</v>
      </c>
      <c r="U525" s="44">
        <v>2212.7199999999998</v>
      </c>
      <c r="V525" s="44">
        <v>2237.16</v>
      </c>
      <c r="W525" s="44">
        <v>2230.04</v>
      </c>
      <c r="X525" s="44">
        <v>2181.25</v>
      </c>
      <c r="Y525" s="44">
        <v>2137.44</v>
      </c>
      <c r="Z525" s="44">
        <v>1630.31</v>
      </c>
      <c r="AA525" s="44">
        <v>1364.88</v>
      </c>
    </row>
    <row r="526" spans="1:27" ht="12.75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>$D$11</f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1543</v>
      </c>
      <c r="B529" s="28" t="str">
        <f>"10"&amp;"."&amp;$B$663&amp;"."&amp;$B$664</f>
        <v>10.10.2023</v>
      </c>
      <c r="C529" s="90" t="s">
        <v>76</v>
      </c>
      <c r="D529" s="91">
        <f>ROUND(((D530+D531+D533+D532)/1000),5)</f>
        <v>1.8752500000000001</v>
      </c>
      <c r="E529" s="91">
        <f>ROUND(((E530+E531+E533+E532)/1000),5)</f>
        <v>1.79718</v>
      </c>
      <c r="F529" s="91">
        <f>ROUND(((F530+F531+F533+F532)/1000),5)</f>
        <v>1.77521</v>
      </c>
      <c r="G529" s="91">
        <f t="shared" ref="G529:AA529" si="306">ROUND(((G530+G531+G533+G532)/1000),5)</f>
        <v>1.7671600000000001</v>
      </c>
      <c r="H529" s="91">
        <f t="shared" si="306"/>
        <v>1.79996</v>
      </c>
      <c r="I529" s="91">
        <f t="shared" si="306"/>
        <v>1.9697800000000001</v>
      </c>
      <c r="J529" s="91">
        <f t="shared" si="306"/>
        <v>2.1528700000000001</v>
      </c>
      <c r="K529" s="91">
        <f t="shared" si="306"/>
        <v>2.3689399999999998</v>
      </c>
      <c r="L529" s="91">
        <f t="shared" si="306"/>
        <v>2.72404</v>
      </c>
      <c r="M529" s="91">
        <f t="shared" si="306"/>
        <v>2.8517399999999999</v>
      </c>
      <c r="N529" s="91">
        <f t="shared" si="306"/>
        <v>2.92883</v>
      </c>
      <c r="O529" s="91">
        <f t="shared" si="306"/>
        <v>2.85297</v>
      </c>
      <c r="P529" s="91">
        <f t="shared" si="306"/>
        <v>2.8483000000000001</v>
      </c>
      <c r="Q529" s="91">
        <f t="shared" si="306"/>
        <v>2.8561200000000002</v>
      </c>
      <c r="R529" s="91">
        <f t="shared" si="306"/>
        <v>2.8471799999999998</v>
      </c>
      <c r="S529" s="91">
        <f t="shared" si="306"/>
        <v>2.8485900000000002</v>
      </c>
      <c r="T529" s="91">
        <f t="shared" si="306"/>
        <v>2.8518400000000002</v>
      </c>
      <c r="U529" s="91">
        <f t="shared" si="306"/>
        <v>2.8602699999999999</v>
      </c>
      <c r="V529" s="91">
        <f t="shared" si="306"/>
        <v>2.9923299999999999</v>
      </c>
      <c r="W529" s="91">
        <f t="shared" si="306"/>
        <v>2.9969199999999998</v>
      </c>
      <c r="X529" s="91">
        <f t="shared" si="306"/>
        <v>2.83073</v>
      </c>
      <c r="Y529" s="91">
        <f t="shared" si="306"/>
        <v>2.79074</v>
      </c>
      <c r="Z529" s="91">
        <f t="shared" si="306"/>
        <v>2.4151099999999999</v>
      </c>
      <c r="AA529" s="91">
        <f t="shared" si="306"/>
        <v>2.0245199999999999</v>
      </c>
    </row>
    <row r="530" spans="1:27" ht="12.75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1220.79</v>
      </c>
      <c r="E530" s="44">
        <v>1142.72</v>
      </c>
      <c r="F530" s="44">
        <v>1120.75</v>
      </c>
      <c r="G530" s="44">
        <v>1112.7</v>
      </c>
      <c r="H530" s="44">
        <v>1145.5</v>
      </c>
      <c r="I530" s="44">
        <v>1315.32</v>
      </c>
      <c r="J530" s="44">
        <v>1498.41</v>
      </c>
      <c r="K530" s="44">
        <v>1714.48</v>
      </c>
      <c r="L530" s="44">
        <v>2069.58</v>
      </c>
      <c r="M530" s="44">
        <v>2197.2800000000002</v>
      </c>
      <c r="N530" s="44">
        <v>2274.37</v>
      </c>
      <c r="O530" s="44">
        <v>2198.5100000000002</v>
      </c>
      <c r="P530" s="44">
        <v>2193.84</v>
      </c>
      <c r="Q530" s="44">
        <v>2201.66</v>
      </c>
      <c r="R530" s="44">
        <v>2192.7199999999998</v>
      </c>
      <c r="S530" s="44">
        <v>2194.13</v>
      </c>
      <c r="T530" s="44">
        <v>2197.38</v>
      </c>
      <c r="U530" s="44">
        <v>2205.81</v>
      </c>
      <c r="V530" s="44">
        <v>2337.87</v>
      </c>
      <c r="W530" s="44">
        <v>2342.46</v>
      </c>
      <c r="X530" s="44">
        <v>2176.27</v>
      </c>
      <c r="Y530" s="44">
        <v>2136.2800000000002</v>
      </c>
      <c r="Z530" s="44">
        <v>1760.65</v>
      </c>
      <c r="AA530" s="44">
        <v>1370.06</v>
      </c>
    </row>
    <row r="531" spans="1:27" ht="12.75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>$D$11</f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1548</v>
      </c>
      <c r="B534" s="28" t="str">
        <f>"11"&amp;"."&amp;$B$663&amp;"."&amp;$B$664</f>
        <v>11.10.2023</v>
      </c>
      <c r="C534" s="90" t="s">
        <v>76</v>
      </c>
      <c r="D534" s="91">
        <f>ROUND(((D535+D536+D538+D537)/1000),5)</f>
        <v>1.88131</v>
      </c>
      <c r="E534" s="91">
        <f>ROUND(((E535+E536+E538+E537)/1000),5)</f>
        <v>1.79643</v>
      </c>
      <c r="F534" s="91">
        <f>ROUND(((F535+F536+F538+F537)/1000),5)</f>
        <v>1.77359</v>
      </c>
      <c r="G534" s="91">
        <f t="shared" ref="G534:AA534" si="309">ROUND(((G535+G536+G538+G537)/1000),5)</f>
        <v>1.7742100000000001</v>
      </c>
      <c r="H534" s="91">
        <f t="shared" si="309"/>
        <v>1.8139799999999999</v>
      </c>
      <c r="I534" s="91">
        <f t="shared" si="309"/>
        <v>1.9672700000000001</v>
      </c>
      <c r="J534" s="91">
        <f t="shared" si="309"/>
        <v>2.1159599999999998</v>
      </c>
      <c r="K534" s="91">
        <f t="shared" si="309"/>
        <v>2.4505699999999999</v>
      </c>
      <c r="L534" s="91">
        <f t="shared" si="309"/>
        <v>2.6959</v>
      </c>
      <c r="M534" s="91">
        <f t="shared" si="309"/>
        <v>2.84511</v>
      </c>
      <c r="N534" s="91">
        <f t="shared" si="309"/>
        <v>2.9558</v>
      </c>
      <c r="O534" s="91">
        <f t="shared" si="309"/>
        <v>2.82742</v>
      </c>
      <c r="P534" s="91">
        <f t="shared" si="309"/>
        <v>2.8143199999999999</v>
      </c>
      <c r="Q534" s="91">
        <f t="shared" si="309"/>
        <v>2.7562799999999998</v>
      </c>
      <c r="R534" s="91">
        <f t="shared" si="309"/>
        <v>2.7758500000000002</v>
      </c>
      <c r="S534" s="91">
        <f t="shared" si="309"/>
        <v>2.7480899999999999</v>
      </c>
      <c r="T534" s="91">
        <f t="shared" si="309"/>
        <v>2.77244</v>
      </c>
      <c r="U534" s="91">
        <f t="shared" si="309"/>
        <v>2.9037999999999999</v>
      </c>
      <c r="V534" s="91">
        <f t="shared" si="309"/>
        <v>3.1482600000000001</v>
      </c>
      <c r="W534" s="91">
        <f t="shared" si="309"/>
        <v>2.9456500000000001</v>
      </c>
      <c r="X534" s="91">
        <f t="shared" si="309"/>
        <v>2.9047900000000002</v>
      </c>
      <c r="Y534" s="91">
        <f t="shared" si="309"/>
        <v>2.7658200000000002</v>
      </c>
      <c r="Z534" s="91">
        <f t="shared" si="309"/>
        <v>2.2681399999999998</v>
      </c>
      <c r="AA534" s="91">
        <f t="shared" si="309"/>
        <v>1.9592400000000001</v>
      </c>
    </row>
    <row r="535" spans="1:27" ht="12.75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1226.8499999999999</v>
      </c>
      <c r="E535" s="44">
        <v>1141.97</v>
      </c>
      <c r="F535" s="44">
        <v>1119.1300000000001</v>
      </c>
      <c r="G535" s="44">
        <v>1119.75</v>
      </c>
      <c r="H535" s="44">
        <v>1159.52</v>
      </c>
      <c r="I535" s="44">
        <v>1312.81</v>
      </c>
      <c r="J535" s="44">
        <v>1461.5</v>
      </c>
      <c r="K535" s="44">
        <v>1796.11</v>
      </c>
      <c r="L535" s="44">
        <v>2041.44</v>
      </c>
      <c r="M535" s="44">
        <v>2190.65</v>
      </c>
      <c r="N535" s="44">
        <v>2301.34</v>
      </c>
      <c r="O535" s="44">
        <v>2172.96</v>
      </c>
      <c r="P535" s="44">
        <v>2159.86</v>
      </c>
      <c r="Q535" s="44">
        <v>2101.8200000000002</v>
      </c>
      <c r="R535" s="44">
        <v>2121.39</v>
      </c>
      <c r="S535" s="44">
        <v>2093.63</v>
      </c>
      <c r="T535" s="44">
        <v>2117.98</v>
      </c>
      <c r="U535" s="44">
        <v>2249.34</v>
      </c>
      <c r="V535" s="44">
        <v>2493.8000000000002</v>
      </c>
      <c r="W535" s="44">
        <v>2291.19</v>
      </c>
      <c r="X535" s="44">
        <v>2250.33</v>
      </c>
      <c r="Y535" s="44">
        <v>2111.36</v>
      </c>
      <c r="Z535" s="44">
        <v>1613.68</v>
      </c>
      <c r="AA535" s="44">
        <v>1304.78</v>
      </c>
    </row>
    <row r="536" spans="1:27" ht="12.75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>$D$11</f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1553</v>
      </c>
      <c r="B539" s="28" t="str">
        <f>"12"&amp;"."&amp;$B$663&amp;"."&amp;$B$664</f>
        <v>12.10.2023</v>
      </c>
      <c r="C539" s="90" t="s">
        <v>76</v>
      </c>
      <c r="D539" s="91">
        <f>ROUND(((D540+D541+D543+D542)/1000),5)</f>
        <v>1.79579</v>
      </c>
      <c r="E539" s="91">
        <f>ROUND(((E540+E541+E543+E542)/1000),5)</f>
        <v>1.7265200000000001</v>
      </c>
      <c r="F539" s="91">
        <f>ROUND(((F540+F541+F543+F542)/1000),5)</f>
        <v>1.67022</v>
      </c>
      <c r="G539" s="91">
        <f t="shared" ref="G539:AA539" si="312">ROUND(((G540+G541+G543+G542)/1000),5)</f>
        <v>1.6756200000000001</v>
      </c>
      <c r="H539" s="91">
        <f t="shared" si="312"/>
        <v>1.7718700000000001</v>
      </c>
      <c r="I539" s="91">
        <f t="shared" si="312"/>
        <v>1.8844399999999999</v>
      </c>
      <c r="J539" s="91">
        <f t="shared" si="312"/>
        <v>2.1225800000000001</v>
      </c>
      <c r="K539" s="91">
        <f t="shared" si="312"/>
        <v>2.4138600000000001</v>
      </c>
      <c r="L539" s="91">
        <f t="shared" si="312"/>
        <v>2.8329599999999999</v>
      </c>
      <c r="M539" s="91">
        <f t="shared" si="312"/>
        <v>2.8656000000000001</v>
      </c>
      <c r="N539" s="91">
        <f t="shared" si="312"/>
        <v>2.9205299999999998</v>
      </c>
      <c r="O539" s="91">
        <f t="shared" si="312"/>
        <v>2.9159799999999998</v>
      </c>
      <c r="P539" s="91">
        <f t="shared" si="312"/>
        <v>2.9187699999999999</v>
      </c>
      <c r="Q539" s="91">
        <f t="shared" si="312"/>
        <v>2.9245700000000001</v>
      </c>
      <c r="R539" s="91">
        <f t="shared" si="312"/>
        <v>2.91696</v>
      </c>
      <c r="S539" s="91">
        <f t="shared" si="312"/>
        <v>2.89575</v>
      </c>
      <c r="T539" s="91">
        <f t="shared" si="312"/>
        <v>2.8890099999999999</v>
      </c>
      <c r="U539" s="91">
        <f t="shared" si="312"/>
        <v>2.8668200000000001</v>
      </c>
      <c r="V539" s="91">
        <f t="shared" si="312"/>
        <v>2.9863900000000001</v>
      </c>
      <c r="W539" s="91">
        <f t="shared" si="312"/>
        <v>2.9983399999999998</v>
      </c>
      <c r="X539" s="91">
        <f t="shared" si="312"/>
        <v>2.9149099999999999</v>
      </c>
      <c r="Y539" s="91">
        <f t="shared" si="312"/>
        <v>2.81142</v>
      </c>
      <c r="Z539" s="91">
        <f t="shared" si="312"/>
        <v>2.5350700000000002</v>
      </c>
      <c r="AA539" s="91">
        <f t="shared" si="312"/>
        <v>1.99159</v>
      </c>
    </row>
    <row r="540" spans="1:27" ht="12.75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1141.33</v>
      </c>
      <c r="E540" s="44">
        <v>1072.06</v>
      </c>
      <c r="F540" s="44">
        <v>1015.76</v>
      </c>
      <c r="G540" s="44">
        <v>1021.16</v>
      </c>
      <c r="H540" s="44">
        <v>1117.4100000000001</v>
      </c>
      <c r="I540" s="44">
        <v>1229.98</v>
      </c>
      <c r="J540" s="44">
        <v>1468.12</v>
      </c>
      <c r="K540" s="44">
        <v>1759.4</v>
      </c>
      <c r="L540" s="44">
        <v>2178.5</v>
      </c>
      <c r="M540" s="44">
        <v>2211.14</v>
      </c>
      <c r="N540" s="44">
        <v>2266.0700000000002</v>
      </c>
      <c r="O540" s="44">
        <v>2261.52</v>
      </c>
      <c r="P540" s="44">
        <v>2264.31</v>
      </c>
      <c r="Q540" s="44">
        <v>2270.11</v>
      </c>
      <c r="R540" s="44">
        <v>2262.5</v>
      </c>
      <c r="S540" s="44">
        <v>2241.29</v>
      </c>
      <c r="T540" s="44">
        <v>2234.5500000000002</v>
      </c>
      <c r="U540" s="44">
        <v>2212.36</v>
      </c>
      <c r="V540" s="44">
        <v>2331.9299999999998</v>
      </c>
      <c r="W540" s="44">
        <v>2343.88</v>
      </c>
      <c r="X540" s="44">
        <v>2260.4499999999998</v>
      </c>
      <c r="Y540" s="44">
        <v>2156.96</v>
      </c>
      <c r="Z540" s="44">
        <v>1880.61</v>
      </c>
      <c r="AA540" s="44">
        <v>1337.13</v>
      </c>
    </row>
    <row r="541" spans="1:27" ht="12.75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>$D$11</f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1558</v>
      </c>
      <c r="B544" s="28" t="str">
        <f>"13"&amp;"."&amp;$B$663&amp;"."&amp;$B$664</f>
        <v>13.10.2023</v>
      </c>
      <c r="C544" s="90" t="s">
        <v>76</v>
      </c>
      <c r="D544" s="91">
        <f>ROUND(((D545+D546+D548+D547)/1000),5)</f>
        <v>1.8012600000000001</v>
      </c>
      <c r="E544" s="91">
        <f>ROUND(((E545+E546+E548+E547)/1000),5)</f>
        <v>1.73092</v>
      </c>
      <c r="F544" s="91">
        <f>ROUND(((F545+F546+F548+F547)/1000),5)</f>
        <v>1.70061</v>
      </c>
      <c r="G544" s="91">
        <f t="shared" ref="G544:AA544" si="315">ROUND(((G545+G546+G548+G547)/1000),5)</f>
        <v>1.69384</v>
      </c>
      <c r="H544" s="91">
        <f t="shared" si="315"/>
        <v>1.7597100000000001</v>
      </c>
      <c r="I544" s="91">
        <f t="shared" si="315"/>
        <v>1.8847</v>
      </c>
      <c r="J544" s="91">
        <f t="shared" si="315"/>
        <v>2.1459899999999998</v>
      </c>
      <c r="K544" s="91">
        <f t="shared" si="315"/>
        <v>2.3756300000000001</v>
      </c>
      <c r="L544" s="91">
        <f t="shared" si="315"/>
        <v>2.5988799999999999</v>
      </c>
      <c r="M544" s="91">
        <f t="shared" si="315"/>
        <v>2.8457300000000001</v>
      </c>
      <c r="N544" s="91">
        <f t="shared" si="315"/>
        <v>2.851</v>
      </c>
      <c r="O544" s="91">
        <f t="shared" si="315"/>
        <v>2.8046000000000002</v>
      </c>
      <c r="P544" s="91">
        <f t="shared" si="315"/>
        <v>2.7166800000000002</v>
      </c>
      <c r="Q544" s="91">
        <f t="shared" si="315"/>
        <v>2.7374700000000001</v>
      </c>
      <c r="R544" s="91">
        <f t="shared" si="315"/>
        <v>2.7005499999999998</v>
      </c>
      <c r="S544" s="91">
        <f t="shared" si="315"/>
        <v>2.6974300000000002</v>
      </c>
      <c r="T544" s="91">
        <f t="shared" si="315"/>
        <v>2.6751999999999998</v>
      </c>
      <c r="U544" s="91">
        <f t="shared" si="315"/>
        <v>2.8621400000000001</v>
      </c>
      <c r="V544" s="91">
        <f t="shared" si="315"/>
        <v>2.9139699999999999</v>
      </c>
      <c r="W544" s="91">
        <f t="shared" si="315"/>
        <v>2.9064199999999998</v>
      </c>
      <c r="X544" s="91">
        <f t="shared" si="315"/>
        <v>2.6777099999999998</v>
      </c>
      <c r="Y544" s="91">
        <f t="shared" si="315"/>
        <v>2.6280399999999999</v>
      </c>
      <c r="Z544" s="91">
        <f t="shared" si="315"/>
        <v>2.3921600000000001</v>
      </c>
      <c r="AA544" s="91">
        <f t="shared" si="315"/>
        <v>2.1786500000000002</v>
      </c>
    </row>
    <row r="545" spans="1:27" ht="12.75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1146.8</v>
      </c>
      <c r="E545" s="44">
        <v>1076.46</v>
      </c>
      <c r="F545" s="44">
        <v>1046.1500000000001</v>
      </c>
      <c r="G545" s="44">
        <v>1039.3800000000001</v>
      </c>
      <c r="H545" s="44">
        <v>1105.25</v>
      </c>
      <c r="I545" s="44">
        <v>1230.24</v>
      </c>
      <c r="J545" s="44">
        <v>1491.53</v>
      </c>
      <c r="K545" s="44">
        <v>1721.17</v>
      </c>
      <c r="L545" s="44">
        <v>1944.42</v>
      </c>
      <c r="M545" s="44">
        <v>2191.27</v>
      </c>
      <c r="N545" s="44">
        <v>2196.54</v>
      </c>
      <c r="O545" s="44">
        <v>2150.14</v>
      </c>
      <c r="P545" s="44">
        <v>2062.2199999999998</v>
      </c>
      <c r="Q545" s="44">
        <v>2083.0100000000002</v>
      </c>
      <c r="R545" s="44">
        <v>2046.09</v>
      </c>
      <c r="S545" s="44">
        <v>2042.97</v>
      </c>
      <c r="T545" s="44">
        <v>2020.74</v>
      </c>
      <c r="U545" s="44">
        <v>2207.6799999999998</v>
      </c>
      <c r="V545" s="44">
        <v>2259.5100000000002</v>
      </c>
      <c r="W545" s="44">
        <v>2251.96</v>
      </c>
      <c r="X545" s="44">
        <v>2023.25</v>
      </c>
      <c r="Y545" s="44">
        <v>1973.58</v>
      </c>
      <c r="Z545" s="44">
        <v>1737.7</v>
      </c>
      <c r="AA545" s="44">
        <v>1524.19</v>
      </c>
    </row>
    <row r="546" spans="1:27" ht="12.75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>$D$11</f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1563</v>
      </c>
      <c r="B549" s="28" t="str">
        <f>"14"&amp;"."&amp;$B$663&amp;"."&amp;$B$664</f>
        <v>14.10.2023</v>
      </c>
      <c r="C549" s="90" t="s">
        <v>76</v>
      </c>
      <c r="D549" s="91">
        <f>ROUND(((D550+D551+D553+D552)/1000),5)</f>
        <v>1.93581</v>
      </c>
      <c r="E549" s="91">
        <f>ROUND(((E550+E551+E553+E552)/1000),5)</f>
        <v>1.84352</v>
      </c>
      <c r="F549" s="91">
        <f>ROUND(((F550+F551+F553+F552)/1000),5)</f>
        <v>1.8220000000000001</v>
      </c>
      <c r="G549" s="91">
        <f t="shared" ref="G549:AA549" si="318">ROUND(((G550+G551+G553+G552)/1000),5)</f>
        <v>1.82528</v>
      </c>
      <c r="H549" s="91">
        <f t="shared" si="318"/>
        <v>1.83483</v>
      </c>
      <c r="I549" s="91">
        <f t="shared" si="318"/>
        <v>1.89628</v>
      </c>
      <c r="J549" s="91">
        <f t="shared" si="318"/>
        <v>2.0101499999999999</v>
      </c>
      <c r="K549" s="91">
        <f t="shared" si="318"/>
        <v>2.2857599999999998</v>
      </c>
      <c r="L549" s="91">
        <f t="shared" si="318"/>
        <v>2.4449700000000001</v>
      </c>
      <c r="M549" s="91">
        <f t="shared" si="318"/>
        <v>2.6140300000000001</v>
      </c>
      <c r="N549" s="91">
        <f t="shared" si="318"/>
        <v>2.67143</v>
      </c>
      <c r="O549" s="91">
        <f t="shared" si="318"/>
        <v>2.6798299999999999</v>
      </c>
      <c r="P549" s="91">
        <f t="shared" si="318"/>
        <v>2.67184</v>
      </c>
      <c r="Q549" s="91">
        <f t="shared" si="318"/>
        <v>2.8275399999999999</v>
      </c>
      <c r="R549" s="91">
        <f t="shared" si="318"/>
        <v>2.9230299999999998</v>
      </c>
      <c r="S549" s="91">
        <f t="shared" si="318"/>
        <v>3.0855600000000001</v>
      </c>
      <c r="T549" s="91">
        <f t="shared" si="318"/>
        <v>2.9987599999999999</v>
      </c>
      <c r="U549" s="91">
        <f t="shared" si="318"/>
        <v>3.1275200000000001</v>
      </c>
      <c r="V549" s="91">
        <f t="shared" si="318"/>
        <v>3.24674</v>
      </c>
      <c r="W549" s="91">
        <f t="shared" si="318"/>
        <v>3.1211799999999998</v>
      </c>
      <c r="X549" s="91">
        <f t="shared" si="318"/>
        <v>2.8921800000000002</v>
      </c>
      <c r="Y549" s="91">
        <f t="shared" si="318"/>
        <v>2.5080100000000001</v>
      </c>
      <c r="Z549" s="91">
        <f t="shared" si="318"/>
        <v>2.3197100000000002</v>
      </c>
      <c r="AA549" s="91">
        <f t="shared" si="318"/>
        <v>2.03085</v>
      </c>
    </row>
    <row r="550" spans="1:27" ht="12.75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1281.3499999999999</v>
      </c>
      <c r="E550" s="44">
        <v>1189.06</v>
      </c>
      <c r="F550" s="44">
        <v>1167.54</v>
      </c>
      <c r="G550" s="44">
        <v>1170.82</v>
      </c>
      <c r="H550" s="44">
        <v>1180.3699999999999</v>
      </c>
      <c r="I550" s="44">
        <v>1241.82</v>
      </c>
      <c r="J550" s="44">
        <v>1355.69</v>
      </c>
      <c r="K550" s="44">
        <v>1631.3</v>
      </c>
      <c r="L550" s="44">
        <v>1790.51</v>
      </c>
      <c r="M550" s="44">
        <v>1959.57</v>
      </c>
      <c r="N550" s="44">
        <v>2016.97</v>
      </c>
      <c r="O550" s="44">
        <v>2025.37</v>
      </c>
      <c r="P550" s="44">
        <v>2017.38</v>
      </c>
      <c r="Q550" s="44">
        <v>2173.08</v>
      </c>
      <c r="R550" s="44">
        <v>2268.5700000000002</v>
      </c>
      <c r="S550" s="44">
        <v>2431.1</v>
      </c>
      <c r="T550" s="44">
        <v>2344.3000000000002</v>
      </c>
      <c r="U550" s="44">
        <v>2473.06</v>
      </c>
      <c r="V550" s="44">
        <v>2592.2800000000002</v>
      </c>
      <c r="W550" s="44">
        <v>2466.7199999999998</v>
      </c>
      <c r="X550" s="44">
        <v>2237.7199999999998</v>
      </c>
      <c r="Y550" s="44">
        <v>1853.55</v>
      </c>
      <c r="Z550" s="44">
        <v>1665.25</v>
      </c>
      <c r="AA550" s="44">
        <v>1376.39</v>
      </c>
    </row>
    <row r="551" spans="1:27" ht="12.75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>$D$11</f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1568</v>
      </c>
      <c r="B554" s="28" t="str">
        <f>"15"&amp;"."&amp;$B$663&amp;"."&amp;$B$664</f>
        <v>15.10.2023</v>
      </c>
      <c r="C554" s="90" t="s">
        <v>76</v>
      </c>
      <c r="D554" s="91">
        <f>ROUND(((D555+D556+D558+D557)/1000),5)</f>
        <v>1.9496899999999999</v>
      </c>
      <c r="E554" s="91">
        <f>ROUND(((E555+E556+E558+E557)/1000),5)</f>
        <v>1.8484499999999999</v>
      </c>
      <c r="F554" s="91">
        <f>ROUND(((F555+F556+F558+F557)/1000),5)</f>
        <v>1.8132600000000001</v>
      </c>
      <c r="G554" s="91">
        <f t="shared" ref="G554:AA554" si="321">ROUND(((G555+G556+G558+G557)/1000),5)</f>
        <v>1.7986800000000001</v>
      </c>
      <c r="H554" s="91">
        <f t="shared" si="321"/>
        <v>1.8128200000000001</v>
      </c>
      <c r="I554" s="91">
        <f t="shared" si="321"/>
        <v>1.84477</v>
      </c>
      <c r="J554" s="91">
        <f t="shared" si="321"/>
        <v>1.8233299999999999</v>
      </c>
      <c r="K554" s="91">
        <f t="shared" si="321"/>
        <v>1.90524</v>
      </c>
      <c r="L554" s="91">
        <f t="shared" si="321"/>
        <v>2.2966199999999999</v>
      </c>
      <c r="M554" s="91">
        <f t="shared" si="321"/>
        <v>2.4163000000000001</v>
      </c>
      <c r="N554" s="91">
        <f t="shared" si="321"/>
        <v>2.46522</v>
      </c>
      <c r="O554" s="91">
        <f t="shared" si="321"/>
        <v>2.4815900000000002</v>
      </c>
      <c r="P554" s="91">
        <f t="shared" si="321"/>
        <v>2.4765199999999998</v>
      </c>
      <c r="Q554" s="91">
        <f t="shared" si="321"/>
        <v>2.4818899999999999</v>
      </c>
      <c r="R554" s="91">
        <f t="shared" si="321"/>
        <v>2.4855100000000001</v>
      </c>
      <c r="S554" s="91">
        <f t="shared" si="321"/>
        <v>2.4763500000000001</v>
      </c>
      <c r="T554" s="91">
        <f t="shared" si="321"/>
        <v>2.5269599999999999</v>
      </c>
      <c r="U554" s="91">
        <f t="shared" si="321"/>
        <v>2.7017600000000002</v>
      </c>
      <c r="V554" s="91">
        <f t="shared" si="321"/>
        <v>2.8530000000000002</v>
      </c>
      <c r="W554" s="91">
        <f t="shared" si="321"/>
        <v>2.8170299999999999</v>
      </c>
      <c r="X554" s="91">
        <f t="shared" si="321"/>
        <v>2.6992400000000001</v>
      </c>
      <c r="Y554" s="91">
        <f t="shared" si="321"/>
        <v>2.4702199999999999</v>
      </c>
      <c r="Z554" s="91">
        <f t="shared" si="321"/>
        <v>2.31568</v>
      </c>
      <c r="AA554" s="91">
        <f t="shared" si="321"/>
        <v>2.0091800000000002</v>
      </c>
    </row>
    <row r="555" spans="1:27" ht="12.75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1295.23</v>
      </c>
      <c r="E555" s="44">
        <v>1193.99</v>
      </c>
      <c r="F555" s="44">
        <v>1158.8</v>
      </c>
      <c r="G555" s="44">
        <v>1144.22</v>
      </c>
      <c r="H555" s="44">
        <v>1158.3599999999999</v>
      </c>
      <c r="I555" s="44">
        <v>1190.31</v>
      </c>
      <c r="J555" s="44">
        <v>1168.8699999999999</v>
      </c>
      <c r="K555" s="44">
        <v>1250.78</v>
      </c>
      <c r="L555" s="44">
        <v>1642.16</v>
      </c>
      <c r="M555" s="44">
        <v>1761.84</v>
      </c>
      <c r="N555" s="44">
        <v>1810.76</v>
      </c>
      <c r="O555" s="44">
        <v>1827.13</v>
      </c>
      <c r="P555" s="44">
        <v>1822.06</v>
      </c>
      <c r="Q555" s="44">
        <v>1827.43</v>
      </c>
      <c r="R555" s="44">
        <v>1831.05</v>
      </c>
      <c r="S555" s="44">
        <v>1821.89</v>
      </c>
      <c r="T555" s="44">
        <v>1872.5</v>
      </c>
      <c r="U555" s="44">
        <v>2047.3</v>
      </c>
      <c r="V555" s="44">
        <v>2198.54</v>
      </c>
      <c r="W555" s="44">
        <v>2162.5700000000002</v>
      </c>
      <c r="X555" s="44">
        <v>2044.78</v>
      </c>
      <c r="Y555" s="44">
        <v>1815.76</v>
      </c>
      <c r="Z555" s="44">
        <v>1661.22</v>
      </c>
      <c r="AA555" s="44">
        <v>1354.72</v>
      </c>
    </row>
    <row r="556" spans="1:27" ht="12.75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>$D$11</f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1573</v>
      </c>
      <c r="B559" s="28" t="str">
        <f>"16"&amp;"."&amp;$B$663&amp;"."&amp;$B$664</f>
        <v>16.10.2023</v>
      </c>
      <c r="C559" s="90" t="s">
        <v>76</v>
      </c>
      <c r="D559" s="91">
        <f>ROUND(((D560+D561+D563+D562)/1000),5)</f>
        <v>1.94435</v>
      </c>
      <c r="E559" s="91">
        <f>ROUND(((E560+E561+E563+E562)/1000),5)</f>
        <v>1.8812599999999999</v>
      </c>
      <c r="F559" s="91">
        <f>ROUND(((F560+F561+F563+F562)/1000),5)</f>
        <v>1.82047</v>
      </c>
      <c r="G559" s="91">
        <f t="shared" ref="G559:AA559" si="324">ROUND(((G560+G561+G563+G562)/1000),5)</f>
        <v>1.8050299999999999</v>
      </c>
      <c r="H559" s="91">
        <f t="shared" si="324"/>
        <v>1.8334699999999999</v>
      </c>
      <c r="I559" s="91">
        <f t="shared" si="324"/>
        <v>2.0186199999999999</v>
      </c>
      <c r="J559" s="91">
        <f t="shared" si="324"/>
        <v>2.2278500000000001</v>
      </c>
      <c r="K559" s="91">
        <f t="shared" si="324"/>
        <v>2.4248099999999999</v>
      </c>
      <c r="L559" s="91">
        <f t="shared" si="324"/>
        <v>2.64493</v>
      </c>
      <c r="M559" s="91">
        <f t="shared" si="324"/>
        <v>2.8024900000000001</v>
      </c>
      <c r="N559" s="91">
        <f t="shared" si="324"/>
        <v>2.8081200000000002</v>
      </c>
      <c r="O559" s="91">
        <f t="shared" si="324"/>
        <v>2.76878</v>
      </c>
      <c r="P559" s="91">
        <f t="shared" si="324"/>
        <v>2.7403400000000002</v>
      </c>
      <c r="Q559" s="91">
        <f t="shared" si="324"/>
        <v>2.7539400000000001</v>
      </c>
      <c r="R559" s="91">
        <f t="shared" si="324"/>
        <v>2.7492399999999999</v>
      </c>
      <c r="S559" s="91">
        <f t="shared" si="324"/>
        <v>2.73061</v>
      </c>
      <c r="T559" s="91">
        <f t="shared" si="324"/>
        <v>2.7339500000000001</v>
      </c>
      <c r="U559" s="91">
        <f t="shared" si="324"/>
        <v>2.77094</v>
      </c>
      <c r="V559" s="91">
        <f t="shared" si="324"/>
        <v>2.8434200000000001</v>
      </c>
      <c r="W559" s="91">
        <f t="shared" si="324"/>
        <v>2.8479000000000001</v>
      </c>
      <c r="X559" s="91">
        <f t="shared" si="324"/>
        <v>2.6743800000000002</v>
      </c>
      <c r="Y559" s="91">
        <f t="shared" si="324"/>
        <v>2.5297100000000001</v>
      </c>
      <c r="Z559" s="91">
        <f t="shared" si="324"/>
        <v>2.2519999999999998</v>
      </c>
      <c r="AA559" s="91">
        <f t="shared" si="324"/>
        <v>1.9517199999999999</v>
      </c>
    </row>
    <row r="560" spans="1:27" ht="12.75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1289.8900000000001</v>
      </c>
      <c r="E560" s="44">
        <v>1226.8</v>
      </c>
      <c r="F560" s="44">
        <v>1166.01</v>
      </c>
      <c r="G560" s="44">
        <v>1150.57</v>
      </c>
      <c r="H560" s="44">
        <v>1179.01</v>
      </c>
      <c r="I560" s="44">
        <v>1364.16</v>
      </c>
      <c r="J560" s="44">
        <v>1573.39</v>
      </c>
      <c r="K560" s="44">
        <v>1770.35</v>
      </c>
      <c r="L560" s="44">
        <v>1990.47</v>
      </c>
      <c r="M560" s="44">
        <v>2148.0300000000002</v>
      </c>
      <c r="N560" s="44">
        <v>2153.66</v>
      </c>
      <c r="O560" s="44">
        <v>2114.3200000000002</v>
      </c>
      <c r="P560" s="44">
        <v>2085.88</v>
      </c>
      <c r="Q560" s="44">
        <v>2099.48</v>
      </c>
      <c r="R560" s="44">
        <v>2094.7800000000002</v>
      </c>
      <c r="S560" s="44">
        <v>2076.15</v>
      </c>
      <c r="T560" s="44">
        <v>2079.4899999999998</v>
      </c>
      <c r="U560" s="44">
        <v>2116.48</v>
      </c>
      <c r="V560" s="44">
        <v>2188.96</v>
      </c>
      <c r="W560" s="44">
        <v>2193.44</v>
      </c>
      <c r="X560" s="44">
        <v>2019.92</v>
      </c>
      <c r="Y560" s="44">
        <v>1875.25</v>
      </c>
      <c r="Z560" s="44">
        <v>1597.54</v>
      </c>
      <c r="AA560" s="44">
        <v>1297.26</v>
      </c>
    </row>
    <row r="561" spans="1:27" ht="12.75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>$D$11</f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1578</v>
      </c>
      <c r="B564" s="28" t="str">
        <f>"17"&amp;"."&amp;$B$663&amp;"."&amp;$B$664</f>
        <v>17.10.2023</v>
      </c>
      <c r="C564" s="90" t="s">
        <v>76</v>
      </c>
      <c r="D564" s="91">
        <f>ROUND(((D565+D566+D568+D567)/1000),5)</f>
        <v>1.83538</v>
      </c>
      <c r="E564" s="91">
        <f>ROUND(((E565+E566+E568+E567)/1000),5)</f>
        <v>1.77939</v>
      </c>
      <c r="F564" s="91">
        <f>ROUND(((F565+F566+F568+F567)/1000),5)</f>
        <v>1.7355700000000001</v>
      </c>
      <c r="G564" s="91">
        <f t="shared" ref="G564:AA564" si="327">ROUND(((G565+G566+G568+G567)/1000),5)</f>
        <v>1.7340500000000001</v>
      </c>
      <c r="H564" s="91">
        <f t="shared" si="327"/>
        <v>1.7710399999999999</v>
      </c>
      <c r="I564" s="91">
        <f t="shared" si="327"/>
        <v>1.9052800000000001</v>
      </c>
      <c r="J564" s="91">
        <f t="shared" si="327"/>
        <v>2.0189499999999998</v>
      </c>
      <c r="K564" s="91">
        <f t="shared" si="327"/>
        <v>2.3643900000000002</v>
      </c>
      <c r="L564" s="91">
        <f t="shared" si="327"/>
        <v>2.6050599999999999</v>
      </c>
      <c r="M564" s="91">
        <f t="shared" si="327"/>
        <v>2.8620399999999999</v>
      </c>
      <c r="N564" s="91">
        <f t="shared" si="327"/>
        <v>2.90021</v>
      </c>
      <c r="O564" s="91">
        <f t="shared" si="327"/>
        <v>2.8575400000000002</v>
      </c>
      <c r="P564" s="91">
        <f t="shared" si="327"/>
        <v>2.6659299999999999</v>
      </c>
      <c r="Q564" s="91">
        <f t="shared" si="327"/>
        <v>2.68174</v>
      </c>
      <c r="R564" s="91">
        <f t="shared" si="327"/>
        <v>2.6913100000000001</v>
      </c>
      <c r="S564" s="91">
        <f t="shared" si="327"/>
        <v>2.6843900000000001</v>
      </c>
      <c r="T564" s="91">
        <f t="shared" si="327"/>
        <v>2.6749499999999999</v>
      </c>
      <c r="U564" s="91">
        <f t="shared" si="327"/>
        <v>2.7504900000000001</v>
      </c>
      <c r="V564" s="91">
        <f t="shared" si="327"/>
        <v>2.9124400000000001</v>
      </c>
      <c r="W564" s="91">
        <f t="shared" si="327"/>
        <v>2.9109799999999999</v>
      </c>
      <c r="X564" s="91">
        <f t="shared" si="327"/>
        <v>2.64567</v>
      </c>
      <c r="Y564" s="91">
        <f t="shared" si="327"/>
        <v>2.5121799999999999</v>
      </c>
      <c r="Z564" s="91">
        <f t="shared" si="327"/>
        <v>2.2812800000000002</v>
      </c>
      <c r="AA564" s="91">
        <f t="shared" si="327"/>
        <v>2.0147400000000002</v>
      </c>
    </row>
    <row r="565" spans="1:27" ht="12.75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1180.92</v>
      </c>
      <c r="E565" s="44">
        <v>1124.93</v>
      </c>
      <c r="F565" s="44">
        <v>1081.1099999999999</v>
      </c>
      <c r="G565" s="44">
        <v>1079.5899999999999</v>
      </c>
      <c r="H565" s="44">
        <v>1116.58</v>
      </c>
      <c r="I565" s="44">
        <v>1250.82</v>
      </c>
      <c r="J565" s="44">
        <v>1364.49</v>
      </c>
      <c r="K565" s="44">
        <v>1709.93</v>
      </c>
      <c r="L565" s="44">
        <v>1950.6</v>
      </c>
      <c r="M565" s="44">
        <v>2207.58</v>
      </c>
      <c r="N565" s="44">
        <v>2245.75</v>
      </c>
      <c r="O565" s="44">
        <v>2203.08</v>
      </c>
      <c r="P565" s="44">
        <v>2011.47</v>
      </c>
      <c r="Q565" s="44">
        <v>2027.28</v>
      </c>
      <c r="R565" s="44">
        <v>2036.85</v>
      </c>
      <c r="S565" s="44">
        <v>2029.93</v>
      </c>
      <c r="T565" s="44">
        <v>2020.49</v>
      </c>
      <c r="U565" s="44">
        <v>2096.0300000000002</v>
      </c>
      <c r="V565" s="44">
        <v>2257.98</v>
      </c>
      <c r="W565" s="44">
        <v>2256.52</v>
      </c>
      <c r="X565" s="44">
        <v>1991.21</v>
      </c>
      <c r="Y565" s="44">
        <v>1857.72</v>
      </c>
      <c r="Z565" s="44">
        <v>1626.82</v>
      </c>
      <c r="AA565" s="44">
        <v>1360.28</v>
      </c>
    </row>
    <row r="566" spans="1:27" ht="12.75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>$D$11</f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1583</v>
      </c>
      <c r="B569" s="28" t="str">
        <f>"18"&amp;"."&amp;$B$663&amp;"."&amp;$B$664</f>
        <v>18.10.2023</v>
      </c>
      <c r="C569" s="90" t="s">
        <v>76</v>
      </c>
      <c r="D569" s="91">
        <f>ROUND(((D570+D571+D573+D572)/1000),5)</f>
        <v>1.8275300000000001</v>
      </c>
      <c r="E569" s="91">
        <f>ROUND(((E570+E571+E573+E572)/1000),5)</f>
        <v>1.7664500000000001</v>
      </c>
      <c r="F569" s="91">
        <f>ROUND(((F570+F571+F573+F572)/1000),5)</f>
        <v>1.74457</v>
      </c>
      <c r="G569" s="91">
        <f t="shared" ref="G569:AA569" si="330">ROUND(((G570+G571+G573+G572)/1000),5)</f>
        <v>1.7609300000000001</v>
      </c>
      <c r="H569" s="91">
        <f t="shared" si="330"/>
        <v>1.81471</v>
      </c>
      <c r="I569" s="91">
        <f t="shared" si="330"/>
        <v>1.90303</v>
      </c>
      <c r="J569" s="91">
        <f t="shared" si="330"/>
        <v>2.06684</v>
      </c>
      <c r="K569" s="91">
        <f t="shared" si="330"/>
        <v>2.3835299999999999</v>
      </c>
      <c r="L569" s="91">
        <f t="shared" si="330"/>
        <v>2.49092</v>
      </c>
      <c r="M569" s="91">
        <f t="shared" si="330"/>
        <v>2.7971200000000001</v>
      </c>
      <c r="N569" s="91">
        <f t="shared" si="330"/>
        <v>2.8545600000000002</v>
      </c>
      <c r="O569" s="91">
        <f t="shared" si="330"/>
        <v>2.6607599999999998</v>
      </c>
      <c r="P569" s="91">
        <f t="shared" si="330"/>
        <v>2.6395900000000001</v>
      </c>
      <c r="Q569" s="91">
        <f t="shared" si="330"/>
        <v>2.63768</v>
      </c>
      <c r="R569" s="91">
        <f t="shared" si="330"/>
        <v>2.65259</v>
      </c>
      <c r="S569" s="91">
        <f t="shared" si="330"/>
        <v>2.6500699999999999</v>
      </c>
      <c r="T569" s="91">
        <f t="shared" si="330"/>
        <v>2.6509399999999999</v>
      </c>
      <c r="U569" s="91">
        <f t="shared" si="330"/>
        <v>2.83975</v>
      </c>
      <c r="V569" s="91">
        <f t="shared" si="330"/>
        <v>2.88062</v>
      </c>
      <c r="W569" s="91">
        <f t="shared" si="330"/>
        <v>2.8270599999999999</v>
      </c>
      <c r="X569" s="91">
        <f t="shared" si="330"/>
        <v>2.5928</v>
      </c>
      <c r="Y569" s="91">
        <f t="shared" si="330"/>
        <v>2.46793</v>
      </c>
      <c r="Z569" s="91">
        <f t="shared" si="330"/>
        <v>2.1751299999999998</v>
      </c>
      <c r="AA569" s="91">
        <f t="shared" si="330"/>
        <v>1.9387000000000001</v>
      </c>
    </row>
    <row r="570" spans="1:27" ht="12.75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1173.07</v>
      </c>
      <c r="E570" s="44">
        <v>1111.99</v>
      </c>
      <c r="F570" s="44">
        <v>1090.1099999999999</v>
      </c>
      <c r="G570" s="44">
        <v>1106.47</v>
      </c>
      <c r="H570" s="44">
        <v>1160.25</v>
      </c>
      <c r="I570" s="44">
        <v>1248.57</v>
      </c>
      <c r="J570" s="44">
        <v>1412.38</v>
      </c>
      <c r="K570" s="44">
        <v>1729.07</v>
      </c>
      <c r="L570" s="44">
        <v>1836.46</v>
      </c>
      <c r="M570" s="44">
        <v>2142.66</v>
      </c>
      <c r="N570" s="44">
        <v>2200.1</v>
      </c>
      <c r="O570" s="44">
        <v>2006.3</v>
      </c>
      <c r="P570" s="44">
        <v>1985.13</v>
      </c>
      <c r="Q570" s="44">
        <v>1983.22</v>
      </c>
      <c r="R570" s="44">
        <v>1998.13</v>
      </c>
      <c r="S570" s="44">
        <v>1995.61</v>
      </c>
      <c r="T570" s="44">
        <v>1996.48</v>
      </c>
      <c r="U570" s="44">
        <v>2185.29</v>
      </c>
      <c r="V570" s="44">
        <v>2226.16</v>
      </c>
      <c r="W570" s="44">
        <v>2172.6</v>
      </c>
      <c r="X570" s="44">
        <v>1938.34</v>
      </c>
      <c r="Y570" s="44">
        <v>1813.47</v>
      </c>
      <c r="Z570" s="44">
        <v>1520.67</v>
      </c>
      <c r="AA570" s="44">
        <v>1284.24</v>
      </c>
    </row>
    <row r="571" spans="1:27" ht="12.75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>$D$11</f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1588</v>
      </c>
      <c r="B574" s="28" t="str">
        <f>"19"&amp;"."&amp;$B$663&amp;"."&amp;$B$664</f>
        <v>19.10.2023</v>
      </c>
      <c r="C574" s="90" t="s">
        <v>76</v>
      </c>
      <c r="D574" s="91">
        <f>ROUND(((D575+D576+D578+D577)/1000),5)</f>
        <v>1.8382700000000001</v>
      </c>
      <c r="E574" s="91">
        <f>ROUND(((E575+E576+E578+E577)/1000),5)</f>
        <v>1.74813</v>
      </c>
      <c r="F574" s="91">
        <f>ROUND(((F575+F576+F578+F577)/1000),5)</f>
        <v>1.7366299999999999</v>
      </c>
      <c r="G574" s="91">
        <f t="shared" ref="G574:AA574" si="333">ROUND(((G575+G576+G578+G577)/1000),5)</f>
        <v>1.7365900000000001</v>
      </c>
      <c r="H574" s="91">
        <f t="shared" si="333"/>
        <v>1.78975</v>
      </c>
      <c r="I574" s="91">
        <f t="shared" si="333"/>
        <v>1.8967000000000001</v>
      </c>
      <c r="J574" s="91">
        <f t="shared" si="333"/>
        <v>2.12378</v>
      </c>
      <c r="K574" s="91">
        <f t="shared" si="333"/>
        <v>2.3865799999999999</v>
      </c>
      <c r="L574" s="91">
        <f t="shared" si="333"/>
        <v>2.6539299999999999</v>
      </c>
      <c r="M574" s="91">
        <f t="shared" si="333"/>
        <v>2.8090899999999999</v>
      </c>
      <c r="N574" s="91">
        <f t="shared" si="333"/>
        <v>2.83832</v>
      </c>
      <c r="O574" s="91">
        <f t="shared" si="333"/>
        <v>2.8385899999999999</v>
      </c>
      <c r="P574" s="91">
        <f t="shared" si="333"/>
        <v>2.7516500000000002</v>
      </c>
      <c r="Q574" s="91">
        <f t="shared" si="333"/>
        <v>2.7618299999999998</v>
      </c>
      <c r="R574" s="91">
        <f t="shared" si="333"/>
        <v>2.7623799999999998</v>
      </c>
      <c r="S574" s="91">
        <f t="shared" si="333"/>
        <v>2.7586400000000002</v>
      </c>
      <c r="T574" s="91">
        <f t="shared" si="333"/>
        <v>2.75841</v>
      </c>
      <c r="U574" s="91">
        <f t="shared" si="333"/>
        <v>2.8201900000000002</v>
      </c>
      <c r="V574" s="91">
        <f t="shared" si="333"/>
        <v>2.8878400000000002</v>
      </c>
      <c r="W574" s="91">
        <f t="shared" si="333"/>
        <v>2.8528799999999999</v>
      </c>
      <c r="X574" s="91">
        <f t="shared" si="333"/>
        <v>2.7252399999999999</v>
      </c>
      <c r="Y574" s="91">
        <f t="shared" si="333"/>
        <v>2.4891399999999999</v>
      </c>
      <c r="Z574" s="91">
        <f t="shared" si="333"/>
        <v>2.28511</v>
      </c>
      <c r="AA574" s="91">
        <f t="shared" si="333"/>
        <v>2.0409700000000002</v>
      </c>
    </row>
    <row r="575" spans="1:27" ht="12.75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1183.81</v>
      </c>
      <c r="E575" s="44">
        <v>1093.67</v>
      </c>
      <c r="F575" s="44">
        <v>1082.17</v>
      </c>
      <c r="G575" s="44">
        <v>1082.1300000000001</v>
      </c>
      <c r="H575" s="44">
        <v>1135.29</v>
      </c>
      <c r="I575" s="44">
        <v>1242.24</v>
      </c>
      <c r="J575" s="44">
        <v>1469.32</v>
      </c>
      <c r="K575" s="44">
        <v>1732.12</v>
      </c>
      <c r="L575" s="44">
        <v>1999.47</v>
      </c>
      <c r="M575" s="44">
        <v>2154.63</v>
      </c>
      <c r="N575" s="44">
        <v>2183.86</v>
      </c>
      <c r="O575" s="44">
        <v>2184.13</v>
      </c>
      <c r="P575" s="44">
        <v>2097.19</v>
      </c>
      <c r="Q575" s="44">
        <v>2107.37</v>
      </c>
      <c r="R575" s="44">
        <v>2107.92</v>
      </c>
      <c r="S575" s="44">
        <v>2104.1799999999998</v>
      </c>
      <c r="T575" s="44">
        <v>2103.9499999999998</v>
      </c>
      <c r="U575" s="44">
        <v>2165.73</v>
      </c>
      <c r="V575" s="44">
        <v>2233.38</v>
      </c>
      <c r="W575" s="44">
        <v>2198.42</v>
      </c>
      <c r="X575" s="44">
        <v>2070.7800000000002</v>
      </c>
      <c r="Y575" s="44">
        <v>1834.68</v>
      </c>
      <c r="Z575" s="44">
        <v>1630.65</v>
      </c>
      <c r="AA575" s="44">
        <v>1386.51</v>
      </c>
    </row>
    <row r="576" spans="1:27" ht="12.75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>$D$11</f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1593</v>
      </c>
      <c r="B579" s="28" t="str">
        <f>"20"&amp;"."&amp;$B$663&amp;"."&amp;$B$664</f>
        <v>20.10.2023</v>
      </c>
      <c r="C579" s="90" t="s">
        <v>76</v>
      </c>
      <c r="D579" s="91">
        <f>ROUND(((D580+D581+D583+D582)/1000),5)</f>
        <v>1.83948</v>
      </c>
      <c r="E579" s="91">
        <f>ROUND(((E580+E581+E583+E582)/1000),5)</f>
        <v>1.7641800000000001</v>
      </c>
      <c r="F579" s="91">
        <f>ROUND(((F580+F581+F583+F582)/1000),5)</f>
        <v>1.7391399999999999</v>
      </c>
      <c r="G579" s="91">
        <f t="shared" ref="G579:AA579" si="336">ROUND(((G580+G581+G583+G582)/1000),5)</f>
        <v>1.74411</v>
      </c>
      <c r="H579" s="91">
        <f t="shared" si="336"/>
        <v>1.8097700000000001</v>
      </c>
      <c r="I579" s="91">
        <f t="shared" si="336"/>
        <v>1.89655</v>
      </c>
      <c r="J579" s="91">
        <f t="shared" si="336"/>
        <v>2.1160399999999999</v>
      </c>
      <c r="K579" s="91">
        <f t="shared" si="336"/>
        <v>2.4242699999999999</v>
      </c>
      <c r="L579" s="91">
        <f t="shared" si="336"/>
        <v>2.6006999999999998</v>
      </c>
      <c r="M579" s="91">
        <f t="shared" si="336"/>
        <v>2.8298999999999999</v>
      </c>
      <c r="N579" s="91">
        <f t="shared" si="336"/>
        <v>2.8942299999999999</v>
      </c>
      <c r="O579" s="91">
        <f t="shared" si="336"/>
        <v>2.6967099999999999</v>
      </c>
      <c r="P579" s="91">
        <f t="shared" si="336"/>
        <v>2.67903</v>
      </c>
      <c r="Q579" s="91">
        <f t="shared" si="336"/>
        <v>2.6825600000000001</v>
      </c>
      <c r="R579" s="91">
        <f t="shared" si="336"/>
        <v>2.6863600000000001</v>
      </c>
      <c r="S579" s="91">
        <f t="shared" si="336"/>
        <v>2.6798199999999999</v>
      </c>
      <c r="T579" s="91">
        <f t="shared" si="336"/>
        <v>2.6721499999999998</v>
      </c>
      <c r="U579" s="91">
        <f t="shared" si="336"/>
        <v>2.8660800000000002</v>
      </c>
      <c r="V579" s="91">
        <f t="shared" si="336"/>
        <v>2.8879299999999999</v>
      </c>
      <c r="W579" s="91">
        <f t="shared" si="336"/>
        <v>2.74546</v>
      </c>
      <c r="X579" s="91">
        <f t="shared" si="336"/>
        <v>2.6512600000000002</v>
      </c>
      <c r="Y579" s="91">
        <f t="shared" si="336"/>
        <v>2.5625200000000001</v>
      </c>
      <c r="Z579" s="91">
        <f t="shared" si="336"/>
        <v>2.2746599999999999</v>
      </c>
      <c r="AA579" s="91">
        <f t="shared" si="336"/>
        <v>2.0209199999999998</v>
      </c>
    </row>
    <row r="580" spans="1:27" ht="12.75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1185.02</v>
      </c>
      <c r="E580" s="44">
        <v>1109.72</v>
      </c>
      <c r="F580" s="44">
        <v>1084.68</v>
      </c>
      <c r="G580" s="44">
        <v>1089.6500000000001</v>
      </c>
      <c r="H580" s="44">
        <v>1155.31</v>
      </c>
      <c r="I580" s="44">
        <v>1242.0899999999999</v>
      </c>
      <c r="J580" s="44">
        <v>1461.58</v>
      </c>
      <c r="K580" s="44">
        <v>1769.81</v>
      </c>
      <c r="L580" s="44">
        <v>1946.24</v>
      </c>
      <c r="M580" s="44">
        <v>2175.44</v>
      </c>
      <c r="N580" s="44">
        <v>2239.77</v>
      </c>
      <c r="O580" s="44">
        <v>2042.25</v>
      </c>
      <c r="P580" s="44">
        <v>2024.57</v>
      </c>
      <c r="Q580" s="44">
        <v>2028.1</v>
      </c>
      <c r="R580" s="44">
        <v>2031.9</v>
      </c>
      <c r="S580" s="44">
        <v>2025.36</v>
      </c>
      <c r="T580" s="44">
        <v>2017.69</v>
      </c>
      <c r="U580" s="44">
        <v>2211.62</v>
      </c>
      <c r="V580" s="44">
        <v>2233.4699999999998</v>
      </c>
      <c r="W580" s="44">
        <v>2091</v>
      </c>
      <c r="X580" s="44">
        <v>1996.8</v>
      </c>
      <c r="Y580" s="44">
        <v>1908.06</v>
      </c>
      <c r="Z580" s="44">
        <v>1620.2</v>
      </c>
      <c r="AA580" s="44">
        <v>1366.46</v>
      </c>
    </row>
    <row r="581" spans="1:27" ht="12.75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>$D$11</f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1598</v>
      </c>
      <c r="B584" s="28" t="str">
        <f>"21"&amp;"."&amp;$B$663&amp;"."&amp;$B$664</f>
        <v>21.10.2023</v>
      </c>
      <c r="C584" s="90" t="s">
        <v>76</v>
      </c>
      <c r="D584" s="91">
        <f>ROUND(((D585+D586+D588+D587)/1000),5)</f>
        <v>1.8854</v>
      </c>
      <c r="E584" s="91">
        <f>ROUND(((E585+E586+E588+E587)/1000),5)</f>
        <v>1.85544</v>
      </c>
      <c r="F584" s="91">
        <f>ROUND(((F585+F586+F588+F587)/1000),5)</f>
        <v>1.8165</v>
      </c>
      <c r="G584" s="91">
        <f t="shared" ref="G584:AA584" si="339">ROUND(((G585+G586+G588+G587)/1000),5)</f>
        <v>1.80359</v>
      </c>
      <c r="H584" s="91">
        <f t="shared" si="339"/>
        <v>1.8114399999999999</v>
      </c>
      <c r="I584" s="91">
        <f t="shared" si="339"/>
        <v>1.8637600000000001</v>
      </c>
      <c r="J584" s="91">
        <f t="shared" si="339"/>
        <v>1.8806799999999999</v>
      </c>
      <c r="K584" s="91">
        <f t="shared" si="339"/>
        <v>2.0923600000000002</v>
      </c>
      <c r="L584" s="91">
        <f t="shared" si="339"/>
        <v>2.25658</v>
      </c>
      <c r="M584" s="91">
        <f t="shared" si="339"/>
        <v>2.4813700000000001</v>
      </c>
      <c r="N584" s="91">
        <f t="shared" si="339"/>
        <v>2.5721400000000001</v>
      </c>
      <c r="O584" s="91">
        <f t="shared" si="339"/>
        <v>2.5785999999999998</v>
      </c>
      <c r="P584" s="91">
        <f t="shared" si="339"/>
        <v>2.5419800000000001</v>
      </c>
      <c r="Q584" s="91">
        <f t="shared" si="339"/>
        <v>2.5371100000000002</v>
      </c>
      <c r="R584" s="91">
        <f t="shared" si="339"/>
        <v>2.5214099999999999</v>
      </c>
      <c r="S584" s="91">
        <f t="shared" si="339"/>
        <v>2.5129000000000001</v>
      </c>
      <c r="T584" s="91">
        <f t="shared" si="339"/>
        <v>2.5333399999999999</v>
      </c>
      <c r="U584" s="91">
        <f t="shared" si="339"/>
        <v>2.6393599999999999</v>
      </c>
      <c r="V584" s="91">
        <f t="shared" si="339"/>
        <v>2.8323999999999998</v>
      </c>
      <c r="W584" s="91">
        <f t="shared" si="339"/>
        <v>2.7305999999999999</v>
      </c>
      <c r="X584" s="91">
        <f t="shared" si="339"/>
        <v>2.5217900000000002</v>
      </c>
      <c r="Y584" s="91">
        <f t="shared" si="339"/>
        <v>2.3924799999999999</v>
      </c>
      <c r="Z584" s="91">
        <f t="shared" si="339"/>
        <v>2.1578599999999999</v>
      </c>
      <c r="AA584" s="91">
        <f t="shared" si="339"/>
        <v>1.9467699999999999</v>
      </c>
    </row>
    <row r="585" spans="1:27" ht="12.75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1230.94</v>
      </c>
      <c r="E585" s="44">
        <v>1200.98</v>
      </c>
      <c r="F585" s="44">
        <v>1162.04</v>
      </c>
      <c r="G585" s="44">
        <v>1149.1300000000001</v>
      </c>
      <c r="H585" s="44">
        <v>1156.98</v>
      </c>
      <c r="I585" s="44">
        <v>1209.3</v>
      </c>
      <c r="J585" s="44">
        <v>1226.22</v>
      </c>
      <c r="K585" s="44">
        <v>1437.9</v>
      </c>
      <c r="L585" s="44">
        <v>1602.12</v>
      </c>
      <c r="M585" s="44">
        <v>1826.91</v>
      </c>
      <c r="N585" s="44">
        <v>1917.68</v>
      </c>
      <c r="O585" s="44">
        <v>1924.14</v>
      </c>
      <c r="P585" s="44">
        <v>1887.52</v>
      </c>
      <c r="Q585" s="44">
        <v>1882.65</v>
      </c>
      <c r="R585" s="44">
        <v>1866.95</v>
      </c>
      <c r="S585" s="44">
        <v>1858.44</v>
      </c>
      <c r="T585" s="44">
        <v>1878.88</v>
      </c>
      <c r="U585" s="44">
        <v>1984.9</v>
      </c>
      <c r="V585" s="44">
        <v>2177.94</v>
      </c>
      <c r="W585" s="44">
        <v>2076.14</v>
      </c>
      <c r="X585" s="44">
        <v>1867.33</v>
      </c>
      <c r="Y585" s="44">
        <v>1738.02</v>
      </c>
      <c r="Z585" s="44">
        <v>1503.4</v>
      </c>
      <c r="AA585" s="44">
        <v>1292.31</v>
      </c>
    </row>
    <row r="586" spans="1:27" ht="12.75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>$D$11</f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1603</v>
      </c>
      <c r="B589" s="28" t="str">
        <f>"22"&amp;"."&amp;$B$663&amp;"."&amp;$B$664</f>
        <v>22.10.2023</v>
      </c>
      <c r="C589" s="90" t="s">
        <v>76</v>
      </c>
      <c r="D589" s="91">
        <f>ROUND(((D590+D591+D593+D592)/1000),5)</f>
        <v>1.85825</v>
      </c>
      <c r="E589" s="91">
        <f>ROUND(((E590+E591+E593+E592)/1000),5)</f>
        <v>1.7846299999999999</v>
      </c>
      <c r="F589" s="91">
        <f>ROUND(((F590+F591+F593+F592)/1000),5)</f>
        <v>1.73099</v>
      </c>
      <c r="G589" s="91">
        <f t="shared" ref="G589:AA589" si="342">ROUND(((G590+G591+G593+G592)/1000),5)</f>
        <v>1.72418</v>
      </c>
      <c r="H589" s="91">
        <f t="shared" si="342"/>
        <v>1.72359</v>
      </c>
      <c r="I589" s="91">
        <f t="shared" si="342"/>
        <v>1.80118</v>
      </c>
      <c r="J589" s="91">
        <f t="shared" si="342"/>
        <v>1.8064</v>
      </c>
      <c r="K589" s="91">
        <f t="shared" si="342"/>
        <v>1.86392</v>
      </c>
      <c r="L589" s="91">
        <f t="shared" si="342"/>
        <v>2.0293399999999999</v>
      </c>
      <c r="M589" s="91">
        <f t="shared" si="342"/>
        <v>2.24004</v>
      </c>
      <c r="N589" s="91">
        <f t="shared" si="342"/>
        <v>2.3233700000000002</v>
      </c>
      <c r="O589" s="91">
        <f t="shared" si="342"/>
        <v>2.35561</v>
      </c>
      <c r="P589" s="91">
        <f t="shared" si="342"/>
        <v>2.3813800000000001</v>
      </c>
      <c r="Q589" s="91">
        <f t="shared" si="342"/>
        <v>2.39791</v>
      </c>
      <c r="R589" s="91">
        <f t="shared" si="342"/>
        <v>2.4129700000000001</v>
      </c>
      <c r="S589" s="91">
        <f t="shared" si="342"/>
        <v>2.40204</v>
      </c>
      <c r="T589" s="91">
        <f t="shared" si="342"/>
        <v>2.4803600000000001</v>
      </c>
      <c r="U589" s="91">
        <f t="shared" si="342"/>
        <v>2.6973400000000001</v>
      </c>
      <c r="V589" s="91">
        <f t="shared" si="342"/>
        <v>2.8307799999999999</v>
      </c>
      <c r="W589" s="91">
        <f t="shared" si="342"/>
        <v>2.7776000000000001</v>
      </c>
      <c r="X589" s="91">
        <f t="shared" si="342"/>
        <v>2.5515500000000002</v>
      </c>
      <c r="Y589" s="91">
        <f t="shared" si="342"/>
        <v>2.3308200000000001</v>
      </c>
      <c r="Z589" s="91">
        <f t="shared" si="342"/>
        <v>1.99817</v>
      </c>
      <c r="AA589" s="91">
        <f t="shared" si="342"/>
        <v>1.8837699999999999</v>
      </c>
    </row>
    <row r="590" spans="1:27" ht="12.75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1203.79</v>
      </c>
      <c r="E590" s="44">
        <v>1130.17</v>
      </c>
      <c r="F590" s="44">
        <v>1076.53</v>
      </c>
      <c r="G590" s="44">
        <v>1069.72</v>
      </c>
      <c r="H590" s="44">
        <v>1069.1300000000001</v>
      </c>
      <c r="I590" s="44">
        <v>1146.72</v>
      </c>
      <c r="J590" s="44">
        <v>1151.94</v>
      </c>
      <c r="K590" s="44">
        <v>1209.46</v>
      </c>
      <c r="L590" s="44">
        <v>1374.88</v>
      </c>
      <c r="M590" s="44">
        <v>1585.58</v>
      </c>
      <c r="N590" s="44">
        <v>1668.91</v>
      </c>
      <c r="O590" s="44">
        <v>1701.15</v>
      </c>
      <c r="P590" s="44">
        <v>1726.92</v>
      </c>
      <c r="Q590" s="44">
        <v>1743.45</v>
      </c>
      <c r="R590" s="44">
        <v>1758.51</v>
      </c>
      <c r="S590" s="44">
        <v>1747.58</v>
      </c>
      <c r="T590" s="44">
        <v>1825.9</v>
      </c>
      <c r="U590" s="44">
        <v>2042.88</v>
      </c>
      <c r="V590" s="44">
        <v>2176.3200000000002</v>
      </c>
      <c r="W590" s="44">
        <v>2123.14</v>
      </c>
      <c r="X590" s="44">
        <v>1897.09</v>
      </c>
      <c r="Y590" s="44">
        <v>1676.36</v>
      </c>
      <c r="Z590" s="44">
        <v>1343.71</v>
      </c>
      <c r="AA590" s="44">
        <v>1229.31</v>
      </c>
    </row>
    <row r="591" spans="1:27" ht="12.75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>$D$11</f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1608</v>
      </c>
      <c r="B594" s="28" t="str">
        <f>"23"&amp;"."&amp;$B$663&amp;"."&amp;$B$664</f>
        <v>23.10.2023</v>
      </c>
      <c r="C594" s="90" t="s">
        <v>76</v>
      </c>
      <c r="D594" s="91">
        <f>ROUND(((D595+D596+D598+D597)/1000),5)</f>
        <v>1.8411</v>
      </c>
      <c r="E594" s="91">
        <f>ROUND(((E595+E596+E598+E597)/1000),5)</f>
        <v>1.72705</v>
      </c>
      <c r="F594" s="91">
        <f>ROUND(((F595+F596+F598+F597)/1000),5)</f>
        <v>1.6853400000000001</v>
      </c>
      <c r="G594" s="91">
        <f t="shared" ref="G594:AA594" si="345">ROUND(((G595+G596+G598+G597)/1000),5)</f>
        <v>1.70255</v>
      </c>
      <c r="H594" s="91">
        <f t="shared" si="345"/>
        <v>1.72855</v>
      </c>
      <c r="I594" s="91">
        <f t="shared" si="345"/>
        <v>1.86147</v>
      </c>
      <c r="J594" s="91">
        <f t="shared" si="345"/>
        <v>2.0232899999999998</v>
      </c>
      <c r="K594" s="91">
        <f t="shared" si="345"/>
        <v>2.3223400000000001</v>
      </c>
      <c r="L594" s="91">
        <f t="shared" si="345"/>
        <v>2.5575399999999999</v>
      </c>
      <c r="M594" s="91">
        <f t="shared" si="345"/>
        <v>2.7543899999999999</v>
      </c>
      <c r="N594" s="91">
        <f t="shared" si="345"/>
        <v>2.8347500000000001</v>
      </c>
      <c r="O594" s="91">
        <f t="shared" si="345"/>
        <v>2.6531699999999998</v>
      </c>
      <c r="P594" s="91">
        <f t="shared" si="345"/>
        <v>2.5796700000000001</v>
      </c>
      <c r="Q594" s="91">
        <f t="shared" si="345"/>
        <v>2.6193200000000001</v>
      </c>
      <c r="R594" s="91">
        <f t="shared" si="345"/>
        <v>2.6322399999999999</v>
      </c>
      <c r="S594" s="91">
        <f t="shared" si="345"/>
        <v>2.62826</v>
      </c>
      <c r="T594" s="91">
        <f t="shared" si="345"/>
        <v>2.6170900000000001</v>
      </c>
      <c r="U594" s="91">
        <f t="shared" si="345"/>
        <v>2.7280799999999998</v>
      </c>
      <c r="V594" s="91">
        <f t="shared" si="345"/>
        <v>2.8344900000000002</v>
      </c>
      <c r="W594" s="91">
        <f t="shared" si="345"/>
        <v>2.7184699999999999</v>
      </c>
      <c r="X594" s="91">
        <f t="shared" si="345"/>
        <v>2.48848</v>
      </c>
      <c r="Y594" s="91">
        <f t="shared" si="345"/>
        <v>2.3850899999999999</v>
      </c>
      <c r="Z594" s="91">
        <f t="shared" si="345"/>
        <v>2.0618699999999999</v>
      </c>
      <c r="AA594" s="91">
        <f t="shared" si="345"/>
        <v>1.8885799999999999</v>
      </c>
    </row>
    <row r="595" spans="1:27" ht="12.75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1186.6400000000001</v>
      </c>
      <c r="E595" s="44">
        <v>1072.5899999999999</v>
      </c>
      <c r="F595" s="44">
        <v>1030.8800000000001</v>
      </c>
      <c r="G595" s="44">
        <v>1048.0899999999999</v>
      </c>
      <c r="H595" s="44">
        <v>1074.0899999999999</v>
      </c>
      <c r="I595" s="44">
        <v>1207.01</v>
      </c>
      <c r="J595" s="44">
        <v>1368.83</v>
      </c>
      <c r="K595" s="44">
        <v>1667.88</v>
      </c>
      <c r="L595" s="44">
        <v>1903.08</v>
      </c>
      <c r="M595" s="44">
        <v>2099.9299999999998</v>
      </c>
      <c r="N595" s="44">
        <v>2180.29</v>
      </c>
      <c r="O595" s="44">
        <v>1998.71</v>
      </c>
      <c r="P595" s="44">
        <v>1925.21</v>
      </c>
      <c r="Q595" s="44">
        <v>1964.86</v>
      </c>
      <c r="R595" s="44">
        <v>1977.78</v>
      </c>
      <c r="S595" s="44">
        <v>1973.8</v>
      </c>
      <c r="T595" s="44">
        <v>1962.63</v>
      </c>
      <c r="U595" s="44">
        <v>2073.62</v>
      </c>
      <c r="V595" s="44">
        <v>2180.0300000000002</v>
      </c>
      <c r="W595" s="44">
        <v>2064.0100000000002</v>
      </c>
      <c r="X595" s="44">
        <v>1834.02</v>
      </c>
      <c r="Y595" s="44">
        <v>1730.63</v>
      </c>
      <c r="Z595" s="44">
        <v>1407.41</v>
      </c>
      <c r="AA595" s="44">
        <v>1234.1199999999999</v>
      </c>
    </row>
    <row r="596" spans="1:27" ht="12.75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>$D$11</f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1613</v>
      </c>
      <c r="B599" s="28" t="str">
        <f>"24"&amp;"."&amp;$B$663&amp;"."&amp;$B$664</f>
        <v>24.10.2023</v>
      </c>
      <c r="C599" s="90" t="s">
        <v>76</v>
      </c>
      <c r="D599" s="91">
        <f>ROUND(((D600+D601+D603+D602)/1000),5)</f>
        <v>1.8271500000000001</v>
      </c>
      <c r="E599" s="91">
        <f>ROUND(((E600+E601+E603+E602)/1000),5)</f>
        <v>1.7411300000000001</v>
      </c>
      <c r="F599" s="91">
        <f>ROUND(((F600+F601+F603+F602)/1000),5)</f>
        <v>1.71071</v>
      </c>
      <c r="G599" s="91">
        <f t="shared" ref="G599:AA599" si="348">ROUND(((G600+G601+G603+G602)/1000),5)</f>
        <v>1.7233499999999999</v>
      </c>
      <c r="H599" s="91">
        <f t="shared" si="348"/>
        <v>1.77013</v>
      </c>
      <c r="I599" s="91">
        <f t="shared" si="348"/>
        <v>1.8866400000000001</v>
      </c>
      <c r="J599" s="91">
        <f t="shared" si="348"/>
        <v>2.0558999999999998</v>
      </c>
      <c r="K599" s="91">
        <f t="shared" si="348"/>
        <v>2.3771499999999999</v>
      </c>
      <c r="L599" s="91">
        <f t="shared" si="348"/>
        <v>2.5667399999999998</v>
      </c>
      <c r="M599" s="91">
        <f t="shared" si="348"/>
        <v>2.77399</v>
      </c>
      <c r="N599" s="91">
        <f t="shared" si="348"/>
        <v>2.85148</v>
      </c>
      <c r="O599" s="91">
        <f t="shared" si="348"/>
        <v>2.6850900000000002</v>
      </c>
      <c r="P599" s="91">
        <f t="shared" si="348"/>
        <v>2.66092</v>
      </c>
      <c r="Q599" s="91">
        <f t="shared" si="348"/>
        <v>2.6758299999999999</v>
      </c>
      <c r="R599" s="91">
        <f t="shared" si="348"/>
        <v>2.6737500000000001</v>
      </c>
      <c r="S599" s="91">
        <f t="shared" si="348"/>
        <v>2.6747200000000002</v>
      </c>
      <c r="T599" s="91">
        <f t="shared" si="348"/>
        <v>2.6579299999999999</v>
      </c>
      <c r="U599" s="91">
        <f t="shared" si="348"/>
        <v>2.8509500000000001</v>
      </c>
      <c r="V599" s="91">
        <f t="shared" si="348"/>
        <v>2.8770699999999998</v>
      </c>
      <c r="W599" s="91">
        <f t="shared" si="348"/>
        <v>2.8390599999999999</v>
      </c>
      <c r="X599" s="91">
        <f t="shared" si="348"/>
        <v>2.5626899999999999</v>
      </c>
      <c r="Y599" s="91">
        <f t="shared" si="348"/>
        <v>2.41194</v>
      </c>
      <c r="Z599" s="91">
        <f t="shared" si="348"/>
        <v>2.1624400000000001</v>
      </c>
      <c r="AA599" s="91">
        <f t="shared" si="348"/>
        <v>1.93659</v>
      </c>
    </row>
    <row r="600" spans="1:27" ht="12.75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1172.69</v>
      </c>
      <c r="E600" s="44">
        <v>1086.67</v>
      </c>
      <c r="F600" s="44">
        <v>1056.25</v>
      </c>
      <c r="G600" s="44">
        <v>1068.8900000000001</v>
      </c>
      <c r="H600" s="44">
        <v>1115.67</v>
      </c>
      <c r="I600" s="44">
        <v>1232.18</v>
      </c>
      <c r="J600" s="44">
        <v>1401.44</v>
      </c>
      <c r="K600" s="44">
        <v>1722.69</v>
      </c>
      <c r="L600" s="44">
        <v>1912.28</v>
      </c>
      <c r="M600" s="44">
        <v>2119.5300000000002</v>
      </c>
      <c r="N600" s="44">
        <v>2197.02</v>
      </c>
      <c r="O600" s="44">
        <v>2030.63</v>
      </c>
      <c r="P600" s="44">
        <v>2006.46</v>
      </c>
      <c r="Q600" s="44">
        <v>2021.37</v>
      </c>
      <c r="R600" s="44">
        <v>2019.29</v>
      </c>
      <c r="S600" s="44">
        <v>2020.26</v>
      </c>
      <c r="T600" s="44">
        <v>2003.47</v>
      </c>
      <c r="U600" s="44">
        <v>2196.4899999999998</v>
      </c>
      <c r="V600" s="44">
        <v>2222.61</v>
      </c>
      <c r="W600" s="44">
        <v>2184.6</v>
      </c>
      <c r="X600" s="44">
        <v>1908.23</v>
      </c>
      <c r="Y600" s="44">
        <v>1757.48</v>
      </c>
      <c r="Z600" s="44">
        <v>1507.98</v>
      </c>
      <c r="AA600" s="44">
        <v>1282.1300000000001</v>
      </c>
    </row>
    <row r="601" spans="1:27" ht="12.75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>$D$11</f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1618</v>
      </c>
      <c r="B604" s="28" t="str">
        <f>"25"&amp;"."&amp;$B$663&amp;"."&amp;$B$664</f>
        <v>25.10.2023</v>
      </c>
      <c r="C604" s="90" t="s">
        <v>76</v>
      </c>
      <c r="D604" s="91">
        <f>ROUND(((D605+D606+D608+D607)/1000),5)</f>
        <v>1.82226</v>
      </c>
      <c r="E604" s="91">
        <f>ROUND(((E605+E606+E608+E607)/1000),5)</f>
        <v>1.7627699999999999</v>
      </c>
      <c r="F604" s="91">
        <f>ROUND(((F605+F606+F608+F607)/1000),5)</f>
        <v>1.7256499999999999</v>
      </c>
      <c r="G604" s="91">
        <f t="shared" ref="G604:AA604" si="351">ROUND(((G605+G606+G608+G607)/1000),5)</f>
        <v>1.72289</v>
      </c>
      <c r="H604" s="91">
        <f t="shared" si="351"/>
        <v>1.79013</v>
      </c>
      <c r="I604" s="91">
        <f t="shared" si="351"/>
        <v>1.8796200000000001</v>
      </c>
      <c r="J604" s="91">
        <f t="shared" si="351"/>
        <v>2.0282800000000001</v>
      </c>
      <c r="K604" s="91">
        <f t="shared" si="351"/>
        <v>2.3287100000000001</v>
      </c>
      <c r="L604" s="91">
        <f t="shared" si="351"/>
        <v>2.5021200000000001</v>
      </c>
      <c r="M604" s="91">
        <f t="shared" si="351"/>
        <v>2.8650199999999999</v>
      </c>
      <c r="N604" s="91">
        <f t="shared" si="351"/>
        <v>3.0389200000000001</v>
      </c>
      <c r="O604" s="91">
        <f t="shared" si="351"/>
        <v>2.6661999999999999</v>
      </c>
      <c r="P604" s="91">
        <f t="shared" si="351"/>
        <v>2.6442600000000001</v>
      </c>
      <c r="Q604" s="91">
        <f t="shared" si="351"/>
        <v>2.6569400000000001</v>
      </c>
      <c r="R604" s="91">
        <f t="shared" si="351"/>
        <v>2.6535500000000001</v>
      </c>
      <c r="S604" s="91">
        <f t="shared" si="351"/>
        <v>2.64975</v>
      </c>
      <c r="T604" s="91">
        <f t="shared" si="351"/>
        <v>2.64859</v>
      </c>
      <c r="U604" s="91">
        <f t="shared" si="351"/>
        <v>2.8934199999999999</v>
      </c>
      <c r="V604" s="91">
        <f t="shared" si="351"/>
        <v>2.9352</v>
      </c>
      <c r="W604" s="91">
        <f t="shared" si="351"/>
        <v>2.9582199999999998</v>
      </c>
      <c r="X604" s="91">
        <f t="shared" si="351"/>
        <v>2.62914</v>
      </c>
      <c r="Y604" s="91">
        <f t="shared" si="351"/>
        <v>2.4946799999999998</v>
      </c>
      <c r="Z604" s="91">
        <f t="shared" si="351"/>
        <v>2.1678999999999999</v>
      </c>
      <c r="AA604" s="91">
        <f t="shared" si="351"/>
        <v>1.9216500000000001</v>
      </c>
    </row>
    <row r="605" spans="1:27" ht="12.75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1167.8</v>
      </c>
      <c r="E605" s="44">
        <v>1108.31</v>
      </c>
      <c r="F605" s="44">
        <v>1071.19</v>
      </c>
      <c r="G605" s="44">
        <v>1068.43</v>
      </c>
      <c r="H605" s="44">
        <v>1135.67</v>
      </c>
      <c r="I605" s="44">
        <v>1225.1600000000001</v>
      </c>
      <c r="J605" s="44">
        <v>1373.82</v>
      </c>
      <c r="K605" s="44">
        <v>1674.25</v>
      </c>
      <c r="L605" s="44">
        <v>1847.66</v>
      </c>
      <c r="M605" s="44">
        <v>2210.56</v>
      </c>
      <c r="N605" s="44">
        <v>2384.46</v>
      </c>
      <c r="O605" s="44">
        <v>2011.74</v>
      </c>
      <c r="P605" s="44">
        <v>1989.8</v>
      </c>
      <c r="Q605" s="44">
        <v>2002.48</v>
      </c>
      <c r="R605" s="44">
        <v>1999.09</v>
      </c>
      <c r="S605" s="44">
        <v>1995.29</v>
      </c>
      <c r="T605" s="44">
        <v>1994.13</v>
      </c>
      <c r="U605" s="44">
        <v>2238.96</v>
      </c>
      <c r="V605" s="44">
        <v>2280.7399999999998</v>
      </c>
      <c r="W605" s="44">
        <v>2303.7600000000002</v>
      </c>
      <c r="X605" s="44">
        <v>1974.68</v>
      </c>
      <c r="Y605" s="44">
        <v>1840.22</v>
      </c>
      <c r="Z605" s="44">
        <v>1513.44</v>
      </c>
      <c r="AA605" s="44">
        <v>1267.19</v>
      </c>
    </row>
    <row r="606" spans="1:27" ht="12.75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>$D$11</f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1623</v>
      </c>
      <c r="B609" s="28" t="str">
        <f>"26"&amp;"."&amp;$B$663&amp;"."&amp;$B$664</f>
        <v>26.10.2023</v>
      </c>
      <c r="C609" s="90" t="s">
        <v>76</v>
      </c>
      <c r="D609" s="91">
        <f>ROUND(((D610+D611+D613+D612)/1000),5)</f>
        <v>1.8340099999999999</v>
      </c>
      <c r="E609" s="91">
        <f>ROUND(((E610+E611+E613+E612)/1000),5)</f>
        <v>1.7479100000000001</v>
      </c>
      <c r="F609" s="91">
        <f>ROUND(((F610+F611+F613+F612)/1000),5)</f>
        <v>1.7177199999999999</v>
      </c>
      <c r="G609" s="91">
        <f t="shared" ref="G609:AA609" si="354">ROUND(((G610+G611+G613+G612)/1000),5)</f>
        <v>1.69489</v>
      </c>
      <c r="H609" s="91">
        <f t="shared" si="354"/>
        <v>1.78701</v>
      </c>
      <c r="I609" s="91">
        <f t="shared" si="354"/>
        <v>1.9162699999999999</v>
      </c>
      <c r="J609" s="91">
        <f t="shared" si="354"/>
        <v>2.1134499999999998</v>
      </c>
      <c r="K609" s="91">
        <f t="shared" si="354"/>
        <v>2.3218800000000002</v>
      </c>
      <c r="L609" s="91">
        <f t="shared" si="354"/>
        <v>2.5787800000000001</v>
      </c>
      <c r="M609" s="91">
        <f t="shared" si="354"/>
        <v>2.71949</v>
      </c>
      <c r="N609" s="91">
        <f t="shared" si="354"/>
        <v>2.7426900000000001</v>
      </c>
      <c r="O609" s="91">
        <f t="shared" si="354"/>
        <v>2.7586499999999998</v>
      </c>
      <c r="P609" s="91">
        <f t="shared" si="354"/>
        <v>2.6978900000000001</v>
      </c>
      <c r="Q609" s="91">
        <f t="shared" si="354"/>
        <v>2.7088299999999998</v>
      </c>
      <c r="R609" s="91">
        <f t="shared" si="354"/>
        <v>2.6937799999999998</v>
      </c>
      <c r="S609" s="91">
        <f t="shared" si="354"/>
        <v>2.6959200000000001</v>
      </c>
      <c r="T609" s="91">
        <f t="shared" si="354"/>
        <v>2.6962000000000002</v>
      </c>
      <c r="U609" s="91">
        <f t="shared" si="354"/>
        <v>2.6877</v>
      </c>
      <c r="V609" s="91">
        <f t="shared" si="354"/>
        <v>2.8538299999999999</v>
      </c>
      <c r="W609" s="91">
        <f t="shared" si="354"/>
        <v>2.8489</v>
      </c>
      <c r="X609" s="91">
        <f t="shared" si="354"/>
        <v>2.5452699999999999</v>
      </c>
      <c r="Y609" s="91">
        <f t="shared" si="354"/>
        <v>2.4396200000000001</v>
      </c>
      <c r="Z609" s="91">
        <f t="shared" si="354"/>
        <v>2.1628699999999998</v>
      </c>
      <c r="AA609" s="91">
        <f t="shared" si="354"/>
        <v>1.91692</v>
      </c>
    </row>
    <row r="610" spans="1:27" ht="12.75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1179.55</v>
      </c>
      <c r="E610" s="44">
        <v>1093.45</v>
      </c>
      <c r="F610" s="44">
        <v>1063.26</v>
      </c>
      <c r="G610" s="44">
        <v>1040.43</v>
      </c>
      <c r="H610" s="44">
        <v>1132.55</v>
      </c>
      <c r="I610" s="44">
        <v>1261.81</v>
      </c>
      <c r="J610" s="44">
        <v>1458.99</v>
      </c>
      <c r="K610" s="44">
        <v>1667.42</v>
      </c>
      <c r="L610" s="44">
        <v>1924.32</v>
      </c>
      <c r="M610" s="44">
        <v>2065.0300000000002</v>
      </c>
      <c r="N610" s="44">
        <v>2088.23</v>
      </c>
      <c r="O610" s="44">
        <v>2104.19</v>
      </c>
      <c r="P610" s="44">
        <v>2043.43</v>
      </c>
      <c r="Q610" s="44">
        <v>2054.37</v>
      </c>
      <c r="R610" s="44">
        <v>2039.32</v>
      </c>
      <c r="S610" s="44">
        <v>2041.46</v>
      </c>
      <c r="T610" s="44">
        <v>2041.74</v>
      </c>
      <c r="U610" s="44">
        <v>2033.24</v>
      </c>
      <c r="V610" s="44">
        <v>2199.37</v>
      </c>
      <c r="W610" s="44">
        <v>2194.44</v>
      </c>
      <c r="X610" s="44">
        <v>1890.81</v>
      </c>
      <c r="Y610" s="44">
        <v>1785.16</v>
      </c>
      <c r="Z610" s="44">
        <v>1508.41</v>
      </c>
      <c r="AA610" s="44">
        <v>1262.46</v>
      </c>
    </row>
    <row r="611" spans="1:27" ht="12.75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>$D$11</f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1628</v>
      </c>
      <c r="B614" s="28" t="str">
        <f>"27"&amp;"."&amp;$B$663&amp;"."&amp;$B$664</f>
        <v>27.10.2023</v>
      </c>
      <c r="C614" s="90" t="s">
        <v>76</v>
      </c>
      <c r="D614" s="91">
        <f>ROUND(((D615+D616+D618+D617)/1000),5)</f>
        <v>1.8514600000000001</v>
      </c>
      <c r="E614" s="91">
        <f>ROUND(((E615+E616+E618+E617)/1000),5)</f>
        <v>1.7674099999999999</v>
      </c>
      <c r="F614" s="91">
        <f>ROUND(((F615+F616+F618+F617)/1000),5)</f>
        <v>1.7280500000000001</v>
      </c>
      <c r="G614" s="91">
        <f t="shared" ref="G614:AA614" si="357">ROUND(((G615+G616+G618+G617)/1000),5)</f>
        <v>1.7292000000000001</v>
      </c>
      <c r="H614" s="91">
        <f t="shared" si="357"/>
        <v>1.7968599999999999</v>
      </c>
      <c r="I614" s="91">
        <f t="shared" si="357"/>
        <v>1.91612</v>
      </c>
      <c r="J614" s="91">
        <f t="shared" si="357"/>
        <v>2.0612400000000002</v>
      </c>
      <c r="K614" s="91">
        <f t="shared" si="357"/>
        <v>2.3416299999999999</v>
      </c>
      <c r="L614" s="91">
        <f t="shared" si="357"/>
        <v>2.6051500000000001</v>
      </c>
      <c r="M614" s="91">
        <f t="shared" si="357"/>
        <v>2.8000099999999999</v>
      </c>
      <c r="N614" s="91">
        <f t="shared" si="357"/>
        <v>3.0198299999999998</v>
      </c>
      <c r="O614" s="91">
        <f t="shared" si="357"/>
        <v>2.9554499999999999</v>
      </c>
      <c r="P614" s="91">
        <f t="shared" si="357"/>
        <v>2.7181600000000001</v>
      </c>
      <c r="Q614" s="91">
        <f t="shared" si="357"/>
        <v>2.73143</v>
      </c>
      <c r="R614" s="91">
        <f t="shared" si="357"/>
        <v>2.7242600000000001</v>
      </c>
      <c r="S614" s="91">
        <f t="shared" si="357"/>
        <v>2.7259000000000002</v>
      </c>
      <c r="T614" s="91">
        <f t="shared" si="357"/>
        <v>2.72275</v>
      </c>
      <c r="U614" s="91">
        <f t="shared" si="357"/>
        <v>2.8644699999999998</v>
      </c>
      <c r="V614" s="91">
        <f t="shared" si="357"/>
        <v>3.0478299999999998</v>
      </c>
      <c r="W614" s="91">
        <f t="shared" si="357"/>
        <v>2.9550100000000001</v>
      </c>
      <c r="X614" s="91">
        <f t="shared" si="357"/>
        <v>2.6314299999999999</v>
      </c>
      <c r="Y614" s="91">
        <f t="shared" si="357"/>
        <v>2.5984400000000001</v>
      </c>
      <c r="Z614" s="91">
        <f t="shared" si="357"/>
        <v>2.27556</v>
      </c>
      <c r="AA614" s="91">
        <f t="shared" si="357"/>
        <v>2.1395200000000001</v>
      </c>
    </row>
    <row r="615" spans="1:27" ht="12.75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1197</v>
      </c>
      <c r="E615" s="44">
        <v>1112.95</v>
      </c>
      <c r="F615" s="44">
        <v>1073.5899999999999</v>
      </c>
      <c r="G615" s="44">
        <v>1074.74</v>
      </c>
      <c r="H615" s="44">
        <v>1142.4000000000001</v>
      </c>
      <c r="I615" s="44">
        <v>1261.6600000000001</v>
      </c>
      <c r="J615" s="44">
        <v>1406.78</v>
      </c>
      <c r="K615" s="44">
        <v>1687.17</v>
      </c>
      <c r="L615" s="44">
        <v>1950.69</v>
      </c>
      <c r="M615" s="44">
        <v>2145.5500000000002</v>
      </c>
      <c r="N615" s="44">
        <v>2365.37</v>
      </c>
      <c r="O615" s="44">
        <v>2300.9899999999998</v>
      </c>
      <c r="P615" s="44">
        <v>2063.6999999999998</v>
      </c>
      <c r="Q615" s="44">
        <v>2076.9699999999998</v>
      </c>
      <c r="R615" s="44">
        <v>2069.8000000000002</v>
      </c>
      <c r="S615" s="44">
        <v>2071.44</v>
      </c>
      <c r="T615" s="44">
        <v>2068.29</v>
      </c>
      <c r="U615" s="44">
        <v>2210.0100000000002</v>
      </c>
      <c r="V615" s="44">
        <v>2393.37</v>
      </c>
      <c r="W615" s="44">
        <v>2300.5500000000002</v>
      </c>
      <c r="X615" s="44">
        <v>1976.97</v>
      </c>
      <c r="Y615" s="44">
        <v>1943.98</v>
      </c>
      <c r="Z615" s="44">
        <v>1621.1</v>
      </c>
      <c r="AA615" s="44">
        <v>1485.06</v>
      </c>
    </row>
    <row r="616" spans="1:27" ht="12.75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>$D$11</f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1633</v>
      </c>
      <c r="B619" s="28" t="str">
        <f>"28"&amp;"."&amp;$B$663&amp;"."&amp;$B$664</f>
        <v>28.10.2023</v>
      </c>
      <c r="C619" s="90" t="s">
        <v>76</v>
      </c>
      <c r="D619" s="91">
        <f>ROUND(((D620+D621+D623+D622)/1000),5)</f>
        <v>1.8992800000000001</v>
      </c>
      <c r="E619" s="91">
        <f>ROUND(((E620+E621+E623+E622)/1000),5)</f>
        <v>1.85745</v>
      </c>
      <c r="F619" s="91">
        <f>ROUND(((F620+F621+F623+F622)/1000),5)</f>
        <v>1.8391599999999999</v>
      </c>
      <c r="G619" s="91">
        <f t="shared" ref="G619:AA619" si="360">ROUND(((G620+G621+G623+G622)/1000),5)</f>
        <v>1.80592</v>
      </c>
      <c r="H619" s="91">
        <f t="shared" si="360"/>
        <v>1.83643</v>
      </c>
      <c r="I619" s="91">
        <f t="shared" si="360"/>
        <v>1.85938</v>
      </c>
      <c r="J619" s="91">
        <f t="shared" si="360"/>
        <v>1.8818999999999999</v>
      </c>
      <c r="K619" s="91">
        <f t="shared" si="360"/>
        <v>2.0202</v>
      </c>
      <c r="L619" s="91">
        <f t="shared" si="360"/>
        <v>2.2858900000000002</v>
      </c>
      <c r="M619" s="91">
        <f t="shared" si="360"/>
        <v>2.5846499999999999</v>
      </c>
      <c r="N619" s="91">
        <f t="shared" si="360"/>
        <v>2.64378</v>
      </c>
      <c r="O619" s="91">
        <f t="shared" si="360"/>
        <v>2.6483400000000001</v>
      </c>
      <c r="P619" s="91">
        <f t="shared" si="360"/>
        <v>2.63585</v>
      </c>
      <c r="Q619" s="91">
        <f t="shared" si="360"/>
        <v>2.6032299999999999</v>
      </c>
      <c r="R619" s="91">
        <f t="shared" si="360"/>
        <v>2.5109699999999999</v>
      </c>
      <c r="S619" s="91">
        <f t="shared" si="360"/>
        <v>2.4399099999999998</v>
      </c>
      <c r="T619" s="91">
        <f t="shared" si="360"/>
        <v>2.4138799999999998</v>
      </c>
      <c r="U619" s="91">
        <f t="shared" si="360"/>
        <v>2.5209000000000001</v>
      </c>
      <c r="V619" s="91">
        <f t="shared" si="360"/>
        <v>2.5884999999999998</v>
      </c>
      <c r="W619" s="91">
        <f t="shared" si="360"/>
        <v>2.4933800000000002</v>
      </c>
      <c r="X619" s="91">
        <f t="shared" si="360"/>
        <v>2.4654600000000002</v>
      </c>
      <c r="Y619" s="91">
        <f t="shared" si="360"/>
        <v>2.27664</v>
      </c>
      <c r="Z619" s="91">
        <f t="shared" si="360"/>
        <v>1.9878</v>
      </c>
      <c r="AA619" s="91">
        <f t="shared" si="360"/>
        <v>1.9124099999999999</v>
      </c>
    </row>
    <row r="620" spans="1:27" ht="12.75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1244.82</v>
      </c>
      <c r="E620" s="44">
        <v>1202.99</v>
      </c>
      <c r="F620" s="44">
        <v>1184.7</v>
      </c>
      <c r="G620" s="44">
        <v>1151.46</v>
      </c>
      <c r="H620" s="44">
        <v>1181.97</v>
      </c>
      <c r="I620" s="44">
        <v>1204.92</v>
      </c>
      <c r="J620" s="44">
        <v>1227.44</v>
      </c>
      <c r="K620" s="44">
        <v>1365.74</v>
      </c>
      <c r="L620" s="44">
        <v>1631.43</v>
      </c>
      <c r="M620" s="44">
        <v>1930.19</v>
      </c>
      <c r="N620" s="44">
        <v>1989.32</v>
      </c>
      <c r="O620" s="44">
        <v>1993.88</v>
      </c>
      <c r="P620" s="44">
        <v>1981.39</v>
      </c>
      <c r="Q620" s="44">
        <v>1948.77</v>
      </c>
      <c r="R620" s="44">
        <v>1856.51</v>
      </c>
      <c r="S620" s="44">
        <v>1785.45</v>
      </c>
      <c r="T620" s="44">
        <v>1759.42</v>
      </c>
      <c r="U620" s="44">
        <v>1866.44</v>
      </c>
      <c r="V620" s="44">
        <v>1934.04</v>
      </c>
      <c r="W620" s="44">
        <v>1838.92</v>
      </c>
      <c r="X620" s="44">
        <v>1811</v>
      </c>
      <c r="Y620" s="44">
        <v>1622.18</v>
      </c>
      <c r="Z620" s="44">
        <v>1333.34</v>
      </c>
      <c r="AA620" s="44">
        <v>1257.95</v>
      </c>
    </row>
    <row r="621" spans="1:27" ht="12.75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>$D$11</f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1638</v>
      </c>
      <c r="B624" s="28" t="str">
        <f>"29"&amp;"."&amp;$B$663&amp;"."&amp;$B$664</f>
        <v>29.10.2023</v>
      </c>
      <c r="C624" s="90" t="s">
        <v>76</v>
      </c>
      <c r="D624" s="91">
        <f>ROUND(((D625+D626+D628+D627)/1000),5)</f>
        <v>1.9078200000000001</v>
      </c>
      <c r="E624" s="91">
        <f>ROUND(((E625+E626+E628+E627)/1000),5)</f>
        <v>1.8430299999999999</v>
      </c>
      <c r="F624" s="91">
        <f>ROUND(((F625+F626+F628+F627)/1000),5)</f>
        <v>1.79419</v>
      </c>
      <c r="G624" s="91">
        <f t="shared" ref="G624:AA624" si="363">ROUND(((G625+G626+G628+G627)/1000),5)</f>
        <v>1.75132</v>
      </c>
      <c r="H624" s="91">
        <f t="shared" si="363"/>
        <v>1.77841</v>
      </c>
      <c r="I624" s="91">
        <f t="shared" si="363"/>
        <v>1.84446</v>
      </c>
      <c r="J624" s="91">
        <f t="shared" si="363"/>
        <v>1.8428</v>
      </c>
      <c r="K624" s="91">
        <f t="shared" si="363"/>
        <v>1.9108700000000001</v>
      </c>
      <c r="L624" s="91">
        <f t="shared" si="363"/>
        <v>2.1647500000000002</v>
      </c>
      <c r="M624" s="91">
        <f t="shared" si="363"/>
        <v>2.3608199999999999</v>
      </c>
      <c r="N624" s="91">
        <f t="shared" si="363"/>
        <v>2.5269400000000002</v>
      </c>
      <c r="O624" s="91">
        <f t="shared" si="363"/>
        <v>2.5688499999999999</v>
      </c>
      <c r="P624" s="91">
        <f t="shared" si="363"/>
        <v>2.55897</v>
      </c>
      <c r="Q624" s="91">
        <f t="shared" si="363"/>
        <v>2.5592199999999998</v>
      </c>
      <c r="R624" s="91">
        <f t="shared" si="363"/>
        <v>2.4831599999999998</v>
      </c>
      <c r="S624" s="91">
        <f t="shared" si="363"/>
        <v>2.5019999999999998</v>
      </c>
      <c r="T624" s="91">
        <f t="shared" si="363"/>
        <v>2.5070999999999999</v>
      </c>
      <c r="U624" s="91">
        <f t="shared" si="363"/>
        <v>2.6733600000000002</v>
      </c>
      <c r="V624" s="91">
        <f t="shared" si="363"/>
        <v>2.73637</v>
      </c>
      <c r="W624" s="91">
        <f t="shared" si="363"/>
        <v>2.6560199999999998</v>
      </c>
      <c r="X624" s="91">
        <f t="shared" si="363"/>
        <v>2.61591</v>
      </c>
      <c r="Y624" s="91">
        <f t="shared" si="363"/>
        <v>2.5651099999999998</v>
      </c>
      <c r="Z624" s="91">
        <f t="shared" si="363"/>
        <v>2.19414</v>
      </c>
      <c r="AA624" s="91">
        <f t="shared" si="363"/>
        <v>1.94536</v>
      </c>
    </row>
    <row r="625" spans="1:27" ht="12.75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1253.3599999999999</v>
      </c>
      <c r="E625" s="44">
        <v>1188.57</v>
      </c>
      <c r="F625" s="44">
        <v>1139.73</v>
      </c>
      <c r="G625" s="44">
        <v>1096.8599999999999</v>
      </c>
      <c r="H625" s="44">
        <v>1123.95</v>
      </c>
      <c r="I625" s="44">
        <v>1190</v>
      </c>
      <c r="J625" s="44">
        <v>1188.3399999999999</v>
      </c>
      <c r="K625" s="44">
        <v>1256.4100000000001</v>
      </c>
      <c r="L625" s="44">
        <v>1510.29</v>
      </c>
      <c r="M625" s="44">
        <v>1706.36</v>
      </c>
      <c r="N625" s="44">
        <v>1872.48</v>
      </c>
      <c r="O625" s="44">
        <v>1914.39</v>
      </c>
      <c r="P625" s="44">
        <v>1904.51</v>
      </c>
      <c r="Q625" s="44">
        <v>1904.76</v>
      </c>
      <c r="R625" s="44">
        <v>1828.7</v>
      </c>
      <c r="S625" s="44">
        <v>1847.54</v>
      </c>
      <c r="T625" s="44">
        <v>1852.64</v>
      </c>
      <c r="U625" s="44">
        <v>2018.9</v>
      </c>
      <c r="V625" s="44">
        <v>2081.91</v>
      </c>
      <c r="W625" s="44">
        <v>2001.56</v>
      </c>
      <c r="X625" s="44">
        <v>1961.45</v>
      </c>
      <c r="Y625" s="44">
        <v>1910.65</v>
      </c>
      <c r="Z625" s="44">
        <v>1539.68</v>
      </c>
      <c r="AA625" s="44">
        <v>1290.9000000000001</v>
      </c>
    </row>
    <row r="626" spans="1:27" ht="12.75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>$D$11</f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1643</v>
      </c>
      <c r="B629" s="28" t="str">
        <f>"30"&amp;"."&amp;$B$663&amp;"."&amp;$B$664</f>
        <v>30.10.2023</v>
      </c>
      <c r="C629" s="90" t="s">
        <v>76</v>
      </c>
      <c r="D629" s="91">
        <f>ROUND(((D630+D631+D633+D632)/1000),5)</f>
        <v>1.8424700000000001</v>
      </c>
      <c r="E629" s="91">
        <f>ROUND(((E630+E631+E633+E632)/1000),5)</f>
        <v>1.7349000000000001</v>
      </c>
      <c r="F629" s="91">
        <f>ROUND(((F630+F631+F633+F632)/1000),5)</f>
        <v>1.6821600000000001</v>
      </c>
      <c r="G629" s="91">
        <f t="shared" ref="G629:AA629" si="366">ROUND(((G630+G631+G633+G632)/1000),5)</f>
        <v>1.67</v>
      </c>
      <c r="H629" s="91">
        <f t="shared" si="366"/>
        <v>1.7257199999999999</v>
      </c>
      <c r="I629" s="91">
        <f t="shared" si="366"/>
        <v>1.8437300000000001</v>
      </c>
      <c r="J629" s="91">
        <f t="shared" si="366"/>
        <v>1.9623999999999999</v>
      </c>
      <c r="K629" s="91">
        <f t="shared" si="366"/>
        <v>2.2349100000000002</v>
      </c>
      <c r="L629" s="91">
        <f t="shared" si="366"/>
        <v>2.4818799999999999</v>
      </c>
      <c r="M629" s="91">
        <f t="shared" si="366"/>
        <v>2.6303899999999998</v>
      </c>
      <c r="N629" s="91">
        <f t="shared" si="366"/>
        <v>2.7212299999999998</v>
      </c>
      <c r="O629" s="91">
        <f t="shared" si="366"/>
        <v>2.6494</v>
      </c>
      <c r="P629" s="91">
        <f t="shared" si="366"/>
        <v>2.6503700000000001</v>
      </c>
      <c r="Q629" s="91">
        <f t="shared" si="366"/>
        <v>2.6805099999999999</v>
      </c>
      <c r="R629" s="91">
        <f t="shared" si="366"/>
        <v>2.6610100000000001</v>
      </c>
      <c r="S629" s="91">
        <f t="shared" si="366"/>
        <v>2.65524</v>
      </c>
      <c r="T629" s="91">
        <f t="shared" si="366"/>
        <v>2.6488900000000002</v>
      </c>
      <c r="U629" s="91">
        <f t="shared" si="366"/>
        <v>2.8835199999999999</v>
      </c>
      <c r="V629" s="91">
        <f t="shared" si="366"/>
        <v>2.7945500000000001</v>
      </c>
      <c r="W629" s="91">
        <f t="shared" si="366"/>
        <v>2.64323</v>
      </c>
      <c r="X629" s="91">
        <f t="shared" si="366"/>
        <v>2.5962900000000002</v>
      </c>
      <c r="Y629" s="91">
        <f t="shared" si="366"/>
        <v>2.4022800000000002</v>
      </c>
      <c r="Z629" s="91">
        <f t="shared" si="366"/>
        <v>1.98814</v>
      </c>
      <c r="AA629" s="91">
        <f t="shared" si="366"/>
        <v>1.88426</v>
      </c>
    </row>
    <row r="630" spans="1:27" ht="12.75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1188.01</v>
      </c>
      <c r="E630" s="44">
        <v>1080.44</v>
      </c>
      <c r="F630" s="44">
        <v>1027.7</v>
      </c>
      <c r="G630" s="44">
        <v>1015.54</v>
      </c>
      <c r="H630" s="44">
        <v>1071.26</v>
      </c>
      <c r="I630" s="44">
        <v>1189.27</v>
      </c>
      <c r="J630" s="44">
        <v>1307.94</v>
      </c>
      <c r="K630" s="44">
        <v>1580.45</v>
      </c>
      <c r="L630" s="44">
        <v>1827.42</v>
      </c>
      <c r="M630" s="44">
        <v>1975.93</v>
      </c>
      <c r="N630" s="44">
        <v>2066.77</v>
      </c>
      <c r="O630" s="44">
        <v>1994.94</v>
      </c>
      <c r="P630" s="44">
        <v>1995.91</v>
      </c>
      <c r="Q630" s="44">
        <v>2026.05</v>
      </c>
      <c r="R630" s="44">
        <v>2006.55</v>
      </c>
      <c r="S630" s="44">
        <v>2000.78</v>
      </c>
      <c r="T630" s="44">
        <v>1994.43</v>
      </c>
      <c r="U630" s="44">
        <v>2229.06</v>
      </c>
      <c r="V630" s="44">
        <v>2140.09</v>
      </c>
      <c r="W630" s="44">
        <v>1988.77</v>
      </c>
      <c r="X630" s="44">
        <v>1941.83</v>
      </c>
      <c r="Y630" s="44">
        <v>1747.82</v>
      </c>
      <c r="Z630" s="44">
        <v>1333.68</v>
      </c>
      <c r="AA630" s="44">
        <v>1229.8</v>
      </c>
    </row>
    <row r="631" spans="1:27" ht="12.75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>$D$11</f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1648</v>
      </c>
      <c r="B634" s="28" t="str">
        <f>"31"&amp;"."&amp;$B$663&amp;"."&amp;$B$664</f>
        <v>31.10.2023</v>
      </c>
      <c r="C634" s="90" t="s">
        <v>76</v>
      </c>
      <c r="D634" s="91">
        <f>ROUND(((D635+D636+D638+D637)/1000),5)</f>
        <v>1.80694</v>
      </c>
      <c r="E634" s="91">
        <f>ROUND(((E635+E636+E638+E637)/1000),5)</f>
        <v>1.67038</v>
      </c>
      <c r="F634" s="91">
        <f>ROUND(((F635+F636+F638+F637)/1000),5)</f>
        <v>1.5842499999999999</v>
      </c>
      <c r="G634" s="91">
        <f t="shared" ref="G634:AA634" si="369">ROUND(((G635+G636+G638+G637)/1000),5)</f>
        <v>1.5689299999999999</v>
      </c>
      <c r="H634" s="91">
        <f t="shared" si="369"/>
        <v>1.68272</v>
      </c>
      <c r="I634" s="91">
        <f t="shared" si="369"/>
        <v>1.8355600000000001</v>
      </c>
      <c r="J634" s="91">
        <f t="shared" si="369"/>
        <v>1.92465</v>
      </c>
      <c r="K634" s="91">
        <f t="shared" si="369"/>
        <v>2.2570700000000001</v>
      </c>
      <c r="L634" s="91">
        <f t="shared" si="369"/>
        <v>2.4489100000000001</v>
      </c>
      <c r="M634" s="91">
        <f t="shared" si="369"/>
        <v>2.6147100000000001</v>
      </c>
      <c r="N634" s="91">
        <f t="shared" si="369"/>
        <v>2.63557</v>
      </c>
      <c r="O634" s="91">
        <f t="shared" si="369"/>
        <v>2.6182599999999998</v>
      </c>
      <c r="P634" s="91">
        <f t="shared" si="369"/>
        <v>2.6210900000000001</v>
      </c>
      <c r="Q634" s="91">
        <f t="shared" si="369"/>
        <v>2.62323</v>
      </c>
      <c r="R634" s="91">
        <f t="shared" si="369"/>
        <v>2.6228799999999999</v>
      </c>
      <c r="S634" s="91">
        <f t="shared" si="369"/>
        <v>2.6236199999999998</v>
      </c>
      <c r="T634" s="91">
        <f t="shared" si="369"/>
        <v>2.62154</v>
      </c>
      <c r="U634" s="91">
        <f t="shared" si="369"/>
        <v>2.6829800000000001</v>
      </c>
      <c r="V634" s="91">
        <f t="shared" si="369"/>
        <v>2.6879900000000001</v>
      </c>
      <c r="W634" s="91">
        <f t="shared" si="369"/>
        <v>2.5980699999999999</v>
      </c>
      <c r="X634" s="91">
        <f t="shared" si="369"/>
        <v>2.5327999999999999</v>
      </c>
      <c r="Y634" s="91">
        <f t="shared" si="369"/>
        <v>2.3828</v>
      </c>
      <c r="Z634" s="91">
        <f t="shared" si="369"/>
        <v>1.96323</v>
      </c>
      <c r="AA634" s="91">
        <f t="shared" si="369"/>
        <v>1.8685700000000001</v>
      </c>
    </row>
    <row r="635" spans="1:27" ht="12.75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1152.48</v>
      </c>
      <c r="E635" s="44">
        <v>1015.92</v>
      </c>
      <c r="F635" s="44">
        <v>929.79</v>
      </c>
      <c r="G635" s="44">
        <v>914.47</v>
      </c>
      <c r="H635" s="44">
        <v>1028.26</v>
      </c>
      <c r="I635" s="44">
        <v>1181.0999999999999</v>
      </c>
      <c r="J635" s="44">
        <v>1270.19</v>
      </c>
      <c r="K635" s="44">
        <v>1602.61</v>
      </c>
      <c r="L635" s="44">
        <v>1794.45</v>
      </c>
      <c r="M635" s="44">
        <v>1960.25</v>
      </c>
      <c r="N635" s="44">
        <v>1981.11</v>
      </c>
      <c r="O635" s="44">
        <v>1963.8</v>
      </c>
      <c r="P635" s="44">
        <v>1966.63</v>
      </c>
      <c r="Q635" s="44">
        <v>1968.77</v>
      </c>
      <c r="R635" s="44">
        <v>1968.42</v>
      </c>
      <c r="S635" s="44">
        <v>1969.16</v>
      </c>
      <c r="T635" s="44">
        <v>1967.08</v>
      </c>
      <c r="U635" s="44">
        <v>2028.52</v>
      </c>
      <c r="V635" s="44">
        <v>2033.53</v>
      </c>
      <c r="W635" s="44">
        <v>1943.61</v>
      </c>
      <c r="X635" s="44">
        <v>1878.34</v>
      </c>
      <c r="Y635" s="44">
        <v>1728.34</v>
      </c>
      <c r="Z635" s="44">
        <v>1308.77</v>
      </c>
      <c r="AA635" s="44">
        <v>1214.1099999999999</v>
      </c>
    </row>
    <row r="636" spans="1:27" ht="12.75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>$D$11</f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862758.02</v>
      </c>
      <c r="E644" s="105">
        <f>$D644</f>
        <v>862758.02</v>
      </c>
      <c r="F644" s="105">
        <f>$D644</f>
        <v>862758.02</v>
      </c>
      <c r="G644" s="105">
        <f>$D644</f>
        <v>862758.02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7:C578" xr:uid="{00000000-0001-0000-0A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D66AE-793C-430B-98DF-E0BE8A525DF4}">
  <sheetPr>
    <tabColor theme="5" tint="0.59999389629810485"/>
    <pageSetUpPr fitToPage="1"/>
  </sheetPr>
  <dimension ref="A1:AA664"/>
  <sheetViews>
    <sheetView view="pageBreakPreview" topLeftCell="O1" zoomScale="75" zoomScaleNormal="100" zoomScaleSheetLayoutView="75" workbookViewId="0">
      <pane ySplit="4" topLeftCell="A608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01.10.2023</v>
      </c>
      <c r="C7" s="90" t="s">
        <v>76</v>
      </c>
      <c r="D7" s="91">
        <f>ROUND(((D8+D9+D11+D10)/1000),5)</f>
        <v>1.53209</v>
      </c>
      <c r="E7" s="91">
        <f>ROUND(((E8+E9+E11+E10)/1000),5)</f>
        <v>1.4733099999999999</v>
      </c>
      <c r="F7" s="91">
        <f>ROUND(((F8+F9+F11+F10)/1000),5)</f>
        <v>1.45936</v>
      </c>
      <c r="G7" s="91">
        <f t="shared" ref="G7:AA7" si="0">ROUND(((G8+G9+G11+G10)/1000),5)</f>
        <v>1.46123</v>
      </c>
      <c r="H7" s="91">
        <f t="shared" si="0"/>
        <v>1.47007</v>
      </c>
      <c r="I7" s="91">
        <f t="shared" si="0"/>
        <v>1.49471</v>
      </c>
      <c r="J7" s="91">
        <f t="shared" si="0"/>
        <v>1.49573</v>
      </c>
      <c r="K7" s="91">
        <f t="shared" si="0"/>
        <v>1.5828599999999999</v>
      </c>
      <c r="L7" s="91">
        <f t="shared" si="0"/>
        <v>1.8326499999999999</v>
      </c>
      <c r="M7" s="91">
        <f t="shared" si="0"/>
        <v>2.10615</v>
      </c>
      <c r="N7" s="91">
        <f t="shared" si="0"/>
        <v>2.1592500000000001</v>
      </c>
      <c r="O7" s="91">
        <f t="shared" si="0"/>
        <v>2.1660200000000001</v>
      </c>
      <c r="P7" s="91">
        <f t="shared" si="0"/>
        <v>2.1686000000000001</v>
      </c>
      <c r="Q7" s="91">
        <f t="shared" si="0"/>
        <v>2.1823700000000001</v>
      </c>
      <c r="R7" s="91">
        <f t="shared" si="0"/>
        <v>2.1861899999999999</v>
      </c>
      <c r="S7" s="91">
        <f t="shared" si="0"/>
        <v>2.1961200000000001</v>
      </c>
      <c r="T7" s="91">
        <f t="shared" si="0"/>
        <v>2.1887699999999999</v>
      </c>
      <c r="U7" s="91">
        <f t="shared" si="0"/>
        <v>2.2021600000000001</v>
      </c>
      <c r="V7" s="91">
        <f t="shared" si="0"/>
        <v>2.2608100000000002</v>
      </c>
      <c r="W7" s="91">
        <f t="shared" si="0"/>
        <v>2.32619</v>
      </c>
      <c r="X7" s="91">
        <f t="shared" si="0"/>
        <v>2.2635700000000001</v>
      </c>
      <c r="Y7" s="91">
        <f t="shared" si="0"/>
        <v>2.1769599999999998</v>
      </c>
      <c r="Z7" s="91">
        <f t="shared" si="0"/>
        <v>1.8282</v>
      </c>
      <c r="AA7" s="91">
        <f t="shared" si="0"/>
        <v>1.65265</v>
      </c>
    </row>
    <row r="8" spans="1:27" ht="12.75" customHeight="1" outlineLevel="1" x14ac:dyDescent="0.2">
      <c r="A8" s="99" t="s">
        <v>1034</v>
      </c>
      <c r="B8" s="63" t="s">
        <v>238</v>
      </c>
      <c r="C8" s="43" t="s">
        <v>79</v>
      </c>
      <c r="D8" s="44">
        <v>1351.76</v>
      </c>
      <c r="E8" s="44">
        <v>1292.98</v>
      </c>
      <c r="F8" s="44">
        <v>1279.03</v>
      </c>
      <c r="G8" s="44">
        <v>1280.9000000000001</v>
      </c>
      <c r="H8" s="44">
        <v>1289.74</v>
      </c>
      <c r="I8" s="44">
        <v>1314.38</v>
      </c>
      <c r="J8" s="44">
        <v>1315.4</v>
      </c>
      <c r="K8" s="44">
        <v>1402.53</v>
      </c>
      <c r="L8" s="44">
        <v>1652.32</v>
      </c>
      <c r="M8" s="44">
        <v>1925.82</v>
      </c>
      <c r="N8" s="44">
        <v>1978.92</v>
      </c>
      <c r="O8" s="44">
        <v>1985.69</v>
      </c>
      <c r="P8" s="44">
        <v>1988.27</v>
      </c>
      <c r="Q8" s="44">
        <v>2002.04</v>
      </c>
      <c r="R8" s="44">
        <v>2005.86</v>
      </c>
      <c r="S8" s="44">
        <v>2015.79</v>
      </c>
      <c r="T8" s="44">
        <v>2008.44</v>
      </c>
      <c r="U8" s="44">
        <v>2021.83</v>
      </c>
      <c r="V8" s="44">
        <v>2080.48</v>
      </c>
      <c r="W8" s="44">
        <v>2145.86</v>
      </c>
      <c r="X8" s="44">
        <v>2083.2399999999998</v>
      </c>
      <c r="Y8" s="44">
        <v>1996.63</v>
      </c>
      <c r="Z8" s="44">
        <v>1647.87</v>
      </c>
      <c r="AA8" s="44">
        <v>1472.32</v>
      </c>
    </row>
    <row r="9" spans="1:27" ht="12.75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1036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1037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1038</v>
      </c>
      <c r="B12" s="28" t="str">
        <f>"02"&amp;"."&amp;$B$663&amp;"."&amp;$B$664</f>
        <v>02.10.2023</v>
      </c>
      <c r="C12" s="90" t="s">
        <v>76</v>
      </c>
      <c r="D12" s="91">
        <f>ROUND(((D13+D14+D16+D15)/1000),5)</f>
        <v>1.50753</v>
      </c>
      <c r="E12" s="91">
        <f>ROUND(((E13+E14+E16+E15)/1000),5)</f>
        <v>1.4504300000000001</v>
      </c>
      <c r="F12" s="91">
        <f>ROUND(((F13+F14+F16+F15)/1000),5)</f>
        <v>1.3948199999999999</v>
      </c>
      <c r="G12" s="91">
        <f t="shared" ref="G12:AA12" si="3">ROUND(((G13+G14+G16+G15)/1000),5)</f>
        <v>1.38242</v>
      </c>
      <c r="H12" s="91">
        <f t="shared" si="3"/>
        <v>1.3952899999999999</v>
      </c>
      <c r="I12" s="91">
        <f t="shared" si="3"/>
        <v>1.5139100000000001</v>
      </c>
      <c r="J12" s="91">
        <f t="shared" si="3"/>
        <v>1.67397</v>
      </c>
      <c r="K12" s="91">
        <f t="shared" si="3"/>
        <v>1.9309099999999999</v>
      </c>
      <c r="L12" s="91">
        <f t="shared" si="3"/>
        <v>2.13436</v>
      </c>
      <c r="M12" s="91">
        <f t="shared" si="3"/>
        <v>2.32769</v>
      </c>
      <c r="N12" s="91">
        <f t="shared" si="3"/>
        <v>2.33447</v>
      </c>
      <c r="O12" s="91">
        <f t="shared" si="3"/>
        <v>2.2566000000000002</v>
      </c>
      <c r="P12" s="91">
        <f t="shared" si="3"/>
        <v>2.21427</v>
      </c>
      <c r="Q12" s="91">
        <f t="shared" si="3"/>
        <v>2.2340499999999999</v>
      </c>
      <c r="R12" s="91">
        <f t="shared" si="3"/>
        <v>2.2359499999999999</v>
      </c>
      <c r="S12" s="91">
        <f t="shared" si="3"/>
        <v>2.2221099999999998</v>
      </c>
      <c r="T12" s="91">
        <f t="shared" si="3"/>
        <v>2.2175199999999999</v>
      </c>
      <c r="U12" s="91">
        <f t="shared" si="3"/>
        <v>2.2271200000000002</v>
      </c>
      <c r="V12" s="91">
        <f t="shared" si="3"/>
        <v>2.3731499999999999</v>
      </c>
      <c r="W12" s="91">
        <f t="shared" si="3"/>
        <v>2.3757199999999998</v>
      </c>
      <c r="X12" s="91">
        <f t="shared" si="3"/>
        <v>2.2206800000000002</v>
      </c>
      <c r="Y12" s="91">
        <f t="shared" si="3"/>
        <v>2.1273300000000002</v>
      </c>
      <c r="Z12" s="91">
        <f t="shared" si="3"/>
        <v>1.8752500000000001</v>
      </c>
      <c r="AA12" s="91">
        <f t="shared" si="3"/>
        <v>1.5818099999999999</v>
      </c>
    </row>
    <row r="13" spans="1:27" ht="12.75" customHeight="1" outlineLevel="1" x14ac:dyDescent="0.2">
      <c r="A13" s="99" t="s">
        <v>1039</v>
      </c>
      <c r="B13" s="63" t="s">
        <v>238</v>
      </c>
      <c r="C13" s="43" t="s">
        <v>79</v>
      </c>
      <c r="D13" s="44">
        <v>1327.2</v>
      </c>
      <c r="E13" s="44">
        <v>1270.0999999999999</v>
      </c>
      <c r="F13" s="44">
        <v>1214.49</v>
      </c>
      <c r="G13" s="44">
        <v>1202.0899999999999</v>
      </c>
      <c r="H13" s="44">
        <v>1214.96</v>
      </c>
      <c r="I13" s="44">
        <v>1333.58</v>
      </c>
      <c r="J13" s="44">
        <v>1493.64</v>
      </c>
      <c r="K13" s="44">
        <v>1750.58</v>
      </c>
      <c r="L13" s="44">
        <v>1954.03</v>
      </c>
      <c r="M13" s="44">
        <v>2147.36</v>
      </c>
      <c r="N13" s="44">
        <v>2154.14</v>
      </c>
      <c r="O13" s="44">
        <v>2076.27</v>
      </c>
      <c r="P13" s="44">
        <v>2033.94</v>
      </c>
      <c r="Q13" s="44">
        <v>2053.7199999999998</v>
      </c>
      <c r="R13" s="44">
        <v>2055.62</v>
      </c>
      <c r="S13" s="44">
        <v>2041.78</v>
      </c>
      <c r="T13" s="44">
        <v>2037.19</v>
      </c>
      <c r="U13" s="44">
        <v>2046.79</v>
      </c>
      <c r="V13" s="44">
        <v>2192.8200000000002</v>
      </c>
      <c r="W13" s="44">
        <v>2195.39</v>
      </c>
      <c r="X13" s="44">
        <v>2040.35</v>
      </c>
      <c r="Y13" s="44">
        <v>1947</v>
      </c>
      <c r="Z13" s="44">
        <v>1694.92</v>
      </c>
      <c r="AA13" s="44">
        <v>1401.48</v>
      </c>
    </row>
    <row r="14" spans="1:27" ht="12.75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1041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1043</v>
      </c>
      <c r="B17" s="28" t="str">
        <f>"03"&amp;"."&amp;$B$663&amp;"."&amp;$B$664</f>
        <v>03.10.2023</v>
      </c>
      <c r="C17" s="90" t="s">
        <v>76</v>
      </c>
      <c r="D17" s="91">
        <f>ROUND(((D18+D19+D21+D20)/1000),5)</f>
        <v>1.4513499999999999</v>
      </c>
      <c r="E17" s="91">
        <f>ROUND(((E18+E19+E21+E20)/1000),5)</f>
        <v>1.3666</v>
      </c>
      <c r="F17" s="91">
        <f>ROUND(((F18+F19+F21+F20)/1000),5)</f>
        <v>1.2231300000000001</v>
      </c>
      <c r="G17" s="91">
        <f t="shared" ref="G17:AA17" si="6">ROUND(((G18+G19+G21+G20)/1000),5)</f>
        <v>1.20509</v>
      </c>
      <c r="H17" s="91">
        <f t="shared" si="6"/>
        <v>1.36643</v>
      </c>
      <c r="I17" s="91">
        <f t="shared" si="6"/>
        <v>1.51661</v>
      </c>
      <c r="J17" s="91">
        <f t="shared" si="6"/>
        <v>1.6073999999999999</v>
      </c>
      <c r="K17" s="91">
        <f t="shared" si="6"/>
        <v>1.8467199999999999</v>
      </c>
      <c r="L17" s="91">
        <f t="shared" si="6"/>
        <v>2.0941200000000002</v>
      </c>
      <c r="M17" s="91">
        <f t="shared" si="6"/>
        <v>2.2563300000000002</v>
      </c>
      <c r="N17" s="91">
        <f t="shared" si="6"/>
        <v>2.2922799999999999</v>
      </c>
      <c r="O17" s="91">
        <f t="shared" si="6"/>
        <v>2.2004800000000002</v>
      </c>
      <c r="P17" s="91">
        <f t="shared" si="6"/>
        <v>2.1958899999999999</v>
      </c>
      <c r="Q17" s="91">
        <f t="shared" si="6"/>
        <v>2.2195399999999998</v>
      </c>
      <c r="R17" s="91">
        <f t="shared" si="6"/>
        <v>2.2223600000000001</v>
      </c>
      <c r="S17" s="91">
        <f t="shared" si="6"/>
        <v>2.2247400000000002</v>
      </c>
      <c r="T17" s="91">
        <f t="shared" si="6"/>
        <v>2.2251099999999999</v>
      </c>
      <c r="U17" s="91">
        <f t="shared" si="6"/>
        <v>2.2258</v>
      </c>
      <c r="V17" s="91">
        <f t="shared" si="6"/>
        <v>2.3316599999999998</v>
      </c>
      <c r="W17" s="91">
        <f t="shared" si="6"/>
        <v>2.34307</v>
      </c>
      <c r="X17" s="91">
        <f t="shared" si="6"/>
        <v>2.2055400000000001</v>
      </c>
      <c r="Y17" s="91">
        <f t="shared" si="6"/>
        <v>2.0753200000000001</v>
      </c>
      <c r="Z17" s="91">
        <f t="shared" si="6"/>
        <v>1.7975699999999999</v>
      </c>
      <c r="AA17" s="91">
        <f t="shared" si="6"/>
        <v>1.58178</v>
      </c>
    </row>
    <row r="18" spans="1:27" ht="12.75" customHeight="1" outlineLevel="1" x14ac:dyDescent="0.2">
      <c r="A18" s="99" t="s">
        <v>1044</v>
      </c>
      <c r="B18" s="63" t="s">
        <v>238</v>
      </c>
      <c r="C18" s="43" t="s">
        <v>79</v>
      </c>
      <c r="D18" s="44">
        <v>1271.02</v>
      </c>
      <c r="E18" s="44">
        <v>1186.27</v>
      </c>
      <c r="F18" s="44">
        <v>1042.8</v>
      </c>
      <c r="G18" s="44">
        <v>1024.76</v>
      </c>
      <c r="H18" s="44">
        <v>1186.0999999999999</v>
      </c>
      <c r="I18" s="44">
        <v>1336.28</v>
      </c>
      <c r="J18" s="44">
        <v>1427.07</v>
      </c>
      <c r="K18" s="44">
        <v>1666.39</v>
      </c>
      <c r="L18" s="44">
        <v>1913.79</v>
      </c>
      <c r="M18" s="44">
        <v>2076</v>
      </c>
      <c r="N18" s="44">
        <v>2111.9499999999998</v>
      </c>
      <c r="O18" s="44">
        <v>2020.15</v>
      </c>
      <c r="P18" s="44">
        <v>2015.56</v>
      </c>
      <c r="Q18" s="44">
        <v>2039.21</v>
      </c>
      <c r="R18" s="44">
        <v>2042.03</v>
      </c>
      <c r="S18" s="44">
        <v>2044.41</v>
      </c>
      <c r="T18" s="44">
        <v>2044.78</v>
      </c>
      <c r="U18" s="44">
        <v>2045.47</v>
      </c>
      <c r="V18" s="44">
        <v>2151.33</v>
      </c>
      <c r="W18" s="44">
        <v>2162.7399999999998</v>
      </c>
      <c r="X18" s="44">
        <v>2025.21</v>
      </c>
      <c r="Y18" s="44">
        <v>1894.99</v>
      </c>
      <c r="Z18" s="44">
        <v>1617.24</v>
      </c>
      <c r="AA18" s="44">
        <v>1401.45</v>
      </c>
    </row>
    <row r="19" spans="1:27" ht="12.75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1046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1048</v>
      </c>
      <c r="B22" s="28" t="str">
        <f>"04"&amp;"."&amp;$B$663&amp;"."&amp;$B$664</f>
        <v>04.10.2023</v>
      </c>
      <c r="C22" s="90" t="s">
        <v>76</v>
      </c>
      <c r="D22" s="91">
        <f>ROUND(((D23+D24+D26+D25)/1000),5)</f>
        <v>1.4245699999999999</v>
      </c>
      <c r="E22" s="91">
        <f>ROUND(((E23+E24+E26+E25)/1000),5)</f>
        <v>1.2942499999999999</v>
      </c>
      <c r="F22" s="91">
        <f>ROUND(((F23+F24+F26+F25)/1000),5)</f>
        <v>1.17676</v>
      </c>
      <c r="G22" s="91">
        <f t="shared" ref="G22:AA22" si="9">ROUND(((G23+G24+G26+G25)/1000),5)</f>
        <v>1.2349600000000001</v>
      </c>
      <c r="H22" s="91">
        <f t="shared" si="9"/>
        <v>1.35991</v>
      </c>
      <c r="I22" s="91">
        <f t="shared" si="9"/>
        <v>1.4683200000000001</v>
      </c>
      <c r="J22" s="91">
        <f t="shared" si="9"/>
        <v>1.51492</v>
      </c>
      <c r="K22" s="91">
        <f t="shared" si="9"/>
        <v>1.85605</v>
      </c>
      <c r="L22" s="91">
        <f t="shared" si="9"/>
        <v>2.1321099999999999</v>
      </c>
      <c r="M22" s="91">
        <f t="shared" si="9"/>
        <v>2.3067700000000002</v>
      </c>
      <c r="N22" s="91">
        <f t="shared" si="9"/>
        <v>2.3367900000000001</v>
      </c>
      <c r="O22" s="91">
        <f t="shared" si="9"/>
        <v>2.2579899999999999</v>
      </c>
      <c r="P22" s="91">
        <f t="shared" si="9"/>
        <v>2.1900599999999999</v>
      </c>
      <c r="Q22" s="91">
        <f t="shared" si="9"/>
        <v>2.2084000000000001</v>
      </c>
      <c r="R22" s="91">
        <f t="shared" si="9"/>
        <v>2.21122</v>
      </c>
      <c r="S22" s="91">
        <f t="shared" si="9"/>
        <v>2.2037100000000001</v>
      </c>
      <c r="T22" s="91">
        <f t="shared" si="9"/>
        <v>2.2114199999999999</v>
      </c>
      <c r="U22" s="91">
        <f t="shared" si="9"/>
        <v>2.2757000000000001</v>
      </c>
      <c r="V22" s="91">
        <f t="shared" si="9"/>
        <v>2.38592</v>
      </c>
      <c r="W22" s="91">
        <f t="shared" si="9"/>
        <v>2.3907600000000002</v>
      </c>
      <c r="X22" s="91">
        <f t="shared" si="9"/>
        <v>2.21319</v>
      </c>
      <c r="Y22" s="91">
        <f t="shared" si="9"/>
        <v>2.0722700000000001</v>
      </c>
      <c r="Z22" s="91">
        <f t="shared" si="9"/>
        <v>1.6716200000000001</v>
      </c>
      <c r="AA22" s="91">
        <f t="shared" si="9"/>
        <v>1.5224800000000001</v>
      </c>
    </row>
    <row r="23" spans="1:27" ht="12.75" customHeight="1" outlineLevel="1" x14ac:dyDescent="0.2">
      <c r="A23" s="99" t="s">
        <v>1049</v>
      </c>
      <c r="B23" s="63" t="s">
        <v>238</v>
      </c>
      <c r="C23" s="43" t="s">
        <v>79</v>
      </c>
      <c r="D23" s="44">
        <v>1244.24</v>
      </c>
      <c r="E23" s="44">
        <v>1113.92</v>
      </c>
      <c r="F23" s="44">
        <v>996.43</v>
      </c>
      <c r="G23" s="44">
        <v>1054.6300000000001</v>
      </c>
      <c r="H23" s="44">
        <v>1179.58</v>
      </c>
      <c r="I23" s="44">
        <v>1287.99</v>
      </c>
      <c r="J23" s="44">
        <v>1334.59</v>
      </c>
      <c r="K23" s="44">
        <v>1675.72</v>
      </c>
      <c r="L23" s="44">
        <v>1951.78</v>
      </c>
      <c r="M23" s="44">
        <v>2126.44</v>
      </c>
      <c r="N23" s="44">
        <v>2156.46</v>
      </c>
      <c r="O23" s="44">
        <v>2077.66</v>
      </c>
      <c r="P23" s="44">
        <v>2009.73</v>
      </c>
      <c r="Q23" s="44">
        <v>2028.07</v>
      </c>
      <c r="R23" s="44">
        <v>2030.89</v>
      </c>
      <c r="S23" s="44">
        <v>2023.38</v>
      </c>
      <c r="T23" s="44">
        <v>2031.09</v>
      </c>
      <c r="U23" s="44">
        <v>2095.37</v>
      </c>
      <c r="V23" s="44">
        <v>2205.59</v>
      </c>
      <c r="W23" s="44">
        <v>2210.4299999999998</v>
      </c>
      <c r="X23" s="44">
        <v>2032.86</v>
      </c>
      <c r="Y23" s="44">
        <v>1891.94</v>
      </c>
      <c r="Z23" s="44">
        <v>1491.29</v>
      </c>
      <c r="AA23" s="44">
        <v>1342.15</v>
      </c>
    </row>
    <row r="24" spans="1:27" ht="12.75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1051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1053</v>
      </c>
      <c r="B27" s="28" t="str">
        <f>"05"&amp;"."&amp;$B$663&amp;"."&amp;$B$664</f>
        <v>05.10.2023</v>
      </c>
      <c r="C27" s="90" t="s">
        <v>76</v>
      </c>
      <c r="D27" s="91">
        <f>ROUND(((D28+D29+D31+D30)/1000),5)</f>
        <v>1.3731199999999999</v>
      </c>
      <c r="E27" s="91">
        <f>ROUND(((E28+E29+E31+E30)/1000),5)</f>
        <v>1.2170399999999999</v>
      </c>
      <c r="F27" s="91">
        <f>ROUND(((F28+F29+F31+F30)/1000),5)</f>
        <v>1.1269899999999999</v>
      </c>
      <c r="G27" s="91">
        <f t="shared" ref="G27:AA27" si="12">ROUND(((G28+G29+G31+G30)/1000),5)</f>
        <v>1.14398</v>
      </c>
      <c r="H27" s="91">
        <f t="shared" si="12"/>
        <v>1.31043</v>
      </c>
      <c r="I27" s="91">
        <f t="shared" si="12"/>
        <v>1.45166</v>
      </c>
      <c r="J27" s="91">
        <f t="shared" si="12"/>
        <v>1.5625800000000001</v>
      </c>
      <c r="K27" s="91">
        <f t="shared" si="12"/>
        <v>1.9406699999999999</v>
      </c>
      <c r="L27" s="91">
        <f t="shared" si="12"/>
        <v>1.9888399999999999</v>
      </c>
      <c r="M27" s="91">
        <f t="shared" si="12"/>
        <v>2.2182400000000002</v>
      </c>
      <c r="N27" s="91">
        <f t="shared" si="12"/>
        <v>2.2956300000000001</v>
      </c>
      <c r="O27" s="91">
        <f t="shared" si="12"/>
        <v>2.1445500000000002</v>
      </c>
      <c r="P27" s="91">
        <f t="shared" si="12"/>
        <v>2.0738699999999999</v>
      </c>
      <c r="Q27" s="91">
        <f t="shared" si="12"/>
        <v>2.1654599999999999</v>
      </c>
      <c r="R27" s="91">
        <f t="shared" si="12"/>
        <v>2.1738900000000001</v>
      </c>
      <c r="S27" s="91">
        <f t="shared" si="12"/>
        <v>2.1785700000000001</v>
      </c>
      <c r="T27" s="91">
        <f t="shared" si="12"/>
        <v>2.1886899999999998</v>
      </c>
      <c r="U27" s="91">
        <f t="shared" si="12"/>
        <v>2.3267899999999999</v>
      </c>
      <c r="V27" s="91">
        <f t="shared" si="12"/>
        <v>2.33338</v>
      </c>
      <c r="W27" s="91">
        <f t="shared" si="12"/>
        <v>2.3857400000000002</v>
      </c>
      <c r="X27" s="91">
        <f t="shared" si="12"/>
        <v>2.3252700000000002</v>
      </c>
      <c r="Y27" s="91">
        <f t="shared" si="12"/>
        <v>2.08853</v>
      </c>
      <c r="Z27" s="91">
        <f t="shared" si="12"/>
        <v>1.8307800000000001</v>
      </c>
      <c r="AA27" s="91">
        <f t="shared" si="12"/>
        <v>1.5446500000000001</v>
      </c>
    </row>
    <row r="28" spans="1:27" ht="12.75" customHeight="1" outlineLevel="1" x14ac:dyDescent="0.2">
      <c r="A28" s="99" t="s">
        <v>1054</v>
      </c>
      <c r="B28" s="63" t="s">
        <v>238</v>
      </c>
      <c r="C28" s="43" t="s">
        <v>79</v>
      </c>
      <c r="D28" s="44">
        <v>1192.79</v>
      </c>
      <c r="E28" s="44">
        <v>1036.71</v>
      </c>
      <c r="F28" s="44">
        <v>946.66</v>
      </c>
      <c r="G28" s="44">
        <v>963.65</v>
      </c>
      <c r="H28" s="44">
        <v>1130.0999999999999</v>
      </c>
      <c r="I28" s="44">
        <v>1271.33</v>
      </c>
      <c r="J28" s="44">
        <v>1382.25</v>
      </c>
      <c r="K28" s="44">
        <v>1760.34</v>
      </c>
      <c r="L28" s="44">
        <v>1808.51</v>
      </c>
      <c r="M28" s="44">
        <v>2037.91</v>
      </c>
      <c r="N28" s="44">
        <v>2115.3000000000002</v>
      </c>
      <c r="O28" s="44">
        <v>1964.22</v>
      </c>
      <c r="P28" s="44">
        <v>1893.54</v>
      </c>
      <c r="Q28" s="44">
        <v>1985.13</v>
      </c>
      <c r="R28" s="44">
        <v>1993.56</v>
      </c>
      <c r="S28" s="44">
        <v>1998.24</v>
      </c>
      <c r="T28" s="44">
        <v>2008.36</v>
      </c>
      <c r="U28" s="44">
        <v>2146.46</v>
      </c>
      <c r="V28" s="44">
        <v>2153.0500000000002</v>
      </c>
      <c r="W28" s="44">
        <v>2205.41</v>
      </c>
      <c r="X28" s="44">
        <v>2144.94</v>
      </c>
      <c r="Y28" s="44">
        <v>1908.2</v>
      </c>
      <c r="Z28" s="44">
        <v>1650.45</v>
      </c>
      <c r="AA28" s="44">
        <v>1364.32</v>
      </c>
    </row>
    <row r="29" spans="1:27" ht="12.75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1056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1058</v>
      </c>
      <c r="B32" s="28" t="str">
        <f>"06"&amp;"."&amp;$B$663&amp;"."&amp;$B$664</f>
        <v>06.10.2023</v>
      </c>
      <c r="C32" s="90" t="s">
        <v>76</v>
      </c>
      <c r="D32" s="91">
        <f>ROUND(((D33+D34+D36+D35)/1000),5)</f>
        <v>1.4363699999999999</v>
      </c>
      <c r="E32" s="91">
        <f>ROUND(((E33+E34+E36+E35)/1000),5)</f>
        <v>1.32586</v>
      </c>
      <c r="F32" s="91">
        <f>ROUND(((F33+F34+F36+F35)/1000),5)</f>
        <v>1.2476100000000001</v>
      </c>
      <c r="G32" s="91">
        <f t="shared" ref="G32:AA32" si="15">ROUND(((G33+G34+G36+G35)/1000),5)</f>
        <v>1.2715700000000001</v>
      </c>
      <c r="H32" s="91">
        <f t="shared" si="15"/>
        <v>1.3603799999999999</v>
      </c>
      <c r="I32" s="91">
        <f t="shared" si="15"/>
        <v>1.4791099999999999</v>
      </c>
      <c r="J32" s="91">
        <f t="shared" si="15"/>
        <v>1.70031</v>
      </c>
      <c r="K32" s="91">
        <f t="shared" si="15"/>
        <v>1.9573400000000001</v>
      </c>
      <c r="L32" s="91">
        <f t="shared" si="15"/>
        <v>2.2185700000000002</v>
      </c>
      <c r="M32" s="91">
        <f t="shared" si="15"/>
        <v>2.3939599999999999</v>
      </c>
      <c r="N32" s="91">
        <f t="shared" si="15"/>
        <v>2.4018299999999999</v>
      </c>
      <c r="O32" s="91">
        <f t="shared" si="15"/>
        <v>2.3750800000000001</v>
      </c>
      <c r="P32" s="91">
        <f t="shared" si="15"/>
        <v>2.2362500000000001</v>
      </c>
      <c r="Q32" s="91">
        <f t="shared" si="15"/>
        <v>2.24295</v>
      </c>
      <c r="R32" s="91">
        <f t="shared" si="15"/>
        <v>2.1881400000000002</v>
      </c>
      <c r="S32" s="91">
        <f t="shared" si="15"/>
        <v>2.17774</v>
      </c>
      <c r="T32" s="91">
        <f t="shared" si="15"/>
        <v>2.19049</v>
      </c>
      <c r="U32" s="91">
        <f t="shared" si="15"/>
        <v>2.2132000000000001</v>
      </c>
      <c r="V32" s="91">
        <f t="shared" si="15"/>
        <v>2.3903300000000001</v>
      </c>
      <c r="W32" s="91">
        <f t="shared" si="15"/>
        <v>2.3811399999999998</v>
      </c>
      <c r="X32" s="91">
        <f t="shared" si="15"/>
        <v>2.2770999999999999</v>
      </c>
      <c r="Y32" s="91">
        <f t="shared" si="15"/>
        <v>2.1720799999999998</v>
      </c>
      <c r="Z32" s="91">
        <f t="shared" si="15"/>
        <v>1.9516100000000001</v>
      </c>
      <c r="AA32" s="91">
        <f t="shared" si="15"/>
        <v>1.6877200000000001</v>
      </c>
    </row>
    <row r="33" spans="1:27" ht="12.75" customHeight="1" outlineLevel="1" x14ac:dyDescent="0.2">
      <c r="A33" s="99" t="s">
        <v>1059</v>
      </c>
      <c r="B33" s="63" t="s">
        <v>238</v>
      </c>
      <c r="C33" s="43" t="s">
        <v>79</v>
      </c>
      <c r="D33" s="44">
        <v>1256.04</v>
      </c>
      <c r="E33" s="44">
        <v>1145.53</v>
      </c>
      <c r="F33" s="44">
        <v>1067.28</v>
      </c>
      <c r="G33" s="44">
        <v>1091.24</v>
      </c>
      <c r="H33" s="44">
        <v>1180.05</v>
      </c>
      <c r="I33" s="44">
        <v>1298.78</v>
      </c>
      <c r="J33" s="44">
        <v>1519.98</v>
      </c>
      <c r="K33" s="44">
        <v>1777.01</v>
      </c>
      <c r="L33" s="44">
        <v>2038.24</v>
      </c>
      <c r="M33" s="44">
        <v>2213.63</v>
      </c>
      <c r="N33" s="44">
        <v>2221.5</v>
      </c>
      <c r="O33" s="44">
        <v>2194.75</v>
      </c>
      <c r="P33" s="44">
        <v>2055.92</v>
      </c>
      <c r="Q33" s="44">
        <v>2062.62</v>
      </c>
      <c r="R33" s="44">
        <v>2007.81</v>
      </c>
      <c r="S33" s="44">
        <v>1997.41</v>
      </c>
      <c r="T33" s="44">
        <v>2010.16</v>
      </c>
      <c r="U33" s="44">
        <v>2032.87</v>
      </c>
      <c r="V33" s="44">
        <v>2210</v>
      </c>
      <c r="W33" s="44">
        <v>2200.81</v>
      </c>
      <c r="X33" s="44">
        <v>2096.77</v>
      </c>
      <c r="Y33" s="44">
        <v>1991.75</v>
      </c>
      <c r="Z33" s="44">
        <v>1771.28</v>
      </c>
      <c r="AA33" s="44">
        <v>1507.39</v>
      </c>
    </row>
    <row r="34" spans="1:27" ht="12.75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1061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1063</v>
      </c>
      <c r="B37" s="28" t="str">
        <f>"07"&amp;"."&amp;$B$663&amp;"."&amp;$B$664</f>
        <v>07.10.2023</v>
      </c>
      <c r="C37" s="90" t="s">
        <v>76</v>
      </c>
      <c r="D37" s="91">
        <f>ROUND(((D38+D39+D41+D40)/1000),5)</f>
        <v>1.46993</v>
      </c>
      <c r="E37" s="91">
        <f>ROUND(((E38+E39+E41+E40)/1000),5)</f>
        <v>1.4191800000000001</v>
      </c>
      <c r="F37" s="91">
        <f>ROUND(((F38+F39+F41+F40)/1000),5)</f>
        <v>1.3686499999999999</v>
      </c>
      <c r="G37" s="91">
        <f t="shared" ref="G37:AA37" si="18">ROUND(((G38+G39+G41+G40)/1000),5)</f>
        <v>1.3360799999999999</v>
      </c>
      <c r="H37" s="91">
        <f t="shared" si="18"/>
        <v>1.37296</v>
      </c>
      <c r="I37" s="91">
        <f t="shared" si="18"/>
        <v>1.42838</v>
      </c>
      <c r="J37" s="91">
        <f t="shared" si="18"/>
        <v>1.51892</v>
      </c>
      <c r="K37" s="91">
        <f t="shared" si="18"/>
        <v>1.7010799999999999</v>
      </c>
      <c r="L37" s="91">
        <f t="shared" si="18"/>
        <v>1.8974599999999999</v>
      </c>
      <c r="M37" s="91">
        <f t="shared" si="18"/>
        <v>2.0551200000000001</v>
      </c>
      <c r="N37" s="91">
        <f t="shared" si="18"/>
        <v>2.13727</v>
      </c>
      <c r="O37" s="91">
        <f t="shared" si="18"/>
        <v>2.1286499999999999</v>
      </c>
      <c r="P37" s="91">
        <f t="shared" si="18"/>
        <v>2.0775399999999999</v>
      </c>
      <c r="Q37" s="91">
        <f t="shared" si="18"/>
        <v>2.0781900000000002</v>
      </c>
      <c r="R37" s="91">
        <f t="shared" si="18"/>
        <v>2.0707900000000001</v>
      </c>
      <c r="S37" s="91">
        <f t="shared" si="18"/>
        <v>2.0781999999999998</v>
      </c>
      <c r="T37" s="91">
        <f t="shared" si="18"/>
        <v>2.10372</v>
      </c>
      <c r="U37" s="91">
        <f t="shared" si="18"/>
        <v>2.18757</v>
      </c>
      <c r="V37" s="91">
        <f t="shared" si="18"/>
        <v>2.3026300000000002</v>
      </c>
      <c r="W37" s="91">
        <f t="shared" si="18"/>
        <v>2.3189099999999998</v>
      </c>
      <c r="X37" s="91">
        <f t="shared" si="18"/>
        <v>2.2638699999999998</v>
      </c>
      <c r="Y37" s="91">
        <f t="shared" si="18"/>
        <v>2.0278200000000002</v>
      </c>
      <c r="Z37" s="91">
        <f t="shared" si="18"/>
        <v>1.7740199999999999</v>
      </c>
      <c r="AA37" s="91">
        <f t="shared" si="18"/>
        <v>1.52877</v>
      </c>
    </row>
    <row r="38" spans="1:27" ht="12.75" customHeight="1" outlineLevel="1" x14ac:dyDescent="0.2">
      <c r="A38" s="99" t="s">
        <v>1064</v>
      </c>
      <c r="B38" s="63" t="s">
        <v>238</v>
      </c>
      <c r="C38" s="43" t="s">
        <v>79</v>
      </c>
      <c r="D38" s="44">
        <v>1289.5999999999999</v>
      </c>
      <c r="E38" s="44">
        <v>1238.8499999999999</v>
      </c>
      <c r="F38" s="44">
        <v>1188.32</v>
      </c>
      <c r="G38" s="44">
        <v>1155.75</v>
      </c>
      <c r="H38" s="44">
        <v>1192.6300000000001</v>
      </c>
      <c r="I38" s="44">
        <v>1248.05</v>
      </c>
      <c r="J38" s="44">
        <v>1338.59</v>
      </c>
      <c r="K38" s="44">
        <v>1520.75</v>
      </c>
      <c r="L38" s="44">
        <v>1717.13</v>
      </c>
      <c r="M38" s="44">
        <v>1874.79</v>
      </c>
      <c r="N38" s="44">
        <v>1956.94</v>
      </c>
      <c r="O38" s="44">
        <v>1948.32</v>
      </c>
      <c r="P38" s="44">
        <v>1897.21</v>
      </c>
      <c r="Q38" s="44">
        <v>1897.86</v>
      </c>
      <c r="R38" s="44">
        <v>1890.46</v>
      </c>
      <c r="S38" s="44">
        <v>1897.87</v>
      </c>
      <c r="T38" s="44">
        <v>1923.39</v>
      </c>
      <c r="U38" s="44">
        <v>2007.24</v>
      </c>
      <c r="V38" s="44">
        <v>2122.3000000000002</v>
      </c>
      <c r="W38" s="44">
        <v>2138.58</v>
      </c>
      <c r="X38" s="44">
        <v>2083.54</v>
      </c>
      <c r="Y38" s="44">
        <v>1847.49</v>
      </c>
      <c r="Z38" s="44">
        <v>1593.69</v>
      </c>
      <c r="AA38" s="44">
        <v>1348.44</v>
      </c>
    </row>
    <row r="39" spans="1:27" ht="12.75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1066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1068</v>
      </c>
      <c r="B42" s="28" t="str">
        <f>"08"&amp;"."&amp;$B$663&amp;"."&amp;$B$664</f>
        <v>08.10.2023</v>
      </c>
      <c r="C42" s="90" t="s">
        <v>76</v>
      </c>
      <c r="D42" s="91">
        <f>ROUND(((D43+D44+D46+D45)/1000),5)</f>
        <v>1.38367</v>
      </c>
      <c r="E42" s="91">
        <f>ROUND(((E43+E44+E46+E45)/1000),5)</f>
        <v>1.29332</v>
      </c>
      <c r="F42" s="91">
        <f>ROUND(((F43+F44+F46+F45)/1000),5)</f>
        <v>1.19143</v>
      </c>
      <c r="G42" s="91">
        <f t="shared" ref="G42:AA42" si="21">ROUND(((G43+G44+G46+G45)/1000),5)</f>
        <v>1.1567400000000001</v>
      </c>
      <c r="H42" s="91">
        <f t="shared" si="21"/>
        <v>1.20282</v>
      </c>
      <c r="I42" s="91">
        <f t="shared" si="21"/>
        <v>1.2667200000000001</v>
      </c>
      <c r="J42" s="91">
        <f t="shared" si="21"/>
        <v>1.25929</v>
      </c>
      <c r="K42" s="91">
        <f t="shared" si="21"/>
        <v>1.36615</v>
      </c>
      <c r="L42" s="91">
        <f t="shared" si="21"/>
        <v>1.6944699999999999</v>
      </c>
      <c r="M42" s="91">
        <f t="shared" si="21"/>
        <v>1.8332900000000001</v>
      </c>
      <c r="N42" s="91">
        <f t="shared" si="21"/>
        <v>1.8772200000000001</v>
      </c>
      <c r="O42" s="91">
        <f t="shared" si="21"/>
        <v>1.8800300000000001</v>
      </c>
      <c r="P42" s="91">
        <f t="shared" si="21"/>
        <v>1.96407</v>
      </c>
      <c r="Q42" s="91">
        <f t="shared" si="21"/>
        <v>1.9648300000000001</v>
      </c>
      <c r="R42" s="91">
        <f t="shared" si="21"/>
        <v>1.9692099999999999</v>
      </c>
      <c r="S42" s="91">
        <f t="shared" si="21"/>
        <v>1.9641900000000001</v>
      </c>
      <c r="T42" s="91">
        <f t="shared" si="21"/>
        <v>2.11524</v>
      </c>
      <c r="U42" s="91">
        <f t="shared" si="21"/>
        <v>2.3306300000000002</v>
      </c>
      <c r="V42" s="91">
        <f t="shared" si="21"/>
        <v>2.4235899999999999</v>
      </c>
      <c r="W42" s="91">
        <f t="shared" si="21"/>
        <v>2.4254500000000001</v>
      </c>
      <c r="X42" s="91">
        <f t="shared" si="21"/>
        <v>2.38</v>
      </c>
      <c r="Y42" s="91">
        <f t="shared" si="21"/>
        <v>2.0331299999999999</v>
      </c>
      <c r="Z42" s="91">
        <f t="shared" si="21"/>
        <v>1.7361899999999999</v>
      </c>
      <c r="AA42" s="91">
        <f t="shared" si="21"/>
        <v>1.52382</v>
      </c>
    </row>
    <row r="43" spans="1:27" ht="12.75" customHeight="1" outlineLevel="1" x14ac:dyDescent="0.2">
      <c r="A43" s="99" t="s">
        <v>1069</v>
      </c>
      <c r="B43" s="63" t="s">
        <v>238</v>
      </c>
      <c r="C43" s="43" t="s">
        <v>79</v>
      </c>
      <c r="D43" s="44">
        <v>1203.3399999999999</v>
      </c>
      <c r="E43" s="44">
        <v>1112.99</v>
      </c>
      <c r="F43" s="44">
        <v>1011.1</v>
      </c>
      <c r="G43" s="44">
        <v>976.41</v>
      </c>
      <c r="H43" s="44">
        <v>1022.49</v>
      </c>
      <c r="I43" s="44">
        <v>1086.3900000000001</v>
      </c>
      <c r="J43" s="44">
        <v>1078.96</v>
      </c>
      <c r="K43" s="44">
        <v>1185.82</v>
      </c>
      <c r="L43" s="44">
        <v>1514.14</v>
      </c>
      <c r="M43" s="44">
        <v>1652.96</v>
      </c>
      <c r="N43" s="44">
        <v>1696.89</v>
      </c>
      <c r="O43" s="44">
        <v>1699.7</v>
      </c>
      <c r="P43" s="44">
        <v>1783.74</v>
      </c>
      <c r="Q43" s="44">
        <v>1784.5</v>
      </c>
      <c r="R43" s="44">
        <v>1788.88</v>
      </c>
      <c r="S43" s="44">
        <v>1783.86</v>
      </c>
      <c r="T43" s="44">
        <v>1934.91</v>
      </c>
      <c r="U43" s="44">
        <v>2150.3000000000002</v>
      </c>
      <c r="V43" s="44">
        <v>2243.2600000000002</v>
      </c>
      <c r="W43" s="44">
        <v>2245.12</v>
      </c>
      <c r="X43" s="44">
        <v>2199.67</v>
      </c>
      <c r="Y43" s="44">
        <v>1852.8</v>
      </c>
      <c r="Z43" s="44">
        <v>1555.86</v>
      </c>
      <c r="AA43" s="44">
        <v>1343.49</v>
      </c>
    </row>
    <row r="44" spans="1:27" ht="12.75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1071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1073</v>
      </c>
      <c r="B47" s="28" t="str">
        <f>"09"&amp;"."&amp;$B$663&amp;"."&amp;$B$664</f>
        <v>09.10.2023</v>
      </c>
      <c r="C47" s="90" t="s">
        <v>76</v>
      </c>
      <c r="D47" s="91">
        <f>ROUND(((D48+D49+D51+D50)/1000),5)</f>
        <v>1.3994</v>
      </c>
      <c r="E47" s="91">
        <f>ROUND(((E48+E49+E51+E50)/1000),5)</f>
        <v>1.3105100000000001</v>
      </c>
      <c r="F47" s="91">
        <f>ROUND(((F48+F49+F51+F50)/1000),5)</f>
        <v>1.23485</v>
      </c>
      <c r="G47" s="91">
        <f t="shared" ref="G47:AA47" si="24">ROUND(((G48+G49+G51+G50)/1000),5)</f>
        <v>1.2078</v>
      </c>
      <c r="H47" s="91">
        <f t="shared" si="24"/>
        <v>1.2621599999999999</v>
      </c>
      <c r="I47" s="91">
        <f t="shared" si="24"/>
        <v>1.4798800000000001</v>
      </c>
      <c r="J47" s="91">
        <f t="shared" si="24"/>
        <v>1.6173</v>
      </c>
      <c r="K47" s="91">
        <f t="shared" si="24"/>
        <v>1.9549700000000001</v>
      </c>
      <c r="L47" s="91">
        <f t="shared" si="24"/>
        <v>2.3306200000000001</v>
      </c>
      <c r="M47" s="91">
        <f t="shared" si="24"/>
        <v>2.4202400000000002</v>
      </c>
      <c r="N47" s="91">
        <f t="shared" si="24"/>
        <v>2.4441600000000001</v>
      </c>
      <c r="O47" s="91">
        <f t="shared" si="24"/>
        <v>2.4282599999999999</v>
      </c>
      <c r="P47" s="91">
        <f t="shared" si="24"/>
        <v>2.3558400000000002</v>
      </c>
      <c r="Q47" s="91">
        <f t="shared" si="24"/>
        <v>2.3811</v>
      </c>
      <c r="R47" s="91">
        <f t="shared" si="24"/>
        <v>2.3839000000000001</v>
      </c>
      <c r="S47" s="91">
        <f t="shared" si="24"/>
        <v>2.3858199999999998</v>
      </c>
      <c r="T47" s="91">
        <f t="shared" si="24"/>
        <v>2.3597000000000001</v>
      </c>
      <c r="U47" s="91">
        <f t="shared" si="24"/>
        <v>2.3930500000000001</v>
      </c>
      <c r="V47" s="91">
        <f t="shared" si="24"/>
        <v>2.4174899999999999</v>
      </c>
      <c r="W47" s="91">
        <f t="shared" si="24"/>
        <v>2.4103699999999999</v>
      </c>
      <c r="X47" s="91">
        <f t="shared" si="24"/>
        <v>2.36158</v>
      </c>
      <c r="Y47" s="91">
        <f t="shared" si="24"/>
        <v>2.3177699999999999</v>
      </c>
      <c r="Z47" s="91">
        <f t="shared" si="24"/>
        <v>1.81064</v>
      </c>
      <c r="AA47" s="91">
        <f t="shared" si="24"/>
        <v>1.54521</v>
      </c>
    </row>
    <row r="48" spans="1:27" ht="12.75" customHeight="1" outlineLevel="1" x14ac:dyDescent="0.2">
      <c r="A48" s="99" t="s">
        <v>1074</v>
      </c>
      <c r="B48" s="63" t="s">
        <v>238</v>
      </c>
      <c r="C48" s="43" t="s">
        <v>79</v>
      </c>
      <c r="D48" s="44">
        <v>1219.07</v>
      </c>
      <c r="E48" s="44">
        <v>1130.18</v>
      </c>
      <c r="F48" s="44">
        <v>1054.52</v>
      </c>
      <c r="G48" s="44">
        <v>1027.47</v>
      </c>
      <c r="H48" s="44">
        <v>1081.83</v>
      </c>
      <c r="I48" s="44">
        <v>1299.55</v>
      </c>
      <c r="J48" s="44">
        <v>1436.97</v>
      </c>
      <c r="K48" s="44">
        <v>1774.64</v>
      </c>
      <c r="L48" s="44">
        <v>2150.29</v>
      </c>
      <c r="M48" s="44">
        <v>2239.91</v>
      </c>
      <c r="N48" s="44">
        <v>2263.83</v>
      </c>
      <c r="O48" s="44">
        <v>2247.9299999999998</v>
      </c>
      <c r="P48" s="44">
        <v>2175.5100000000002</v>
      </c>
      <c r="Q48" s="44">
        <v>2200.77</v>
      </c>
      <c r="R48" s="44">
        <v>2203.5700000000002</v>
      </c>
      <c r="S48" s="44">
        <v>2205.4899999999998</v>
      </c>
      <c r="T48" s="44">
        <v>2179.37</v>
      </c>
      <c r="U48" s="44">
        <v>2212.7199999999998</v>
      </c>
      <c r="V48" s="44">
        <v>2237.16</v>
      </c>
      <c r="W48" s="44">
        <v>2230.04</v>
      </c>
      <c r="X48" s="44">
        <v>2181.25</v>
      </c>
      <c r="Y48" s="44">
        <v>2137.44</v>
      </c>
      <c r="Z48" s="44">
        <v>1630.31</v>
      </c>
      <c r="AA48" s="44">
        <v>1364.88</v>
      </c>
    </row>
    <row r="49" spans="1:27" ht="12.75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1076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1078</v>
      </c>
      <c r="B52" s="28" t="str">
        <f>"10"&amp;"."&amp;$B$663&amp;"."&amp;$B$664</f>
        <v>10.10.2023</v>
      </c>
      <c r="C52" s="90" t="s">
        <v>76</v>
      </c>
      <c r="D52" s="91">
        <f>ROUND(((D53+D54+D56+D55)/1000),5)</f>
        <v>1.4011199999999999</v>
      </c>
      <c r="E52" s="91">
        <f>ROUND(((E53+E54+E56+E55)/1000),5)</f>
        <v>1.3230500000000001</v>
      </c>
      <c r="F52" s="91">
        <f>ROUND(((F53+F54+F56+F55)/1000),5)</f>
        <v>1.30108</v>
      </c>
      <c r="G52" s="91">
        <f t="shared" ref="G52:AA52" si="27">ROUND(((G53+G54+G56+G55)/1000),5)</f>
        <v>1.2930299999999999</v>
      </c>
      <c r="H52" s="91">
        <f t="shared" si="27"/>
        <v>1.3258300000000001</v>
      </c>
      <c r="I52" s="91">
        <f t="shared" si="27"/>
        <v>1.4956499999999999</v>
      </c>
      <c r="J52" s="91">
        <f t="shared" si="27"/>
        <v>1.6787399999999999</v>
      </c>
      <c r="K52" s="91">
        <f t="shared" si="27"/>
        <v>1.8948100000000001</v>
      </c>
      <c r="L52" s="91">
        <f t="shared" si="27"/>
        <v>2.2499099999999999</v>
      </c>
      <c r="M52" s="91">
        <f t="shared" si="27"/>
        <v>2.3776099999999998</v>
      </c>
      <c r="N52" s="91">
        <f t="shared" si="27"/>
        <v>2.4546999999999999</v>
      </c>
      <c r="O52" s="91">
        <f t="shared" si="27"/>
        <v>2.3788399999999998</v>
      </c>
      <c r="P52" s="91">
        <f t="shared" si="27"/>
        <v>2.3741699999999999</v>
      </c>
      <c r="Q52" s="91">
        <f t="shared" si="27"/>
        <v>2.3819900000000001</v>
      </c>
      <c r="R52" s="91">
        <f t="shared" si="27"/>
        <v>2.3730500000000001</v>
      </c>
      <c r="S52" s="91">
        <f t="shared" si="27"/>
        <v>2.37446</v>
      </c>
      <c r="T52" s="91">
        <f t="shared" si="27"/>
        <v>2.37771</v>
      </c>
      <c r="U52" s="91">
        <f t="shared" si="27"/>
        <v>2.3861400000000001</v>
      </c>
      <c r="V52" s="91">
        <f t="shared" si="27"/>
        <v>2.5182000000000002</v>
      </c>
      <c r="W52" s="91">
        <f t="shared" si="27"/>
        <v>2.5227900000000001</v>
      </c>
      <c r="X52" s="91">
        <f t="shared" si="27"/>
        <v>2.3565999999999998</v>
      </c>
      <c r="Y52" s="91">
        <f t="shared" si="27"/>
        <v>2.3166099999999998</v>
      </c>
      <c r="Z52" s="91">
        <f t="shared" si="27"/>
        <v>1.9409799999999999</v>
      </c>
      <c r="AA52" s="91">
        <f t="shared" si="27"/>
        <v>1.5503899999999999</v>
      </c>
    </row>
    <row r="53" spans="1:27" ht="12.75" customHeight="1" outlineLevel="1" x14ac:dyDescent="0.2">
      <c r="A53" s="99" t="s">
        <v>1079</v>
      </c>
      <c r="B53" s="63" t="s">
        <v>238</v>
      </c>
      <c r="C53" s="43" t="s">
        <v>79</v>
      </c>
      <c r="D53" s="44">
        <v>1220.79</v>
      </c>
      <c r="E53" s="44">
        <v>1142.72</v>
      </c>
      <c r="F53" s="44">
        <v>1120.75</v>
      </c>
      <c r="G53" s="44">
        <v>1112.7</v>
      </c>
      <c r="H53" s="44">
        <v>1145.5</v>
      </c>
      <c r="I53" s="44">
        <v>1315.32</v>
      </c>
      <c r="J53" s="44">
        <v>1498.41</v>
      </c>
      <c r="K53" s="44">
        <v>1714.48</v>
      </c>
      <c r="L53" s="44">
        <v>2069.58</v>
      </c>
      <c r="M53" s="44">
        <v>2197.2800000000002</v>
      </c>
      <c r="N53" s="44">
        <v>2274.37</v>
      </c>
      <c r="O53" s="44">
        <v>2198.5100000000002</v>
      </c>
      <c r="P53" s="44">
        <v>2193.84</v>
      </c>
      <c r="Q53" s="44">
        <v>2201.66</v>
      </c>
      <c r="R53" s="44">
        <v>2192.7199999999998</v>
      </c>
      <c r="S53" s="44">
        <v>2194.13</v>
      </c>
      <c r="T53" s="44">
        <v>2197.38</v>
      </c>
      <c r="U53" s="44">
        <v>2205.81</v>
      </c>
      <c r="V53" s="44">
        <v>2337.87</v>
      </c>
      <c r="W53" s="44">
        <v>2342.46</v>
      </c>
      <c r="X53" s="44">
        <v>2176.27</v>
      </c>
      <c r="Y53" s="44">
        <v>2136.2800000000002</v>
      </c>
      <c r="Z53" s="44">
        <v>1760.65</v>
      </c>
      <c r="AA53" s="44">
        <v>1370.06</v>
      </c>
    </row>
    <row r="54" spans="1:27" ht="12.75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1081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1083</v>
      </c>
      <c r="B57" s="28" t="str">
        <f>"11"&amp;"."&amp;$B$663&amp;"."&amp;$B$664</f>
        <v>11.10.2023</v>
      </c>
      <c r="C57" s="90" t="s">
        <v>76</v>
      </c>
      <c r="D57" s="91">
        <f>ROUND(((D58+D59+D61+D60)/1000),5)</f>
        <v>1.4071800000000001</v>
      </c>
      <c r="E57" s="91">
        <f>ROUND(((E58+E59+E61+E60)/1000),5)</f>
        <v>1.3223</v>
      </c>
      <c r="F57" s="91">
        <f>ROUND(((F58+F59+F61+F60)/1000),5)</f>
        <v>1.2994600000000001</v>
      </c>
      <c r="G57" s="91">
        <f t="shared" ref="G57:AA57" si="30">ROUND(((G58+G59+G61+G60)/1000),5)</f>
        <v>1.3000799999999999</v>
      </c>
      <c r="H57" s="91">
        <f t="shared" si="30"/>
        <v>1.33985</v>
      </c>
      <c r="I57" s="91">
        <f t="shared" si="30"/>
        <v>1.4931399999999999</v>
      </c>
      <c r="J57" s="91">
        <f t="shared" si="30"/>
        <v>1.6418299999999999</v>
      </c>
      <c r="K57" s="91">
        <f t="shared" si="30"/>
        <v>1.97644</v>
      </c>
      <c r="L57" s="91">
        <f t="shared" si="30"/>
        <v>2.2217699999999998</v>
      </c>
      <c r="M57" s="91">
        <f t="shared" si="30"/>
        <v>2.3709799999999999</v>
      </c>
      <c r="N57" s="91">
        <f t="shared" si="30"/>
        <v>2.4816699999999998</v>
      </c>
      <c r="O57" s="91">
        <f t="shared" si="30"/>
        <v>2.3532899999999999</v>
      </c>
      <c r="P57" s="91">
        <f t="shared" si="30"/>
        <v>2.3401900000000002</v>
      </c>
      <c r="Q57" s="91">
        <f t="shared" si="30"/>
        <v>2.2821500000000001</v>
      </c>
      <c r="R57" s="91">
        <f t="shared" si="30"/>
        <v>2.30172</v>
      </c>
      <c r="S57" s="91">
        <f t="shared" si="30"/>
        <v>2.2739600000000002</v>
      </c>
      <c r="T57" s="91">
        <f t="shared" si="30"/>
        <v>2.2983099999999999</v>
      </c>
      <c r="U57" s="91">
        <f t="shared" si="30"/>
        <v>2.4296700000000002</v>
      </c>
      <c r="V57" s="91">
        <f t="shared" si="30"/>
        <v>2.6741299999999999</v>
      </c>
      <c r="W57" s="91">
        <f t="shared" si="30"/>
        <v>2.4715199999999999</v>
      </c>
      <c r="X57" s="91">
        <f t="shared" si="30"/>
        <v>2.43066</v>
      </c>
      <c r="Y57" s="91">
        <f t="shared" si="30"/>
        <v>2.29169</v>
      </c>
      <c r="Z57" s="91">
        <f t="shared" si="30"/>
        <v>1.7940100000000001</v>
      </c>
      <c r="AA57" s="91">
        <f t="shared" si="30"/>
        <v>1.4851099999999999</v>
      </c>
    </row>
    <row r="58" spans="1:27" ht="12.75" customHeight="1" outlineLevel="1" x14ac:dyDescent="0.2">
      <c r="A58" s="99" t="s">
        <v>1084</v>
      </c>
      <c r="B58" s="63" t="s">
        <v>238</v>
      </c>
      <c r="C58" s="43" t="s">
        <v>79</v>
      </c>
      <c r="D58" s="44">
        <v>1226.8499999999999</v>
      </c>
      <c r="E58" s="44">
        <v>1141.97</v>
      </c>
      <c r="F58" s="44">
        <v>1119.1300000000001</v>
      </c>
      <c r="G58" s="44">
        <v>1119.75</v>
      </c>
      <c r="H58" s="44">
        <v>1159.52</v>
      </c>
      <c r="I58" s="44">
        <v>1312.81</v>
      </c>
      <c r="J58" s="44">
        <v>1461.5</v>
      </c>
      <c r="K58" s="44">
        <v>1796.11</v>
      </c>
      <c r="L58" s="44">
        <v>2041.44</v>
      </c>
      <c r="M58" s="44">
        <v>2190.65</v>
      </c>
      <c r="N58" s="44">
        <v>2301.34</v>
      </c>
      <c r="O58" s="44">
        <v>2172.96</v>
      </c>
      <c r="P58" s="44">
        <v>2159.86</v>
      </c>
      <c r="Q58" s="44">
        <v>2101.8200000000002</v>
      </c>
      <c r="R58" s="44">
        <v>2121.39</v>
      </c>
      <c r="S58" s="44">
        <v>2093.63</v>
      </c>
      <c r="T58" s="44">
        <v>2117.98</v>
      </c>
      <c r="U58" s="44">
        <v>2249.34</v>
      </c>
      <c r="V58" s="44">
        <v>2493.8000000000002</v>
      </c>
      <c r="W58" s="44">
        <v>2291.19</v>
      </c>
      <c r="X58" s="44">
        <v>2250.33</v>
      </c>
      <c r="Y58" s="44">
        <v>2111.36</v>
      </c>
      <c r="Z58" s="44">
        <v>1613.68</v>
      </c>
      <c r="AA58" s="44">
        <v>1304.78</v>
      </c>
    </row>
    <row r="59" spans="1:27" ht="12.75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1086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1088</v>
      </c>
      <c r="B62" s="28" t="str">
        <f>"12"&amp;"."&amp;$B$663&amp;"."&amp;$B$664</f>
        <v>12.10.2023</v>
      </c>
      <c r="C62" s="90" t="s">
        <v>76</v>
      </c>
      <c r="D62" s="91">
        <f>ROUND(((D63+D64+D66+D65)/1000),5)</f>
        <v>1.3216600000000001</v>
      </c>
      <c r="E62" s="91">
        <f>ROUND(((E63+E64+E66+E65)/1000),5)</f>
        <v>1.2523899999999999</v>
      </c>
      <c r="F62" s="91">
        <f>ROUND(((F63+F64+F66+F65)/1000),5)</f>
        <v>1.1960900000000001</v>
      </c>
      <c r="G62" s="91">
        <f t="shared" ref="G62:AA62" si="33">ROUND(((G63+G64+G66+G65)/1000),5)</f>
        <v>1.2014899999999999</v>
      </c>
      <c r="H62" s="91">
        <f t="shared" si="33"/>
        <v>1.2977399999999999</v>
      </c>
      <c r="I62" s="91">
        <f t="shared" si="33"/>
        <v>1.41031</v>
      </c>
      <c r="J62" s="91">
        <f t="shared" si="33"/>
        <v>1.64845</v>
      </c>
      <c r="K62" s="91">
        <f t="shared" si="33"/>
        <v>1.93973</v>
      </c>
      <c r="L62" s="91">
        <f t="shared" si="33"/>
        <v>2.3588300000000002</v>
      </c>
      <c r="M62" s="91">
        <f t="shared" si="33"/>
        <v>2.39147</v>
      </c>
      <c r="N62" s="91">
        <f t="shared" si="33"/>
        <v>2.4464000000000001</v>
      </c>
      <c r="O62" s="91">
        <f t="shared" si="33"/>
        <v>2.4418500000000001</v>
      </c>
      <c r="P62" s="91">
        <f t="shared" si="33"/>
        <v>2.4446400000000001</v>
      </c>
      <c r="Q62" s="91">
        <f t="shared" si="33"/>
        <v>2.45044</v>
      </c>
      <c r="R62" s="91">
        <f t="shared" si="33"/>
        <v>2.4428299999999998</v>
      </c>
      <c r="S62" s="91">
        <f t="shared" si="33"/>
        <v>2.4216199999999999</v>
      </c>
      <c r="T62" s="91">
        <f t="shared" si="33"/>
        <v>2.4148800000000001</v>
      </c>
      <c r="U62" s="91">
        <f t="shared" si="33"/>
        <v>2.39269</v>
      </c>
      <c r="V62" s="91">
        <f t="shared" si="33"/>
        <v>2.5122599999999999</v>
      </c>
      <c r="W62" s="91">
        <f t="shared" si="33"/>
        <v>2.5242100000000001</v>
      </c>
      <c r="X62" s="91">
        <f t="shared" si="33"/>
        <v>2.4407800000000002</v>
      </c>
      <c r="Y62" s="91">
        <f t="shared" si="33"/>
        <v>2.3372899999999999</v>
      </c>
      <c r="Z62" s="91">
        <f t="shared" si="33"/>
        <v>2.06094</v>
      </c>
      <c r="AA62" s="91">
        <f t="shared" si="33"/>
        <v>1.51746</v>
      </c>
    </row>
    <row r="63" spans="1:27" ht="12.75" customHeight="1" outlineLevel="1" x14ac:dyDescent="0.2">
      <c r="A63" s="99" t="s">
        <v>1089</v>
      </c>
      <c r="B63" s="63" t="s">
        <v>238</v>
      </c>
      <c r="C63" s="43" t="s">
        <v>79</v>
      </c>
      <c r="D63" s="44">
        <v>1141.33</v>
      </c>
      <c r="E63" s="44">
        <v>1072.06</v>
      </c>
      <c r="F63" s="44">
        <v>1015.76</v>
      </c>
      <c r="G63" s="44">
        <v>1021.16</v>
      </c>
      <c r="H63" s="44">
        <v>1117.4100000000001</v>
      </c>
      <c r="I63" s="44">
        <v>1229.98</v>
      </c>
      <c r="J63" s="44">
        <v>1468.12</v>
      </c>
      <c r="K63" s="44">
        <v>1759.4</v>
      </c>
      <c r="L63" s="44">
        <v>2178.5</v>
      </c>
      <c r="M63" s="44">
        <v>2211.14</v>
      </c>
      <c r="N63" s="44">
        <v>2266.0700000000002</v>
      </c>
      <c r="O63" s="44">
        <v>2261.52</v>
      </c>
      <c r="P63" s="44">
        <v>2264.31</v>
      </c>
      <c r="Q63" s="44">
        <v>2270.11</v>
      </c>
      <c r="R63" s="44">
        <v>2262.5</v>
      </c>
      <c r="S63" s="44">
        <v>2241.29</v>
      </c>
      <c r="T63" s="44">
        <v>2234.5500000000002</v>
      </c>
      <c r="U63" s="44">
        <v>2212.36</v>
      </c>
      <c r="V63" s="44">
        <v>2331.9299999999998</v>
      </c>
      <c r="W63" s="44">
        <v>2343.88</v>
      </c>
      <c r="X63" s="44">
        <v>2260.4499999999998</v>
      </c>
      <c r="Y63" s="44">
        <v>2156.96</v>
      </c>
      <c r="Z63" s="44">
        <v>1880.61</v>
      </c>
      <c r="AA63" s="44">
        <v>1337.13</v>
      </c>
    </row>
    <row r="64" spans="1:27" ht="12.75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1091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1093</v>
      </c>
      <c r="B67" s="28" t="str">
        <f>"13"&amp;"."&amp;$B$663&amp;"."&amp;$B$664</f>
        <v>13.10.2023</v>
      </c>
      <c r="C67" s="90" t="s">
        <v>76</v>
      </c>
      <c r="D67" s="91">
        <f>ROUND(((D68+D69+D71+D70)/1000),5)</f>
        <v>1.3271299999999999</v>
      </c>
      <c r="E67" s="91">
        <f>ROUND(((E68+E69+E71+E70)/1000),5)</f>
        <v>1.2567900000000001</v>
      </c>
      <c r="F67" s="91">
        <f>ROUND(((F68+F69+F71+F70)/1000),5)</f>
        <v>1.22648</v>
      </c>
      <c r="G67" s="91">
        <f t="shared" ref="G67:AA67" si="36">ROUND(((G68+G69+G71+G70)/1000),5)</f>
        <v>1.2197100000000001</v>
      </c>
      <c r="H67" s="91">
        <f t="shared" si="36"/>
        <v>1.2855799999999999</v>
      </c>
      <c r="I67" s="91">
        <f t="shared" si="36"/>
        <v>1.4105700000000001</v>
      </c>
      <c r="J67" s="91">
        <f t="shared" si="36"/>
        <v>1.6718599999999999</v>
      </c>
      <c r="K67" s="91">
        <f t="shared" si="36"/>
        <v>1.9015</v>
      </c>
      <c r="L67" s="91">
        <f t="shared" si="36"/>
        <v>2.1247500000000001</v>
      </c>
      <c r="M67" s="91">
        <f t="shared" si="36"/>
        <v>2.3715999999999999</v>
      </c>
      <c r="N67" s="91">
        <f t="shared" si="36"/>
        <v>2.3768699999999998</v>
      </c>
      <c r="O67" s="91">
        <f t="shared" si="36"/>
        <v>2.33047</v>
      </c>
      <c r="P67" s="91">
        <f t="shared" si="36"/>
        <v>2.24255</v>
      </c>
      <c r="Q67" s="91">
        <f t="shared" si="36"/>
        <v>2.2633399999999999</v>
      </c>
      <c r="R67" s="91">
        <f t="shared" si="36"/>
        <v>2.2264200000000001</v>
      </c>
      <c r="S67" s="91">
        <f t="shared" si="36"/>
        <v>2.2233000000000001</v>
      </c>
      <c r="T67" s="91">
        <f t="shared" si="36"/>
        <v>2.2010700000000001</v>
      </c>
      <c r="U67" s="91">
        <f t="shared" si="36"/>
        <v>2.38801</v>
      </c>
      <c r="V67" s="91">
        <f t="shared" si="36"/>
        <v>2.4398399999999998</v>
      </c>
      <c r="W67" s="91">
        <f t="shared" si="36"/>
        <v>2.4322900000000001</v>
      </c>
      <c r="X67" s="91">
        <f t="shared" si="36"/>
        <v>2.2035800000000001</v>
      </c>
      <c r="Y67" s="91">
        <f t="shared" si="36"/>
        <v>2.1539100000000002</v>
      </c>
      <c r="Z67" s="91">
        <f t="shared" si="36"/>
        <v>1.9180299999999999</v>
      </c>
      <c r="AA67" s="91">
        <f t="shared" si="36"/>
        <v>1.70452</v>
      </c>
    </row>
    <row r="68" spans="1:27" ht="12.75" customHeight="1" outlineLevel="1" x14ac:dyDescent="0.2">
      <c r="A68" s="99" t="s">
        <v>1094</v>
      </c>
      <c r="B68" s="63" t="s">
        <v>238</v>
      </c>
      <c r="C68" s="43" t="s">
        <v>79</v>
      </c>
      <c r="D68" s="44">
        <v>1146.8</v>
      </c>
      <c r="E68" s="44">
        <v>1076.46</v>
      </c>
      <c r="F68" s="44">
        <v>1046.1500000000001</v>
      </c>
      <c r="G68" s="44">
        <v>1039.3800000000001</v>
      </c>
      <c r="H68" s="44">
        <v>1105.25</v>
      </c>
      <c r="I68" s="44">
        <v>1230.24</v>
      </c>
      <c r="J68" s="44">
        <v>1491.53</v>
      </c>
      <c r="K68" s="44">
        <v>1721.17</v>
      </c>
      <c r="L68" s="44">
        <v>1944.42</v>
      </c>
      <c r="M68" s="44">
        <v>2191.27</v>
      </c>
      <c r="N68" s="44">
        <v>2196.54</v>
      </c>
      <c r="O68" s="44">
        <v>2150.14</v>
      </c>
      <c r="P68" s="44">
        <v>2062.2199999999998</v>
      </c>
      <c r="Q68" s="44">
        <v>2083.0100000000002</v>
      </c>
      <c r="R68" s="44">
        <v>2046.09</v>
      </c>
      <c r="S68" s="44">
        <v>2042.97</v>
      </c>
      <c r="T68" s="44">
        <v>2020.74</v>
      </c>
      <c r="U68" s="44">
        <v>2207.6799999999998</v>
      </c>
      <c r="V68" s="44">
        <v>2259.5100000000002</v>
      </c>
      <c r="W68" s="44">
        <v>2251.96</v>
      </c>
      <c r="X68" s="44">
        <v>2023.25</v>
      </c>
      <c r="Y68" s="44">
        <v>1973.58</v>
      </c>
      <c r="Z68" s="44">
        <v>1737.7</v>
      </c>
      <c r="AA68" s="44">
        <v>1524.19</v>
      </c>
    </row>
    <row r="69" spans="1:27" ht="12.75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1096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1098</v>
      </c>
      <c r="B72" s="28" t="str">
        <f>"14"&amp;"."&amp;$B$663&amp;"."&amp;$B$664</f>
        <v>14.10.2023</v>
      </c>
      <c r="C72" s="90" t="s">
        <v>76</v>
      </c>
      <c r="D72" s="91">
        <f>ROUND(((D73+D74+D76+D75)/1000),5)</f>
        <v>1.4616800000000001</v>
      </c>
      <c r="E72" s="91">
        <f>ROUND(((E73+E74+E76+E75)/1000),5)</f>
        <v>1.3693900000000001</v>
      </c>
      <c r="F72" s="91">
        <f>ROUND(((F73+F74+F76+F75)/1000),5)</f>
        <v>1.3478699999999999</v>
      </c>
      <c r="G72" s="91">
        <f t="shared" ref="G72:AA72" si="39">ROUND(((G73+G74+G76+G75)/1000),5)</f>
        <v>1.3511500000000001</v>
      </c>
      <c r="H72" s="91">
        <f t="shared" si="39"/>
        <v>1.3607</v>
      </c>
      <c r="I72" s="91">
        <f t="shared" si="39"/>
        <v>1.42215</v>
      </c>
      <c r="J72" s="91">
        <f t="shared" si="39"/>
        <v>1.5360199999999999</v>
      </c>
      <c r="K72" s="91">
        <f t="shared" si="39"/>
        <v>1.8116300000000001</v>
      </c>
      <c r="L72" s="91">
        <f t="shared" si="39"/>
        <v>1.9708399999999999</v>
      </c>
      <c r="M72" s="91">
        <f t="shared" si="39"/>
        <v>2.1398999999999999</v>
      </c>
      <c r="N72" s="91">
        <f t="shared" si="39"/>
        <v>2.1972999999999998</v>
      </c>
      <c r="O72" s="91">
        <f t="shared" si="39"/>
        <v>2.2057000000000002</v>
      </c>
      <c r="P72" s="91">
        <f t="shared" si="39"/>
        <v>2.1977099999999998</v>
      </c>
      <c r="Q72" s="91">
        <f t="shared" si="39"/>
        <v>2.3534099999999998</v>
      </c>
      <c r="R72" s="91">
        <f t="shared" si="39"/>
        <v>2.4489000000000001</v>
      </c>
      <c r="S72" s="91">
        <f t="shared" si="39"/>
        <v>2.6114299999999999</v>
      </c>
      <c r="T72" s="91">
        <f t="shared" si="39"/>
        <v>2.5246300000000002</v>
      </c>
      <c r="U72" s="91">
        <f t="shared" si="39"/>
        <v>2.6533899999999999</v>
      </c>
      <c r="V72" s="91">
        <f t="shared" si="39"/>
        <v>2.7726099999999998</v>
      </c>
      <c r="W72" s="91">
        <f t="shared" si="39"/>
        <v>2.6470500000000001</v>
      </c>
      <c r="X72" s="91">
        <f t="shared" si="39"/>
        <v>2.41805</v>
      </c>
      <c r="Y72" s="91">
        <f t="shared" si="39"/>
        <v>2.0338799999999999</v>
      </c>
      <c r="Z72" s="91">
        <f t="shared" si="39"/>
        <v>1.84558</v>
      </c>
      <c r="AA72" s="91">
        <f t="shared" si="39"/>
        <v>1.5567200000000001</v>
      </c>
    </row>
    <row r="73" spans="1:27" ht="12.75" customHeight="1" outlineLevel="1" x14ac:dyDescent="0.2">
      <c r="A73" s="99" t="s">
        <v>1099</v>
      </c>
      <c r="B73" s="63" t="s">
        <v>238</v>
      </c>
      <c r="C73" s="43" t="s">
        <v>79</v>
      </c>
      <c r="D73" s="44">
        <v>1281.3499999999999</v>
      </c>
      <c r="E73" s="44">
        <v>1189.06</v>
      </c>
      <c r="F73" s="44">
        <v>1167.54</v>
      </c>
      <c r="G73" s="44">
        <v>1170.82</v>
      </c>
      <c r="H73" s="44">
        <v>1180.3699999999999</v>
      </c>
      <c r="I73" s="44">
        <v>1241.82</v>
      </c>
      <c r="J73" s="44">
        <v>1355.69</v>
      </c>
      <c r="K73" s="44">
        <v>1631.3</v>
      </c>
      <c r="L73" s="44">
        <v>1790.51</v>
      </c>
      <c r="M73" s="44">
        <v>1959.57</v>
      </c>
      <c r="N73" s="44">
        <v>2016.97</v>
      </c>
      <c r="O73" s="44">
        <v>2025.37</v>
      </c>
      <c r="P73" s="44">
        <v>2017.38</v>
      </c>
      <c r="Q73" s="44">
        <v>2173.08</v>
      </c>
      <c r="R73" s="44">
        <v>2268.5700000000002</v>
      </c>
      <c r="S73" s="44">
        <v>2431.1</v>
      </c>
      <c r="T73" s="44">
        <v>2344.3000000000002</v>
      </c>
      <c r="U73" s="44">
        <v>2473.06</v>
      </c>
      <c r="V73" s="44">
        <v>2592.2800000000002</v>
      </c>
      <c r="W73" s="44">
        <v>2466.7199999999998</v>
      </c>
      <c r="X73" s="44">
        <v>2237.7199999999998</v>
      </c>
      <c r="Y73" s="44">
        <v>1853.55</v>
      </c>
      <c r="Z73" s="44">
        <v>1665.25</v>
      </c>
      <c r="AA73" s="44">
        <v>1376.39</v>
      </c>
    </row>
    <row r="74" spans="1:27" ht="12.75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1101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1103</v>
      </c>
      <c r="B77" s="28" t="str">
        <f>"15"&amp;"."&amp;$B$663&amp;"."&amp;$B$664</f>
        <v>15.10.2023</v>
      </c>
      <c r="C77" s="90" t="s">
        <v>76</v>
      </c>
      <c r="D77" s="91">
        <f>ROUND(((D78+D79+D81+D80)/1000),5)</f>
        <v>1.47556</v>
      </c>
      <c r="E77" s="91">
        <f>ROUND(((E78+E79+E81+E80)/1000),5)</f>
        <v>1.37432</v>
      </c>
      <c r="F77" s="91">
        <f>ROUND(((F78+F79+F81+F80)/1000),5)</f>
        <v>1.3391299999999999</v>
      </c>
      <c r="G77" s="91">
        <f t="shared" ref="G77:AA77" si="42">ROUND(((G78+G79+G81+G80)/1000),5)</f>
        <v>1.3245499999999999</v>
      </c>
      <c r="H77" s="91">
        <f t="shared" si="42"/>
        <v>1.3386899999999999</v>
      </c>
      <c r="I77" s="91">
        <f t="shared" si="42"/>
        <v>1.3706400000000001</v>
      </c>
      <c r="J77" s="91">
        <f t="shared" si="42"/>
        <v>1.3492</v>
      </c>
      <c r="K77" s="91">
        <f t="shared" si="42"/>
        <v>1.4311100000000001</v>
      </c>
      <c r="L77" s="91">
        <f t="shared" si="42"/>
        <v>1.8224899999999999</v>
      </c>
      <c r="M77" s="91">
        <f t="shared" si="42"/>
        <v>1.94217</v>
      </c>
      <c r="N77" s="91">
        <f t="shared" si="42"/>
        <v>1.99109</v>
      </c>
      <c r="O77" s="91">
        <f t="shared" si="42"/>
        <v>2.00746</v>
      </c>
      <c r="P77" s="91">
        <f t="shared" si="42"/>
        <v>2.0023900000000001</v>
      </c>
      <c r="Q77" s="91">
        <f t="shared" si="42"/>
        <v>2.0077600000000002</v>
      </c>
      <c r="R77" s="91">
        <f t="shared" si="42"/>
        <v>2.0113799999999999</v>
      </c>
      <c r="S77" s="91">
        <f t="shared" si="42"/>
        <v>2.0022199999999999</v>
      </c>
      <c r="T77" s="91">
        <f t="shared" si="42"/>
        <v>2.0528300000000002</v>
      </c>
      <c r="U77" s="91">
        <f t="shared" si="42"/>
        <v>2.22763</v>
      </c>
      <c r="V77" s="91">
        <f t="shared" si="42"/>
        <v>2.37887</v>
      </c>
      <c r="W77" s="91">
        <f t="shared" si="42"/>
        <v>2.3429000000000002</v>
      </c>
      <c r="X77" s="91">
        <f t="shared" si="42"/>
        <v>2.2251099999999999</v>
      </c>
      <c r="Y77" s="91">
        <f t="shared" si="42"/>
        <v>1.9960899999999999</v>
      </c>
      <c r="Z77" s="91">
        <f t="shared" si="42"/>
        <v>1.84155</v>
      </c>
      <c r="AA77" s="91">
        <f t="shared" si="42"/>
        <v>1.53505</v>
      </c>
    </row>
    <row r="78" spans="1:27" ht="12.75" customHeight="1" outlineLevel="1" x14ac:dyDescent="0.2">
      <c r="A78" s="99" t="s">
        <v>1104</v>
      </c>
      <c r="B78" s="63" t="s">
        <v>238</v>
      </c>
      <c r="C78" s="43" t="s">
        <v>79</v>
      </c>
      <c r="D78" s="44">
        <v>1295.23</v>
      </c>
      <c r="E78" s="44">
        <v>1193.99</v>
      </c>
      <c r="F78" s="44">
        <v>1158.8</v>
      </c>
      <c r="G78" s="44">
        <v>1144.22</v>
      </c>
      <c r="H78" s="44">
        <v>1158.3599999999999</v>
      </c>
      <c r="I78" s="44">
        <v>1190.31</v>
      </c>
      <c r="J78" s="44">
        <v>1168.8699999999999</v>
      </c>
      <c r="K78" s="44">
        <v>1250.78</v>
      </c>
      <c r="L78" s="44">
        <v>1642.16</v>
      </c>
      <c r="M78" s="44">
        <v>1761.84</v>
      </c>
      <c r="N78" s="44">
        <v>1810.76</v>
      </c>
      <c r="O78" s="44">
        <v>1827.13</v>
      </c>
      <c r="P78" s="44">
        <v>1822.06</v>
      </c>
      <c r="Q78" s="44">
        <v>1827.43</v>
      </c>
      <c r="R78" s="44">
        <v>1831.05</v>
      </c>
      <c r="S78" s="44">
        <v>1821.89</v>
      </c>
      <c r="T78" s="44">
        <v>1872.5</v>
      </c>
      <c r="U78" s="44">
        <v>2047.3</v>
      </c>
      <c r="V78" s="44">
        <v>2198.54</v>
      </c>
      <c r="W78" s="44">
        <v>2162.5700000000002</v>
      </c>
      <c r="X78" s="44">
        <v>2044.78</v>
      </c>
      <c r="Y78" s="44">
        <v>1815.76</v>
      </c>
      <c r="Z78" s="44">
        <v>1661.22</v>
      </c>
      <c r="AA78" s="44">
        <v>1354.72</v>
      </c>
    </row>
    <row r="79" spans="1:27" ht="12.75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1106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1108</v>
      </c>
      <c r="B82" s="28" t="str">
        <f>"16"&amp;"."&amp;$B$663&amp;"."&amp;$B$664</f>
        <v>16.10.2023</v>
      </c>
      <c r="C82" s="90" t="s">
        <v>76</v>
      </c>
      <c r="D82" s="91">
        <f>ROUND(((D83+D84+D86+D85)/1000),5)</f>
        <v>1.4702200000000001</v>
      </c>
      <c r="E82" s="91">
        <f>ROUND(((E83+E84+E86+E85)/1000),5)</f>
        <v>1.40713</v>
      </c>
      <c r="F82" s="91">
        <f>ROUND(((F83+F84+F86+F85)/1000),5)</f>
        <v>1.3463400000000001</v>
      </c>
      <c r="G82" s="91">
        <f t="shared" ref="G82:AA82" si="45">ROUND(((G83+G84+G86+G85)/1000),5)</f>
        <v>1.3309</v>
      </c>
      <c r="H82" s="91">
        <f t="shared" si="45"/>
        <v>1.35934</v>
      </c>
      <c r="I82" s="91">
        <f t="shared" si="45"/>
        <v>1.5444899999999999</v>
      </c>
      <c r="J82" s="91">
        <f t="shared" si="45"/>
        <v>1.7537199999999999</v>
      </c>
      <c r="K82" s="91">
        <f t="shared" si="45"/>
        <v>1.95068</v>
      </c>
      <c r="L82" s="91">
        <f t="shared" si="45"/>
        <v>2.1707999999999998</v>
      </c>
      <c r="M82" s="91">
        <f t="shared" si="45"/>
        <v>2.32836</v>
      </c>
      <c r="N82" s="91">
        <f t="shared" si="45"/>
        <v>2.33399</v>
      </c>
      <c r="O82" s="91">
        <f t="shared" si="45"/>
        <v>2.2946499999999999</v>
      </c>
      <c r="P82" s="91">
        <f t="shared" si="45"/>
        <v>2.2662100000000001</v>
      </c>
      <c r="Q82" s="91">
        <f t="shared" si="45"/>
        <v>2.2798099999999999</v>
      </c>
      <c r="R82" s="91">
        <f t="shared" si="45"/>
        <v>2.2751100000000002</v>
      </c>
      <c r="S82" s="91">
        <f t="shared" si="45"/>
        <v>2.2564799999999998</v>
      </c>
      <c r="T82" s="91">
        <f t="shared" si="45"/>
        <v>2.2598199999999999</v>
      </c>
      <c r="U82" s="91">
        <f t="shared" si="45"/>
        <v>2.2968099999999998</v>
      </c>
      <c r="V82" s="91">
        <f t="shared" si="45"/>
        <v>2.3692899999999999</v>
      </c>
      <c r="W82" s="91">
        <f t="shared" si="45"/>
        <v>2.3737699999999999</v>
      </c>
      <c r="X82" s="91">
        <f t="shared" si="45"/>
        <v>2.20025</v>
      </c>
      <c r="Y82" s="91">
        <f t="shared" si="45"/>
        <v>2.05558</v>
      </c>
      <c r="Z82" s="91">
        <f t="shared" si="45"/>
        <v>1.7778700000000001</v>
      </c>
      <c r="AA82" s="91">
        <f t="shared" si="45"/>
        <v>1.47759</v>
      </c>
    </row>
    <row r="83" spans="1:27" ht="12.75" customHeight="1" outlineLevel="1" x14ac:dyDescent="0.2">
      <c r="A83" s="99" t="s">
        <v>1109</v>
      </c>
      <c r="B83" s="63" t="s">
        <v>238</v>
      </c>
      <c r="C83" s="43" t="s">
        <v>79</v>
      </c>
      <c r="D83" s="44">
        <v>1289.8900000000001</v>
      </c>
      <c r="E83" s="44">
        <v>1226.8</v>
      </c>
      <c r="F83" s="44">
        <v>1166.01</v>
      </c>
      <c r="G83" s="44">
        <v>1150.57</v>
      </c>
      <c r="H83" s="44">
        <v>1179.01</v>
      </c>
      <c r="I83" s="44">
        <v>1364.16</v>
      </c>
      <c r="J83" s="44">
        <v>1573.39</v>
      </c>
      <c r="K83" s="44">
        <v>1770.35</v>
      </c>
      <c r="L83" s="44">
        <v>1990.47</v>
      </c>
      <c r="M83" s="44">
        <v>2148.0300000000002</v>
      </c>
      <c r="N83" s="44">
        <v>2153.66</v>
      </c>
      <c r="O83" s="44">
        <v>2114.3200000000002</v>
      </c>
      <c r="P83" s="44">
        <v>2085.88</v>
      </c>
      <c r="Q83" s="44">
        <v>2099.48</v>
      </c>
      <c r="R83" s="44">
        <v>2094.7800000000002</v>
      </c>
      <c r="S83" s="44">
        <v>2076.15</v>
      </c>
      <c r="T83" s="44">
        <v>2079.4899999999998</v>
      </c>
      <c r="U83" s="44">
        <v>2116.48</v>
      </c>
      <c r="V83" s="44">
        <v>2188.96</v>
      </c>
      <c r="W83" s="44">
        <v>2193.44</v>
      </c>
      <c r="X83" s="44">
        <v>2019.92</v>
      </c>
      <c r="Y83" s="44">
        <v>1875.25</v>
      </c>
      <c r="Z83" s="44">
        <v>1597.54</v>
      </c>
      <c r="AA83" s="44">
        <v>1297.26</v>
      </c>
    </row>
    <row r="84" spans="1:27" ht="12.75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1111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1113</v>
      </c>
      <c r="B87" s="28" t="str">
        <f>"17"&amp;"."&amp;$B$663&amp;"."&amp;$B$664</f>
        <v>17.10.2023</v>
      </c>
      <c r="C87" s="90" t="s">
        <v>76</v>
      </c>
      <c r="D87" s="91">
        <f>ROUND(((D88+D89+D91+D90)/1000),5)</f>
        <v>1.3612500000000001</v>
      </c>
      <c r="E87" s="91">
        <f>ROUND(((E88+E89+E91+E90)/1000),5)</f>
        <v>1.3052600000000001</v>
      </c>
      <c r="F87" s="91">
        <f>ROUND(((F88+F89+F91+F90)/1000),5)</f>
        <v>1.2614399999999999</v>
      </c>
      <c r="G87" s="91">
        <f t="shared" ref="G87:AA87" si="48">ROUND(((G88+G89+G91+G90)/1000),5)</f>
        <v>1.2599199999999999</v>
      </c>
      <c r="H87" s="91">
        <f t="shared" si="48"/>
        <v>1.29691</v>
      </c>
      <c r="I87" s="91">
        <f t="shared" si="48"/>
        <v>1.4311499999999999</v>
      </c>
      <c r="J87" s="91">
        <f t="shared" si="48"/>
        <v>1.5448200000000001</v>
      </c>
      <c r="K87" s="91">
        <f t="shared" si="48"/>
        <v>1.8902600000000001</v>
      </c>
      <c r="L87" s="91">
        <f t="shared" si="48"/>
        <v>2.1309300000000002</v>
      </c>
      <c r="M87" s="91">
        <f t="shared" si="48"/>
        <v>2.3879100000000002</v>
      </c>
      <c r="N87" s="91">
        <f t="shared" si="48"/>
        <v>2.4260799999999998</v>
      </c>
      <c r="O87" s="91">
        <f t="shared" si="48"/>
        <v>2.38341</v>
      </c>
      <c r="P87" s="91">
        <f t="shared" si="48"/>
        <v>2.1918000000000002</v>
      </c>
      <c r="Q87" s="91">
        <f t="shared" si="48"/>
        <v>2.2076099999999999</v>
      </c>
      <c r="R87" s="91">
        <f t="shared" si="48"/>
        <v>2.2171799999999999</v>
      </c>
      <c r="S87" s="91">
        <f t="shared" si="48"/>
        <v>2.2102599999999999</v>
      </c>
      <c r="T87" s="91">
        <f t="shared" si="48"/>
        <v>2.2008200000000002</v>
      </c>
      <c r="U87" s="91">
        <f t="shared" si="48"/>
        <v>2.2763599999999999</v>
      </c>
      <c r="V87" s="91">
        <f t="shared" si="48"/>
        <v>2.43831</v>
      </c>
      <c r="W87" s="91">
        <f t="shared" si="48"/>
        <v>2.4368500000000002</v>
      </c>
      <c r="X87" s="91">
        <f t="shared" si="48"/>
        <v>2.1715399999999998</v>
      </c>
      <c r="Y87" s="91">
        <f t="shared" si="48"/>
        <v>2.0380500000000001</v>
      </c>
      <c r="Z87" s="91">
        <f t="shared" si="48"/>
        <v>1.80715</v>
      </c>
      <c r="AA87" s="91">
        <f t="shared" si="48"/>
        <v>1.54061</v>
      </c>
    </row>
    <row r="88" spans="1:27" ht="12.75" customHeight="1" outlineLevel="1" x14ac:dyDescent="0.2">
      <c r="A88" s="99" t="s">
        <v>1114</v>
      </c>
      <c r="B88" s="63" t="s">
        <v>238</v>
      </c>
      <c r="C88" s="43" t="s">
        <v>79</v>
      </c>
      <c r="D88" s="44">
        <v>1180.92</v>
      </c>
      <c r="E88" s="44">
        <v>1124.93</v>
      </c>
      <c r="F88" s="44">
        <v>1081.1099999999999</v>
      </c>
      <c r="G88" s="44">
        <v>1079.5899999999999</v>
      </c>
      <c r="H88" s="44">
        <v>1116.58</v>
      </c>
      <c r="I88" s="44">
        <v>1250.82</v>
      </c>
      <c r="J88" s="44">
        <v>1364.49</v>
      </c>
      <c r="K88" s="44">
        <v>1709.93</v>
      </c>
      <c r="L88" s="44">
        <v>1950.6</v>
      </c>
      <c r="M88" s="44">
        <v>2207.58</v>
      </c>
      <c r="N88" s="44">
        <v>2245.75</v>
      </c>
      <c r="O88" s="44">
        <v>2203.08</v>
      </c>
      <c r="P88" s="44">
        <v>2011.47</v>
      </c>
      <c r="Q88" s="44">
        <v>2027.28</v>
      </c>
      <c r="R88" s="44">
        <v>2036.85</v>
      </c>
      <c r="S88" s="44">
        <v>2029.93</v>
      </c>
      <c r="T88" s="44">
        <v>2020.49</v>
      </c>
      <c r="U88" s="44">
        <v>2096.0300000000002</v>
      </c>
      <c r="V88" s="44">
        <v>2257.98</v>
      </c>
      <c r="W88" s="44">
        <v>2256.52</v>
      </c>
      <c r="X88" s="44">
        <v>1991.21</v>
      </c>
      <c r="Y88" s="44">
        <v>1857.72</v>
      </c>
      <c r="Z88" s="44">
        <v>1626.82</v>
      </c>
      <c r="AA88" s="44">
        <v>1360.28</v>
      </c>
    </row>
    <row r="89" spans="1:27" ht="12.75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1116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1118</v>
      </c>
      <c r="B92" s="28" t="str">
        <f>"18"&amp;"."&amp;$B$663&amp;"."&amp;$B$664</f>
        <v>18.10.2023</v>
      </c>
      <c r="C92" s="90" t="s">
        <v>76</v>
      </c>
      <c r="D92" s="91">
        <f>ROUND(((D93+D94+D96+D95)/1000),5)</f>
        <v>1.3533999999999999</v>
      </c>
      <c r="E92" s="91">
        <f>ROUND(((E93+E94+E96+E95)/1000),5)</f>
        <v>1.2923199999999999</v>
      </c>
      <c r="F92" s="91">
        <f>ROUND(((F93+F94+F96+F95)/1000),5)</f>
        <v>1.27044</v>
      </c>
      <c r="G92" s="91">
        <f t="shared" ref="G92:AA92" si="51">ROUND(((G93+G94+G96+G95)/1000),5)</f>
        <v>1.2867999999999999</v>
      </c>
      <c r="H92" s="91">
        <f t="shared" si="51"/>
        <v>1.3405800000000001</v>
      </c>
      <c r="I92" s="91">
        <f t="shared" si="51"/>
        <v>1.4289000000000001</v>
      </c>
      <c r="J92" s="91">
        <f t="shared" si="51"/>
        <v>1.5927100000000001</v>
      </c>
      <c r="K92" s="91">
        <f t="shared" si="51"/>
        <v>1.9094</v>
      </c>
      <c r="L92" s="91">
        <f t="shared" si="51"/>
        <v>2.0167899999999999</v>
      </c>
      <c r="M92" s="91">
        <f t="shared" si="51"/>
        <v>2.3229899999999999</v>
      </c>
      <c r="N92" s="91">
        <f t="shared" si="51"/>
        <v>2.38043</v>
      </c>
      <c r="O92" s="91">
        <f t="shared" si="51"/>
        <v>2.1866300000000001</v>
      </c>
      <c r="P92" s="91">
        <f t="shared" si="51"/>
        <v>2.1654599999999999</v>
      </c>
      <c r="Q92" s="91">
        <f t="shared" si="51"/>
        <v>2.1635499999999999</v>
      </c>
      <c r="R92" s="91">
        <f t="shared" si="51"/>
        <v>2.1784599999999998</v>
      </c>
      <c r="S92" s="91">
        <f t="shared" si="51"/>
        <v>2.1759400000000002</v>
      </c>
      <c r="T92" s="91">
        <f t="shared" si="51"/>
        <v>2.1768100000000001</v>
      </c>
      <c r="U92" s="91">
        <f t="shared" si="51"/>
        <v>2.3656199999999998</v>
      </c>
      <c r="V92" s="91">
        <f t="shared" si="51"/>
        <v>2.4064899999999998</v>
      </c>
      <c r="W92" s="91">
        <f t="shared" si="51"/>
        <v>2.3529300000000002</v>
      </c>
      <c r="X92" s="91">
        <f t="shared" si="51"/>
        <v>2.1186699999999998</v>
      </c>
      <c r="Y92" s="91">
        <f t="shared" si="51"/>
        <v>1.9938</v>
      </c>
      <c r="Z92" s="91">
        <f t="shared" si="51"/>
        <v>1.7010000000000001</v>
      </c>
      <c r="AA92" s="91">
        <f t="shared" si="51"/>
        <v>1.4645699999999999</v>
      </c>
    </row>
    <row r="93" spans="1:27" ht="12.75" customHeight="1" outlineLevel="1" x14ac:dyDescent="0.2">
      <c r="A93" s="99" t="s">
        <v>1119</v>
      </c>
      <c r="B93" s="63" t="s">
        <v>238</v>
      </c>
      <c r="C93" s="43" t="s">
        <v>79</v>
      </c>
      <c r="D93" s="44">
        <v>1173.07</v>
      </c>
      <c r="E93" s="44">
        <v>1111.99</v>
      </c>
      <c r="F93" s="44">
        <v>1090.1099999999999</v>
      </c>
      <c r="G93" s="44">
        <v>1106.47</v>
      </c>
      <c r="H93" s="44">
        <v>1160.25</v>
      </c>
      <c r="I93" s="44">
        <v>1248.57</v>
      </c>
      <c r="J93" s="44">
        <v>1412.38</v>
      </c>
      <c r="K93" s="44">
        <v>1729.07</v>
      </c>
      <c r="L93" s="44">
        <v>1836.46</v>
      </c>
      <c r="M93" s="44">
        <v>2142.66</v>
      </c>
      <c r="N93" s="44">
        <v>2200.1</v>
      </c>
      <c r="O93" s="44">
        <v>2006.3</v>
      </c>
      <c r="P93" s="44">
        <v>1985.13</v>
      </c>
      <c r="Q93" s="44">
        <v>1983.22</v>
      </c>
      <c r="R93" s="44">
        <v>1998.13</v>
      </c>
      <c r="S93" s="44">
        <v>1995.61</v>
      </c>
      <c r="T93" s="44">
        <v>1996.48</v>
      </c>
      <c r="U93" s="44">
        <v>2185.29</v>
      </c>
      <c r="V93" s="44">
        <v>2226.16</v>
      </c>
      <c r="W93" s="44">
        <v>2172.6</v>
      </c>
      <c r="X93" s="44">
        <v>1938.34</v>
      </c>
      <c r="Y93" s="44">
        <v>1813.47</v>
      </c>
      <c r="Z93" s="44">
        <v>1520.67</v>
      </c>
      <c r="AA93" s="44">
        <v>1284.24</v>
      </c>
    </row>
    <row r="94" spans="1:27" ht="12.75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1121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1123</v>
      </c>
      <c r="B97" s="28" t="str">
        <f>"19"&amp;"."&amp;$B$663&amp;"."&amp;$B$664</f>
        <v>19.10.2023</v>
      </c>
      <c r="C97" s="90" t="s">
        <v>76</v>
      </c>
      <c r="D97" s="91">
        <f>ROUND(((D98+D99+D101+D100)/1000),5)</f>
        <v>1.3641399999999999</v>
      </c>
      <c r="E97" s="91">
        <f>ROUND(((E98+E99+E101+E100)/1000),5)</f>
        <v>1.274</v>
      </c>
      <c r="F97" s="91">
        <f>ROUND(((F98+F99+F101+F100)/1000),5)</f>
        <v>1.2625</v>
      </c>
      <c r="G97" s="91">
        <f t="shared" ref="G97:AA97" si="54">ROUND(((G98+G99+G101+G100)/1000),5)</f>
        <v>1.2624599999999999</v>
      </c>
      <c r="H97" s="91">
        <f t="shared" si="54"/>
        <v>1.31562</v>
      </c>
      <c r="I97" s="91">
        <f t="shared" si="54"/>
        <v>1.4225699999999999</v>
      </c>
      <c r="J97" s="91">
        <f t="shared" si="54"/>
        <v>1.6496500000000001</v>
      </c>
      <c r="K97" s="91">
        <f t="shared" si="54"/>
        <v>1.91245</v>
      </c>
      <c r="L97" s="91">
        <f t="shared" si="54"/>
        <v>2.1798000000000002</v>
      </c>
      <c r="M97" s="91">
        <f t="shared" si="54"/>
        <v>2.3349600000000001</v>
      </c>
      <c r="N97" s="91">
        <f t="shared" si="54"/>
        <v>2.3641899999999998</v>
      </c>
      <c r="O97" s="91">
        <f t="shared" si="54"/>
        <v>2.3644599999999998</v>
      </c>
      <c r="P97" s="91">
        <f t="shared" si="54"/>
        <v>2.27752</v>
      </c>
      <c r="Q97" s="91">
        <f t="shared" si="54"/>
        <v>2.2877000000000001</v>
      </c>
      <c r="R97" s="91">
        <f t="shared" si="54"/>
        <v>2.2882500000000001</v>
      </c>
      <c r="S97" s="91">
        <f t="shared" si="54"/>
        <v>2.28451</v>
      </c>
      <c r="T97" s="91">
        <f t="shared" si="54"/>
        <v>2.2842799999999999</v>
      </c>
      <c r="U97" s="91">
        <f t="shared" si="54"/>
        <v>2.34606</v>
      </c>
      <c r="V97" s="91">
        <f t="shared" si="54"/>
        <v>2.41371</v>
      </c>
      <c r="W97" s="91">
        <f t="shared" si="54"/>
        <v>2.3787500000000001</v>
      </c>
      <c r="X97" s="91">
        <f t="shared" si="54"/>
        <v>2.2511100000000002</v>
      </c>
      <c r="Y97" s="91">
        <f t="shared" si="54"/>
        <v>2.0150100000000002</v>
      </c>
      <c r="Z97" s="91">
        <f t="shared" si="54"/>
        <v>1.81098</v>
      </c>
      <c r="AA97" s="91">
        <f t="shared" si="54"/>
        <v>1.56684</v>
      </c>
    </row>
    <row r="98" spans="1:27" ht="12.75" customHeight="1" outlineLevel="1" x14ac:dyDescent="0.2">
      <c r="A98" s="99" t="s">
        <v>1124</v>
      </c>
      <c r="B98" s="63" t="s">
        <v>238</v>
      </c>
      <c r="C98" s="43" t="s">
        <v>79</v>
      </c>
      <c r="D98" s="44">
        <v>1183.81</v>
      </c>
      <c r="E98" s="44">
        <v>1093.67</v>
      </c>
      <c r="F98" s="44">
        <v>1082.17</v>
      </c>
      <c r="G98" s="44">
        <v>1082.1300000000001</v>
      </c>
      <c r="H98" s="44">
        <v>1135.29</v>
      </c>
      <c r="I98" s="44">
        <v>1242.24</v>
      </c>
      <c r="J98" s="44">
        <v>1469.32</v>
      </c>
      <c r="K98" s="44">
        <v>1732.12</v>
      </c>
      <c r="L98" s="44">
        <v>1999.47</v>
      </c>
      <c r="M98" s="44">
        <v>2154.63</v>
      </c>
      <c r="N98" s="44">
        <v>2183.86</v>
      </c>
      <c r="O98" s="44">
        <v>2184.13</v>
      </c>
      <c r="P98" s="44">
        <v>2097.19</v>
      </c>
      <c r="Q98" s="44">
        <v>2107.37</v>
      </c>
      <c r="R98" s="44">
        <v>2107.92</v>
      </c>
      <c r="S98" s="44">
        <v>2104.1799999999998</v>
      </c>
      <c r="T98" s="44">
        <v>2103.9499999999998</v>
      </c>
      <c r="U98" s="44">
        <v>2165.73</v>
      </c>
      <c r="V98" s="44">
        <v>2233.38</v>
      </c>
      <c r="W98" s="44">
        <v>2198.42</v>
      </c>
      <c r="X98" s="44">
        <v>2070.7800000000002</v>
      </c>
      <c r="Y98" s="44">
        <v>1834.68</v>
      </c>
      <c r="Z98" s="44">
        <v>1630.65</v>
      </c>
      <c r="AA98" s="44">
        <v>1386.51</v>
      </c>
    </row>
    <row r="99" spans="1:27" ht="12.75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1128</v>
      </c>
      <c r="B102" s="28" t="str">
        <f>"20"&amp;"."&amp;$B$663&amp;"."&amp;$B$664</f>
        <v>20.10.2023</v>
      </c>
      <c r="C102" s="90" t="s">
        <v>76</v>
      </c>
      <c r="D102" s="91">
        <f>ROUND(((D103+D104+D106+D105)/1000),5)</f>
        <v>1.3653500000000001</v>
      </c>
      <c r="E102" s="91">
        <f>ROUND(((E103+E104+E106+E105)/1000),5)</f>
        <v>1.2900499999999999</v>
      </c>
      <c r="F102" s="91">
        <f>ROUND(((F103+F104+F106+F105)/1000),5)</f>
        <v>1.26501</v>
      </c>
      <c r="G102" s="91">
        <f t="shared" ref="G102:AA102" si="57">ROUND(((G103+G104+G106+G105)/1000),5)</f>
        <v>1.2699800000000001</v>
      </c>
      <c r="H102" s="91">
        <f t="shared" si="57"/>
        <v>1.3356399999999999</v>
      </c>
      <c r="I102" s="91">
        <f t="shared" si="57"/>
        <v>1.42242</v>
      </c>
      <c r="J102" s="91">
        <f t="shared" si="57"/>
        <v>1.64191</v>
      </c>
      <c r="K102" s="91">
        <f t="shared" si="57"/>
        <v>1.95014</v>
      </c>
      <c r="L102" s="91">
        <f t="shared" si="57"/>
        <v>2.1265700000000001</v>
      </c>
      <c r="M102" s="91">
        <f t="shared" si="57"/>
        <v>2.3557700000000001</v>
      </c>
      <c r="N102" s="91">
        <f t="shared" si="57"/>
        <v>2.4201000000000001</v>
      </c>
      <c r="O102" s="91">
        <f t="shared" si="57"/>
        <v>2.2225799999999998</v>
      </c>
      <c r="P102" s="91">
        <f t="shared" si="57"/>
        <v>2.2048999999999999</v>
      </c>
      <c r="Q102" s="91">
        <f t="shared" si="57"/>
        <v>2.2084299999999999</v>
      </c>
      <c r="R102" s="91">
        <f t="shared" si="57"/>
        <v>2.2122299999999999</v>
      </c>
      <c r="S102" s="91">
        <f t="shared" si="57"/>
        <v>2.2056900000000002</v>
      </c>
      <c r="T102" s="91">
        <f t="shared" si="57"/>
        <v>2.1980200000000001</v>
      </c>
      <c r="U102" s="91">
        <f t="shared" si="57"/>
        <v>2.39195</v>
      </c>
      <c r="V102" s="91">
        <f t="shared" si="57"/>
        <v>2.4138000000000002</v>
      </c>
      <c r="W102" s="91">
        <f t="shared" si="57"/>
        <v>2.2713299999999998</v>
      </c>
      <c r="X102" s="91">
        <f t="shared" si="57"/>
        <v>2.17713</v>
      </c>
      <c r="Y102" s="91">
        <f t="shared" si="57"/>
        <v>2.08839</v>
      </c>
      <c r="Z102" s="91">
        <f t="shared" si="57"/>
        <v>1.80053</v>
      </c>
      <c r="AA102" s="91">
        <f t="shared" si="57"/>
        <v>1.5467900000000001</v>
      </c>
    </row>
    <row r="103" spans="1:27" ht="12.75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1185.02</v>
      </c>
      <c r="E103" s="44">
        <v>1109.72</v>
      </c>
      <c r="F103" s="44">
        <v>1084.68</v>
      </c>
      <c r="G103" s="44">
        <v>1089.6500000000001</v>
      </c>
      <c r="H103" s="44">
        <v>1155.31</v>
      </c>
      <c r="I103" s="44">
        <v>1242.0899999999999</v>
      </c>
      <c r="J103" s="44">
        <v>1461.58</v>
      </c>
      <c r="K103" s="44">
        <v>1769.81</v>
      </c>
      <c r="L103" s="44">
        <v>1946.24</v>
      </c>
      <c r="M103" s="44">
        <v>2175.44</v>
      </c>
      <c r="N103" s="44">
        <v>2239.77</v>
      </c>
      <c r="O103" s="44">
        <v>2042.25</v>
      </c>
      <c r="P103" s="44">
        <v>2024.57</v>
      </c>
      <c r="Q103" s="44">
        <v>2028.1</v>
      </c>
      <c r="R103" s="44">
        <v>2031.9</v>
      </c>
      <c r="S103" s="44">
        <v>2025.36</v>
      </c>
      <c r="T103" s="44">
        <v>2017.69</v>
      </c>
      <c r="U103" s="44">
        <v>2211.62</v>
      </c>
      <c r="V103" s="44">
        <v>2233.4699999999998</v>
      </c>
      <c r="W103" s="44">
        <v>2091</v>
      </c>
      <c r="X103" s="44">
        <v>1996.8</v>
      </c>
      <c r="Y103" s="44">
        <v>1908.06</v>
      </c>
      <c r="Z103" s="44">
        <v>1620.2</v>
      </c>
      <c r="AA103" s="44">
        <v>1366.46</v>
      </c>
    </row>
    <row r="104" spans="1:27" ht="12.75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1133</v>
      </c>
      <c r="B107" s="28" t="str">
        <f>"21"&amp;"."&amp;$B$663&amp;"."&amp;$B$664</f>
        <v>21.10.2023</v>
      </c>
      <c r="C107" s="90" t="s">
        <v>76</v>
      </c>
      <c r="D107" s="91">
        <f>ROUND(((D108+D109+D111+D110)/1000),5)</f>
        <v>1.41127</v>
      </c>
      <c r="E107" s="91">
        <f>ROUND(((E108+E109+E111+E110)/1000),5)</f>
        <v>1.38131</v>
      </c>
      <c r="F107" s="91">
        <f>ROUND(((F108+F109+F111+F110)/1000),5)</f>
        <v>1.3423700000000001</v>
      </c>
      <c r="G107" s="91">
        <f t="shared" ref="G107:AA107" si="60">ROUND(((G108+G109+G111+G110)/1000),5)</f>
        <v>1.3294600000000001</v>
      </c>
      <c r="H107" s="91">
        <f t="shared" si="60"/>
        <v>1.33731</v>
      </c>
      <c r="I107" s="91">
        <f t="shared" si="60"/>
        <v>1.3896299999999999</v>
      </c>
      <c r="J107" s="91">
        <f t="shared" si="60"/>
        <v>1.40655</v>
      </c>
      <c r="K107" s="91">
        <f t="shared" si="60"/>
        <v>1.6182300000000001</v>
      </c>
      <c r="L107" s="91">
        <f t="shared" si="60"/>
        <v>1.7824500000000001</v>
      </c>
      <c r="M107" s="91">
        <f t="shared" si="60"/>
        <v>2.0072399999999999</v>
      </c>
      <c r="N107" s="91">
        <f t="shared" si="60"/>
        <v>2.0980099999999999</v>
      </c>
      <c r="O107" s="91">
        <f t="shared" si="60"/>
        <v>2.1044700000000001</v>
      </c>
      <c r="P107" s="91">
        <f t="shared" si="60"/>
        <v>2.06785</v>
      </c>
      <c r="Q107" s="91">
        <f t="shared" si="60"/>
        <v>2.06298</v>
      </c>
      <c r="R107" s="91">
        <f t="shared" si="60"/>
        <v>2.0472800000000002</v>
      </c>
      <c r="S107" s="91">
        <f t="shared" si="60"/>
        <v>2.03877</v>
      </c>
      <c r="T107" s="91">
        <f t="shared" si="60"/>
        <v>2.0592100000000002</v>
      </c>
      <c r="U107" s="91">
        <f t="shared" si="60"/>
        <v>2.1652300000000002</v>
      </c>
      <c r="V107" s="91">
        <f t="shared" si="60"/>
        <v>2.3582700000000001</v>
      </c>
      <c r="W107" s="91">
        <f t="shared" si="60"/>
        <v>2.2564700000000002</v>
      </c>
      <c r="X107" s="91">
        <f t="shared" si="60"/>
        <v>2.04766</v>
      </c>
      <c r="Y107" s="91">
        <f t="shared" si="60"/>
        <v>1.91835</v>
      </c>
      <c r="Z107" s="91">
        <f t="shared" si="60"/>
        <v>1.6837299999999999</v>
      </c>
      <c r="AA107" s="91">
        <f t="shared" si="60"/>
        <v>1.4726399999999999</v>
      </c>
    </row>
    <row r="108" spans="1:27" ht="12.75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1230.94</v>
      </c>
      <c r="E108" s="44">
        <v>1200.98</v>
      </c>
      <c r="F108" s="44">
        <v>1162.04</v>
      </c>
      <c r="G108" s="44">
        <v>1149.1300000000001</v>
      </c>
      <c r="H108" s="44">
        <v>1156.98</v>
      </c>
      <c r="I108" s="44">
        <v>1209.3</v>
      </c>
      <c r="J108" s="44">
        <v>1226.22</v>
      </c>
      <c r="K108" s="44">
        <v>1437.9</v>
      </c>
      <c r="L108" s="44">
        <v>1602.12</v>
      </c>
      <c r="M108" s="44">
        <v>1826.91</v>
      </c>
      <c r="N108" s="44">
        <v>1917.68</v>
      </c>
      <c r="O108" s="44">
        <v>1924.14</v>
      </c>
      <c r="P108" s="44">
        <v>1887.52</v>
      </c>
      <c r="Q108" s="44">
        <v>1882.65</v>
      </c>
      <c r="R108" s="44">
        <v>1866.95</v>
      </c>
      <c r="S108" s="44">
        <v>1858.44</v>
      </c>
      <c r="T108" s="44">
        <v>1878.88</v>
      </c>
      <c r="U108" s="44">
        <v>1984.9</v>
      </c>
      <c r="V108" s="44">
        <v>2177.94</v>
      </c>
      <c r="W108" s="44">
        <v>2076.14</v>
      </c>
      <c r="X108" s="44">
        <v>1867.33</v>
      </c>
      <c r="Y108" s="44">
        <v>1738.02</v>
      </c>
      <c r="Z108" s="44">
        <v>1503.4</v>
      </c>
      <c r="AA108" s="44">
        <v>1292.31</v>
      </c>
    </row>
    <row r="109" spans="1:27" ht="12.75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1138</v>
      </c>
      <c r="B112" s="28" t="str">
        <f>"22"&amp;"."&amp;$B$663&amp;"."&amp;$B$664</f>
        <v>22.10.2023</v>
      </c>
      <c r="C112" s="90" t="s">
        <v>76</v>
      </c>
      <c r="D112" s="91">
        <f>ROUND(((D113+D114+D116+D115)/1000),5)</f>
        <v>1.38412</v>
      </c>
      <c r="E112" s="91">
        <f>ROUND(((E113+E114+E116+E115)/1000),5)</f>
        <v>1.3105</v>
      </c>
      <c r="F112" s="91">
        <f>ROUND(((F113+F114+F116+F115)/1000),5)</f>
        <v>1.2568600000000001</v>
      </c>
      <c r="G112" s="91">
        <f t="shared" ref="G112:AA112" si="63">ROUND(((G113+G114+G116+G115)/1000),5)</f>
        <v>1.2500500000000001</v>
      </c>
      <c r="H112" s="91">
        <f t="shared" si="63"/>
        <v>1.24946</v>
      </c>
      <c r="I112" s="91">
        <f t="shared" si="63"/>
        <v>1.3270500000000001</v>
      </c>
      <c r="J112" s="91">
        <f t="shared" si="63"/>
        <v>1.3322700000000001</v>
      </c>
      <c r="K112" s="91">
        <f t="shared" si="63"/>
        <v>1.3897900000000001</v>
      </c>
      <c r="L112" s="91">
        <f t="shared" si="63"/>
        <v>1.55521</v>
      </c>
      <c r="M112" s="91">
        <f t="shared" si="63"/>
        <v>1.7659100000000001</v>
      </c>
      <c r="N112" s="91">
        <f t="shared" si="63"/>
        <v>1.84924</v>
      </c>
      <c r="O112" s="91">
        <f t="shared" si="63"/>
        <v>1.88148</v>
      </c>
      <c r="P112" s="91">
        <f t="shared" si="63"/>
        <v>1.9072499999999999</v>
      </c>
      <c r="Q112" s="91">
        <f t="shared" si="63"/>
        <v>1.92378</v>
      </c>
      <c r="R112" s="91">
        <f t="shared" si="63"/>
        <v>1.9388399999999999</v>
      </c>
      <c r="S112" s="91">
        <f t="shared" si="63"/>
        <v>1.92791</v>
      </c>
      <c r="T112" s="91">
        <f t="shared" si="63"/>
        <v>2.00623</v>
      </c>
      <c r="U112" s="91">
        <f t="shared" si="63"/>
        <v>2.2232099999999999</v>
      </c>
      <c r="V112" s="91">
        <f t="shared" si="63"/>
        <v>2.3566500000000001</v>
      </c>
      <c r="W112" s="91">
        <f t="shared" si="63"/>
        <v>2.3034699999999999</v>
      </c>
      <c r="X112" s="91">
        <f t="shared" si="63"/>
        <v>2.07742</v>
      </c>
      <c r="Y112" s="91">
        <f t="shared" si="63"/>
        <v>1.85669</v>
      </c>
      <c r="Z112" s="91">
        <f t="shared" si="63"/>
        <v>1.5240400000000001</v>
      </c>
      <c r="AA112" s="91">
        <f t="shared" si="63"/>
        <v>1.40964</v>
      </c>
    </row>
    <row r="113" spans="1:27" ht="12.75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1203.79</v>
      </c>
      <c r="E113" s="44">
        <v>1130.17</v>
      </c>
      <c r="F113" s="44">
        <v>1076.53</v>
      </c>
      <c r="G113" s="44">
        <v>1069.72</v>
      </c>
      <c r="H113" s="44">
        <v>1069.1300000000001</v>
      </c>
      <c r="I113" s="44">
        <v>1146.72</v>
      </c>
      <c r="J113" s="44">
        <v>1151.94</v>
      </c>
      <c r="K113" s="44">
        <v>1209.46</v>
      </c>
      <c r="L113" s="44">
        <v>1374.88</v>
      </c>
      <c r="M113" s="44">
        <v>1585.58</v>
      </c>
      <c r="N113" s="44">
        <v>1668.91</v>
      </c>
      <c r="O113" s="44">
        <v>1701.15</v>
      </c>
      <c r="P113" s="44">
        <v>1726.92</v>
      </c>
      <c r="Q113" s="44">
        <v>1743.45</v>
      </c>
      <c r="R113" s="44">
        <v>1758.51</v>
      </c>
      <c r="S113" s="44">
        <v>1747.58</v>
      </c>
      <c r="T113" s="44">
        <v>1825.9</v>
      </c>
      <c r="U113" s="44">
        <v>2042.88</v>
      </c>
      <c r="V113" s="44">
        <v>2176.3200000000002</v>
      </c>
      <c r="W113" s="44">
        <v>2123.14</v>
      </c>
      <c r="X113" s="44">
        <v>1897.09</v>
      </c>
      <c r="Y113" s="44">
        <v>1676.36</v>
      </c>
      <c r="Z113" s="44">
        <v>1343.71</v>
      </c>
      <c r="AA113" s="44">
        <v>1229.31</v>
      </c>
    </row>
    <row r="114" spans="1:27" ht="12.75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1143</v>
      </c>
      <c r="B117" s="28" t="str">
        <f>"23"&amp;"."&amp;$B$663&amp;"."&amp;$B$664</f>
        <v>23.10.2023</v>
      </c>
      <c r="C117" s="90" t="s">
        <v>76</v>
      </c>
      <c r="D117" s="91">
        <f>ROUND(((D118+D119+D121+D120)/1000),5)</f>
        <v>1.36697</v>
      </c>
      <c r="E117" s="91">
        <f>ROUND(((E118+E119+E121+E120)/1000),5)</f>
        <v>1.25292</v>
      </c>
      <c r="F117" s="91">
        <f>ROUND(((F118+F119+F121+F120)/1000),5)</f>
        <v>1.2112099999999999</v>
      </c>
      <c r="G117" s="91">
        <f t="shared" ref="G117:AA117" si="66">ROUND(((G118+G119+G121+G120)/1000),5)</f>
        <v>1.2284200000000001</v>
      </c>
      <c r="H117" s="91">
        <f t="shared" si="66"/>
        <v>1.2544200000000001</v>
      </c>
      <c r="I117" s="91">
        <f t="shared" si="66"/>
        <v>1.38734</v>
      </c>
      <c r="J117" s="91">
        <f t="shared" si="66"/>
        <v>1.5491600000000001</v>
      </c>
      <c r="K117" s="91">
        <f t="shared" si="66"/>
        <v>1.8482099999999999</v>
      </c>
      <c r="L117" s="91">
        <f t="shared" si="66"/>
        <v>2.0834100000000002</v>
      </c>
      <c r="M117" s="91">
        <f t="shared" si="66"/>
        <v>2.2802600000000002</v>
      </c>
      <c r="N117" s="91">
        <f t="shared" si="66"/>
        <v>2.3606199999999999</v>
      </c>
      <c r="O117" s="91">
        <f t="shared" si="66"/>
        <v>2.1790400000000001</v>
      </c>
      <c r="P117" s="91">
        <f t="shared" si="66"/>
        <v>2.10554</v>
      </c>
      <c r="Q117" s="91">
        <f t="shared" si="66"/>
        <v>2.1451899999999999</v>
      </c>
      <c r="R117" s="91">
        <f t="shared" si="66"/>
        <v>2.1581100000000002</v>
      </c>
      <c r="S117" s="91">
        <f t="shared" si="66"/>
        <v>2.1541299999999999</v>
      </c>
      <c r="T117" s="91">
        <f t="shared" si="66"/>
        <v>2.14296</v>
      </c>
      <c r="U117" s="91">
        <f t="shared" si="66"/>
        <v>2.2539500000000001</v>
      </c>
      <c r="V117" s="91">
        <f t="shared" si="66"/>
        <v>2.36036</v>
      </c>
      <c r="W117" s="91">
        <f t="shared" si="66"/>
        <v>2.2443399999999998</v>
      </c>
      <c r="X117" s="91">
        <f t="shared" si="66"/>
        <v>2.0143499999999999</v>
      </c>
      <c r="Y117" s="91">
        <f t="shared" si="66"/>
        <v>1.91096</v>
      </c>
      <c r="Z117" s="91">
        <f t="shared" si="66"/>
        <v>1.5877399999999999</v>
      </c>
      <c r="AA117" s="91">
        <f t="shared" si="66"/>
        <v>1.41445</v>
      </c>
    </row>
    <row r="118" spans="1:27" ht="12.75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1186.6400000000001</v>
      </c>
      <c r="E118" s="44">
        <v>1072.5899999999999</v>
      </c>
      <c r="F118" s="44">
        <v>1030.8800000000001</v>
      </c>
      <c r="G118" s="44">
        <v>1048.0899999999999</v>
      </c>
      <c r="H118" s="44">
        <v>1074.0899999999999</v>
      </c>
      <c r="I118" s="44">
        <v>1207.01</v>
      </c>
      <c r="J118" s="44">
        <v>1368.83</v>
      </c>
      <c r="K118" s="44">
        <v>1667.88</v>
      </c>
      <c r="L118" s="44">
        <v>1903.08</v>
      </c>
      <c r="M118" s="44">
        <v>2099.9299999999998</v>
      </c>
      <c r="N118" s="44">
        <v>2180.29</v>
      </c>
      <c r="O118" s="44">
        <v>1998.71</v>
      </c>
      <c r="P118" s="44">
        <v>1925.21</v>
      </c>
      <c r="Q118" s="44">
        <v>1964.86</v>
      </c>
      <c r="R118" s="44">
        <v>1977.78</v>
      </c>
      <c r="S118" s="44">
        <v>1973.8</v>
      </c>
      <c r="T118" s="44">
        <v>1962.63</v>
      </c>
      <c r="U118" s="44">
        <v>2073.62</v>
      </c>
      <c r="V118" s="44">
        <v>2180.0300000000002</v>
      </c>
      <c r="W118" s="44">
        <v>2064.0100000000002</v>
      </c>
      <c r="X118" s="44">
        <v>1834.02</v>
      </c>
      <c r="Y118" s="44">
        <v>1730.63</v>
      </c>
      <c r="Z118" s="44">
        <v>1407.41</v>
      </c>
      <c r="AA118" s="44">
        <v>1234.1199999999999</v>
      </c>
    </row>
    <row r="119" spans="1:27" ht="12.75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1148</v>
      </c>
      <c r="B122" s="28" t="str">
        <f>"24"&amp;"."&amp;$B$663&amp;"."&amp;$B$664</f>
        <v>24.10.2023</v>
      </c>
      <c r="C122" s="90" t="s">
        <v>76</v>
      </c>
      <c r="D122" s="91">
        <f>ROUND(((D123+D124+D126+D125)/1000),5)</f>
        <v>1.3530199999999999</v>
      </c>
      <c r="E122" s="91">
        <f>ROUND(((E123+E124+E126+E125)/1000),5)</f>
        <v>1.2669999999999999</v>
      </c>
      <c r="F122" s="91">
        <f>ROUND(((F123+F124+F126+F125)/1000),5)</f>
        <v>1.23658</v>
      </c>
      <c r="G122" s="91">
        <f t="shared" ref="G122:AA122" si="69">ROUND(((G123+G124+G126+G125)/1000),5)</f>
        <v>1.24922</v>
      </c>
      <c r="H122" s="91">
        <f t="shared" si="69"/>
        <v>1.296</v>
      </c>
      <c r="I122" s="91">
        <f t="shared" si="69"/>
        <v>1.4125099999999999</v>
      </c>
      <c r="J122" s="91">
        <f t="shared" si="69"/>
        <v>1.5817699999999999</v>
      </c>
      <c r="K122" s="91">
        <f t="shared" si="69"/>
        <v>1.9030199999999999</v>
      </c>
      <c r="L122" s="91">
        <f t="shared" si="69"/>
        <v>2.0926100000000001</v>
      </c>
      <c r="M122" s="91">
        <f t="shared" si="69"/>
        <v>2.2998599999999998</v>
      </c>
      <c r="N122" s="91">
        <f t="shared" si="69"/>
        <v>2.3773499999999999</v>
      </c>
      <c r="O122" s="91">
        <f t="shared" si="69"/>
        <v>2.21096</v>
      </c>
      <c r="P122" s="91">
        <f t="shared" si="69"/>
        <v>2.1867899999999998</v>
      </c>
      <c r="Q122" s="91">
        <f t="shared" si="69"/>
        <v>2.2017000000000002</v>
      </c>
      <c r="R122" s="91">
        <f t="shared" si="69"/>
        <v>2.1996199999999999</v>
      </c>
      <c r="S122" s="91">
        <f t="shared" si="69"/>
        <v>2.20059</v>
      </c>
      <c r="T122" s="91">
        <f t="shared" si="69"/>
        <v>2.1838000000000002</v>
      </c>
      <c r="U122" s="91">
        <f t="shared" si="69"/>
        <v>2.3768199999999999</v>
      </c>
      <c r="V122" s="91">
        <f t="shared" si="69"/>
        <v>2.4029400000000001</v>
      </c>
      <c r="W122" s="91">
        <f t="shared" si="69"/>
        <v>2.3649300000000002</v>
      </c>
      <c r="X122" s="91">
        <f t="shared" si="69"/>
        <v>2.0885600000000002</v>
      </c>
      <c r="Y122" s="91">
        <f t="shared" si="69"/>
        <v>1.93781</v>
      </c>
      <c r="Z122" s="91">
        <f t="shared" si="69"/>
        <v>1.68831</v>
      </c>
      <c r="AA122" s="91">
        <f t="shared" si="69"/>
        <v>1.4624600000000001</v>
      </c>
    </row>
    <row r="123" spans="1:27" ht="12.75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1172.69</v>
      </c>
      <c r="E123" s="44">
        <v>1086.67</v>
      </c>
      <c r="F123" s="44">
        <v>1056.25</v>
      </c>
      <c r="G123" s="44">
        <v>1068.8900000000001</v>
      </c>
      <c r="H123" s="44">
        <v>1115.67</v>
      </c>
      <c r="I123" s="44">
        <v>1232.18</v>
      </c>
      <c r="J123" s="44">
        <v>1401.44</v>
      </c>
      <c r="K123" s="44">
        <v>1722.69</v>
      </c>
      <c r="L123" s="44">
        <v>1912.28</v>
      </c>
      <c r="M123" s="44">
        <v>2119.5300000000002</v>
      </c>
      <c r="N123" s="44">
        <v>2197.02</v>
      </c>
      <c r="O123" s="44">
        <v>2030.63</v>
      </c>
      <c r="P123" s="44">
        <v>2006.46</v>
      </c>
      <c r="Q123" s="44">
        <v>2021.37</v>
      </c>
      <c r="R123" s="44">
        <v>2019.29</v>
      </c>
      <c r="S123" s="44">
        <v>2020.26</v>
      </c>
      <c r="T123" s="44">
        <v>2003.47</v>
      </c>
      <c r="U123" s="44">
        <v>2196.4899999999998</v>
      </c>
      <c r="V123" s="44">
        <v>2222.61</v>
      </c>
      <c r="W123" s="44">
        <v>2184.6</v>
      </c>
      <c r="X123" s="44">
        <v>1908.23</v>
      </c>
      <c r="Y123" s="44">
        <v>1757.48</v>
      </c>
      <c r="Z123" s="44">
        <v>1507.98</v>
      </c>
      <c r="AA123" s="44">
        <v>1282.1300000000001</v>
      </c>
    </row>
    <row r="124" spans="1:27" ht="12.75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1153</v>
      </c>
      <c r="B127" s="28" t="str">
        <f>"25"&amp;"."&amp;$B$663&amp;"."&amp;$B$664</f>
        <v>25.10.2023</v>
      </c>
      <c r="C127" s="90" t="s">
        <v>76</v>
      </c>
      <c r="D127" s="91">
        <f>ROUND(((D128+D129+D131+D130)/1000),5)</f>
        <v>1.3481300000000001</v>
      </c>
      <c r="E127" s="91">
        <f>ROUND(((E128+E129+E131+E130)/1000),5)</f>
        <v>1.28864</v>
      </c>
      <c r="F127" s="91">
        <f>ROUND(((F128+F129+F131+F130)/1000),5)</f>
        <v>1.25152</v>
      </c>
      <c r="G127" s="91">
        <f t="shared" ref="G127:AA127" si="72">ROUND(((G128+G129+G131+G130)/1000),5)</f>
        <v>1.2487600000000001</v>
      </c>
      <c r="H127" s="91">
        <f t="shared" si="72"/>
        <v>1.3160000000000001</v>
      </c>
      <c r="I127" s="91">
        <f t="shared" si="72"/>
        <v>1.4054899999999999</v>
      </c>
      <c r="J127" s="91">
        <f t="shared" si="72"/>
        <v>1.5541499999999999</v>
      </c>
      <c r="K127" s="91">
        <f t="shared" si="72"/>
        <v>1.8545799999999999</v>
      </c>
      <c r="L127" s="91">
        <f t="shared" si="72"/>
        <v>2.02799</v>
      </c>
      <c r="M127" s="91">
        <f t="shared" si="72"/>
        <v>2.3908900000000002</v>
      </c>
      <c r="N127" s="91">
        <f t="shared" si="72"/>
        <v>2.5647899999999999</v>
      </c>
      <c r="O127" s="91">
        <f t="shared" si="72"/>
        <v>2.1920700000000002</v>
      </c>
      <c r="P127" s="91">
        <f t="shared" si="72"/>
        <v>2.1701299999999999</v>
      </c>
      <c r="Q127" s="91">
        <f t="shared" si="72"/>
        <v>2.1828099999999999</v>
      </c>
      <c r="R127" s="91">
        <f t="shared" si="72"/>
        <v>2.1794199999999999</v>
      </c>
      <c r="S127" s="91">
        <f t="shared" si="72"/>
        <v>2.1756199999999999</v>
      </c>
      <c r="T127" s="91">
        <f t="shared" si="72"/>
        <v>2.1744599999999998</v>
      </c>
      <c r="U127" s="91">
        <f t="shared" si="72"/>
        <v>2.4192900000000002</v>
      </c>
      <c r="V127" s="91">
        <f t="shared" si="72"/>
        <v>2.4610699999999999</v>
      </c>
      <c r="W127" s="91">
        <f t="shared" si="72"/>
        <v>2.4840900000000001</v>
      </c>
      <c r="X127" s="91">
        <f t="shared" si="72"/>
        <v>2.1550099999999999</v>
      </c>
      <c r="Y127" s="91">
        <f t="shared" si="72"/>
        <v>2.0205500000000001</v>
      </c>
      <c r="Z127" s="91">
        <f t="shared" si="72"/>
        <v>1.69377</v>
      </c>
      <c r="AA127" s="91">
        <f t="shared" si="72"/>
        <v>1.4475199999999999</v>
      </c>
    </row>
    <row r="128" spans="1:27" ht="12.75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1167.8</v>
      </c>
      <c r="E128" s="44">
        <v>1108.31</v>
      </c>
      <c r="F128" s="44">
        <v>1071.19</v>
      </c>
      <c r="G128" s="44">
        <v>1068.43</v>
      </c>
      <c r="H128" s="44">
        <v>1135.67</v>
      </c>
      <c r="I128" s="44">
        <v>1225.1600000000001</v>
      </c>
      <c r="J128" s="44">
        <v>1373.82</v>
      </c>
      <c r="K128" s="44">
        <v>1674.25</v>
      </c>
      <c r="L128" s="44">
        <v>1847.66</v>
      </c>
      <c r="M128" s="44">
        <v>2210.56</v>
      </c>
      <c r="N128" s="44">
        <v>2384.46</v>
      </c>
      <c r="O128" s="44">
        <v>2011.74</v>
      </c>
      <c r="P128" s="44">
        <v>1989.8</v>
      </c>
      <c r="Q128" s="44">
        <v>2002.48</v>
      </c>
      <c r="R128" s="44">
        <v>1999.09</v>
      </c>
      <c r="S128" s="44">
        <v>1995.29</v>
      </c>
      <c r="T128" s="44">
        <v>1994.13</v>
      </c>
      <c r="U128" s="44">
        <v>2238.96</v>
      </c>
      <c r="V128" s="44">
        <v>2280.7399999999998</v>
      </c>
      <c r="W128" s="44">
        <v>2303.7600000000002</v>
      </c>
      <c r="X128" s="44">
        <v>1974.68</v>
      </c>
      <c r="Y128" s="44">
        <v>1840.22</v>
      </c>
      <c r="Z128" s="44">
        <v>1513.44</v>
      </c>
      <c r="AA128" s="44">
        <v>1267.19</v>
      </c>
    </row>
    <row r="129" spans="1:27" ht="12.75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1158</v>
      </c>
      <c r="B132" s="28" t="str">
        <f>"26"&amp;"."&amp;$B$663&amp;"."&amp;$B$664</f>
        <v>26.10.2023</v>
      </c>
      <c r="C132" s="90" t="s">
        <v>76</v>
      </c>
      <c r="D132" s="91">
        <f>ROUND(((D133+D134+D136+D135)/1000),5)</f>
        <v>1.35988</v>
      </c>
      <c r="E132" s="91">
        <f>ROUND(((E133+E134+E136+E135)/1000),5)</f>
        <v>1.2737799999999999</v>
      </c>
      <c r="F132" s="91">
        <f>ROUND(((F133+F134+F136+F135)/1000),5)</f>
        <v>1.24359</v>
      </c>
      <c r="G132" s="91">
        <f t="shared" ref="G132:AA132" si="75">ROUND(((G133+G134+G136+G135)/1000),5)</f>
        <v>1.2207600000000001</v>
      </c>
      <c r="H132" s="91">
        <f t="shared" si="75"/>
        <v>1.31288</v>
      </c>
      <c r="I132" s="91">
        <f t="shared" si="75"/>
        <v>1.44214</v>
      </c>
      <c r="J132" s="91">
        <f t="shared" si="75"/>
        <v>1.6393200000000001</v>
      </c>
      <c r="K132" s="91">
        <f t="shared" si="75"/>
        <v>1.84775</v>
      </c>
      <c r="L132" s="91">
        <f t="shared" si="75"/>
        <v>2.1046499999999999</v>
      </c>
      <c r="M132" s="91">
        <f t="shared" si="75"/>
        <v>2.2453599999999998</v>
      </c>
      <c r="N132" s="91">
        <f t="shared" si="75"/>
        <v>2.2685599999999999</v>
      </c>
      <c r="O132" s="91">
        <f t="shared" si="75"/>
        <v>2.2845200000000001</v>
      </c>
      <c r="P132" s="91">
        <f t="shared" si="75"/>
        <v>2.22376</v>
      </c>
      <c r="Q132" s="91">
        <f t="shared" si="75"/>
        <v>2.2347000000000001</v>
      </c>
      <c r="R132" s="91">
        <f t="shared" si="75"/>
        <v>2.2196500000000001</v>
      </c>
      <c r="S132" s="91">
        <f t="shared" si="75"/>
        <v>2.2217899999999999</v>
      </c>
      <c r="T132" s="91">
        <f t="shared" si="75"/>
        <v>2.22207</v>
      </c>
      <c r="U132" s="91">
        <f t="shared" si="75"/>
        <v>2.2135699999999998</v>
      </c>
      <c r="V132" s="91">
        <f t="shared" si="75"/>
        <v>2.3797000000000001</v>
      </c>
      <c r="W132" s="91">
        <f t="shared" si="75"/>
        <v>2.3747699999999998</v>
      </c>
      <c r="X132" s="91">
        <f t="shared" si="75"/>
        <v>2.0711400000000002</v>
      </c>
      <c r="Y132" s="91">
        <f t="shared" si="75"/>
        <v>1.96549</v>
      </c>
      <c r="Z132" s="91">
        <f t="shared" si="75"/>
        <v>1.6887399999999999</v>
      </c>
      <c r="AA132" s="91">
        <f t="shared" si="75"/>
        <v>1.44279</v>
      </c>
    </row>
    <row r="133" spans="1:27" ht="12.75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1179.55</v>
      </c>
      <c r="E133" s="44">
        <v>1093.45</v>
      </c>
      <c r="F133" s="44">
        <v>1063.26</v>
      </c>
      <c r="G133" s="44">
        <v>1040.43</v>
      </c>
      <c r="H133" s="44">
        <v>1132.55</v>
      </c>
      <c r="I133" s="44">
        <v>1261.81</v>
      </c>
      <c r="J133" s="44">
        <v>1458.99</v>
      </c>
      <c r="K133" s="44">
        <v>1667.42</v>
      </c>
      <c r="L133" s="44">
        <v>1924.32</v>
      </c>
      <c r="M133" s="44">
        <v>2065.0300000000002</v>
      </c>
      <c r="N133" s="44">
        <v>2088.23</v>
      </c>
      <c r="O133" s="44">
        <v>2104.19</v>
      </c>
      <c r="P133" s="44">
        <v>2043.43</v>
      </c>
      <c r="Q133" s="44">
        <v>2054.37</v>
      </c>
      <c r="R133" s="44">
        <v>2039.32</v>
      </c>
      <c r="S133" s="44">
        <v>2041.46</v>
      </c>
      <c r="T133" s="44">
        <v>2041.74</v>
      </c>
      <c r="U133" s="44">
        <v>2033.24</v>
      </c>
      <c r="V133" s="44">
        <v>2199.37</v>
      </c>
      <c r="W133" s="44">
        <v>2194.44</v>
      </c>
      <c r="X133" s="44">
        <v>1890.81</v>
      </c>
      <c r="Y133" s="44">
        <v>1785.16</v>
      </c>
      <c r="Z133" s="44">
        <v>1508.41</v>
      </c>
      <c r="AA133" s="44">
        <v>1262.46</v>
      </c>
    </row>
    <row r="134" spans="1:27" ht="12.75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1163</v>
      </c>
      <c r="B137" s="28" t="str">
        <f>"27"&amp;"."&amp;$B$663&amp;"."&amp;$B$664</f>
        <v>27.10.2023</v>
      </c>
      <c r="C137" s="90" t="s">
        <v>76</v>
      </c>
      <c r="D137" s="91">
        <f>ROUND(((D138+D139+D141+D140)/1000),5)</f>
        <v>1.3773299999999999</v>
      </c>
      <c r="E137" s="91">
        <f>ROUND(((E138+E139+E141+E140)/1000),5)</f>
        <v>1.29328</v>
      </c>
      <c r="F137" s="91">
        <f>ROUND(((F138+F139+F141+F140)/1000),5)</f>
        <v>1.2539199999999999</v>
      </c>
      <c r="G137" s="91">
        <f t="shared" ref="G137:AA137" si="78">ROUND(((G138+G139+G141+G140)/1000),5)</f>
        <v>1.2550699999999999</v>
      </c>
      <c r="H137" s="91">
        <f t="shared" si="78"/>
        <v>1.32273</v>
      </c>
      <c r="I137" s="91">
        <f t="shared" si="78"/>
        <v>1.4419900000000001</v>
      </c>
      <c r="J137" s="91">
        <f t="shared" si="78"/>
        <v>1.58711</v>
      </c>
      <c r="K137" s="91">
        <f t="shared" si="78"/>
        <v>1.8674999999999999</v>
      </c>
      <c r="L137" s="91">
        <f t="shared" si="78"/>
        <v>2.1310199999999999</v>
      </c>
      <c r="M137" s="91">
        <f t="shared" si="78"/>
        <v>2.3258800000000002</v>
      </c>
      <c r="N137" s="91">
        <f t="shared" si="78"/>
        <v>2.5457000000000001</v>
      </c>
      <c r="O137" s="91">
        <f t="shared" si="78"/>
        <v>2.4813200000000002</v>
      </c>
      <c r="P137" s="91">
        <f t="shared" si="78"/>
        <v>2.24403</v>
      </c>
      <c r="Q137" s="91">
        <f t="shared" si="78"/>
        <v>2.2572999999999999</v>
      </c>
      <c r="R137" s="91">
        <f t="shared" si="78"/>
        <v>2.25013</v>
      </c>
      <c r="S137" s="91">
        <f t="shared" si="78"/>
        <v>2.25177</v>
      </c>
      <c r="T137" s="91">
        <f t="shared" si="78"/>
        <v>2.2486199999999998</v>
      </c>
      <c r="U137" s="91">
        <f t="shared" si="78"/>
        <v>2.3903400000000001</v>
      </c>
      <c r="V137" s="91">
        <f t="shared" si="78"/>
        <v>2.5737000000000001</v>
      </c>
      <c r="W137" s="91">
        <f t="shared" si="78"/>
        <v>2.48088</v>
      </c>
      <c r="X137" s="91">
        <f t="shared" si="78"/>
        <v>2.1573000000000002</v>
      </c>
      <c r="Y137" s="91">
        <f t="shared" si="78"/>
        <v>2.1243099999999999</v>
      </c>
      <c r="Z137" s="91">
        <f t="shared" si="78"/>
        <v>1.8014300000000001</v>
      </c>
      <c r="AA137" s="91">
        <f t="shared" si="78"/>
        <v>1.6653899999999999</v>
      </c>
    </row>
    <row r="138" spans="1:27" ht="12.75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1197</v>
      </c>
      <c r="E138" s="44">
        <v>1112.95</v>
      </c>
      <c r="F138" s="44">
        <v>1073.5899999999999</v>
      </c>
      <c r="G138" s="44">
        <v>1074.74</v>
      </c>
      <c r="H138" s="44">
        <v>1142.4000000000001</v>
      </c>
      <c r="I138" s="44">
        <v>1261.6600000000001</v>
      </c>
      <c r="J138" s="44">
        <v>1406.78</v>
      </c>
      <c r="K138" s="44">
        <v>1687.17</v>
      </c>
      <c r="L138" s="44">
        <v>1950.69</v>
      </c>
      <c r="M138" s="44">
        <v>2145.5500000000002</v>
      </c>
      <c r="N138" s="44">
        <v>2365.37</v>
      </c>
      <c r="O138" s="44">
        <v>2300.9899999999998</v>
      </c>
      <c r="P138" s="44">
        <v>2063.6999999999998</v>
      </c>
      <c r="Q138" s="44">
        <v>2076.9699999999998</v>
      </c>
      <c r="R138" s="44">
        <v>2069.8000000000002</v>
      </c>
      <c r="S138" s="44">
        <v>2071.44</v>
      </c>
      <c r="T138" s="44">
        <v>2068.29</v>
      </c>
      <c r="U138" s="44">
        <v>2210.0100000000002</v>
      </c>
      <c r="V138" s="44">
        <v>2393.37</v>
      </c>
      <c r="W138" s="44">
        <v>2300.5500000000002</v>
      </c>
      <c r="X138" s="44">
        <v>1976.97</v>
      </c>
      <c r="Y138" s="44">
        <v>1943.98</v>
      </c>
      <c r="Z138" s="44">
        <v>1621.1</v>
      </c>
      <c r="AA138" s="44">
        <v>1485.06</v>
      </c>
    </row>
    <row r="139" spans="1:27" ht="12.75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1168</v>
      </c>
      <c r="B142" s="28" t="str">
        <f>"28"&amp;"."&amp;$B$663&amp;"."&amp;$B$664</f>
        <v>28.10.2023</v>
      </c>
      <c r="C142" s="90" t="s">
        <v>76</v>
      </c>
      <c r="D142" s="91">
        <f>ROUND(((D143+D144+D146+D145)/1000),5)</f>
        <v>1.4251499999999999</v>
      </c>
      <c r="E142" s="91">
        <f>ROUND(((E143+E144+E146+E145)/1000),5)</f>
        <v>1.3833200000000001</v>
      </c>
      <c r="F142" s="91">
        <f>ROUND(((F143+F144+F146+F145)/1000),5)</f>
        <v>1.36503</v>
      </c>
      <c r="G142" s="91">
        <f t="shared" ref="G142:AA142" si="81">ROUND(((G143+G144+G146+G145)/1000),5)</f>
        <v>1.33179</v>
      </c>
      <c r="H142" s="91">
        <f t="shared" si="81"/>
        <v>1.3623000000000001</v>
      </c>
      <c r="I142" s="91">
        <f t="shared" si="81"/>
        <v>1.3852500000000001</v>
      </c>
      <c r="J142" s="91">
        <f t="shared" si="81"/>
        <v>1.40777</v>
      </c>
      <c r="K142" s="91">
        <f t="shared" si="81"/>
        <v>1.5460700000000001</v>
      </c>
      <c r="L142" s="91">
        <f t="shared" si="81"/>
        <v>1.81176</v>
      </c>
      <c r="M142" s="91">
        <f t="shared" si="81"/>
        <v>2.1105200000000002</v>
      </c>
      <c r="N142" s="91">
        <f t="shared" si="81"/>
        <v>2.1696499999999999</v>
      </c>
      <c r="O142" s="91">
        <f t="shared" si="81"/>
        <v>2.17421</v>
      </c>
      <c r="P142" s="91">
        <f t="shared" si="81"/>
        <v>2.1617199999999999</v>
      </c>
      <c r="Q142" s="91">
        <f t="shared" si="81"/>
        <v>2.1291000000000002</v>
      </c>
      <c r="R142" s="91">
        <f t="shared" si="81"/>
        <v>2.0368400000000002</v>
      </c>
      <c r="S142" s="91">
        <f t="shared" si="81"/>
        <v>1.9657800000000001</v>
      </c>
      <c r="T142" s="91">
        <f t="shared" si="81"/>
        <v>1.9397500000000001</v>
      </c>
      <c r="U142" s="91">
        <f t="shared" si="81"/>
        <v>2.04677</v>
      </c>
      <c r="V142" s="91">
        <f t="shared" si="81"/>
        <v>2.1143700000000001</v>
      </c>
      <c r="W142" s="91">
        <f t="shared" si="81"/>
        <v>2.01925</v>
      </c>
      <c r="X142" s="91">
        <f t="shared" si="81"/>
        <v>1.99133</v>
      </c>
      <c r="Y142" s="91">
        <f t="shared" si="81"/>
        <v>1.8025100000000001</v>
      </c>
      <c r="Z142" s="91">
        <f t="shared" si="81"/>
        <v>1.5136700000000001</v>
      </c>
      <c r="AA142" s="91">
        <f t="shared" si="81"/>
        <v>1.43828</v>
      </c>
    </row>
    <row r="143" spans="1:27" ht="12.75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1244.82</v>
      </c>
      <c r="E143" s="44">
        <v>1202.99</v>
      </c>
      <c r="F143" s="44">
        <v>1184.7</v>
      </c>
      <c r="G143" s="44">
        <v>1151.46</v>
      </c>
      <c r="H143" s="44">
        <v>1181.97</v>
      </c>
      <c r="I143" s="44">
        <v>1204.92</v>
      </c>
      <c r="J143" s="44">
        <v>1227.44</v>
      </c>
      <c r="K143" s="44">
        <v>1365.74</v>
      </c>
      <c r="L143" s="44">
        <v>1631.43</v>
      </c>
      <c r="M143" s="44">
        <v>1930.19</v>
      </c>
      <c r="N143" s="44">
        <v>1989.32</v>
      </c>
      <c r="O143" s="44">
        <v>1993.88</v>
      </c>
      <c r="P143" s="44">
        <v>1981.39</v>
      </c>
      <c r="Q143" s="44">
        <v>1948.77</v>
      </c>
      <c r="R143" s="44">
        <v>1856.51</v>
      </c>
      <c r="S143" s="44">
        <v>1785.45</v>
      </c>
      <c r="T143" s="44">
        <v>1759.42</v>
      </c>
      <c r="U143" s="44">
        <v>1866.44</v>
      </c>
      <c r="V143" s="44">
        <v>1934.04</v>
      </c>
      <c r="W143" s="44">
        <v>1838.92</v>
      </c>
      <c r="X143" s="44">
        <v>1811</v>
      </c>
      <c r="Y143" s="44">
        <v>1622.18</v>
      </c>
      <c r="Z143" s="44">
        <v>1333.34</v>
      </c>
      <c r="AA143" s="44">
        <v>1257.95</v>
      </c>
    </row>
    <row r="144" spans="1:27" ht="12.75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1173</v>
      </c>
      <c r="B147" s="28" t="str">
        <f>"29"&amp;"."&amp;$B$663&amp;"."&amp;$B$664</f>
        <v>29.10.2023</v>
      </c>
      <c r="C147" s="90" t="s">
        <v>76</v>
      </c>
      <c r="D147" s="91">
        <f>ROUND(((D148+D149+D151+D150)/1000),5)</f>
        <v>1.4336899999999999</v>
      </c>
      <c r="E147" s="91">
        <f>ROUND(((E148+E149+E151+E150)/1000),5)</f>
        <v>1.3689</v>
      </c>
      <c r="F147" s="91">
        <f>ROUND(((F148+F149+F151+F150)/1000),5)</f>
        <v>1.32006</v>
      </c>
      <c r="G147" s="91">
        <f t="shared" ref="G147:AA147" si="84">ROUND(((G148+G149+G151+G150)/1000),5)</f>
        <v>1.27719</v>
      </c>
      <c r="H147" s="91">
        <f t="shared" si="84"/>
        <v>1.3042800000000001</v>
      </c>
      <c r="I147" s="91">
        <f t="shared" si="84"/>
        <v>1.37033</v>
      </c>
      <c r="J147" s="91">
        <f t="shared" si="84"/>
        <v>1.3686700000000001</v>
      </c>
      <c r="K147" s="91">
        <f t="shared" si="84"/>
        <v>1.4367399999999999</v>
      </c>
      <c r="L147" s="91">
        <f t="shared" si="84"/>
        <v>1.69062</v>
      </c>
      <c r="M147" s="91">
        <f t="shared" si="84"/>
        <v>1.88669</v>
      </c>
      <c r="N147" s="91">
        <f t="shared" si="84"/>
        <v>2.05281</v>
      </c>
      <c r="O147" s="91">
        <f t="shared" si="84"/>
        <v>2.0947200000000001</v>
      </c>
      <c r="P147" s="91">
        <f t="shared" si="84"/>
        <v>2.0848399999999998</v>
      </c>
      <c r="Q147" s="91">
        <f t="shared" si="84"/>
        <v>2.0850900000000001</v>
      </c>
      <c r="R147" s="91">
        <f t="shared" si="84"/>
        <v>2.0090300000000001</v>
      </c>
      <c r="S147" s="91">
        <f t="shared" si="84"/>
        <v>2.0278700000000001</v>
      </c>
      <c r="T147" s="91">
        <f t="shared" si="84"/>
        <v>2.0329700000000002</v>
      </c>
      <c r="U147" s="91">
        <f t="shared" si="84"/>
        <v>2.19923</v>
      </c>
      <c r="V147" s="91">
        <f t="shared" si="84"/>
        <v>2.2622399999999998</v>
      </c>
      <c r="W147" s="91">
        <f t="shared" si="84"/>
        <v>2.1818900000000001</v>
      </c>
      <c r="X147" s="91">
        <f t="shared" si="84"/>
        <v>2.1417799999999998</v>
      </c>
      <c r="Y147" s="91">
        <f t="shared" si="84"/>
        <v>2.0909800000000001</v>
      </c>
      <c r="Z147" s="91">
        <f t="shared" si="84"/>
        <v>1.72001</v>
      </c>
      <c r="AA147" s="91">
        <f t="shared" si="84"/>
        <v>1.47123</v>
      </c>
    </row>
    <row r="148" spans="1:27" ht="12.75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1253.3599999999999</v>
      </c>
      <c r="E148" s="44">
        <v>1188.57</v>
      </c>
      <c r="F148" s="44">
        <v>1139.73</v>
      </c>
      <c r="G148" s="44">
        <v>1096.8599999999999</v>
      </c>
      <c r="H148" s="44">
        <v>1123.95</v>
      </c>
      <c r="I148" s="44">
        <v>1190</v>
      </c>
      <c r="J148" s="44">
        <v>1188.3399999999999</v>
      </c>
      <c r="K148" s="44">
        <v>1256.4100000000001</v>
      </c>
      <c r="L148" s="44">
        <v>1510.29</v>
      </c>
      <c r="M148" s="44">
        <v>1706.36</v>
      </c>
      <c r="N148" s="44">
        <v>1872.48</v>
      </c>
      <c r="O148" s="44">
        <v>1914.39</v>
      </c>
      <c r="P148" s="44">
        <v>1904.51</v>
      </c>
      <c r="Q148" s="44">
        <v>1904.76</v>
      </c>
      <c r="R148" s="44">
        <v>1828.7</v>
      </c>
      <c r="S148" s="44">
        <v>1847.54</v>
      </c>
      <c r="T148" s="44">
        <v>1852.64</v>
      </c>
      <c r="U148" s="44">
        <v>2018.9</v>
      </c>
      <c r="V148" s="44">
        <v>2081.91</v>
      </c>
      <c r="W148" s="44">
        <v>2001.56</v>
      </c>
      <c r="X148" s="44">
        <v>1961.45</v>
      </c>
      <c r="Y148" s="44">
        <v>1910.65</v>
      </c>
      <c r="Z148" s="44">
        <v>1539.68</v>
      </c>
      <c r="AA148" s="44">
        <v>1290.9000000000001</v>
      </c>
    </row>
    <row r="149" spans="1:27" ht="12.75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1178</v>
      </c>
      <c r="B152" s="28" t="str">
        <f>"30"&amp;"."&amp;$B$663&amp;"."&amp;$B$664</f>
        <v>30.10.2023</v>
      </c>
      <c r="C152" s="90" t="s">
        <v>76</v>
      </c>
      <c r="D152" s="91">
        <f>ROUND(((D153+D154+D156+D155)/1000),5)</f>
        <v>1.3683399999999999</v>
      </c>
      <c r="E152" s="91">
        <f>ROUND(((E153+E154+E156+E155)/1000),5)</f>
        <v>1.2607699999999999</v>
      </c>
      <c r="F152" s="91">
        <f>ROUND(((F153+F154+F156+F155)/1000),5)</f>
        <v>1.2080299999999999</v>
      </c>
      <c r="G152" s="91">
        <f t="shared" ref="G152:AA152" si="87">ROUND(((G153+G154+G156+G155)/1000),5)</f>
        <v>1.19587</v>
      </c>
      <c r="H152" s="91">
        <f t="shared" si="87"/>
        <v>1.25159</v>
      </c>
      <c r="I152" s="91">
        <f t="shared" si="87"/>
        <v>1.3695999999999999</v>
      </c>
      <c r="J152" s="91">
        <f t="shared" si="87"/>
        <v>1.48827</v>
      </c>
      <c r="K152" s="91">
        <f t="shared" si="87"/>
        <v>1.76078</v>
      </c>
      <c r="L152" s="91">
        <f t="shared" si="87"/>
        <v>2.0077500000000001</v>
      </c>
      <c r="M152" s="91">
        <f t="shared" si="87"/>
        <v>2.1562600000000001</v>
      </c>
      <c r="N152" s="91">
        <f t="shared" si="87"/>
        <v>2.2471000000000001</v>
      </c>
      <c r="O152" s="91">
        <f t="shared" si="87"/>
        <v>2.1752699999999998</v>
      </c>
      <c r="P152" s="91">
        <f t="shared" si="87"/>
        <v>2.17624</v>
      </c>
      <c r="Q152" s="91">
        <f t="shared" si="87"/>
        <v>2.2063799999999998</v>
      </c>
      <c r="R152" s="91">
        <f t="shared" si="87"/>
        <v>2.1868799999999999</v>
      </c>
      <c r="S152" s="91">
        <f t="shared" si="87"/>
        <v>2.1811099999999999</v>
      </c>
      <c r="T152" s="91">
        <f t="shared" si="87"/>
        <v>2.17476</v>
      </c>
      <c r="U152" s="91">
        <f t="shared" si="87"/>
        <v>2.4093900000000001</v>
      </c>
      <c r="V152" s="91">
        <f t="shared" si="87"/>
        <v>2.3204199999999999</v>
      </c>
      <c r="W152" s="91">
        <f t="shared" si="87"/>
        <v>2.1690999999999998</v>
      </c>
      <c r="X152" s="91">
        <f t="shared" si="87"/>
        <v>2.12216</v>
      </c>
      <c r="Y152" s="91">
        <f t="shared" si="87"/>
        <v>1.92815</v>
      </c>
      <c r="Z152" s="91">
        <f t="shared" si="87"/>
        <v>1.5140100000000001</v>
      </c>
      <c r="AA152" s="91">
        <f t="shared" si="87"/>
        <v>1.4101300000000001</v>
      </c>
    </row>
    <row r="153" spans="1:27" ht="12.75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1188.01</v>
      </c>
      <c r="E153" s="44">
        <v>1080.44</v>
      </c>
      <c r="F153" s="44">
        <v>1027.7</v>
      </c>
      <c r="G153" s="44">
        <v>1015.54</v>
      </c>
      <c r="H153" s="44">
        <v>1071.26</v>
      </c>
      <c r="I153" s="44">
        <v>1189.27</v>
      </c>
      <c r="J153" s="44">
        <v>1307.94</v>
      </c>
      <c r="K153" s="44">
        <v>1580.45</v>
      </c>
      <c r="L153" s="44">
        <v>1827.42</v>
      </c>
      <c r="M153" s="44">
        <v>1975.93</v>
      </c>
      <c r="N153" s="44">
        <v>2066.77</v>
      </c>
      <c r="O153" s="44">
        <v>1994.94</v>
      </c>
      <c r="P153" s="44">
        <v>1995.91</v>
      </c>
      <c r="Q153" s="44">
        <v>2026.05</v>
      </c>
      <c r="R153" s="44">
        <v>2006.55</v>
      </c>
      <c r="S153" s="44">
        <v>2000.78</v>
      </c>
      <c r="T153" s="44">
        <v>1994.43</v>
      </c>
      <c r="U153" s="44">
        <v>2229.06</v>
      </c>
      <c r="V153" s="44">
        <v>2140.09</v>
      </c>
      <c r="W153" s="44">
        <v>1988.77</v>
      </c>
      <c r="X153" s="44">
        <v>1941.83</v>
      </c>
      <c r="Y153" s="44">
        <v>1747.82</v>
      </c>
      <c r="Z153" s="44">
        <v>1333.68</v>
      </c>
      <c r="AA153" s="44">
        <v>1229.8</v>
      </c>
    </row>
    <row r="154" spans="1:27" ht="12.75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1183</v>
      </c>
      <c r="B157" s="28" t="str">
        <f>"31"&amp;"."&amp;$B$663&amp;"."&amp;$B$664</f>
        <v>31.10.2023</v>
      </c>
      <c r="C157" s="90" t="s">
        <v>76</v>
      </c>
      <c r="D157" s="91">
        <f>ROUND(((D158+D159+D161+D160)/1000),5)</f>
        <v>1.3328100000000001</v>
      </c>
      <c r="E157" s="91">
        <f>ROUND(((E158+E159+E161+E160)/1000),5)</f>
        <v>1.19625</v>
      </c>
      <c r="F157" s="91">
        <f>ROUND(((F158+F159+F161+F160)/1000),5)</f>
        <v>1.11012</v>
      </c>
      <c r="G157" s="91">
        <f t="shared" ref="G157:AA157" si="90">ROUND(((G158+G159+G161+G160)/1000),5)</f>
        <v>1.0948</v>
      </c>
      <c r="H157" s="91">
        <f t="shared" si="90"/>
        <v>1.2085900000000001</v>
      </c>
      <c r="I157" s="91">
        <f t="shared" si="90"/>
        <v>1.3614299999999999</v>
      </c>
      <c r="J157" s="91">
        <f t="shared" si="90"/>
        <v>1.45052</v>
      </c>
      <c r="K157" s="91">
        <f t="shared" si="90"/>
        <v>1.78294</v>
      </c>
      <c r="L157" s="91">
        <f t="shared" si="90"/>
        <v>1.97478</v>
      </c>
      <c r="M157" s="91">
        <f t="shared" si="90"/>
        <v>2.1405799999999999</v>
      </c>
      <c r="N157" s="91">
        <f t="shared" si="90"/>
        <v>2.1614399999999998</v>
      </c>
      <c r="O157" s="91">
        <f t="shared" si="90"/>
        <v>2.1441300000000001</v>
      </c>
      <c r="P157" s="91">
        <f t="shared" si="90"/>
        <v>2.14696</v>
      </c>
      <c r="Q157" s="91">
        <f t="shared" si="90"/>
        <v>2.1490999999999998</v>
      </c>
      <c r="R157" s="91">
        <f t="shared" si="90"/>
        <v>2.1487500000000002</v>
      </c>
      <c r="S157" s="91">
        <f t="shared" si="90"/>
        <v>2.1494900000000001</v>
      </c>
      <c r="T157" s="91">
        <f t="shared" si="90"/>
        <v>2.1474099999999998</v>
      </c>
      <c r="U157" s="91">
        <f t="shared" si="90"/>
        <v>2.20885</v>
      </c>
      <c r="V157" s="91">
        <f t="shared" si="90"/>
        <v>2.2138599999999999</v>
      </c>
      <c r="W157" s="91">
        <f t="shared" si="90"/>
        <v>2.1239400000000002</v>
      </c>
      <c r="X157" s="91">
        <f t="shared" si="90"/>
        <v>2.0586700000000002</v>
      </c>
      <c r="Y157" s="91">
        <f t="shared" si="90"/>
        <v>1.9086700000000001</v>
      </c>
      <c r="Z157" s="91">
        <f t="shared" si="90"/>
        <v>1.4891000000000001</v>
      </c>
      <c r="AA157" s="91">
        <f t="shared" si="90"/>
        <v>1.3944399999999999</v>
      </c>
    </row>
    <row r="158" spans="1:27" ht="12.75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1152.48</v>
      </c>
      <c r="E158" s="44">
        <v>1015.92</v>
      </c>
      <c r="F158" s="44">
        <v>929.79</v>
      </c>
      <c r="G158" s="44">
        <v>914.47</v>
      </c>
      <c r="H158" s="44">
        <v>1028.26</v>
      </c>
      <c r="I158" s="44">
        <v>1181.0999999999999</v>
      </c>
      <c r="J158" s="44">
        <v>1270.19</v>
      </c>
      <c r="K158" s="44">
        <v>1602.61</v>
      </c>
      <c r="L158" s="44">
        <v>1794.45</v>
      </c>
      <c r="M158" s="44">
        <v>1960.25</v>
      </c>
      <c r="N158" s="44">
        <v>1981.11</v>
      </c>
      <c r="O158" s="44">
        <v>1963.8</v>
      </c>
      <c r="P158" s="44">
        <v>1966.63</v>
      </c>
      <c r="Q158" s="44">
        <v>1968.77</v>
      </c>
      <c r="R158" s="44">
        <v>1968.42</v>
      </c>
      <c r="S158" s="44">
        <v>1969.16</v>
      </c>
      <c r="T158" s="44">
        <v>1967.08</v>
      </c>
      <c r="U158" s="44">
        <v>2028.52</v>
      </c>
      <c r="V158" s="44">
        <v>2033.53</v>
      </c>
      <c r="W158" s="44">
        <v>1943.61</v>
      </c>
      <c r="X158" s="44">
        <v>1878.34</v>
      </c>
      <c r="Y158" s="44">
        <v>1728.34</v>
      </c>
      <c r="Z158" s="44">
        <v>1308.77</v>
      </c>
      <c r="AA158" s="44">
        <v>1214.1099999999999</v>
      </c>
    </row>
    <row r="159" spans="1:27" ht="12.75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01.10.2023</v>
      </c>
      <c r="C166" s="90" t="s">
        <v>76</v>
      </c>
      <c r="D166" s="91">
        <f>ROUND(((D167+D168+D170+D169)/1000),5)</f>
        <v>1.5790299999999999</v>
      </c>
      <c r="E166" s="91">
        <f>ROUND(((E167+E168+E170+E169)/1000),5)</f>
        <v>1.5202500000000001</v>
      </c>
      <c r="F166" s="91">
        <f>ROUND(((F167+F168+F170+F169)/1000),5)</f>
        <v>1.5063</v>
      </c>
      <c r="G166" s="91">
        <f t="shared" ref="G166:AA166" si="93">ROUND(((G167+G168+G170+G169)/1000),5)</f>
        <v>1.50817</v>
      </c>
      <c r="H166" s="91">
        <f t="shared" si="93"/>
        <v>1.51701</v>
      </c>
      <c r="I166" s="91">
        <f t="shared" si="93"/>
        <v>1.54165</v>
      </c>
      <c r="J166" s="91">
        <f t="shared" si="93"/>
        <v>1.54267</v>
      </c>
      <c r="K166" s="91">
        <f t="shared" si="93"/>
        <v>1.6297999999999999</v>
      </c>
      <c r="L166" s="91">
        <f t="shared" si="93"/>
        <v>1.8795900000000001</v>
      </c>
      <c r="M166" s="91">
        <f t="shared" si="93"/>
        <v>2.1530900000000002</v>
      </c>
      <c r="N166" s="91">
        <f t="shared" si="93"/>
        <v>2.2061899999999999</v>
      </c>
      <c r="O166" s="91">
        <f t="shared" si="93"/>
        <v>2.2129599999999998</v>
      </c>
      <c r="P166" s="91">
        <f t="shared" si="93"/>
        <v>2.2155399999999998</v>
      </c>
      <c r="Q166" s="91">
        <f t="shared" si="93"/>
        <v>2.2293099999999999</v>
      </c>
      <c r="R166" s="91">
        <f t="shared" si="93"/>
        <v>2.2331300000000001</v>
      </c>
      <c r="S166" s="91">
        <f t="shared" si="93"/>
        <v>2.2430599999999998</v>
      </c>
      <c r="T166" s="91">
        <f t="shared" si="93"/>
        <v>2.2357100000000001</v>
      </c>
      <c r="U166" s="91">
        <f t="shared" si="93"/>
        <v>2.2490999999999999</v>
      </c>
      <c r="V166" s="91">
        <f t="shared" si="93"/>
        <v>2.30775</v>
      </c>
      <c r="W166" s="91">
        <f t="shared" si="93"/>
        <v>2.3731300000000002</v>
      </c>
      <c r="X166" s="91">
        <f t="shared" si="93"/>
        <v>2.3105099999999998</v>
      </c>
      <c r="Y166" s="91">
        <f t="shared" si="93"/>
        <v>2.2239</v>
      </c>
      <c r="Z166" s="91">
        <f t="shared" si="93"/>
        <v>1.87514</v>
      </c>
      <c r="AA166" s="91">
        <f t="shared" si="93"/>
        <v>1.6995899999999999</v>
      </c>
    </row>
    <row r="167" spans="1:27" ht="12.75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1351.76</v>
      </c>
      <c r="E167" s="44">
        <v>1292.98</v>
      </c>
      <c r="F167" s="44">
        <v>1279.03</v>
      </c>
      <c r="G167" s="44">
        <v>1280.9000000000001</v>
      </c>
      <c r="H167" s="44">
        <v>1289.74</v>
      </c>
      <c r="I167" s="44">
        <v>1314.38</v>
      </c>
      <c r="J167" s="44">
        <v>1315.4</v>
      </c>
      <c r="K167" s="44">
        <v>1402.53</v>
      </c>
      <c r="L167" s="44">
        <v>1652.32</v>
      </c>
      <c r="M167" s="44">
        <v>1925.82</v>
      </c>
      <c r="N167" s="44">
        <v>1978.92</v>
      </c>
      <c r="O167" s="44">
        <v>1985.69</v>
      </c>
      <c r="P167" s="44">
        <v>1988.27</v>
      </c>
      <c r="Q167" s="44">
        <v>2002.04</v>
      </c>
      <c r="R167" s="44">
        <v>2005.86</v>
      </c>
      <c r="S167" s="44">
        <v>2015.79</v>
      </c>
      <c r="T167" s="44">
        <v>2008.44</v>
      </c>
      <c r="U167" s="44">
        <v>2021.83</v>
      </c>
      <c r="V167" s="44">
        <v>2080.48</v>
      </c>
      <c r="W167" s="44">
        <v>2145.86</v>
      </c>
      <c r="X167" s="44">
        <v>2083.2399999999998</v>
      </c>
      <c r="Y167" s="44">
        <v>1996.63</v>
      </c>
      <c r="Z167" s="44">
        <v>1647.87</v>
      </c>
      <c r="AA167" s="44">
        <v>1472.32</v>
      </c>
    </row>
    <row r="168" spans="1:27" ht="12.75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1193</v>
      </c>
      <c r="B171" s="28" t="str">
        <f>"02"&amp;"."&amp;$B$663&amp;"."&amp;$B$664</f>
        <v>02.10.2023</v>
      </c>
      <c r="C171" s="90" t="s">
        <v>76</v>
      </c>
      <c r="D171" s="91">
        <f>ROUND(((D172+D173+D175+D174)/1000),5)</f>
        <v>1.55447</v>
      </c>
      <c r="E171" s="91">
        <f>ROUND(((E172+E173+E175+E174)/1000),5)</f>
        <v>1.4973700000000001</v>
      </c>
      <c r="F171" s="91">
        <f>ROUND(((F172+F173+F175+F174)/1000),5)</f>
        <v>1.4417599999999999</v>
      </c>
      <c r="G171" s="91">
        <f t="shared" ref="G171:AA171" si="96">ROUND(((G172+G173+G175+G174)/1000),5)</f>
        <v>1.42936</v>
      </c>
      <c r="H171" s="91">
        <f t="shared" si="96"/>
        <v>1.4422299999999999</v>
      </c>
      <c r="I171" s="91">
        <f t="shared" si="96"/>
        <v>1.5608500000000001</v>
      </c>
      <c r="J171" s="91">
        <f t="shared" si="96"/>
        <v>1.7209099999999999</v>
      </c>
      <c r="K171" s="91">
        <f t="shared" si="96"/>
        <v>1.9778500000000001</v>
      </c>
      <c r="L171" s="91">
        <f t="shared" si="96"/>
        <v>2.1812999999999998</v>
      </c>
      <c r="M171" s="91">
        <f t="shared" si="96"/>
        <v>2.3746299999999998</v>
      </c>
      <c r="N171" s="91">
        <f t="shared" si="96"/>
        <v>2.3814099999999998</v>
      </c>
      <c r="O171" s="91">
        <f t="shared" si="96"/>
        <v>2.3035399999999999</v>
      </c>
      <c r="P171" s="91">
        <f t="shared" si="96"/>
        <v>2.2612100000000002</v>
      </c>
      <c r="Q171" s="91">
        <f t="shared" si="96"/>
        <v>2.2809900000000001</v>
      </c>
      <c r="R171" s="91">
        <f t="shared" si="96"/>
        <v>2.2828900000000001</v>
      </c>
      <c r="S171" s="91">
        <f t="shared" si="96"/>
        <v>2.26905</v>
      </c>
      <c r="T171" s="91">
        <f t="shared" si="96"/>
        <v>2.2644600000000001</v>
      </c>
      <c r="U171" s="91">
        <f t="shared" si="96"/>
        <v>2.27406</v>
      </c>
      <c r="V171" s="91">
        <f t="shared" si="96"/>
        <v>2.4200900000000001</v>
      </c>
      <c r="W171" s="91">
        <f t="shared" si="96"/>
        <v>2.42266</v>
      </c>
      <c r="X171" s="91">
        <f t="shared" si="96"/>
        <v>2.26762</v>
      </c>
      <c r="Y171" s="91">
        <f t="shared" si="96"/>
        <v>2.1742699999999999</v>
      </c>
      <c r="Z171" s="91">
        <f t="shared" si="96"/>
        <v>1.9221900000000001</v>
      </c>
      <c r="AA171" s="91">
        <f t="shared" si="96"/>
        <v>1.6287499999999999</v>
      </c>
    </row>
    <row r="172" spans="1:27" ht="12.75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1327.2</v>
      </c>
      <c r="E172" s="44">
        <v>1270.0999999999999</v>
      </c>
      <c r="F172" s="44">
        <v>1214.49</v>
      </c>
      <c r="G172" s="44">
        <v>1202.0899999999999</v>
      </c>
      <c r="H172" s="44">
        <v>1214.96</v>
      </c>
      <c r="I172" s="44">
        <v>1333.58</v>
      </c>
      <c r="J172" s="44">
        <v>1493.64</v>
      </c>
      <c r="K172" s="44">
        <v>1750.58</v>
      </c>
      <c r="L172" s="44">
        <v>1954.03</v>
      </c>
      <c r="M172" s="44">
        <v>2147.36</v>
      </c>
      <c r="N172" s="44">
        <v>2154.14</v>
      </c>
      <c r="O172" s="44">
        <v>2076.27</v>
      </c>
      <c r="P172" s="44">
        <v>2033.94</v>
      </c>
      <c r="Q172" s="44">
        <v>2053.7199999999998</v>
      </c>
      <c r="R172" s="44">
        <v>2055.62</v>
      </c>
      <c r="S172" s="44">
        <v>2041.78</v>
      </c>
      <c r="T172" s="44">
        <v>2037.19</v>
      </c>
      <c r="U172" s="44">
        <v>2046.79</v>
      </c>
      <c r="V172" s="44">
        <v>2192.8200000000002</v>
      </c>
      <c r="W172" s="44">
        <v>2195.39</v>
      </c>
      <c r="X172" s="44">
        <v>2040.35</v>
      </c>
      <c r="Y172" s="44">
        <v>1947</v>
      </c>
      <c r="Z172" s="44">
        <v>1694.92</v>
      </c>
      <c r="AA172" s="44">
        <v>1401.48</v>
      </c>
    </row>
    <row r="173" spans="1:27" ht="12.75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1198</v>
      </c>
      <c r="B176" s="28" t="str">
        <f>"03"&amp;"."&amp;$B$663&amp;"."&amp;$B$664</f>
        <v>03.10.2023</v>
      </c>
      <c r="C176" s="90" t="s">
        <v>76</v>
      </c>
      <c r="D176" s="91">
        <f>ROUND(((D177+D178+D180+D179)/1000),5)</f>
        <v>1.4982899999999999</v>
      </c>
      <c r="E176" s="91">
        <f>ROUND(((E177+E178+E180+E179)/1000),5)</f>
        <v>1.41354</v>
      </c>
      <c r="F176" s="91">
        <f>ROUND(((F177+F178+F180+F179)/1000),5)</f>
        <v>1.27007</v>
      </c>
      <c r="G176" s="91">
        <f t="shared" ref="G176:AA176" si="99">ROUND(((G177+G178+G180+G179)/1000),5)</f>
        <v>1.25203</v>
      </c>
      <c r="H176" s="91">
        <f t="shared" si="99"/>
        <v>1.41337</v>
      </c>
      <c r="I176" s="91">
        <f t="shared" si="99"/>
        <v>1.56355</v>
      </c>
      <c r="J176" s="91">
        <f t="shared" si="99"/>
        <v>1.6543399999999999</v>
      </c>
      <c r="K176" s="91">
        <f t="shared" si="99"/>
        <v>1.8936599999999999</v>
      </c>
      <c r="L176" s="91">
        <f t="shared" si="99"/>
        <v>2.14106</v>
      </c>
      <c r="M176" s="91">
        <f t="shared" si="99"/>
        <v>2.3032699999999999</v>
      </c>
      <c r="N176" s="91">
        <f t="shared" si="99"/>
        <v>2.3392200000000001</v>
      </c>
      <c r="O176" s="91">
        <f t="shared" si="99"/>
        <v>2.24742</v>
      </c>
      <c r="P176" s="91">
        <f t="shared" si="99"/>
        <v>2.2428300000000001</v>
      </c>
      <c r="Q176" s="91">
        <f t="shared" si="99"/>
        <v>2.2664800000000001</v>
      </c>
      <c r="R176" s="91">
        <f t="shared" si="99"/>
        <v>2.2692999999999999</v>
      </c>
      <c r="S176" s="91">
        <f t="shared" si="99"/>
        <v>2.2716799999999999</v>
      </c>
      <c r="T176" s="91">
        <f t="shared" si="99"/>
        <v>2.2720500000000001</v>
      </c>
      <c r="U176" s="91">
        <f t="shared" si="99"/>
        <v>2.2727400000000002</v>
      </c>
      <c r="V176" s="91">
        <f t="shared" si="99"/>
        <v>2.3786</v>
      </c>
      <c r="W176" s="91">
        <f t="shared" si="99"/>
        <v>2.3900100000000002</v>
      </c>
      <c r="X176" s="91">
        <f t="shared" si="99"/>
        <v>2.2524799999999998</v>
      </c>
      <c r="Y176" s="91">
        <f t="shared" si="99"/>
        <v>2.1222599999999998</v>
      </c>
      <c r="Z176" s="91">
        <f t="shared" si="99"/>
        <v>1.8445100000000001</v>
      </c>
      <c r="AA176" s="91">
        <f t="shared" si="99"/>
        <v>1.6287199999999999</v>
      </c>
    </row>
    <row r="177" spans="1:27" ht="12.75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1271.02</v>
      </c>
      <c r="E177" s="44">
        <v>1186.27</v>
      </c>
      <c r="F177" s="44">
        <v>1042.8</v>
      </c>
      <c r="G177" s="44">
        <v>1024.76</v>
      </c>
      <c r="H177" s="44">
        <v>1186.0999999999999</v>
      </c>
      <c r="I177" s="44">
        <v>1336.28</v>
      </c>
      <c r="J177" s="44">
        <v>1427.07</v>
      </c>
      <c r="K177" s="44">
        <v>1666.39</v>
      </c>
      <c r="L177" s="44">
        <v>1913.79</v>
      </c>
      <c r="M177" s="44">
        <v>2076</v>
      </c>
      <c r="N177" s="44">
        <v>2111.9499999999998</v>
      </c>
      <c r="O177" s="44">
        <v>2020.15</v>
      </c>
      <c r="P177" s="44">
        <v>2015.56</v>
      </c>
      <c r="Q177" s="44">
        <v>2039.21</v>
      </c>
      <c r="R177" s="44">
        <v>2042.03</v>
      </c>
      <c r="S177" s="44">
        <v>2044.41</v>
      </c>
      <c r="T177" s="44">
        <v>2044.78</v>
      </c>
      <c r="U177" s="44">
        <v>2045.47</v>
      </c>
      <c r="V177" s="44">
        <v>2151.33</v>
      </c>
      <c r="W177" s="44">
        <v>2162.7399999999998</v>
      </c>
      <c r="X177" s="44">
        <v>2025.21</v>
      </c>
      <c r="Y177" s="44">
        <v>1894.99</v>
      </c>
      <c r="Z177" s="44">
        <v>1617.24</v>
      </c>
      <c r="AA177" s="44">
        <v>1401.45</v>
      </c>
    </row>
    <row r="178" spans="1:27" ht="12.75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1203</v>
      </c>
      <c r="B181" s="28" t="str">
        <f>"04"&amp;"."&amp;$B$663&amp;"."&amp;$B$664</f>
        <v>04.10.2023</v>
      </c>
      <c r="C181" s="90" t="s">
        <v>76</v>
      </c>
      <c r="D181" s="91">
        <f>ROUND(((D182+D183+D185+D184)/1000),5)</f>
        <v>1.4715100000000001</v>
      </c>
      <c r="E181" s="91">
        <f>ROUND(((E182+E183+E185+E184)/1000),5)</f>
        <v>1.3411900000000001</v>
      </c>
      <c r="F181" s="91">
        <f>ROUND(((F182+F183+F185+F184)/1000),5)</f>
        <v>1.2237</v>
      </c>
      <c r="G181" s="91">
        <f t="shared" ref="G181:AA181" si="102">ROUND(((G182+G183+G185+G184)/1000),5)</f>
        <v>1.2819</v>
      </c>
      <c r="H181" s="91">
        <f t="shared" si="102"/>
        <v>1.4068499999999999</v>
      </c>
      <c r="I181" s="91">
        <f t="shared" si="102"/>
        <v>1.5152600000000001</v>
      </c>
      <c r="J181" s="91">
        <f t="shared" si="102"/>
        <v>1.56186</v>
      </c>
      <c r="K181" s="91">
        <f t="shared" si="102"/>
        <v>1.90299</v>
      </c>
      <c r="L181" s="91">
        <f t="shared" si="102"/>
        <v>2.1790500000000002</v>
      </c>
      <c r="M181" s="91">
        <f t="shared" si="102"/>
        <v>2.35371</v>
      </c>
      <c r="N181" s="91">
        <f t="shared" si="102"/>
        <v>2.3837299999999999</v>
      </c>
      <c r="O181" s="91">
        <f t="shared" si="102"/>
        <v>2.3049300000000001</v>
      </c>
      <c r="P181" s="91">
        <f t="shared" si="102"/>
        <v>2.2370000000000001</v>
      </c>
      <c r="Q181" s="91">
        <f t="shared" si="102"/>
        <v>2.2553399999999999</v>
      </c>
      <c r="R181" s="91">
        <f t="shared" si="102"/>
        <v>2.2581600000000002</v>
      </c>
      <c r="S181" s="91">
        <f t="shared" si="102"/>
        <v>2.2506499999999998</v>
      </c>
      <c r="T181" s="91">
        <f t="shared" si="102"/>
        <v>2.2583600000000001</v>
      </c>
      <c r="U181" s="91">
        <f t="shared" si="102"/>
        <v>2.3226399999999998</v>
      </c>
      <c r="V181" s="91">
        <f t="shared" si="102"/>
        <v>2.4328599999999998</v>
      </c>
      <c r="W181" s="91">
        <f t="shared" si="102"/>
        <v>2.4377</v>
      </c>
      <c r="X181" s="91">
        <f t="shared" si="102"/>
        <v>2.2601300000000002</v>
      </c>
      <c r="Y181" s="91">
        <f t="shared" si="102"/>
        <v>2.1192099999999998</v>
      </c>
      <c r="Z181" s="91">
        <f t="shared" si="102"/>
        <v>1.7185600000000001</v>
      </c>
      <c r="AA181" s="91">
        <f t="shared" si="102"/>
        <v>1.56942</v>
      </c>
    </row>
    <row r="182" spans="1:27" ht="12.75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1244.24</v>
      </c>
      <c r="E182" s="44">
        <v>1113.92</v>
      </c>
      <c r="F182" s="44">
        <v>996.43</v>
      </c>
      <c r="G182" s="44">
        <v>1054.6300000000001</v>
      </c>
      <c r="H182" s="44">
        <v>1179.58</v>
      </c>
      <c r="I182" s="44">
        <v>1287.99</v>
      </c>
      <c r="J182" s="44">
        <v>1334.59</v>
      </c>
      <c r="K182" s="44">
        <v>1675.72</v>
      </c>
      <c r="L182" s="44">
        <v>1951.78</v>
      </c>
      <c r="M182" s="44">
        <v>2126.44</v>
      </c>
      <c r="N182" s="44">
        <v>2156.46</v>
      </c>
      <c r="O182" s="44">
        <v>2077.66</v>
      </c>
      <c r="P182" s="44">
        <v>2009.73</v>
      </c>
      <c r="Q182" s="44">
        <v>2028.07</v>
      </c>
      <c r="R182" s="44">
        <v>2030.89</v>
      </c>
      <c r="S182" s="44">
        <v>2023.38</v>
      </c>
      <c r="T182" s="44">
        <v>2031.09</v>
      </c>
      <c r="U182" s="44">
        <v>2095.37</v>
      </c>
      <c r="V182" s="44">
        <v>2205.59</v>
      </c>
      <c r="W182" s="44">
        <v>2210.4299999999998</v>
      </c>
      <c r="X182" s="44">
        <v>2032.86</v>
      </c>
      <c r="Y182" s="44">
        <v>1891.94</v>
      </c>
      <c r="Z182" s="44">
        <v>1491.29</v>
      </c>
      <c r="AA182" s="44">
        <v>1342.15</v>
      </c>
    </row>
    <row r="183" spans="1:27" ht="12.75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1208</v>
      </c>
      <c r="B186" s="28" t="str">
        <f>"05"&amp;"."&amp;$B$663&amp;"."&amp;$B$664</f>
        <v>05.10.2023</v>
      </c>
      <c r="C186" s="90" t="s">
        <v>76</v>
      </c>
      <c r="D186" s="91">
        <f>ROUND(((D187+D188+D190+D189)/1000),5)</f>
        <v>1.4200600000000001</v>
      </c>
      <c r="E186" s="91">
        <f>ROUND(((E187+E188+E190+E189)/1000),5)</f>
        <v>1.2639800000000001</v>
      </c>
      <c r="F186" s="91">
        <f>ROUND(((F187+F188+F190+F189)/1000),5)</f>
        <v>1.1739299999999999</v>
      </c>
      <c r="G186" s="91">
        <f t="shared" ref="G186:AA186" si="105">ROUND(((G187+G188+G190+G189)/1000),5)</f>
        <v>1.19092</v>
      </c>
      <c r="H186" s="91">
        <f t="shared" si="105"/>
        <v>1.35737</v>
      </c>
      <c r="I186" s="91">
        <f t="shared" si="105"/>
        <v>1.4985999999999999</v>
      </c>
      <c r="J186" s="91">
        <f t="shared" si="105"/>
        <v>1.6095200000000001</v>
      </c>
      <c r="K186" s="91">
        <f t="shared" si="105"/>
        <v>1.9876100000000001</v>
      </c>
      <c r="L186" s="91">
        <f t="shared" si="105"/>
        <v>2.0357799999999999</v>
      </c>
      <c r="M186" s="91">
        <f t="shared" si="105"/>
        <v>2.26518</v>
      </c>
      <c r="N186" s="91">
        <f t="shared" si="105"/>
        <v>2.3425699999999998</v>
      </c>
      <c r="O186" s="91">
        <f t="shared" si="105"/>
        <v>2.1914899999999999</v>
      </c>
      <c r="P186" s="91">
        <f t="shared" si="105"/>
        <v>2.1208100000000001</v>
      </c>
      <c r="Q186" s="91">
        <f t="shared" si="105"/>
        <v>2.2124000000000001</v>
      </c>
      <c r="R186" s="91">
        <f t="shared" si="105"/>
        <v>2.2208299999999999</v>
      </c>
      <c r="S186" s="91">
        <f t="shared" si="105"/>
        <v>2.2255099999999999</v>
      </c>
      <c r="T186" s="91">
        <f t="shared" si="105"/>
        <v>2.23563</v>
      </c>
      <c r="U186" s="91">
        <f t="shared" si="105"/>
        <v>2.3737300000000001</v>
      </c>
      <c r="V186" s="91">
        <f t="shared" si="105"/>
        <v>2.3803200000000002</v>
      </c>
      <c r="W186" s="91">
        <f t="shared" si="105"/>
        <v>2.43268</v>
      </c>
      <c r="X186" s="91">
        <f t="shared" si="105"/>
        <v>2.3722099999999999</v>
      </c>
      <c r="Y186" s="91">
        <f t="shared" si="105"/>
        <v>2.1354700000000002</v>
      </c>
      <c r="Z186" s="91">
        <f t="shared" si="105"/>
        <v>1.8777200000000001</v>
      </c>
      <c r="AA186" s="91">
        <f t="shared" si="105"/>
        <v>1.5915900000000001</v>
      </c>
    </row>
    <row r="187" spans="1:27" ht="12.75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1192.79</v>
      </c>
      <c r="E187" s="44">
        <v>1036.71</v>
      </c>
      <c r="F187" s="44">
        <v>946.66</v>
      </c>
      <c r="G187" s="44">
        <v>963.65</v>
      </c>
      <c r="H187" s="44">
        <v>1130.0999999999999</v>
      </c>
      <c r="I187" s="44">
        <v>1271.33</v>
      </c>
      <c r="J187" s="44">
        <v>1382.25</v>
      </c>
      <c r="K187" s="44">
        <v>1760.34</v>
      </c>
      <c r="L187" s="44">
        <v>1808.51</v>
      </c>
      <c r="M187" s="44">
        <v>2037.91</v>
      </c>
      <c r="N187" s="44">
        <v>2115.3000000000002</v>
      </c>
      <c r="O187" s="44">
        <v>1964.22</v>
      </c>
      <c r="P187" s="44">
        <v>1893.54</v>
      </c>
      <c r="Q187" s="44">
        <v>1985.13</v>
      </c>
      <c r="R187" s="44">
        <v>1993.56</v>
      </c>
      <c r="S187" s="44">
        <v>1998.24</v>
      </c>
      <c r="T187" s="44">
        <v>2008.36</v>
      </c>
      <c r="U187" s="44">
        <v>2146.46</v>
      </c>
      <c r="V187" s="44">
        <v>2153.0500000000002</v>
      </c>
      <c r="W187" s="44">
        <v>2205.41</v>
      </c>
      <c r="X187" s="44">
        <v>2144.94</v>
      </c>
      <c r="Y187" s="44">
        <v>1908.2</v>
      </c>
      <c r="Z187" s="44">
        <v>1650.45</v>
      </c>
      <c r="AA187" s="44">
        <v>1364.32</v>
      </c>
    </row>
    <row r="188" spans="1:27" ht="12.75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1213</v>
      </c>
      <c r="B191" s="28" t="str">
        <f>"06"&amp;"."&amp;$B$663&amp;"."&amp;$B$664</f>
        <v>06.10.2023</v>
      </c>
      <c r="C191" s="90" t="s">
        <v>76</v>
      </c>
      <c r="D191" s="91">
        <f>ROUND(((D192+D193+D195+D194)/1000),5)</f>
        <v>1.4833099999999999</v>
      </c>
      <c r="E191" s="91">
        <f>ROUND(((E192+E193+E195+E194)/1000),5)</f>
        <v>1.3728</v>
      </c>
      <c r="F191" s="91">
        <f>ROUND(((F192+F193+F195+F194)/1000),5)</f>
        <v>1.2945500000000001</v>
      </c>
      <c r="G191" s="91">
        <f t="shared" ref="G191:AA191" si="108">ROUND(((G192+G193+G195+G194)/1000),5)</f>
        <v>1.3185100000000001</v>
      </c>
      <c r="H191" s="91">
        <f t="shared" si="108"/>
        <v>1.4073199999999999</v>
      </c>
      <c r="I191" s="91">
        <f t="shared" si="108"/>
        <v>1.5260499999999999</v>
      </c>
      <c r="J191" s="91">
        <f t="shared" si="108"/>
        <v>1.74725</v>
      </c>
      <c r="K191" s="91">
        <f t="shared" si="108"/>
        <v>2.0042800000000001</v>
      </c>
      <c r="L191" s="91">
        <f t="shared" si="108"/>
        <v>2.2655099999999999</v>
      </c>
      <c r="M191" s="91">
        <f t="shared" si="108"/>
        <v>2.4409000000000001</v>
      </c>
      <c r="N191" s="91">
        <f t="shared" si="108"/>
        <v>2.4487700000000001</v>
      </c>
      <c r="O191" s="91">
        <f t="shared" si="108"/>
        <v>2.4220199999999998</v>
      </c>
      <c r="P191" s="91">
        <f t="shared" si="108"/>
        <v>2.2831899999999998</v>
      </c>
      <c r="Q191" s="91">
        <f t="shared" si="108"/>
        <v>2.2898900000000002</v>
      </c>
      <c r="R191" s="91">
        <f t="shared" si="108"/>
        <v>2.23508</v>
      </c>
      <c r="S191" s="91">
        <f t="shared" si="108"/>
        <v>2.2246800000000002</v>
      </c>
      <c r="T191" s="91">
        <f t="shared" si="108"/>
        <v>2.2374299999999998</v>
      </c>
      <c r="U191" s="91">
        <f t="shared" si="108"/>
        <v>2.2601399999999998</v>
      </c>
      <c r="V191" s="91">
        <f t="shared" si="108"/>
        <v>2.4372699999999998</v>
      </c>
      <c r="W191" s="91">
        <f t="shared" si="108"/>
        <v>2.42808</v>
      </c>
      <c r="X191" s="91">
        <f t="shared" si="108"/>
        <v>2.3240400000000001</v>
      </c>
      <c r="Y191" s="91">
        <f t="shared" si="108"/>
        <v>2.21902</v>
      </c>
      <c r="Z191" s="91">
        <f t="shared" si="108"/>
        <v>1.99855</v>
      </c>
      <c r="AA191" s="91">
        <f t="shared" si="108"/>
        <v>1.7346600000000001</v>
      </c>
    </row>
    <row r="192" spans="1:27" ht="12.75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1256.04</v>
      </c>
      <c r="E192" s="44">
        <v>1145.53</v>
      </c>
      <c r="F192" s="44">
        <v>1067.28</v>
      </c>
      <c r="G192" s="44">
        <v>1091.24</v>
      </c>
      <c r="H192" s="44">
        <v>1180.05</v>
      </c>
      <c r="I192" s="44">
        <v>1298.78</v>
      </c>
      <c r="J192" s="44">
        <v>1519.98</v>
      </c>
      <c r="K192" s="44">
        <v>1777.01</v>
      </c>
      <c r="L192" s="44">
        <v>2038.24</v>
      </c>
      <c r="M192" s="44">
        <v>2213.63</v>
      </c>
      <c r="N192" s="44">
        <v>2221.5</v>
      </c>
      <c r="O192" s="44">
        <v>2194.75</v>
      </c>
      <c r="P192" s="44">
        <v>2055.92</v>
      </c>
      <c r="Q192" s="44">
        <v>2062.62</v>
      </c>
      <c r="R192" s="44">
        <v>2007.81</v>
      </c>
      <c r="S192" s="44">
        <v>1997.41</v>
      </c>
      <c r="T192" s="44">
        <v>2010.16</v>
      </c>
      <c r="U192" s="44">
        <v>2032.87</v>
      </c>
      <c r="V192" s="44">
        <v>2210</v>
      </c>
      <c r="W192" s="44">
        <v>2200.81</v>
      </c>
      <c r="X192" s="44">
        <v>2096.77</v>
      </c>
      <c r="Y192" s="44">
        <v>1991.75</v>
      </c>
      <c r="Z192" s="44">
        <v>1771.28</v>
      </c>
      <c r="AA192" s="44">
        <v>1507.39</v>
      </c>
    </row>
    <row r="193" spans="1:27" ht="12.75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1218</v>
      </c>
      <c r="B196" s="28" t="str">
        <f>"07"&amp;"."&amp;$B$663&amp;"."&amp;$B$664</f>
        <v>07.10.2023</v>
      </c>
      <c r="C196" s="90" t="s">
        <v>76</v>
      </c>
      <c r="D196" s="91">
        <f>ROUND(((D197+D198+D200+D199)/1000),5)</f>
        <v>1.5168699999999999</v>
      </c>
      <c r="E196" s="91">
        <f>ROUND(((E197+E198+E200+E199)/1000),5)</f>
        <v>1.4661200000000001</v>
      </c>
      <c r="F196" s="91">
        <f>ROUND(((F197+F198+F200+F199)/1000),5)</f>
        <v>1.4155899999999999</v>
      </c>
      <c r="G196" s="91">
        <f t="shared" ref="G196:AA196" si="111">ROUND(((G197+G198+G200+G199)/1000),5)</f>
        <v>1.3830199999999999</v>
      </c>
      <c r="H196" s="91">
        <f t="shared" si="111"/>
        <v>1.4198999999999999</v>
      </c>
      <c r="I196" s="91">
        <f t="shared" si="111"/>
        <v>1.47532</v>
      </c>
      <c r="J196" s="91">
        <f t="shared" si="111"/>
        <v>1.56586</v>
      </c>
      <c r="K196" s="91">
        <f t="shared" si="111"/>
        <v>1.7480199999999999</v>
      </c>
      <c r="L196" s="91">
        <f t="shared" si="111"/>
        <v>1.9443999999999999</v>
      </c>
      <c r="M196" s="91">
        <f t="shared" si="111"/>
        <v>2.1020599999999998</v>
      </c>
      <c r="N196" s="91">
        <f t="shared" si="111"/>
        <v>2.1842100000000002</v>
      </c>
      <c r="O196" s="91">
        <f t="shared" si="111"/>
        <v>2.1755900000000001</v>
      </c>
      <c r="P196" s="91">
        <f t="shared" si="111"/>
        <v>2.1244800000000001</v>
      </c>
      <c r="Q196" s="91">
        <f t="shared" si="111"/>
        <v>2.12513</v>
      </c>
      <c r="R196" s="91">
        <f t="shared" si="111"/>
        <v>2.1177299999999999</v>
      </c>
      <c r="S196" s="91">
        <f t="shared" si="111"/>
        <v>2.12514</v>
      </c>
      <c r="T196" s="91">
        <f t="shared" si="111"/>
        <v>2.1506599999999998</v>
      </c>
      <c r="U196" s="91">
        <f t="shared" si="111"/>
        <v>2.2345100000000002</v>
      </c>
      <c r="V196" s="91">
        <f t="shared" si="111"/>
        <v>2.3495699999999999</v>
      </c>
      <c r="W196" s="91">
        <f t="shared" si="111"/>
        <v>2.36585</v>
      </c>
      <c r="X196" s="91">
        <f t="shared" si="111"/>
        <v>2.31081</v>
      </c>
      <c r="Y196" s="91">
        <f t="shared" si="111"/>
        <v>2.0747599999999999</v>
      </c>
      <c r="Z196" s="91">
        <f t="shared" si="111"/>
        <v>1.8209599999999999</v>
      </c>
      <c r="AA196" s="91">
        <f t="shared" si="111"/>
        <v>1.5757099999999999</v>
      </c>
    </row>
    <row r="197" spans="1:27" ht="12.75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1289.5999999999999</v>
      </c>
      <c r="E197" s="44">
        <v>1238.8499999999999</v>
      </c>
      <c r="F197" s="44">
        <v>1188.32</v>
      </c>
      <c r="G197" s="44">
        <v>1155.75</v>
      </c>
      <c r="H197" s="44">
        <v>1192.6300000000001</v>
      </c>
      <c r="I197" s="44">
        <v>1248.05</v>
      </c>
      <c r="J197" s="44">
        <v>1338.59</v>
      </c>
      <c r="K197" s="44">
        <v>1520.75</v>
      </c>
      <c r="L197" s="44">
        <v>1717.13</v>
      </c>
      <c r="M197" s="44">
        <v>1874.79</v>
      </c>
      <c r="N197" s="44">
        <v>1956.94</v>
      </c>
      <c r="O197" s="44">
        <v>1948.32</v>
      </c>
      <c r="P197" s="44">
        <v>1897.21</v>
      </c>
      <c r="Q197" s="44">
        <v>1897.86</v>
      </c>
      <c r="R197" s="44">
        <v>1890.46</v>
      </c>
      <c r="S197" s="44">
        <v>1897.87</v>
      </c>
      <c r="T197" s="44">
        <v>1923.39</v>
      </c>
      <c r="U197" s="44">
        <v>2007.24</v>
      </c>
      <c r="V197" s="44">
        <v>2122.3000000000002</v>
      </c>
      <c r="W197" s="44">
        <v>2138.58</v>
      </c>
      <c r="X197" s="44">
        <v>2083.54</v>
      </c>
      <c r="Y197" s="44">
        <v>1847.49</v>
      </c>
      <c r="Z197" s="44">
        <v>1593.69</v>
      </c>
      <c r="AA197" s="44">
        <v>1348.44</v>
      </c>
    </row>
    <row r="198" spans="1:27" ht="12.75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1223</v>
      </c>
      <c r="B201" s="28" t="str">
        <f>"08"&amp;"."&amp;$B$663&amp;"."&amp;$B$664</f>
        <v>08.10.2023</v>
      </c>
      <c r="C201" s="90" t="s">
        <v>76</v>
      </c>
      <c r="D201" s="91">
        <f>ROUND(((D202+D203+D205+D204)/1000),5)</f>
        <v>1.4306099999999999</v>
      </c>
      <c r="E201" s="91">
        <f>ROUND(((E202+E203+E205+E204)/1000),5)</f>
        <v>1.34026</v>
      </c>
      <c r="F201" s="91">
        <f>ROUND(((F202+F203+F205+F204)/1000),5)</f>
        <v>1.23837</v>
      </c>
      <c r="G201" s="91">
        <f t="shared" ref="G201:AA201" si="114">ROUND(((G202+G203+G205+G204)/1000),5)</f>
        <v>1.2036800000000001</v>
      </c>
      <c r="H201" s="91">
        <f t="shared" si="114"/>
        <v>1.24976</v>
      </c>
      <c r="I201" s="91">
        <f t="shared" si="114"/>
        <v>1.31366</v>
      </c>
      <c r="J201" s="91">
        <f t="shared" si="114"/>
        <v>1.30623</v>
      </c>
      <c r="K201" s="91">
        <f t="shared" si="114"/>
        <v>1.41309</v>
      </c>
      <c r="L201" s="91">
        <f t="shared" si="114"/>
        <v>1.7414099999999999</v>
      </c>
      <c r="M201" s="91">
        <f t="shared" si="114"/>
        <v>1.8802300000000001</v>
      </c>
      <c r="N201" s="91">
        <f t="shared" si="114"/>
        <v>1.9241600000000001</v>
      </c>
      <c r="O201" s="91">
        <f t="shared" si="114"/>
        <v>1.9269700000000001</v>
      </c>
      <c r="P201" s="91">
        <f t="shared" si="114"/>
        <v>2.0110100000000002</v>
      </c>
      <c r="Q201" s="91">
        <f t="shared" si="114"/>
        <v>2.0117699999999998</v>
      </c>
      <c r="R201" s="91">
        <f t="shared" si="114"/>
        <v>2.0161500000000001</v>
      </c>
      <c r="S201" s="91">
        <f t="shared" si="114"/>
        <v>2.0111300000000001</v>
      </c>
      <c r="T201" s="91">
        <f t="shared" si="114"/>
        <v>2.1621800000000002</v>
      </c>
      <c r="U201" s="91">
        <f t="shared" si="114"/>
        <v>2.37757</v>
      </c>
      <c r="V201" s="91">
        <f t="shared" si="114"/>
        <v>2.4705300000000001</v>
      </c>
      <c r="W201" s="91">
        <f t="shared" si="114"/>
        <v>2.4723899999999999</v>
      </c>
      <c r="X201" s="91">
        <f t="shared" si="114"/>
        <v>2.4269400000000001</v>
      </c>
      <c r="Y201" s="91">
        <f t="shared" si="114"/>
        <v>2.0800700000000001</v>
      </c>
      <c r="Z201" s="91">
        <f t="shared" si="114"/>
        <v>1.7831300000000001</v>
      </c>
      <c r="AA201" s="91">
        <f t="shared" si="114"/>
        <v>1.5707599999999999</v>
      </c>
    </row>
    <row r="202" spans="1:27" ht="12.75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1203.3399999999999</v>
      </c>
      <c r="E202" s="44">
        <v>1112.99</v>
      </c>
      <c r="F202" s="44">
        <v>1011.1</v>
      </c>
      <c r="G202" s="44">
        <v>976.41</v>
      </c>
      <c r="H202" s="44">
        <v>1022.49</v>
      </c>
      <c r="I202" s="44">
        <v>1086.3900000000001</v>
      </c>
      <c r="J202" s="44">
        <v>1078.96</v>
      </c>
      <c r="K202" s="44">
        <v>1185.82</v>
      </c>
      <c r="L202" s="44">
        <v>1514.14</v>
      </c>
      <c r="M202" s="44">
        <v>1652.96</v>
      </c>
      <c r="N202" s="44">
        <v>1696.89</v>
      </c>
      <c r="O202" s="44">
        <v>1699.7</v>
      </c>
      <c r="P202" s="44">
        <v>1783.74</v>
      </c>
      <c r="Q202" s="44">
        <v>1784.5</v>
      </c>
      <c r="R202" s="44">
        <v>1788.88</v>
      </c>
      <c r="S202" s="44">
        <v>1783.86</v>
      </c>
      <c r="T202" s="44">
        <v>1934.91</v>
      </c>
      <c r="U202" s="44">
        <v>2150.3000000000002</v>
      </c>
      <c r="V202" s="44">
        <v>2243.2600000000002</v>
      </c>
      <c r="W202" s="44">
        <v>2245.12</v>
      </c>
      <c r="X202" s="44">
        <v>2199.67</v>
      </c>
      <c r="Y202" s="44">
        <v>1852.8</v>
      </c>
      <c r="Z202" s="44">
        <v>1555.86</v>
      </c>
      <c r="AA202" s="44">
        <v>1343.49</v>
      </c>
    </row>
    <row r="203" spans="1:27" ht="12.75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1228</v>
      </c>
      <c r="B206" s="28" t="str">
        <f>"09"&amp;"."&amp;$B$663&amp;"."&amp;$B$664</f>
        <v>09.10.2023</v>
      </c>
      <c r="C206" s="90" t="s">
        <v>76</v>
      </c>
      <c r="D206" s="91">
        <f>ROUND(((D207+D208+D210+D209)/1000),5)</f>
        <v>1.44634</v>
      </c>
      <c r="E206" s="91">
        <f>ROUND(((E207+E208+E210+E209)/1000),5)</f>
        <v>1.35745</v>
      </c>
      <c r="F206" s="91">
        <f>ROUND(((F207+F208+F210+F209)/1000),5)</f>
        <v>1.28179</v>
      </c>
      <c r="G206" s="91">
        <f t="shared" ref="G206:AA206" si="117">ROUND(((G207+G208+G210+G209)/1000),5)</f>
        <v>1.25474</v>
      </c>
      <c r="H206" s="91">
        <f t="shared" si="117"/>
        <v>1.3090999999999999</v>
      </c>
      <c r="I206" s="91">
        <f t="shared" si="117"/>
        <v>1.5268200000000001</v>
      </c>
      <c r="J206" s="91">
        <f t="shared" si="117"/>
        <v>1.6642399999999999</v>
      </c>
      <c r="K206" s="91">
        <f t="shared" si="117"/>
        <v>2.0019100000000001</v>
      </c>
      <c r="L206" s="91">
        <f t="shared" si="117"/>
        <v>2.3775599999999999</v>
      </c>
      <c r="M206" s="91">
        <f t="shared" si="117"/>
        <v>2.4671799999999999</v>
      </c>
      <c r="N206" s="91">
        <f t="shared" si="117"/>
        <v>2.4910999999999999</v>
      </c>
      <c r="O206" s="91">
        <f t="shared" si="117"/>
        <v>2.4752000000000001</v>
      </c>
      <c r="P206" s="91">
        <f t="shared" si="117"/>
        <v>2.4027799999999999</v>
      </c>
      <c r="Q206" s="91">
        <f t="shared" si="117"/>
        <v>2.4280400000000002</v>
      </c>
      <c r="R206" s="91">
        <f t="shared" si="117"/>
        <v>2.4308399999999999</v>
      </c>
      <c r="S206" s="91">
        <f t="shared" si="117"/>
        <v>2.43276</v>
      </c>
      <c r="T206" s="91">
        <f t="shared" si="117"/>
        <v>2.4066399999999999</v>
      </c>
      <c r="U206" s="91">
        <f t="shared" si="117"/>
        <v>2.4399899999999999</v>
      </c>
      <c r="V206" s="91">
        <f t="shared" si="117"/>
        <v>2.4644300000000001</v>
      </c>
      <c r="W206" s="91">
        <f t="shared" si="117"/>
        <v>2.4573100000000001</v>
      </c>
      <c r="X206" s="91">
        <f t="shared" si="117"/>
        <v>2.4085200000000002</v>
      </c>
      <c r="Y206" s="91">
        <f t="shared" si="117"/>
        <v>2.3647100000000001</v>
      </c>
      <c r="Z206" s="91">
        <f t="shared" si="117"/>
        <v>1.85758</v>
      </c>
      <c r="AA206" s="91">
        <f t="shared" si="117"/>
        <v>1.59215</v>
      </c>
    </row>
    <row r="207" spans="1:27" ht="12.75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1219.07</v>
      </c>
      <c r="E207" s="44">
        <v>1130.18</v>
      </c>
      <c r="F207" s="44">
        <v>1054.52</v>
      </c>
      <c r="G207" s="44">
        <v>1027.47</v>
      </c>
      <c r="H207" s="44">
        <v>1081.83</v>
      </c>
      <c r="I207" s="44">
        <v>1299.55</v>
      </c>
      <c r="J207" s="44">
        <v>1436.97</v>
      </c>
      <c r="K207" s="44">
        <v>1774.64</v>
      </c>
      <c r="L207" s="44">
        <v>2150.29</v>
      </c>
      <c r="M207" s="44">
        <v>2239.91</v>
      </c>
      <c r="N207" s="44">
        <v>2263.83</v>
      </c>
      <c r="O207" s="44">
        <v>2247.9299999999998</v>
      </c>
      <c r="P207" s="44">
        <v>2175.5100000000002</v>
      </c>
      <c r="Q207" s="44">
        <v>2200.77</v>
      </c>
      <c r="R207" s="44">
        <v>2203.5700000000002</v>
      </c>
      <c r="S207" s="44">
        <v>2205.4899999999998</v>
      </c>
      <c r="T207" s="44">
        <v>2179.37</v>
      </c>
      <c r="U207" s="44">
        <v>2212.7199999999998</v>
      </c>
      <c r="V207" s="44">
        <v>2237.16</v>
      </c>
      <c r="W207" s="44">
        <v>2230.04</v>
      </c>
      <c r="X207" s="44">
        <v>2181.25</v>
      </c>
      <c r="Y207" s="44">
        <v>2137.44</v>
      </c>
      <c r="Z207" s="44">
        <v>1630.31</v>
      </c>
      <c r="AA207" s="44">
        <v>1364.88</v>
      </c>
    </row>
    <row r="208" spans="1:27" ht="12.75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1233</v>
      </c>
      <c r="B211" s="28" t="str">
        <f>"10"&amp;"."&amp;$B$663&amp;"."&amp;$B$664</f>
        <v>10.10.2023</v>
      </c>
      <c r="C211" s="90" t="s">
        <v>76</v>
      </c>
      <c r="D211" s="91">
        <f>ROUND(((D212+D213+D215+D214)/1000),5)</f>
        <v>1.4480599999999999</v>
      </c>
      <c r="E211" s="91">
        <f>ROUND(((E212+E213+E215+E214)/1000),5)</f>
        <v>1.36999</v>
      </c>
      <c r="F211" s="91">
        <f>ROUND(((F212+F213+F215+F214)/1000),5)</f>
        <v>1.34802</v>
      </c>
      <c r="G211" s="91">
        <f t="shared" ref="G211:AA211" si="120">ROUND(((G212+G213+G215+G214)/1000),5)</f>
        <v>1.3399700000000001</v>
      </c>
      <c r="H211" s="91">
        <f t="shared" si="120"/>
        <v>1.37277</v>
      </c>
      <c r="I211" s="91">
        <f t="shared" si="120"/>
        <v>1.5425899999999999</v>
      </c>
      <c r="J211" s="91">
        <f t="shared" si="120"/>
        <v>1.7256800000000001</v>
      </c>
      <c r="K211" s="91">
        <f t="shared" si="120"/>
        <v>1.9417500000000001</v>
      </c>
      <c r="L211" s="91">
        <f t="shared" si="120"/>
        <v>2.2968500000000001</v>
      </c>
      <c r="M211" s="91">
        <f t="shared" si="120"/>
        <v>2.42455</v>
      </c>
      <c r="N211" s="91">
        <f t="shared" si="120"/>
        <v>2.5016400000000001</v>
      </c>
      <c r="O211" s="91">
        <f t="shared" si="120"/>
        <v>2.42578</v>
      </c>
      <c r="P211" s="91">
        <f t="shared" si="120"/>
        <v>2.4211100000000001</v>
      </c>
      <c r="Q211" s="91">
        <f t="shared" si="120"/>
        <v>2.4289299999999998</v>
      </c>
      <c r="R211" s="91">
        <f t="shared" si="120"/>
        <v>2.4199899999999999</v>
      </c>
      <c r="S211" s="91">
        <f t="shared" si="120"/>
        <v>2.4214000000000002</v>
      </c>
      <c r="T211" s="91">
        <f t="shared" si="120"/>
        <v>2.4246500000000002</v>
      </c>
      <c r="U211" s="91">
        <f t="shared" si="120"/>
        <v>2.4330799999999999</v>
      </c>
      <c r="V211" s="91">
        <f t="shared" si="120"/>
        <v>2.56514</v>
      </c>
      <c r="W211" s="91">
        <f t="shared" si="120"/>
        <v>2.5697299999999998</v>
      </c>
      <c r="X211" s="91">
        <f t="shared" si="120"/>
        <v>2.40354</v>
      </c>
      <c r="Y211" s="91">
        <f t="shared" si="120"/>
        <v>2.36355</v>
      </c>
      <c r="Z211" s="91">
        <f t="shared" si="120"/>
        <v>1.9879199999999999</v>
      </c>
      <c r="AA211" s="91">
        <f t="shared" si="120"/>
        <v>1.5973299999999999</v>
      </c>
    </row>
    <row r="212" spans="1:27" ht="12.75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1220.79</v>
      </c>
      <c r="E212" s="44">
        <v>1142.72</v>
      </c>
      <c r="F212" s="44">
        <v>1120.75</v>
      </c>
      <c r="G212" s="44">
        <v>1112.7</v>
      </c>
      <c r="H212" s="44">
        <v>1145.5</v>
      </c>
      <c r="I212" s="44">
        <v>1315.32</v>
      </c>
      <c r="J212" s="44">
        <v>1498.41</v>
      </c>
      <c r="K212" s="44">
        <v>1714.48</v>
      </c>
      <c r="L212" s="44">
        <v>2069.58</v>
      </c>
      <c r="M212" s="44">
        <v>2197.2800000000002</v>
      </c>
      <c r="N212" s="44">
        <v>2274.37</v>
      </c>
      <c r="O212" s="44">
        <v>2198.5100000000002</v>
      </c>
      <c r="P212" s="44">
        <v>2193.84</v>
      </c>
      <c r="Q212" s="44">
        <v>2201.66</v>
      </c>
      <c r="R212" s="44">
        <v>2192.7199999999998</v>
      </c>
      <c r="S212" s="44">
        <v>2194.13</v>
      </c>
      <c r="T212" s="44">
        <v>2197.38</v>
      </c>
      <c r="U212" s="44">
        <v>2205.81</v>
      </c>
      <c r="V212" s="44">
        <v>2337.87</v>
      </c>
      <c r="W212" s="44">
        <v>2342.46</v>
      </c>
      <c r="X212" s="44">
        <v>2176.27</v>
      </c>
      <c r="Y212" s="44">
        <v>2136.2800000000002</v>
      </c>
      <c r="Z212" s="44">
        <v>1760.65</v>
      </c>
      <c r="AA212" s="44">
        <v>1370.06</v>
      </c>
    </row>
    <row r="213" spans="1:27" ht="12.75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1238</v>
      </c>
      <c r="B216" s="28" t="str">
        <f>"11"&amp;"."&amp;$B$663&amp;"."&amp;$B$664</f>
        <v>11.10.2023</v>
      </c>
      <c r="C216" s="90" t="s">
        <v>76</v>
      </c>
      <c r="D216" s="91">
        <f>ROUND(((D217+D218+D220+D219)/1000),5)</f>
        <v>1.4541200000000001</v>
      </c>
      <c r="E216" s="91">
        <f>ROUND(((E217+E218+E220+E219)/1000),5)</f>
        <v>1.36924</v>
      </c>
      <c r="F216" s="91">
        <f>ROUND(((F217+F218+F220+F219)/1000),5)</f>
        <v>1.3464</v>
      </c>
      <c r="G216" s="91">
        <f t="shared" ref="G216:AA216" si="123">ROUND(((G217+G218+G220+G219)/1000),5)</f>
        <v>1.3470200000000001</v>
      </c>
      <c r="H216" s="91">
        <f t="shared" si="123"/>
        <v>1.38679</v>
      </c>
      <c r="I216" s="91">
        <f t="shared" si="123"/>
        <v>1.5400799999999999</v>
      </c>
      <c r="J216" s="91">
        <f t="shared" si="123"/>
        <v>1.6887700000000001</v>
      </c>
      <c r="K216" s="91">
        <f t="shared" si="123"/>
        <v>2.02338</v>
      </c>
      <c r="L216" s="91">
        <f t="shared" si="123"/>
        <v>2.26871</v>
      </c>
      <c r="M216" s="91">
        <f t="shared" si="123"/>
        <v>2.4179200000000001</v>
      </c>
      <c r="N216" s="91">
        <f t="shared" si="123"/>
        <v>2.52861</v>
      </c>
      <c r="O216" s="91">
        <f t="shared" si="123"/>
        <v>2.4002300000000001</v>
      </c>
      <c r="P216" s="91">
        <f t="shared" si="123"/>
        <v>2.38713</v>
      </c>
      <c r="Q216" s="91">
        <f t="shared" si="123"/>
        <v>2.3290899999999999</v>
      </c>
      <c r="R216" s="91">
        <f t="shared" si="123"/>
        <v>2.3486600000000002</v>
      </c>
      <c r="S216" s="91">
        <f t="shared" si="123"/>
        <v>2.3209</v>
      </c>
      <c r="T216" s="91">
        <f t="shared" si="123"/>
        <v>2.3452500000000001</v>
      </c>
      <c r="U216" s="91">
        <f t="shared" si="123"/>
        <v>2.47661</v>
      </c>
      <c r="V216" s="91">
        <f t="shared" si="123"/>
        <v>2.7210700000000001</v>
      </c>
      <c r="W216" s="91">
        <f t="shared" si="123"/>
        <v>2.5184600000000001</v>
      </c>
      <c r="X216" s="91">
        <f t="shared" si="123"/>
        <v>2.4775999999999998</v>
      </c>
      <c r="Y216" s="91">
        <f t="shared" si="123"/>
        <v>2.3386300000000002</v>
      </c>
      <c r="Z216" s="91">
        <f t="shared" si="123"/>
        <v>1.8409500000000001</v>
      </c>
      <c r="AA216" s="91">
        <f t="shared" si="123"/>
        <v>1.5320499999999999</v>
      </c>
    </row>
    <row r="217" spans="1:27" ht="12.75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1226.8499999999999</v>
      </c>
      <c r="E217" s="44">
        <v>1141.97</v>
      </c>
      <c r="F217" s="44">
        <v>1119.1300000000001</v>
      </c>
      <c r="G217" s="44">
        <v>1119.75</v>
      </c>
      <c r="H217" s="44">
        <v>1159.52</v>
      </c>
      <c r="I217" s="44">
        <v>1312.81</v>
      </c>
      <c r="J217" s="44">
        <v>1461.5</v>
      </c>
      <c r="K217" s="44">
        <v>1796.11</v>
      </c>
      <c r="L217" s="44">
        <v>2041.44</v>
      </c>
      <c r="M217" s="44">
        <v>2190.65</v>
      </c>
      <c r="N217" s="44">
        <v>2301.34</v>
      </c>
      <c r="O217" s="44">
        <v>2172.96</v>
      </c>
      <c r="P217" s="44">
        <v>2159.86</v>
      </c>
      <c r="Q217" s="44">
        <v>2101.8200000000002</v>
      </c>
      <c r="R217" s="44">
        <v>2121.39</v>
      </c>
      <c r="S217" s="44">
        <v>2093.63</v>
      </c>
      <c r="T217" s="44">
        <v>2117.98</v>
      </c>
      <c r="U217" s="44">
        <v>2249.34</v>
      </c>
      <c r="V217" s="44">
        <v>2493.8000000000002</v>
      </c>
      <c r="W217" s="44">
        <v>2291.19</v>
      </c>
      <c r="X217" s="44">
        <v>2250.33</v>
      </c>
      <c r="Y217" s="44">
        <v>2111.36</v>
      </c>
      <c r="Z217" s="44">
        <v>1613.68</v>
      </c>
      <c r="AA217" s="44">
        <v>1304.78</v>
      </c>
    </row>
    <row r="218" spans="1:27" ht="12.75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1243</v>
      </c>
      <c r="B221" s="28" t="str">
        <f>"12"&amp;"."&amp;$B$663&amp;"."&amp;$B$664</f>
        <v>12.10.2023</v>
      </c>
      <c r="C221" s="90" t="s">
        <v>76</v>
      </c>
      <c r="D221" s="91">
        <f>ROUND(((D222+D223+D225+D224)/1000),5)</f>
        <v>1.3686</v>
      </c>
      <c r="E221" s="91">
        <f>ROUND(((E222+E223+E225+E224)/1000),5)</f>
        <v>1.2993300000000001</v>
      </c>
      <c r="F221" s="91">
        <f>ROUND(((F222+F223+F225+F224)/1000),5)</f>
        <v>1.2430300000000001</v>
      </c>
      <c r="G221" s="91">
        <f t="shared" ref="G221:AA221" si="126">ROUND(((G222+G223+G225+G224)/1000),5)</f>
        <v>1.2484299999999999</v>
      </c>
      <c r="H221" s="91">
        <f t="shared" si="126"/>
        <v>1.3446800000000001</v>
      </c>
      <c r="I221" s="91">
        <f t="shared" si="126"/>
        <v>1.4572499999999999</v>
      </c>
      <c r="J221" s="91">
        <f t="shared" si="126"/>
        <v>1.69539</v>
      </c>
      <c r="K221" s="91">
        <f t="shared" si="126"/>
        <v>1.9866699999999999</v>
      </c>
      <c r="L221" s="91">
        <f t="shared" si="126"/>
        <v>2.40577</v>
      </c>
      <c r="M221" s="91">
        <f t="shared" si="126"/>
        <v>2.4384100000000002</v>
      </c>
      <c r="N221" s="91">
        <f t="shared" si="126"/>
        <v>2.4933399999999999</v>
      </c>
      <c r="O221" s="91">
        <f t="shared" si="126"/>
        <v>2.4887899999999998</v>
      </c>
      <c r="P221" s="91">
        <f t="shared" si="126"/>
        <v>2.4915799999999999</v>
      </c>
      <c r="Q221" s="91">
        <f t="shared" si="126"/>
        <v>2.4973800000000002</v>
      </c>
      <c r="R221" s="91">
        <f t="shared" si="126"/>
        <v>2.48977</v>
      </c>
      <c r="S221" s="91">
        <f t="shared" si="126"/>
        <v>2.4685600000000001</v>
      </c>
      <c r="T221" s="91">
        <f t="shared" si="126"/>
        <v>2.4618199999999999</v>
      </c>
      <c r="U221" s="91">
        <f t="shared" si="126"/>
        <v>2.4396300000000002</v>
      </c>
      <c r="V221" s="91">
        <f t="shared" si="126"/>
        <v>2.5592000000000001</v>
      </c>
      <c r="W221" s="91">
        <f t="shared" si="126"/>
        <v>2.5711499999999998</v>
      </c>
      <c r="X221" s="91">
        <f t="shared" si="126"/>
        <v>2.4877199999999999</v>
      </c>
      <c r="Y221" s="91">
        <f t="shared" si="126"/>
        <v>2.3842300000000001</v>
      </c>
      <c r="Z221" s="91">
        <f t="shared" si="126"/>
        <v>2.1078800000000002</v>
      </c>
      <c r="AA221" s="91">
        <f t="shared" si="126"/>
        <v>1.5644</v>
      </c>
    </row>
    <row r="222" spans="1:27" ht="12.75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1141.33</v>
      </c>
      <c r="E222" s="44">
        <v>1072.06</v>
      </c>
      <c r="F222" s="44">
        <v>1015.76</v>
      </c>
      <c r="G222" s="44">
        <v>1021.16</v>
      </c>
      <c r="H222" s="44">
        <v>1117.4100000000001</v>
      </c>
      <c r="I222" s="44">
        <v>1229.98</v>
      </c>
      <c r="J222" s="44">
        <v>1468.12</v>
      </c>
      <c r="K222" s="44">
        <v>1759.4</v>
      </c>
      <c r="L222" s="44">
        <v>2178.5</v>
      </c>
      <c r="M222" s="44">
        <v>2211.14</v>
      </c>
      <c r="N222" s="44">
        <v>2266.0700000000002</v>
      </c>
      <c r="O222" s="44">
        <v>2261.52</v>
      </c>
      <c r="P222" s="44">
        <v>2264.31</v>
      </c>
      <c r="Q222" s="44">
        <v>2270.11</v>
      </c>
      <c r="R222" s="44">
        <v>2262.5</v>
      </c>
      <c r="S222" s="44">
        <v>2241.29</v>
      </c>
      <c r="T222" s="44">
        <v>2234.5500000000002</v>
      </c>
      <c r="U222" s="44">
        <v>2212.36</v>
      </c>
      <c r="V222" s="44">
        <v>2331.9299999999998</v>
      </c>
      <c r="W222" s="44">
        <v>2343.88</v>
      </c>
      <c r="X222" s="44">
        <v>2260.4499999999998</v>
      </c>
      <c r="Y222" s="44">
        <v>2156.96</v>
      </c>
      <c r="Z222" s="44">
        <v>1880.61</v>
      </c>
      <c r="AA222" s="44">
        <v>1337.13</v>
      </c>
    </row>
    <row r="223" spans="1:27" ht="12.75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1248</v>
      </c>
      <c r="B226" s="28" t="str">
        <f>"13"&amp;"."&amp;$B$663&amp;"."&amp;$B$664</f>
        <v>13.10.2023</v>
      </c>
      <c r="C226" s="90" t="s">
        <v>76</v>
      </c>
      <c r="D226" s="91">
        <f>ROUND(((D227+D228+D230+D229)/1000),5)</f>
        <v>1.3740699999999999</v>
      </c>
      <c r="E226" s="91">
        <f>ROUND(((E227+E228+E230+E229)/1000),5)</f>
        <v>1.3037300000000001</v>
      </c>
      <c r="F226" s="91">
        <f>ROUND(((F227+F228+F230+F229)/1000),5)</f>
        <v>1.27342</v>
      </c>
      <c r="G226" s="91">
        <f t="shared" ref="G226:AA226" si="129">ROUND(((G227+G228+G230+G229)/1000),5)</f>
        <v>1.2666500000000001</v>
      </c>
      <c r="H226" s="91">
        <f t="shared" si="129"/>
        <v>1.3325199999999999</v>
      </c>
      <c r="I226" s="91">
        <f t="shared" si="129"/>
        <v>1.4575100000000001</v>
      </c>
      <c r="J226" s="91">
        <f t="shared" si="129"/>
        <v>1.7188000000000001</v>
      </c>
      <c r="K226" s="91">
        <f t="shared" si="129"/>
        <v>1.9484399999999999</v>
      </c>
      <c r="L226" s="91">
        <f t="shared" si="129"/>
        <v>2.1716899999999999</v>
      </c>
      <c r="M226" s="91">
        <f t="shared" si="129"/>
        <v>2.4185400000000001</v>
      </c>
      <c r="N226" s="91">
        <f t="shared" si="129"/>
        <v>2.42381</v>
      </c>
      <c r="O226" s="91">
        <f t="shared" si="129"/>
        <v>2.3774099999999998</v>
      </c>
      <c r="P226" s="91">
        <f t="shared" si="129"/>
        <v>2.2894899999999998</v>
      </c>
      <c r="Q226" s="91">
        <f t="shared" si="129"/>
        <v>2.3102800000000001</v>
      </c>
      <c r="R226" s="91">
        <f t="shared" si="129"/>
        <v>2.2733599999999998</v>
      </c>
      <c r="S226" s="91">
        <f t="shared" si="129"/>
        <v>2.2702399999999998</v>
      </c>
      <c r="T226" s="91">
        <f t="shared" si="129"/>
        <v>2.2480099999999998</v>
      </c>
      <c r="U226" s="91">
        <f t="shared" si="129"/>
        <v>2.4349500000000002</v>
      </c>
      <c r="V226" s="91">
        <f t="shared" si="129"/>
        <v>2.48678</v>
      </c>
      <c r="W226" s="91">
        <f t="shared" si="129"/>
        <v>2.4792299999999998</v>
      </c>
      <c r="X226" s="91">
        <f t="shared" si="129"/>
        <v>2.2505199999999999</v>
      </c>
      <c r="Y226" s="91">
        <f t="shared" si="129"/>
        <v>2.20085</v>
      </c>
      <c r="Z226" s="91">
        <f t="shared" si="129"/>
        <v>1.9649700000000001</v>
      </c>
      <c r="AA226" s="91">
        <f t="shared" si="129"/>
        <v>1.75146</v>
      </c>
    </row>
    <row r="227" spans="1:27" ht="12.75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1146.8</v>
      </c>
      <c r="E227" s="44">
        <v>1076.46</v>
      </c>
      <c r="F227" s="44">
        <v>1046.1500000000001</v>
      </c>
      <c r="G227" s="44">
        <v>1039.3800000000001</v>
      </c>
      <c r="H227" s="44">
        <v>1105.25</v>
      </c>
      <c r="I227" s="44">
        <v>1230.24</v>
      </c>
      <c r="J227" s="44">
        <v>1491.53</v>
      </c>
      <c r="K227" s="44">
        <v>1721.17</v>
      </c>
      <c r="L227" s="44">
        <v>1944.42</v>
      </c>
      <c r="M227" s="44">
        <v>2191.27</v>
      </c>
      <c r="N227" s="44">
        <v>2196.54</v>
      </c>
      <c r="O227" s="44">
        <v>2150.14</v>
      </c>
      <c r="P227" s="44">
        <v>2062.2199999999998</v>
      </c>
      <c r="Q227" s="44">
        <v>2083.0100000000002</v>
      </c>
      <c r="R227" s="44">
        <v>2046.09</v>
      </c>
      <c r="S227" s="44">
        <v>2042.97</v>
      </c>
      <c r="T227" s="44">
        <v>2020.74</v>
      </c>
      <c r="U227" s="44">
        <v>2207.6799999999998</v>
      </c>
      <c r="V227" s="44">
        <v>2259.5100000000002</v>
      </c>
      <c r="W227" s="44">
        <v>2251.96</v>
      </c>
      <c r="X227" s="44">
        <v>2023.25</v>
      </c>
      <c r="Y227" s="44">
        <v>1973.58</v>
      </c>
      <c r="Z227" s="44">
        <v>1737.7</v>
      </c>
      <c r="AA227" s="44">
        <v>1524.19</v>
      </c>
    </row>
    <row r="228" spans="1:27" ht="12.75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1253</v>
      </c>
      <c r="B231" s="28" t="str">
        <f>"14"&amp;"."&amp;$B$663&amp;"."&amp;$B$664</f>
        <v>14.10.2023</v>
      </c>
      <c r="C231" s="90" t="s">
        <v>76</v>
      </c>
      <c r="D231" s="91">
        <f>ROUND(((D232+D233+D235+D234)/1000),5)</f>
        <v>1.5086200000000001</v>
      </c>
      <c r="E231" s="91">
        <f>ROUND(((E232+E233+E235+E234)/1000),5)</f>
        <v>1.4163300000000001</v>
      </c>
      <c r="F231" s="91">
        <f>ROUND(((F232+F233+F235+F234)/1000),5)</f>
        <v>1.3948100000000001</v>
      </c>
      <c r="G231" s="91">
        <f t="shared" ref="G231:AA231" si="132">ROUND(((G232+G233+G235+G234)/1000),5)</f>
        <v>1.3980900000000001</v>
      </c>
      <c r="H231" s="91">
        <f t="shared" si="132"/>
        <v>1.40764</v>
      </c>
      <c r="I231" s="91">
        <f t="shared" si="132"/>
        <v>1.46909</v>
      </c>
      <c r="J231" s="91">
        <f t="shared" si="132"/>
        <v>1.5829599999999999</v>
      </c>
      <c r="K231" s="91">
        <f t="shared" si="132"/>
        <v>1.8585700000000001</v>
      </c>
      <c r="L231" s="91">
        <f t="shared" si="132"/>
        <v>2.0177800000000001</v>
      </c>
      <c r="M231" s="91">
        <f t="shared" si="132"/>
        <v>2.1868400000000001</v>
      </c>
      <c r="N231" s="91">
        <f t="shared" si="132"/>
        <v>2.24424</v>
      </c>
      <c r="O231" s="91">
        <f t="shared" si="132"/>
        <v>2.25264</v>
      </c>
      <c r="P231" s="91">
        <f t="shared" si="132"/>
        <v>2.24465</v>
      </c>
      <c r="Q231" s="91">
        <f t="shared" si="132"/>
        <v>2.40035</v>
      </c>
      <c r="R231" s="91">
        <f t="shared" si="132"/>
        <v>2.4958399999999998</v>
      </c>
      <c r="S231" s="91">
        <f t="shared" si="132"/>
        <v>2.6583700000000001</v>
      </c>
      <c r="T231" s="91">
        <f t="shared" si="132"/>
        <v>2.5715699999999999</v>
      </c>
      <c r="U231" s="91">
        <f t="shared" si="132"/>
        <v>2.7003300000000001</v>
      </c>
      <c r="V231" s="91">
        <f t="shared" si="132"/>
        <v>2.81955</v>
      </c>
      <c r="W231" s="91">
        <f t="shared" si="132"/>
        <v>2.6939899999999999</v>
      </c>
      <c r="X231" s="91">
        <f t="shared" si="132"/>
        <v>2.4649899999999998</v>
      </c>
      <c r="Y231" s="91">
        <f t="shared" si="132"/>
        <v>2.0808200000000001</v>
      </c>
      <c r="Z231" s="91">
        <f t="shared" si="132"/>
        <v>1.89252</v>
      </c>
      <c r="AA231" s="91">
        <f t="shared" si="132"/>
        <v>1.6036600000000001</v>
      </c>
    </row>
    <row r="232" spans="1:27" ht="12.75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1281.3499999999999</v>
      </c>
      <c r="E232" s="44">
        <v>1189.06</v>
      </c>
      <c r="F232" s="44">
        <v>1167.54</v>
      </c>
      <c r="G232" s="44">
        <v>1170.82</v>
      </c>
      <c r="H232" s="44">
        <v>1180.3699999999999</v>
      </c>
      <c r="I232" s="44">
        <v>1241.82</v>
      </c>
      <c r="J232" s="44">
        <v>1355.69</v>
      </c>
      <c r="K232" s="44">
        <v>1631.3</v>
      </c>
      <c r="L232" s="44">
        <v>1790.51</v>
      </c>
      <c r="M232" s="44">
        <v>1959.57</v>
      </c>
      <c r="N232" s="44">
        <v>2016.97</v>
      </c>
      <c r="O232" s="44">
        <v>2025.37</v>
      </c>
      <c r="P232" s="44">
        <v>2017.38</v>
      </c>
      <c r="Q232" s="44">
        <v>2173.08</v>
      </c>
      <c r="R232" s="44">
        <v>2268.5700000000002</v>
      </c>
      <c r="S232" s="44">
        <v>2431.1</v>
      </c>
      <c r="T232" s="44">
        <v>2344.3000000000002</v>
      </c>
      <c r="U232" s="44">
        <v>2473.06</v>
      </c>
      <c r="V232" s="44">
        <v>2592.2800000000002</v>
      </c>
      <c r="W232" s="44">
        <v>2466.7199999999998</v>
      </c>
      <c r="X232" s="44">
        <v>2237.7199999999998</v>
      </c>
      <c r="Y232" s="44">
        <v>1853.55</v>
      </c>
      <c r="Z232" s="44">
        <v>1665.25</v>
      </c>
      <c r="AA232" s="44">
        <v>1376.39</v>
      </c>
    </row>
    <row r="233" spans="1:27" ht="12.75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1258</v>
      </c>
      <c r="B236" s="28" t="str">
        <f>"15"&amp;"."&amp;$B$663&amp;"."&amp;$B$664</f>
        <v>15.10.2023</v>
      </c>
      <c r="C236" s="90" t="s">
        <v>76</v>
      </c>
      <c r="D236" s="91">
        <f>ROUND(((D237+D238+D240+D239)/1000),5)</f>
        <v>1.5225</v>
      </c>
      <c r="E236" s="91">
        <f>ROUND(((E237+E238+E240+E239)/1000),5)</f>
        <v>1.42126</v>
      </c>
      <c r="F236" s="91">
        <f>ROUND(((F237+F238+F240+F239)/1000),5)</f>
        <v>1.3860699999999999</v>
      </c>
      <c r="G236" s="91">
        <f t="shared" ref="G236:AA236" si="135">ROUND(((G237+G238+G240+G239)/1000),5)</f>
        <v>1.3714900000000001</v>
      </c>
      <c r="H236" s="91">
        <f t="shared" si="135"/>
        <v>1.3856299999999999</v>
      </c>
      <c r="I236" s="91">
        <f t="shared" si="135"/>
        <v>1.4175800000000001</v>
      </c>
      <c r="J236" s="91">
        <f t="shared" si="135"/>
        <v>1.3961399999999999</v>
      </c>
      <c r="K236" s="91">
        <f t="shared" si="135"/>
        <v>1.4780500000000001</v>
      </c>
      <c r="L236" s="91">
        <f t="shared" si="135"/>
        <v>1.8694299999999999</v>
      </c>
      <c r="M236" s="91">
        <f t="shared" si="135"/>
        <v>1.9891099999999999</v>
      </c>
      <c r="N236" s="91">
        <f t="shared" si="135"/>
        <v>2.03803</v>
      </c>
      <c r="O236" s="91">
        <f t="shared" si="135"/>
        <v>2.0543999999999998</v>
      </c>
      <c r="P236" s="91">
        <f t="shared" si="135"/>
        <v>2.0493299999999999</v>
      </c>
      <c r="Q236" s="91">
        <f t="shared" si="135"/>
        <v>2.0547</v>
      </c>
      <c r="R236" s="91">
        <f t="shared" si="135"/>
        <v>2.0583200000000001</v>
      </c>
      <c r="S236" s="91">
        <f t="shared" si="135"/>
        <v>2.0491600000000001</v>
      </c>
      <c r="T236" s="91">
        <f t="shared" si="135"/>
        <v>2.0997699999999999</v>
      </c>
      <c r="U236" s="91">
        <f t="shared" si="135"/>
        <v>2.2745700000000002</v>
      </c>
      <c r="V236" s="91">
        <f t="shared" si="135"/>
        <v>2.4258099999999998</v>
      </c>
      <c r="W236" s="91">
        <f t="shared" si="135"/>
        <v>2.38984</v>
      </c>
      <c r="X236" s="91">
        <f t="shared" si="135"/>
        <v>2.2720500000000001</v>
      </c>
      <c r="Y236" s="91">
        <f t="shared" si="135"/>
        <v>2.0430299999999999</v>
      </c>
      <c r="Z236" s="91">
        <f t="shared" si="135"/>
        <v>1.88849</v>
      </c>
      <c r="AA236" s="91">
        <f t="shared" si="135"/>
        <v>1.58199</v>
      </c>
    </row>
    <row r="237" spans="1:27" ht="12.75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1295.23</v>
      </c>
      <c r="E237" s="44">
        <v>1193.99</v>
      </c>
      <c r="F237" s="44">
        <v>1158.8</v>
      </c>
      <c r="G237" s="44">
        <v>1144.22</v>
      </c>
      <c r="H237" s="44">
        <v>1158.3599999999999</v>
      </c>
      <c r="I237" s="44">
        <v>1190.31</v>
      </c>
      <c r="J237" s="44">
        <v>1168.8699999999999</v>
      </c>
      <c r="K237" s="44">
        <v>1250.78</v>
      </c>
      <c r="L237" s="44">
        <v>1642.16</v>
      </c>
      <c r="M237" s="44">
        <v>1761.84</v>
      </c>
      <c r="N237" s="44">
        <v>1810.76</v>
      </c>
      <c r="O237" s="44">
        <v>1827.13</v>
      </c>
      <c r="P237" s="44">
        <v>1822.06</v>
      </c>
      <c r="Q237" s="44">
        <v>1827.43</v>
      </c>
      <c r="R237" s="44">
        <v>1831.05</v>
      </c>
      <c r="S237" s="44">
        <v>1821.89</v>
      </c>
      <c r="T237" s="44">
        <v>1872.5</v>
      </c>
      <c r="U237" s="44">
        <v>2047.3</v>
      </c>
      <c r="V237" s="44">
        <v>2198.54</v>
      </c>
      <c r="W237" s="44">
        <v>2162.5700000000002</v>
      </c>
      <c r="X237" s="44">
        <v>2044.78</v>
      </c>
      <c r="Y237" s="44">
        <v>1815.76</v>
      </c>
      <c r="Z237" s="44">
        <v>1661.22</v>
      </c>
      <c r="AA237" s="44">
        <v>1354.72</v>
      </c>
    </row>
    <row r="238" spans="1:27" ht="12.75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1263</v>
      </c>
      <c r="B241" s="28" t="str">
        <f>"16"&amp;"."&amp;$B$663&amp;"."&amp;$B$664</f>
        <v>16.10.2023</v>
      </c>
      <c r="C241" s="90" t="s">
        <v>76</v>
      </c>
      <c r="D241" s="91">
        <f>ROUND(((D242+D243+D245+D244)/1000),5)</f>
        <v>1.5171600000000001</v>
      </c>
      <c r="E241" s="91">
        <f>ROUND(((E242+E243+E245+E244)/1000),5)</f>
        <v>1.45407</v>
      </c>
      <c r="F241" s="91">
        <f>ROUND(((F242+F243+F245+F244)/1000),5)</f>
        <v>1.3932800000000001</v>
      </c>
      <c r="G241" s="91">
        <f t="shared" ref="G241:AA241" si="138">ROUND(((G242+G243+G245+G244)/1000),5)</f>
        <v>1.37784</v>
      </c>
      <c r="H241" s="91">
        <f t="shared" si="138"/>
        <v>1.40628</v>
      </c>
      <c r="I241" s="91">
        <f t="shared" si="138"/>
        <v>1.5914299999999999</v>
      </c>
      <c r="J241" s="91">
        <f t="shared" si="138"/>
        <v>1.8006599999999999</v>
      </c>
      <c r="K241" s="91">
        <f t="shared" si="138"/>
        <v>1.99762</v>
      </c>
      <c r="L241" s="91">
        <f t="shared" si="138"/>
        <v>2.21774</v>
      </c>
      <c r="M241" s="91">
        <f t="shared" si="138"/>
        <v>2.3753000000000002</v>
      </c>
      <c r="N241" s="91">
        <f t="shared" si="138"/>
        <v>2.3809300000000002</v>
      </c>
      <c r="O241" s="91">
        <f t="shared" si="138"/>
        <v>2.3415900000000001</v>
      </c>
      <c r="P241" s="91">
        <f t="shared" si="138"/>
        <v>2.3131499999999998</v>
      </c>
      <c r="Q241" s="91">
        <f t="shared" si="138"/>
        <v>2.3267500000000001</v>
      </c>
      <c r="R241" s="91">
        <f t="shared" si="138"/>
        <v>2.3220499999999999</v>
      </c>
      <c r="S241" s="91">
        <f t="shared" si="138"/>
        <v>2.30342</v>
      </c>
      <c r="T241" s="91">
        <f t="shared" si="138"/>
        <v>2.3067600000000001</v>
      </c>
      <c r="U241" s="91">
        <f t="shared" si="138"/>
        <v>2.34375</v>
      </c>
      <c r="V241" s="91">
        <f t="shared" si="138"/>
        <v>2.4162300000000001</v>
      </c>
      <c r="W241" s="91">
        <f t="shared" si="138"/>
        <v>2.4207100000000001</v>
      </c>
      <c r="X241" s="91">
        <f t="shared" si="138"/>
        <v>2.2471899999999998</v>
      </c>
      <c r="Y241" s="91">
        <f t="shared" si="138"/>
        <v>2.1025200000000002</v>
      </c>
      <c r="Z241" s="91">
        <f t="shared" si="138"/>
        <v>1.82481</v>
      </c>
      <c r="AA241" s="91">
        <f t="shared" si="138"/>
        <v>1.5245299999999999</v>
      </c>
    </row>
    <row r="242" spans="1:27" ht="12.75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1289.8900000000001</v>
      </c>
      <c r="E242" s="44">
        <v>1226.8</v>
      </c>
      <c r="F242" s="44">
        <v>1166.01</v>
      </c>
      <c r="G242" s="44">
        <v>1150.57</v>
      </c>
      <c r="H242" s="44">
        <v>1179.01</v>
      </c>
      <c r="I242" s="44">
        <v>1364.16</v>
      </c>
      <c r="J242" s="44">
        <v>1573.39</v>
      </c>
      <c r="K242" s="44">
        <v>1770.35</v>
      </c>
      <c r="L242" s="44">
        <v>1990.47</v>
      </c>
      <c r="M242" s="44">
        <v>2148.0300000000002</v>
      </c>
      <c r="N242" s="44">
        <v>2153.66</v>
      </c>
      <c r="O242" s="44">
        <v>2114.3200000000002</v>
      </c>
      <c r="P242" s="44">
        <v>2085.88</v>
      </c>
      <c r="Q242" s="44">
        <v>2099.48</v>
      </c>
      <c r="R242" s="44">
        <v>2094.7800000000002</v>
      </c>
      <c r="S242" s="44">
        <v>2076.15</v>
      </c>
      <c r="T242" s="44">
        <v>2079.4899999999998</v>
      </c>
      <c r="U242" s="44">
        <v>2116.48</v>
      </c>
      <c r="V242" s="44">
        <v>2188.96</v>
      </c>
      <c r="W242" s="44">
        <v>2193.44</v>
      </c>
      <c r="X242" s="44">
        <v>2019.92</v>
      </c>
      <c r="Y242" s="44">
        <v>1875.25</v>
      </c>
      <c r="Z242" s="44">
        <v>1597.54</v>
      </c>
      <c r="AA242" s="44">
        <v>1297.26</v>
      </c>
    </row>
    <row r="243" spans="1:27" ht="12.75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1268</v>
      </c>
      <c r="B246" s="28" t="str">
        <f>"17"&amp;"."&amp;$B$663&amp;"."&amp;$B$664</f>
        <v>17.10.2023</v>
      </c>
      <c r="C246" s="90" t="s">
        <v>76</v>
      </c>
      <c r="D246" s="91">
        <f>ROUND(((D247+D248+D250+D249)/1000),5)</f>
        <v>1.4081900000000001</v>
      </c>
      <c r="E246" s="91">
        <f>ROUND(((E247+E248+E250+E249)/1000),5)</f>
        <v>1.3522000000000001</v>
      </c>
      <c r="F246" s="91">
        <f>ROUND(((F247+F248+F250+F249)/1000),5)</f>
        <v>1.3083800000000001</v>
      </c>
      <c r="G246" s="91">
        <f t="shared" ref="G246:AA246" si="141">ROUND(((G247+G248+G250+G249)/1000),5)</f>
        <v>1.3068599999999999</v>
      </c>
      <c r="H246" s="91">
        <f t="shared" si="141"/>
        <v>1.34385</v>
      </c>
      <c r="I246" s="91">
        <f t="shared" si="141"/>
        <v>1.4780899999999999</v>
      </c>
      <c r="J246" s="91">
        <f t="shared" si="141"/>
        <v>1.5917600000000001</v>
      </c>
      <c r="K246" s="91">
        <f t="shared" si="141"/>
        <v>1.9372</v>
      </c>
      <c r="L246" s="91">
        <f t="shared" si="141"/>
        <v>2.17787</v>
      </c>
      <c r="M246" s="91">
        <f t="shared" si="141"/>
        <v>2.43485</v>
      </c>
      <c r="N246" s="91">
        <f t="shared" si="141"/>
        <v>2.47302</v>
      </c>
      <c r="O246" s="91">
        <f t="shared" si="141"/>
        <v>2.4303499999999998</v>
      </c>
      <c r="P246" s="91">
        <f t="shared" si="141"/>
        <v>2.23874</v>
      </c>
      <c r="Q246" s="91">
        <f t="shared" si="141"/>
        <v>2.2545500000000001</v>
      </c>
      <c r="R246" s="91">
        <f t="shared" si="141"/>
        <v>2.2641200000000001</v>
      </c>
      <c r="S246" s="91">
        <f t="shared" si="141"/>
        <v>2.2572000000000001</v>
      </c>
      <c r="T246" s="91">
        <f t="shared" si="141"/>
        <v>2.24776</v>
      </c>
      <c r="U246" s="91">
        <f t="shared" si="141"/>
        <v>2.3233000000000001</v>
      </c>
      <c r="V246" s="91">
        <f t="shared" si="141"/>
        <v>2.4852500000000002</v>
      </c>
      <c r="W246" s="91">
        <f t="shared" si="141"/>
        <v>2.4837899999999999</v>
      </c>
      <c r="X246" s="91">
        <f t="shared" si="141"/>
        <v>2.21848</v>
      </c>
      <c r="Y246" s="91">
        <f t="shared" si="141"/>
        <v>2.0849899999999999</v>
      </c>
      <c r="Z246" s="91">
        <f t="shared" si="141"/>
        <v>1.85409</v>
      </c>
      <c r="AA246" s="91">
        <f t="shared" si="141"/>
        <v>1.58755</v>
      </c>
    </row>
    <row r="247" spans="1:27" ht="12.75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1180.92</v>
      </c>
      <c r="E247" s="44">
        <v>1124.93</v>
      </c>
      <c r="F247" s="44">
        <v>1081.1099999999999</v>
      </c>
      <c r="G247" s="44">
        <v>1079.5899999999999</v>
      </c>
      <c r="H247" s="44">
        <v>1116.58</v>
      </c>
      <c r="I247" s="44">
        <v>1250.82</v>
      </c>
      <c r="J247" s="44">
        <v>1364.49</v>
      </c>
      <c r="K247" s="44">
        <v>1709.93</v>
      </c>
      <c r="L247" s="44">
        <v>1950.6</v>
      </c>
      <c r="M247" s="44">
        <v>2207.58</v>
      </c>
      <c r="N247" s="44">
        <v>2245.75</v>
      </c>
      <c r="O247" s="44">
        <v>2203.08</v>
      </c>
      <c r="P247" s="44">
        <v>2011.47</v>
      </c>
      <c r="Q247" s="44">
        <v>2027.28</v>
      </c>
      <c r="R247" s="44">
        <v>2036.85</v>
      </c>
      <c r="S247" s="44">
        <v>2029.93</v>
      </c>
      <c r="T247" s="44">
        <v>2020.49</v>
      </c>
      <c r="U247" s="44">
        <v>2096.0300000000002</v>
      </c>
      <c r="V247" s="44">
        <v>2257.98</v>
      </c>
      <c r="W247" s="44">
        <v>2256.52</v>
      </c>
      <c r="X247" s="44">
        <v>1991.21</v>
      </c>
      <c r="Y247" s="44">
        <v>1857.72</v>
      </c>
      <c r="Z247" s="44">
        <v>1626.82</v>
      </c>
      <c r="AA247" s="44">
        <v>1360.28</v>
      </c>
    </row>
    <row r="248" spans="1:27" ht="12.75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1273</v>
      </c>
      <c r="B251" s="28" t="str">
        <f>"18"&amp;"."&amp;$B$663&amp;"."&amp;$B$664</f>
        <v>18.10.2023</v>
      </c>
      <c r="C251" s="90" t="s">
        <v>76</v>
      </c>
      <c r="D251" s="91">
        <f>ROUND(((D252+D253+D255+D254)/1000),5)</f>
        <v>1.4003399999999999</v>
      </c>
      <c r="E251" s="91">
        <f>ROUND(((E252+E253+E255+E254)/1000),5)</f>
        <v>1.3392599999999999</v>
      </c>
      <c r="F251" s="91">
        <f>ROUND(((F252+F253+F255+F254)/1000),5)</f>
        <v>1.31738</v>
      </c>
      <c r="G251" s="91">
        <f t="shared" ref="G251:AA251" si="144">ROUND(((G252+G253+G255+G254)/1000),5)</f>
        <v>1.3337399999999999</v>
      </c>
      <c r="H251" s="91">
        <f t="shared" si="144"/>
        <v>1.3875200000000001</v>
      </c>
      <c r="I251" s="91">
        <f t="shared" si="144"/>
        <v>1.47584</v>
      </c>
      <c r="J251" s="91">
        <f t="shared" si="144"/>
        <v>1.6396500000000001</v>
      </c>
      <c r="K251" s="91">
        <f t="shared" si="144"/>
        <v>1.95634</v>
      </c>
      <c r="L251" s="91">
        <f t="shared" si="144"/>
        <v>2.0637300000000001</v>
      </c>
      <c r="M251" s="91">
        <f t="shared" si="144"/>
        <v>2.3699300000000001</v>
      </c>
      <c r="N251" s="91">
        <f t="shared" si="144"/>
        <v>2.4273699999999998</v>
      </c>
      <c r="O251" s="91">
        <f t="shared" si="144"/>
        <v>2.2335699999999998</v>
      </c>
      <c r="P251" s="91">
        <f t="shared" si="144"/>
        <v>2.2124000000000001</v>
      </c>
      <c r="Q251" s="91">
        <f t="shared" si="144"/>
        <v>2.2104900000000001</v>
      </c>
      <c r="R251" s="91">
        <f t="shared" si="144"/>
        <v>2.2254</v>
      </c>
      <c r="S251" s="91">
        <f t="shared" si="144"/>
        <v>2.22288</v>
      </c>
      <c r="T251" s="91">
        <f t="shared" si="144"/>
        <v>2.2237499999999999</v>
      </c>
      <c r="U251" s="91">
        <f t="shared" si="144"/>
        <v>2.41256</v>
      </c>
      <c r="V251" s="91">
        <f t="shared" si="144"/>
        <v>2.45343</v>
      </c>
      <c r="W251" s="91">
        <f t="shared" si="144"/>
        <v>2.3998699999999999</v>
      </c>
      <c r="X251" s="91">
        <f t="shared" si="144"/>
        <v>2.16561</v>
      </c>
      <c r="Y251" s="91">
        <f t="shared" si="144"/>
        <v>2.04074</v>
      </c>
      <c r="Z251" s="91">
        <f t="shared" si="144"/>
        <v>1.74794</v>
      </c>
      <c r="AA251" s="91">
        <f t="shared" si="144"/>
        <v>1.5115099999999999</v>
      </c>
    </row>
    <row r="252" spans="1:27" ht="12.75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1173.07</v>
      </c>
      <c r="E252" s="44">
        <v>1111.99</v>
      </c>
      <c r="F252" s="44">
        <v>1090.1099999999999</v>
      </c>
      <c r="G252" s="44">
        <v>1106.47</v>
      </c>
      <c r="H252" s="44">
        <v>1160.25</v>
      </c>
      <c r="I252" s="44">
        <v>1248.57</v>
      </c>
      <c r="J252" s="44">
        <v>1412.38</v>
      </c>
      <c r="K252" s="44">
        <v>1729.07</v>
      </c>
      <c r="L252" s="44">
        <v>1836.46</v>
      </c>
      <c r="M252" s="44">
        <v>2142.66</v>
      </c>
      <c r="N252" s="44">
        <v>2200.1</v>
      </c>
      <c r="O252" s="44">
        <v>2006.3</v>
      </c>
      <c r="P252" s="44">
        <v>1985.13</v>
      </c>
      <c r="Q252" s="44">
        <v>1983.22</v>
      </c>
      <c r="R252" s="44">
        <v>1998.13</v>
      </c>
      <c r="S252" s="44">
        <v>1995.61</v>
      </c>
      <c r="T252" s="44">
        <v>1996.48</v>
      </c>
      <c r="U252" s="44">
        <v>2185.29</v>
      </c>
      <c r="V252" s="44">
        <v>2226.16</v>
      </c>
      <c r="W252" s="44">
        <v>2172.6</v>
      </c>
      <c r="X252" s="44">
        <v>1938.34</v>
      </c>
      <c r="Y252" s="44">
        <v>1813.47</v>
      </c>
      <c r="Z252" s="44">
        <v>1520.67</v>
      </c>
      <c r="AA252" s="44">
        <v>1284.24</v>
      </c>
    </row>
    <row r="253" spans="1:27" ht="12.75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1278</v>
      </c>
      <c r="B256" s="28" t="str">
        <f>"19"&amp;"."&amp;$B$663&amp;"."&amp;$B$664</f>
        <v>19.10.2023</v>
      </c>
      <c r="C256" s="90" t="s">
        <v>76</v>
      </c>
      <c r="D256" s="91">
        <f>ROUND(((D257+D258+D260+D259)/1000),5)</f>
        <v>1.4110799999999999</v>
      </c>
      <c r="E256" s="91">
        <f>ROUND(((E257+E258+E260+E259)/1000),5)</f>
        <v>1.32094</v>
      </c>
      <c r="F256" s="91">
        <f>ROUND(((F257+F258+F260+F259)/1000),5)</f>
        <v>1.3094399999999999</v>
      </c>
      <c r="G256" s="91">
        <f t="shared" ref="G256:AA256" si="147">ROUND(((G257+G258+G260+G259)/1000),5)</f>
        <v>1.3093999999999999</v>
      </c>
      <c r="H256" s="91">
        <f t="shared" si="147"/>
        <v>1.36256</v>
      </c>
      <c r="I256" s="91">
        <f t="shared" si="147"/>
        <v>1.4695100000000001</v>
      </c>
      <c r="J256" s="91">
        <f t="shared" si="147"/>
        <v>1.69659</v>
      </c>
      <c r="K256" s="91">
        <f t="shared" si="147"/>
        <v>1.95939</v>
      </c>
      <c r="L256" s="91">
        <f t="shared" si="147"/>
        <v>2.2267399999999999</v>
      </c>
      <c r="M256" s="91">
        <f t="shared" si="147"/>
        <v>2.3818999999999999</v>
      </c>
      <c r="N256" s="91">
        <f t="shared" si="147"/>
        <v>2.41113</v>
      </c>
      <c r="O256" s="91">
        <f t="shared" si="147"/>
        <v>2.4114</v>
      </c>
      <c r="P256" s="91">
        <f t="shared" si="147"/>
        <v>2.3244600000000002</v>
      </c>
      <c r="Q256" s="91">
        <f t="shared" si="147"/>
        <v>2.3346399999999998</v>
      </c>
      <c r="R256" s="91">
        <f t="shared" si="147"/>
        <v>2.3351899999999999</v>
      </c>
      <c r="S256" s="91">
        <f t="shared" si="147"/>
        <v>2.3314499999999998</v>
      </c>
      <c r="T256" s="91">
        <f t="shared" si="147"/>
        <v>2.3312200000000001</v>
      </c>
      <c r="U256" s="91">
        <f t="shared" si="147"/>
        <v>2.3929999999999998</v>
      </c>
      <c r="V256" s="91">
        <f t="shared" si="147"/>
        <v>2.4606499999999998</v>
      </c>
      <c r="W256" s="91">
        <f t="shared" si="147"/>
        <v>2.4256899999999999</v>
      </c>
      <c r="X256" s="91">
        <f t="shared" si="147"/>
        <v>2.2980499999999999</v>
      </c>
      <c r="Y256" s="91">
        <f t="shared" si="147"/>
        <v>2.0619499999999999</v>
      </c>
      <c r="Z256" s="91">
        <f t="shared" si="147"/>
        <v>1.85792</v>
      </c>
      <c r="AA256" s="91">
        <f t="shared" si="147"/>
        <v>1.61378</v>
      </c>
    </row>
    <row r="257" spans="1:27" ht="12.75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1183.81</v>
      </c>
      <c r="E257" s="44">
        <v>1093.67</v>
      </c>
      <c r="F257" s="44">
        <v>1082.17</v>
      </c>
      <c r="G257" s="44">
        <v>1082.1300000000001</v>
      </c>
      <c r="H257" s="44">
        <v>1135.29</v>
      </c>
      <c r="I257" s="44">
        <v>1242.24</v>
      </c>
      <c r="J257" s="44">
        <v>1469.32</v>
      </c>
      <c r="K257" s="44">
        <v>1732.12</v>
      </c>
      <c r="L257" s="44">
        <v>1999.47</v>
      </c>
      <c r="M257" s="44">
        <v>2154.63</v>
      </c>
      <c r="N257" s="44">
        <v>2183.86</v>
      </c>
      <c r="O257" s="44">
        <v>2184.13</v>
      </c>
      <c r="P257" s="44">
        <v>2097.19</v>
      </c>
      <c r="Q257" s="44">
        <v>2107.37</v>
      </c>
      <c r="R257" s="44">
        <v>2107.92</v>
      </c>
      <c r="S257" s="44">
        <v>2104.1799999999998</v>
      </c>
      <c r="T257" s="44">
        <v>2103.9499999999998</v>
      </c>
      <c r="U257" s="44">
        <v>2165.73</v>
      </c>
      <c r="V257" s="44">
        <v>2233.38</v>
      </c>
      <c r="W257" s="44">
        <v>2198.42</v>
      </c>
      <c r="X257" s="44">
        <v>2070.7800000000002</v>
      </c>
      <c r="Y257" s="44">
        <v>1834.68</v>
      </c>
      <c r="Z257" s="44">
        <v>1630.65</v>
      </c>
      <c r="AA257" s="44">
        <v>1386.51</v>
      </c>
    </row>
    <row r="258" spans="1:27" ht="12.75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1283</v>
      </c>
      <c r="B261" s="28" t="str">
        <f>"20"&amp;"."&amp;$B$663&amp;"."&amp;$B$664</f>
        <v>20.10.2023</v>
      </c>
      <c r="C261" s="90" t="s">
        <v>76</v>
      </c>
      <c r="D261" s="91">
        <f>ROUND(((D262+D263+D265+D264)/1000),5)</f>
        <v>1.41229</v>
      </c>
      <c r="E261" s="91">
        <f>ROUND(((E262+E263+E265+E264)/1000),5)</f>
        <v>1.3369899999999999</v>
      </c>
      <c r="F261" s="91">
        <f>ROUND(((F262+F263+F265+F264)/1000),5)</f>
        <v>1.3119499999999999</v>
      </c>
      <c r="G261" s="91">
        <f t="shared" ref="G261:AA261" si="150">ROUND(((G262+G263+G265+G264)/1000),5)</f>
        <v>1.3169200000000001</v>
      </c>
      <c r="H261" s="91">
        <f t="shared" si="150"/>
        <v>1.3825799999999999</v>
      </c>
      <c r="I261" s="91">
        <f t="shared" si="150"/>
        <v>1.46936</v>
      </c>
      <c r="J261" s="91">
        <f t="shared" si="150"/>
        <v>1.68885</v>
      </c>
      <c r="K261" s="91">
        <f t="shared" si="150"/>
        <v>1.99708</v>
      </c>
      <c r="L261" s="91">
        <f t="shared" si="150"/>
        <v>2.1735099999999998</v>
      </c>
      <c r="M261" s="91">
        <f t="shared" si="150"/>
        <v>2.4027099999999999</v>
      </c>
      <c r="N261" s="91">
        <f t="shared" si="150"/>
        <v>2.4670399999999999</v>
      </c>
      <c r="O261" s="91">
        <f t="shared" si="150"/>
        <v>2.26952</v>
      </c>
      <c r="P261" s="91">
        <f t="shared" si="150"/>
        <v>2.2518400000000001</v>
      </c>
      <c r="Q261" s="91">
        <f t="shared" si="150"/>
        <v>2.2553700000000001</v>
      </c>
      <c r="R261" s="91">
        <f t="shared" si="150"/>
        <v>2.2591700000000001</v>
      </c>
      <c r="S261" s="91">
        <f t="shared" si="150"/>
        <v>2.2526299999999999</v>
      </c>
      <c r="T261" s="91">
        <f t="shared" si="150"/>
        <v>2.2449599999999998</v>
      </c>
      <c r="U261" s="91">
        <f t="shared" si="150"/>
        <v>2.4388899999999998</v>
      </c>
      <c r="V261" s="91">
        <f t="shared" si="150"/>
        <v>2.4607399999999999</v>
      </c>
      <c r="W261" s="91">
        <f t="shared" si="150"/>
        <v>2.3182700000000001</v>
      </c>
      <c r="X261" s="91">
        <f t="shared" si="150"/>
        <v>2.2240700000000002</v>
      </c>
      <c r="Y261" s="91">
        <f t="shared" si="150"/>
        <v>2.1353300000000002</v>
      </c>
      <c r="Z261" s="91">
        <f t="shared" si="150"/>
        <v>1.8474699999999999</v>
      </c>
      <c r="AA261" s="91">
        <f t="shared" si="150"/>
        <v>1.5937300000000001</v>
      </c>
    </row>
    <row r="262" spans="1:27" ht="12.75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1185.02</v>
      </c>
      <c r="E262" s="44">
        <v>1109.72</v>
      </c>
      <c r="F262" s="44">
        <v>1084.68</v>
      </c>
      <c r="G262" s="44">
        <v>1089.6500000000001</v>
      </c>
      <c r="H262" s="44">
        <v>1155.31</v>
      </c>
      <c r="I262" s="44">
        <v>1242.0899999999999</v>
      </c>
      <c r="J262" s="44">
        <v>1461.58</v>
      </c>
      <c r="K262" s="44">
        <v>1769.81</v>
      </c>
      <c r="L262" s="44">
        <v>1946.24</v>
      </c>
      <c r="M262" s="44">
        <v>2175.44</v>
      </c>
      <c r="N262" s="44">
        <v>2239.77</v>
      </c>
      <c r="O262" s="44">
        <v>2042.25</v>
      </c>
      <c r="P262" s="44">
        <v>2024.57</v>
      </c>
      <c r="Q262" s="44">
        <v>2028.1</v>
      </c>
      <c r="R262" s="44">
        <v>2031.9</v>
      </c>
      <c r="S262" s="44">
        <v>2025.36</v>
      </c>
      <c r="T262" s="44">
        <v>2017.69</v>
      </c>
      <c r="U262" s="44">
        <v>2211.62</v>
      </c>
      <c r="V262" s="44">
        <v>2233.4699999999998</v>
      </c>
      <c r="W262" s="44">
        <v>2091</v>
      </c>
      <c r="X262" s="44">
        <v>1996.8</v>
      </c>
      <c r="Y262" s="44">
        <v>1908.06</v>
      </c>
      <c r="Z262" s="44">
        <v>1620.2</v>
      </c>
      <c r="AA262" s="44">
        <v>1366.46</v>
      </c>
    </row>
    <row r="263" spans="1:27" ht="12.75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1288</v>
      </c>
      <c r="B266" s="28" t="str">
        <f>"21"&amp;"."&amp;$B$663&amp;"."&amp;$B$664</f>
        <v>21.10.2023</v>
      </c>
      <c r="C266" s="90" t="s">
        <v>76</v>
      </c>
      <c r="D266" s="91">
        <f>ROUND(((D267+D268+D270+D269)/1000),5)</f>
        <v>1.45821</v>
      </c>
      <c r="E266" s="91">
        <f>ROUND(((E267+E268+E270+E269)/1000),5)</f>
        <v>1.42825</v>
      </c>
      <c r="F266" s="91">
        <f>ROUND(((F267+F268+F270+F269)/1000),5)</f>
        <v>1.38931</v>
      </c>
      <c r="G266" s="91">
        <f t="shared" ref="G266:AA266" si="153">ROUND(((G267+G268+G270+G269)/1000),5)</f>
        <v>1.3764000000000001</v>
      </c>
      <c r="H266" s="91">
        <f t="shared" si="153"/>
        <v>1.38425</v>
      </c>
      <c r="I266" s="91">
        <f t="shared" si="153"/>
        <v>1.4365699999999999</v>
      </c>
      <c r="J266" s="91">
        <f t="shared" si="153"/>
        <v>1.4534899999999999</v>
      </c>
      <c r="K266" s="91">
        <f t="shared" si="153"/>
        <v>1.66517</v>
      </c>
      <c r="L266" s="91">
        <f t="shared" si="153"/>
        <v>1.8293900000000001</v>
      </c>
      <c r="M266" s="91">
        <f t="shared" si="153"/>
        <v>2.0541800000000001</v>
      </c>
      <c r="N266" s="91">
        <f t="shared" si="153"/>
        <v>2.1449500000000001</v>
      </c>
      <c r="O266" s="91">
        <f t="shared" si="153"/>
        <v>2.1514099999999998</v>
      </c>
      <c r="P266" s="91">
        <f t="shared" si="153"/>
        <v>2.1147900000000002</v>
      </c>
      <c r="Q266" s="91">
        <f t="shared" si="153"/>
        <v>2.1099199999999998</v>
      </c>
      <c r="R266" s="91">
        <f t="shared" si="153"/>
        <v>2.09422</v>
      </c>
      <c r="S266" s="91">
        <f t="shared" si="153"/>
        <v>2.0857100000000002</v>
      </c>
      <c r="T266" s="91">
        <f t="shared" si="153"/>
        <v>2.10615</v>
      </c>
      <c r="U266" s="91">
        <f t="shared" si="153"/>
        <v>2.21217</v>
      </c>
      <c r="V266" s="91">
        <f t="shared" si="153"/>
        <v>2.4052099999999998</v>
      </c>
      <c r="W266" s="91">
        <f t="shared" si="153"/>
        <v>2.30341</v>
      </c>
      <c r="X266" s="91">
        <f t="shared" si="153"/>
        <v>2.0945999999999998</v>
      </c>
      <c r="Y266" s="91">
        <f t="shared" si="153"/>
        <v>1.96529</v>
      </c>
      <c r="Z266" s="91">
        <f t="shared" si="153"/>
        <v>1.7306699999999999</v>
      </c>
      <c r="AA266" s="91">
        <f t="shared" si="153"/>
        <v>1.5195799999999999</v>
      </c>
    </row>
    <row r="267" spans="1:27" ht="12.75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1230.94</v>
      </c>
      <c r="E267" s="44">
        <v>1200.98</v>
      </c>
      <c r="F267" s="44">
        <v>1162.04</v>
      </c>
      <c r="G267" s="44">
        <v>1149.1300000000001</v>
      </c>
      <c r="H267" s="44">
        <v>1156.98</v>
      </c>
      <c r="I267" s="44">
        <v>1209.3</v>
      </c>
      <c r="J267" s="44">
        <v>1226.22</v>
      </c>
      <c r="K267" s="44">
        <v>1437.9</v>
      </c>
      <c r="L267" s="44">
        <v>1602.12</v>
      </c>
      <c r="M267" s="44">
        <v>1826.91</v>
      </c>
      <c r="N267" s="44">
        <v>1917.68</v>
      </c>
      <c r="O267" s="44">
        <v>1924.14</v>
      </c>
      <c r="P267" s="44">
        <v>1887.52</v>
      </c>
      <c r="Q267" s="44">
        <v>1882.65</v>
      </c>
      <c r="R267" s="44">
        <v>1866.95</v>
      </c>
      <c r="S267" s="44">
        <v>1858.44</v>
      </c>
      <c r="T267" s="44">
        <v>1878.88</v>
      </c>
      <c r="U267" s="44">
        <v>1984.9</v>
      </c>
      <c r="V267" s="44">
        <v>2177.94</v>
      </c>
      <c r="W267" s="44">
        <v>2076.14</v>
      </c>
      <c r="X267" s="44">
        <v>1867.33</v>
      </c>
      <c r="Y267" s="44">
        <v>1738.02</v>
      </c>
      <c r="Z267" s="44">
        <v>1503.4</v>
      </c>
      <c r="AA267" s="44">
        <v>1292.31</v>
      </c>
    </row>
    <row r="268" spans="1:27" ht="12.75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1293</v>
      </c>
      <c r="B271" s="28" t="str">
        <f>"22"&amp;"."&amp;$B$663&amp;"."&amp;$B$664</f>
        <v>22.10.2023</v>
      </c>
      <c r="C271" s="90" t="s">
        <v>76</v>
      </c>
      <c r="D271" s="91">
        <f>ROUND(((D272+D273+D275+D274)/1000),5)</f>
        <v>1.43106</v>
      </c>
      <c r="E271" s="91">
        <f>ROUND(((E272+E273+E275+E274)/1000),5)</f>
        <v>1.35744</v>
      </c>
      <c r="F271" s="91">
        <f>ROUND(((F272+F273+F275+F274)/1000),5)</f>
        <v>1.3038000000000001</v>
      </c>
      <c r="G271" s="91">
        <f t="shared" ref="G271:AA271" si="156">ROUND(((G272+G273+G275+G274)/1000),5)</f>
        <v>1.2969900000000001</v>
      </c>
      <c r="H271" s="91">
        <f t="shared" si="156"/>
        <v>1.2964</v>
      </c>
      <c r="I271" s="91">
        <f t="shared" si="156"/>
        <v>1.37399</v>
      </c>
      <c r="J271" s="91">
        <f t="shared" si="156"/>
        <v>1.37921</v>
      </c>
      <c r="K271" s="91">
        <f t="shared" si="156"/>
        <v>1.4367300000000001</v>
      </c>
      <c r="L271" s="91">
        <f t="shared" si="156"/>
        <v>1.60215</v>
      </c>
      <c r="M271" s="91">
        <f t="shared" si="156"/>
        <v>1.8128500000000001</v>
      </c>
      <c r="N271" s="91">
        <f t="shared" si="156"/>
        <v>1.89618</v>
      </c>
      <c r="O271" s="91">
        <f t="shared" si="156"/>
        <v>1.92842</v>
      </c>
      <c r="P271" s="91">
        <f t="shared" si="156"/>
        <v>1.9541900000000001</v>
      </c>
      <c r="Q271" s="91">
        <f t="shared" si="156"/>
        <v>1.97072</v>
      </c>
      <c r="R271" s="91">
        <f t="shared" si="156"/>
        <v>1.9857800000000001</v>
      </c>
      <c r="S271" s="91">
        <f t="shared" si="156"/>
        <v>1.97485</v>
      </c>
      <c r="T271" s="91">
        <f t="shared" si="156"/>
        <v>2.0531700000000002</v>
      </c>
      <c r="U271" s="91">
        <f t="shared" si="156"/>
        <v>2.2701500000000001</v>
      </c>
      <c r="V271" s="91">
        <f t="shared" si="156"/>
        <v>2.4035899999999999</v>
      </c>
      <c r="W271" s="91">
        <f t="shared" si="156"/>
        <v>2.3504100000000001</v>
      </c>
      <c r="X271" s="91">
        <f t="shared" si="156"/>
        <v>2.1243599999999998</v>
      </c>
      <c r="Y271" s="91">
        <f t="shared" si="156"/>
        <v>1.9036299999999999</v>
      </c>
      <c r="Z271" s="91">
        <f t="shared" si="156"/>
        <v>1.57098</v>
      </c>
      <c r="AA271" s="91">
        <f t="shared" si="156"/>
        <v>1.45658</v>
      </c>
    </row>
    <row r="272" spans="1:27" ht="12.75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1203.79</v>
      </c>
      <c r="E272" s="44">
        <v>1130.17</v>
      </c>
      <c r="F272" s="44">
        <v>1076.53</v>
      </c>
      <c r="G272" s="44">
        <v>1069.72</v>
      </c>
      <c r="H272" s="44">
        <v>1069.1300000000001</v>
      </c>
      <c r="I272" s="44">
        <v>1146.72</v>
      </c>
      <c r="J272" s="44">
        <v>1151.94</v>
      </c>
      <c r="K272" s="44">
        <v>1209.46</v>
      </c>
      <c r="L272" s="44">
        <v>1374.88</v>
      </c>
      <c r="M272" s="44">
        <v>1585.58</v>
      </c>
      <c r="N272" s="44">
        <v>1668.91</v>
      </c>
      <c r="O272" s="44">
        <v>1701.15</v>
      </c>
      <c r="P272" s="44">
        <v>1726.92</v>
      </c>
      <c r="Q272" s="44">
        <v>1743.45</v>
      </c>
      <c r="R272" s="44">
        <v>1758.51</v>
      </c>
      <c r="S272" s="44">
        <v>1747.58</v>
      </c>
      <c r="T272" s="44">
        <v>1825.9</v>
      </c>
      <c r="U272" s="44">
        <v>2042.88</v>
      </c>
      <c r="V272" s="44">
        <v>2176.3200000000002</v>
      </c>
      <c r="W272" s="44">
        <v>2123.14</v>
      </c>
      <c r="X272" s="44">
        <v>1897.09</v>
      </c>
      <c r="Y272" s="44">
        <v>1676.36</v>
      </c>
      <c r="Z272" s="44">
        <v>1343.71</v>
      </c>
      <c r="AA272" s="44">
        <v>1229.31</v>
      </c>
    </row>
    <row r="273" spans="1:27" ht="12.75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1298</v>
      </c>
      <c r="B276" s="28" t="str">
        <f>"23"&amp;"."&amp;$B$663&amp;"."&amp;$B$664</f>
        <v>23.10.2023</v>
      </c>
      <c r="C276" s="90" t="s">
        <v>76</v>
      </c>
      <c r="D276" s="91">
        <f>ROUND(((D277+D278+D280+D279)/1000),5)</f>
        <v>1.41391</v>
      </c>
      <c r="E276" s="91">
        <f>ROUND(((E277+E278+E280+E279)/1000),5)</f>
        <v>1.29986</v>
      </c>
      <c r="F276" s="91">
        <f>ROUND(((F277+F278+F280+F279)/1000),5)</f>
        <v>1.2581500000000001</v>
      </c>
      <c r="G276" s="91">
        <f t="shared" ref="G276:AA276" si="159">ROUND(((G277+G278+G280+G279)/1000),5)</f>
        <v>1.27536</v>
      </c>
      <c r="H276" s="91">
        <f t="shared" si="159"/>
        <v>1.3013600000000001</v>
      </c>
      <c r="I276" s="91">
        <f t="shared" si="159"/>
        <v>1.43428</v>
      </c>
      <c r="J276" s="91">
        <f t="shared" si="159"/>
        <v>1.5961000000000001</v>
      </c>
      <c r="K276" s="91">
        <f t="shared" si="159"/>
        <v>1.8951499999999999</v>
      </c>
      <c r="L276" s="91">
        <f t="shared" si="159"/>
        <v>2.13035</v>
      </c>
      <c r="M276" s="91">
        <f t="shared" si="159"/>
        <v>2.3271999999999999</v>
      </c>
      <c r="N276" s="91">
        <f t="shared" si="159"/>
        <v>2.4075600000000001</v>
      </c>
      <c r="O276" s="91">
        <f t="shared" si="159"/>
        <v>2.2259799999999998</v>
      </c>
      <c r="P276" s="91">
        <f t="shared" si="159"/>
        <v>2.1524800000000002</v>
      </c>
      <c r="Q276" s="91">
        <f t="shared" si="159"/>
        <v>2.1921300000000001</v>
      </c>
      <c r="R276" s="91">
        <f t="shared" si="159"/>
        <v>2.20505</v>
      </c>
      <c r="S276" s="91">
        <f t="shared" si="159"/>
        <v>2.2010700000000001</v>
      </c>
      <c r="T276" s="91">
        <f t="shared" si="159"/>
        <v>2.1899000000000002</v>
      </c>
      <c r="U276" s="91">
        <f t="shared" si="159"/>
        <v>2.3008899999999999</v>
      </c>
      <c r="V276" s="91">
        <f t="shared" si="159"/>
        <v>2.4073000000000002</v>
      </c>
      <c r="W276" s="91">
        <f t="shared" si="159"/>
        <v>2.29128</v>
      </c>
      <c r="X276" s="91">
        <f t="shared" si="159"/>
        <v>2.0612900000000001</v>
      </c>
      <c r="Y276" s="91">
        <f t="shared" si="159"/>
        <v>1.9579</v>
      </c>
      <c r="Z276" s="91">
        <f t="shared" si="159"/>
        <v>1.6346799999999999</v>
      </c>
      <c r="AA276" s="91">
        <f t="shared" si="159"/>
        <v>1.46139</v>
      </c>
    </row>
    <row r="277" spans="1:27" ht="12.75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1186.6400000000001</v>
      </c>
      <c r="E277" s="44">
        <v>1072.5899999999999</v>
      </c>
      <c r="F277" s="44">
        <v>1030.8800000000001</v>
      </c>
      <c r="G277" s="44">
        <v>1048.0899999999999</v>
      </c>
      <c r="H277" s="44">
        <v>1074.0899999999999</v>
      </c>
      <c r="I277" s="44">
        <v>1207.01</v>
      </c>
      <c r="J277" s="44">
        <v>1368.83</v>
      </c>
      <c r="K277" s="44">
        <v>1667.88</v>
      </c>
      <c r="L277" s="44">
        <v>1903.08</v>
      </c>
      <c r="M277" s="44">
        <v>2099.9299999999998</v>
      </c>
      <c r="N277" s="44">
        <v>2180.29</v>
      </c>
      <c r="O277" s="44">
        <v>1998.71</v>
      </c>
      <c r="P277" s="44">
        <v>1925.21</v>
      </c>
      <c r="Q277" s="44">
        <v>1964.86</v>
      </c>
      <c r="R277" s="44">
        <v>1977.78</v>
      </c>
      <c r="S277" s="44">
        <v>1973.8</v>
      </c>
      <c r="T277" s="44">
        <v>1962.63</v>
      </c>
      <c r="U277" s="44">
        <v>2073.62</v>
      </c>
      <c r="V277" s="44">
        <v>2180.0300000000002</v>
      </c>
      <c r="W277" s="44">
        <v>2064.0100000000002</v>
      </c>
      <c r="X277" s="44">
        <v>1834.02</v>
      </c>
      <c r="Y277" s="44">
        <v>1730.63</v>
      </c>
      <c r="Z277" s="44">
        <v>1407.41</v>
      </c>
      <c r="AA277" s="44">
        <v>1234.1199999999999</v>
      </c>
    </row>
    <row r="278" spans="1:27" ht="12.75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1303</v>
      </c>
      <c r="B281" s="28" t="str">
        <f>"24"&amp;"."&amp;$B$663&amp;"."&amp;$B$664</f>
        <v>24.10.2023</v>
      </c>
      <c r="C281" s="90" t="s">
        <v>76</v>
      </c>
      <c r="D281" s="91">
        <f>ROUND(((D282+D283+D285+D284)/1000),5)</f>
        <v>1.3999600000000001</v>
      </c>
      <c r="E281" s="91">
        <f>ROUND(((E282+E283+E285+E284)/1000),5)</f>
        <v>1.3139400000000001</v>
      </c>
      <c r="F281" s="91">
        <f>ROUND(((F282+F283+F285+F284)/1000),5)</f>
        <v>1.28352</v>
      </c>
      <c r="G281" s="91">
        <f t="shared" ref="G281:AA281" si="162">ROUND(((G282+G283+G285+G284)/1000),5)</f>
        <v>1.29616</v>
      </c>
      <c r="H281" s="91">
        <f t="shared" si="162"/>
        <v>1.34294</v>
      </c>
      <c r="I281" s="91">
        <f t="shared" si="162"/>
        <v>1.4594499999999999</v>
      </c>
      <c r="J281" s="91">
        <f t="shared" si="162"/>
        <v>1.6287100000000001</v>
      </c>
      <c r="K281" s="91">
        <f t="shared" si="162"/>
        <v>1.9499599999999999</v>
      </c>
      <c r="L281" s="91">
        <f t="shared" si="162"/>
        <v>2.1395499999999998</v>
      </c>
      <c r="M281" s="91">
        <f t="shared" si="162"/>
        <v>2.3468</v>
      </c>
      <c r="N281" s="91">
        <f t="shared" si="162"/>
        <v>2.4242900000000001</v>
      </c>
      <c r="O281" s="91">
        <f t="shared" si="162"/>
        <v>2.2578999999999998</v>
      </c>
      <c r="P281" s="91">
        <f t="shared" si="162"/>
        <v>2.23373</v>
      </c>
      <c r="Q281" s="91">
        <f t="shared" si="162"/>
        <v>2.24864</v>
      </c>
      <c r="R281" s="91">
        <f t="shared" si="162"/>
        <v>2.2465600000000001</v>
      </c>
      <c r="S281" s="91">
        <f t="shared" si="162"/>
        <v>2.2475299999999998</v>
      </c>
      <c r="T281" s="91">
        <f t="shared" si="162"/>
        <v>2.2307399999999999</v>
      </c>
      <c r="U281" s="91">
        <f t="shared" si="162"/>
        <v>2.4237600000000001</v>
      </c>
      <c r="V281" s="91">
        <f t="shared" si="162"/>
        <v>2.4498799999999998</v>
      </c>
      <c r="W281" s="91">
        <f t="shared" si="162"/>
        <v>2.41187</v>
      </c>
      <c r="X281" s="91">
        <f t="shared" si="162"/>
        <v>2.1355</v>
      </c>
      <c r="Y281" s="91">
        <f t="shared" si="162"/>
        <v>1.98475</v>
      </c>
      <c r="Z281" s="91">
        <f t="shared" si="162"/>
        <v>1.73525</v>
      </c>
      <c r="AA281" s="91">
        <f t="shared" si="162"/>
        <v>1.5094000000000001</v>
      </c>
    </row>
    <row r="282" spans="1:27" ht="12.75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1172.69</v>
      </c>
      <c r="E282" s="44">
        <v>1086.67</v>
      </c>
      <c r="F282" s="44">
        <v>1056.25</v>
      </c>
      <c r="G282" s="44">
        <v>1068.8900000000001</v>
      </c>
      <c r="H282" s="44">
        <v>1115.67</v>
      </c>
      <c r="I282" s="44">
        <v>1232.18</v>
      </c>
      <c r="J282" s="44">
        <v>1401.44</v>
      </c>
      <c r="K282" s="44">
        <v>1722.69</v>
      </c>
      <c r="L282" s="44">
        <v>1912.28</v>
      </c>
      <c r="M282" s="44">
        <v>2119.5300000000002</v>
      </c>
      <c r="N282" s="44">
        <v>2197.02</v>
      </c>
      <c r="O282" s="44">
        <v>2030.63</v>
      </c>
      <c r="P282" s="44">
        <v>2006.46</v>
      </c>
      <c r="Q282" s="44">
        <v>2021.37</v>
      </c>
      <c r="R282" s="44">
        <v>2019.29</v>
      </c>
      <c r="S282" s="44">
        <v>2020.26</v>
      </c>
      <c r="T282" s="44">
        <v>2003.47</v>
      </c>
      <c r="U282" s="44">
        <v>2196.4899999999998</v>
      </c>
      <c r="V282" s="44">
        <v>2222.61</v>
      </c>
      <c r="W282" s="44">
        <v>2184.6</v>
      </c>
      <c r="X282" s="44">
        <v>1908.23</v>
      </c>
      <c r="Y282" s="44">
        <v>1757.48</v>
      </c>
      <c r="Z282" s="44">
        <v>1507.98</v>
      </c>
      <c r="AA282" s="44">
        <v>1282.1300000000001</v>
      </c>
    </row>
    <row r="283" spans="1:27" ht="12.75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1308</v>
      </c>
      <c r="B286" s="28" t="str">
        <f>"25"&amp;"."&amp;$B$663&amp;"."&amp;$B$664</f>
        <v>25.10.2023</v>
      </c>
      <c r="C286" s="90" t="s">
        <v>76</v>
      </c>
      <c r="D286" s="91">
        <f>ROUND(((D287+D288+D290+D289)/1000),5)</f>
        <v>1.39507</v>
      </c>
      <c r="E286" s="91">
        <f>ROUND(((E287+E288+E290+E289)/1000),5)</f>
        <v>1.33558</v>
      </c>
      <c r="F286" s="91">
        <f>ROUND(((F287+F288+F290+F289)/1000),5)</f>
        <v>1.2984599999999999</v>
      </c>
      <c r="G286" s="91">
        <f t="shared" ref="G286:AA286" si="165">ROUND(((G287+G288+G290+G289)/1000),5)</f>
        <v>1.2957000000000001</v>
      </c>
      <c r="H286" s="91">
        <f t="shared" si="165"/>
        <v>1.36294</v>
      </c>
      <c r="I286" s="91">
        <f t="shared" si="165"/>
        <v>1.4524300000000001</v>
      </c>
      <c r="J286" s="91">
        <f t="shared" si="165"/>
        <v>1.6010899999999999</v>
      </c>
      <c r="K286" s="91">
        <f t="shared" si="165"/>
        <v>1.9015200000000001</v>
      </c>
      <c r="L286" s="91">
        <f t="shared" si="165"/>
        <v>2.0749300000000002</v>
      </c>
      <c r="M286" s="91">
        <f t="shared" si="165"/>
        <v>2.4378299999999999</v>
      </c>
      <c r="N286" s="91">
        <f t="shared" si="165"/>
        <v>2.6117300000000001</v>
      </c>
      <c r="O286" s="91">
        <f t="shared" si="165"/>
        <v>2.2390099999999999</v>
      </c>
      <c r="P286" s="91">
        <f t="shared" si="165"/>
        <v>2.2170700000000001</v>
      </c>
      <c r="Q286" s="91">
        <f t="shared" si="165"/>
        <v>2.2297500000000001</v>
      </c>
      <c r="R286" s="91">
        <f t="shared" si="165"/>
        <v>2.2263600000000001</v>
      </c>
      <c r="S286" s="91">
        <f t="shared" si="165"/>
        <v>2.2225600000000001</v>
      </c>
      <c r="T286" s="91">
        <f t="shared" si="165"/>
        <v>2.2214</v>
      </c>
      <c r="U286" s="91">
        <f t="shared" si="165"/>
        <v>2.4662299999999999</v>
      </c>
      <c r="V286" s="91">
        <f t="shared" si="165"/>
        <v>2.5080100000000001</v>
      </c>
      <c r="W286" s="91">
        <f t="shared" si="165"/>
        <v>2.5310299999999999</v>
      </c>
      <c r="X286" s="91">
        <f t="shared" si="165"/>
        <v>2.2019500000000001</v>
      </c>
      <c r="Y286" s="91">
        <f t="shared" si="165"/>
        <v>2.0674899999999998</v>
      </c>
      <c r="Z286" s="91">
        <f t="shared" si="165"/>
        <v>1.74071</v>
      </c>
      <c r="AA286" s="91">
        <f t="shared" si="165"/>
        <v>1.4944599999999999</v>
      </c>
    </row>
    <row r="287" spans="1:27" ht="12.75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1167.8</v>
      </c>
      <c r="E287" s="44">
        <v>1108.31</v>
      </c>
      <c r="F287" s="44">
        <v>1071.19</v>
      </c>
      <c r="G287" s="44">
        <v>1068.43</v>
      </c>
      <c r="H287" s="44">
        <v>1135.67</v>
      </c>
      <c r="I287" s="44">
        <v>1225.1600000000001</v>
      </c>
      <c r="J287" s="44">
        <v>1373.82</v>
      </c>
      <c r="K287" s="44">
        <v>1674.25</v>
      </c>
      <c r="L287" s="44">
        <v>1847.66</v>
      </c>
      <c r="M287" s="44">
        <v>2210.56</v>
      </c>
      <c r="N287" s="44">
        <v>2384.46</v>
      </c>
      <c r="O287" s="44">
        <v>2011.74</v>
      </c>
      <c r="P287" s="44">
        <v>1989.8</v>
      </c>
      <c r="Q287" s="44">
        <v>2002.48</v>
      </c>
      <c r="R287" s="44">
        <v>1999.09</v>
      </c>
      <c r="S287" s="44">
        <v>1995.29</v>
      </c>
      <c r="T287" s="44">
        <v>1994.13</v>
      </c>
      <c r="U287" s="44">
        <v>2238.96</v>
      </c>
      <c r="V287" s="44">
        <v>2280.7399999999998</v>
      </c>
      <c r="W287" s="44">
        <v>2303.7600000000002</v>
      </c>
      <c r="X287" s="44">
        <v>1974.68</v>
      </c>
      <c r="Y287" s="44">
        <v>1840.22</v>
      </c>
      <c r="Z287" s="44">
        <v>1513.44</v>
      </c>
      <c r="AA287" s="44">
        <v>1267.19</v>
      </c>
    </row>
    <row r="288" spans="1:27" ht="12.75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1313</v>
      </c>
      <c r="B291" s="28" t="str">
        <f>"26"&amp;"."&amp;$B$663&amp;"."&amp;$B$664</f>
        <v>26.10.2023</v>
      </c>
      <c r="C291" s="90" t="s">
        <v>76</v>
      </c>
      <c r="D291" s="91">
        <f>ROUND(((D292+D293+D295+D294)/1000),5)</f>
        <v>1.40682</v>
      </c>
      <c r="E291" s="91">
        <f>ROUND(((E292+E293+E295+E294)/1000),5)</f>
        <v>1.3207199999999999</v>
      </c>
      <c r="F291" s="91">
        <f>ROUND(((F292+F293+F295+F294)/1000),5)</f>
        <v>1.29053</v>
      </c>
      <c r="G291" s="91">
        <f t="shared" ref="G291:AA291" si="168">ROUND(((G292+G293+G295+G294)/1000),5)</f>
        <v>1.2677</v>
      </c>
      <c r="H291" s="91">
        <f t="shared" si="168"/>
        <v>1.35982</v>
      </c>
      <c r="I291" s="91">
        <f t="shared" si="168"/>
        <v>1.48908</v>
      </c>
      <c r="J291" s="91">
        <f t="shared" si="168"/>
        <v>1.6862600000000001</v>
      </c>
      <c r="K291" s="91">
        <f t="shared" si="168"/>
        <v>1.89469</v>
      </c>
      <c r="L291" s="91">
        <f t="shared" si="168"/>
        <v>2.1515900000000001</v>
      </c>
      <c r="M291" s="91">
        <f t="shared" si="168"/>
        <v>2.2923</v>
      </c>
      <c r="N291" s="91">
        <f t="shared" si="168"/>
        <v>2.3155000000000001</v>
      </c>
      <c r="O291" s="91">
        <f t="shared" si="168"/>
        <v>2.3314599999999999</v>
      </c>
      <c r="P291" s="91">
        <f t="shared" si="168"/>
        <v>2.2707000000000002</v>
      </c>
      <c r="Q291" s="91">
        <f t="shared" si="168"/>
        <v>2.2816399999999999</v>
      </c>
      <c r="R291" s="91">
        <f t="shared" si="168"/>
        <v>2.2665899999999999</v>
      </c>
      <c r="S291" s="91">
        <f t="shared" si="168"/>
        <v>2.2687300000000001</v>
      </c>
      <c r="T291" s="91">
        <f t="shared" si="168"/>
        <v>2.2690100000000002</v>
      </c>
      <c r="U291" s="91">
        <f t="shared" si="168"/>
        <v>2.26051</v>
      </c>
      <c r="V291" s="91">
        <f t="shared" si="168"/>
        <v>2.4266399999999999</v>
      </c>
      <c r="W291" s="91">
        <f t="shared" si="168"/>
        <v>2.42171</v>
      </c>
      <c r="X291" s="91">
        <f t="shared" si="168"/>
        <v>2.11808</v>
      </c>
      <c r="Y291" s="91">
        <f t="shared" si="168"/>
        <v>2.0124300000000002</v>
      </c>
      <c r="Z291" s="91">
        <f t="shared" si="168"/>
        <v>1.7356799999999999</v>
      </c>
      <c r="AA291" s="91">
        <f t="shared" si="168"/>
        <v>1.48973</v>
      </c>
    </row>
    <row r="292" spans="1:27" ht="12.75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1179.55</v>
      </c>
      <c r="E292" s="44">
        <v>1093.45</v>
      </c>
      <c r="F292" s="44">
        <v>1063.26</v>
      </c>
      <c r="G292" s="44">
        <v>1040.43</v>
      </c>
      <c r="H292" s="44">
        <v>1132.55</v>
      </c>
      <c r="I292" s="44">
        <v>1261.81</v>
      </c>
      <c r="J292" s="44">
        <v>1458.99</v>
      </c>
      <c r="K292" s="44">
        <v>1667.42</v>
      </c>
      <c r="L292" s="44">
        <v>1924.32</v>
      </c>
      <c r="M292" s="44">
        <v>2065.0300000000002</v>
      </c>
      <c r="N292" s="44">
        <v>2088.23</v>
      </c>
      <c r="O292" s="44">
        <v>2104.19</v>
      </c>
      <c r="P292" s="44">
        <v>2043.43</v>
      </c>
      <c r="Q292" s="44">
        <v>2054.37</v>
      </c>
      <c r="R292" s="44">
        <v>2039.32</v>
      </c>
      <c r="S292" s="44">
        <v>2041.46</v>
      </c>
      <c r="T292" s="44">
        <v>2041.74</v>
      </c>
      <c r="U292" s="44">
        <v>2033.24</v>
      </c>
      <c r="V292" s="44">
        <v>2199.37</v>
      </c>
      <c r="W292" s="44">
        <v>2194.44</v>
      </c>
      <c r="X292" s="44">
        <v>1890.81</v>
      </c>
      <c r="Y292" s="44">
        <v>1785.16</v>
      </c>
      <c r="Z292" s="44">
        <v>1508.41</v>
      </c>
      <c r="AA292" s="44">
        <v>1262.46</v>
      </c>
    </row>
    <row r="293" spans="1:27" ht="12.75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1318</v>
      </c>
      <c r="B296" s="28" t="str">
        <f>"27"&amp;"."&amp;$B$663&amp;"."&amp;$B$664</f>
        <v>27.10.2023</v>
      </c>
      <c r="C296" s="90" t="s">
        <v>76</v>
      </c>
      <c r="D296" s="91">
        <f>ROUND(((D297+D298+D300+D299)/1000),5)</f>
        <v>1.4242699999999999</v>
      </c>
      <c r="E296" s="91">
        <f>ROUND(((E297+E298+E300+E299)/1000),5)</f>
        <v>1.34022</v>
      </c>
      <c r="F296" s="91">
        <f>ROUND(((F297+F298+F300+F299)/1000),5)</f>
        <v>1.3008599999999999</v>
      </c>
      <c r="G296" s="91">
        <f t="shared" ref="G296:AA296" si="171">ROUND(((G297+G298+G300+G299)/1000),5)</f>
        <v>1.3020099999999999</v>
      </c>
      <c r="H296" s="91">
        <f t="shared" si="171"/>
        <v>1.3696699999999999</v>
      </c>
      <c r="I296" s="91">
        <f t="shared" si="171"/>
        <v>1.4889300000000001</v>
      </c>
      <c r="J296" s="91">
        <f t="shared" si="171"/>
        <v>1.63405</v>
      </c>
      <c r="K296" s="91">
        <f t="shared" si="171"/>
        <v>1.9144399999999999</v>
      </c>
      <c r="L296" s="91">
        <f t="shared" si="171"/>
        <v>2.1779600000000001</v>
      </c>
      <c r="M296" s="91">
        <f t="shared" si="171"/>
        <v>2.3728199999999999</v>
      </c>
      <c r="N296" s="91">
        <f t="shared" si="171"/>
        <v>2.5926399999999998</v>
      </c>
      <c r="O296" s="91">
        <f t="shared" si="171"/>
        <v>2.52826</v>
      </c>
      <c r="P296" s="91">
        <f t="shared" si="171"/>
        <v>2.2909700000000002</v>
      </c>
      <c r="Q296" s="91">
        <f t="shared" si="171"/>
        <v>2.3042400000000001</v>
      </c>
      <c r="R296" s="91">
        <f t="shared" si="171"/>
        <v>2.2970700000000002</v>
      </c>
      <c r="S296" s="91">
        <f t="shared" si="171"/>
        <v>2.2987099999999998</v>
      </c>
      <c r="T296" s="91">
        <f t="shared" si="171"/>
        <v>2.29556</v>
      </c>
      <c r="U296" s="91">
        <f t="shared" si="171"/>
        <v>2.4372799999999999</v>
      </c>
      <c r="V296" s="91">
        <f t="shared" si="171"/>
        <v>2.6206399999999999</v>
      </c>
      <c r="W296" s="91">
        <f t="shared" si="171"/>
        <v>2.5278200000000002</v>
      </c>
      <c r="X296" s="91">
        <f t="shared" si="171"/>
        <v>2.20424</v>
      </c>
      <c r="Y296" s="91">
        <f t="shared" si="171"/>
        <v>2.1712500000000001</v>
      </c>
      <c r="Z296" s="91">
        <f t="shared" si="171"/>
        <v>1.8483700000000001</v>
      </c>
      <c r="AA296" s="91">
        <f t="shared" si="171"/>
        <v>1.7123299999999999</v>
      </c>
    </row>
    <row r="297" spans="1:27" ht="12.75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1197</v>
      </c>
      <c r="E297" s="44">
        <v>1112.95</v>
      </c>
      <c r="F297" s="44">
        <v>1073.5899999999999</v>
      </c>
      <c r="G297" s="44">
        <v>1074.74</v>
      </c>
      <c r="H297" s="44">
        <v>1142.4000000000001</v>
      </c>
      <c r="I297" s="44">
        <v>1261.6600000000001</v>
      </c>
      <c r="J297" s="44">
        <v>1406.78</v>
      </c>
      <c r="K297" s="44">
        <v>1687.17</v>
      </c>
      <c r="L297" s="44">
        <v>1950.69</v>
      </c>
      <c r="M297" s="44">
        <v>2145.5500000000002</v>
      </c>
      <c r="N297" s="44">
        <v>2365.37</v>
      </c>
      <c r="O297" s="44">
        <v>2300.9899999999998</v>
      </c>
      <c r="P297" s="44">
        <v>2063.6999999999998</v>
      </c>
      <c r="Q297" s="44">
        <v>2076.9699999999998</v>
      </c>
      <c r="R297" s="44">
        <v>2069.8000000000002</v>
      </c>
      <c r="S297" s="44">
        <v>2071.44</v>
      </c>
      <c r="T297" s="44">
        <v>2068.29</v>
      </c>
      <c r="U297" s="44">
        <v>2210.0100000000002</v>
      </c>
      <c r="V297" s="44">
        <v>2393.37</v>
      </c>
      <c r="W297" s="44">
        <v>2300.5500000000002</v>
      </c>
      <c r="X297" s="44">
        <v>1976.97</v>
      </c>
      <c r="Y297" s="44">
        <v>1943.98</v>
      </c>
      <c r="Z297" s="44">
        <v>1621.1</v>
      </c>
      <c r="AA297" s="44">
        <v>1485.06</v>
      </c>
    </row>
    <row r="298" spans="1:27" ht="12.75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1323</v>
      </c>
      <c r="B301" s="28" t="str">
        <f>"28"&amp;"."&amp;$B$663&amp;"."&amp;$B$664</f>
        <v>28.10.2023</v>
      </c>
      <c r="C301" s="90" t="s">
        <v>76</v>
      </c>
      <c r="D301" s="91">
        <f>ROUND(((D302+D303+D305+D304)/1000),5)</f>
        <v>1.4720899999999999</v>
      </c>
      <c r="E301" s="91">
        <f>ROUND(((E302+E303+E305+E304)/1000),5)</f>
        <v>1.4302600000000001</v>
      </c>
      <c r="F301" s="91">
        <f>ROUND(((F302+F303+F305+F304)/1000),5)</f>
        <v>1.4119699999999999</v>
      </c>
      <c r="G301" s="91">
        <f t="shared" ref="G301:AA301" si="174">ROUND(((G302+G303+G305+G304)/1000),5)</f>
        <v>1.37873</v>
      </c>
      <c r="H301" s="91">
        <f t="shared" si="174"/>
        <v>1.40924</v>
      </c>
      <c r="I301" s="91">
        <f t="shared" si="174"/>
        <v>1.4321900000000001</v>
      </c>
      <c r="J301" s="91">
        <f t="shared" si="174"/>
        <v>1.4547099999999999</v>
      </c>
      <c r="K301" s="91">
        <f t="shared" si="174"/>
        <v>1.59301</v>
      </c>
      <c r="L301" s="91">
        <f t="shared" si="174"/>
        <v>1.8587</v>
      </c>
      <c r="M301" s="91">
        <f t="shared" si="174"/>
        <v>2.1574599999999999</v>
      </c>
      <c r="N301" s="91">
        <f t="shared" si="174"/>
        <v>2.2165900000000001</v>
      </c>
      <c r="O301" s="91">
        <f t="shared" si="174"/>
        <v>2.2211500000000002</v>
      </c>
      <c r="P301" s="91">
        <f t="shared" si="174"/>
        <v>2.2086600000000001</v>
      </c>
      <c r="Q301" s="91">
        <f t="shared" si="174"/>
        <v>2.17604</v>
      </c>
      <c r="R301" s="91">
        <f t="shared" si="174"/>
        <v>2.08378</v>
      </c>
      <c r="S301" s="91">
        <f t="shared" si="174"/>
        <v>2.0127199999999998</v>
      </c>
      <c r="T301" s="91">
        <f t="shared" si="174"/>
        <v>1.9866900000000001</v>
      </c>
      <c r="U301" s="91">
        <f t="shared" si="174"/>
        <v>2.0937100000000002</v>
      </c>
      <c r="V301" s="91">
        <f t="shared" si="174"/>
        <v>2.1613099999999998</v>
      </c>
      <c r="W301" s="91">
        <f t="shared" si="174"/>
        <v>2.0661900000000002</v>
      </c>
      <c r="X301" s="91">
        <f t="shared" si="174"/>
        <v>2.0382699999999998</v>
      </c>
      <c r="Y301" s="91">
        <f t="shared" si="174"/>
        <v>1.84945</v>
      </c>
      <c r="Z301" s="91">
        <f t="shared" si="174"/>
        <v>1.5606100000000001</v>
      </c>
      <c r="AA301" s="91">
        <f t="shared" si="174"/>
        <v>1.48522</v>
      </c>
    </row>
    <row r="302" spans="1:27" ht="12.75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1244.82</v>
      </c>
      <c r="E302" s="44">
        <v>1202.99</v>
      </c>
      <c r="F302" s="44">
        <v>1184.7</v>
      </c>
      <c r="G302" s="44">
        <v>1151.46</v>
      </c>
      <c r="H302" s="44">
        <v>1181.97</v>
      </c>
      <c r="I302" s="44">
        <v>1204.92</v>
      </c>
      <c r="J302" s="44">
        <v>1227.44</v>
      </c>
      <c r="K302" s="44">
        <v>1365.74</v>
      </c>
      <c r="L302" s="44">
        <v>1631.43</v>
      </c>
      <c r="M302" s="44">
        <v>1930.19</v>
      </c>
      <c r="N302" s="44">
        <v>1989.32</v>
      </c>
      <c r="O302" s="44">
        <v>1993.88</v>
      </c>
      <c r="P302" s="44">
        <v>1981.39</v>
      </c>
      <c r="Q302" s="44">
        <v>1948.77</v>
      </c>
      <c r="R302" s="44">
        <v>1856.51</v>
      </c>
      <c r="S302" s="44">
        <v>1785.45</v>
      </c>
      <c r="T302" s="44">
        <v>1759.42</v>
      </c>
      <c r="U302" s="44">
        <v>1866.44</v>
      </c>
      <c r="V302" s="44">
        <v>1934.04</v>
      </c>
      <c r="W302" s="44">
        <v>1838.92</v>
      </c>
      <c r="X302" s="44">
        <v>1811</v>
      </c>
      <c r="Y302" s="44">
        <v>1622.18</v>
      </c>
      <c r="Z302" s="44">
        <v>1333.34</v>
      </c>
      <c r="AA302" s="44">
        <v>1257.95</v>
      </c>
    </row>
    <row r="303" spans="1:27" ht="12.75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1328</v>
      </c>
      <c r="B306" s="28" t="str">
        <f>"29"&amp;"."&amp;$B$663&amp;"."&amp;$B$664</f>
        <v>29.10.2023</v>
      </c>
      <c r="C306" s="90" t="s">
        <v>76</v>
      </c>
      <c r="D306" s="91">
        <f>ROUND(((D307+D308+D310+D309)/1000),5)</f>
        <v>1.4806299999999999</v>
      </c>
      <c r="E306" s="91">
        <f>ROUND(((E307+E308+E310+E309)/1000),5)</f>
        <v>1.41584</v>
      </c>
      <c r="F306" s="91">
        <f>ROUND(((F307+F308+F310+F309)/1000),5)</f>
        <v>1.367</v>
      </c>
      <c r="G306" s="91">
        <f t="shared" ref="G306:AA306" si="177">ROUND(((G307+G308+G310+G309)/1000),5)</f>
        <v>1.32413</v>
      </c>
      <c r="H306" s="91">
        <f t="shared" si="177"/>
        <v>1.3512200000000001</v>
      </c>
      <c r="I306" s="91">
        <f t="shared" si="177"/>
        <v>1.41727</v>
      </c>
      <c r="J306" s="91">
        <f t="shared" si="177"/>
        <v>1.41561</v>
      </c>
      <c r="K306" s="91">
        <f t="shared" si="177"/>
        <v>1.4836800000000001</v>
      </c>
      <c r="L306" s="91">
        <f t="shared" si="177"/>
        <v>1.73756</v>
      </c>
      <c r="M306" s="91">
        <f t="shared" si="177"/>
        <v>1.93363</v>
      </c>
      <c r="N306" s="91">
        <f t="shared" si="177"/>
        <v>2.0997499999999998</v>
      </c>
      <c r="O306" s="91">
        <f t="shared" si="177"/>
        <v>2.1416599999999999</v>
      </c>
      <c r="P306" s="91">
        <f t="shared" si="177"/>
        <v>2.13178</v>
      </c>
      <c r="Q306" s="91">
        <f t="shared" si="177"/>
        <v>2.1320299999999999</v>
      </c>
      <c r="R306" s="91">
        <f t="shared" si="177"/>
        <v>2.0559699999999999</v>
      </c>
      <c r="S306" s="91">
        <f t="shared" si="177"/>
        <v>2.0748099999999998</v>
      </c>
      <c r="T306" s="91">
        <f t="shared" si="177"/>
        <v>2.0799099999999999</v>
      </c>
      <c r="U306" s="91">
        <f t="shared" si="177"/>
        <v>2.2461700000000002</v>
      </c>
      <c r="V306" s="91">
        <f t="shared" si="177"/>
        <v>2.30918</v>
      </c>
      <c r="W306" s="91">
        <f t="shared" si="177"/>
        <v>2.2288299999999999</v>
      </c>
      <c r="X306" s="91">
        <f t="shared" si="177"/>
        <v>2.18872</v>
      </c>
      <c r="Y306" s="91">
        <f t="shared" si="177"/>
        <v>2.1379199999999998</v>
      </c>
      <c r="Z306" s="91">
        <f t="shared" si="177"/>
        <v>1.76695</v>
      </c>
      <c r="AA306" s="91">
        <f t="shared" si="177"/>
        <v>1.51817</v>
      </c>
    </row>
    <row r="307" spans="1:27" ht="12.75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1253.3599999999999</v>
      </c>
      <c r="E307" s="44">
        <v>1188.57</v>
      </c>
      <c r="F307" s="44">
        <v>1139.73</v>
      </c>
      <c r="G307" s="44">
        <v>1096.8599999999999</v>
      </c>
      <c r="H307" s="44">
        <v>1123.95</v>
      </c>
      <c r="I307" s="44">
        <v>1190</v>
      </c>
      <c r="J307" s="44">
        <v>1188.3399999999999</v>
      </c>
      <c r="K307" s="44">
        <v>1256.4100000000001</v>
      </c>
      <c r="L307" s="44">
        <v>1510.29</v>
      </c>
      <c r="M307" s="44">
        <v>1706.36</v>
      </c>
      <c r="N307" s="44">
        <v>1872.48</v>
      </c>
      <c r="O307" s="44">
        <v>1914.39</v>
      </c>
      <c r="P307" s="44">
        <v>1904.51</v>
      </c>
      <c r="Q307" s="44">
        <v>1904.76</v>
      </c>
      <c r="R307" s="44">
        <v>1828.7</v>
      </c>
      <c r="S307" s="44">
        <v>1847.54</v>
      </c>
      <c r="T307" s="44">
        <v>1852.64</v>
      </c>
      <c r="U307" s="44">
        <v>2018.9</v>
      </c>
      <c r="V307" s="44">
        <v>2081.91</v>
      </c>
      <c r="W307" s="44">
        <v>2001.56</v>
      </c>
      <c r="X307" s="44">
        <v>1961.45</v>
      </c>
      <c r="Y307" s="44">
        <v>1910.65</v>
      </c>
      <c r="Z307" s="44">
        <v>1539.68</v>
      </c>
      <c r="AA307" s="44">
        <v>1290.9000000000001</v>
      </c>
    </row>
    <row r="308" spans="1:27" ht="12.75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1333</v>
      </c>
      <c r="B311" s="28" t="str">
        <f>"30"&amp;"."&amp;$B$663&amp;"."&amp;$B$664</f>
        <v>30.10.2023</v>
      </c>
      <c r="C311" s="90" t="s">
        <v>76</v>
      </c>
      <c r="D311" s="91">
        <f>ROUND(((D312+D313+D315+D314)/1000),5)</f>
        <v>1.4152800000000001</v>
      </c>
      <c r="E311" s="91">
        <f>ROUND(((E312+E313+E315+E314)/1000),5)</f>
        <v>1.3077099999999999</v>
      </c>
      <c r="F311" s="91">
        <f>ROUND(((F312+F313+F315+F314)/1000),5)</f>
        <v>1.2549699999999999</v>
      </c>
      <c r="G311" s="91">
        <f t="shared" ref="G311:AA311" si="180">ROUND(((G312+G313+G315+G314)/1000),5)</f>
        <v>1.24281</v>
      </c>
      <c r="H311" s="91">
        <f t="shared" si="180"/>
        <v>1.29853</v>
      </c>
      <c r="I311" s="91">
        <f t="shared" si="180"/>
        <v>1.4165399999999999</v>
      </c>
      <c r="J311" s="91">
        <f t="shared" si="180"/>
        <v>1.53521</v>
      </c>
      <c r="K311" s="91">
        <f t="shared" si="180"/>
        <v>1.80772</v>
      </c>
      <c r="L311" s="91">
        <f t="shared" si="180"/>
        <v>2.0546899999999999</v>
      </c>
      <c r="M311" s="91">
        <f t="shared" si="180"/>
        <v>2.2031999999999998</v>
      </c>
      <c r="N311" s="91">
        <f t="shared" si="180"/>
        <v>2.2940399999999999</v>
      </c>
      <c r="O311" s="91">
        <f t="shared" si="180"/>
        <v>2.22221</v>
      </c>
      <c r="P311" s="91">
        <f t="shared" si="180"/>
        <v>2.2231800000000002</v>
      </c>
      <c r="Q311" s="91">
        <f t="shared" si="180"/>
        <v>2.25332</v>
      </c>
      <c r="R311" s="91">
        <f t="shared" si="180"/>
        <v>2.2338200000000001</v>
      </c>
      <c r="S311" s="91">
        <f t="shared" si="180"/>
        <v>2.2280500000000001</v>
      </c>
      <c r="T311" s="91">
        <f t="shared" si="180"/>
        <v>2.2216999999999998</v>
      </c>
      <c r="U311" s="91">
        <f t="shared" si="180"/>
        <v>2.4563299999999999</v>
      </c>
      <c r="V311" s="91">
        <f t="shared" si="180"/>
        <v>2.3673600000000001</v>
      </c>
      <c r="W311" s="91">
        <f t="shared" si="180"/>
        <v>2.21604</v>
      </c>
      <c r="X311" s="91">
        <f t="shared" si="180"/>
        <v>2.1690999999999998</v>
      </c>
      <c r="Y311" s="91">
        <f t="shared" si="180"/>
        <v>1.97509</v>
      </c>
      <c r="Z311" s="91">
        <f t="shared" si="180"/>
        <v>1.5609500000000001</v>
      </c>
      <c r="AA311" s="91">
        <f t="shared" si="180"/>
        <v>1.4570700000000001</v>
      </c>
    </row>
    <row r="312" spans="1:27" ht="12.75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1188.01</v>
      </c>
      <c r="E312" s="44">
        <v>1080.44</v>
      </c>
      <c r="F312" s="44">
        <v>1027.7</v>
      </c>
      <c r="G312" s="44">
        <v>1015.54</v>
      </c>
      <c r="H312" s="44">
        <v>1071.26</v>
      </c>
      <c r="I312" s="44">
        <v>1189.27</v>
      </c>
      <c r="J312" s="44">
        <v>1307.94</v>
      </c>
      <c r="K312" s="44">
        <v>1580.45</v>
      </c>
      <c r="L312" s="44">
        <v>1827.42</v>
      </c>
      <c r="M312" s="44">
        <v>1975.93</v>
      </c>
      <c r="N312" s="44">
        <v>2066.77</v>
      </c>
      <c r="O312" s="44">
        <v>1994.94</v>
      </c>
      <c r="P312" s="44">
        <v>1995.91</v>
      </c>
      <c r="Q312" s="44">
        <v>2026.05</v>
      </c>
      <c r="R312" s="44">
        <v>2006.55</v>
      </c>
      <c r="S312" s="44">
        <v>2000.78</v>
      </c>
      <c r="T312" s="44">
        <v>1994.43</v>
      </c>
      <c r="U312" s="44">
        <v>2229.06</v>
      </c>
      <c r="V312" s="44">
        <v>2140.09</v>
      </c>
      <c r="W312" s="44">
        <v>1988.77</v>
      </c>
      <c r="X312" s="44">
        <v>1941.83</v>
      </c>
      <c r="Y312" s="44">
        <v>1747.82</v>
      </c>
      <c r="Z312" s="44">
        <v>1333.68</v>
      </c>
      <c r="AA312" s="44">
        <v>1229.8</v>
      </c>
    </row>
    <row r="313" spans="1:27" ht="12.75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1338</v>
      </c>
      <c r="B316" s="28" t="str">
        <f>"31"&amp;"."&amp;$B$663&amp;"."&amp;$B$664</f>
        <v>31.10.2023</v>
      </c>
      <c r="C316" s="90" t="s">
        <v>76</v>
      </c>
      <c r="D316" s="91">
        <f>ROUND(((D317+D318+D320+D319)/1000),5)</f>
        <v>1.37975</v>
      </c>
      <c r="E316" s="91">
        <f>ROUND(((E317+E318+E320+E319)/1000),5)</f>
        <v>1.24319</v>
      </c>
      <c r="F316" s="91">
        <f>ROUND(((F317+F318+F320+F319)/1000),5)</f>
        <v>1.15706</v>
      </c>
      <c r="G316" s="91">
        <f t="shared" ref="G316:AA316" si="183">ROUND(((G317+G318+G320+G319)/1000),5)</f>
        <v>1.14174</v>
      </c>
      <c r="H316" s="91">
        <f t="shared" si="183"/>
        <v>1.25553</v>
      </c>
      <c r="I316" s="91">
        <f t="shared" si="183"/>
        <v>1.4083699999999999</v>
      </c>
      <c r="J316" s="91">
        <f t="shared" si="183"/>
        <v>1.49746</v>
      </c>
      <c r="K316" s="91">
        <f t="shared" si="183"/>
        <v>1.82988</v>
      </c>
      <c r="L316" s="91">
        <f t="shared" si="183"/>
        <v>2.0217200000000002</v>
      </c>
      <c r="M316" s="91">
        <f t="shared" si="183"/>
        <v>2.1875200000000001</v>
      </c>
      <c r="N316" s="91">
        <f t="shared" si="183"/>
        <v>2.20838</v>
      </c>
      <c r="O316" s="91">
        <f t="shared" si="183"/>
        <v>2.1910699999999999</v>
      </c>
      <c r="P316" s="91">
        <f t="shared" si="183"/>
        <v>2.1939000000000002</v>
      </c>
      <c r="Q316" s="91">
        <f t="shared" si="183"/>
        <v>2.19604</v>
      </c>
      <c r="R316" s="91">
        <f t="shared" si="183"/>
        <v>2.1956899999999999</v>
      </c>
      <c r="S316" s="91">
        <f t="shared" si="183"/>
        <v>2.1964299999999999</v>
      </c>
      <c r="T316" s="91">
        <f t="shared" si="183"/>
        <v>2.19435</v>
      </c>
      <c r="U316" s="91">
        <f t="shared" si="183"/>
        <v>2.2557900000000002</v>
      </c>
      <c r="V316" s="91">
        <f t="shared" si="183"/>
        <v>2.2608000000000001</v>
      </c>
      <c r="W316" s="91">
        <f t="shared" si="183"/>
        <v>2.1708799999999999</v>
      </c>
      <c r="X316" s="91">
        <f t="shared" si="183"/>
        <v>2.10561</v>
      </c>
      <c r="Y316" s="91">
        <f t="shared" si="183"/>
        <v>1.9556100000000001</v>
      </c>
      <c r="Z316" s="91">
        <f t="shared" si="183"/>
        <v>1.5360400000000001</v>
      </c>
      <c r="AA316" s="91">
        <f t="shared" si="183"/>
        <v>1.4413800000000001</v>
      </c>
    </row>
    <row r="317" spans="1:27" ht="12.75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1152.48</v>
      </c>
      <c r="E317" s="44">
        <v>1015.92</v>
      </c>
      <c r="F317" s="44">
        <v>929.79</v>
      </c>
      <c r="G317" s="44">
        <v>914.47</v>
      </c>
      <c r="H317" s="44">
        <v>1028.26</v>
      </c>
      <c r="I317" s="44">
        <v>1181.0999999999999</v>
      </c>
      <c r="J317" s="44">
        <v>1270.19</v>
      </c>
      <c r="K317" s="44">
        <v>1602.61</v>
      </c>
      <c r="L317" s="44">
        <v>1794.45</v>
      </c>
      <c r="M317" s="44">
        <v>1960.25</v>
      </c>
      <c r="N317" s="44">
        <v>1981.11</v>
      </c>
      <c r="O317" s="44">
        <v>1963.8</v>
      </c>
      <c r="P317" s="44">
        <v>1966.63</v>
      </c>
      <c r="Q317" s="44">
        <v>1968.77</v>
      </c>
      <c r="R317" s="44">
        <v>1968.42</v>
      </c>
      <c r="S317" s="44">
        <v>1969.16</v>
      </c>
      <c r="T317" s="44">
        <v>1967.08</v>
      </c>
      <c r="U317" s="44">
        <v>2028.52</v>
      </c>
      <c r="V317" s="44">
        <v>2033.53</v>
      </c>
      <c r="W317" s="44">
        <v>1943.61</v>
      </c>
      <c r="X317" s="44">
        <v>1878.34</v>
      </c>
      <c r="Y317" s="44">
        <v>1728.34</v>
      </c>
      <c r="Z317" s="44">
        <v>1308.77</v>
      </c>
      <c r="AA317" s="44">
        <v>1214.1099999999999</v>
      </c>
    </row>
    <row r="318" spans="1:27" ht="12.75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01.10.2023</v>
      </c>
      <c r="C325" s="90" t="s">
        <v>76</v>
      </c>
      <c r="D325" s="91">
        <f>ROUND(((D326+D327+D329+D328)/1000),5)</f>
        <v>1.6829400000000001</v>
      </c>
      <c r="E325" s="91">
        <f>ROUND(((E326+E327+E329+E328)/1000),5)</f>
        <v>1.62416</v>
      </c>
      <c r="F325" s="91">
        <f>ROUND(((F326+F327+F329+F328)/1000),5)</f>
        <v>1.6102099999999999</v>
      </c>
      <c r="G325" s="91">
        <f t="shared" ref="G325:AA325" si="186">ROUND(((G326+G327+G329+G328)/1000),5)</f>
        <v>1.61208</v>
      </c>
      <c r="H325" s="91">
        <f t="shared" si="186"/>
        <v>1.6209199999999999</v>
      </c>
      <c r="I325" s="91">
        <f t="shared" si="186"/>
        <v>1.6455599999999999</v>
      </c>
      <c r="J325" s="91">
        <f t="shared" si="186"/>
        <v>1.6465799999999999</v>
      </c>
      <c r="K325" s="91">
        <f t="shared" si="186"/>
        <v>1.7337100000000001</v>
      </c>
      <c r="L325" s="91">
        <f t="shared" si="186"/>
        <v>1.9835</v>
      </c>
      <c r="M325" s="91">
        <f t="shared" si="186"/>
        <v>2.2570000000000001</v>
      </c>
      <c r="N325" s="91">
        <f t="shared" si="186"/>
        <v>2.3100999999999998</v>
      </c>
      <c r="O325" s="91">
        <f t="shared" si="186"/>
        <v>2.3168700000000002</v>
      </c>
      <c r="P325" s="91">
        <f t="shared" si="186"/>
        <v>2.3194499999999998</v>
      </c>
      <c r="Q325" s="91">
        <f t="shared" si="186"/>
        <v>2.3332199999999998</v>
      </c>
      <c r="R325" s="91">
        <f t="shared" si="186"/>
        <v>2.33704</v>
      </c>
      <c r="S325" s="91">
        <f t="shared" si="186"/>
        <v>2.3469699999999998</v>
      </c>
      <c r="T325" s="91">
        <f t="shared" si="186"/>
        <v>2.33962</v>
      </c>
      <c r="U325" s="91">
        <f t="shared" si="186"/>
        <v>2.3530099999999998</v>
      </c>
      <c r="V325" s="91">
        <f t="shared" si="186"/>
        <v>2.4116599999999999</v>
      </c>
      <c r="W325" s="91">
        <f t="shared" si="186"/>
        <v>2.4770400000000001</v>
      </c>
      <c r="X325" s="91">
        <f t="shared" si="186"/>
        <v>2.4144199999999998</v>
      </c>
      <c r="Y325" s="91">
        <f t="shared" si="186"/>
        <v>2.3278099999999999</v>
      </c>
      <c r="Z325" s="91">
        <f t="shared" si="186"/>
        <v>1.97905</v>
      </c>
      <c r="AA325" s="91">
        <f t="shared" si="186"/>
        <v>1.8035000000000001</v>
      </c>
    </row>
    <row r="326" spans="1:27" ht="12.75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1351.76</v>
      </c>
      <c r="E326" s="44">
        <v>1292.98</v>
      </c>
      <c r="F326" s="44">
        <v>1279.03</v>
      </c>
      <c r="G326" s="44">
        <v>1280.9000000000001</v>
      </c>
      <c r="H326" s="44">
        <v>1289.74</v>
      </c>
      <c r="I326" s="44">
        <v>1314.38</v>
      </c>
      <c r="J326" s="44">
        <v>1315.4</v>
      </c>
      <c r="K326" s="44">
        <v>1402.53</v>
      </c>
      <c r="L326" s="44">
        <v>1652.32</v>
      </c>
      <c r="M326" s="44">
        <v>1925.82</v>
      </c>
      <c r="N326" s="44">
        <v>1978.92</v>
      </c>
      <c r="O326" s="44">
        <v>1985.69</v>
      </c>
      <c r="P326" s="44">
        <v>1988.27</v>
      </c>
      <c r="Q326" s="44">
        <v>2002.04</v>
      </c>
      <c r="R326" s="44">
        <v>2005.86</v>
      </c>
      <c r="S326" s="44">
        <v>2015.79</v>
      </c>
      <c r="T326" s="44">
        <v>2008.44</v>
      </c>
      <c r="U326" s="44">
        <v>2021.83</v>
      </c>
      <c r="V326" s="44">
        <v>2080.48</v>
      </c>
      <c r="W326" s="44">
        <v>2145.86</v>
      </c>
      <c r="X326" s="44">
        <v>2083.2399999999998</v>
      </c>
      <c r="Y326" s="44">
        <v>1996.63</v>
      </c>
      <c r="Z326" s="44">
        <v>1647.87</v>
      </c>
      <c r="AA326" s="44">
        <v>1472.32</v>
      </c>
    </row>
    <row r="327" spans="1:27" ht="12.75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1348</v>
      </c>
      <c r="B330" s="28" t="str">
        <f>"02"&amp;"."&amp;$B$663&amp;"."&amp;$B$664</f>
        <v>02.10.2023</v>
      </c>
      <c r="C330" s="90" t="s">
        <v>76</v>
      </c>
      <c r="D330" s="91">
        <f>ROUND(((D331+D332+D334+D333)/1000),5)</f>
        <v>1.65838</v>
      </c>
      <c r="E330" s="91">
        <f>ROUND(((E331+E332+E334+E333)/1000),5)</f>
        <v>1.60128</v>
      </c>
      <c r="F330" s="91">
        <f>ROUND(((F331+F332+F334+F333)/1000),5)</f>
        <v>1.5456700000000001</v>
      </c>
      <c r="G330" s="91">
        <f t="shared" ref="G330:AA330" si="189">ROUND(((G331+G332+G334+G333)/1000),5)</f>
        <v>1.5332699999999999</v>
      </c>
      <c r="H330" s="91">
        <f t="shared" si="189"/>
        <v>1.5461400000000001</v>
      </c>
      <c r="I330" s="91">
        <f t="shared" si="189"/>
        <v>1.66476</v>
      </c>
      <c r="J330" s="91">
        <f t="shared" si="189"/>
        <v>1.8248200000000001</v>
      </c>
      <c r="K330" s="91">
        <f t="shared" si="189"/>
        <v>2.0817600000000001</v>
      </c>
      <c r="L330" s="91">
        <f t="shared" si="189"/>
        <v>2.2852100000000002</v>
      </c>
      <c r="M330" s="91">
        <f t="shared" si="189"/>
        <v>2.4785400000000002</v>
      </c>
      <c r="N330" s="91">
        <f t="shared" si="189"/>
        <v>2.4853200000000002</v>
      </c>
      <c r="O330" s="91">
        <f t="shared" si="189"/>
        <v>2.4074499999999999</v>
      </c>
      <c r="P330" s="91">
        <f t="shared" si="189"/>
        <v>2.3651200000000001</v>
      </c>
      <c r="Q330" s="91">
        <f t="shared" si="189"/>
        <v>2.3849</v>
      </c>
      <c r="R330" s="91">
        <f t="shared" si="189"/>
        <v>2.3868</v>
      </c>
      <c r="S330" s="91">
        <f t="shared" si="189"/>
        <v>2.37296</v>
      </c>
      <c r="T330" s="91">
        <f t="shared" si="189"/>
        <v>2.3683700000000001</v>
      </c>
      <c r="U330" s="91">
        <f t="shared" si="189"/>
        <v>2.3779699999999999</v>
      </c>
      <c r="V330" s="91">
        <f t="shared" si="189"/>
        <v>2.524</v>
      </c>
      <c r="W330" s="91">
        <f t="shared" si="189"/>
        <v>2.52657</v>
      </c>
      <c r="X330" s="91">
        <f t="shared" si="189"/>
        <v>2.3715299999999999</v>
      </c>
      <c r="Y330" s="91">
        <f t="shared" si="189"/>
        <v>2.2781799999999999</v>
      </c>
      <c r="Z330" s="91">
        <f t="shared" si="189"/>
        <v>2.0261</v>
      </c>
      <c r="AA330" s="91">
        <f t="shared" si="189"/>
        <v>1.7326600000000001</v>
      </c>
    </row>
    <row r="331" spans="1:27" ht="12.75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1327.2</v>
      </c>
      <c r="E331" s="44">
        <v>1270.0999999999999</v>
      </c>
      <c r="F331" s="44">
        <v>1214.49</v>
      </c>
      <c r="G331" s="44">
        <v>1202.0899999999999</v>
      </c>
      <c r="H331" s="44">
        <v>1214.96</v>
      </c>
      <c r="I331" s="44">
        <v>1333.58</v>
      </c>
      <c r="J331" s="44">
        <v>1493.64</v>
      </c>
      <c r="K331" s="44">
        <v>1750.58</v>
      </c>
      <c r="L331" s="44">
        <v>1954.03</v>
      </c>
      <c r="M331" s="44">
        <v>2147.36</v>
      </c>
      <c r="N331" s="44">
        <v>2154.14</v>
      </c>
      <c r="O331" s="44">
        <v>2076.27</v>
      </c>
      <c r="P331" s="44">
        <v>2033.94</v>
      </c>
      <c r="Q331" s="44">
        <v>2053.7199999999998</v>
      </c>
      <c r="R331" s="44">
        <v>2055.62</v>
      </c>
      <c r="S331" s="44">
        <v>2041.78</v>
      </c>
      <c r="T331" s="44">
        <v>2037.19</v>
      </c>
      <c r="U331" s="44">
        <v>2046.79</v>
      </c>
      <c r="V331" s="44">
        <v>2192.8200000000002</v>
      </c>
      <c r="W331" s="44">
        <v>2195.39</v>
      </c>
      <c r="X331" s="44">
        <v>2040.35</v>
      </c>
      <c r="Y331" s="44">
        <v>1947</v>
      </c>
      <c r="Z331" s="44">
        <v>1694.92</v>
      </c>
      <c r="AA331" s="44">
        <v>1401.48</v>
      </c>
    </row>
    <row r="332" spans="1:27" ht="12.75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1353</v>
      </c>
      <c r="B335" s="28" t="str">
        <f>"03"&amp;"."&amp;$B$663&amp;"."&amp;$B$664</f>
        <v>03.10.2023</v>
      </c>
      <c r="C335" s="90" t="s">
        <v>76</v>
      </c>
      <c r="D335" s="91">
        <f>ROUND(((D336+D337+D339+D338)/1000),5)</f>
        <v>1.6022000000000001</v>
      </c>
      <c r="E335" s="91">
        <f>ROUND(((E336+E337+E339+E338)/1000),5)</f>
        <v>1.51745</v>
      </c>
      <c r="F335" s="91">
        <f>ROUND(((F336+F337+F339+F338)/1000),5)</f>
        <v>1.37398</v>
      </c>
      <c r="G335" s="91">
        <f t="shared" ref="G335:AA335" si="192">ROUND(((G336+G337+G339+G338)/1000),5)</f>
        <v>1.3559399999999999</v>
      </c>
      <c r="H335" s="91">
        <f t="shared" si="192"/>
        <v>1.51728</v>
      </c>
      <c r="I335" s="91">
        <f t="shared" si="192"/>
        <v>1.6674599999999999</v>
      </c>
      <c r="J335" s="91">
        <f t="shared" si="192"/>
        <v>1.7582500000000001</v>
      </c>
      <c r="K335" s="91">
        <f t="shared" si="192"/>
        <v>1.9975700000000001</v>
      </c>
      <c r="L335" s="91">
        <f t="shared" si="192"/>
        <v>2.2449699999999999</v>
      </c>
      <c r="M335" s="91">
        <f t="shared" si="192"/>
        <v>2.4071799999999999</v>
      </c>
      <c r="N335" s="91">
        <f t="shared" si="192"/>
        <v>2.44313</v>
      </c>
      <c r="O335" s="91">
        <f t="shared" si="192"/>
        <v>2.3513299999999999</v>
      </c>
      <c r="P335" s="91">
        <f t="shared" si="192"/>
        <v>2.34674</v>
      </c>
      <c r="Q335" s="91">
        <f t="shared" si="192"/>
        <v>2.37039</v>
      </c>
      <c r="R335" s="91">
        <f t="shared" si="192"/>
        <v>2.3732099999999998</v>
      </c>
      <c r="S335" s="91">
        <f t="shared" si="192"/>
        <v>2.3755899999999999</v>
      </c>
      <c r="T335" s="91">
        <f t="shared" si="192"/>
        <v>2.3759600000000001</v>
      </c>
      <c r="U335" s="91">
        <f t="shared" si="192"/>
        <v>2.3766500000000002</v>
      </c>
      <c r="V335" s="91">
        <f t="shared" si="192"/>
        <v>2.48251</v>
      </c>
      <c r="W335" s="91">
        <f t="shared" si="192"/>
        <v>2.4939200000000001</v>
      </c>
      <c r="X335" s="91">
        <f t="shared" si="192"/>
        <v>2.3563900000000002</v>
      </c>
      <c r="Y335" s="91">
        <f t="shared" si="192"/>
        <v>2.2261700000000002</v>
      </c>
      <c r="Z335" s="91">
        <f t="shared" si="192"/>
        <v>1.94842</v>
      </c>
      <c r="AA335" s="91">
        <f t="shared" si="192"/>
        <v>1.7326299999999999</v>
      </c>
    </row>
    <row r="336" spans="1:27" ht="12.75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1271.02</v>
      </c>
      <c r="E336" s="44">
        <v>1186.27</v>
      </c>
      <c r="F336" s="44">
        <v>1042.8</v>
      </c>
      <c r="G336" s="44">
        <v>1024.76</v>
      </c>
      <c r="H336" s="44">
        <v>1186.0999999999999</v>
      </c>
      <c r="I336" s="44">
        <v>1336.28</v>
      </c>
      <c r="J336" s="44">
        <v>1427.07</v>
      </c>
      <c r="K336" s="44">
        <v>1666.39</v>
      </c>
      <c r="L336" s="44">
        <v>1913.79</v>
      </c>
      <c r="M336" s="44">
        <v>2076</v>
      </c>
      <c r="N336" s="44">
        <v>2111.9499999999998</v>
      </c>
      <c r="O336" s="44">
        <v>2020.15</v>
      </c>
      <c r="P336" s="44">
        <v>2015.56</v>
      </c>
      <c r="Q336" s="44">
        <v>2039.21</v>
      </c>
      <c r="R336" s="44">
        <v>2042.03</v>
      </c>
      <c r="S336" s="44">
        <v>2044.41</v>
      </c>
      <c r="T336" s="44">
        <v>2044.78</v>
      </c>
      <c r="U336" s="44">
        <v>2045.47</v>
      </c>
      <c r="V336" s="44">
        <v>2151.33</v>
      </c>
      <c r="W336" s="44">
        <v>2162.7399999999998</v>
      </c>
      <c r="X336" s="44">
        <v>2025.21</v>
      </c>
      <c r="Y336" s="44">
        <v>1894.99</v>
      </c>
      <c r="Z336" s="44">
        <v>1617.24</v>
      </c>
      <c r="AA336" s="44">
        <v>1401.45</v>
      </c>
    </row>
    <row r="337" spans="1:27" ht="12.75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1358</v>
      </c>
      <c r="B340" s="28" t="str">
        <f>"04"&amp;"."&amp;$B$663&amp;"."&amp;$B$664</f>
        <v>04.10.2023</v>
      </c>
      <c r="C340" s="90" t="s">
        <v>76</v>
      </c>
      <c r="D340" s="91">
        <f>ROUND(((D341+D342+D344+D343)/1000),5)</f>
        <v>1.57542</v>
      </c>
      <c r="E340" s="91">
        <f>ROUND(((E341+E342+E344+E343)/1000),5)</f>
        <v>1.4451000000000001</v>
      </c>
      <c r="F340" s="91">
        <f>ROUND(((F341+F342+F344+F343)/1000),5)</f>
        <v>1.32761</v>
      </c>
      <c r="G340" s="91">
        <f t="shared" ref="G340:AA340" si="195">ROUND(((G341+G342+G344+G343)/1000),5)</f>
        <v>1.38581</v>
      </c>
      <c r="H340" s="91">
        <f t="shared" si="195"/>
        <v>1.5107600000000001</v>
      </c>
      <c r="I340" s="91">
        <f t="shared" si="195"/>
        <v>1.61917</v>
      </c>
      <c r="J340" s="91">
        <f t="shared" si="195"/>
        <v>1.66577</v>
      </c>
      <c r="K340" s="91">
        <f t="shared" si="195"/>
        <v>2.0068999999999999</v>
      </c>
      <c r="L340" s="91">
        <f t="shared" si="195"/>
        <v>2.2829600000000001</v>
      </c>
      <c r="M340" s="91">
        <f t="shared" si="195"/>
        <v>2.4576199999999999</v>
      </c>
      <c r="N340" s="91">
        <f t="shared" si="195"/>
        <v>2.4876399999999999</v>
      </c>
      <c r="O340" s="91">
        <f t="shared" si="195"/>
        <v>2.4088400000000001</v>
      </c>
      <c r="P340" s="91">
        <f t="shared" si="195"/>
        <v>2.34091</v>
      </c>
      <c r="Q340" s="91">
        <f t="shared" si="195"/>
        <v>2.3592499999999998</v>
      </c>
      <c r="R340" s="91">
        <f t="shared" si="195"/>
        <v>2.3620700000000001</v>
      </c>
      <c r="S340" s="91">
        <f t="shared" si="195"/>
        <v>2.3545600000000002</v>
      </c>
      <c r="T340" s="91">
        <f t="shared" si="195"/>
        <v>2.3622700000000001</v>
      </c>
      <c r="U340" s="91">
        <f t="shared" si="195"/>
        <v>2.4265500000000002</v>
      </c>
      <c r="V340" s="91">
        <f t="shared" si="195"/>
        <v>2.5367700000000002</v>
      </c>
      <c r="W340" s="91">
        <f t="shared" si="195"/>
        <v>2.5416099999999999</v>
      </c>
      <c r="X340" s="91">
        <f t="shared" si="195"/>
        <v>2.3640400000000001</v>
      </c>
      <c r="Y340" s="91">
        <f t="shared" si="195"/>
        <v>2.2231200000000002</v>
      </c>
      <c r="Z340" s="91">
        <f t="shared" si="195"/>
        <v>1.82247</v>
      </c>
      <c r="AA340" s="91">
        <f t="shared" si="195"/>
        <v>1.67333</v>
      </c>
    </row>
    <row r="341" spans="1:27" ht="12.75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1244.24</v>
      </c>
      <c r="E341" s="44">
        <v>1113.92</v>
      </c>
      <c r="F341" s="44">
        <v>996.43</v>
      </c>
      <c r="G341" s="44">
        <v>1054.6300000000001</v>
      </c>
      <c r="H341" s="44">
        <v>1179.58</v>
      </c>
      <c r="I341" s="44">
        <v>1287.99</v>
      </c>
      <c r="J341" s="44">
        <v>1334.59</v>
      </c>
      <c r="K341" s="44">
        <v>1675.72</v>
      </c>
      <c r="L341" s="44">
        <v>1951.78</v>
      </c>
      <c r="M341" s="44">
        <v>2126.44</v>
      </c>
      <c r="N341" s="44">
        <v>2156.46</v>
      </c>
      <c r="O341" s="44">
        <v>2077.66</v>
      </c>
      <c r="P341" s="44">
        <v>2009.73</v>
      </c>
      <c r="Q341" s="44">
        <v>2028.07</v>
      </c>
      <c r="R341" s="44">
        <v>2030.89</v>
      </c>
      <c r="S341" s="44">
        <v>2023.38</v>
      </c>
      <c r="T341" s="44">
        <v>2031.09</v>
      </c>
      <c r="U341" s="44">
        <v>2095.37</v>
      </c>
      <c r="V341" s="44">
        <v>2205.59</v>
      </c>
      <c r="W341" s="44">
        <v>2210.4299999999998</v>
      </c>
      <c r="X341" s="44">
        <v>2032.86</v>
      </c>
      <c r="Y341" s="44">
        <v>1891.94</v>
      </c>
      <c r="Z341" s="44">
        <v>1491.29</v>
      </c>
      <c r="AA341" s="44">
        <v>1342.15</v>
      </c>
    </row>
    <row r="342" spans="1:27" ht="12.75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1363</v>
      </c>
      <c r="B345" s="28" t="str">
        <f>"05"&amp;"."&amp;$B$663&amp;"."&amp;$B$664</f>
        <v>05.10.2023</v>
      </c>
      <c r="C345" s="90" t="s">
        <v>76</v>
      </c>
      <c r="D345" s="91">
        <f>ROUND(((D346+D347+D349+D348)/1000),5)</f>
        <v>1.52397</v>
      </c>
      <c r="E345" s="91">
        <f>ROUND(((E346+E347+E349+E348)/1000),5)</f>
        <v>1.3678900000000001</v>
      </c>
      <c r="F345" s="91">
        <f>ROUND(((F346+F347+F349+F348)/1000),5)</f>
        <v>1.2778400000000001</v>
      </c>
      <c r="G345" s="91">
        <f t="shared" ref="G345:AA345" si="198">ROUND(((G346+G347+G349+G348)/1000),5)</f>
        <v>1.2948299999999999</v>
      </c>
      <c r="H345" s="91">
        <f t="shared" si="198"/>
        <v>1.4612799999999999</v>
      </c>
      <c r="I345" s="91">
        <f t="shared" si="198"/>
        <v>1.6025100000000001</v>
      </c>
      <c r="J345" s="91">
        <f t="shared" si="198"/>
        <v>1.71343</v>
      </c>
      <c r="K345" s="91">
        <f t="shared" si="198"/>
        <v>2.09152</v>
      </c>
      <c r="L345" s="91">
        <f t="shared" si="198"/>
        <v>2.1396899999999999</v>
      </c>
      <c r="M345" s="91">
        <f t="shared" si="198"/>
        <v>2.3690899999999999</v>
      </c>
      <c r="N345" s="91">
        <f t="shared" si="198"/>
        <v>2.4464800000000002</v>
      </c>
      <c r="O345" s="91">
        <f t="shared" si="198"/>
        <v>2.2953999999999999</v>
      </c>
      <c r="P345" s="91">
        <f t="shared" si="198"/>
        <v>2.22472</v>
      </c>
      <c r="Q345" s="91">
        <f t="shared" si="198"/>
        <v>2.3163100000000001</v>
      </c>
      <c r="R345" s="91">
        <f t="shared" si="198"/>
        <v>2.3247399999999998</v>
      </c>
      <c r="S345" s="91">
        <f t="shared" si="198"/>
        <v>2.3294199999999998</v>
      </c>
      <c r="T345" s="91">
        <f t="shared" si="198"/>
        <v>2.33954</v>
      </c>
      <c r="U345" s="91">
        <f t="shared" si="198"/>
        <v>2.4776400000000001</v>
      </c>
      <c r="V345" s="91">
        <f t="shared" si="198"/>
        <v>2.4842300000000002</v>
      </c>
      <c r="W345" s="91">
        <f t="shared" si="198"/>
        <v>2.5365899999999999</v>
      </c>
      <c r="X345" s="91">
        <f t="shared" si="198"/>
        <v>2.4761199999999999</v>
      </c>
      <c r="Y345" s="91">
        <f t="shared" si="198"/>
        <v>2.2393800000000001</v>
      </c>
      <c r="Z345" s="91">
        <f t="shared" si="198"/>
        <v>1.98163</v>
      </c>
      <c r="AA345" s="91">
        <f t="shared" si="198"/>
        <v>1.6955</v>
      </c>
    </row>
    <row r="346" spans="1:27" ht="12.75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1192.79</v>
      </c>
      <c r="E346" s="44">
        <v>1036.71</v>
      </c>
      <c r="F346" s="44">
        <v>946.66</v>
      </c>
      <c r="G346" s="44">
        <v>963.65</v>
      </c>
      <c r="H346" s="44">
        <v>1130.0999999999999</v>
      </c>
      <c r="I346" s="44">
        <v>1271.33</v>
      </c>
      <c r="J346" s="44">
        <v>1382.25</v>
      </c>
      <c r="K346" s="44">
        <v>1760.34</v>
      </c>
      <c r="L346" s="44">
        <v>1808.51</v>
      </c>
      <c r="M346" s="44">
        <v>2037.91</v>
      </c>
      <c r="N346" s="44">
        <v>2115.3000000000002</v>
      </c>
      <c r="O346" s="44">
        <v>1964.22</v>
      </c>
      <c r="P346" s="44">
        <v>1893.54</v>
      </c>
      <c r="Q346" s="44">
        <v>1985.13</v>
      </c>
      <c r="R346" s="44">
        <v>1993.56</v>
      </c>
      <c r="S346" s="44">
        <v>1998.24</v>
      </c>
      <c r="T346" s="44">
        <v>2008.36</v>
      </c>
      <c r="U346" s="44">
        <v>2146.46</v>
      </c>
      <c r="V346" s="44">
        <v>2153.0500000000002</v>
      </c>
      <c r="W346" s="44">
        <v>2205.41</v>
      </c>
      <c r="X346" s="44">
        <v>2144.94</v>
      </c>
      <c r="Y346" s="44">
        <v>1908.2</v>
      </c>
      <c r="Z346" s="44">
        <v>1650.45</v>
      </c>
      <c r="AA346" s="44">
        <v>1364.32</v>
      </c>
    </row>
    <row r="347" spans="1:27" ht="12.75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1368</v>
      </c>
      <c r="B350" s="28" t="str">
        <f>"06"&amp;"."&amp;$B$663&amp;"."&amp;$B$664</f>
        <v>06.10.2023</v>
      </c>
      <c r="C350" s="90" t="s">
        <v>76</v>
      </c>
      <c r="D350" s="91">
        <f>ROUND(((D351+D352+D354+D353)/1000),5)</f>
        <v>1.5872200000000001</v>
      </c>
      <c r="E350" s="91">
        <f>ROUND(((E351+E352+E354+E353)/1000),5)</f>
        <v>1.47671</v>
      </c>
      <c r="F350" s="91">
        <f>ROUND(((F351+F352+F354+F353)/1000),5)</f>
        <v>1.39846</v>
      </c>
      <c r="G350" s="91">
        <f t="shared" ref="G350:AA350" si="201">ROUND(((G351+G352+G354+G353)/1000),5)</f>
        <v>1.42242</v>
      </c>
      <c r="H350" s="91">
        <f t="shared" si="201"/>
        <v>1.5112300000000001</v>
      </c>
      <c r="I350" s="91">
        <f t="shared" si="201"/>
        <v>1.6299600000000001</v>
      </c>
      <c r="J350" s="91">
        <f t="shared" si="201"/>
        <v>1.8511599999999999</v>
      </c>
      <c r="K350" s="91">
        <f t="shared" si="201"/>
        <v>2.10819</v>
      </c>
      <c r="L350" s="91">
        <f t="shared" si="201"/>
        <v>2.3694199999999999</v>
      </c>
      <c r="M350" s="91">
        <f t="shared" si="201"/>
        <v>2.54481</v>
      </c>
      <c r="N350" s="91">
        <f t="shared" si="201"/>
        <v>2.5526800000000001</v>
      </c>
      <c r="O350" s="91">
        <f t="shared" si="201"/>
        <v>2.5259299999999998</v>
      </c>
      <c r="P350" s="91">
        <f t="shared" si="201"/>
        <v>2.3871000000000002</v>
      </c>
      <c r="Q350" s="91">
        <f t="shared" si="201"/>
        <v>2.3938000000000001</v>
      </c>
      <c r="R350" s="91">
        <f t="shared" si="201"/>
        <v>2.3389899999999999</v>
      </c>
      <c r="S350" s="91">
        <f t="shared" si="201"/>
        <v>2.3285900000000002</v>
      </c>
      <c r="T350" s="91">
        <f t="shared" si="201"/>
        <v>2.3413400000000002</v>
      </c>
      <c r="U350" s="91">
        <f t="shared" si="201"/>
        <v>2.3640500000000002</v>
      </c>
      <c r="V350" s="91">
        <f t="shared" si="201"/>
        <v>2.5411800000000002</v>
      </c>
      <c r="W350" s="91">
        <f t="shared" si="201"/>
        <v>2.53199</v>
      </c>
      <c r="X350" s="91">
        <f t="shared" si="201"/>
        <v>2.4279500000000001</v>
      </c>
      <c r="Y350" s="91">
        <f t="shared" si="201"/>
        <v>2.3229299999999999</v>
      </c>
      <c r="Z350" s="91">
        <f t="shared" si="201"/>
        <v>2.1024600000000002</v>
      </c>
      <c r="AA350" s="91">
        <f t="shared" si="201"/>
        <v>1.83857</v>
      </c>
    </row>
    <row r="351" spans="1:27" ht="12.75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1256.04</v>
      </c>
      <c r="E351" s="44">
        <v>1145.53</v>
      </c>
      <c r="F351" s="44">
        <v>1067.28</v>
      </c>
      <c r="G351" s="44">
        <v>1091.24</v>
      </c>
      <c r="H351" s="44">
        <v>1180.05</v>
      </c>
      <c r="I351" s="44">
        <v>1298.78</v>
      </c>
      <c r="J351" s="44">
        <v>1519.98</v>
      </c>
      <c r="K351" s="44">
        <v>1777.01</v>
      </c>
      <c r="L351" s="44">
        <v>2038.24</v>
      </c>
      <c r="M351" s="44">
        <v>2213.63</v>
      </c>
      <c r="N351" s="44">
        <v>2221.5</v>
      </c>
      <c r="O351" s="44">
        <v>2194.75</v>
      </c>
      <c r="P351" s="44">
        <v>2055.92</v>
      </c>
      <c r="Q351" s="44">
        <v>2062.62</v>
      </c>
      <c r="R351" s="44">
        <v>2007.81</v>
      </c>
      <c r="S351" s="44">
        <v>1997.41</v>
      </c>
      <c r="T351" s="44">
        <v>2010.16</v>
      </c>
      <c r="U351" s="44">
        <v>2032.87</v>
      </c>
      <c r="V351" s="44">
        <v>2210</v>
      </c>
      <c r="W351" s="44">
        <v>2200.81</v>
      </c>
      <c r="X351" s="44">
        <v>2096.77</v>
      </c>
      <c r="Y351" s="44">
        <v>1991.75</v>
      </c>
      <c r="Z351" s="44">
        <v>1771.28</v>
      </c>
      <c r="AA351" s="44">
        <v>1507.39</v>
      </c>
    </row>
    <row r="352" spans="1:27" ht="12.75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1373</v>
      </c>
      <c r="B355" s="28" t="str">
        <f>"07"&amp;"."&amp;$B$663&amp;"."&amp;$B$664</f>
        <v>07.10.2023</v>
      </c>
      <c r="C355" s="90" t="s">
        <v>76</v>
      </c>
      <c r="D355" s="91">
        <f>ROUND(((D356+D357+D359+D358)/1000),5)</f>
        <v>1.6207800000000001</v>
      </c>
      <c r="E355" s="91">
        <f>ROUND(((E356+E357+E359+E358)/1000),5)</f>
        <v>1.57003</v>
      </c>
      <c r="F355" s="91">
        <f>ROUND(((F356+F357+F359+F358)/1000),5)</f>
        <v>1.5195000000000001</v>
      </c>
      <c r="G355" s="91">
        <f t="shared" ref="G355:AA355" si="204">ROUND(((G356+G357+G359+G358)/1000),5)</f>
        <v>1.4869300000000001</v>
      </c>
      <c r="H355" s="91">
        <f t="shared" si="204"/>
        <v>1.5238100000000001</v>
      </c>
      <c r="I355" s="91">
        <f t="shared" si="204"/>
        <v>1.5792299999999999</v>
      </c>
      <c r="J355" s="91">
        <f t="shared" si="204"/>
        <v>1.66977</v>
      </c>
      <c r="K355" s="91">
        <f t="shared" si="204"/>
        <v>1.8519300000000001</v>
      </c>
      <c r="L355" s="91">
        <f t="shared" si="204"/>
        <v>2.0483099999999999</v>
      </c>
      <c r="M355" s="91">
        <f t="shared" si="204"/>
        <v>2.2059700000000002</v>
      </c>
      <c r="N355" s="91">
        <f t="shared" si="204"/>
        <v>2.2881200000000002</v>
      </c>
      <c r="O355" s="91">
        <f t="shared" si="204"/>
        <v>2.2795000000000001</v>
      </c>
      <c r="P355" s="91">
        <f t="shared" si="204"/>
        <v>2.2283900000000001</v>
      </c>
      <c r="Q355" s="91">
        <f t="shared" si="204"/>
        <v>2.2290399999999999</v>
      </c>
      <c r="R355" s="91">
        <f t="shared" si="204"/>
        <v>2.2216399999999998</v>
      </c>
      <c r="S355" s="91">
        <f t="shared" si="204"/>
        <v>2.22905</v>
      </c>
      <c r="T355" s="91">
        <f t="shared" si="204"/>
        <v>2.2545700000000002</v>
      </c>
      <c r="U355" s="91">
        <f t="shared" si="204"/>
        <v>2.3384200000000002</v>
      </c>
      <c r="V355" s="91">
        <f t="shared" si="204"/>
        <v>2.4534799999999999</v>
      </c>
      <c r="W355" s="91">
        <f t="shared" si="204"/>
        <v>2.46976</v>
      </c>
      <c r="X355" s="91">
        <f t="shared" si="204"/>
        <v>2.41472</v>
      </c>
      <c r="Y355" s="91">
        <f t="shared" si="204"/>
        <v>2.1786699999999999</v>
      </c>
      <c r="Z355" s="91">
        <f t="shared" si="204"/>
        <v>1.9248700000000001</v>
      </c>
      <c r="AA355" s="91">
        <f t="shared" si="204"/>
        <v>1.6796199999999999</v>
      </c>
    </row>
    <row r="356" spans="1:27" ht="12.75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1289.5999999999999</v>
      </c>
      <c r="E356" s="44">
        <v>1238.8499999999999</v>
      </c>
      <c r="F356" s="44">
        <v>1188.32</v>
      </c>
      <c r="G356" s="44">
        <v>1155.75</v>
      </c>
      <c r="H356" s="44">
        <v>1192.6300000000001</v>
      </c>
      <c r="I356" s="44">
        <v>1248.05</v>
      </c>
      <c r="J356" s="44">
        <v>1338.59</v>
      </c>
      <c r="K356" s="44">
        <v>1520.75</v>
      </c>
      <c r="L356" s="44">
        <v>1717.13</v>
      </c>
      <c r="M356" s="44">
        <v>1874.79</v>
      </c>
      <c r="N356" s="44">
        <v>1956.94</v>
      </c>
      <c r="O356" s="44">
        <v>1948.32</v>
      </c>
      <c r="P356" s="44">
        <v>1897.21</v>
      </c>
      <c r="Q356" s="44">
        <v>1897.86</v>
      </c>
      <c r="R356" s="44">
        <v>1890.46</v>
      </c>
      <c r="S356" s="44">
        <v>1897.87</v>
      </c>
      <c r="T356" s="44">
        <v>1923.39</v>
      </c>
      <c r="U356" s="44">
        <v>2007.24</v>
      </c>
      <c r="V356" s="44">
        <v>2122.3000000000002</v>
      </c>
      <c r="W356" s="44">
        <v>2138.58</v>
      </c>
      <c r="X356" s="44">
        <v>2083.54</v>
      </c>
      <c r="Y356" s="44">
        <v>1847.49</v>
      </c>
      <c r="Z356" s="44">
        <v>1593.69</v>
      </c>
      <c r="AA356" s="44">
        <v>1348.44</v>
      </c>
    </row>
    <row r="357" spans="1:27" ht="12.75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1378</v>
      </c>
      <c r="B360" s="28" t="str">
        <f>"08"&amp;"."&amp;$B$663&amp;"."&amp;$B$664</f>
        <v>08.10.2023</v>
      </c>
      <c r="C360" s="90" t="s">
        <v>76</v>
      </c>
      <c r="D360" s="91">
        <f>ROUND(((D361+D362+D364+D363)/1000),5)</f>
        <v>1.5345200000000001</v>
      </c>
      <c r="E360" s="91">
        <f>ROUND(((E361+E362+E364+E363)/1000),5)</f>
        <v>1.44417</v>
      </c>
      <c r="F360" s="91">
        <f>ROUND(((F361+F362+F364+F363)/1000),5)</f>
        <v>1.3422799999999999</v>
      </c>
      <c r="G360" s="91">
        <f t="shared" ref="G360:AA360" si="207">ROUND(((G361+G362+G364+G363)/1000),5)</f>
        <v>1.30759</v>
      </c>
      <c r="H360" s="91">
        <f t="shared" si="207"/>
        <v>1.3536699999999999</v>
      </c>
      <c r="I360" s="91">
        <f t="shared" si="207"/>
        <v>1.41757</v>
      </c>
      <c r="J360" s="91">
        <f t="shared" si="207"/>
        <v>1.4101399999999999</v>
      </c>
      <c r="K360" s="91">
        <f t="shared" si="207"/>
        <v>1.5169999999999999</v>
      </c>
      <c r="L360" s="91">
        <f t="shared" si="207"/>
        <v>1.8453200000000001</v>
      </c>
      <c r="M360" s="91">
        <f t="shared" si="207"/>
        <v>1.98414</v>
      </c>
      <c r="N360" s="91">
        <f t="shared" si="207"/>
        <v>2.02807</v>
      </c>
      <c r="O360" s="91">
        <f t="shared" si="207"/>
        <v>2.0308799999999998</v>
      </c>
      <c r="P360" s="91">
        <f t="shared" si="207"/>
        <v>2.1149200000000001</v>
      </c>
      <c r="Q360" s="91">
        <f t="shared" si="207"/>
        <v>2.1156799999999998</v>
      </c>
      <c r="R360" s="91">
        <f t="shared" si="207"/>
        <v>2.1200600000000001</v>
      </c>
      <c r="S360" s="91">
        <f t="shared" si="207"/>
        <v>2.11504</v>
      </c>
      <c r="T360" s="91">
        <f t="shared" si="207"/>
        <v>2.2660900000000002</v>
      </c>
      <c r="U360" s="91">
        <f t="shared" si="207"/>
        <v>2.4814799999999999</v>
      </c>
      <c r="V360" s="91">
        <f t="shared" si="207"/>
        <v>2.5744400000000001</v>
      </c>
      <c r="W360" s="91">
        <f t="shared" si="207"/>
        <v>2.5762999999999998</v>
      </c>
      <c r="X360" s="91">
        <f t="shared" si="207"/>
        <v>2.53085</v>
      </c>
      <c r="Y360" s="91">
        <f t="shared" si="207"/>
        <v>2.18398</v>
      </c>
      <c r="Z360" s="91">
        <f t="shared" si="207"/>
        <v>1.8870400000000001</v>
      </c>
      <c r="AA360" s="91">
        <f t="shared" si="207"/>
        <v>1.6746700000000001</v>
      </c>
    </row>
    <row r="361" spans="1:27" ht="12.75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1203.3399999999999</v>
      </c>
      <c r="E361" s="44">
        <v>1112.99</v>
      </c>
      <c r="F361" s="44">
        <v>1011.1</v>
      </c>
      <c r="G361" s="44">
        <v>976.41</v>
      </c>
      <c r="H361" s="44">
        <v>1022.49</v>
      </c>
      <c r="I361" s="44">
        <v>1086.3900000000001</v>
      </c>
      <c r="J361" s="44">
        <v>1078.96</v>
      </c>
      <c r="K361" s="44">
        <v>1185.82</v>
      </c>
      <c r="L361" s="44">
        <v>1514.14</v>
      </c>
      <c r="M361" s="44">
        <v>1652.96</v>
      </c>
      <c r="N361" s="44">
        <v>1696.89</v>
      </c>
      <c r="O361" s="44">
        <v>1699.7</v>
      </c>
      <c r="P361" s="44">
        <v>1783.74</v>
      </c>
      <c r="Q361" s="44">
        <v>1784.5</v>
      </c>
      <c r="R361" s="44">
        <v>1788.88</v>
      </c>
      <c r="S361" s="44">
        <v>1783.86</v>
      </c>
      <c r="T361" s="44">
        <v>1934.91</v>
      </c>
      <c r="U361" s="44">
        <v>2150.3000000000002</v>
      </c>
      <c r="V361" s="44">
        <v>2243.2600000000002</v>
      </c>
      <c r="W361" s="44">
        <v>2245.12</v>
      </c>
      <c r="X361" s="44">
        <v>2199.67</v>
      </c>
      <c r="Y361" s="44">
        <v>1852.8</v>
      </c>
      <c r="Z361" s="44">
        <v>1555.86</v>
      </c>
      <c r="AA361" s="44">
        <v>1343.49</v>
      </c>
    </row>
    <row r="362" spans="1:27" ht="12.75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1383</v>
      </c>
      <c r="B365" s="28" t="str">
        <f>"09"&amp;"."&amp;$B$663&amp;"."&amp;$B$664</f>
        <v>09.10.2023</v>
      </c>
      <c r="C365" s="90" t="s">
        <v>76</v>
      </c>
      <c r="D365" s="91">
        <f>ROUND(((D366+D367+D369+D368)/1000),5)</f>
        <v>1.5502499999999999</v>
      </c>
      <c r="E365" s="91">
        <f>ROUND(((E366+E367+E369+E368)/1000),5)</f>
        <v>1.46136</v>
      </c>
      <c r="F365" s="91">
        <f>ROUND(((F366+F367+F369+F368)/1000),5)</f>
        <v>1.3856999999999999</v>
      </c>
      <c r="G365" s="91">
        <f t="shared" ref="G365:AA365" si="210">ROUND(((G366+G367+G369+G368)/1000),5)</f>
        <v>1.3586499999999999</v>
      </c>
      <c r="H365" s="91">
        <f t="shared" si="210"/>
        <v>1.4130100000000001</v>
      </c>
      <c r="I365" s="91">
        <f t="shared" si="210"/>
        <v>1.63073</v>
      </c>
      <c r="J365" s="91">
        <f t="shared" si="210"/>
        <v>1.7681500000000001</v>
      </c>
      <c r="K365" s="91">
        <f t="shared" si="210"/>
        <v>2.10582</v>
      </c>
      <c r="L365" s="91">
        <f t="shared" si="210"/>
        <v>2.4814699999999998</v>
      </c>
      <c r="M365" s="91">
        <f t="shared" si="210"/>
        <v>2.5710899999999999</v>
      </c>
      <c r="N365" s="91">
        <f t="shared" si="210"/>
        <v>2.5950099999999998</v>
      </c>
      <c r="O365" s="91">
        <f t="shared" si="210"/>
        <v>2.57911</v>
      </c>
      <c r="P365" s="91">
        <f t="shared" si="210"/>
        <v>2.5066899999999999</v>
      </c>
      <c r="Q365" s="91">
        <f t="shared" si="210"/>
        <v>2.5319500000000001</v>
      </c>
      <c r="R365" s="91">
        <f t="shared" si="210"/>
        <v>2.5347499999999998</v>
      </c>
      <c r="S365" s="91">
        <f t="shared" si="210"/>
        <v>2.53667</v>
      </c>
      <c r="T365" s="91">
        <f t="shared" si="210"/>
        <v>2.5105499999999998</v>
      </c>
      <c r="U365" s="91">
        <f t="shared" si="210"/>
        <v>2.5438999999999998</v>
      </c>
      <c r="V365" s="91">
        <f t="shared" si="210"/>
        <v>2.5683400000000001</v>
      </c>
      <c r="W365" s="91">
        <f t="shared" si="210"/>
        <v>2.5612200000000001</v>
      </c>
      <c r="X365" s="91">
        <f t="shared" si="210"/>
        <v>2.5124300000000002</v>
      </c>
      <c r="Y365" s="91">
        <f t="shared" si="210"/>
        <v>2.46862</v>
      </c>
      <c r="Z365" s="91">
        <f t="shared" si="210"/>
        <v>1.96149</v>
      </c>
      <c r="AA365" s="91">
        <f t="shared" si="210"/>
        <v>1.6960599999999999</v>
      </c>
    </row>
    <row r="366" spans="1:27" ht="12.75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1219.07</v>
      </c>
      <c r="E366" s="44">
        <v>1130.18</v>
      </c>
      <c r="F366" s="44">
        <v>1054.52</v>
      </c>
      <c r="G366" s="44">
        <v>1027.47</v>
      </c>
      <c r="H366" s="44">
        <v>1081.83</v>
      </c>
      <c r="I366" s="44">
        <v>1299.55</v>
      </c>
      <c r="J366" s="44">
        <v>1436.97</v>
      </c>
      <c r="K366" s="44">
        <v>1774.64</v>
      </c>
      <c r="L366" s="44">
        <v>2150.29</v>
      </c>
      <c r="M366" s="44">
        <v>2239.91</v>
      </c>
      <c r="N366" s="44">
        <v>2263.83</v>
      </c>
      <c r="O366" s="44">
        <v>2247.9299999999998</v>
      </c>
      <c r="P366" s="44">
        <v>2175.5100000000002</v>
      </c>
      <c r="Q366" s="44">
        <v>2200.77</v>
      </c>
      <c r="R366" s="44">
        <v>2203.5700000000002</v>
      </c>
      <c r="S366" s="44">
        <v>2205.4899999999998</v>
      </c>
      <c r="T366" s="44">
        <v>2179.37</v>
      </c>
      <c r="U366" s="44">
        <v>2212.7199999999998</v>
      </c>
      <c r="V366" s="44">
        <v>2237.16</v>
      </c>
      <c r="W366" s="44">
        <v>2230.04</v>
      </c>
      <c r="X366" s="44">
        <v>2181.25</v>
      </c>
      <c r="Y366" s="44">
        <v>2137.44</v>
      </c>
      <c r="Z366" s="44">
        <v>1630.31</v>
      </c>
      <c r="AA366" s="44">
        <v>1364.88</v>
      </c>
    </row>
    <row r="367" spans="1:27" ht="12.75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1388</v>
      </c>
      <c r="B370" s="28" t="str">
        <f>"10"&amp;"."&amp;$B$663&amp;"."&amp;$B$664</f>
        <v>10.10.2023</v>
      </c>
      <c r="C370" s="90" t="s">
        <v>76</v>
      </c>
      <c r="D370" s="91">
        <f>ROUND(((D371+D372+D374+D373)/1000),5)</f>
        <v>1.5519700000000001</v>
      </c>
      <c r="E370" s="91">
        <f>ROUND(((E371+E372+E374+E373)/1000),5)</f>
        <v>1.4739</v>
      </c>
      <c r="F370" s="91">
        <f>ROUND(((F371+F372+F374+F373)/1000),5)</f>
        <v>1.4519299999999999</v>
      </c>
      <c r="G370" s="91">
        <f t="shared" ref="G370:AA370" si="213">ROUND(((G371+G372+G374+G373)/1000),5)</f>
        <v>1.4438800000000001</v>
      </c>
      <c r="H370" s="91">
        <f t="shared" si="213"/>
        <v>1.47668</v>
      </c>
      <c r="I370" s="91">
        <f t="shared" si="213"/>
        <v>1.6465000000000001</v>
      </c>
      <c r="J370" s="91">
        <f t="shared" si="213"/>
        <v>1.82959</v>
      </c>
      <c r="K370" s="91">
        <f t="shared" si="213"/>
        <v>2.0456599999999998</v>
      </c>
      <c r="L370" s="91">
        <f t="shared" si="213"/>
        <v>2.40076</v>
      </c>
      <c r="M370" s="91">
        <f t="shared" si="213"/>
        <v>2.5284599999999999</v>
      </c>
      <c r="N370" s="91">
        <f t="shared" si="213"/>
        <v>2.60555</v>
      </c>
      <c r="O370" s="91">
        <f t="shared" si="213"/>
        <v>2.52969</v>
      </c>
      <c r="P370" s="91">
        <f t="shared" si="213"/>
        <v>2.52502</v>
      </c>
      <c r="Q370" s="91">
        <f t="shared" si="213"/>
        <v>2.5328400000000002</v>
      </c>
      <c r="R370" s="91">
        <f t="shared" si="213"/>
        <v>2.5238999999999998</v>
      </c>
      <c r="S370" s="91">
        <f t="shared" si="213"/>
        <v>2.5253100000000002</v>
      </c>
      <c r="T370" s="91">
        <f t="shared" si="213"/>
        <v>2.5285600000000001</v>
      </c>
      <c r="U370" s="91">
        <f t="shared" si="213"/>
        <v>2.5369899999999999</v>
      </c>
      <c r="V370" s="91">
        <f t="shared" si="213"/>
        <v>2.6690499999999999</v>
      </c>
      <c r="W370" s="91">
        <f t="shared" si="213"/>
        <v>2.6736399999999998</v>
      </c>
      <c r="X370" s="91">
        <f t="shared" si="213"/>
        <v>2.50745</v>
      </c>
      <c r="Y370" s="91">
        <f t="shared" si="213"/>
        <v>2.46746</v>
      </c>
      <c r="Z370" s="91">
        <f t="shared" si="213"/>
        <v>2.0918299999999999</v>
      </c>
      <c r="AA370" s="91">
        <f t="shared" si="213"/>
        <v>1.7012400000000001</v>
      </c>
    </row>
    <row r="371" spans="1:27" ht="12.75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1220.79</v>
      </c>
      <c r="E371" s="44">
        <v>1142.72</v>
      </c>
      <c r="F371" s="44">
        <v>1120.75</v>
      </c>
      <c r="G371" s="44">
        <v>1112.7</v>
      </c>
      <c r="H371" s="44">
        <v>1145.5</v>
      </c>
      <c r="I371" s="44">
        <v>1315.32</v>
      </c>
      <c r="J371" s="44">
        <v>1498.41</v>
      </c>
      <c r="K371" s="44">
        <v>1714.48</v>
      </c>
      <c r="L371" s="44">
        <v>2069.58</v>
      </c>
      <c r="M371" s="44">
        <v>2197.2800000000002</v>
      </c>
      <c r="N371" s="44">
        <v>2274.37</v>
      </c>
      <c r="O371" s="44">
        <v>2198.5100000000002</v>
      </c>
      <c r="P371" s="44">
        <v>2193.84</v>
      </c>
      <c r="Q371" s="44">
        <v>2201.66</v>
      </c>
      <c r="R371" s="44">
        <v>2192.7199999999998</v>
      </c>
      <c r="S371" s="44">
        <v>2194.13</v>
      </c>
      <c r="T371" s="44">
        <v>2197.38</v>
      </c>
      <c r="U371" s="44">
        <v>2205.81</v>
      </c>
      <c r="V371" s="44">
        <v>2337.87</v>
      </c>
      <c r="W371" s="44">
        <v>2342.46</v>
      </c>
      <c r="X371" s="44">
        <v>2176.27</v>
      </c>
      <c r="Y371" s="44">
        <v>2136.2800000000002</v>
      </c>
      <c r="Z371" s="44">
        <v>1760.65</v>
      </c>
      <c r="AA371" s="44">
        <v>1370.06</v>
      </c>
    </row>
    <row r="372" spans="1:27" ht="12.75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1393</v>
      </c>
      <c r="B375" s="28" t="str">
        <f>"11"&amp;"."&amp;$B$663&amp;"."&amp;$B$664</f>
        <v>11.10.2023</v>
      </c>
      <c r="C375" s="90" t="s">
        <v>76</v>
      </c>
      <c r="D375" s="91">
        <f>ROUND(((D376+D377+D379+D378)/1000),5)</f>
        <v>1.55803</v>
      </c>
      <c r="E375" s="91">
        <f>ROUND(((E376+E377+E379+E378)/1000),5)</f>
        <v>1.47315</v>
      </c>
      <c r="F375" s="91">
        <f>ROUND(((F376+F377+F379+F378)/1000),5)</f>
        <v>1.45031</v>
      </c>
      <c r="G375" s="91">
        <f t="shared" ref="G375:AA375" si="216">ROUND(((G376+G377+G379+G378)/1000),5)</f>
        <v>1.4509300000000001</v>
      </c>
      <c r="H375" s="91">
        <f t="shared" si="216"/>
        <v>1.4906999999999999</v>
      </c>
      <c r="I375" s="91">
        <f t="shared" si="216"/>
        <v>1.6439900000000001</v>
      </c>
      <c r="J375" s="91">
        <f t="shared" si="216"/>
        <v>1.7926800000000001</v>
      </c>
      <c r="K375" s="91">
        <f t="shared" si="216"/>
        <v>2.1272899999999999</v>
      </c>
      <c r="L375" s="91">
        <f t="shared" si="216"/>
        <v>2.37262</v>
      </c>
      <c r="M375" s="91">
        <f t="shared" si="216"/>
        <v>2.52183</v>
      </c>
      <c r="N375" s="91">
        <f t="shared" si="216"/>
        <v>2.63252</v>
      </c>
      <c r="O375" s="91">
        <f t="shared" si="216"/>
        <v>2.50414</v>
      </c>
      <c r="P375" s="91">
        <f t="shared" si="216"/>
        <v>2.4910399999999999</v>
      </c>
      <c r="Q375" s="91">
        <f t="shared" si="216"/>
        <v>2.4329999999999998</v>
      </c>
      <c r="R375" s="91">
        <f t="shared" si="216"/>
        <v>2.4525700000000001</v>
      </c>
      <c r="S375" s="91">
        <f t="shared" si="216"/>
        <v>2.4248099999999999</v>
      </c>
      <c r="T375" s="91">
        <f t="shared" si="216"/>
        <v>2.44916</v>
      </c>
      <c r="U375" s="91">
        <f t="shared" si="216"/>
        <v>2.5805199999999999</v>
      </c>
      <c r="V375" s="91">
        <f t="shared" si="216"/>
        <v>2.82498</v>
      </c>
      <c r="W375" s="91">
        <f t="shared" si="216"/>
        <v>2.6223700000000001</v>
      </c>
      <c r="X375" s="91">
        <f t="shared" si="216"/>
        <v>2.5815100000000002</v>
      </c>
      <c r="Y375" s="91">
        <f t="shared" si="216"/>
        <v>2.4425400000000002</v>
      </c>
      <c r="Z375" s="91">
        <f t="shared" si="216"/>
        <v>1.94486</v>
      </c>
      <c r="AA375" s="91">
        <f t="shared" si="216"/>
        <v>1.6359600000000001</v>
      </c>
    </row>
    <row r="376" spans="1:27" ht="12.75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1226.8499999999999</v>
      </c>
      <c r="E376" s="44">
        <v>1141.97</v>
      </c>
      <c r="F376" s="44">
        <v>1119.1300000000001</v>
      </c>
      <c r="G376" s="44">
        <v>1119.75</v>
      </c>
      <c r="H376" s="44">
        <v>1159.52</v>
      </c>
      <c r="I376" s="44">
        <v>1312.81</v>
      </c>
      <c r="J376" s="44">
        <v>1461.5</v>
      </c>
      <c r="K376" s="44">
        <v>1796.11</v>
      </c>
      <c r="L376" s="44">
        <v>2041.44</v>
      </c>
      <c r="M376" s="44">
        <v>2190.65</v>
      </c>
      <c r="N376" s="44">
        <v>2301.34</v>
      </c>
      <c r="O376" s="44">
        <v>2172.96</v>
      </c>
      <c r="P376" s="44">
        <v>2159.86</v>
      </c>
      <c r="Q376" s="44">
        <v>2101.8200000000002</v>
      </c>
      <c r="R376" s="44">
        <v>2121.39</v>
      </c>
      <c r="S376" s="44">
        <v>2093.63</v>
      </c>
      <c r="T376" s="44">
        <v>2117.98</v>
      </c>
      <c r="U376" s="44">
        <v>2249.34</v>
      </c>
      <c r="V376" s="44">
        <v>2493.8000000000002</v>
      </c>
      <c r="W376" s="44">
        <v>2291.19</v>
      </c>
      <c r="X376" s="44">
        <v>2250.33</v>
      </c>
      <c r="Y376" s="44">
        <v>2111.36</v>
      </c>
      <c r="Z376" s="44">
        <v>1613.68</v>
      </c>
      <c r="AA376" s="44">
        <v>1304.78</v>
      </c>
    </row>
    <row r="377" spans="1:27" ht="12.75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1398</v>
      </c>
      <c r="B380" s="28" t="str">
        <f>"12"&amp;"."&amp;$B$663&amp;"."&amp;$B$664</f>
        <v>12.10.2023</v>
      </c>
      <c r="C380" s="90" t="s">
        <v>76</v>
      </c>
      <c r="D380" s="91">
        <f>ROUND(((D381+D382+D384+D383)/1000),5)</f>
        <v>1.47251</v>
      </c>
      <c r="E380" s="91">
        <f>ROUND(((E381+E382+E384+E383)/1000),5)</f>
        <v>1.40324</v>
      </c>
      <c r="F380" s="91">
        <f>ROUND(((F381+F382+F384+F383)/1000),5)</f>
        <v>1.34694</v>
      </c>
      <c r="G380" s="91">
        <f t="shared" ref="G380:AA380" si="219">ROUND(((G381+G382+G384+G383)/1000),5)</f>
        <v>1.3523400000000001</v>
      </c>
      <c r="H380" s="91">
        <f t="shared" si="219"/>
        <v>1.44859</v>
      </c>
      <c r="I380" s="91">
        <f t="shared" si="219"/>
        <v>1.5611600000000001</v>
      </c>
      <c r="J380" s="91">
        <f t="shared" si="219"/>
        <v>1.7992999999999999</v>
      </c>
      <c r="K380" s="91">
        <f t="shared" si="219"/>
        <v>2.0905800000000001</v>
      </c>
      <c r="L380" s="91">
        <f t="shared" si="219"/>
        <v>2.5096799999999999</v>
      </c>
      <c r="M380" s="91">
        <f t="shared" si="219"/>
        <v>2.5423200000000001</v>
      </c>
      <c r="N380" s="91">
        <f t="shared" si="219"/>
        <v>2.5972499999999998</v>
      </c>
      <c r="O380" s="91">
        <f t="shared" si="219"/>
        <v>2.5926999999999998</v>
      </c>
      <c r="P380" s="91">
        <f t="shared" si="219"/>
        <v>2.5954899999999999</v>
      </c>
      <c r="Q380" s="91">
        <f t="shared" si="219"/>
        <v>2.6012900000000001</v>
      </c>
      <c r="R380" s="91">
        <f t="shared" si="219"/>
        <v>2.59368</v>
      </c>
      <c r="S380" s="91">
        <f t="shared" si="219"/>
        <v>2.57247</v>
      </c>
      <c r="T380" s="91">
        <f t="shared" si="219"/>
        <v>2.5657299999999998</v>
      </c>
      <c r="U380" s="91">
        <f t="shared" si="219"/>
        <v>2.5435400000000001</v>
      </c>
      <c r="V380" s="91">
        <f t="shared" si="219"/>
        <v>2.6631100000000001</v>
      </c>
      <c r="W380" s="91">
        <f t="shared" si="219"/>
        <v>2.6750600000000002</v>
      </c>
      <c r="X380" s="91">
        <f t="shared" si="219"/>
        <v>2.5916299999999999</v>
      </c>
      <c r="Y380" s="91">
        <f t="shared" si="219"/>
        <v>2.48814</v>
      </c>
      <c r="Z380" s="91">
        <f t="shared" si="219"/>
        <v>2.2117900000000001</v>
      </c>
      <c r="AA380" s="91">
        <f t="shared" si="219"/>
        <v>1.66831</v>
      </c>
    </row>
    <row r="381" spans="1:27" ht="12.75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1141.33</v>
      </c>
      <c r="E381" s="44">
        <v>1072.06</v>
      </c>
      <c r="F381" s="44">
        <v>1015.76</v>
      </c>
      <c r="G381" s="44">
        <v>1021.16</v>
      </c>
      <c r="H381" s="44">
        <v>1117.4100000000001</v>
      </c>
      <c r="I381" s="44">
        <v>1229.98</v>
      </c>
      <c r="J381" s="44">
        <v>1468.12</v>
      </c>
      <c r="K381" s="44">
        <v>1759.4</v>
      </c>
      <c r="L381" s="44">
        <v>2178.5</v>
      </c>
      <c r="M381" s="44">
        <v>2211.14</v>
      </c>
      <c r="N381" s="44">
        <v>2266.0700000000002</v>
      </c>
      <c r="O381" s="44">
        <v>2261.52</v>
      </c>
      <c r="P381" s="44">
        <v>2264.31</v>
      </c>
      <c r="Q381" s="44">
        <v>2270.11</v>
      </c>
      <c r="R381" s="44">
        <v>2262.5</v>
      </c>
      <c r="S381" s="44">
        <v>2241.29</v>
      </c>
      <c r="T381" s="44">
        <v>2234.5500000000002</v>
      </c>
      <c r="U381" s="44">
        <v>2212.36</v>
      </c>
      <c r="V381" s="44">
        <v>2331.9299999999998</v>
      </c>
      <c r="W381" s="44">
        <v>2343.88</v>
      </c>
      <c r="X381" s="44">
        <v>2260.4499999999998</v>
      </c>
      <c r="Y381" s="44">
        <v>2156.96</v>
      </c>
      <c r="Z381" s="44">
        <v>1880.61</v>
      </c>
      <c r="AA381" s="44">
        <v>1337.13</v>
      </c>
    </row>
    <row r="382" spans="1:27" ht="12.75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1403</v>
      </c>
      <c r="B385" s="28" t="str">
        <f>"13"&amp;"."&amp;$B$663&amp;"."&amp;$B$664</f>
        <v>13.10.2023</v>
      </c>
      <c r="C385" s="90" t="s">
        <v>76</v>
      </c>
      <c r="D385" s="91">
        <f>ROUND(((D386+D387+D389+D388)/1000),5)</f>
        <v>1.4779800000000001</v>
      </c>
      <c r="E385" s="91">
        <f>ROUND(((E386+E387+E389+E388)/1000),5)</f>
        <v>1.40764</v>
      </c>
      <c r="F385" s="91">
        <f>ROUND(((F386+F387+F389+F388)/1000),5)</f>
        <v>1.3773299999999999</v>
      </c>
      <c r="G385" s="91">
        <f t="shared" ref="G385:AA385" si="222">ROUND(((G386+G387+G389+G388)/1000),5)</f>
        <v>1.37056</v>
      </c>
      <c r="H385" s="91">
        <f t="shared" si="222"/>
        <v>1.4364300000000001</v>
      </c>
      <c r="I385" s="91">
        <f t="shared" si="222"/>
        <v>1.56142</v>
      </c>
      <c r="J385" s="91">
        <f t="shared" si="222"/>
        <v>1.8227100000000001</v>
      </c>
      <c r="K385" s="91">
        <f t="shared" si="222"/>
        <v>2.0523500000000001</v>
      </c>
      <c r="L385" s="91">
        <f t="shared" si="222"/>
        <v>2.2755999999999998</v>
      </c>
      <c r="M385" s="91">
        <f t="shared" si="222"/>
        <v>2.5224500000000001</v>
      </c>
      <c r="N385" s="91">
        <f t="shared" si="222"/>
        <v>2.52772</v>
      </c>
      <c r="O385" s="91">
        <f t="shared" si="222"/>
        <v>2.4813200000000002</v>
      </c>
      <c r="P385" s="91">
        <f t="shared" si="222"/>
        <v>2.3934000000000002</v>
      </c>
      <c r="Q385" s="91">
        <f t="shared" si="222"/>
        <v>2.4141900000000001</v>
      </c>
      <c r="R385" s="91">
        <f t="shared" si="222"/>
        <v>2.3772700000000002</v>
      </c>
      <c r="S385" s="91">
        <f t="shared" si="222"/>
        <v>2.3741500000000002</v>
      </c>
      <c r="T385" s="91">
        <f t="shared" si="222"/>
        <v>2.3519199999999998</v>
      </c>
      <c r="U385" s="91">
        <f t="shared" si="222"/>
        <v>2.5388600000000001</v>
      </c>
      <c r="V385" s="91">
        <f t="shared" si="222"/>
        <v>2.5906899999999999</v>
      </c>
      <c r="W385" s="91">
        <f t="shared" si="222"/>
        <v>2.5831400000000002</v>
      </c>
      <c r="X385" s="91">
        <f t="shared" si="222"/>
        <v>2.3544299999999998</v>
      </c>
      <c r="Y385" s="91">
        <f t="shared" si="222"/>
        <v>2.3047599999999999</v>
      </c>
      <c r="Z385" s="91">
        <f t="shared" si="222"/>
        <v>2.0688800000000001</v>
      </c>
      <c r="AA385" s="91">
        <f t="shared" si="222"/>
        <v>1.85537</v>
      </c>
    </row>
    <row r="386" spans="1:27" ht="12.75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1146.8</v>
      </c>
      <c r="E386" s="44">
        <v>1076.46</v>
      </c>
      <c r="F386" s="44">
        <v>1046.1500000000001</v>
      </c>
      <c r="G386" s="44">
        <v>1039.3800000000001</v>
      </c>
      <c r="H386" s="44">
        <v>1105.25</v>
      </c>
      <c r="I386" s="44">
        <v>1230.24</v>
      </c>
      <c r="J386" s="44">
        <v>1491.53</v>
      </c>
      <c r="K386" s="44">
        <v>1721.17</v>
      </c>
      <c r="L386" s="44">
        <v>1944.42</v>
      </c>
      <c r="M386" s="44">
        <v>2191.27</v>
      </c>
      <c r="N386" s="44">
        <v>2196.54</v>
      </c>
      <c r="O386" s="44">
        <v>2150.14</v>
      </c>
      <c r="P386" s="44">
        <v>2062.2199999999998</v>
      </c>
      <c r="Q386" s="44">
        <v>2083.0100000000002</v>
      </c>
      <c r="R386" s="44">
        <v>2046.09</v>
      </c>
      <c r="S386" s="44">
        <v>2042.97</v>
      </c>
      <c r="T386" s="44">
        <v>2020.74</v>
      </c>
      <c r="U386" s="44">
        <v>2207.6799999999998</v>
      </c>
      <c r="V386" s="44">
        <v>2259.5100000000002</v>
      </c>
      <c r="W386" s="44">
        <v>2251.96</v>
      </c>
      <c r="X386" s="44">
        <v>2023.25</v>
      </c>
      <c r="Y386" s="44">
        <v>1973.58</v>
      </c>
      <c r="Z386" s="44">
        <v>1737.7</v>
      </c>
      <c r="AA386" s="44">
        <v>1524.19</v>
      </c>
    </row>
    <row r="387" spans="1:27" ht="12.75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1408</v>
      </c>
      <c r="B390" s="28" t="str">
        <f>"14"&amp;"."&amp;$B$663&amp;"."&amp;$B$664</f>
        <v>14.10.2023</v>
      </c>
      <c r="C390" s="90" t="s">
        <v>76</v>
      </c>
      <c r="D390" s="91">
        <f>ROUND(((D391+D392+D394+D393)/1000),5)</f>
        <v>1.61253</v>
      </c>
      <c r="E390" s="91">
        <f>ROUND(((E391+E392+E394+E393)/1000),5)</f>
        <v>1.52024</v>
      </c>
      <c r="F390" s="91">
        <f>ROUND(((F391+F392+F394+F393)/1000),5)</f>
        <v>1.4987200000000001</v>
      </c>
      <c r="G390" s="91">
        <f t="shared" ref="G390:AA390" si="225">ROUND(((G391+G392+G394+G393)/1000),5)</f>
        <v>1.502</v>
      </c>
      <c r="H390" s="91">
        <f t="shared" si="225"/>
        <v>1.5115499999999999</v>
      </c>
      <c r="I390" s="91">
        <f t="shared" si="225"/>
        <v>1.573</v>
      </c>
      <c r="J390" s="91">
        <f t="shared" si="225"/>
        <v>1.6868700000000001</v>
      </c>
      <c r="K390" s="91">
        <f t="shared" si="225"/>
        <v>1.96248</v>
      </c>
      <c r="L390" s="91">
        <f t="shared" si="225"/>
        <v>2.1216900000000001</v>
      </c>
      <c r="M390" s="91">
        <f t="shared" si="225"/>
        <v>2.2907500000000001</v>
      </c>
      <c r="N390" s="91">
        <f t="shared" si="225"/>
        <v>2.34815</v>
      </c>
      <c r="O390" s="91">
        <f t="shared" si="225"/>
        <v>2.3565499999999999</v>
      </c>
      <c r="P390" s="91">
        <f t="shared" si="225"/>
        <v>2.34856</v>
      </c>
      <c r="Q390" s="91">
        <f t="shared" si="225"/>
        <v>2.5042599999999999</v>
      </c>
      <c r="R390" s="91">
        <f t="shared" si="225"/>
        <v>2.5997499999999998</v>
      </c>
      <c r="S390" s="91">
        <f t="shared" si="225"/>
        <v>2.7622800000000001</v>
      </c>
      <c r="T390" s="91">
        <f t="shared" si="225"/>
        <v>2.6754799999999999</v>
      </c>
      <c r="U390" s="91">
        <f t="shared" si="225"/>
        <v>2.8042400000000001</v>
      </c>
      <c r="V390" s="91">
        <f t="shared" si="225"/>
        <v>2.9234599999999999</v>
      </c>
      <c r="W390" s="91">
        <f t="shared" si="225"/>
        <v>2.7978999999999998</v>
      </c>
      <c r="X390" s="91">
        <f t="shared" si="225"/>
        <v>2.5689000000000002</v>
      </c>
      <c r="Y390" s="91">
        <f t="shared" si="225"/>
        <v>2.1847300000000001</v>
      </c>
      <c r="Z390" s="91">
        <f t="shared" si="225"/>
        <v>1.9964299999999999</v>
      </c>
      <c r="AA390" s="91">
        <f t="shared" si="225"/>
        <v>1.70757</v>
      </c>
    </row>
    <row r="391" spans="1:27" ht="12.75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1281.3499999999999</v>
      </c>
      <c r="E391" s="44">
        <v>1189.06</v>
      </c>
      <c r="F391" s="44">
        <v>1167.54</v>
      </c>
      <c r="G391" s="44">
        <v>1170.82</v>
      </c>
      <c r="H391" s="44">
        <v>1180.3699999999999</v>
      </c>
      <c r="I391" s="44">
        <v>1241.82</v>
      </c>
      <c r="J391" s="44">
        <v>1355.69</v>
      </c>
      <c r="K391" s="44">
        <v>1631.3</v>
      </c>
      <c r="L391" s="44">
        <v>1790.51</v>
      </c>
      <c r="M391" s="44">
        <v>1959.57</v>
      </c>
      <c r="N391" s="44">
        <v>2016.97</v>
      </c>
      <c r="O391" s="44">
        <v>2025.37</v>
      </c>
      <c r="P391" s="44">
        <v>2017.38</v>
      </c>
      <c r="Q391" s="44">
        <v>2173.08</v>
      </c>
      <c r="R391" s="44">
        <v>2268.5700000000002</v>
      </c>
      <c r="S391" s="44">
        <v>2431.1</v>
      </c>
      <c r="T391" s="44">
        <v>2344.3000000000002</v>
      </c>
      <c r="U391" s="44">
        <v>2473.06</v>
      </c>
      <c r="V391" s="44">
        <v>2592.2800000000002</v>
      </c>
      <c r="W391" s="44">
        <v>2466.7199999999998</v>
      </c>
      <c r="X391" s="44">
        <v>2237.7199999999998</v>
      </c>
      <c r="Y391" s="44">
        <v>1853.55</v>
      </c>
      <c r="Z391" s="44">
        <v>1665.25</v>
      </c>
      <c r="AA391" s="44">
        <v>1376.39</v>
      </c>
    </row>
    <row r="392" spans="1:27" ht="12.75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1413</v>
      </c>
      <c r="B395" s="28" t="str">
        <f>"15"&amp;"."&amp;$B$663&amp;"."&amp;$B$664</f>
        <v>15.10.2023</v>
      </c>
      <c r="C395" s="90" t="s">
        <v>76</v>
      </c>
      <c r="D395" s="91">
        <f>ROUND(((D396+D397+D399+D398)/1000),5)</f>
        <v>1.6264099999999999</v>
      </c>
      <c r="E395" s="91">
        <f>ROUND(((E396+E397+E399+E398)/1000),5)</f>
        <v>1.5251699999999999</v>
      </c>
      <c r="F395" s="91">
        <f>ROUND(((F396+F397+F399+F398)/1000),5)</f>
        <v>1.4899800000000001</v>
      </c>
      <c r="G395" s="91">
        <f t="shared" ref="G395:AA395" si="228">ROUND(((G396+G397+G399+G398)/1000),5)</f>
        <v>1.4754</v>
      </c>
      <c r="H395" s="91">
        <f t="shared" si="228"/>
        <v>1.4895400000000001</v>
      </c>
      <c r="I395" s="91">
        <f t="shared" si="228"/>
        <v>1.52149</v>
      </c>
      <c r="J395" s="91">
        <f t="shared" si="228"/>
        <v>1.5000500000000001</v>
      </c>
      <c r="K395" s="91">
        <f t="shared" si="228"/>
        <v>1.58196</v>
      </c>
      <c r="L395" s="91">
        <f t="shared" si="228"/>
        <v>1.9733400000000001</v>
      </c>
      <c r="M395" s="91">
        <f t="shared" si="228"/>
        <v>2.0930200000000001</v>
      </c>
      <c r="N395" s="91">
        <f t="shared" si="228"/>
        <v>2.14194</v>
      </c>
      <c r="O395" s="91">
        <f t="shared" si="228"/>
        <v>2.1583100000000002</v>
      </c>
      <c r="P395" s="91">
        <f t="shared" si="228"/>
        <v>2.1532399999999998</v>
      </c>
      <c r="Q395" s="91">
        <f t="shared" si="228"/>
        <v>2.1586099999999999</v>
      </c>
      <c r="R395" s="91">
        <f t="shared" si="228"/>
        <v>2.1622300000000001</v>
      </c>
      <c r="S395" s="91">
        <f t="shared" si="228"/>
        <v>2.15307</v>
      </c>
      <c r="T395" s="91">
        <f t="shared" si="228"/>
        <v>2.2036799999999999</v>
      </c>
      <c r="U395" s="91">
        <f t="shared" si="228"/>
        <v>2.3784800000000001</v>
      </c>
      <c r="V395" s="91">
        <f t="shared" si="228"/>
        <v>2.5297200000000002</v>
      </c>
      <c r="W395" s="91">
        <f t="shared" si="228"/>
        <v>2.4937499999999999</v>
      </c>
      <c r="X395" s="91">
        <f t="shared" si="228"/>
        <v>2.3759600000000001</v>
      </c>
      <c r="Y395" s="91">
        <f t="shared" si="228"/>
        <v>2.1469399999999998</v>
      </c>
      <c r="Z395" s="91">
        <f t="shared" si="228"/>
        <v>1.9923999999999999</v>
      </c>
      <c r="AA395" s="91">
        <f t="shared" si="228"/>
        <v>1.6859</v>
      </c>
    </row>
    <row r="396" spans="1:27" ht="12.75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1295.23</v>
      </c>
      <c r="E396" s="44">
        <v>1193.99</v>
      </c>
      <c r="F396" s="44">
        <v>1158.8</v>
      </c>
      <c r="G396" s="44">
        <v>1144.22</v>
      </c>
      <c r="H396" s="44">
        <v>1158.3599999999999</v>
      </c>
      <c r="I396" s="44">
        <v>1190.31</v>
      </c>
      <c r="J396" s="44">
        <v>1168.8699999999999</v>
      </c>
      <c r="K396" s="44">
        <v>1250.78</v>
      </c>
      <c r="L396" s="44">
        <v>1642.16</v>
      </c>
      <c r="M396" s="44">
        <v>1761.84</v>
      </c>
      <c r="N396" s="44">
        <v>1810.76</v>
      </c>
      <c r="O396" s="44">
        <v>1827.13</v>
      </c>
      <c r="P396" s="44">
        <v>1822.06</v>
      </c>
      <c r="Q396" s="44">
        <v>1827.43</v>
      </c>
      <c r="R396" s="44">
        <v>1831.05</v>
      </c>
      <c r="S396" s="44">
        <v>1821.89</v>
      </c>
      <c r="T396" s="44">
        <v>1872.5</v>
      </c>
      <c r="U396" s="44">
        <v>2047.3</v>
      </c>
      <c r="V396" s="44">
        <v>2198.54</v>
      </c>
      <c r="W396" s="44">
        <v>2162.5700000000002</v>
      </c>
      <c r="X396" s="44">
        <v>2044.78</v>
      </c>
      <c r="Y396" s="44">
        <v>1815.76</v>
      </c>
      <c r="Z396" s="44">
        <v>1661.22</v>
      </c>
      <c r="AA396" s="44">
        <v>1354.72</v>
      </c>
    </row>
    <row r="397" spans="1:27" ht="12.75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1418</v>
      </c>
      <c r="B400" s="28" t="str">
        <f>"16"&amp;"."&amp;$B$663&amp;"."&amp;$B$664</f>
        <v>16.10.2023</v>
      </c>
      <c r="C400" s="90" t="s">
        <v>76</v>
      </c>
      <c r="D400" s="91">
        <f>ROUND(((D401+D402+D404+D403)/1000),5)</f>
        <v>1.62107</v>
      </c>
      <c r="E400" s="91">
        <f>ROUND(((E401+E402+E404+E403)/1000),5)</f>
        <v>1.5579799999999999</v>
      </c>
      <c r="F400" s="91">
        <f>ROUND(((F401+F402+F404+F403)/1000),5)</f>
        <v>1.49719</v>
      </c>
      <c r="G400" s="91">
        <f t="shared" ref="G400:AA400" si="231">ROUND(((G401+G402+G404+G403)/1000),5)</f>
        <v>1.4817499999999999</v>
      </c>
      <c r="H400" s="91">
        <f t="shared" si="231"/>
        <v>1.5101899999999999</v>
      </c>
      <c r="I400" s="91">
        <f t="shared" si="231"/>
        <v>1.6953400000000001</v>
      </c>
      <c r="J400" s="91">
        <f t="shared" si="231"/>
        <v>1.9045700000000001</v>
      </c>
      <c r="K400" s="91">
        <f t="shared" si="231"/>
        <v>2.1015299999999999</v>
      </c>
      <c r="L400" s="91">
        <f t="shared" si="231"/>
        <v>2.32165</v>
      </c>
      <c r="M400" s="91">
        <f t="shared" si="231"/>
        <v>2.4792100000000001</v>
      </c>
      <c r="N400" s="91">
        <f t="shared" si="231"/>
        <v>2.4848400000000002</v>
      </c>
      <c r="O400" s="91">
        <f t="shared" si="231"/>
        <v>2.4455</v>
      </c>
      <c r="P400" s="91">
        <f t="shared" si="231"/>
        <v>2.4170600000000002</v>
      </c>
      <c r="Q400" s="91">
        <f t="shared" si="231"/>
        <v>2.43066</v>
      </c>
      <c r="R400" s="91">
        <f t="shared" si="231"/>
        <v>2.4259599999999999</v>
      </c>
      <c r="S400" s="91">
        <f t="shared" si="231"/>
        <v>2.40733</v>
      </c>
      <c r="T400" s="91">
        <f t="shared" si="231"/>
        <v>2.4106700000000001</v>
      </c>
      <c r="U400" s="91">
        <f t="shared" si="231"/>
        <v>2.4476599999999999</v>
      </c>
      <c r="V400" s="91">
        <f t="shared" si="231"/>
        <v>2.52014</v>
      </c>
      <c r="W400" s="91">
        <f t="shared" si="231"/>
        <v>2.5246200000000001</v>
      </c>
      <c r="X400" s="91">
        <f t="shared" si="231"/>
        <v>2.3511000000000002</v>
      </c>
      <c r="Y400" s="91">
        <f t="shared" si="231"/>
        <v>2.2064300000000001</v>
      </c>
      <c r="Z400" s="91">
        <f t="shared" si="231"/>
        <v>1.92872</v>
      </c>
      <c r="AA400" s="91">
        <f t="shared" si="231"/>
        <v>1.6284400000000001</v>
      </c>
    </row>
    <row r="401" spans="1:27" ht="12.75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1289.8900000000001</v>
      </c>
      <c r="E401" s="44">
        <v>1226.8</v>
      </c>
      <c r="F401" s="44">
        <v>1166.01</v>
      </c>
      <c r="G401" s="44">
        <v>1150.57</v>
      </c>
      <c r="H401" s="44">
        <v>1179.01</v>
      </c>
      <c r="I401" s="44">
        <v>1364.16</v>
      </c>
      <c r="J401" s="44">
        <v>1573.39</v>
      </c>
      <c r="K401" s="44">
        <v>1770.35</v>
      </c>
      <c r="L401" s="44">
        <v>1990.47</v>
      </c>
      <c r="M401" s="44">
        <v>2148.0300000000002</v>
      </c>
      <c r="N401" s="44">
        <v>2153.66</v>
      </c>
      <c r="O401" s="44">
        <v>2114.3200000000002</v>
      </c>
      <c r="P401" s="44">
        <v>2085.88</v>
      </c>
      <c r="Q401" s="44">
        <v>2099.48</v>
      </c>
      <c r="R401" s="44">
        <v>2094.7800000000002</v>
      </c>
      <c r="S401" s="44">
        <v>2076.15</v>
      </c>
      <c r="T401" s="44">
        <v>2079.4899999999998</v>
      </c>
      <c r="U401" s="44">
        <v>2116.48</v>
      </c>
      <c r="V401" s="44">
        <v>2188.96</v>
      </c>
      <c r="W401" s="44">
        <v>2193.44</v>
      </c>
      <c r="X401" s="44">
        <v>2019.92</v>
      </c>
      <c r="Y401" s="44">
        <v>1875.25</v>
      </c>
      <c r="Z401" s="44">
        <v>1597.54</v>
      </c>
      <c r="AA401" s="44">
        <v>1297.26</v>
      </c>
    </row>
    <row r="402" spans="1:27" ht="12.75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1423</v>
      </c>
      <c r="B405" s="28" t="str">
        <f>"17"&amp;"."&amp;$B$663&amp;"."&amp;$B$664</f>
        <v>17.10.2023</v>
      </c>
      <c r="C405" s="90" t="s">
        <v>76</v>
      </c>
      <c r="D405" s="91">
        <f>ROUND(((D406+D407+D409+D408)/1000),5)</f>
        <v>1.5121</v>
      </c>
      <c r="E405" s="91">
        <f>ROUND(((E406+E407+E409+E408)/1000),5)</f>
        <v>1.45611</v>
      </c>
      <c r="F405" s="91">
        <f>ROUND(((F406+F407+F409+F408)/1000),5)</f>
        <v>1.41229</v>
      </c>
      <c r="G405" s="91">
        <f t="shared" ref="G405:AA405" si="234">ROUND(((G406+G407+G409+G408)/1000),5)</f>
        <v>1.4107700000000001</v>
      </c>
      <c r="H405" s="91">
        <f t="shared" si="234"/>
        <v>1.4477599999999999</v>
      </c>
      <c r="I405" s="91">
        <f t="shared" si="234"/>
        <v>1.5820000000000001</v>
      </c>
      <c r="J405" s="91">
        <f t="shared" si="234"/>
        <v>1.69567</v>
      </c>
      <c r="K405" s="91">
        <f t="shared" si="234"/>
        <v>2.0411100000000002</v>
      </c>
      <c r="L405" s="91">
        <f t="shared" si="234"/>
        <v>2.2817799999999999</v>
      </c>
      <c r="M405" s="91">
        <f t="shared" si="234"/>
        <v>2.5387599999999999</v>
      </c>
      <c r="N405" s="91">
        <f t="shared" si="234"/>
        <v>2.5769299999999999</v>
      </c>
      <c r="O405" s="91">
        <f t="shared" si="234"/>
        <v>2.5342600000000002</v>
      </c>
      <c r="P405" s="91">
        <f t="shared" si="234"/>
        <v>2.3426499999999999</v>
      </c>
      <c r="Q405" s="91">
        <f t="shared" si="234"/>
        <v>2.35846</v>
      </c>
      <c r="R405" s="91">
        <f t="shared" si="234"/>
        <v>2.3680300000000001</v>
      </c>
      <c r="S405" s="91">
        <f t="shared" si="234"/>
        <v>2.36111</v>
      </c>
      <c r="T405" s="91">
        <f t="shared" si="234"/>
        <v>2.3516699999999999</v>
      </c>
      <c r="U405" s="91">
        <f t="shared" si="234"/>
        <v>2.4272100000000001</v>
      </c>
      <c r="V405" s="91">
        <f t="shared" si="234"/>
        <v>2.5891600000000001</v>
      </c>
      <c r="W405" s="91">
        <f t="shared" si="234"/>
        <v>2.5876999999999999</v>
      </c>
      <c r="X405" s="91">
        <f t="shared" si="234"/>
        <v>2.32239</v>
      </c>
      <c r="Y405" s="91">
        <f t="shared" si="234"/>
        <v>2.1888999999999998</v>
      </c>
      <c r="Z405" s="91">
        <f t="shared" si="234"/>
        <v>1.958</v>
      </c>
      <c r="AA405" s="91">
        <f t="shared" si="234"/>
        <v>1.69146</v>
      </c>
    </row>
    <row r="406" spans="1:27" ht="12.75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1180.92</v>
      </c>
      <c r="E406" s="44">
        <v>1124.93</v>
      </c>
      <c r="F406" s="44">
        <v>1081.1099999999999</v>
      </c>
      <c r="G406" s="44">
        <v>1079.5899999999999</v>
      </c>
      <c r="H406" s="44">
        <v>1116.58</v>
      </c>
      <c r="I406" s="44">
        <v>1250.82</v>
      </c>
      <c r="J406" s="44">
        <v>1364.49</v>
      </c>
      <c r="K406" s="44">
        <v>1709.93</v>
      </c>
      <c r="L406" s="44">
        <v>1950.6</v>
      </c>
      <c r="M406" s="44">
        <v>2207.58</v>
      </c>
      <c r="N406" s="44">
        <v>2245.75</v>
      </c>
      <c r="O406" s="44">
        <v>2203.08</v>
      </c>
      <c r="P406" s="44">
        <v>2011.47</v>
      </c>
      <c r="Q406" s="44">
        <v>2027.28</v>
      </c>
      <c r="R406" s="44">
        <v>2036.85</v>
      </c>
      <c r="S406" s="44">
        <v>2029.93</v>
      </c>
      <c r="T406" s="44">
        <v>2020.49</v>
      </c>
      <c r="U406" s="44">
        <v>2096.0300000000002</v>
      </c>
      <c r="V406" s="44">
        <v>2257.98</v>
      </c>
      <c r="W406" s="44">
        <v>2256.52</v>
      </c>
      <c r="X406" s="44">
        <v>1991.21</v>
      </c>
      <c r="Y406" s="44">
        <v>1857.72</v>
      </c>
      <c r="Z406" s="44">
        <v>1626.82</v>
      </c>
      <c r="AA406" s="44">
        <v>1360.28</v>
      </c>
    </row>
    <row r="407" spans="1:27" ht="12.75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1428</v>
      </c>
      <c r="B410" s="28" t="str">
        <f>"18"&amp;"."&amp;$B$663&amp;"."&amp;$B$664</f>
        <v>18.10.2023</v>
      </c>
      <c r="C410" s="90" t="s">
        <v>76</v>
      </c>
      <c r="D410" s="91">
        <f>ROUND(((D411+D412+D414+D413)/1000),5)</f>
        <v>1.5042500000000001</v>
      </c>
      <c r="E410" s="91">
        <f>ROUND(((E411+E412+E414+E413)/1000),5)</f>
        <v>1.4431700000000001</v>
      </c>
      <c r="F410" s="91">
        <f>ROUND(((F411+F412+F414+F413)/1000),5)</f>
        <v>1.4212899999999999</v>
      </c>
      <c r="G410" s="91">
        <f t="shared" ref="G410:AA410" si="237">ROUND(((G411+G412+G414+G413)/1000),5)</f>
        <v>1.4376500000000001</v>
      </c>
      <c r="H410" s="91">
        <f t="shared" si="237"/>
        <v>1.49143</v>
      </c>
      <c r="I410" s="91">
        <f t="shared" si="237"/>
        <v>1.57975</v>
      </c>
      <c r="J410" s="91">
        <f t="shared" si="237"/>
        <v>1.74356</v>
      </c>
      <c r="K410" s="91">
        <f t="shared" si="237"/>
        <v>2.0602499999999999</v>
      </c>
      <c r="L410" s="91">
        <f t="shared" si="237"/>
        <v>2.16764</v>
      </c>
      <c r="M410" s="91">
        <f t="shared" si="237"/>
        <v>2.47384</v>
      </c>
      <c r="N410" s="91">
        <f t="shared" si="237"/>
        <v>2.5312800000000002</v>
      </c>
      <c r="O410" s="91">
        <f t="shared" si="237"/>
        <v>2.3374799999999998</v>
      </c>
      <c r="P410" s="91">
        <f t="shared" si="237"/>
        <v>2.3163100000000001</v>
      </c>
      <c r="Q410" s="91">
        <f t="shared" si="237"/>
        <v>2.3144</v>
      </c>
      <c r="R410" s="91">
        <f t="shared" si="237"/>
        <v>2.32931</v>
      </c>
      <c r="S410" s="91">
        <f t="shared" si="237"/>
        <v>2.3267899999999999</v>
      </c>
      <c r="T410" s="91">
        <f t="shared" si="237"/>
        <v>2.3276599999999998</v>
      </c>
      <c r="U410" s="91">
        <f t="shared" si="237"/>
        <v>2.51647</v>
      </c>
      <c r="V410" s="91">
        <f t="shared" si="237"/>
        <v>2.5573399999999999</v>
      </c>
      <c r="W410" s="91">
        <f t="shared" si="237"/>
        <v>2.5037799999999999</v>
      </c>
      <c r="X410" s="91">
        <f t="shared" si="237"/>
        <v>2.26952</v>
      </c>
      <c r="Y410" s="91">
        <f t="shared" si="237"/>
        <v>2.1446499999999999</v>
      </c>
      <c r="Z410" s="91">
        <f t="shared" si="237"/>
        <v>1.85185</v>
      </c>
      <c r="AA410" s="91">
        <f t="shared" si="237"/>
        <v>1.6154200000000001</v>
      </c>
    </row>
    <row r="411" spans="1:27" ht="12.75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1173.07</v>
      </c>
      <c r="E411" s="44">
        <v>1111.99</v>
      </c>
      <c r="F411" s="44">
        <v>1090.1099999999999</v>
      </c>
      <c r="G411" s="44">
        <v>1106.47</v>
      </c>
      <c r="H411" s="44">
        <v>1160.25</v>
      </c>
      <c r="I411" s="44">
        <v>1248.57</v>
      </c>
      <c r="J411" s="44">
        <v>1412.38</v>
      </c>
      <c r="K411" s="44">
        <v>1729.07</v>
      </c>
      <c r="L411" s="44">
        <v>1836.46</v>
      </c>
      <c r="M411" s="44">
        <v>2142.66</v>
      </c>
      <c r="N411" s="44">
        <v>2200.1</v>
      </c>
      <c r="O411" s="44">
        <v>2006.3</v>
      </c>
      <c r="P411" s="44">
        <v>1985.13</v>
      </c>
      <c r="Q411" s="44">
        <v>1983.22</v>
      </c>
      <c r="R411" s="44">
        <v>1998.13</v>
      </c>
      <c r="S411" s="44">
        <v>1995.61</v>
      </c>
      <c r="T411" s="44">
        <v>1996.48</v>
      </c>
      <c r="U411" s="44">
        <v>2185.29</v>
      </c>
      <c r="V411" s="44">
        <v>2226.16</v>
      </c>
      <c r="W411" s="44">
        <v>2172.6</v>
      </c>
      <c r="X411" s="44">
        <v>1938.34</v>
      </c>
      <c r="Y411" s="44">
        <v>1813.47</v>
      </c>
      <c r="Z411" s="44">
        <v>1520.67</v>
      </c>
      <c r="AA411" s="44">
        <v>1284.24</v>
      </c>
    </row>
    <row r="412" spans="1:27" ht="12.75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1433</v>
      </c>
      <c r="B415" s="28" t="str">
        <f>"19"&amp;"."&amp;$B$663&amp;"."&amp;$B$664</f>
        <v>19.10.2023</v>
      </c>
      <c r="C415" s="90" t="s">
        <v>76</v>
      </c>
      <c r="D415" s="91">
        <f>ROUND(((D416+D417+D419+D418)/1000),5)</f>
        <v>1.5149900000000001</v>
      </c>
      <c r="E415" s="91">
        <f>ROUND(((E416+E417+E419+E418)/1000),5)</f>
        <v>1.4248499999999999</v>
      </c>
      <c r="F415" s="91">
        <f>ROUND(((F416+F417+F419+F418)/1000),5)</f>
        <v>1.4133500000000001</v>
      </c>
      <c r="G415" s="91">
        <f t="shared" ref="G415:AA415" si="240">ROUND(((G416+G417+G419+G418)/1000),5)</f>
        <v>1.4133100000000001</v>
      </c>
      <c r="H415" s="91">
        <f t="shared" si="240"/>
        <v>1.4664699999999999</v>
      </c>
      <c r="I415" s="91">
        <f t="shared" si="240"/>
        <v>1.57342</v>
      </c>
      <c r="J415" s="91">
        <f t="shared" si="240"/>
        <v>1.8005</v>
      </c>
      <c r="K415" s="91">
        <f t="shared" si="240"/>
        <v>2.0632999999999999</v>
      </c>
      <c r="L415" s="91">
        <f t="shared" si="240"/>
        <v>2.3306499999999999</v>
      </c>
      <c r="M415" s="91">
        <f t="shared" si="240"/>
        <v>2.4858099999999999</v>
      </c>
      <c r="N415" s="91">
        <f t="shared" si="240"/>
        <v>2.5150399999999999</v>
      </c>
      <c r="O415" s="91">
        <f t="shared" si="240"/>
        <v>2.5153099999999999</v>
      </c>
      <c r="P415" s="91">
        <f t="shared" si="240"/>
        <v>2.4283700000000001</v>
      </c>
      <c r="Q415" s="91">
        <f t="shared" si="240"/>
        <v>2.4385500000000002</v>
      </c>
      <c r="R415" s="91">
        <f t="shared" si="240"/>
        <v>2.4390999999999998</v>
      </c>
      <c r="S415" s="91">
        <f t="shared" si="240"/>
        <v>2.4353600000000002</v>
      </c>
      <c r="T415" s="91">
        <f t="shared" si="240"/>
        <v>2.43513</v>
      </c>
      <c r="U415" s="91">
        <f t="shared" si="240"/>
        <v>2.4969100000000002</v>
      </c>
      <c r="V415" s="91">
        <f t="shared" si="240"/>
        <v>2.5645600000000002</v>
      </c>
      <c r="W415" s="91">
        <f t="shared" si="240"/>
        <v>2.5295999999999998</v>
      </c>
      <c r="X415" s="91">
        <f t="shared" si="240"/>
        <v>2.4019599999999999</v>
      </c>
      <c r="Y415" s="91">
        <f t="shared" si="240"/>
        <v>2.1658599999999999</v>
      </c>
      <c r="Z415" s="91">
        <f t="shared" si="240"/>
        <v>1.96183</v>
      </c>
      <c r="AA415" s="91">
        <f t="shared" si="240"/>
        <v>1.7176899999999999</v>
      </c>
    </row>
    <row r="416" spans="1:27" ht="12.75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1183.81</v>
      </c>
      <c r="E416" s="44">
        <v>1093.67</v>
      </c>
      <c r="F416" s="44">
        <v>1082.17</v>
      </c>
      <c r="G416" s="44">
        <v>1082.1300000000001</v>
      </c>
      <c r="H416" s="44">
        <v>1135.29</v>
      </c>
      <c r="I416" s="44">
        <v>1242.24</v>
      </c>
      <c r="J416" s="44">
        <v>1469.32</v>
      </c>
      <c r="K416" s="44">
        <v>1732.12</v>
      </c>
      <c r="L416" s="44">
        <v>1999.47</v>
      </c>
      <c r="M416" s="44">
        <v>2154.63</v>
      </c>
      <c r="N416" s="44">
        <v>2183.86</v>
      </c>
      <c r="O416" s="44">
        <v>2184.13</v>
      </c>
      <c r="P416" s="44">
        <v>2097.19</v>
      </c>
      <c r="Q416" s="44">
        <v>2107.37</v>
      </c>
      <c r="R416" s="44">
        <v>2107.92</v>
      </c>
      <c r="S416" s="44">
        <v>2104.1799999999998</v>
      </c>
      <c r="T416" s="44">
        <v>2103.9499999999998</v>
      </c>
      <c r="U416" s="44">
        <v>2165.73</v>
      </c>
      <c r="V416" s="44">
        <v>2233.38</v>
      </c>
      <c r="W416" s="44">
        <v>2198.42</v>
      </c>
      <c r="X416" s="44">
        <v>2070.7800000000002</v>
      </c>
      <c r="Y416" s="44">
        <v>1834.68</v>
      </c>
      <c r="Z416" s="44">
        <v>1630.65</v>
      </c>
      <c r="AA416" s="44">
        <v>1386.51</v>
      </c>
    </row>
    <row r="417" spans="1:27" ht="12.75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1438</v>
      </c>
      <c r="B420" s="28" t="str">
        <f>"20"&amp;"."&amp;$B$663&amp;"."&amp;$B$664</f>
        <v>20.10.2023</v>
      </c>
      <c r="C420" s="90" t="s">
        <v>76</v>
      </c>
      <c r="D420" s="91">
        <f>ROUND(((D421+D422+D424+D423)/1000),5)</f>
        <v>1.5162</v>
      </c>
      <c r="E420" s="91">
        <f>ROUND(((E421+E422+E424+E423)/1000),5)</f>
        <v>1.4409000000000001</v>
      </c>
      <c r="F420" s="91">
        <f>ROUND(((F421+F422+F424+F423)/1000),5)</f>
        <v>1.4158599999999999</v>
      </c>
      <c r="G420" s="91">
        <f t="shared" ref="G420:AA420" si="243">ROUND(((G421+G422+G424+G423)/1000),5)</f>
        <v>1.42083</v>
      </c>
      <c r="H420" s="91">
        <f t="shared" si="243"/>
        <v>1.4864900000000001</v>
      </c>
      <c r="I420" s="91">
        <f t="shared" si="243"/>
        <v>1.5732699999999999</v>
      </c>
      <c r="J420" s="91">
        <f t="shared" si="243"/>
        <v>1.7927599999999999</v>
      </c>
      <c r="K420" s="91">
        <f t="shared" si="243"/>
        <v>2.1009899999999999</v>
      </c>
      <c r="L420" s="91">
        <f t="shared" si="243"/>
        <v>2.2774200000000002</v>
      </c>
      <c r="M420" s="91">
        <f t="shared" si="243"/>
        <v>2.5066199999999998</v>
      </c>
      <c r="N420" s="91">
        <f t="shared" si="243"/>
        <v>2.5709499999999998</v>
      </c>
      <c r="O420" s="91">
        <f t="shared" si="243"/>
        <v>2.3734299999999999</v>
      </c>
      <c r="P420" s="91">
        <f t="shared" si="243"/>
        <v>2.35575</v>
      </c>
      <c r="Q420" s="91">
        <f t="shared" si="243"/>
        <v>2.35928</v>
      </c>
      <c r="R420" s="91">
        <f t="shared" si="243"/>
        <v>2.3630800000000001</v>
      </c>
      <c r="S420" s="91">
        <f t="shared" si="243"/>
        <v>2.3565399999999999</v>
      </c>
      <c r="T420" s="91">
        <f t="shared" si="243"/>
        <v>2.3488699999999998</v>
      </c>
      <c r="U420" s="91">
        <f t="shared" si="243"/>
        <v>2.5428000000000002</v>
      </c>
      <c r="V420" s="91">
        <f t="shared" si="243"/>
        <v>2.5646499999999999</v>
      </c>
      <c r="W420" s="91">
        <f t="shared" si="243"/>
        <v>2.42218</v>
      </c>
      <c r="X420" s="91">
        <f t="shared" si="243"/>
        <v>2.3279800000000002</v>
      </c>
      <c r="Y420" s="91">
        <f t="shared" si="243"/>
        <v>2.2392400000000001</v>
      </c>
      <c r="Z420" s="91">
        <f t="shared" si="243"/>
        <v>1.9513799999999999</v>
      </c>
      <c r="AA420" s="91">
        <f t="shared" si="243"/>
        <v>1.69764</v>
      </c>
    </row>
    <row r="421" spans="1:27" ht="12.75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1185.02</v>
      </c>
      <c r="E421" s="44">
        <v>1109.72</v>
      </c>
      <c r="F421" s="44">
        <v>1084.68</v>
      </c>
      <c r="G421" s="44">
        <v>1089.6500000000001</v>
      </c>
      <c r="H421" s="44">
        <v>1155.31</v>
      </c>
      <c r="I421" s="44">
        <v>1242.0899999999999</v>
      </c>
      <c r="J421" s="44">
        <v>1461.58</v>
      </c>
      <c r="K421" s="44">
        <v>1769.81</v>
      </c>
      <c r="L421" s="44">
        <v>1946.24</v>
      </c>
      <c r="M421" s="44">
        <v>2175.44</v>
      </c>
      <c r="N421" s="44">
        <v>2239.77</v>
      </c>
      <c r="O421" s="44">
        <v>2042.25</v>
      </c>
      <c r="P421" s="44">
        <v>2024.57</v>
      </c>
      <c r="Q421" s="44">
        <v>2028.1</v>
      </c>
      <c r="R421" s="44">
        <v>2031.9</v>
      </c>
      <c r="S421" s="44">
        <v>2025.36</v>
      </c>
      <c r="T421" s="44">
        <v>2017.69</v>
      </c>
      <c r="U421" s="44">
        <v>2211.62</v>
      </c>
      <c r="V421" s="44">
        <v>2233.4699999999998</v>
      </c>
      <c r="W421" s="44">
        <v>2091</v>
      </c>
      <c r="X421" s="44">
        <v>1996.8</v>
      </c>
      <c r="Y421" s="44">
        <v>1908.06</v>
      </c>
      <c r="Z421" s="44">
        <v>1620.2</v>
      </c>
      <c r="AA421" s="44">
        <v>1366.46</v>
      </c>
    </row>
    <row r="422" spans="1:27" ht="12.75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1443</v>
      </c>
      <c r="B425" s="28" t="str">
        <f>"21"&amp;"."&amp;$B$663&amp;"."&amp;$B$664</f>
        <v>21.10.2023</v>
      </c>
      <c r="C425" s="90" t="s">
        <v>76</v>
      </c>
      <c r="D425" s="91">
        <f>ROUND(((D426+D427+D429+D428)/1000),5)</f>
        <v>1.56212</v>
      </c>
      <c r="E425" s="91">
        <f>ROUND(((E426+E427+E429+E428)/1000),5)</f>
        <v>1.53216</v>
      </c>
      <c r="F425" s="91">
        <f>ROUND(((F426+F427+F429+F428)/1000),5)</f>
        <v>1.49322</v>
      </c>
      <c r="G425" s="91">
        <f t="shared" ref="G425:AA425" si="246">ROUND(((G426+G427+G429+G428)/1000),5)</f>
        <v>1.48031</v>
      </c>
      <c r="H425" s="91">
        <f t="shared" si="246"/>
        <v>1.4881599999999999</v>
      </c>
      <c r="I425" s="91">
        <f t="shared" si="246"/>
        <v>1.5404800000000001</v>
      </c>
      <c r="J425" s="91">
        <f t="shared" si="246"/>
        <v>1.5573999999999999</v>
      </c>
      <c r="K425" s="91">
        <f t="shared" si="246"/>
        <v>1.76908</v>
      </c>
      <c r="L425" s="91">
        <f t="shared" si="246"/>
        <v>1.9333</v>
      </c>
      <c r="M425" s="91">
        <f t="shared" si="246"/>
        <v>2.1580900000000001</v>
      </c>
      <c r="N425" s="91">
        <f t="shared" si="246"/>
        <v>2.2488600000000001</v>
      </c>
      <c r="O425" s="91">
        <f t="shared" si="246"/>
        <v>2.2553200000000002</v>
      </c>
      <c r="P425" s="91">
        <f t="shared" si="246"/>
        <v>2.2187000000000001</v>
      </c>
      <c r="Q425" s="91">
        <f t="shared" si="246"/>
        <v>2.2138300000000002</v>
      </c>
      <c r="R425" s="91">
        <f t="shared" si="246"/>
        <v>2.1981299999999999</v>
      </c>
      <c r="S425" s="91">
        <f t="shared" si="246"/>
        <v>2.1896200000000001</v>
      </c>
      <c r="T425" s="91">
        <f t="shared" si="246"/>
        <v>2.2100599999999999</v>
      </c>
      <c r="U425" s="91">
        <f t="shared" si="246"/>
        <v>2.3160799999999999</v>
      </c>
      <c r="V425" s="91">
        <f t="shared" si="246"/>
        <v>2.5091199999999998</v>
      </c>
      <c r="W425" s="91">
        <f t="shared" si="246"/>
        <v>2.4073199999999999</v>
      </c>
      <c r="X425" s="91">
        <f t="shared" si="246"/>
        <v>2.1985100000000002</v>
      </c>
      <c r="Y425" s="91">
        <f t="shared" si="246"/>
        <v>2.0691999999999999</v>
      </c>
      <c r="Z425" s="91">
        <f t="shared" si="246"/>
        <v>1.8345800000000001</v>
      </c>
      <c r="AA425" s="91">
        <f t="shared" si="246"/>
        <v>1.6234900000000001</v>
      </c>
    </row>
    <row r="426" spans="1:27" ht="12.75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1230.94</v>
      </c>
      <c r="E426" s="44">
        <v>1200.98</v>
      </c>
      <c r="F426" s="44">
        <v>1162.04</v>
      </c>
      <c r="G426" s="44">
        <v>1149.1300000000001</v>
      </c>
      <c r="H426" s="44">
        <v>1156.98</v>
      </c>
      <c r="I426" s="44">
        <v>1209.3</v>
      </c>
      <c r="J426" s="44">
        <v>1226.22</v>
      </c>
      <c r="K426" s="44">
        <v>1437.9</v>
      </c>
      <c r="L426" s="44">
        <v>1602.12</v>
      </c>
      <c r="M426" s="44">
        <v>1826.91</v>
      </c>
      <c r="N426" s="44">
        <v>1917.68</v>
      </c>
      <c r="O426" s="44">
        <v>1924.14</v>
      </c>
      <c r="P426" s="44">
        <v>1887.52</v>
      </c>
      <c r="Q426" s="44">
        <v>1882.65</v>
      </c>
      <c r="R426" s="44">
        <v>1866.95</v>
      </c>
      <c r="S426" s="44">
        <v>1858.44</v>
      </c>
      <c r="T426" s="44">
        <v>1878.88</v>
      </c>
      <c r="U426" s="44">
        <v>1984.9</v>
      </c>
      <c r="V426" s="44">
        <v>2177.94</v>
      </c>
      <c r="W426" s="44">
        <v>2076.14</v>
      </c>
      <c r="X426" s="44">
        <v>1867.33</v>
      </c>
      <c r="Y426" s="44">
        <v>1738.02</v>
      </c>
      <c r="Z426" s="44">
        <v>1503.4</v>
      </c>
      <c r="AA426" s="44">
        <v>1292.31</v>
      </c>
    </row>
    <row r="427" spans="1:27" ht="12.75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1448</v>
      </c>
      <c r="B430" s="28" t="str">
        <f>"22"&amp;"."&amp;$B$663&amp;"."&amp;$B$664</f>
        <v>22.10.2023</v>
      </c>
      <c r="C430" s="90" t="s">
        <v>76</v>
      </c>
      <c r="D430" s="91">
        <f>ROUND(((D431+D432+D434+D433)/1000),5)</f>
        <v>1.5349699999999999</v>
      </c>
      <c r="E430" s="91">
        <f>ROUND(((E431+E432+E434+E433)/1000),5)</f>
        <v>1.4613499999999999</v>
      </c>
      <c r="F430" s="91">
        <f>ROUND(((F431+F432+F434+F433)/1000),5)</f>
        <v>1.40771</v>
      </c>
      <c r="G430" s="91">
        <f t="shared" ref="G430:AA430" si="249">ROUND(((G431+G432+G434+G433)/1000),5)</f>
        <v>1.4009</v>
      </c>
      <c r="H430" s="91">
        <f t="shared" si="249"/>
        <v>1.4003099999999999</v>
      </c>
      <c r="I430" s="91">
        <f t="shared" si="249"/>
        <v>1.4779</v>
      </c>
      <c r="J430" s="91">
        <f t="shared" si="249"/>
        <v>1.48312</v>
      </c>
      <c r="K430" s="91">
        <f t="shared" si="249"/>
        <v>1.54064</v>
      </c>
      <c r="L430" s="91">
        <f t="shared" si="249"/>
        <v>1.7060599999999999</v>
      </c>
      <c r="M430" s="91">
        <f t="shared" si="249"/>
        <v>1.91676</v>
      </c>
      <c r="N430" s="91">
        <f t="shared" si="249"/>
        <v>2.0000900000000001</v>
      </c>
      <c r="O430" s="91">
        <f t="shared" si="249"/>
        <v>2.03233</v>
      </c>
      <c r="P430" s="91">
        <f t="shared" si="249"/>
        <v>2.0581</v>
      </c>
      <c r="Q430" s="91">
        <f t="shared" si="249"/>
        <v>2.07463</v>
      </c>
      <c r="R430" s="91">
        <f t="shared" si="249"/>
        <v>2.08969</v>
      </c>
      <c r="S430" s="91">
        <f t="shared" si="249"/>
        <v>2.0787599999999999</v>
      </c>
      <c r="T430" s="91">
        <f t="shared" si="249"/>
        <v>2.1570800000000001</v>
      </c>
      <c r="U430" s="91">
        <f t="shared" si="249"/>
        <v>2.3740600000000001</v>
      </c>
      <c r="V430" s="91">
        <f t="shared" si="249"/>
        <v>2.5074999999999998</v>
      </c>
      <c r="W430" s="91">
        <f t="shared" si="249"/>
        <v>2.4543200000000001</v>
      </c>
      <c r="X430" s="91">
        <f t="shared" si="249"/>
        <v>2.2282700000000002</v>
      </c>
      <c r="Y430" s="91">
        <f t="shared" si="249"/>
        <v>2.0075400000000001</v>
      </c>
      <c r="Z430" s="91">
        <f t="shared" si="249"/>
        <v>1.67489</v>
      </c>
      <c r="AA430" s="91">
        <f t="shared" si="249"/>
        <v>1.5604899999999999</v>
      </c>
    </row>
    <row r="431" spans="1:27" ht="12.75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1203.79</v>
      </c>
      <c r="E431" s="44">
        <v>1130.17</v>
      </c>
      <c r="F431" s="44">
        <v>1076.53</v>
      </c>
      <c r="G431" s="44">
        <v>1069.72</v>
      </c>
      <c r="H431" s="44">
        <v>1069.1300000000001</v>
      </c>
      <c r="I431" s="44">
        <v>1146.72</v>
      </c>
      <c r="J431" s="44">
        <v>1151.94</v>
      </c>
      <c r="K431" s="44">
        <v>1209.46</v>
      </c>
      <c r="L431" s="44">
        <v>1374.88</v>
      </c>
      <c r="M431" s="44">
        <v>1585.58</v>
      </c>
      <c r="N431" s="44">
        <v>1668.91</v>
      </c>
      <c r="O431" s="44">
        <v>1701.15</v>
      </c>
      <c r="P431" s="44">
        <v>1726.92</v>
      </c>
      <c r="Q431" s="44">
        <v>1743.45</v>
      </c>
      <c r="R431" s="44">
        <v>1758.51</v>
      </c>
      <c r="S431" s="44">
        <v>1747.58</v>
      </c>
      <c r="T431" s="44">
        <v>1825.9</v>
      </c>
      <c r="U431" s="44">
        <v>2042.88</v>
      </c>
      <c r="V431" s="44">
        <v>2176.3200000000002</v>
      </c>
      <c r="W431" s="44">
        <v>2123.14</v>
      </c>
      <c r="X431" s="44">
        <v>1897.09</v>
      </c>
      <c r="Y431" s="44">
        <v>1676.36</v>
      </c>
      <c r="Z431" s="44">
        <v>1343.71</v>
      </c>
      <c r="AA431" s="44">
        <v>1229.31</v>
      </c>
    </row>
    <row r="432" spans="1:27" ht="12.75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1453</v>
      </c>
      <c r="B435" s="28" t="str">
        <f>"23"&amp;"."&amp;$B$663&amp;"."&amp;$B$664</f>
        <v>23.10.2023</v>
      </c>
      <c r="C435" s="90" t="s">
        <v>76</v>
      </c>
      <c r="D435" s="91">
        <f>ROUND(((D436+D437+D439+D438)/1000),5)</f>
        <v>1.5178199999999999</v>
      </c>
      <c r="E435" s="91">
        <f>ROUND(((E436+E437+E439+E438)/1000),5)</f>
        <v>1.40377</v>
      </c>
      <c r="F435" s="91">
        <f>ROUND(((F436+F437+F439+F438)/1000),5)</f>
        <v>1.36206</v>
      </c>
      <c r="G435" s="91">
        <f t="shared" ref="G435:AA435" si="252">ROUND(((G436+G437+G439+G438)/1000),5)</f>
        <v>1.37927</v>
      </c>
      <c r="H435" s="91">
        <f t="shared" si="252"/>
        <v>1.40527</v>
      </c>
      <c r="I435" s="91">
        <f t="shared" si="252"/>
        <v>1.5381899999999999</v>
      </c>
      <c r="J435" s="91">
        <f t="shared" si="252"/>
        <v>1.70001</v>
      </c>
      <c r="K435" s="91">
        <f t="shared" si="252"/>
        <v>1.9990600000000001</v>
      </c>
      <c r="L435" s="91">
        <f t="shared" si="252"/>
        <v>2.2342599999999999</v>
      </c>
      <c r="M435" s="91">
        <f t="shared" si="252"/>
        <v>2.4311099999999999</v>
      </c>
      <c r="N435" s="91">
        <f t="shared" si="252"/>
        <v>2.5114700000000001</v>
      </c>
      <c r="O435" s="91">
        <f t="shared" si="252"/>
        <v>2.3298899999999998</v>
      </c>
      <c r="P435" s="91">
        <f t="shared" si="252"/>
        <v>2.2563900000000001</v>
      </c>
      <c r="Q435" s="91">
        <f t="shared" si="252"/>
        <v>2.2960400000000001</v>
      </c>
      <c r="R435" s="91">
        <f t="shared" si="252"/>
        <v>2.3089599999999999</v>
      </c>
      <c r="S435" s="91">
        <f t="shared" si="252"/>
        <v>2.30498</v>
      </c>
      <c r="T435" s="91">
        <f t="shared" si="252"/>
        <v>2.2938100000000001</v>
      </c>
      <c r="U435" s="91">
        <f t="shared" si="252"/>
        <v>2.4047999999999998</v>
      </c>
      <c r="V435" s="91">
        <f t="shared" si="252"/>
        <v>2.5112100000000002</v>
      </c>
      <c r="W435" s="91">
        <f t="shared" si="252"/>
        <v>2.3951899999999999</v>
      </c>
      <c r="X435" s="91">
        <f t="shared" si="252"/>
        <v>2.1652</v>
      </c>
      <c r="Y435" s="91">
        <f t="shared" si="252"/>
        <v>2.0618099999999999</v>
      </c>
      <c r="Z435" s="91">
        <f t="shared" si="252"/>
        <v>1.7385900000000001</v>
      </c>
      <c r="AA435" s="91">
        <f t="shared" si="252"/>
        <v>1.5652999999999999</v>
      </c>
    </row>
    <row r="436" spans="1:27" ht="12.75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1186.6400000000001</v>
      </c>
      <c r="E436" s="44">
        <v>1072.5899999999999</v>
      </c>
      <c r="F436" s="44">
        <v>1030.8800000000001</v>
      </c>
      <c r="G436" s="44">
        <v>1048.0899999999999</v>
      </c>
      <c r="H436" s="44">
        <v>1074.0899999999999</v>
      </c>
      <c r="I436" s="44">
        <v>1207.01</v>
      </c>
      <c r="J436" s="44">
        <v>1368.83</v>
      </c>
      <c r="K436" s="44">
        <v>1667.88</v>
      </c>
      <c r="L436" s="44">
        <v>1903.08</v>
      </c>
      <c r="M436" s="44">
        <v>2099.9299999999998</v>
      </c>
      <c r="N436" s="44">
        <v>2180.29</v>
      </c>
      <c r="O436" s="44">
        <v>1998.71</v>
      </c>
      <c r="P436" s="44">
        <v>1925.21</v>
      </c>
      <c r="Q436" s="44">
        <v>1964.86</v>
      </c>
      <c r="R436" s="44">
        <v>1977.78</v>
      </c>
      <c r="S436" s="44">
        <v>1973.8</v>
      </c>
      <c r="T436" s="44">
        <v>1962.63</v>
      </c>
      <c r="U436" s="44">
        <v>2073.62</v>
      </c>
      <c r="V436" s="44">
        <v>2180.0300000000002</v>
      </c>
      <c r="W436" s="44">
        <v>2064.0100000000002</v>
      </c>
      <c r="X436" s="44">
        <v>1834.02</v>
      </c>
      <c r="Y436" s="44">
        <v>1730.63</v>
      </c>
      <c r="Z436" s="44">
        <v>1407.41</v>
      </c>
      <c r="AA436" s="44">
        <v>1234.1199999999999</v>
      </c>
    </row>
    <row r="437" spans="1:27" ht="12.75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1458</v>
      </c>
      <c r="B440" s="28" t="str">
        <f>"24"&amp;"."&amp;$B$663&amp;"."&amp;$B$664</f>
        <v>24.10.2023</v>
      </c>
      <c r="C440" s="90" t="s">
        <v>76</v>
      </c>
      <c r="D440" s="91">
        <f>ROUND(((D441+D442+D444+D443)/1000),5)</f>
        <v>1.50387</v>
      </c>
      <c r="E440" s="91">
        <f>ROUND(((E441+E442+E444+E443)/1000),5)</f>
        <v>1.4178500000000001</v>
      </c>
      <c r="F440" s="91">
        <f>ROUND(((F441+F442+F444+F443)/1000),5)</f>
        <v>1.3874299999999999</v>
      </c>
      <c r="G440" s="91">
        <f t="shared" ref="G440:AA440" si="255">ROUND(((G441+G442+G444+G443)/1000),5)</f>
        <v>1.4000699999999999</v>
      </c>
      <c r="H440" s="91">
        <f t="shared" si="255"/>
        <v>1.44685</v>
      </c>
      <c r="I440" s="91">
        <f t="shared" si="255"/>
        <v>1.5633600000000001</v>
      </c>
      <c r="J440" s="91">
        <f t="shared" si="255"/>
        <v>1.73262</v>
      </c>
      <c r="K440" s="91">
        <f t="shared" si="255"/>
        <v>2.0538699999999999</v>
      </c>
      <c r="L440" s="91">
        <f t="shared" si="255"/>
        <v>2.2434599999999998</v>
      </c>
      <c r="M440" s="91">
        <f t="shared" si="255"/>
        <v>2.4507099999999999</v>
      </c>
      <c r="N440" s="91">
        <f t="shared" si="255"/>
        <v>2.5282</v>
      </c>
      <c r="O440" s="91">
        <f t="shared" si="255"/>
        <v>2.3618100000000002</v>
      </c>
      <c r="P440" s="91">
        <f t="shared" si="255"/>
        <v>2.3376399999999999</v>
      </c>
      <c r="Q440" s="91">
        <f t="shared" si="255"/>
        <v>2.3525499999999999</v>
      </c>
      <c r="R440" s="91">
        <f t="shared" si="255"/>
        <v>2.3504700000000001</v>
      </c>
      <c r="S440" s="91">
        <f t="shared" si="255"/>
        <v>2.3514400000000002</v>
      </c>
      <c r="T440" s="91">
        <f t="shared" si="255"/>
        <v>2.3346499999999999</v>
      </c>
      <c r="U440" s="91">
        <f t="shared" si="255"/>
        <v>2.5276700000000001</v>
      </c>
      <c r="V440" s="91">
        <f t="shared" si="255"/>
        <v>2.5537899999999998</v>
      </c>
      <c r="W440" s="91">
        <f t="shared" si="255"/>
        <v>2.5157799999999999</v>
      </c>
      <c r="X440" s="91">
        <f t="shared" si="255"/>
        <v>2.2394099999999999</v>
      </c>
      <c r="Y440" s="91">
        <f t="shared" si="255"/>
        <v>2.08866</v>
      </c>
      <c r="Z440" s="91">
        <f t="shared" si="255"/>
        <v>1.8391599999999999</v>
      </c>
      <c r="AA440" s="91">
        <f t="shared" si="255"/>
        <v>1.61331</v>
      </c>
    </row>
    <row r="441" spans="1:27" ht="12.75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1172.69</v>
      </c>
      <c r="E441" s="44">
        <v>1086.67</v>
      </c>
      <c r="F441" s="44">
        <v>1056.25</v>
      </c>
      <c r="G441" s="44">
        <v>1068.8900000000001</v>
      </c>
      <c r="H441" s="44">
        <v>1115.67</v>
      </c>
      <c r="I441" s="44">
        <v>1232.18</v>
      </c>
      <c r="J441" s="44">
        <v>1401.44</v>
      </c>
      <c r="K441" s="44">
        <v>1722.69</v>
      </c>
      <c r="L441" s="44">
        <v>1912.28</v>
      </c>
      <c r="M441" s="44">
        <v>2119.5300000000002</v>
      </c>
      <c r="N441" s="44">
        <v>2197.02</v>
      </c>
      <c r="O441" s="44">
        <v>2030.63</v>
      </c>
      <c r="P441" s="44">
        <v>2006.46</v>
      </c>
      <c r="Q441" s="44">
        <v>2021.37</v>
      </c>
      <c r="R441" s="44">
        <v>2019.29</v>
      </c>
      <c r="S441" s="44">
        <v>2020.26</v>
      </c>
      <c r="T441" s="44">
        <v>2003.47</v>
      </c>
      <c r="U441" s="44">
        <v>2196.4899999999998</v>
      </c>
      <c r="V441" s="44">
        <v>2222.61</v>
      </c>
      <c r="W441" s="44">
        <v>2184.6</v>
      </c>
      <c r="X441" s="44">
        <v>1908.23</v>
      </c>
      <c r="Y441" s="44">
        <v>1757.48</v>
      </c>
      <c r="Z441" s="44">
        <v>1507.98</v>
      </c>
      <c r="AA441" s="44">
        <v>1282.1300000000001</v>
      </c>
    </row>
    <row r="442" spans="1:27" ht="12.75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1463</v>
      </c>
      <c r="B445" s="28" t="str">
        <f>"25"&amp;"."&amp;$B$663&amp;"."&amp;$B$664</f>
        <v>25.10.2023</v>
      </c>
      <c r="C445" s="90" t="s">
        <v>76</v>
      </c>
      <c r="D445" s="91">
        <f>ROUND(((D446+D447+D449+D448)/1000),5)</f>
        <v>1.49898</v>
      </c>
      <c r="E445" s="91">
        <f>ROUND(((E446+E447+E449+E448)/1000),5)</f>
        <v>1.4394899999999999</v>
      </c>
      <c r="F445" s="91">
        <f>ROUND(((F446+F447+F449+F448)/1000),5)</f>
        <v>1.4023699999999999</v>
      </c>
      <c r="G445" s="91">
        <f t="shared" ref="G445:AA445" si="258">ROUND(((G446+G447+G449+G448)/1000),5)</f>
        <v>1.39961</v>
      </c>
      <c r="H445" s="91">
        <f t="shared" si="258"/>
        <v>1.46685</v>
      </c>
      <c r="I445" s="91">
        <f t="shared" si="258"/>
        <v>1.5563400000000001</v>
      </c>
      <c r="J445" s="91">
        <f t="shared" si="258"/>
        <v>1.7050000000000001</v>
      </c>
      <c r="K445" s="91">
        <f t="shared" si="258"/>
        <v>2.00543</v>
      </c>
      <c r="L445" s="91">
        <f t="shared" si="258"/>
        <v>2.1788400000000001</v>
      </c>
      <c r="M445" s="91">
        <f t="shared" si="258"/>
        <v>2.5417399999999999</v>
      </c>
      <c r="N445" s="91">
        <f t="shared" si="258"/>
        <v>2.7156400000000001</v>
      </c>
      <c r="O445" s="91">
        <f t="shared" si="258"/>
        <v>2.3429199999999999</v>
      </c>
      <c r="P445" s="91">
        <f t="shared" si="258"/>
        <v>2.32098</v>
      </c>
      <c r="Q445" s="91">
        <f t="shared" si="258"/>
        <v>2.3336600000000001</v>
      </c>
      <c r="R445" s="91">
        <f t="shared" si="258"/>
        <v>2.3302700000000001</v>
      </c>
      <c r="S445" s="91">
        <f t="shared" si="258"/>
        <v>2.32647</v>
      </c>
      <c r="T445" s="91">
        <f t="shared" si="258"/>
        <v>2.32531</v>
      </c>
      <c r="U445" s="91">
        <f t="shared" si="258"/>
        <v>2.5701399999999999</v>
      </c>
      <c r="V445" s="91">
        <f t="shared" si="258"/>
        <v>2.61192</v>
      </c>
      <c r="W445" s="91">
        <f t="shared" si="258"/>
        <v>2.6349399999999998</v>
      </c>
      <c r="X445" s="91">
        <f t="shared" si="258"/>
        <v>2.30586</v>
      </c>
      <c r="Y445" s="91">
        <f t="shared" si="258"/>
        <v>2.1714000000000002</v>
      </c>
      <c r="Z445" s="91">
        <f t="shared" si="258"/>
        <v>1.8446199999999999</v>
      </c>
      <c r="AA445" s="91">
        <f t="shared" si="258"/>
        <v>1.5983700000000001</v>
      </c>
    </row>
    <row r="446" spans="1:27" ht="12.75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1167.8</v>
      </c>
      <c r="E446" s="44">
        <v>1108.31</v>
      </c>
      <c r="F446" s="44">
        <v>1071.19</v>
      </c>
      <c r="G446" s="44">
        <v>1068.43</v>
      </c>
      <c r="H446" s="44">
        <v>1135.67</v>
      </c>
      <c r="I446" s="44">
        <v>1225.1600000000001</v>
      </c>
      <c r="J446" s="44">
        <v>1373.82</v>
      </c>
      <c r="K446" s="44">
        <v>1674.25</v>
      </c>
      <c r="L446" s="44">
        <v>1847.66</v>
      </c>
      <c r="M446" s="44">
        <v>2210.56</v>
      </c>
      <c r="N446" s="44">
        <v>2384.46</v>
      </c>
      <c r="O446" s="44">
        <v>2011.74</v>
      </c>
      <c r="P446" s="44">
        <v>1989.8</v>
      </c>
      <c r="Q446" s="44">
        <v>2002.48</v>
      </c>
      <c r="R446" s="44">
        <v>1999.09</v>
      </c>
      <c r="S446" s="44">
        <v>1995.29</v>
      </c>
      <c r="T446" s="44">
        <v>1994.13</v>
      </c>
      <c r="U446" s="44">
        <v>2238.96</v>
      </c>
      <c r="V446" s="44">
        <v>2280.7399999999998</v>
      </c>
      <c r="W446" s="44">
        <v>2303.7600000000002</v>
      </c>
      <c r="X446" s="44">
        <v>1974.68</v>
      </c>
      <c r="Y446" s="44">
        <v>1840.22</v>
      </c>
      <c r="Z446" s="44">
        <v>1513.44</v>
      </c>
      <c r="AA446" s="44">
        <v>1267.19</v>
      </c>
    </row>
    <row r="447" spans="1:27" ht="12.75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1468</v>
      </c>
      <c r="B450" s="28" t="str">
        <f>"26"&amp;"."&amp;$B$663&amp;"."&amp;$B$664</f>
        <v>26.10.2023</v>
      </c>
      <c r="C450" s="90" t="s">
        <v>76</v>
      </c>
      <c r="D450" s="91">
        <f>ROUND(((D451+D452+D454+D453)/1000),5)</f>
        <v>1.5107299999999999</v>
      </c>
      <c r="E450" s="91">
        <f>ROUND(((E451+E452+E454+E453)/1000),5)</f>
        <v>1.4246300000000001</v>
      </c>
      <c r="F450" s="91">
        <f>ROUND(((F451+F452+F454+F453)/1000),5)</f>
        <v>1.3944399999999999</v>
      </c>
      <c r="G450" s="91">
        <f t="shared" ref="G450:AA450" si="261">ROUND(((G451+G452+G454+G453)/1000),5)</f>
        <v>1.37161</v>
      </c>
      <c r="H450" s="91">
        <f t="shared" si="261"/>
        <v>1.46373</v>
      </c>
      <c r="I450" s="91">
        <f t="shared" si="261"/>
        <v>1.5929899999999999</v>
      </c>
      <c r="J450" s="91">
        <f t="shared" si="261"/>
        <v>1.79017</v>
      </c>
      <c r="K450" s="91">
        <f t="shared" si="261"/>
        <v>1.9985999999999999</v>
      </c>
      <c r="L450" s="91">
        <f t="shared" si="261"/>
        <v>2.2555000000000001</v>
      </c>
      <c r="M450" s="91">
        <f t="shared" si="261"/>
        <v>2.39621</v>
      </c>
      <c r="N450" s="91">
        <f t="shared" si="261"/>
        <v>2.4194100000000001</v>
      </c>
      <c r="O450" s="91">
        <f t="shared" si="261"/>
        <v>2.4353699999999998</v>
      </c>
      <c r="P450" s="91">
        <f t="shared" si="261"/>
        <v>2.3746100000000001</v>
      </c>
      <c r="Q450" s="91">
        <f t="shared" si="261"/>
        <v>2.3855499999999998</v>
      </c>
      <c r="R450" s="91">
        <f t="shared" si="261"/>
        <v>2.3704999999999998</v>
      </c>
      <c r="S450" s="91">
        <f t="shared" si="261"/>
        <v>2.3726400000000001</v>
      </c>
      <c r="T450" s="91">
        <f t="shared" si="261"/>
        <v>2.3729200000000001</v>
      </c>
      <c r="U450" s="91">
        <f t="shared" si="261"/>
        <v>2.36442</v>
      </c>
      <c r="V450" s="91">
        <f t="shared" si="261"/>
        <v>2.5305499999999999</v>
      </c>
      <c r="W450" s="91">
        <f t="shared" si="261"/>
        <v>2.52562</v>
      </c>
      <c r="X450" s="91">
        <f t="shared" si="261"/>
        <v>2.2219899999999999</v>
      </c>
      <c r="Y450" s="91">
        <f t="shared" si="261"/>
        <v>2.1163400000000001</v>
      </c>
      <c r="Z450" s="91">
        <f t="shared" si="261"/>
        <v>1.8395900000000001</v>
      </c>
      <c r="AA450" s="91">
        <f t="shared" si="261"/>
        <v>1.5936399999999999</v>
      </c>
    </row>
    <row r="451" spans="1:27" ht="12.75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1179.55</v>
      </c>
      <c r="E451" s="44">
        <v>1093.45</v>
      </c>
      <c r="F451" s="44">
        <v>1063.26</v>
      </c>
      <c r="G451" s="44">
        <v>1040.43</v>
      </c>
      <c r="H451" s="44">
        <v>1132.55</v>
      </c>
      <c r="I451" s="44">
        <v>1261.81</v>
      </c>
      <c r="J451" s="44">
        <v>1458.99</v>
      </c>
      <c r="K451" s="44">
        <v>1667.42</v>
      </c>
      <c r="L451" s="44">
        <v>1924.32</v>
      </c>
      <c r="M451" s="44">
        <v>2065.0300000000002</v>
      </c>
      <c r="N451" s="44">
        <v>2088.23</v>
      </c>
      <c r="O451" s="44">
        <v>2104.19</v>
      </c>
      <c r="P451" s="44">
        <v>2043.43</v>
      </c>
      <c r="Q451" s="44">
        <v>2054.37</v>
      </c>
      <c r="R451" s="44">
        <v>2039.32</v>
      </c>
      <c r="S451" s="44">
        <v>2041.46</v>
      </c>
      <c r="T451" s="44">
        <v>2041.74</v>
      </c>
      <c r="U451" s="44">
        <v>2033.24</v>
      </c>
      <c r="V451" s="44">
        <v>2199.37</v>
      </c>
      <c r="W451" s="44">
        <v>2194.44</v>
      </c>
      <c r="X451" s="44">
        <v>1890.81</v>
      </c>
      <c r="Y451" s="44">
        <v>1785.16</v>
      </c>
      <c r="Z451" s="44">
        <v>1508.41</v>
      </c>
      <c r="AA451" s="44">
        <v>1262.46</v>
      </c>
    </row>
    <row r="452" spans="1:27" ht="12.75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1473</v>
      </c>
      <c r="B455" s="28" t="str">
        <f>"27"&amp;"."&amp;$B$663&amp;"."&amp;$B$664</f>
        <v>27.10.2023</v>
      </c>
      <c r="C455" s="90" t="s">
        <v>76</v>
      </c>
      <c r="D455" s="91">
        <f>ROUND(((D456+D457+D459+D458)/1000),5)</f>
        <v>1.5281800000000001</v>
      </c>
      <c r="E455" s="91">
        <f>ROUND(((E456+E457+E459+E458)/1000),5)</f>
        <v>1.4441299999999999</v>
      </c>
      <c r="F455" s="91">
        <f>ROUND(((F456+F457+F459+F458)/1000),5)</f>
        <v>1.4047700000000001</v>
      </c>
      <c r="G455" s="91">
        <f t="shared" ref="G455:AA455" si="264">ROUND(((G456+G457+G459+G458)/1000),5)</f>
        <v>1.4059200000000001</v>
      </c>
      <c r="H455" s="91">
        <f t="shared" si="264"/>
        <v>1.4735799999999999</v>
      </c>
      <c r="I455" s="91">
        <f t="shared" si="264"/>
        <v>1.59284</v>
      </c>
      <c r="J455" s="91">
        <f t="shared" si="264"/>
        <v>1.7379599999999999</v>
      </c>
      <c r="K455" s="91">
        <f t="shared" si="264"/>
        <v>2.0183499999999999</v>
      </c>
      <c r="L455" s="91">
        <f t="shared" si="264"/>
        <v>2.2818700000000001</v>
      </c>
      <c r="M455" s="91">
        <f t="shared" si="264"/>
        <v>2.4767299999999999</v>
      </c>
      <c r="N455" s="91">
        <f t="shared" si="264"/>
        <v>2.6965499999999998</v>
      </c>
      <c r="O455" s="91">
        <f t="shared" si="264"/>
        <v>2.6321699999999999</v>
      </c>
      <c r="P455" s="91">
        <f t="shared" si="264"/>
        <v>2.3948800000000001</v>
      </c>
      <c r="Q455" s="91">
        <f t="shared" si="264"/>
        <v>2.40815</v>
      </c>
      <c r="R455" s="91">
        <f t="shared" si="264"/>
        <v>2.4009800000000001</v>
      </c>
      <c r="S455" s="91">
        <f t="shared" si="264"/>
        <v>2.4026200000000002</v>
      </c>
      <c r="T455" s="91">
        <f t="shared" si="264"/>
        <v>2.39947</v>
      </c>
      <c r="U455" s="91">
        <f t="shared" si="264"/>
        <v>2.5411899999999998</v>
      </c>
      <c r="V455" s="91">
        <f t="shared" si="264"/>
        <v>2.7245499999999998</v>
      </c>
      <c r="W455" s="91">
        <f t="shared" si="264"/>
        <v>2.6317300000000001</v>
      </c>
      <c r="X455" s="91">
        <f t="shared" si="264"/>
        <v>2.3081499999999999</v>
      </c>
      <c r="Y455" s="91">
        <f t="shared" si="264"/>
        <v>2.2751600000000001</v>
      </c>
      <c r="Z455" s="91">
        <f t="shared" si="264"/>
        <v>1.95228</v>
      </c>
      <c r="AA455" s="91">
        <f t="shared" si="264"/>
        <v>1.8162400000000001</v>
      </c>
    </row>
    <row r="456" spans="1:27" ht="12.75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1197</v>
      </c>
      <c r="E456" s="44">
        <v>1112.95</v>
      </c>
      <c r="F456" s="44">
        <v>1073.5899999999999</v>
      </c>
      <c r="G456" s="44">
        <v>1074.74</v>
      </c>
      <c r="H456" s="44">
        <v>1142.4000000000001</v>
      </c>
      <c r="I456" s="44">
        <v>1261.6600000000001</v>
      </c>
      <c r="J456" s="44">
        <v>1406.78</v>
      </c>
      <c r="K456" s="44">
        <v>1687.17</v>
      </c>
      <c r="L456" s="44">
        <v>1950.69</v>
      </c>
      <c r="M456" s="44">
        <v>2145.5500000000002</v>
      </c>
      <c r="N456" s="44">
        <v>2365.37</v>
      </c>
      <c r="O456" s="44">
        <v>2300.9899999999998</v>
      </c>
      <c r="P456" s="44">
        <v>2063.6999999999998</v>
      </c>
      <c r="Q456" s="44">
        <v>2076.9699999999998</v>
      </c>
      <c r="R456" s="44">
        <v>2069.8000000000002</v>
      </c>
      <c r="S456" s="44">
        <v>2071.44</v>
      </c>
      <c r="T456" s="44">
        <v>2068.29</v>
      </c>
      <c r="U456" s="44">
        <v>2210.0100000000002</v>
      </c>
      <c r="V456" s="44">
        <v>2393.37</v>
      </c>
      <c r="W456" s="44">
        <v>2300.5500000000002</v>
      </c>
      <c r="X456" s="44">
        <v>1976.97</v>
      </c>
      <c r="Y456" s="44">
        <v>1943.98</v>
      </c>
      <c r="Z456" s="44">
        <v>1621.1</v>
      </c>
      <c r="AA456" s="44">
        <v>1485.06</v>
      </c>
    </row>
    <row r="457" spans="1:27" ht="12.75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1478</v>
      </c>
      <c r="B460" s="28" t="str">
        <f>"28"&amp;"."&amp;$B$663&amp;"."&amp;$B$664</f>
        <v>28.10.2023</v>
      </c>
      <c r="C460" s="90" t="s">
        <v>76</v>
      </c>
      <c r="D460" s="91">
        <f>ROUND(((D461+D462+D464+D463)/1000),5)</f>
        <v>1.5760000000000001</v>
      </c>
      <c r="E460" s="91">
        <f>ROUND(((E461+E462+E464+E463)/1000),5)</f>
        <v>1.53417</v>
      </c>
      <c r="F460" s="91">
        <f>ROUND(((F461+F462+F464+F463)/1000),5)</f>
        <v>1.5158799999999999</v>
      </c>
      <c r="G460" s="91">
        <f t="shared" ref="G460:AA460" si="267">ROUND(((G461+G462+G464+G463)/1000),5)</f>
        <v>1.48264</v>
      </c>
      <c r="H460" s="91">
        <f t="shared" si="267"/>
        <v>1.51315</v>
      </c>
      <c r="I460" s="91">
        <f t="shared" si="267"/>
        <v>1.5361</v>
      </c>
      <c r="J460" s="91">
        <f t="shared" si="267"/>
        <v>1.5586199999999999</v>
      </c>
      <c r="K460" s="91">
        <f t="shared" si="267"/>
        <v>1.69692</v>
      </c>
      <c r="L460" s="91">
        <f t="shared" si="267"/>
        <v>1.96261</v>
      </c>
      <c r="M460" s="91">
        <f t="shared" si="267"/>
        <v>2.2613699999999999</v>
      </c>
      <c r="N460" s="91">
        <f t="shared" si="267"/>
        <v>2.3205</v>
      </c>
      <c r="O460" s="91">
        <f t="shared" si="267"/>
        <v>2.3250600000000001</v>
      </c>
      <c r="P460" s="91">
        <f t="shared" si="267"/>
        <v>2.31257</v>
      </c>
      <c r="Q460" s="91">
        <f t="shared" si="267"/>
        <v>2.2799499999999999</v>
      </c>
      <c r="R460" s="91">
        <f t="shared" si="267"/>
        <v>2.1876899999999999</v>
      </c>
      <c r="S460" s="91">
        <f t="shared" si="267"/>
        <v>2.1166299999999998</v>
      </c>
      <c r="T460" s="91">
        <f t="shared" si="267"/>
        <v>2.0905999999999998</v>
      </c>
      <c r="U460" s="91">
        <f t="shared" si="267"/>
        <v>2.1976200000000001</v>
      </c>
      <c r="V460" s="91">
        <f t="shared" si="267"/>
        <v>2.2652199999999998</v>
      </c>
      <c r="W460" s="91">
        <f t="shared" si="267"/>
        <v>2.1701000000000001</v>
      </c>
      <c r="X460" s="91">
        <f t="shared" si="267"/>
        <v>2.1421800000000002</v>
      </c>
      <c r="Y460" s="91">
        <f t="shared" si="267"/>
        <v>1.95336</v>
      </c>
      <c r="Z460" s="91">
        <f t="shared" si="267"/>
        <v>1.66452</v>
      </c>
      <c r="AA460" s="91">
        <f t="shared" si="267"/>
        <v>1.5891299999999999</v>
      </c>
    </row>
    <row r="461" spans="1:27" ht="12.75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1244.82</v>
      </c>
      <c r="E461" s="44">
        <v>1202.99</v>
      </c>
      <c r="F461" s="44">
        <v>1184.7</v>
      </c>
      <c r="G461" s="44">
        <v>1151.46</v>
      </c>
      <c r="H461" s="44">
        <v>1181.97</v>
      </c>
      <c r="I461" s="44">
        <v>1204.92</v>
      </c>
      <c r="J461" s="44">
        <v>1227.44</v>
      </c>
      <c r="K461" s="44">
        <v>1365.74</v>
      </c>
      <c r="L461" s="44">
        <v>1631.43</v>
      </c>
      <c r="M461" s="44">
        <v>1930.19</v>
      </c>
      <c r="N461" s="44">
        <v>1989.32</v>
      </c>
      <c r="O461" s="44">
        <v>1993.88</v>
      </c>
      <c r="P461" s="44">
        <v>1981.39</v>
      </c>
      <c r="Q461" s="44">
        <v>1948.77</v>
      </c>
      <c r="R461" s="44">
        <v>1856.51</v>
      </c>
      <c r="S461" s="44">
        <v>1785.45</v>
      </c>
      <c r="T461" s="44">
        <v>1759.42</v>
      </c>
      <c r="U461" s="44">
        <v>1866.44</v>
      </c>
      <c r="V461" s="44">
        <v>1934.04</v>
      </c>
      <c r="W461" s="44">
        <v>1838.92</v>
      </c>
      <c r="X461" s="44">
        <v>1811</v>
      </c>
      <c r="Y461" s="44">
        <v>1622.18</v>
      </c>
      <c r="Z461" s="44">
        <v>1333.34</v>
      </c>
      <c r="AA461" s="44">
        <v>1257.95</v>
      </c>
    </row>
    <row r="462" spans="1:27" ht="12.75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1483</v>
      </c>
      <c r="B465" s="28" t="str">
        <f>"29"&amp;"."&amp;$B$663&amp;"."&amp;$B$664</f>
        <v>29.10.2023</v>
      </c>
      <c r="C465" s="90" t="s">
        <v>76</v>
      </c>
      <c r="D465" s="91">
        <f>ROUND(((D466+D467+D469+D468)/1000),5)</f>
        <v>1.5845400000000001</v>
      </c>
      <c r="E465" s="91">
        <f>ROUND(((E466+E467+E469+E468)/1000),5)</f>
        <v>1.5197499999999999</v>
      </c>
      <c r="F465" s="91">
        <f>ROUND(((F466+F467+F469+F468)/1000),5)</f>
        <v>1.4709099999999999</v>
      </c>
      <c r="G465" s="91">
        <f t="shared" ref="G465:AA465" si="270">ROUND(((G466+G467+G469+G468)/1000),5)</f>
        <v>1.42804</v>
      </c>
      <c r="H465" s="91">
        <f t="shared" si="270"/>
        <v>1.45513</v>
      </c>
      <c r="I465" s="91">
        <f t="shared" si="270"/>
        <v>1.52118</v>
      </c>
      <c r="J465" s="91">
        <f t="shared" si="270"/>
        <v>1.51952</v>
      </c>
      <c r="K465" s="91">
        <f t="shared" si="270"/>
        <v>1.5875900000000001</v>
      </c>
      <c r="L465" s="91">
        <f t="shared" si="270"/>
        <v>1.8414699999999999</v>
      </c>
      <c r="M465" s="91">
        <f t="shared" si="270"/>
        <v>2.0375399999999999</v>
      </c>
      <c r="N465" s="91">
        <f t="shared" si="270"/>
        <v>2.2036600000000002</v>
      </c>
      <c r="O465" s="91">
        <f t="shared" si="270"/>
        <v>2.2455699999999998</v>
      </c>
      <c r="P465" s="91">
        <f t="shared" si="270"/>
        <v>2.23569</v>
      </c>
      <c r="Q465" s="91">
        <f t="shared" si="270"/>
        <v>2.2359399999999998</v>
      </c>
      <c r="R465" s="91">
        <f t="shared" si="270"/>
        <v>2.1598799999999998</v>
      </c>
      <c r="S465" s="91">
        <f t="shared" si="270"/>
        <v>2.1787200000000002</v>
      </c>
      <c r="T465" s="91">
        <f t="shared" si="270"/>
        <v>2.1838199999999999</v>
      </c>
      <c r="U465" s="91">
        <f t="shared" si="270"/>
        <v>2.3500800000000002</v>
      </c>
      <c r="V465" s="91">
        <f t="shared" si="270"/>
        <v>2.41309</v>
      </c>
      <c r="W465" s="91">
        <f t="shared" si="270"/>
        <v>2.3327399999999998</v>
      </c>
      <c r="X465" s="91">
        <f t="shared" si="270"/>
        <v>2.2926299999999999</v>
      </c>
      <c r="Y465" s="91">
        <f t="shared" si="270"/>
        <v>2.2418300000000002</v>
      </c>
      <c r="Z465" s="91">
        <f t="shared" si="270"/>
        <v>1.87086</v>
      </c>
      <c r="AA465" s="91">
        <f t="shared" si="270"/>
        <v>1.62208</v>
      </c>
    </row>
    <row r="466" spans="1:27" ht="12.75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1253.3599999999999</v>
      </c>
      <c r="E466" s="44">
        <v>1188.57</v>
      </c>
      <c r="F466" s="44">
        <v>1139.73</v>
      </c>
      <c r="G466" s="44">
        <v>1096.8599999999999</v>
      </c>
      <c r="H466" s="44">
        <v>1123.95</v>
      </c>
      <c r="I466" s="44">
        <v>1190</v>
      </c>
      <c r="J466" s="44">
        <v>1188.3399999999999</v>
      </c>
      <c r="K466" s="44">
        <v>1256.4100000000001</v>
      </c>
      <c r="L466" s="44">
        <v>1510.29</v>
      </c>
      <c r="M466" s="44">
        <v>1706.36</v>
      </c>
      <c r="N466" s="44">
        <v>1872.48</v>
      </c>
      <c r="O466" s="44">
        <v>1914.39</v>
      </c>
      <c r="P466" s="44">
        <v>1904.51</v>
      </c>
      <c r="Q466" s="44">
        <v>1904.76</v>
      </c>
      <c r="R466" s="44">
        <v>1828.7</v>
      </c>
      <c r="S466" s="44">
        <v>1847.54</v>
      </c>
      <c r="T466" s="44">
        <v>1852.64</v>
      </c>
      <c r="U466" s="44">
        <v>2018.9</v>
      </c>
      <c r="V466" s="44">
        <v>2081.91</v>
      </c>
      <c r="W466" s="44">
        <v>2001.56</v>
      </c>
      <c r="X466" s="44">
        <v>1961.45</v>
      </c>
      <c r="Y466" s="44">
        <v>1910.65</v>
      </c>
      <c r="Z466" s="44">
        <v>1539.68</v>
      </c>
      <c r="AA466" s="44">
        <v>1290.9000000000001</v>
      </c>
    </row>
    <row r="467" spans="1:27" ht="12.75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1488</v>
      </c>
      <c r="B470" s="28" t="str">
        <f>"30"&amp;"."&amp;$B$663&amp;"."&amp;$B$664</f>
        <v>30.10.2023</v>
      </c>
      <c r="C470" s="90" t="s">
        <v>76</v>
      </c>
      <c r="D470" s="91">
        <f>ROUND(((D471+D472+D474+D473)/1000),5)</f>
        <v>1.51919</v>
      </c>
      <c r="E470" s="91">
        <f>ROUND(((E471+E472+E474+E473)/1000),5)</f>
        <v>1.4116200000000001</v>
      </c>
      <c r="F470" s="91">
        <f>ROUND(((F471+F472+F474+F473)/1000),5)</f>
        <v>1.3588800000000001</v>
      </c>
      <c r="G470" s="91">
        <f t="shared" ref="G470:AA470" si="273">ROUND(((G471+G472+G474+G473)/1000),5)</f>
        <v>1.3467199999999999</v>
      </c>
      <c r="H470" s="91">
        <f t="shared" si="273"/>
        <v>1.4024399999999999</v>
      </c>
      <c r="I470" s="91">
        <f t="shared" si="273"/>
        <v>1.5204500000000001</v>
      </c>
      <c r="J470" s="91">
        <f t="shared" si="273"/>
        <v>1.6391199999999999</v>
      </c>
      <c r="K470" s="91">
        <f t="shared" si="273"/>
        <v>1.9116299999999999</v>
      </c>
      <c r="L470" s="91">
        <f t="shared" si="273"/>
        <v>2.1585999999999999</v>
      </c>
      <c r="M470" s="91">
        <f t="shared" si="273"/>
        <v>2.3071100000000002</v>
      </c>
      <c r="N470" s="91">
        <f t="shared" si="273"/>
        <v>2.3979499999999998</v>
      </c>
      <c r="O470" s="91">
        <f t="shared" si="273"/>
        <v>2.32612</v>
      </c>
      <c r="P470" s="91">
        <f t="shared" si="273"/>
        <v>2.3270900000000001</v>
      </c>
      <c r="Q470" s="91">
        <f t="shared" si="273"/>
        <v>2.3572299999999999</v>
      </c>
      <c r="R470" s="91">
        <f t="shared" si="273"/>
        <v>2.3377300000000001</v>
      </c>
      <c r="S470" s="91">
        <f t="shared" si="273"/>
        <v>2.33196</v>
      </c>
      <c r="T470" s="91">
        <f t="shared" si="273"/>
        <v>2.3256100000000002</v>
      </c>
      <c r="U470" s="91">
        <f t="shared" si="273"/>
        <v>2.5602399999999998</v>
      </c>
      <c r="V470" s="91">
        <f t="shared" si="273"/>
        <v>2.4712700000000001</v>
      </c>
      <c r="W470" s="91">
        <f t="shared" si="273"/>
        <v>2.31995</v>
      </c>
      <c r="X470" s="91">
        <f t="shared" si="273"/>
        <v>2.2730100000000002</v>
      </c>
      <c r="Y470" s="91">
        <f t="shared" si="273"/>
        <v>2.0790000000000002</v>
      </c>
      <c r="Z470" s="91">
        <f t="shared" si="273"/>
        <v>1.66486</v>
      </c>
      <c r="AA470" s="91">
        <f t="shared" si="273"/>
        <v>1.56098</v>
      </c>
    </row>
    <row r="471" spans="1:27" ht="12.75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1188.01</v>
      </c>
      <c r="E471" s="44">
        <v>1080.44</v>
      </c>
      <c r="F471" s="44">
        <v>1027.7</v>
      </c>
      <c r="G471" s="44">
        <v>1015.54</v>
      </c>
      <c r="H471" s="44">
        <v>1071.26</v>
      </c>
      <c r="I471" s="44">
        <v>1189.27</v>
      </c>
      <c r="J471" s="44">
        <v>1307.94</v>
      </c>
      <c r="K471" s="44">
        <v>1580.45</v>
      </c>
      <c r="L471" s="44">
        <v>1827.42</v>
      </c>
      <c r="M471" s="44">
        <v>1975.93</v>
      </c>
      <c r="N471" s="44">
        <v>2066.77</v>
      </c>
      <c r="O471" s="44">
        <v>1994.94</v>
      </c>
      <c r="P471" s="44">
        <v>1995.91</v>
      </c>
      <c r="Q471" s="44">
        <v>2026.05</v>
      </c>
      <c r="R471" s="44">
        <v>2006.55</v>
      </c>
      <c r="S471" s="44">
        <v>2000.78</v>
      </c>
      <c r="T471" s="44">
        <v>1994.43</v>
      </c>
      <c r="U471" s="44">
        <v>2229.06</v>
      </c>
      <c r="V471" s="44">
        <v>2140.09</v>
      </c>
      <c r="W471" s="44">
        <v>1988.77</v>
      </c>
      <c r="X471" s="44">
        <v>1941.83</v>
      </c>
      <c r="Y471" s="44">
        <v>1747.82</v>
      </c>
      <c r="Z471" s="44">
        <v>1333.68</v>
      </c>
      <c r="AA471" s="44">
        <v>1229.8</v>
      </c>
    </row>
    <row r="472" spans="1:27" ht="12.75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1493</v>
      </c>
      <c r="B475" s="28" t="str">
        <f>"31"&amp;"."&amp;$B$663&amp;"."&amp;$B$664</f>
        <v>31.10.2023</v>
      </c>
      <c r="C475" s="90" t="s">
        <v>76</v>
      </c>
      <c r="D475" s="91">
        <f>ROUND(((D476+D477+D479+D478)/1000),5)</f>
        <v>1.48366</v>
      </c>
      <c r="E475" s="91">
        <f>ROUND(((E476+E477+E479+E478)/1000),5)</f>
        <v>1.3471</v>
      </c>
      <c r="F475" s="91">
        <f>ROUND(((F476+F477+F479+F478)/1000),5)</f>
        <v>1.2609699999999999</v>
      </c>
      <c r="G475" s="91">
        <f t="shared" ref="G475:AA475" si="276">ROUND(((G476+G477+G479+G478)/1000),5)</f>
        <v>1.2456499999999999</v>
      </c>
      <c r="H475" s="91">
        <f t="shared" si="276"/>
        <v>1.35944</v>
      </c>
      <c r="I475" s="91">
        <f t="shared" si="276"/>
        <v>1.5122800000000001</v>
      </c>
      <c r="J475" s="91">
        <f t="shared" si="276"/>
        <v>1.60137</v>
      </c>
      <c r="K475" s="91">
        <f t="shared" si="276"/>
        <v>1.9337899999999999</v>
      </c>
      <c r="L475" s="91">
        <f t="shared" si="276"/>
        <v>2.1256300000000001</v>
      </c>
      <c r="M475" s="91">
        <f t="shared" si="276"/>
        <v>2.2914300000000001</v>
      </c>
      <c r="N475" s="91">
        <f t="shared" si="276"/>
        <v>2.31229</v>
      </c>
      <c r="O475" s="91">
        <f t="shared" si="276"/>
        <v>2.2949799999999998</v>
      </c>
      <c r="P475" s="91">
        <f t="shared" si="276"/>
        <v>2.2978100000000001</v>
      </c>
      <c r="Q475" s="91">
        <f t="shared" si="276"/>
        <v>2.2999499999999999</v>
      </c>
      <c r="R475" s="91">
        <f t="shared" si="276"/>
        <v>2.2995999999999999</v>
      </c>
      <c r="S475" s="91">
        <f t="shared" si="276"/>
        <v>2.3003399999999998</v>
      </c>
      <c r="T475" s="91">
        <f t="shared" si="276"/>
        <v>2.29826</v>
      </c>
      <c r="U475" s="91">
        <f t="shared" si="276"/>
        <v>2.3597000000000001</v>
      </c>
      <c r="V475" s="91">
        <f t="shared" si="276"/>
        <v>2.3647100000000001</v>
      </c>
      <c r="W475" s="91">
        <f t="shared" si="276"/>
        <v>2.2747899999999999</v>
      </c>
      <c r="X475" s="91">
        <f t="shared" si="276"/>
        <v>2.2095199999999999</v>
      </c>
      <c r="Y475" s="91">
        <f t="shared" si="276"/>
        <v>2.05952</v>
      </c>
      <c r="Z475" s="91">
        <f t="shared" si="276"/>
        <v>1.63995</v>
      </c>
      <c r="AA475" s="91">
        <f t="shared" si="276"/>
        <v>1.5452900000000001</v>
      </c>
    </row>
    <row r="476" spans="1:27" ht="12.75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1152.48</v>
      </c>
      <c r="E476" s="44">
        <v>1015.92</v>
      </c>
      <c r="F476" s="44">
        <v>929.79</v>
      </c>
      <c r="G476" s="44">
        <v>914.47</v>
      </c>
      <c r="H476" s="44">
        <v>1028.26</v>
      </c>
      <c r="I476" s="44">
        <v>1181.0999999999999</v>
      </c>
      <c r="J476" s="44">
        <v>1270.19</v>
      </c>
      <c r="K476" s="44">
        <v>1602.61</v>
      </c>
      <c r="L476" s="44">
        <v>1794.45</v>
      </c>
      <c r="M476" s="44">
        <v>1960.25</v>
      </c>
      <c r="N476" s="44">
        <v>1981.11</v>
      </c>
      <c r="O476" s="44">
        <v>1963.8</v>
      </c>
      <c r="P476" s="44">
        <v>1966.63</v>
      </c>
      <c r="Q476" s="44">
        <v>1968.77</v>
      </c>
      <c r="R476" s="44">
        <v>1968.42</v>
      </c>
      <c r="S476" s="44">
        <v>1969.16</v>
      </c>
      <c r="T476" s="44">
        <v>1967.08</v>
      </c>
      <c r="U476" s="44">
        <v>2028.52</v>
      </c>
      <c r="V476" s="44">
        <v>2033.53</v>
      </c>
      <c r="W476" s="44">
        <v>1943.61</v>
      </c>
      <c r="X476" s="44">
        <v>1878.34</v>
      </c>
      <c r="Y476" s="44">
        <v>1728.34</v>
      </c>
      <c r="Z476" s="44">
        <v>1308.77</v>
      </c>
      <c r="AA476" s="44">
        <v>1214.1099999999999</v>
      </c>
    </row>
    <row r="477" spans="1:27" ht="12.75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01.10.2023</v>
      </c>
      <c r="C484" s="90" t="s">
        <v>76</v>
      </c>
      <c r="D484" s="91">
        <f>ROUND(((D485+D486+D488+D487)/1000),5)</f>
        <v>1.9000900000000001</v>
      </c>
      <c r="E484" s="91">
        <f>ROUND(((E485+E486+E488+E487)/1000),5)</f>
        <v>1.84131</v>
      </c>
      <c r="F484" s="91">
        <f>ROUND(((F485+F486+F488+F487)/1000),5)</f>
        <v>1.8273600000000001</v>
      </c>
      <c r="G484" s="91">
        <f t="shared" ref="G484:AA484" si="279">ROUND(((G485+G486+G488+G487)/1000),5)</f>
        <v>1.8292299999999999</v>
      </c>
      <c r="H484" s="91">
        <f t="shared" si="279"/>
        <v>1.8380700000000001</v>
      </c>
      <c r="I484" s="91">
        <f t="shared" si="279"/>
        <v>1.8627100000000001</v>
      </c>
      <c r="J484" s="91">
        <f t="shared" si="279"/>
        <v>1.8637300000000001</v>
      </c>
      <c r="K484" s="91">
        <f t="shared" si="279"/>
        <v>1.95086</v>
      </c>
      <c r="L484" s="91">
        <f t="shared" si="279"/>
        <v>2.20065</v>
      </c>
      <c r="M484" s="91">
        <f t="shared" si="279"/>
        <v>2.4741499999999998</v>
      </c>
      <c r="N484" s="91">
        <f t="shared" si="279"/>
        <v>2.52725</v>
      </c>
      <c r="O484" s="91">
        <f t="shared" si="279"/>
        <v>2.5340199999999999</v>
      </c>
      <c r="P484" s="91">
        <f t="shared" si="279"/>
        <v>2.5366</v>
      </c>
      <c r="Q484" s="91">
        <f t="shared" si="279"/>
        <v>2.55037</v>
      </c>
      <c r="R484" s="91">
        <f t="shared" si="279"/>
        <v>2.5541900000000002</v>
      </c>
      <c r="S484" s="91">
        <f t="shared" si="279"/>
        <v>2.56412</v>
      </c>
      <c r="T484" s="91">
        <f t="shared" si="279"/>
        <v>2.5567700000000002</v>
      </c>
      <c r="U484" s="91">
        <f t="shared" si="279"/>
        <v>2.57016</v>
      </c>
      <c r="V484" s="91">
        <f t="shared" si="279"/>
        <v>2.6288100000000001</v>
      </c>
      <c r="W484" s="91">
        <f t="shared" si="279"/>
        <v>2.6941899999999999</v>
      </c>
      <c r="X484" s="91">
        <f t="shared" si="279"/>
        <v>2.63157</v>
      </c>
      <c r="Y484" s="91">
        <f t="shared" si="279"/>
        <v>2.5449600000000001</v>
      </c>
      <c r="Z484" s="91">
        <f t="shared" si="279"/>
        <v>2.1962000000000002</v>
      </c>
      <c r="AA484" s="91">
        <f t="shared" si="279"/>
        <v>2.0206499999999998</v>
      </c>
    </row>
    <row r="485" spans="1:27" ht="12.75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1351.76</v>
      </c>
      <c r="E485" s="44">
        <v>1292.98</v>
      </c>
      <c r="F485" s="44">
        <v>1279.03</v>
      </c>
      <c r="G485" s="44">
        <v>1280.9000000000001</v>
      </c>
      <c r="H485" s="44">
        <v>1289.74</v>
      </c>
      <c r="I485" s="44">
        <v>1314.38</v>
      </c>
      <c r="J485" s="44">
        <v>1315.4</v>
      </c>
      <c r="K485" s="44">
        <v>1402.53</v>
      </c>
      <c r="L485" s="44">
        <v>1652.32</v>
      </c>
      <c r="M485" s="44">
        <v>1925.82</v>
      </c>
      <c r="N485" s="44">
        <v>1978.92</v>
      </c>
      <c r="O485" s="44">
        <v>1985.69</v>
      </c>
      <c r="P485" s="44">
        <v>1988.27</v>
      </c>
      <c r="Q485" s="44">
        <v>2002.04</v>
      </c>
      <c r="R485" s="44">
        <v>2005.86</v>
      </c>
      <c r="S485" s="44">
        <v>2015.79</v>
      </c>
      <c r="T485" s="44">
        <v>2008.44</v>
      </c>
      <c r="U485" s="44">
        <v>2021.83</v>
      </c>
      <c r="V485" s="44">
        <v>2080.48</v>
      </c>
      <c r="W485" s="44">
        <v>2145.86</v>
      </c>
      <c r="X485" s="44">
        <v>2083.2399999999998</v>
      </c>
      <c r="Y485" s="44">
        <v>1996.63</v>
      </c>
      <c r="Z485" s="44">
        <v>1647.87</v>
      </c>
      <c r="AA485" s="44">
        <v>1472.32</v>
      </c>
    </row>
    <row r="486" spans="1:27" ht="12.75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1503</v>
      </c>
      <c r="B489" s="28" t="str">
        <f>"02"&amp;"."&amp;$B$663&amp;"."&amp;$B$664</f>
        <v>02.10.2023</v>
      </c>
      <c r="C489" s="90" t="s">
        <v>76</v>
      </c>
      <c r="D489" s="91">
        <f>ROUND(((D490+D491+D493+D492)/1000),5)</f>
        <v>1.8755299999999999</v>
      </c>
      <c r="E489" s="91">
        <f>ROUND(((E490+E491+E493+E492)/1000),5)</f>
        <v>1.81843</v>
      </c>
      <c r="F489" s="91">
        <f>ROUND(((F490+F491+F493+F492)/1000),5)</f>
        <v>1.7628200000000001</v>
      </c>
      <c r="G489" s="91">
        <f t="shared" ref="G489:AA489" si="282">ROUND(((G490+G491+G493+G492)/1000),5)</f>
        <v>1.7504200000000001</v>
      </c>
      <c r="H489" s="91">
        <f t="shared" si="282"/>
        <v>1.76329</v>
      </c>
      <c r="I489" s="91">
        <f t="shared" si="282"/>
        <v>1.88191</v>
      </c>
      <c r="J489" s="91">
        <f t="shared" si="282"/>
        <v>2.0419700000000001</v>
      </c>
      <c r="K489" s="91">
        <f t="shared" si="282"/>
        <v>2.2989099999999998</v>
      </c>
      <c r="L489" s="91">
        <f t="shared" si="282"/>
        <v>2.5023599999999999</v>
      </c>
      <c r="M489" s="91">
        <f t="shared" si="282"/>
        <v>2.6956899999999999</v>
      </c>
      <c r="N489" s="91">
        <f t="shared" si="282"/>
        <v>2.7024699999999999</v>
      </c>
      <c r="O489" s="91">
        <f t="shared" si="282"/>
        <v>2.6246</v>
      </c>
      <c r="P489" s="91">
        <f t="shared" si="282"/>
        <v>2.5822699999999998</v>
      </c>
      <c r="Q489" s="91">
        <f t="shared" si="282"/>
        <v>2.6020500000000002</v>
      </c>
      <c r="R489" s="91">
        <f t="shared" si="282"/>
        <v>2.6039500000000002</v>
      </c>
      <c r="S489" s="91">
        <f t="shared" si="282"/>
        <v>2.5901100000000001</v>
      </c>
      <c r="T489" s="91">
        <f t="shared" si="282"/>
        <v>2.5855199999999998</v>
      </c>
      <c r="U489" s="91">
        <f t="shared" si="282"/>
        <v>2.5951200000000001</v>
      </c>
      <c r="V489" s="91">
        <f t="shared" si="282"/>
        <v>2.7411500000000002</v>
      </c>
      <c r="W489" s="91">
        <f t="shared" si="282"/>
        <v>2.7437200000000002</v>
      </c>
      <c r="X489" s="91">
        <f t="shared" si="282"/>
        <v>2.5886800000000001</v>
      </c>
      <c r="Y489" s="91">
        <f t="shared" si="282"/>
        <v>2.49533</v>
      </c>
      <c r="Z489" s="91">
        <f t="shared" si="282"/>
        <v>2.2432500000000002</v>
      </c>
      <c r="AA489" s="91">
        <f t="shared" si="282"/>
        <v>1.94981</v>
      </c>
    </row>
    <row r="490" spans="1:27" ht="12.75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1327.2</v>
      </c>
      <c r="E490" s="44">
        <v>1270.0999999999999</v>
      </c>
      <c r="F490" s="44">
        <v>1214.49</v>
      </c>
      <c r="G490" s="44">
        <v>1202.0899999999999</v>
      </c>
      <c r="H490" s="44">
        <v>1214.96</v>
      </c>
      <c r="I490" s="44">
        <v>1333.58</v>
      </c>
      <c r="J490" s="44">
        <v>1493.64</v>
      </c>
      <c r="K490" s="44">
        <v>1750.58</v>
      </c>
      <c r="L490" s="44">
        <v>1954.03</v>
      </c>
      <c r="M490" s="44">
        <v>2147.36</v>
      </c>
      <c r="N490" s="44">
        <v>2154.14</v>
      </c>
      <c r="O490" s="44">
        <v>2076.27</v>
      </c>
      <c r="P490" s="44">
        <v>2033.94</v>
      </c>
      <c r="Q490" s="44">
        <v>2053.7199999999998</v>
      </c>
      <c r="R490" s="44">
        <v>2055.62</v>
      </c>
      <c r="S490" s="44">
        <v>2041.78</v>
      </c>
      <c r="T490" s="44">
        <v>2037.19</v>
      </c>
      <c r="U490" s="44">
        <v>2046.79</v>
      </c>
      <c r="V490" s="44">
        <v>2192.8200000000002</v>
      </c>
      <c r="W490" s="44">
        <v>2195.39</v>
      </c>
      <c r="X490" s="44">
        <v>2040.35</v>
      </c>
      <c r="Y490" s="44">
        <v>1947</v>
      </c>
      <c r="Z490" s="44">
        <v>1694.92</v>
      </c>
      <c r="AA490" s="44">
        <v>1401.48</v>
      </c>
    </row>
    <row r="491" spans="1:27" ht="12.75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1508</v>
      </c>
      <c r="B494" s="28" t="str">
        <f>"03"&amp;"."&amp;$B$663&amp;"."&amp;$B$664</f>
        <v>03.10.2023</v>
      </c>
      <c r="C494" s="90" t="s">
        <v>76</v>
      </c>
      <c r="D494" s="91">
        <f>ROUND(((D495+D496+D498+D497)/1000),5)</f>
        <v>1.81935</v>
      </c>
      <c r="E494" s="91">
        <f>ROUND(((E495+E496+E498+E497)/1000),5)</f>
        <v>1.7345999999999999</v>
      </c>
      <c r="F494" s="91">
        <f>ROUND(((F495+F496+F498+F497)/1000),5)</f>
        <v>1.5911299999999999</v>
      </c>
      <c r="G494" s="91">
        <f t="shared" ref="G494:AA494" si="285">ROUND(((G495+G496+G498+G497)/1000),5)</f>
        <v>1.5730900000000001</v>
      </c>
      <c r="H494" s="91">
        <f t="shared" si="285"/>
        <v>1.7344299999999999</v>
      </c>
      <c r="I494" s="91">
        <f t="shared" si="285"/>
        <v>1.8846099999999999</v>
      </c>
      <c r="J494" s="91">
        <f t="shared" si="285"/>
        <v>1.9754</v>
      </c>
      <c r="K494" s="91">
        <f t="shared" si="285"/>
        <v>2.2147199999999998</v>
      </c>
      <c r="L494" s="91">
        <f t="shared" si="285"/>
        <v>2.4621200000000001</v>
      </c>
      <c r="M494" s="91">
        <f t="shared" si="285"/>
        <v>2.6243300000000001</v>
      </c>
      <c r="N494" s="91">
        <f t="shared" si="285"/>
        <v>2.6602800000000002</v>
      </c>
      <c r="O494" s="91">
        <f t="shared" si="285"/>
        <v>2.5684800000000001</v>
      </c>
      <c r="P494" s="91">
        <f t="shared" si="285"/>
        <v>2.5638899999999998</v>
      </c>
      <c r="Q494" s="91">
        <f t="shared" si="285"/>
        <v>2.5875400000000002</v>
      </c>
      <c r="R494" s="91">
        <f t="shared" si="285"/>
        <v>2.59036</v>
      </c>
      <c r="S494" s="91">
        <f t="shared" si="285"/>
        <v>2.59274</v>
      </c>
      <c r="T494" s="91">
        <f t="shared" si="285"/>
        <v>2.5931099999999998</v>
      </c>
      <c r="U494" s="91">
        <f t="shared" si="285"/>
        <v>2.5937999999999999</v>
      </c>
      <c r="V494" s="91">
        <f t="shared" si="285"/>
        <v>2.6996600000000002</v>
      </c>
      <c r="W494" s="91">
        <f t="shared" si="285"/>
        <v>2.7110699999999999</v>
      </c>
      <c r="X494" s="91">
        <f t="shared" si="285"/>
        <v>2.5735399999999999</v>
      </c>
      <c r="Y494" s="91">
        <f t="shared" si="285"/>
        <v>2.4433199999999999</v>
      </c>
      <c r="Z494" s="91">
        <f t="shared" si="285"/>
        <v>2.1655700000000002</v>
      </c>
      <c r="AA494" s="91">
        <f t="shared" si="285"/>
        <v>1.9497800000000001</v>
      </c>
    </row>
    <row r="495" spans="1:27" ht="12.75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1271.02</v>
      </c>
      <c r="E495" s="44">
        <v>1186.27</v>
      </c>
      <c r="F495" s="44">
        <v>1042.8</v>
      </c>
      <c r="G495" s="44">
        <v>1024.76</v>
      </c>
      <c r="H495" s="44">
        <v>1186.0999999999999</v>
      </c>
      <c r="I495" s="44">
        <v>1336.28</v>
      </c>
      <c r="J495" s="44">
        <v>1427.07</v>
      </c>
      <c r="K495" s="44">
        <v>1666.39</v>
      </c>
      <c r="L495" s="44">
        <v>1913.79</v>
      </c>
      <c r="M495" s="44">
        <v>2076</v>
      </c>
      <c r="N495" s="44">
        <v>2111.9499999999998</v>
      </c>
      <c r="O495" s="44">
        <v>2020.15</v>
      </c>
      <c r="P495" s="44">
        <v>2015.56</v>
      </c>
      <c r="Q495" s="44">
        <v>2039.21</v>
      </c>
      <c r="R495" s="44">
        <v>2042.03</v>
      </c>
      <c r="S495" s="44">
        <v>2044.41</v>
      </c>
      <c r="T495" s="44">
        <v>2044.78</v>
      </c>
      <c r="U495" s="44">
        <v>2045.47</v>
      </c>
      <c r="V495" s="44">
        <v>2151.33</v>
      </c>
      <c r="W495" s="44">
        <v>2162.7399999999998</v>
      </c>
      <c r="X495" s="44">
        <v>2025.21</v>
      </c>
      <c r="Y495" s="44">
        <v>1894.99</v>
      </c>
      <c r="Z495" s="44">
        <v>1617.24</v>
      </c>
      <c r="AA495" s="44">
        <v>1401.45</v>
      </c>
    </row>
    <row r="496" spans="1:27" ht="12.75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1513</v>
      </c>
      <c r="B499" s="28" t="str">
        <f>"04"&amp;"."&amp;$B$663&amp;"."&amp;$B$664</f>
        <v>04.10.2023</v>
      </c>
      <c r="C499" s="90" t="s">
        <v>76</v>
      </c>
      <c r="D499" s="91">
        <f>ROUND(((D500+D501+D503+D502)/1000),5)</f>
        <v>1.79257</v>
      </c>
      <c r="E499" s="91">
        <f>ROUND(((E500+E501+E503+E502)/1000),5)</f>
        <v>1.66225</v>
      </c>
      <c r="F499" s="91">
        <f>ROUND(((F500+F501+F503+F502)/1000),5)</f>
        <v>1.5447599999999999</v>
      </c>
      <c r="G499" s="91">
        <f t="shared" ref="G499:AA499" si="288">ROUND(((G500+G501+G503+G502)/1000),5)</f>
        <v>1.6029599999999999</v>
      </c>
      <c r="H499" s="91">
        <f t="shared" si="288"/>
        <v>1.7279100000000001</v>
      </c>
      <c r="I499" s="91">
        <f t="shared" si="288"/>
        <v>1.83632</v>
      </c>
      <c r="J499" s="91">
        <f t="shared" si="288"/>
        <v>1.8829199999999999</v>
      </c>
      <c r="K499" s="91">
        <f t="shared" si="288"/>
        <v>2.2240500000000001</v>
      </c>
      <c r="L499" s="91">
        <f t="shared" si="288"/>
        <v>2.5001099999999998</v>
      </c>
      <c r="M499" s="91">
        <f t="shared" si="288"/>
        <v>2.6747700000000001</v>
      </c>
      <c r="N499" s="91">
        <f t="shared" si="288"/>
        <v>2.70479</v>
      </c>
      <c r="O499" s="91">
        <f t="shared" si="288"/>
        <v>2.6259899999999998</v>
      </c>
      <c r="P499" s="91">
        <f t="shared" si="288"/>
        <v>2.5580599999999998</v>
      </c>
      <c r="Q499" s="91">
        <f t="shared" si="288"/>
        <v>2.5764</v>
      </c>
      <c r="R499" s="91">
        <f t="shared" si="288"/>
        <v>2.5792199999999998</v>
      </c>
      <c r="S499" s="91">
        <f t="shared" si="288"/>
        <v>2.5717099999999999</v>
      </c>
      <c r="T499" s="91">
        <f t="shared" si="288"/>
        <v>2.5794199999999998</v>
      </c>
      <c r="U499" s="91">
        <f t="shared" si="288"/>
        <v>2.6436999999999999</v>
      </c>
      <c r="V499" s="91">
        <f t="shared" si="288"/>
        <v>2.7539199999999999</v>
      </c>
      <c r="W499" s="91">
        <f t="shared" si="288"/>
        <v>2.7587600000000001</v>
      </c>
      <c r="X499" s="91">
        <f t="shared" si="288"/>
        <v>2.5811899999999999</v>
      </c>
      <c r="Y499" s="91">
        <f t="shared" si="288"/>
        <v>2.4402699999999999</v>
      </c>
      <c r="Z499" s="91">
        <f t="shared" si="288"/>
        <v>2.0396200000000002</v>
      </c>
      <c r="AA499" s="91">
        <f t="shared" si="288"/>
        <v>1.8904799999999999</v>
      </c>
    </row>
    <row r="500" spans="1:27" ht="12.75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1244.24</v>
      </c>
      <c r="E500" s="44">
        <v>1113.92</v>
      </c>
      <c r="F500" s="44">
        <v>996.43</v>
      </c>
      <c r="G500" s="44">
        <v>1054.6300000000001</v>
      </c>
      <c r="H500" s="44">
        <v>1179.58</v>
      </c>
      <c r="I500" s="44">
        <v>1287.99</v>
      </c>
      <c r="J500" s="44">
        <v>1334.59</v>
      </c>
      <c r="K500" s="44">
        <v>1675.72</v>
      </c>
      <c r="L500" s="44">
        <v>1951.78</v>
      </c>
      <c r="M500" s="44">
        <v>2126.44</v>
      </c>
      <c r="N500" s="44">
        <v>2156.46</v>
      </c>
      <c r="O500" s="44">
        <v>2077.66</v>
      </c>
      <c r="P500" s="44">
        <v>2009.73</v>
      </c>
      <c r="Q500" s="44">
        <v>2028.07</v>
      </c>
      <c r="R500" s="44">
        <v>2030.89</v>
      </c>
      <c r="S500" s="44">
        <v>2023.38</v>
      </c>
      <c r="T500" s="44">
        <v>2031.09</v>
      </c>
      <c r="U500" s="44">
        <v>2095.37</v>
      </c>
      <c r="V500" s="44">
        <v>2205.59</v>
      </c>
      <c r="W500" s="44">
        <v>2210.4299999999998</v>
      </c>
      <c r="X500" s="44">
        <v>2032.86</v>
      </c>
      <c r="Y500" s="44">
        <v>1891.94</v>
      </c>
      <c r="Z500" s="44">
        <v>1491.29</v>
      </c>
      <c r="AA500" s="44">
        <v>1342.15</v>
      </c>
    </row>
    <row r="501" spans="1:27" ht="12.75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1518</v>
      </c>
      <c r="B504" s="28" t="str">
        <f>"05"&amp;"."&amp;$B$663&amp;"."&amp;$B$664</f>
        <v>05.10.2023</v>
      </c>
      <c r="C504" s="90" t="s">
        <v>76</v>
      </c>
      <c r="D504" s="91">
        <f>ROUND(((D505+D506+D508+D507)/1000),5)</f>
        <v>1.74112</v>
      </c>
      <c r="E504" s="91">
        <f>ROUND(((E505+E506+E508+E507)/1000),5)</f>
        <v>1.58504</v>
      </c>
      <c r="F504" s="91">
        <f>ROUND(((F505+F506+F508+F507)/1000),5)</f>
        <v>1.49499</v>
      </c>
      <c r="G504" s="91">
        <f t="shared" ref="G504:AA504" si="291">ROUND(((G505+G506+G508+G507)/1000),5)</f>
        <v>1.5119800000000001</v>
      </c>
      <c r="H504" s="91">
        <f t="shared" si="291"/>
        <v>1.6784300000000001</v>
      </c>
      <c r="I504" s="91">
        <f t="shared" si="291"/>
        <v>1.8196600000000001</v>
      </c>
      <c r="J504" s="91">
        <f t="shared" si="291"/>
        <v>1.93058</v>
      </c>
      <c r="K504" s="91">
        <f t="shared" si="291"/>
        <v>2.3086700000000002</v>
      </c>
      <c r="L504" s="91">
        <f t="shared" si="291"/>
        <v>2.35684</v>
      </c>
      <c r="M504" s="91">
        <f t="shared" si="291"/>
        <v>2.5862400000000001</v>
      </c>
      <c r="N504" s="91">
        <f t="shared" si="291"/>
        <v>2.6636299999999999</v>
      </c>
      <c r="O504" s="91">
        <f t="shared" si="291"/>
        <v>2.5125500000000001</v>
      </c>
      <c r="P504" s="91">
        <f t="shared" si="291"/>
        <v>2.4418700000000002</v>
      </c>
      <c r="Q504" s="91">
        <f t="shared" si="291"/>
        <v>2.5334599999999998</v>
      </c>
      <c r="R504" s="91">
        <f t="shared" si="291"/>
        <v>2.54189</v>
      </c>
      <c r="S504" s="91">
        <f t="shared" si="291"/>
        <v>2.54657</v>
      </c>
      <c r="T504" s="91">
        <f t="shared" si="291"/>
        <v>2.5566900000000001</v>
      </c>
      <c r="U504" s="91">
        <f t="shared" si="291"/>
        <v>2.6947899999999998</v>
      </c>
      <c r="V504" s="91">
        <f t="shared" si="291"/>
        <v>2.7013799999999999</v>
      </c>
      <c r="W504" s="91">
        <f t="shared" si="291"/>
        <v>2.7537400000000001</v>
      </c>
      <c r="X504" s="91">
        <f t="shared" si="291"/>
        <v>2.6932700000000001</v>
      </c>
      <c r="Y504" s="91">
        <f t="shared" si="291"/>
        <v>2.4565299999999999</v>
      </c>
      <c r="Z504" s="91">
        <f t="shared" si="291"/>
        <v>2.1987800000000002</v>
      </c>
      <c r="AA504" s="91">
        <f t="shared" si="291"/>
        <v>1.91265</v>
      </c>
    </row>
    <row r="505" spans="1:27" ht="12.75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1192.79</v>
      </c>
      <c r="E505" s="44">
        <v>1036.71</v>
      </c>
      <c r="F505" s="44">
        <v>946.66</v>
      </c>
      <c r="G505" s="44">
        <v>963.65</v>
      </c>
      <c r="H505" s="44">
        <v>1130.0999999999999</v>
      </c>
      <c r="I505" s="44">
        <v>1271.33</v>
      </c>
      <c r="J505" s="44">
        <v>1382.25</v>
      </c>
      <c r="K505" s="44">
        <v>1760.34</v>
      </c>
      <c r="L505" s="44">
        <v>1808.51</v>
      </c>
      <c r="M505" s="44">
        <v>2037.91</v>
      </c>
      <c r="N505" s="44">
        <v>2115.3000000000002</v>
      </c>
      <c r="O505" s="44">
        <v>1964.22</v>
      </c>
      <c r="P505" s="44">
        <v>1893.54</v>
      </c>
      <c r="Q505" s="44">
        <v>1985.13</v>
      </c>
      <c r="R505" s="44">
        <v>1993.56</v>
      </c>
      <c r="S505" s="44">
        <v>1998.24</v>
      </c>
      <c r="T505" s="44">
        <v>2008.36</v>
      </c>
      <c r="U505" s="44">
        <v>2146.46</v>
      </c>
      <c r="V505" s="44">
        <v>2153.0500000000002</v>
      </c>
      <c r="W505" s="44">
        <v>2205.41</v>
      </c>
      <c r="X505" s="44">
        <v>2144.94</v>
      </c>
      <c r="Y505" s="44">
        <v>1908.2</v>
      </c>
      <c r="Z505" s="44">
        <v>1650.45</v>
      </c>
      <c r="AA505" s="44">
        <v>1364.32</v>
      </c>
    </row>
    <row r="506" spans="1:27" ht="12.75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1523</v>
      </c>
      <c r="B509" s="28" t="str">
        <f>"06"&amp;"."&amp;$B$663&amp;"."&amp;$B$664</f>
        <v>06.10.2023</v>
      </c>
      <c r="C509" s="90" t="s">
        <v>76</v>
      </c>
      <c r="D509" s="91">
        <f>ROUND(((D510+D511+D513+D512)/1000),5)</f>
        <v>1.80437</v>
      </c>
      <c r="E509" s="91">
        <f>ROUND(((E510+E511+E513+E512)/1000),5)</f>
        <v>1.6938599999999999</v>
      </c>
      <c r="F509" s="91">
        <f>ROUND(((F510+F511+F513+F512)/1000),5)</f>
        <v>1.61561</v>
      </c>
      <c r="G509" s="91">
        <f t="shared" ref="G509:AA509" si="294">ROUND(((G510+G511+G513+G512)/1000),5)</f>
        <v>1.63957</v>
      </c>
      <c r="H509" s="91">
        <f t="shared" si="294"/>
        <v>1.72838</v>
      </c>
      <c r="I509" s="91">
        <f t="shared" si="294"/>
        <v>1.84711</v>
      </c>
      <c r="J509" s="91">
        <f t="shared" si="294"/>
        <v>2.0683099999999999</v>
      </c>
      <c r="K509" s="91">
        <f t="shared" si="294"/>
        <v>2.3253400000000002</v>
      </c>
      <c r="L509" s="91">
        <f t="shared" si="294"/>
        <v>2.58657</v>
      </c>
      <c r="M509" s="91">
        <f t="shared" si="294"/>
        <v>2.7619600000000002</v>
      </c>
      <c r="N509" s="91">
        <f t="shared" si="294"/>
        <v>2.7698299999999998</v>
      </c>
      <c r="O509" s="91">
        <f t="shared" si="294"/>
        <v>2.74308</v>
      </c>
      <c r="P509" s="91">
        <f t="shared" si="294"/>
        <v>2.60425</v>
      </c>
      <c r="Q509" s="91">
        <f t="shared" si="294"/>
        <v>2.6109499999999999</v>
      </c>
      <c r="R509" s="91">
        <f t="shared" si="294"/>
        <v>2.5561400000000001</v>
      </c>
      <c r="S509" s="91">
        <f t="shared" si="294"/>
        <v>2.5457399999999999</v>
      </c>
      <c r="T509" s="91">
        <f t="shared" si="294"/>
        <v>2.5584899999999999</v>
      </c>
      <c r="U509" s="91">
        <f t="shared" si="294"/>
        <v>2.5811999999999999</v>
      </c>
      <c r="V509" s="91">
        <f t="shared" si="294"/>
        <v>2.7583299999999999</v>
      </c>
      <c r="W509" s="91">
        <f t="shared" si="294"/>
        <v>2.7491400000000001</v>
      </c>
      <c r="X509" s="91">
        <f t="shared" si="294"/>
        <v>2.6450999999999998</v>
      </c>
      <c r="Y509" s="91">
        <f t="shared" si="294"/>
        <v>2.5400800000000001</v>
      </c>
      <c r="Z509" s="91">
        <f t="shared" si="294"/>
        <v>2.3196099999999999</v>
      </c>
      <c r="AA509" s="91">
        <f t="shared" si="294"/>
        <v>2.05572</v>
      </c>
    </row>
    <row r="510" spans="1:27" ht="12.75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1256.04</v>
      </c>
      <c r="E510" s="44">
        <v>1145.53</v>
      </c>
      <c r="F510" s="44">
        <v>1067.28</v>
      </c>
      <c r="G510" s="44">
        <v>1091.24</v>
      </c>
      <c r="H510" s="44">
        <v>1180.05</v>
      </c>
      <c r="I510" s="44">
        <v>1298.78</v>
      </c>
      <c r="J510" s="44">
        <v>1519.98</v>
      </c>
      <c r="K510" s="44">
        <v>1777.01</v>
      </c>
      <c r="L510" s="44">
        <v>2038.24</v>
      </c>
      <c r="M510" s="44">
        <v>2213.63</v>
      </c>
      <c r="N510" s="44">
        <v>2221.5</v>
      </c>
      <c r="O510" s="44">
        <v>2194.75</v>
      </c>
      <c r="P510" s="44">
        <v>2055.92</v>
      </c>
      <c r="Q510" s="44">
        <v>2062.62</v>
      </c>
      <c r="R510" s="44">
        <v>2007.81</v>
      </c>
      <c r="S510" s="44">
        <v>1997.41</v>
      </c>
      <c r="T510" s="44">
        <v>2010.16</v>
      </c>
      <c r="U510" s="44">
        <v>2032.87</v>
      </c>
      <c r="V510" s="44">
        <v>2210</v>
      </c>
      <c r="W510" s="44">
        <v>2200.81</v>
      </c>
      <c r="X510" s="44">
        <v>2096.77</v>
      </c>
      <c r="Y510" s="44">
        <v>1991.75</v>
      </c>
      <c r="Z510" s="44">
        <v>1771.28</v>
      </c>
      <c r="AA510" s="44">
        <v>1507.39</v>
      </c>
    </row>
    <row r="511" spans="1:27" ht="12.75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1528</v>
      </c>
      <c r="B514" s="28" t="str">
        <f>"07"&amp;"."&amp;$B$663&amp;"."&amp;$B$664</f>
        <v>07.10.2023</v>
      </c>
      <c r="C514" s="90" t="s">
        <v>76</v>
      </c>
      <c r="D514" s="91">
        <f>ROUND(((D515+D516+D518+D517)/1000),5)</f>
        <v>1.8379300000000001</v>
      </c>
      <c r="E514" s="91">
        <f>ROUND(((E515+E516+E518+E517)/1000),5)</f>
        <v>1.78718</v>
      </c>
      <c r="F514" s="91">
        <f>ROUND(((F515+F516+F518+F517)/1000),5)</f>
        <v>1.73665</v>
      </c>
      <c r="G514" s="91">
        <f t="shared" ref="G514:AA514" si="297">ROUND(((G515+G516+G518+G517)/1000),5)</f>
        <v>1.70408</v>
      </c>
      <c r="H514" s="91">
        <f t="shared" si="297"/>
        <v>1.7409600000000001</v>
      </c>
      <c r="I514" s="91">
        <f t="shared" si="297"/>
        <v>1.7963800000000001</v>
      </c>
      <c r="J514" s="91">
        <f t="shared" si="297"/>
        <v>1.8869199999999999</v>
      </c>
      <c r="K514" s="91">
        <f t="shared" si="297"/>
        <v>2.06908</v>
      </c>
      <c r="L514" s="91">
        <f t="shared" si="297"/>
        <v>2.26546</v>
      </c>
      <c r="M514" s="91">
        <f t="shared" si="297"/>
        <v>2.4231199999999999</v>
      </c>
      <c r="N514" s="91">
        <f t="shared" si="297"/>
        <v>2.5052699999999999</v>
      </c>
      <c r="O514" s="91">
        <f t="shared" si="297"/>
        <v>2.4966499999999998</v>
      </c>
      <c r="P514" s="91">
        <f t="shared" si="297"/>
        <v>2.4455399999999998</v>
      </c>
      <c r="Q514" s="91">
        <f t="shared" si="297"/>
        <v>2.4461900000000001</v>
      </c>
      <c r="R514" s="91">
        <f t="shared" si="297"/>
        <v>2.43879</v>
      </c>
      <c r="S514" s="91">
        <f t="shared" si="297"/>
        <v>2.4462000000000002</v>
      </c>
      <c r="T514" s="91">
        <f t="shared" si="297"/>
        <v>2.4717199999999999</v>
      </c>
      <c r="U514" s="91">
        <f t="shared" si="297"/>
        <v>2.5555699999999999</v>
      </c>
      <c r="V514" s="91">
        <f t="shared" si="297"/>
        <v>2.6706300000000001</v>
      </c>
      <c r="W514" s="91">
        <f t="shared" si="297"/>
        <v>2.6869100000000001</v>
      </c>
      <c r="X514" s="91">
        <f t="shared" si="297"/>
        <v>2.6318700000000002</v>
      </c>
      <c r="Y514" s="91">
        <f t="shared" si="297"/>
        <v>2.3958200000000001</v>
      </c>
      <c r="Z514" s="91">
        <f t="shared" si="297"/>
        <v>2.14202</v>
      </c>
      <c r="AA514" s="91">
        <f t="shared" si="297"/>
        <v>1.8967700000000001</v>
      </c>
    </row>
    <row r="515" spans="1:27" ht="12.75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1289.5999999999999</v>
      </c>
      <c r="E515" s="44">
        <v>1238.8499999999999</v>
      </c>
      <c r="F515" s="44">
        <v>1188.32</v>
      </c>
      <c r="G515" s="44">
        <v>1155.75</v>
      </c>
      <c r="H515" s="44">
        <v>1192.6300000000001</v>
      </c>
      <c r="I515" s="44">
        <v>1248.05</v>
      </c>
      <c r="J515" s="44">
        <v>1338.59</v>
      </c>
      <c r="K515" s="44">
        <v>1520.75</v>
      </c>
      <c r="L515" s="44">
        <v>1717.13</v>
      </c>
      <c r="M515" s="44">
        <v>1874.79</v>
      </c>
      <c r="N515" s="44">
        <v>1956.94</v>
      </c>
      <c r="O515" s="44">
        <v>1948.32</v>
      </c>
      <c r="P515" s="44">
        <v>1897.21</v>
      </c>
      <c r="Q515" s="44">
        <v>1897.86</v>
      </c>
      <c r="R515" s="44">
        <v>1890.46</v>
      </c>
      <c r="S515" s="44">
        <v>1897.87</v>
      </c>
      <c r="T515" s="44">
        <v>1923.39</v>
      </c>
      <c r="U515" s="44">
        <v>2007.24</v>
      </c>
      <c r="V515" s="44">
        <v>2122.3000000000002</v>
      </c>
      <c r="W515" s="44">
        <v>2138.58</v>
      </c>
      <c r="X515" s="44">
        <v>2083.54</v>
      </c>
      <c r="Y515" s="44">
        <v>1847.49</v>
      </c>
      <c r="Z515" s="44">
        <v>1593.69</v>
      </c>
      <c r="AA515" s="44">
        <v>1348.44</v>
      </c>
    </row>
    <row r="516" spans="1:27" ht="12.75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1533</v>
      </c>
      <c r="B519" s="28" t="str">
        <f>"08"&amp;"."&amp;$B$663&amp;"."&amp;$B$664</f>
        <v>08.10.2023</v>
      </c>
      <c r="C519" s="90" t="s">
        <v>76</v>
      </c>
      <c r="D519" s="91">
        <f>ROUND(((D520+D521+D523+D522)/1000),5)</f>
        <v>1.7516700000000001</v>
      </c>
      <c r="E519" s="91">
        <f>ROUND(((E520+E521+E523+E522)/1000),5)</f>
        <v>1.6613199999999999</v>
      </c>
      <c r="F519" s="91">
        <f>ROUND(((F520+F521+F523+F522)/1000),5)</f>
        <v>1.5594300000000001</v>
      </c>
      <c r="G519" s="91">
        <f t="shared" ref="G519:AA519" si="300">ROUND(((G520+G521+G523+G522)/1000),5)</f>
        <v>1.52474</v>
      </c>
      <c r="H519" s="91">
        <f t="shared" si="300"/>
        <v>1.5708200000000001</v>
      </c>
      <c r="I519" s="91">
        <f t="shared" si="300"/>
        <v>1.63472</v>
      </c>
      <c r="J519" s="91">
        <f t="shared" si="300"/>
        <v>1.6272899999999999</v>
      </c>
      <c r="K519" s="91">
        <f t="shared" si="300"/>
        <v>1.7341500000000001</v>
      </c>
      <c r="L519" s="91">
        <f t="shared" si="300"/>
        <v>2.0624699999999998</v>
      </c>
      <c r="M519" s="91">
        <f t="shared" si="300"/>
        <v>2.2012900000000002</v>
      </c>
      <c r="N519" s="91">
        <f t="shared" si="300"/>
        <v>2.2452200000000002</v>
      </c>
      <c r="O519" s="91">
        <f t="shared" si="300"/>
        <v>2.24803</v>
      </c>
      <c r="P519" s="91">
        <f t="shared" si="300"/>
        <v>2.3320699999999999</v>
      </c>
      <c r="Q519" s="91">
        <f t="shared" si="300"/>
        <v>2.33283</v>
      </c>
      <c r="R519" s="91">
        <f t="shared" si="300"/>
        <v>2.3372099999999998</v>
      </c>
      <c r="S519" s="91">
        <f t="shared" si="300"/>
        <v>2.3321900000000002</v>
      </c>
      <c r="T519" s="91">
        <f t="shared" si="300"/>
        <v>2.4832399999999999</v>
      </c>
      <c r="U519" s="91">
        <f t="shared" si="300"/>
        <v>2.6986300000000001</v>
      </c>
      <c r="V519" s="91">
        <f t="shared" si="300"/>
        <v>2.7915899999999998</v>
      </c>
      <c r="W519" s="91">
        <f t="shared" si="300"/>
        <v>2.79345</v>
      </c>
      <c r="X519" s="91">
        <f t="shared" si="300"/>
        <v>2.7480000000000002</v>
      </c>
      <c r="Y519" s="91">
        <f t="shared" si="300"/>
        <v>2.4011300000000002</v>
      </c>
      <c r="Z519" s="91">
        <f t="shared" si="300"/>
        <v>2.10419</v>
      </c>
      <c r="AA519" s="91">
        <f t="shared" si="300"/>
        <v>1.8918200000000001</v>
      </c>
    </row>
    <row r="520" spans="1:27" ht="12.75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1203.3399999999999</v>
      </c>
      <c r="E520" s="44">
        <v>1112.99</v>
      </c>
      <c r="F520" s="44">
        <v>1011.1</v>
      </c>
      <c r="G520" s="44">
        <v>976.41</v>
      </c>
      <c r="H520" s="44">
        <v>1022.49</v>
      </c>
      <c r="I520" s="44">
        <v>1086.3900000000001</v>
      </c>
      <c r="J520" s="44">
        <v>1078.96</v>
      </c>
      <c r="K520" s="44">
        <v>1185.82</v>
      </c>
      <c r="L520" s="44">
        <v>1514.14</v>
      </c>
      <c r="M520" s="44">
        <v>1652.96</v>
      </c>
      <c r="N520" s="44">
        <v>1696.89</v>
      </c>
      <c r="O520" s="44">
        <v>1699.7</v>
      </c>
      <c r="P520" s="44">
        <v>1783.74</v>
      </c>
      <c r="Q520" s="44">
        <v>1784.5</v>
      </c>
      <c r="R520" s="44">
        <v>1788.88</v>
      </c>
      <c r="S520" s="44">
        <v>1783.86</v>
      </c>
      <c r="T520" s="44">
        <v>1934.91</v>
      </c>
      <c r="U520" s="44">
        <v>2150.3000000000002</v>
      </c>
      <c r="V520" s="44">
        <v>2243.2600000000002</v>
      </c>
      <c r="W520" s="44">
        <v>2245.12</v>
      </c>
      <c r="X520" s="44">
        <v>2199.67</v>
      </c>
      <c r="Y520" s="44">
        <v>1852.8</v>
      </c>
      <c r="Z520" s="44">
        <v>1555.86</v>
      </c>
      <c r="AA520" s="44">
        <v>1343.49</v>
      </c>
    </row>
    <row r="521" spans="1:27" ht="12.75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1538</v>
      </c>
      <c r="B524" s="28" t="str">
        <f>"09"&amp;"."&amp;$B$663&amp;"."&amp;$B$664</f>
        <v>09.10.2023</v>
      </c>
      <c r="C524" s="90" t="s">
        <v>76</v>
      </c>
      <c r="D524" s="91">
        <f>ROUND(((D525+D526+D528+D527)/1000),5)</f>
        <v>1.7674000000000001</v>
      </c>
      <c r="E524" s="91">
        <f>ROUND(((E525+E526+E528+E527)/1000),5)</f>
        <v>1.6785099999999999</v>
      </c>
      <c r="F524" s="91">
        <f>ROUND(((F525+F526+F528+F527)/1000),5)</f>
        <v>1.6028500000000001</v>
      </c>
      <c r="G524" s="91">
        <f t="shared" ref="G524:AA524" si="303">ROUND(((G525+G526+G528+G527)/1000),5)</f>
        <v>1.5758000000000001</v>
      </c>
      <c r="H524" s="91">
        <f t="shared" si="303"/>
        <v>1.6301600000000001</v>
      </c>
      <c r="I524" s="91">
        <f t="shared" si="303"/>
        <v>1.84788</v>
      </c>
      <c r="J524" s="91">
        <f t="shared" si="303"/>
        <v>1.9853000000000001</v>
      </c>
      <c r="K524" s="91">
        <f t="shared" si="303"/>
        <v>2.3229700000000002</v>
      </c>
      <c r="L524" s="91">
        <f t="shared" si="303"/>
        <v>2.69862</v>
      </c>
      <c r="M524" s="91">
        <f t="shared" si="303"/>
        <v>2.7882400000000001</v>
      </c>
      <c r="N524" s="91">
        <f t="shared" si="303"/>
        <v>2.81216</v>
      </c>
      <c r="O524" s="91">
        <f t="shared" si="303"/>
        <v>2.7962600000000002</v>
      </c>
      <c r="P524" s="91">
        <f t="shared" si="303"/>
        <v>2.72384</v>
      </c>
      <c r="Q524" s="91">
        <f t="shared" si="303"/>
        <v>2.7490999999999999</v>
      </c>
      <c r="R524" s="91">
        <f t="shared" si="303"/>
        <v>2.7519</v>
      </c>
      <c r="S524" s="91">
        <f t="shared" si="303"/>
        <v>2.7538200000000002</v>
      </c>
      <c r="T524" s="91">
        <f t="shared" si="303"/>
        <v>2.7277</v>
      </c>
      <c r="U524" s="91">
        <f t="shared" si="303"/>
        <v>2.76105</v>
      </c>
      <c r="V524" s="91">
        <f t="shared" si="303"/>
        <v>2.7854899999999998</v>
      </c>
      <c r="W524" s="91">
        <f t="shared" si="303"/>
        <v>2.7783699999999998</v>
      </c>
      <c r="X524" s="91">
        <f t="shared" si="303"/>
        <v>2.7295799999999999</v>
      </c>
      <c r="Y524" s="91">
        <f t="shared" si="303"/>
        <v>2.6857700000000002</v>
      </c>
      <c r="Z524" s="91">
        <f t="shared" si="303"/>
        <v>2.1786400000000001</v>
      </c>
      <c r="AA524" s="91">
        <f t="shared" si="303"/>
        <v>1.9132100000000001</v>
      </c>
    </row>
    <row r="525" spans="1:27" ht="12.75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1219.07</v>
      </c>
      <c r="E525" s="44">
        <v>1130.18</v>
      </c>
      <c r="F525" s="44">
        <v>1054.52</v>
      </c>
      <c r="G525" s="44">
        <v>1027.47</v>
      </c>
      <c r="H525" s="44">
        <v>1081.83</v>
      </c>
      <c r="I525" s="44">
        <v>1299.55</v>
      </c>
      <c r="J525" s="44">
        <v>1436.97</v>
      </c>
      <c r="K525" s="44">
        <v>1774.64</v>
      </c>
      <c r="L525" s="44">
        <v>2150.29</v>
      </c>
      <c r="M525" s="44">
        <v>2239.91</v>
      </c>
      <c r="N525" s="44">
        <v>2263.83</v>
      </c>
      <c r="O525" s="44">
        <v>2247.9299999999998</v>
      </c>
      <c r="P525" s="44">
        <v>2175.5100000000002</v>
      </c>
      <c r="Q525" s="44">
        <v>2200.77</v>
      </c>
      <c r="R525" s="44">
        <v>2203.5700000000002</v>
      </c>
      <c r="S525" s="44">
        <v>2205.4899999999998</v>
      </c>
      <c r="T525" s="44">
        <v>2179.37</v>
      </c>
      <c r="U525" s="44">
        <v>2212.7199999999998</v>
      </c>
      <c r="V525" s="44">
        <v>2237.16</v>
      </c>
      <c r="W525" s="44">
        <v>2230.04</v>
      </c>
      <c r="X525" s="44">
        <v>2181.25</v>
      </c>
      <c r="Y525" s="44">
        <v>2137.44</v>
      </c>
      <c r="Z525" s="44">
        <v>1630.31</v>
      </c>
      <c r="AA525" s="44">
        <v>1364.88</v>
      </c>
    </row>
    <row r="526" spans="1:27" ht="12.75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1543</v>
      </c>
      <c r="B529" s="28" t="str">
        <f>"10"&amp;"."&amp;$B$663&amp;"."&amp;$B$664</f>
        <v>10.10.2023</v>
      </c>
      <c r="C529" s="90" t="s">
        <v>76</v>
      </c>
      <c r="D529" s="91">
        <f>ROUND(((D530+D531+D533+D532)/1000),5)</f>
        <v>1.76912</v>
      </c>
      <c r="E529" s="91">
        <f>ROUND(((E530+E531+E533+E532)/1000),5)</f>
        <v>1.6910499999999999</v>
      </c>
      <c r="F529" s="91">
        <f>ROUND(((F530+F531+F533+F532)/1000),5)</f>
        <v>1.6690799999999999</v>
      </c>
      <c r="G529" s="91">
        <f t="shared" ref="G529:AA529" si="306">ROUND(((G530+G531+G533+G532)/1000),5)</f>
        <v>1.66103</v>
      </c>
      <c r="H529" s="91">
        <f t="shared" si="306"/>
        <v>1.6938299999999999</v>
      </c>
      <c r="I529" s="91">
        <f t="shared" si="306"/>
        <v>1.86365</v>
      </c>
      <c r="J529" s="91">
        <f t="shared" si="306"/>
        <v>2.0467399999999998</v>
      </c>
      <c r="K529" s="91">
        <f t="shared" si="306"/>
        <v>2.26281</v>
      </c>
      <c r="L529" s="91">
        <f t="shared" si="306"/>
        <v>2.6179100000000002</v>
      </c>
      <c r="M529" s="91">
        <f t="shared" si="306"/>
        <v>2.7456100000000001</v>
      </c>
      <c r="N529" s="91">
        <f t="shared" si="306"/>
        <v>2.8227000000000002</v>
      </c>
      <c r="O529" s="91">
        <f t="shared" si="306"/>
        <v>2.7468400000000002</v>
      </c>
      <c r="P529" s="91">
        <f t="shared" si="306"/>
        <v>2.7421700000000002</v>
      </c>
      <c r="Q529" s="91">
        <f t="shared" si="306"/>
        <v>2.7499899999999999</v>
      </c>
      <c r="R529" s="91">
        <f t="shared" si="306"/>
        <v>2.74105</v>
      </c>
      <c r="S529" s="91">
        <f t="shared" si="306"/>
        <v>2.7424599999999999</v>
      </c>
      <c r="T529" s="91">
        <f t="shared" si="306"/>
        <v>2.7457099999999999</v>
      </c>
      <c r="U529" s="91">
        <f t="shared" si="306"/>
        <v>2.75414</v>
      </c>
      <c r="V529" s="91">
        <f t="shared" si="306"/>
        <v>2.8862000000000001</v>
      </c>
      <c r="W529" s="91">
        <f t="shared" si="306"/>
        <v>2.89079</v>
      </c>
      <c r="X529" s="91">
        <f t="shared" si="306"/>
        <v>2.7246000000000001</v>
      </c>
      <c r="Y529" s="91">
        <f t="shared" si="306"/>
        <v>2.6846100000000002</v>
      </c>
      <c r="Z529" s="91">
        <f t="shared" si="306"/>
        <v>2.30898</v>
      </c>
      <c r="AA529" s="91">
        <f t="shared" si="306"/>
        <v>1.91839</v>
      </c>
    </row>
    <row r="530" spans="1:27" ht="12.75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1220.79</v>
      </c>
      <c r="E530" s="44">
        <v>1142.72</v>
      </c>
      <c r="F530" s="44">
        <v>1120.75</v>
      </c>
      <c r="G530" s="44">
        <v>1112.7</v>
      </c>
      <c r="H530" s="44">
        <v>1145.5</v>
      </c>
      <c r="I530" s="44">
        <v>1315.32</v>
      </c>
      <c r="J530" s="44">
        <v>1498.41</v>
      </c>
      <c r="K530" s="44">
        <v>1714.48</v>
      </c>
      <c r="L530" s="44">
        <v>2069.58</v>
      </c>
      <c r="M530" s="44">
        <v>2197.2800000000002</v>
      </c>
      <c r="N530" s="44">
        <v>2274.37</v>
      </c>
      <c r="O530" s="44">
        <v>2198.5100000000002</v>
      </c>
      <c r="P530" s="44">
        <v>2193.84</v>
      </c>
      <c r="Q530" s="44">
        <v>2201.66</v>
      </c>
      <c r="R530" s="44">
        <v>2192.7199999999998</v>
      </c>
      <c r="S530" s="44">
        <v>2194.13</v>
      </c>
      <c r="T530" s="44">
        <v>2197.38</v>
      </c>
      <c r="U530" s="44">
        <v>2205.81</v>
      </c>
      <c r="V530" s="44">
        <v>2337.87</v>
      </c>
      <c r="W530" s="44">
        <v>2342.46</v>
      </c>
      <c r="X530" s="44">
        <v>2176.27</v>
      </c>
      <c r="Y530" s="44">
        <v>2136.2800000000002</v>
      </c>
      <c r="Z530" s="44">
        <v>1760.65</v>
      </c>
      <c r="AA530" s="44">
        <v>1370.06</v>
      </c>
    </row>
    <row r="531" spans="1:27" ht="12.75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1548</v>
      </c>
      <c r="B534" s="28" t="str">
        <f>"11"&amp;"."&amp;$B$663&amp;"."&amp;$B$664</f>
        <v>11.10.2023</v>
      </c>
      <c r="C534" s="90" t="s">
        <v>76</v>
      </c>
      <c r="D534" s="91">
        <f>ROUND(((D535+D536+D538+D537)/1000),5)</f>
        <v>1.77518</v>
      </c>
      <c r="E534" s="91">
        <f>ROUND(((E535+E536+E538+E537)/1000),5)</f>
        <v>1.6902999999999999</v>
      </c>
      <c r="F534" s="91">
        <f>ROUND(((F535+F536+F538+F537)/1000),5)</f>
        <v>1.6674599999999999</v>
      </c>
      <c r="G534" s="91">
        <f t="shared" ref="G534:AA534" si="309">ROUND(((G535+G536+G538+G537)/1000),5)</f>
        <v>1.66808</v>
      </c>
      <c r="H534" s="91">
        <f t="shared" si="309"/>
        <v>1.7078500000000001</v>
      </c>
      <c r="I534" s="91">
        <f t="shared" si="309"/>
        <v>1.86114</v>
      </c>
      <c r="J534" s="91">
        <f t="shared" si="309"/>
        <v>2.00983</v>
      </c>
      <c r="K534" s="91">
        <f t="shared" si="309"/>
        <v>2.3444400000000001</v>
      </c>
      <c r="L534" s="91">
        <f t="shared" si="309"/>
        <v>2.5897700000000001</v>
      </c>
      <c r="M534" s="91">
        <f t="shared" si="309"/>
        <v>2.7389800000000002</v>
      </c>
      <c r="N534" s="91">
        <f t="shared" si="309"/>
        <v>2.8496700000000001</v>
      </c>
      <c r="O534" s="91">
        <f t="shared" si="309"/>
        <v>2.7212900000000002</v>
      </c>
      <c r="P534" s="91">
        <f t="shared" si="309"/>
        <v>2.7081900000000001</v>
      </c>
      <c r="Q534" s="91">
        <f t="shared" si="309"/>
        <v>2.65015</v>
      </c>
      <c r="R534" s="91">
        <f t="shared" si="309"/>
        <v>2.6697199999999999</v>
      </c>
      <c r="S534" s="91">
        <f t="shared" si="309"/>
        <v>2.6419600000000001</v>
      </c>
      <c r="T534" s="91">
        <f t="shared" si="309"/>
        <v>2.6663100000000002</v>
      </c>
      <c r="U534" s="91">
        <f t="shared" si="309"/>
        <v>2.7976700000000001</v>
      </c>
      <c r="V534" s="91">
        <f t="shared" si="309"/>
        <v>3.0421299999999998</v>
      </c>
      <c r="W534" s="91">
        <f t="shared" si="309"/>
        <v>2.8395199999999998</v>
      </c>
      <c r="X534" s="91">
        <f t="shared" si="309"/>
        <v>2.7986599999999999</v>
      </c>
      <c r="Y534" s="91">
        <f t="shared" si="309"/>
        <v>2.6596899999999999</v>
      </c>
      <c r="Z534" s="91">
        <f t="shared" si="309"/>
        <v>2.16201</v>
      </c>
      <c r="AA534" s="91">
        <f t="shared" si="309"/>
        <v>1.85311</v>
      </c>
    </row>
    <row r="535" spans="1:27" ht="12.75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1226.8499999999999</v>
      </c>
      <c r="E535" s="44">
        <v>1141.97</v>
      </c>
      <c r="F535" s="44">
        <v>1119.1300000000001</v>
      </c>
      <c r="G535" s="44">
        <v>1119.75</v>
      </c>
      <c r="H535" s="44">
        <v>1159.52</v>
      </c>
      <c r="I535" s="44">
        <v>1312.81</v>
      </c>
      <c r="J535" s="44">
        <v>1461.5</v>
      </c>
      <c r="K535" s="44">
        <v>1796.11</v>
      </c>
      <c r="L535" s="44">
        <v>2041.44</v>
      </c>
      <c r="M535" s="44">
        <v>2190.65</v>
      </c>
      <c r="N535" s="44">
        <v>2301.34</v>
      </c>
      <c r="O535" s="44">
        <v>2172.96</v>
      </c>
      <c r="P535" s="44">
        <v>2159.86</v>
      </c>
      <c r="Q535" s="44">
        <v>2101.8200000000002</v>
      </c>
      <c r="R535" s="44">
        <v>2121.39</v>
      </c>
      <c r="S535" s="44">
        <v>2093.63</v>
      </c>
      <c r="T535" s="44">
        <v>2117.98</v>
      </c>
      <c r="U535" s="44">
        <v>2249.34</v>
      </c>
      <c r="V535" s="44">
        <v>2493.8000000000002</v>
      </c>
      <c r="W535" s="44">
        <v>2291.19</v>
      </c>
      <c r="X535" s="44">
        <v>2250.33</v>
      </c>
      <c r="Y535" s="44">
        <v>2111.36</v>
      </c>
      <c r="Z535" s="44">
        <v>1613.68</v>
      </c>
      <c r="AA535" s="44">
        <v>1304.78</v>
      </c>
    </row>
    <row r="536" spans="1:27" ht="12.75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1553</v>
      </c>
      <c r="B539" s="28" t="str">
        <f>"12"&amp;"."&amp;$B$663&amp;"."&amp;$B$664</f>
        <v>12.10.2023</v>
      </c>
      <c r="C539" s="90" t="s">
        <v>76</v>
      </c>
      <c r="D539" s="91">
        <f>ROUND(((D540+D541+D543+D542)/1000),5)</f>
        <v>1.6896599999999999</v>
      </c>
      <c r="E539" s="91">
        <f>ROUND(((E540+E541+E543+E542)/1000),5)</f>
        <v>1.62039</v>
      </c>
      <c r="F539" s="91">
        <f>ROUND(((F540+F541+F543+F542)/1000),5)</f>
        <v>1.56409</v>
      </c>
      <c r="G539" s="91">
        <f t="shared" ref="G539:AA539" si="312">ROUND(((G540+G541+G543+G542)/1000),5)</f>
        <v>1.5694900000000001</v>
      </c>
      <c r="H539" s="91">
        <f t="shared" si="312"/>
        <v>1.66574</v>
      </c>
      <c r="I539" s="91">
        <f t="shared" si="312"/>
        <v>1.7783100000000001</v>
      </c>
      <c r="J539" s="91">
        <f t="shared" si="312"/>
        <v>2.0164499999999999</v>
      </c>
      <c r="K539" s="91">
        <f t="shared" si="312"/>
        <v>2.3077299999999998</v>
      </c>
      <c r="L539" s="91">
        <f t="shared" si="312"/>
        <v>2.7268300000000001</v>
      </c>
      <c r="M539" s="91">
        <f t="shared" si="312"/>
        <v>2.7594699999999999</v>
      </c>
      <c r="N539" s="91">
        <f t="shared" si="312"/>
        <v>2.8144</v>
      </c>
      <c r="O539" s="91">
        <f t="shared" si="312"/>
        <v>2.80985</v>
      </c>
      <c r="P539" s="91">
        <f t="shared" si="312"/>
        <v>2.81264</v>
      </c>
      <c r="Q539" s="91">
        <f t="shared" si="312"/>
        <v>2.8184399999999998</v>
      </c>
      <c r="R539" s="91">
        <f t="shared" si="312"/>
        <v>2.8108300000000002</v>
      </c>
      <c r="S539" s="91">
        <f t="shared" si="312"/>
        <v>2.7896200000000002</v>
      </c>
      <c r="T539" s="91">
        <f t="shared" si="312"/>
        <v>2.78288</v>
      </c>
      <c r="U539" s="91">
        <f t="shared" si="312"/>
        <v>2.7606899999999999</v>
      </c>
      <c r="V539" s="91">
        <f t="shared" si="312"/>
        <v>2.8802599999999998</v>
      </c>
      <c r="W539" s="91">
        <f t="shared" si="312"/>
        <v>2.8922099999999999</v>
      </c>
      <c r="X539" s="91">
        <f t="shared" si="312"/>
        <v>2.8087800000000001</v>
      </c>
      <c r="Y539" s="91">
        <f t="shared" si="312"/>
        <v>2.7052900000000002</v>
      </c>
      <c r="Z539" s="91">
        <f t="shared" si="312"/>
        <v>2.4289399999999999</v>
      </c>
      <c r="AA539" s="91">
        <f t="shared" si="312"/>
        <v>1.8854599999999999</v>
      </c>
    </row>
    <row r="540" spans="1:27" ht="12.75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1141.33</v>
      </c>
      <c r="E540" s="44">
        <v>1072.06</v>
      </c>
      <c r="F540" s="44">
        <v>1015.76</v>
      </c>
      <c r="G540" s="44">
        <v>1021.16</v>
      </c>
      <c r="H540" s="44">
        <v>1117.4100000000001</v>
      </c>
      <c r="I540" s="44">
        <v>1229.98</v>
      </c>
      <c r="J540" s="44">
        <v>1468.12</v>
      </c>
      <c r="K540" s="44">
        <v>1759.4</v>
      </c>
      <c r="L540" s="44">
        <v>2178.5</v>
      </c>
      <c r="M540" s="44">
        <v>2211.14</v>
      </c>
      <c r="N540" s="44">
        <v>2266.0700000000002</v>
      </c>
      <c r="O540" s="44">
        <v>2261.52</v>
      </c>
      <c r="P540" s="44">
        <v>2264.31</v>
      </c>
      <c r="Q540" s="44">
        <v>2270.11</v>
      </c>
      <c r="R540" s="44">
        <v>2262.5</v>
      </c>
      <c r="S540" s="44">
        <v>2241.29</v>
      </c>
      <c r="T540" s="44">
        <v>2234.5500000000002</v>
      </c>
      <c r="U540" s="44">
        <v>2212.36</v>
      </c>
      <c r="V540" s="44">
        <v>2331.9299999999998</v>
      </c>
      <c r="W540" s="44">
        <v>2343.88</v>
      </c>
      <c r="X540" s="44">
        <v>2260.4499999999998</v>
      </c>
      <c r="Y540" s="44">
        <v>2156.96</v>
      </c>
      <c r="Z540" s="44">
        <v>1880.61</v>
      </c>
      <c r="AA540" s="44">
        <v>1337.13</v>
      </c>
    </row>
    <row r="541" spans="1:27" ht="12.75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1558</v>
      </c>
      <c r="B544" s="28" t="str">
        <f>"13"&amp;"."&amp;$B$663&amp;"."&amp;$B$664</f>
        <v>13.10.2023</v>
      </c>
      <c r="C544" s="90" t="s">
        <v>76</v>
      </c>
      <c r="D544" s="91">
        <f>ROUND(((D545+D546+D548+D547)/1000),5)</f>
        <v>1.69513</v>
      </c>
      <c r="E544" s="91">
        <f>ROUND(((E545+E546+E548+E547)/1000),5)</f>
        <v>1.62479</v>
      </c>
      <c r="F544" s="91">
        <f>ROUND(((F545+F546+F548+F547)/1000),5)</f>
        <v>1.5944799999999999</v>
      </c>
      <c r="G544" s="91">
        <f t="shared" ref="G544:AA544" si="315">ROUND(((G545+G546+G548+G547)/1000),5)</f>
        <v>1.58771</v>
      </c>
      <c r="H544" s="91">
        <f t="shared" si="315"/>
        <v>1.65358</v>
      </c>
      <c r="I544" s="91">
        <f t="shared" si="315"/>
        <v>1.77857</v>
      </c>
      <c r="J544" s="91">
        <f t="shared" si="315"/>
        <v>2.03986</v>
      </c>
      <c r="K544" s="91">
        <f t="shared" si="315"/>
        <v>2.2694999999999999</v>
      </c>
      <c r="L544" s="91">
        <f t="shared" si="315"/>
        <v>2.49275</v>
      </c>
      <c r="M544" s="91">
        <f t="shared" si="315"/>
        <v>2.7395999999999998</v>
      </c>
      <c r="N544" s="91">
        <f t="shared" si="315"/>
        <v>2.7448700000000001</v>
      </c>
      <c r="O544" s="91">
        <f t="shared" si="315"/>
        <v>2.6984699999999999</v>
      </c>
      <c r="P544" s="91">
        <f t="shared" si="315"/>
        <v>2.6105499999999999</v>
      </c>
      <c r="Q544" s="91">
        <f t="shared" si="315"/>
        <v>2.6313399999999998</v>
      </c>
      <c r="R544" s="91">
        <f t="shared" si="315"/>
        <v>2.5944199999999999</v>
      </c>
      <c r="S544" s="91">
        <f t="shared" si="315"/>
        <v>2.5912999999999999</v>
      </c>
      <c r="T544" s="91">
        <f t="shared" si="315"/>
        <v>2.56907</v>
      </c>
      <c r="U544" s="91">
        <f t="shared" si="315"/>
        <v>2.7560099999999998</v>
      </c>
      <c r="V544" s="91">
        <f t="shared" si="315"/>
        <v>2.8078400000000001</v>
      </c>
      <c r="W544" s="91">
        <f t="shared" si="315"/>
        <v>2.8002899999999999</v>
      </c>
      <c r="X544" s="91">
        <f t="shared" si="315"/>
        <v>2.57158</v>
      </c>
      <c r="Y544" s="91">
        <f t="shared" si="315"/>
        <v>2.5219100000000001</v>
      </c>
      <c r="Z544" s="91">
        <f t="shared" si="315"/>
        <v>2.2860299999999998</v>
      </c>
      <c r="AA544" s="91">
        <f t="shared" si="315"/>
        <v>2.0725199999999999</v>
      </c>
    </row>
    <row r="545" spans="1:27" ht="12.75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1146.8</v>
      </c>
      <c r="E545" s="44">
        <v>1076.46</v>
      </c>
      <c r="F545" s="44">
        <v>1046.1500000000001</v>
      </c>
      <c r="G545" s="44">
        <v>1039.3800000000001</v>
      </c>
      <c r="H545" s="44">
        <v>1105.25</v>
      </c>
      <c r="I545" s="44">
        <v>1230.24</v>
      </c>
      <c r="J545" s="44">
        <v>1491.53</v>
      </c>
      <c r="K545" s="44">
        <v>1721.17</v>
      </c>
      <c r="L545" s="44">
        <v>1944.42</v>
      </c>
      <c r="M545" s="44">
        <v>2191.27</v>
      </c>
      <c r="N545" s="44">
        <v>2196.54</v>
      </c>
      <c r="O545" s="44">
        <v>2150.14</v>
      </c>
      <c r="P545" s="44">
        <v>2062.2199999999998</v>
      </c>
      <c r="Q545" s="44">
        <v>2083.0100000000002</v>
      </c>
      <c r="R545" s="44">
        <v>2046.09</v>
      </c>
      <c r="S545" s="44">
        <v>2042.97</v>
      </c>
      <c r="T545" s="44">
        <v>2020.74</v>
      </c>
      <c r="U545" s="44">
        <v>2207.6799999999998</v>
      </c>
      <c r="V545" s="44">
        <v>2259.5100000000002</v>
      </c>
      <c r="W545" s="44">
        <v>2251.96</v>
      </c>
      <c r="X545" s="44">
        <v>2023.25</v>
      </c>
      <c r="Y545" s="44">
        <v>1973.58</v>
      </c>
      <c r="Z545" s="44">
        <v>1737.7</v>
      </c>
      <c r="AA545" s="44">
        <v>1524.19</v>
      </c>
    </row>
    <row r="546" spans="1:27" ht="12.75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1563</v>
      </c>
      <c r="B549" s="28" t="str">
        <f>"14"&amp;"."&amp;$B$663&amp;"."&amp;$B$664</f>
        <v>14.10.2023</v>
      </c>
      <c r="C549" s="90" t="s">
        <v>76</v>
      </c>
      <c r="D549" s="91">
        <f>ROUND(((D550+D551+D553+D552)/1000),5)</f>
        <v>1.82968</v>
      </c>
      <c r="E549" s="91">
        <f>ROUND(((E550+E551+E553+E552)/1000),5)</f>
        <v>1.73739</v>
      </c>
      <c r="F549" s="91">
        <f>ROUND(((F550+F551+F553+F552)/1000),5)</f>
        <v>1.71587</v>
      </c>
      <c r="G549" s="91">
        <f t="shared" ref="G549:AA549" si="318">ROUND(((G550+G551+G553+G552)/1000),5)</f>
        <v>1.71915</v>
      </c>
      <c r="H549" s="91">
        <f t="shared" si="318"/>
        <v>1.7286999999999999</v>
      </c>
      <c r="I549" s="91">
        <f t="shared" si="318"/>
        <v>1.7901499999999999</v>
      </c>
      <c r="J549" s="91">
        <f t="shared" si="318"/>
        <v>1.90402</v>
      </c>
      <c r="K549" s="91">
        <f t="shared" si="318"/>
        <v>2.17963</v>
      </c>
      <c r="L549" s="91">
        <f t="shared" si="318"/>
        <v>2.3388399999999998</v>
      </c>
      <c r="M549" s="91">
        <f t="shared" si="318"/>
        <v>2.5078999999999998</v>
      </c>
      <c r="N549" s="91">
        <f t="shared" si="318"/>
        <v>2.5653000000000001</v>
      </c>
      <c r="O549" s="91">
        <f t="shared" si="318"/>
        <v>2.5737000000000001</v>
      </c>
      <c r="P549" s="91">
        <f t="shared" si="318"/>
        <v>2.5657100000000002</v>
      </c>
      <c r="Q549" s="91">
        <f t="shared" si="318"/>
        <v>2.7214100000000001</v>
      </c>
      <c r="R549" s="91">
        <f t="shared" si="318"/>
        <v>2.8169</v>
      </c>
      <c r="S549" s="91">
        <f t="shared" si="318"/>
        <v>2.9794299999999998</v>
      </c>
      <c r="T549" s="91">
        <f t="shared" si="318"/>
        <v>2.89263</v>
      </c>
      <c r="U549" s="91">
        <f t="shared" si="318"/>
        <v>3.0213899999999998</v>
      </c>
      <c r="V549" s="91">
        <f t="shared" si="318"/>
        <v>3.1406100000000001</v>
      </c>
      <c r="W549" s="91">
        <f t="shared" si="318"/>
        <v>3.01505</v>
      </c>
      <c r="X549" s="91">
        <f t="shared" si="318"/>
        <v>2.7860499999999999</v>
      </c>
      <c r="Y549" s="91">
        <f t="shared" si="318"/>
        <v>2.4018799999999998</v>
      </c>
      <c r="Z549" s="91">
        <f t="shared" si="318"/>
        <v>2.2135799999999999</v>
      </c>
      <c r="AA549" s="91">
        <f t="shared" si="318"/>
        <v>1.92472</v>
      </c>
    </row>
    <row r="550" spans="1:27" ht="12.75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1281.3499999999999</v>
      </c>
      <c r="E550" s="44">
        <v>1189.06</v>
      </c>
      <c r="F550" s="44">
        <v>1167.54</v>
      </c>
      <c r="G550" s="44">
        <v>1170.82</v>
      </c>
      <c r="H550" s="44">
        <v>1180.3699999999999</v>
      </c>
      <c r="I550" s="44">
        <v>1241.82</v>
      </c>
      <c r="J550" s="44">
        <v>1355.69</v>
      </c>
      <c r="K550" s="44">
        <v>1631.3</v>
      </c>
      <c r="L550" s="44">
        <v>1790.51</v>
      </c>
      <c r="M550" s="44">
        <v>1959.57</v>
      </c>
      <c r="N550" s="44">
        <v>2016.97</v>
      </c>
      <c r="O550" s="44">
        <v>2025.37</v>
      </c>
      <c r="P550" s="44">
        <v>2017.38</v>
      </c>
      <c r="Q550" s="44">
        <v>2173.08</v>
      </c>
      <c r="R550" s="44">
        <v>2268.5700000000002</v>
      </c>
      <c r="S550" s="44">
        <v>2431.1</v>
      </c>
      <c r="T550" s="44">
        <v>2344.3000000000002</v>
      </c>
      <c r="U550" s="44">
        <v>2473.06</v>
      </c>
      <c r="V550" s="44">
        <v>2592.2800000000002</v>
      </c>
      <c r="W550" s="44">
        <v>2466.7199999999998</v>
      </c>
      <c r="X550" s="44">
        <v>2237.7199999999998</v>
      </c>
      <c r="Y550" s="44">
        <v>1853.55</v>
      </c>
      <c r="Z550" s="44">
        <v>1665.25</v>
      </c>
      <c r="AA550" s="44">
        <v>1376.39</v>
      </c>
    </row>
    <row r="551" spans="1:27" ht="12.75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1568</v>
      </c>
      <c r="B554" s="28" t="str">
        <f>"15"&amp;"."&amp;$B$663&amp;"."&amp;$B$664</f>
        <v>15.10.2023</v>
      </c>
      <c r="C554" s="90" t="s">
        <v>76</v>
      </c>
      <c r="D554" s="91">
        <f>ROUND(((D555+D556+D558+D557)/1000),5)</f>
        <v>1.8435600000000001</v>
      </c>
      <c r="E554" s="91">
        <f>ROUND(((E555+E556+E558+E557)/1000),5)</f>
        <v>1.7423200000000001</v>
      </c>
      <c r="F554" s="91">
        <f>ROUND(((F555+F556+F558+F557)/1000),5)</f>
        <v>1.70713</v>
      </c>
      <c r="G554" s="91">
        <f t="shared" ref="G554:AA554" si="321">ROUND(((G555+G556+G558+G557)/1000),5)</f>
        <v>1.69255</v>
      </c>
      <c r="H554" s="91">
        <f t="shared" si="321"/>
        <v>1.70669</v>
      </c>
      <c r="I554" s="91">
        <f t="shared" si="321"/>
        <v>1.73864</v>
      </c>
      <c r="J554" s="91">
        <f t="shared" si="321"/>
        <v>1.7172000000000001</v>
      </c>
      <c r="K554" s="91">
        <f t="shared" si="321"/>
        <v>1.79911</v>
      </c>
      <c r="L554" s="91">
        <f t="shared" si="321"/>
        <v>2.19049</v>
      </c>
      <c r="M554" s="91">
        <f t="shared" si="321"/>
        <v>2.3101699999999998</v>
      </c>
      <c r="N554" s="91">
        <f t="shared" si="321"/>
        <v>2.3590900000000001</v>
      </c>
      <c r="O554" s="91">
        <f t="shared" si="321"/>
        <v>2.3754599999999999</v>
      </c>
      <c r="P554" s="91">
        <f t="shared" si="321"/>
        <v>2.37039</v>
      </c>
      <c r="Q554" s="91">
        <f t="shared" si="321"/>
        <v>2.3757600000000001</v>
      </c>
      <c r="R554" s="91">
        <f t="shared" si="321"/>
        <v>2.3793799999999998</v>
      </c>
      <c r="S554" s="91">
        <f t="shared" si="321"/>
        <v>2.3702200000000002</v>
      </c>
      <c r="T554" s="91">
        <f t="shared" si="321"/>
        <v>2.42083</v>
      </c>
      <c r="U554" s="91">
        <f t="shared" si="321"/>
        <v>2.5956299999999999</v>
      </c>
      <c r="V554" s="91">
        <f t="shared" si="321"/>
        <v>2.7468699999999999</v>
      </c>
      <c r="W554" s="91">
        <f t="shared" si="321"/>
        <v>2.7109000000000001</v>
      </c>
      <c r="X554" s="91">
        <f t="shared" si="321"/>
        <v>2.5931099999999998</v>
      </c>
      <c r="Y554" s="91">
        <f t="shared" si="321"/>
        <v>2.36409</v>
      </c>
      <c r="Z554" s="91">
        <f t="shared" si="321"/>
        <v>2.2095500000000001</v>
      </c>
      <c r="AA554" s="91">
        <f t="shared" si="321"/>
        <v>1.9030499999999999</v>
      </c>
    </row>
    <row r="555" spans="1:27" ht="12.75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1295.23</v>
      </c>
      <c r="E555" s="44">
        <v>1193.99</v>
      </c>
      <c r="F555" s="44">
        <v>1158.8</v>
      </c>
      <c r="G555" s="44">
        <v>1144.22</v>
      </c>
      <c r="H555" s="44">
        <v>1158.3599999999999</v>
      </c>
      <c r="I555" s="44">
        <v>1190.31</v>
      </c>
      <c r="J555" s="44">
        <v>1168.8699999999999</v>
      </c>
      <c r="K555" s="44">
        <v>1250.78</v>
      </c>
      <c r="L555" s="44">
        <v>1642.16</v>
      </c>
      <c r="M555" s="44">
        <v>1761.84</v>
      </c>
      <c r="N555" s="44">
        <v>1810.76</v>
      </c>
      <c r="O555" s="44">
        <v>1827.13</v>
      </c>
      <c r="P555" s="44">
        <v>1822.06</v>
      </c>
      <c r="Q555" s="44">
        <v>1827.43</v>
      </c>
      <c r="R555" s="44">
        <v>1831.05</v>
      </c>
      <c r="S555" s="44">
        <v>1821.89</v>
      </c>
      <c r="T555" s="44">
        <v>1872.5</v>
      </c>
      <c r="U555" s="44">
        <v>2047.3</v>
      </c>
      <c r="V555" s="44">
        <v>2198.54</v>
      </c>
      <c r="W555" s="44">
        <v>2162.5700000000002</v>
      </c>
      <c r="X555" s="44">
        <v>2044.78</v>
      </c>
      <c r="Y555" s="44">
        <v>1815.76</v>
      </c>
      <c r="Z555" s="44">
        <v>1661.22</v>
      </c>
      <c r="AA555" s="44">
        <v>1354.72</v>
      </c>
    </row>
    <row r="556" spans="1:27" ht="12.75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1573</v>
      </c>
      <c r="B559" s="28" t="str">
        <f>"16"&amp;"."&amp;$B$663&amp;"."&amp;$B$664</f>
        <v>16.10.2023</v>
      </c>
      <c r="C559" s="90" t="s">
        <v>76</v>
      </c>
      <c r="D559" s="91">
        <f>ROUND(((D560+D561+D563+D562)/1000),5)</f>
        <v>1.83822</v>
      </c>
      <c r="E559" s="91">
        <f>ROUND(((E560+E561+E563+E562)/1000),5)</f>
        <v>1.7751300000000001</v>
      </c>
      <c r="F559" s="91">
        <f>ROUND(((F560+F561+F563+F562)/1000),5)</f>
        <v>1.71434</v>
      </c>
      <c r="G559" s="91">
        <f t="shared" ref="G559:AA559" si="324">ROUND(((G560+G561+G563+G562)/1000),5)</f>
        <v>1.6989000000000001</v>
      </c>
      <c r="H559" s="91">
        <f t="shared" si="324"/>
        <v>1.7273400000000001</v>
      </c>
      <c r="I559" s="91">
        <f t="shared" si="324"/>
        <v>1.91249</v>
      </c>
      <c r="J559" s="91">
        <f t="shared" si="324"/>
        <v>2.1217199999999998</v>
      </c>
      <c r="K559" s="91">
        <f t="shared" si="324"/>
        <v>2.3186800000000001</v>
      </c>
      <c r="L559" s="91">
        <f t="shared" si="324"/>
        <v>2.5388000000000002</v>
      </c>
      <c r="M559" s="91">
        <f t="shared" si="324"/>
        <v>2.6963599999999999</v>
      </c>
      <c r="N559" s="91">
        <f t="shared" si="324"/>
        <v>2.7019899999999999</v>
      </c>
      <c r="O559" s="91">
        <f t="shared" si="324"/>
        <v>2.6626500000000002</v>
      </c>
      <c r="P559" s="91">
        <f t="shared" si="324"/>
        <v>2.6342099999999999</v>
      </c>
      <c r="Q559" s="91">
        <f t="shared" si="324"/>
        <v>2.6478100000000002</v>
      </c>
      <c r="R559" s="91">
        <f t="shared" si="324"/>
        <v>2.6431100000000001</v>
      </c>
      <c r="S559" s="91">
        <f t="shared" si="324"/>
        <v>2.6244800000000001</v>
      </c>
      <c r="T559" s="91">
        <f t="shared" si="324"/>
        <v>2.6278199999999998</v>
      </c>
      <c r="U559" s="91">
        <f t="shared" si="324"/>
        <v>2.6648100000000001</v>
      </c>
      <c r="V559" s="91">
        <f t="shared" si="324"/>
        <v>2.7372899999999998</v>
      </c>
      <c r="W559" s="91">
        <f t="shared" si="324"/>
        <v>2.7417699999999998</v>
      </c>
      <c r="X559" s="91">
        <f t="shared" si="324"/>
        <v>2.5682499999999999</v>
      </c>
      <c r="Y559" s="91">
        <f t="shared" si="324"/>
        <v>2.4235799999999998</v>
      </c>
      <c r="Z559" s="91">
        <f t="shared" si="324"/>
        <v>2.1458699999999999</v>
      </c>
      <c r="AA559" s="91">
        <f t="shared" si="324"/>
        <v>1.8455900000000001</v>
      </c>
    </row>
    <row r="560" spans="1:27" ht="12.75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1289.8900000000001</v>
      </c>
      <c r="E560" s="44">
        <v>1226.8</v>
      </c>
      <c r="F560" s="44">
        <v>1166.01</v>
      </c>
      <c r="G560" s="44">
        <v>1150.57</v>
      </c>
      <c r="H560" s="44">
        <v>1179.01</v>
      </c>
      <c r="I560" s="44">
        <v>1364.16</v>
      </c>
      <c r="J560" s="44">
        <v>1573.39</v>
      </c>
      <c r="K560" s="44">
        <v>1770.35</v>
      </c>
      <c r="L560" s="44">
        <v>1990.47</v>
      </c>
      <c r="M560" s="44">
        <v>2148.0300000000002</v>
      </c>
      <c r="N560" s="44">
        <v>2153.66</v>
      </c>
      <c r="O560" s="44">
        <v>2114.3200000000002</v>
      </c>
      <c r="P560" s="44">
        <v>2085.88</v>
      </c>
      <c r="Q560" s="44">
        <v>2099.48</v>
      </c>
      <c r="R560" s="44">
        <v>2094.7800000000002</v>
      </c>
      <c r="S560" s="44">
        <v>2076.15</v>
      </c>
      <c r="T560" s="44">
        <v>2079.4899999999998</v>
      </c>
      <c r="U560" s="44">
        <v>2116.48</v>
      </c>
      <c r="V560" s="44">
        <v>2188.96</v>
      </c>
      <c r="W560" s="44">
        <v>2193.44</v>
      </c>
      <c r="X560" s="44">
        <v>2019.92</v>
      </c>
      <c r="Y560" s="44">
        <v>1875.25</v>
      </c>
      <c r="Z560" s="44">
        <v>1597.54</v>
      </c>
      <c r="AA560" s="44">
        <v>1297.26</v>
      </c>
    </row>
    <row r="561" spans="1:27" ht="12.75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1578</v>
      </c>
      <c r="B564" s="28" t="str">
        <f>"17"&amp;"."&amp;$B$663&amp;"."&amp;$B$664</f>
        <v>17.10.2023</v>
      </c>
      <c r="C564" s="90" t="s">
        <v>76</v>
      </c>
      <c r="D564" s="91">
        <f>ROUND(((D565+D566+D568+D567)/1000),5)</f>
        <v>1.72925</v>
      </c>
      <c r="E564" s="91">
        <f>ROUND(((E565+E566+E568+E567)/1000),5)</f>
        <v>1.67326</v>
      </c>
      <c r="F564" s="91">
        <f>ROUND(((F565+F566+F568+F567)/1000),5)</f>
        <v>1.62944</v>
      </c>
      <c r="G564" s="91">
        <f t="shared" ref="G564:AA564" si="327">ROUND(((G565+G566+G568+G567)/1000),5)</f>
        <v>1.62792</v>
      </c>
      <c r="H564" s="91">
        <f t="shared" si="327"/>
        <v>1.6649099999999999</v>
      </c>
      <c r="I564" s="91">
        <f t="shared" si="327"/>
        <v>1.79915</v>
      </c>
      <c r="J564" s="91">
        <f t="shared" si="327"/>
        <v>1.91282</v>
      </c>
      <c r="K564" s="91">
        <f t="shared" si="327"/>
        <v>2.2582599999999999</v>
      </c>
      <c r="L564" s="91">
        <f t="shared" si="327"/>
        <v>2.4989300000000001</v>
      </c>
      <c r="M564" s="91">
        <f t="shared" si="327"/>
        <v>2.7559100000000001</v>
      </c>
      <c r="N564" s="91">
        <f t="shared" si="327"/>
        <v>2.7940800000000001</v>
      </c>
      <c r="O564" s="91">
        <f t="shared" si="327"/>
        <v>2.7514099999999999</v>
      </c>
      <c r="P564" s="91">
        <f t="shared" si="327"/>
        <v>2.5598000000000001</v>
      </c>
      <c r="Q564" s="91">
        <f t="shared" si="327"/>
        <v>2.5756100000000002</v>
      </c>
      <c r="R564" s="91">
        <f t="shared" si="327"/>
        <v>2.5851799999999998</v>
      </c>
      <c r="S564" s="91">
        <f t="shared" si="327"/>
        <v>2.5782600000000002</v>
      </c>
      <c r="T564" s="91">
        <f t="shared" si="327"/>
        <v>2.5688200000000001</v>
      </c>
      <c r="U564" s="91">
        <f t="shared" si="327"/>
        <v>2.6443599999999998</v>
      </c>
      <c r="V564" s="91">
        <f t="shared" si="327"/>
        <v>2.8063099999999999</v>
      </c>
      <c r="W564" s="91">
        <f t="shared" si="327"/>
        <v>2.8048500000000001</v>
      </c>
      <c r="X564" s="91">
        <f t="shared" si="327"/>
        <v>2.5395400000000001</v>
      </c>
      <c r="Y564" s="91">
        <f t="shared" si="327"/>
        <v>2.40605</v>
      </c>
      <c r="Z564" s="91">
        <f t="shared" si="327"/>
        <v>2.1751499999999999</v>
      </c>
      <c r="AA564" s="91">
        <f t="shared" si="327"/>
        <v>1.9086099999999999</v>
      </c>
    </row>
    <row r="565" spans="1:27" ht="12.75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1180.92</v>
      </c>
      <c r="E565" s="44">
        <v>1124.93</v>
      </c>
      <c r="F565" s="44">
        <v>1081.1099999999999</v>
      </c>
      <c r="G565" s="44">
        <v>1079.5899999999999</v>
      </c>
      <c r="H565" s="44">
        <v>1116.58</v>
      </c>
      <c r="I565" s="44">
        <v>1250.82</v>
      </c>
      <c r="J565" s="44">
        <v>1364.49</v>
      </c>
      <c r="K565" s="44">
        <v>1709.93</v>
      </c>
      <c r="L565" s="44">
        <v>1950.6</v>
      </c>
      <c r="M565" s="44">
        <v>2207.58</v>
      </c>
      <c r="N565" s="44">
        <v>2245.75</v>
      </c>
      <c r="O565" s="44">
        <v>2203.08</v>
      </c>
      <c r="P565" s="44">
        <v>2011.47</v>
      </c>
      <c r="Q565" s="44">
        <v>2027.28</v>
      </c>
      <c r="R565" s="44">
        <v>2036.85</v>
      </c>
      <c r="S565" s="44">
        <v>2029.93</v>
      </c>
      <c r="T565" s="44">
        <v>2020.49</v>
      </c>
      <c r="U565" s="44">
        <v>2096.0300000000002</v>
      </c>
      <c r="V565" s="44">
        <v>2257.98</v>
      </c>
      <c r="W565" s="44">
        <v>2256.52</v>
      </c>
      <c r="X565" s="44">
        <v>1991.21</v>
      </c>
      <c r="Y565" s="44">
        <v>1857.72</v>
      </c>
      <c r="Z565" s="44">
        <v>1626.82</v>
      </c>
      <c r="AA565" s="44">
        <v>1360.28</v>
      </c>
    </row>
    <row r="566" spans="1:27" ht="12.75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1583</v>
      </c>
      <c r="B569" s="28" t="str">
        <f>"18"&amp;"."&amp;$B$663&amp;"."&amp;$B$664</f>
        <v>18.10.2023</v>
      </c>
      <c r="C569" s="90" t="s">
        <v>76</v>
      </c>
      <c r="D569" s="91">
        <f>ROUND(((D570+D571+D573+D572)/1000),5)</f>
        <v>1.7214</v>
      </c>
      <c r="E569" s="91">
        <f>ROUND(((E570+E571+E573+E572)/1000),5)</f>
        <v>1.66032</v>
      </c>
      <c r="F569" s="91">
        <f>ROUND(((F570+F571+F573+F572)/1000),5)</f>
        <v>1.6384399999999999</v>
      </c>
      <c r="G569" s="91">
        <f t="shared" ref="G569:AA569" si="330">ROUND(((G570+G571+G573+G572)/1000),5)</f>
        <v>1.6548</v>
      </c>
      <c r="H569" s="91">
        <f t="shared" si="330"/>
        <v>1.70858</v>
      </c>
      <c r="I569" s="91">
        <f t="shared" si="330"/>
        <v>1.7968999999999999</v>
      </c>
      <c r="J569" s="91">
        <f t="shared" si="330"/>
        <v>1.96071</v>
      </c>
      <c r="K569" s="91">
        <f t="shared" si="330"/>
        <v>2.2774000000000001</v>
      </c>
      <c r="L569" s="91">
        <f t="shared" si="330"/>
        <v>2.3847900000000002</v>
      </c>
      <c r="M569" s="91">
        <f t="shared" si="330"/>
        <v>2.6909900000000002</v>
      </c>
      <c r="N569" s="91">
        <f t="shared" si="330"/>
        <v>2.7484299999999999</v>
      </c>
      <c r="O569" s="91">
        <f t="shared" si="330"/>
        <v>2.55463</v>
      </c>
      <c r="P569" s="91">
        <f t="shared" si="330"/>
        <v>2.5334599999999998</v>
      </c>
      <c r="Q569" s="91">
        <f t="shared" si="330"/>
        <v>2.5315500000000002</v>
      </c>
      <c r="R569" s="91">
        <f t="shared" si="330"/>
        <v>2.5464600000000002</v>
      </c>
      <c r="S569" s="91">
        <f t="shared" si="330"/>
        <v>2.5439400000000001</v>
      </c>
      <c r="T569" s="91">
        <f t="shared" si="330"/>
        <v>2.54481</v>
      </c>
      <c r="U569" s="91">
        <f t="shared" si="330"/>
        <v>2.7336200000000002</v>
      </c>
      <c r="V569" s="91">
        <f t="shared" si="330"/>
        <v>2.7744900000000001</v>
      </c>
      <c r="W569" s="91">
        <f t="shared" si="330"/>
        <v>2.7209300000000001</v>
      </c>
      <c r="X569" s="91">
        <f t="shared" si="330"/>
        <v>2.4866700000000002</v>
      </c>
      <c r="Y569" s="91">
        <f t="shared" si="330"/>
        <v>2.3618000000000001</v>
      </c>
      <c r="Z569" s="91">
        <f t="shared" si="330"/>
        <v>2.069</v>
      </c>
      <c r="AA569" s="91">
        <f t="shared" si="330"/>
        <v>1.83257</v>
      </c>
    </row>
    <row r="570" spans="1:27" ht="12.75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1173.07</v>
      </c>
      <c r="E570" s="44">
        <v>1111.99</v>
      </c>
      <c r="F570" s="44">
        <v>1090.1099999999999</v>
      </c>
      <c r="G570" s="44">
        <v>1106.47</v>
      </c>
      <c r="H570" s="44">
        <v>1160.25</v>
      </c>
      <c r="I570" s="44">
        <v>1248.57</v>
      </c>
      <c r="J570" s="44">
        <v>1412.38</v>
      </c>
      <c r="K570" s="44">
        <v>1729.07</v>
      </c>
      <c r="L570" s="44">
        <v>1836.46</v>
      </c>
      <c r="M570" s="44">
        <v>2142.66</v>
      </c>
      <c r="N570" s="44">
        <v>2200.1</v>
      </c>
      <c r="O570" s="44">
        <v>2006.3</v>
      </c>
      <c r="P570" s="44">
        <v>1985.13</v>
      </c>
      <c r="Q570" s="44">
        <v>1983.22</v>
      </c>
      <c r="R570" s="44">
        <v>1998.13</v>
      </c>
      <c r="S570" s="44">
        <v>1995.61</v>
      </c>
      <c r="T570" s="44">
        <v>1996.48</v>
      </c>
      <c r="U570" s="44">
        <v>2185.29</v>
      </c>
      <c r="V570" s="44">
        <v>2226.16</v>
      </c>
      <c r="W570" s="44">
        <v>2172.6</v>
      </c>
      <c r="X570" s="44">
        <v>1938.34</v>
      </c>
      <c r="Y570" s="44">
        <v>1813.47</v>
      </c>
      <c r="Z570" s="44">
        <v>1520.67</v>
      </c>
      <c r="AA570" s="44">
        <v>1284.24</v>
      </c>
    </row>
    <row r="571" spans="1:27" ht="12.75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1588</v>
      </c>
      <c r="B574" s="28" t="str">
        <f>"19"&amp;"."&amp;$B$663&amp;"."&amp;$B$664</f>
        <v>19.10.2023</v>
      </c>
      <c r="C574" s="90" t="s">
        <v>76</v>
      </c>
      <c r="D574" s="91">
        <f>ROUND(((D575+D576+D578+D577)/1000),5)</f>
        <v>1.73214</v>
      </c>
      <c r="E574" s="91">
        <f>ROUND(((E575+E576+E578+E577)/1000),5)</f>
        <v>1.6419999999999999</v>
      </c>
      <c r="F574" s="91">
        <f>ROUND(((F575+F576+F578+F577)/1000),5)</f>
        <v>1.6305000000000001</v>
      </c>
      <c r="G574" s="91">
        <f t="shared" ref="G574:AA574" si="333">ROUND(((G575+G576+G578+G577)/1000),5)</f>
        <v>1.63046</v>
      </c>
      <c r="H574" s="91">
        <f t="shared" si="333"/>
        <v>1.6836199999999999</v>
      </c>
      <c r="I574" s="91">
        <f t="shared" si="333"/>
        <v>1.79057</v>
      </c>
      <c r="J574" s="91">
        <f t="shared" si="333"/>
        <v>2.0176500000000002</v>
      </c>
      <c r="K574" s="91">
        <f t="shared" si="333"/>
        <v>2.2804500000000001</v>
      </c>
      <c r="L574" s="91">
        <f t="shared" si="333"/>
        <v>2.5478000000000001</v>
      </c>
      <c r="M574" s="91">
        <f t="shared" si="333"/>
        <v>2.70296</v>
      </c>
      <c r="N574" s="91">
        <f t="shared" si="333"/>
        <v>2.7321900000000001</v>
      </c>
      <c r="O574" s="91">
        <f t="shared" si="333"/>
        <v>2.7324600000000001</v>
      </c>
      <c r="P574" s="91">
        <f t="shared" si="333"/>
        <v>2.6455199999999999</v>
      </c>
      <c r="Q574" s="91">
        <f t="shared" si="333"/>
        <v>2.6556999999999999</v>
      </c>
      <c r="R574" s="91">
        <f t="shared" si="333"/>
        <v>2.65625</v>
      </c>
      <c r="S574" s="91">
        <f t="shared" si="333"/>
        <v>2.6525099999999999</v>
      </c>
      <c r="T574" s="91">
        <f t="shared" si="333"/>
        <v>2.6522800000000002</v>
      </c>
      <c r="U574" s="91">
        <f t="shared" si="333"/>
        <v>2.7140599999999999</v>
      </c>
      <c r="V574" s="91">
        <f t="shared" si="333"/>
        <v>2.7817099999999999</v>
      </c>
      <c r="W574" s="91">
        <f t="shared" si="333"/>
        <v>2.74675</v>
      </c>
      <c r="X574" s="91">
        <f t="shared" si="333"/>
        <v>2.61911</v>
      </c>
      <c r="Y574" s="91">
        <f t="shared" si="333"/>
        <v>2.3830100000000001</v>
      </c>
      <c r="Z574" s="91">
        <f t="shared" si="333"/>
        <v>2.1789800000000001</v>
      </c>
      <c r="AA574" s="91">
        <f t="shared" si="333"/>
        <v>1.9348399999999999</v>
      </c>
    </row>
    <row r="575" spans="1:27" ht="12.75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1183.81</v>
      </c>
      <c r="E575" s="44">
        <v>1093.67</v>
      </c>
      <c r="F575" s="44">
        <v>1082.17</v>
      </c>
      <c r="G575" s="44">
        <v>1082.1300000000001</v>
      </c>
      <c r="H575" s="44">
        <v>1135.29</v>
      </c>
      <c r="I575" s="44">
        <v>1242.24</v>
      </c>
      <c r="J575" s="44">
        <v>1469.32</v>
      </c>
      <c r="K575" s="44">
        <v>1732.12</v>
      </c>
      <c r="L575" s="44">
        <v>1999.47</v>
      </c>
      <c r="M575" s="44">
        <v>2154.63</v>
      </c>
      <c r="N575" s="44">
        <v>2183.86</v>
      </c>
      <c r="O575" s="44">
        <v>2184.13</v>
      </c>
      <c r="P575" s="44">
        <v>2097.19</v>
      </c>
      <c r="Q575" s="44">
        <v>2107.37</v>
      </c>
      <c r="R575" s="44">
        <v>2107.92</v>
      </c>
      <c r="S575" s="44">
        <v>2104.1799999999998</v>
      </c>
      <c r="T575" s="44">
        <v>2103.9499999999998</v>
      </c>
      <c r="U575" s="44">
        <v>2165.73</v>
      </c>
      <c r="V575" s="44">
        <v>2233.38</v>
      </c>
      <c r="W575" s="44">
        <v>2198.42</v>
      </c>
      <c r="X575" s="44">
        <v>2070.7800000000002</v>
      </c>
      <c r="Y575" s="44">
        <v>1834.68</v>
      </c>
      <c r="Z575" s="44">
        <v>1630.65</v>
      </c>
      <c r="AA575" s="44">
        <v>1386.51</v>
      </c>
    </row>
    <row r="576" spans="1:27" ht="12.75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1593</v>
      </c>
      <c r="B579" s="28" t="str">
        <f>"20"&amp;"."&amp;$B$663&amp;"."&amp;$B$664</f>
        <v>20.10.2023</v>
      </c>
      <c r="C579" s="90" t="s">
        <v>76</v>
      </c>
      <c r="D579" s="91">
        <f>ROUND(((D580+D581+D583+D582)/1000),5)</f>
        <v>1.7333499999999999</v>
      </c>
      <c r="E579" s="91">
        <f>ROUND(((E580+E581+E583+E582)/1000),5)</f>
        <v>1.65805</v>
      </c>
      <c r="F579" s="91">
        <f>ROUND(((F580+F581+F583+F582)/1000),5)</f>
        <v>1.6330100000000001</v>
      </c>
      <c r="G579" s="91">
        <f t="shared" ref="G579:AA579" si="336">ROUND(((G580+G581+G583+G582)/1000),5)</f>
        <v>1.63798</v>
      </c>
      <c r="H579" s="91">
        <f t="shared" si="336"/>
        <v>1.70364</v>
      </c>
      <c r="I579" s="91">
        <f t="shared" si="336"/>
        <v>1.7904199999999999</v>
      </c>
      <c r="J579" s="91">
        <f t="shared" si="336"/>
        <v>2.0099100000000001</v>
      </c>
      <c r="K579" s="91">
        <f t="shared" si="336"/>
        <v>2.3181400000000001</v>
      </c>
      <c r="L579" s="91">
        <f t="shared" si="336"/>
        <v>2.49457</v>
      </c>
      <c r="M579" s="91">
        <f t="shared" si="336"/>
        <v>2.72377</v>
      </c>
      <c r="N579" s="91">
        <f t="shared" si="336"/>
        <v>2.7881</v>
      </c>
      <c r="O579" s="91">
        <f t="shared" si="336"/>
        <v>2.5905800000000001</v>
      </c>
      <c r="P579" s="91">
        <f t="shared" si="336"/>
        <v>2.5729000000000002</v>
      </c>
      <c r="Q579" s="91">
        <f t="shared" si="336"/>
        <v>2.5764300000000002</v>
      </c>
      <c r="R579" s="91">
        <f t="shared" si="336"/>
        <v>2.5802299999999998</v>
      </c>
      <c r="S579" s="91">
        <f t="shared" si="336"/>
        <v>2.57369</v>
      </c>
      <c r="T579" s="91">
        <f t="shared" si="336"/>
        <v>2.56602</v>
      </c>
      <c r="U579" s="91">
        <f t="shared" si="336"/>
        <v>2.7599499999999999</v>
      </c>
      <c r="V579" s="91">
        <f t="shared" si="336"/>
        <v>2.7818000000000001</v>
      </c>
      <c r="W579" s="91">
        <f t="shared" si="336"/>
        <v>2.6393300000000002</v>
      </c>
      <c r="X579" s="91">
        <f t="shared" si="336"/>
        <v>2.5451299999999999</v>
      </c>
      <c r="Y579" s="91">
        <f t="shared" si="336"/>
        <v>2.4563899999999999</v>
      </c>
      <c r="Z579" s="91">
        <f t="shared" si="336"/>
        <v>2.1685300000000001</v>
      </c>
      <c r="AA579" s="91">
        <f t="shared" si="336"/>
        <v>1.91479</v>
      </c>
    </row>
    <row r="580" spans="1:27" ht="12.75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1185.02</v>
      </c>
      <c r="E580" s="44">
        <v>1109.72</v>
      </c>
      <c r="F580" s="44">
        <v>1084.68</v>
      </c>
      <c r="G580" s="44">
        <v>1089.6500000000001</v>
      </c>
      <c r="H580" s="44">
        <v>1155.31</v>
      </c>
      <c r="I580" s="44">
        <v>1242.0899999999999</v>
      </c>
      <c r="J580" s="44">
        <v>1461.58</v>
      </c>
      <c r="K580" s="44">
        <v>1769.81</v>
      </c>
      <c r="L580" s="44">
        <v>1946.24</v>
      </c>
      <c r="M580" s="44">
        <v>2175.44</v>
      </c>
      <c r="N580" s="44">
        <v>2239.77</v>
      </c>
      <c r="O580" s="44">
        <v>2042.25</v>
      </c>
      <c r="P580" s="44">
        <v>2024.57</v>
      </c>
      <c r="Q580" s="44">
        <v>2028.1</v>
      </c>
      <c r="R580" s="44">
        <v>2031.9</v>
      </c>
      <c r="S580" s="44">
        <v>2025.36</v>
      </c>
      <c r="T580" s="44">
        <v>2017.69</v>
      </c>
      <c r="U580" s="44">
        <v>2211.62</v>
      </c>
      <c r="V580" s="44">
        <v>2233.4699999999998</v>
      </c>
      <c r="W580" s="44">
        <v>2091</v>
      </c>
      <c r="X580" s="44">
        <v>1996.8</v>
      </c>
      <c r="Y580" s="44">
        <v>1908.06</v>
      </c>
      <c r="Z580" s="44">
        <v>1620.2</v>
      </c>
      <c r="AA580" s="44">
        <v>1366.46</v>
      </c>
    </row>
    <row r="581" spans="1:27" ht="12.75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1598</v>
      </c>
      <c r="B584" s="28" t="str">
        <f>"21"&amp;"."&amp;$B$663&amp;"."&amp;$B$664</f>
        <v>21.10.2023</v>
      </c>
      <c r="C584" s="90" t="s">
        <v>76</v>
      </c>
      <c r="D584" s="91">
        <f>ROUND(((D585+D586+D588+D587)/1000),5)</f>
        <v>1.7792699999999999</v>
      </c>
      <c r="E584" s="91">
        <f>ROUND(((E585+E586+E588+E587)/1000),5)</f>
        <v>1.7493099999999999</v>
      </c>
      <c r="F584" s="91">
        <f>ROUND(((F585+F586+F588+F587)/1000),5)</f>
        <v>1.7103699999999999</v>
      </c>
      <c r="G584" s="91">
        <f t="shared" ref="G584:AA584" si="339">ROUND(((G585+G586+G588+G587)/1000),5)</f>
        <v>1.69746</v>
      </c>
      <c r="H584" s="91">
        <f t="shared" si="339"/>
        <v>1.7053100000000001</v>
      </c>
      <c r="I584" s="91">
        <f t="shared" si="339"/>
        <v>1.75763</v>
      </c>
      <c r="J584" s="91">
        <f t="shared" si="339"/>
        <v>1.7745500000000001</v>
      </c>
      <c r="K584" s="91">
        <f t="shared" si="339"/>
        <v>1.9862299999999999</v>
      </c>
      <c r="L584" s="91">
        <f t="shared" si="339"/>
        <v>2.1504500000000002</v>
      </c>
      <c r="M584" s="91">
        <f t="shared" si="339"/>
        <v>2.3752399999999998</v>
      </c>
      <c r="N584" s="91">
        <f t="shared" si="339"/>
        <v>2.4660099999999998</v>
      </c>
      <c r="O584" s="91">
        <f t="shared" si="339"/>
        <v>2.4724699999999999</v>
      </c>
      <c r="P584" s="91">
        <f t="shared" si="339"/>
        <v>2.4358499999999998</v>
      </c>
      <c r="Q584" s="91">
        <f t="shared" si="339"/>
        <v>2.4309799999999999</v>
      </c>
      <c r="R584" s="91">
        <f t="shared" si="339"/>
        <v>2.4152800000000001</v>
      </c>
      <c r="S584" s="91">
        <f t="shared" si="339"/>
        <v>2.4067699999999999</v>
      </c>
      <c r="T584" s="91">
        <f t="shared" si="339"/>
        <v>2.4272100000000001</v>
      </c>
      <c r="U584" s="91">
        <f t="shared" si="339"/>
        <v>2.5332300000000001</v>
      </c>
      <c r="V584" s="91">
        <f t="shared" si="339"/>
        <v>2.72627</v>
      </c>
      <c r="W584" s="91">
        <f t="shared" si="339"/>
        <v>2.6244700000000001</v>
      </c>
      <c r="X584" s="91">
        <f t="shared" si="339"/>
        <v>2.4156599999999999</v>
      </c>
      <c r="Y584" s="91">
        <f t="shared" si="339"/>
        <v>2.2863500000000001</v>
      </c>
      <c r="Z584" s="91">
        <f t="shared" si="339"/>
        <v>2.0517300000000001</v>
      </c>
      <c r="AA584" s="91">
        <f t="shared" si="339"/>
        <v>1.8406400000000001</v>
      </c>
    </row>
    <row r="585" spans="1:27" ht="12.75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1230.94</v>
      </c>
      <c r="E585" s="44">
        <v>1200.98</v>
      </c>
      <c r="F585" s="44">
        <v>1162.04</v>
      </c>
      <c r="G585" s="44">
        <v>1149.1300000000001</v>
      </c>
      <c r="H585" s="44">
        <v>1156.98</v>
      </c>
      <c r="I585" s="44">
        <v>1209.3</v>
      </c>
      <c r="J585" s="44">
        <v>1226.22</v>
      </c>
      <c r="K585" s="44">
        <v>1437.9</v>
      </c>
      <c r="L585" s="44">
        <v>1602.12</v>
      </c>
      <c r="M585" s="44">
        <v>1826.91</v>
      </c>
      <c r="N585" s="44">
        <v>1917.68</v>
      </c>
      <c r="O585" s="44">
        <v>1924.14</v>
      </c>
      <c r="P585" s="44">
        <v>1887.52</v>
      </c>
      <c r="Q585" s="44">
        <v>1882.65</v>
      </c>
      <c r="R585" s="44">
        <v>1866.95</v>
      </c>
      <c r="S585" s="44">
        <v>1858.44</v>
      </c>
      <c r="T585" s="44">
        <v>1878.88</v>
      </c>
      <c r="U585" s="44">
        <v>1984.9</v>
      </c>
      <c r="V585" s="44">
        <v>2177.94</v>
      </c>
      <c r="W585" s="44">
        <v>2076.14</v>
      </c>
      <c r="X585" s="44">
        <v>1867.33</v>
      </c>
      <c r="Y585" s="44">
        <v>1738.02</v>
      </c>
      <c r="Z585" s="44">
        <v>1503.4</v>
      </c>
      <c r="AA585" s="44">
        <v>1292.31</v>
      </c>
    </row>
    <row r="586" spans="1:27" ht="12.75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1603</v>
      </c>
      <c r="B589" s="28" t="str">
        <f>"22"&amp;"."&amp;$B$663&amp;"."&amp;$B$664</f>
        <v>22.10.2023</v>
      </c>
      <c r="C589" s="90" t="s">
        <v>76</v>
      </c>
      <c r="D589" s="91">
        <f>ROUND(((D590+D591+D593+D592)/1000),5)</f>
        <v>1.7521199999999999</v>
      </c>
      <c r="E589" s="91">
        <f>ROUND(((E590+E591+E593+E592)/1000),5)</f>
        <v>1.6785000000000001</v>
      </c>
      <c r="F589" s="91">
        <f>ROUND(((F590+F591+F593+F592)/1000),5)</f>
        <v>1.62486</v>
      </c>
      <c r="G589" s="91">
        <f t="shared" ref="G589:AA589" si="342">ROUND(((G590+G591+G593+G592)/1000),5)</f>
        <v>1.61805</v>
      </c>
      <c r="H589" s="91">
        <f t="shared" si="342"/>
        <v>1.6174599999999999</v>
      </c>
      <c r="I589" s="91">
        <f t="shared" si="342"/>
        <v>1.6950499999999999</v>
      </c>
      <c r="J589" s="91">
        <f t="shared" si="342"/>
        <v>1.7002699999999999</v>
      </c>
      <c r="K589" s="91">
        <f t="shared" si="342"/>
        <v>1.75779</v>
      </c>
      <c r="L589" s="91">
        <f t="shared" si="342"/>
        <v>1.9232100000000001</v>
      </c>
      <c r="M589" s="91">
        <f t="shared" si="342"/>
        <v>2.1339100000000002</v>
      </c>
      <c r="N589" s="91">
        <f t="shared" si="342"/>
        <v>2.2172399999999999</v>
      </c>
      <c r="O589" s="91">
        <f t="shared" si="342"/>
        <v>2.2494800000000001</v>
      </c>
      <c r="P589" s="91">
        <f t="shared" si="342"/>
        <v>2.2752500000000002</v>
      </c>
      <c r="Q589" s="91">
        <f t="shared" si="342"/>
        <v>2.2917800000000002</v>
      </c>
      <c r="R589" s="91">
        <f t="shared" si="342"/>
        <v>2.3068399999999998</v>
      </c>
      <c r="S589" s="91">
        <f t="shared" si="342"/>
        <v>2.2959100000000001</v>
      </c>
      <c r="T589" s="91">
        <f t="shared" si="342"/>
        <v>2.3742299999999998</v>
      </c>
      <c r="U589" s="91">
        <f t="shared" si="342"/>
        <v>2.5912099999999998</v>
      </c>
      <c r="V589" s="91">
        <f t="shared" si="342"/>
        <v>2.72465</v>
      </c>
      <c r="W589" s="91">
        <f t="shared" si="342"/>
        <v>2.6714699999999998</v>
      </c>
      <c r="X589" s="91">
        <f t="shared" si="342"/>
        <v>2.4454199999999999</v>
      </c>
      <c r="Y589" s="91">
        <f t="shared" si="342"/>
        <v>2.2246899999999998</v>
      </c>
      <c r="Z589" s="91">
        <f t="shared" si="342"/>
        <v>1.8920399999999999</v>
      </c>
      <c r="AA589" s="91">
        <f t="shared" si="342"/>
        <v>1.7776400000000001</v>
      </c>
    </row>
    <row r="590" spans="1:27" ht="12.75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1203.79</v>
      </c>
      <c r="E590" s="44">
        <v>1130.17</v>
      </c>
      <c r="F590" s="44">
        <v>1076.53</v>
      </c>
      <c r="G590" s="44">
        <v>1069.72</v>
      </c>
      <c r="H590" s="44">
        <v>1069.1300000000001</v>
      </c>
      <c r="I590" s="44">
        <v>1146.72</v>
      </c>
      <c r="J590" s="44">
        <v>1151.94</v>
      </c>
      <c r="K590" s="44">
        <v>1209.46</v>
      </c>
      <c r="L590" s="44">
        <v>1374.88</v>
      </c>
      <c r="M590" s="44">
        <v>1585.58</v>
      </c>
      <c r="N590" s="44">
        <v>1668.91</v>
      </c>
      <c r="O590" s="44">
        <v>1701.15</v>
      </c>
      <c r="P590" s="44">
        <v>1726.92</v>
      </c>
      <c r="Q590" s="44">
        <v>1743.45</v>
      </c>
      <c r="R590" s="44">
        <v>1758.51</v>
      </c>
      <c r="S590" s="44">
        <v>1747.58</v>
      </c>
      <c r="T590" s="44">
        <v>1825.9</v>
      </c>
      <c r="U590" s="44">
        <v>2042.88</v>
      </c>
      <c r="V590" s="44">
        <v>2176.3200000000002</v>
      </c>
      <c r="W590" s="44">
        <v>2123.14</v>
      </c>
      <c r="X590" s="44">
        <v>1897.09</v>
      </c>
      <c r="Y590" s="44">
        <v>1676.36</v>
      </c>
      <c r="Z590" s="44">
        <v>1343.71</v>
      </c>
      <c r="AA590" s="44">
        <v>1229.31</v>
      </c>
    </row>
    <row r="591" spans="1:27" ht="12.75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1608</v>
      </c>
      <c r="B594" s="28" t="str">
        <f>"23"&amp;"."&amp;$B$663&amp;"."&amp;$B$664</f>
        <v>23.10.2023</v>
      </c>
      <c r="C594" s="90" t="s">
        <v>76</v>
      </c>
      <c r="D594" s="91">
        <f>ROUND(((D595+D596+D598+D597)/1000),5)</f>
        <v>1.7349699999999999</v>
      </c>
      <c r="E594" s="91">
        <f>ROUND(((E595+E596+E598+E597)/1000),5)</f>
        <v>1.6209199999999999</v>
      </c>
      <c r="F594" s="91">
        <f>ROUND(((F595+F596+F598+F597)/1000),5)</f>
        <v>1.57921</v>
      </c>
      <c r="G594" s="91">
        <f t="shared" ref="G594:AA594" si="345">ROUND(((G595+G596+G598+G597)/1000),5)</f>
        <v>1.59642</v>
      </c>
      <c r="H594" s="91">
        <f t="shared" si="345"/>
        <v>1.62242</v>
      </c>
      <c r="I594" s="91">
        <f t="shared" si="345"/>
        <v>1.7553399999999999</v>
      </c>
      <c r="J594" s="91">
        <f t="shared" si="345"/>
        <v>1.91716</v>
      </c>
      <c r="K594" s="91">
        <f t="shared" si="345"/>
        <v>2.2162099999999998</v>
      </c>
      <c r="L594" s="91">
        <f t="shared" si="345"/>
        <v>2.4514100000000001</v>
      </c>
      <c r="M594" s="91">
        <f t="shared" si="345"/>
        <v>2.6482600000000001</v>
      </c>
      <c r="N594" s="91">
        <f t="shared" si="345"/>
        <v>2.7286199999999998</v>
      </c>
      <c r="O594" s="91">
        <f t="shared" si="345"/>
        <v>2.54704</v>
      </c>
      <c r="P594" s="91">
        <f t="shared" si="345"/>
        <v>2.4735399999999998</v>
      </c>
      <c r="Q594" s="91">
        <f t="shared" si="345"/>
        <v>2.5131899999999998</v>
      </c>
      <c r="R594" s="91">
        <f t="shared" si="345"/>
        <v>2.5261100000000001</v>
      </c>
      <c r="S594" s="91">
        <f t="shared" si="345"/>
        <v>2.5221300000000002</v>
      </c>
      <c r="T594" s="91">
        <f t="shared" si="345"/>
        <v>2.5109599999999999</v>
      </c>
      <c r="U594" s="91">
        <f t="shared" si="345"/>
        <v>2.62195</v>
      </c>
      <c r="V594" s="91">
        <f t="shared" si="345"/>
        <v>2.7283599999999999</v>
      </c>
      <c r="W594" s="91">
        <f t="shared" si="345"/>
        <v>2.6123400000000001</v>
      </c>
      <c r="X594" s="91">
        <f t="shared" si="345"/>
        <v>2.3823500000000002</v>
      </c>
      <c r="Y594" s="91">
        <f t="shared" si="345"/>
        <v>2.2789600000000001</v>
      </c>
      <c r="Z594" s="91">
        <f t="shared" si="345"/>
        <v>1.95574</v>
      </c>
      <c r="AA594" s="91">
        <f t="shared" si="345"/>
        <v>1.7824500000000001</v>
      </c>
    </row>
    <row r="595" spans="1:27" ht="12.75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1186.6400000000001</v>
      </c>
      <c r="E595" s="44">
        <v>1072.5899999999999</v>
      </c>
      <c r="F595" s="44">
        <v>1030.8800000000001</v>
      </c>
      <c r="G595" s="44">
        <v>1048.0899999999999</v>
      </c>
      <c r="H595" s="44">
        <v>1074.0899999999999</v>
      </c>
      <c r="I595" s="44">
        <v>1207.01</v>
      </c>
      <c r="J595" s="44">
        <v>1368.83</v>
      </c>
      <c r="K595" s="44">
        <v>1667.88</v>
      </c>
      <c r="L595" s="44">
        <v>1903.08</v>
      </c>
      <c r="M595" s="44">
        <v>2099.9299999999998</v>
      </c>
      <c r="N595" s="44">
        <v>2180.29</v>
      </c>
      <c r="O595" s="44">
        <v>1998.71</v>
      </c>
      <c r="P595" s="44">
        <v>1925.21</v>
      </c>
      <c r="Q595" s="44">
        <v>1964.86</v>
      </c>
      <c r="R595" s="44">
        <v>1977.78</v>
      </c>
      <c r="S595" s="44">
        <v>1973.8</v>
      </c>
      <c r="T595" s="44">
        <v>1962.63</v>
      </c>
      <c r="U595" s="44">
        <v>2073.62</v>
      </c>
      <c r="V595" s="44">
        <v>2180.0300000000002</v>
      </c>
      <c r="W595" s="44">
        <v>2064.0100000000002</v>
      </c>
      <c r="X595" s="44">
        <v>1834.02</v>
      </c>
      <c r="Y595" s="44">
        <v>1730.63</v>
      </c>
      <c r="Z595" s="44">
        <v>1407.41</v>
      </c>
      <c r="AA595" s="44">
        <v>1234.1199999999999</v>
      </c>
    </row>
    <row r="596" spans="1:27" ht="12.75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1613</v>
      </c>
      <c r="B599" s="28" t="str">
        <f>"24"&amp;"."&amp;$B$663&amp;"."&amp;$B$664</f>
        <v>24.10.2023</v>
      </c>
      <c r="C599" s="90" t="s">
        <v>76</v>
      </c>
      <c r="D599" s="91">
        <f>ROUND(((D600+D601+D603+D602)/1000),5)</f>
        <v>1.72102</v>
      </c>
      <c r="E599" s="91">
        <f>ROUND(((E600+E601+E603+E602)/1000),5)</f>
        <v>1.635</v>
      </c>
      <c r="F599" s="91">
        <f>ROUND(((F600+F601+F603+F602)/1000),5)</f>
        <v>1.6045799999999999</v>
      </c>
      <c r="G599" s="91">
        <f t="shared" ref="G599:AA599" si="348">ROUND(((G600+G601+G603+G602)/1000),5)</f>
        <v>1.6172200000000001</v>
      </c>
      <c r="H599" s="91">
        <f t="shared" si="348"/>
        <v>1.6639999999999999</v>
      </c>
      <c r="I599" s="91">
        <f t="shared" si="348"/>
        <v>1.78051</v>
      </c>
      <c r="J599" s="91">
        <f t="shared" si="348"/>
        <v>1.94977</v>
      </c>
      <c r="K599" s="91">
        <f t="shared" si="348"/>
        <v>2.27102</v>
      </c>
      <c r="L599" s="91">
        <f t="shared" si="348"/>
        <v>2.46061</v>
      </c>
      <c r="M599" s="91">
        <f t="shared" si="348"/>
        <v>2.6678600000000001</v>
      </c>
      <c r="N599" s="91">
        <f t="shared" si="348"/>
        <v>2.7453500000000002</v>
      </c>
      <c r="O599" s="91">
        <f t="shared" si="348"/>
        <v>2.5789599999999999</v>
      </c>
      <c r="P599" s="91">
        <f t="shared" si="348"/>
        <v>2.5547900000000001</v>
      </c>
      <c r="Q599" s="91">
        <f t="shared" si="348"/>
        <v>2.5697000000000001</v>
      </c>
      <c r="R599" s="91">
        <f t="shared" si="348"/>
        <v>2.5676199999999998</v>
      </c>
      <c r="S599" s="91">
        <f t="shared" si="348"/>
        <v>2.5685899999999999</v>
      </c>
      <c r="T599" s="91">
        <f t="shared" si="348"/>
        <v>2.5518000000000001</v>
      </c>
      <c r="U599" s="91">
        <f t="shared" si="348"/>
        <v>2.7448199999999998</v>
      </c>
      <c r="V599" s="91">
        <f t="shared" si="348"/>
        <v>2.77094</v>
      </c>
      <c r="W599" s="91">
        <f t="shared" si="348"/>
        <v>2.7329300000000001</v>
      </c>
      <c r="X599" s="91">
        <f t="shared" si="348"/>
        <v>2.4565600000000001</v>
      </c>
      <c r="Y599" s="91">
        <f t="shared" si="348"/>
        <v>2.3058100000000001</v>
      </c>
      <c r="Z599" s="91">
        <f t="shared" si="348"/>
        <v>2.0563099999999999</v>
      </c>
      <c r="AA599" s="91">
        <f t="shared" si="348"/>
        <v>1.83046</v>
      </c>
    </row>
    <row r="600" spans="1:27" ht="12.75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1172.69</v>
      </c>
      <c r="E600" s="44">
        <v>1086.67</v>
      </c>
      <c r="F600" s="44">
        <v>1056.25</v>
      </c>
      <c r="G600" s="44">
        <v>1068.8900000000001</v>
      </c>
      <c r="H600" s="44">
        <v>1115.67</v>
      </c>
      <c r="I600" s="44">
        <v>1232.18</v>
      </c>
      <c r="J600" s="44">
        <v>1401.44</v>
      </c>
      <c r="K600" s="44">
        <v>1722.69</v>
      </c>
      <c r="L600" s="44">
        <v>1912.28</v>
      </c>
      <c r="M600" s="44">
        <v>2119.5300000000002</v>
      </c>
      <c r="N600" s="44">
        <v>2197.02</v>
      </c>
      <c r="O600" s="44">
        <v>2030.63</v>
      </c>
      <c r="P600" s="44">
        <v>2006.46</v>
      </c>
      <c r="Q600" s="44">
        <v>2021.37</v>
      </c>
      <c r="R600" s="44">
        <v>2019.29</v>
      </c>
      <c r="S600" s="44">
        <v>2020.26</v>
      </c>
      <c r="T600" s="44">
        <v>2003.47</v>
      </c>
      <c r="U600" s="44">
        <v>2196.4899999999998</v>
      </c>
      <c r="V600" s="44">
        <v>2222.61</v>
      </c>
      <c r="W600" s="44">
        <v>2184.6</v>
      </c>
      <c r="X600" s="44">
        <v>1908.23</v>
      </c>
      <c r="Y600" s="44">
        <v>1757.48</v>
      </c>
      <c r="Z600" s="44">
        <v>1507.98</v>
      </c>
      <c r="AA600" s="44">
        <v>1282.1300000000001</v>
      </c>
    </row>
    <row r="601" spans="1:27" ht="12.75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1618</v>
      </c>
      <c r="B604" s="28" t="str">
        <f>"25"&amp;"."&amp;$B$663&amp;"."&amp;$B$664</f>
        <v>25.10.2023</v>
      </c>
      <c r="C604" s="90" t="s">
        <v>76</v>
      </c>
      <c r="D604" s="91">
        <f>ROUND(((D605+D606+D608+D607)/1000),5)</f>
        <v>1.7161299999999999</v>
      </c>
      <c r="E604" s="91">
        <f>ROUND(((E605+E606+E608+E607)/1000),5)</f>
        <v>1.6566399999999999</v>
      </c>
      <c r="F604" s="91">
        <f>ROUND(((F605+F606+F608+F607)/1000),5)</f>
        <v>1.6195200000000001</v>
      </c>
      <c r="G604" s="91">
        <f t="shared" ref="G604:AA604" si="351">ROUND(((G605+G606+G608+G607)/1000),5)</f>
        <v>1.61676</v>
      </c>
      <c r="H604" s="91">
        <f t="shared" si="351"/>
        <v>1.6839999999999999</v>
      </c>
      <c r="I604" s="91">
        <f t="shared" si="351"/>
        <v>1.77349</v>
      </c>
      <c r="J604" s="91">
        <f t="shared" si="351"/>
        <v>1.92215</v>
      </c>
      <c r="K604" s="91">
        <f t="shared" si="351"/>
        <v>2.2225799999999998</v>
      </c>
      <c r="L604" s="91">
        <f t="shared" si="351"/>
        <v>2.3959899999999998</v>
      </c>
      <c r="M604" s="91">
        <f t="shared" si="351"/>
        <v>2.7588900000000001</v>
      </c>
      <c r="N604" s="91">
        <f t="shared" si="351"/>
        <v>2.9327899999999998</v>
      </c>
      <c r="O604" s="91">
        <f t="shared" si="351"/>
        <v>2.5600700000000001</v>
      </c>
      <c r="P604" s="91">
        <f t="shared" si="351"/>
        <v>2.5381300000000002</v>
      </c>
      <c r="Q604" s="91">
        <f t="shared" si="351"/>
        <v>2.5508099999999998</v>
      </c>
      <c r="R604" s="91">
        <f t="shared" si="351"/>
        <v>2.5474199999999998</v>
      </c>
      <c r="S604" s="91">
        <f t="shared" si="351"/>
        <v>2.5436200000000002</v>
      </c>
      <c r="T604" s="91">
        <f t="shared" si="351"/>
        <v>2.5424600000000002</v>
      </c>
      <c r="U604" s="91">
        <f t="shared" si="351"/>
        <v>2.78729</v>
      </c>
      <c r="V604" s="91">
        <f t="shared" si="351"/>
        <v>2.8290700000000002</v>
      </c>
      <c r="W604" s="91">
        <f t="shared" si="351"/>
        <v>2.85209</v>
      </c>
      <c r="X604" s="91">
        <f t="shared" si="351"/>
        <v>2.5230100000000002</v>
      </c>
      <c r="Y604" s="91">
        <f t="shared" si="351"/>
        <v>2.38855</v>
      </c>
      <c r="Z604" s="91">
        <f t="shared" si="351"/>
        <v>2.0617700000000001</v>
      </c>
      <c r="AA604" s="91">
        <f t="shared" si="351"/>
        <v>1.81552</v>
      </c>
    </row>
    <row r="605" spans="1:27" ht="12.75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1167.8</v>
      </c>
      <c r="E605" s="44">
        <v>1108.31</v>
      </c>
      <c r="F605" s="44">
        <v>1071.19</v>
      </c>
      <c r="G605" s="44">
        <v>1068.43</v>
      </c>
      <c r="H605" s="44">
        <v>1135.67</v>
      </c>
      <c r="I605" s="44">
        <v>1225.1600000000001</v>
      </c>
      <c r="J605" s="44">
        <v>1373.82</v>
      </c>
      <c r="K605" s="44">
        <v>1674.25</v>
      </c>
      <c r="L605" s="44">
        <v>1847.66</v>
      </c>
      <c r="M605" s="44">
        <v>2210.56</v>
      </c>
      <c r="N605" s="44">
        <v>2384.46</v>
      </c>
      <c r="O605" s="44">
        <v>2011.74</v>
      </c>
      <c r="P605" s="44">
        <v>1989.8</v>
      </c>
      <c r="Q605" s="44">
        <v>2002.48</v>
      </c>
      <c r="R605" s="44">
        <v>1999.09</v>
      </c>
      <c r="S605" s="44">
        <v>1995.29</v>
      </c>
      <c r="T605" s="44">
        <v>1994.13</v>
      </c>
      <c r="U605" s="44">
        <v>2238.96</v>
      </c>
      <c r="V605" s="44">
        <v>2280.7399999999998</v>
      </c>
      <c r="W605" s="44">
        <v>2303.7600000000002</v>
      </c>
      <c r="X605" s="44">
        <v>1974.68</v>
      </c>
      <c r="Y605" s="44">
        <v>1840.22</v>
      </c>
      <c r="Z605" s="44">
        <v>1513.44</v>
      </c>
      <c r="AA605" s="44">
        <v>1267.19</v>
      </c>
    </row>
    <row r="606" spans="1:27" ht="12.75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1623</v>
      </c>
      <c r="B609" s="28" t="str">
        <f>"26"&amp;"."&amp;$B$663&amp;"."&amp;$B$664</f>
        <v>26.10.2023</v>
      </c>
      <c r="C609" s="90" t="s">
        <v>76</v>
      </c>
      <c r="D609" s="91">
        <f>ROUND(((D610+D611+D613+D612)/1000),5)</f>
        <v>1.7278800000000001</v>
      </c>
      <c r="E609" s="91">
        <f>ROUND(((E610+E611+E613+E612)/1000),5)</f>
        <v>1.64178</v>
      </c>
      <c r="F609" s="91">
        <f>ROUND(((F610+F611+F613+F612)/1000),5)</f>
        <v>1.6115900000000001</v>
      </c>
      <c r="G609" s="91">
        <f t="shared" ref="G609:AA609" si="354">ROUND(((G610+G611+G613+G612)/1000),5)</f>
        <v>1.58876</v>
      </c>
      <c r="H609" s="91">
        <f t="shared" si="354"/>
        <v>1.6808799999999999</v>
      </c>
      <c r="I609" s="91">
        <f t="shared" si="354"/>
        <v>1.8101400000000001</v>
      </c>
      <c r="J609" s="91">
        <f t="shared" si="354"/>
        <v>2.00732</v>
      </c>
      <c r="K609" s="91">
        <f t="shared" si="354"/>
        <v>2.2157499999999999</v>
      </c>
      <c r="L609" s="91">
        <f t="shared" si="354"/>
        <v>2.4726499999999998</v>
      </c>
      <c r="M609" s="91">
        <f t="shared" si="354"/>
        <v>2.6133600000000001</v>
      </c>
      <c r="N609" s="91">
        <f t="shared" si="354"/>
        <v>2.6365599999999998</v>
      </c>
      <c r="O609" s="91">
        <f t="shared" si="354"/>
        <v>2.65252</v>
      </c>
      <c r="P609" s="91">
        <f t="shared" si="354"/>
        <v>2.5917599999999998</v>
      </c>
      <c r="Q609" s="91">
        <f t="shared" si="354"/>
        <v>2.6027</v>
      </c>
      <c r="R609" s="91">
        <f t="shared" si="354"/>
        <v>2.58765</v>
      </c>
      <c r="S609" s="91">
        <f t="shared" si="354"/>
        <v>2.5897899999999998</v>
      </c>
      <c r="T609" s="91">
        <f t="shared" si="354"/>
        <v>2.5900699999999999</v>
      </c>
      <c r="U609" s="91">
        <f t="shared" si="354"/>
        <v>2.5815700000000001</v>
      </c>
      <c r="V609" s="91">
        <f t="shared" si="354"/>
        <v>2.7477</v>
      </c>
      <c r="W609" s="91">
        <f t="shared" si="354"/>
        <v>2.7427700000000002</v>
      </c>
      <c r="X609" s="91">
        <f t="shared" si="354"/>
        <v>2.4391400000000001</v>
      </c>
      <c r="Y609" s="91">
        <f t="shared" si="354"/>
        <v>2.3334899999999998</v>
      </c>
      <c r="Z609" s="91">
        <f t="shared" si="354"/>
        <v>2.05674</v>
      </c>
      <c r="AA609" s="91">
        <f t="shared" si="354"/>
        <v>1.8107899999999999</v>
      </c>
    </row>
    <row r="610" spans="1:27" ht="12.75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1179.55</v>
      </c>
      <c r="E610" s="44">
        <v>1093.45</v>
      </c>
      <c r="F610" s="44">
        <v>1063.26</v>
      </c>
      <c r="G610" s="44">
        <v>1040.43</v>
      </c>
      <c r="H610" s="44">
        <v>1132.55</v>
      </c>
      <c r="I610" s="44">
        <v>1261.81</v>
      </c>
      <c r="J610" s="44">
        <v>1458.99</v>
      </c>
      <c r="K610" s="44">
        <v>1667.42</v>
      </c>
      <c r="L610" s="44">
        <v>1924.32</v>
      </c>
      <c r="M610" s="44">
        <v>2065.0300000000002</v>
      </c>
      <c r="N610" s="44">
        <v>2088.23</v>
      </c>
      <c r="O610" s="44">
        <v>2104.19</v>
      </c>
      <c r="P610" s="44">
        <v>2043.43</v>
      </c>
      <c r="Q610" s="44">
        <v>2054.37</v>
      </c>
      <c r="R610" s="44">
        <v>2039.32</v>
      </c>
      <c r="S610" s="44">
        <v>2041.46</v>
      </c>
      <c r="T610" s="44">
        <v>2041.74</v>
      </c>
      <c r="U610" s="44">
        <v>2033.24</v>
      </c>
      <c r="V610" s="44">
        <v>2199.37</v>
      </c>
      <c r="W610" s="44">
        <v>2194.44</v>
      </c>
      <c r="X610" s="44">
        <v>1890.81</v>
      </c>
      <c r="Y610" s="44">
        <v>1785.16</v>
      </c>
      <c r="Z610" s="44">
        <v>1508.41</v>
      </c>
      <c r="AA610" s="44">
        <v>1262.46</v>
      </c>
    </row>
    <row r="611" spans="1:27" ht="12.75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1628</v>
      </c>
      <c r="B614" s="28" t="str">
        <f>"27"&amp;"."&amp;$B$663&amp;"."&amp;$B$664</f>
        <v>27.10.2023</v>
      </c>
      <c r="C614" s="90" t="s">
        <v>76</v>
      </c>
      <c r="D614" s="91">
        <f>ROUND(((D615+D616+D618+D617)/1000),5)</f>
        <v>1.74533</v>
      </c>
      <c r="E614" s="91">
        <f>ROUND(((E615+E616+E618+E617)/1000),5)</f>
        <v>1.6612800000000001</v>
      </c>
      <c r="F614" s="91">
        <f>ROUND(((F615+F616+F618+F617)/1000),5)</f>
        <v>1.62192</v>
      </c>
      <c r="G614" s="91">
        <f t="shared" ref="G614:AA614" si="357">ROUND(((G615+G616+G618+G617)/1000),5)</f>
        <v>1.62307</v>
      </c>
      <c r="H614" s="91">
        <f t="shared" si="357"/>
        <v>1.6907300000000001</v>
      </c>
      <c r="I614" s="91">
        <f t="shared" si="357"/>
        <v>1.80999</v>
      </c>
      <c r="J614" s="91">
        <f t="shared" si="357"/>
        <v>1.9551099999999999</v>
      </c>
      <c r="K614" s="91">
        <f t="shared" si="357"/>
        <v>2.2355</v>
      </c>
      <c r="L614" s="91">
        <f t="shared" si="357"/>
        <v>2.4990199999999998</v>
      </c>
      <c r="M614" s="91">
        <f t="shared" si="357"/>
        <v>2.6938800000000001</v>
      </c>
      <c r="N614" s="91">
        <f t="shared" si="357"/>
        <v>2.9137</v>
      </c>
      <c r="O614" s="91">
        <f t="shared" si="357"/>
        <v>2.8493200000000001</v>
      </c>
      <c r="P614" s="91">
        <f t="shared" si="357"/>
        <v>2.6120299999999999</v>
      </c>
      <c r="Q614" s="91">
        <f t="shared" si="357"/>
        <v>2.6253000000000002</v>
      </c>
      <c r="R614" s="91">
        <f t="shared" si="357"/>
        <v>2.6181299999999998</v>
      </c>
      <c r="S614" s="91">
        <f t="shared" si="357"/>
        <v>2.6197699999999999</v>
      </c>
      <c r="T614" s="91">
        <f t="shared" si="357"/>
        <v>2.6166200000000002</v>
      </c>
      <c r="U614" s="91">
        <f t="shared" si="357"/>
        <v>2.75834</v>
      </c>
      <c r="V614" s="91">
        <f t="shared" si="357"/>
        <v>2.9417</v>
      </c>
      <c r="W614" s="91">
        <f t="shared" si="357"/>
        <v>2.8488799999999999</v>
      </c>
      <c r="X614" s="91">
        <f t="shared" si="357"/>
        <v>2.5253000000000001</v>
      </c>
      <c r="Y614" s="91">
        <f t="shared" si="357"/>
        <v>2.4923099999999998</v>
      </c>
      <c r="Z614" s="91">
        <f t="shared" si="357"/>
        <v>2.1694300000000002</v>
      </c>
      <c r="AA614" s="91">
        <f t="shared" si="357"/>
        <v>2.0333899999999998</v>
      </c>
    </row>
    <row r="615" spans="1:27" ht="12.75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1197</v>
      </c>
      <c r="E615" s="44">
        <v>1112.95</v>
      </c>
      <c r="F615" s="44">
        <v>1073.5899999999999</v>
      </c>
      <c r="G615" s="44">
        <v>1074.74</v>
      </c>
      <c r="H615" s="44">
        <v>1142.4000000000001</v>
      </c>
      <c r="I615" s="44">
        <v>1261.6600000000001</v>
      </c>
      <c r="J615" s="44">
        <v>1406.78</v>
      </c>
      <c r="K615" s="44">
        <v>1687.17</v>
      </c>
      <c r="L615" s="44">
        <v>1950.69</v>
      </c>
      <c r="M615" s="44">
        <v>2145.5500000000002</v>
      </c>
      <c r="N615" s="44">
        <v>2365.37</v>
      </c>
      <c r="O615" s="44">
        <v>2300.9899999999998</v>
      </c>
      <c r="P615" s="44">
        <v>2063.6999999999998</v>
      </c>
      <c r="Q615" s="44">
        <v>2076.9699999999998</v>
      </c>
      <c r="R615" s="44">
        <v>2069.8000000000002</v>
      </c>
      <c r="S615" s="44">
        <v>2071.44</v>
      </c>
      <c r="T615" s="44">
        <v>2068.29</v>
      </c>
      <c r="U615" s="44">
        <v>2210.0100000000002</v>
      </c>
      <c r="V615" s="44">
        <v>2393.37</v>
      </c>
      <c r="W615" s="44">
        <v>2300.5500000000002</v>
      </c>
      <c r="X615" s="44">
        <v>1976.97</v>
      </c>
      <c r="Y615" s="44">
        <v>1943.98</v>
      </c>
      <c r="Z615" s="44">
        <v>1621.1</v>
      </c>
      <c r="AA615" s="44">
        <v>1485.06</v>
      </c>
    </row>
    <row r="616" spans="1:27" ht="12.75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1633</v>
      </c>
      <c r="B619" s="28" t="str">
        <f>"28"&amp;"."&amp;$B$663&amp;"."&amp;$B$664</f>
        <v>28.10.2023</v>
      </c>
      <c r="C619" s="90" t="s">
        <v>76</v>
      </c>
      <c r="D619" s="91">
        <f>ROUND(((D620+D621+D623+D622)/1000),5)</f>
        <v>1.79315</v>
      </c>
      <c r="E619" s="91">
        <f>ROUND(((E620+E621+E623+E622)/1000),5)</f>
        <v>1.75132</v>
      </c>
      <c r="F619" s="91">
        <f>ROUND(((F620+F621+F623+F622)/1000),5)</f>
        <v>1.7330300000000001</v>
      </c>
      <c r="G619" s="91">
        <f t="shared" ref="G619:AA619" si="360">ROUND(((G620+G621+G623+G622)/1000),5)</f>
        <v>1.6997899999999999</v>
      </c>
      <c r="H619" s="91">
        <f t="shared" si="360"/>
        <v>1.7302999999999999</v>
      </c>
      <c r="I619" s="91">
        <f t="shared" si="360"/>
        <v>1.75325</v>
      </c>
      <c r="J619" s="91">
        <f t="shared" si="360"/>
        <v>1.7757700000000001</v>
      </c>
      <c r="K619" s="91">
        <f t="shared" si="360"/>
        <v>1.9140699999999999</v>
      </c>
      <c r="L619" s="91">
        <f t="shared" si="360"/>
        <v>2.1797599999999999</v>
      </c>
      <c r="M619" s="91">
        <f t="shared" si="360"/>
        <v>2.4785200000000001</v>
      </c>
      <c r="N619" s="91">
        <f t="shared" si="360"/>
        <v>2.5376500000000002</v>
      </c>
      <c r="O619" s="91">
        <f t="shared" si="360"/>
        <v>2.5422099999999999</v>
      </c>
      <c r="P619" s="91">
        <f t="shared" si="360"/>
        <v>2.5297200000000002</v>
      </c>
      <c r="Q619" s="91">
        <f t="shared" si="360"/>
        <v>2.4971000000000001</v>
      </c>
      <c r="R619" s="91">
        <f t="shared" si="360"/>
        <v>2.4048400000000001</v>
      </c>
      <c r="S619" s="91">
        <f t="shared" si="360"/>
        <v>2.33378</v>
      </c>
      <c r="T619" s="91">
        <f t="shared" si="360"/>
        <v>2.30775</v>
      </c>
      <c r="U619" s="91">
        <f t="shared" si="360"/>
        <v>2.4147699999999999</v>
      </c>
      <c r="V619" s="91">
        <f t="shared" si="360"/>
        <v>2.48237</v>
      </c>
      <c r="W619" s="91">
        <f t="shared" si="360"/>
        <v>2.3872499999999999</v>
      </c>
      <c r="X619" s="91">
        <f t="shared" si="360"/>
        <v>2.3593299999999999</v>
      </c>
      <c r="Y619" s="91">
        <f t="shared" si="360"/>
        <v>2.1705100000000002</v>
      </c>
      <c r="Z619" s="91">
        <f t="shared" si="360"/>
        <v>1.88167</v>
      </c>
      <c r="AA619" s="91">
        <f t="shared" si="360"/>
        <v>1.8062800000000001</v>
      </c>
    </row>
    <row r="620" spans="1:27" ht="12.75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1244.82</v>
      </c>
      <c r="E620" s="44">
        <v>1202.99</v>
      </c>
      <c r="F620" s="44">
        <v>1184.7</v>
      </c>
      <c r="G620" s="44">
        <v>1151.46</v>
      </c>
      <c r="H620" s="44">
        <v>1181.97</v>
      </c>
      <c r="I620" s="44">
        <v>1204.92</v>
      </c>
      <c r="J620" s="44">
        <v>1227.44</v>
      </c>
      <c r="K620" s="44">
        <v>1365.74</v>
      </c>
      <c r="L620" s="44">
        <v>1631.43</v>
      </c>
      <c r="M620" s="44">
        <v>1930.19</v>
      </c>
      <c r="N620" s="44">
        <v>1989.32</v>
      </c>
      <c r="O620" s="44">
        <v>1993.88</v>
      </c>
      <c r="P620" s="44">
        <v>1981.39</v>
      </c>
      <c r="Q620" s="44">
        <v>1948.77</v>
      </c>
      <c r="R620" s="44">
        <v>1856.51</v>
      </c>
      <c r="S620" s="44">
        <v>1785.45</v>
      </c>
      <c r="T620" s="44">
        <v>1759.42</v>
      </c>
      <c r="U620" s="44">
        <v>1866.44</v>
      </c>
      <c r="V620" s="44">
        <v>1934.04</v>
      </c>
      <c r="W620" s="44">
        <v>1838.92</v>
      </c>
      <c r="X620" s="44">
        <v>1811</v>
      </c>
      <c r="Y620" s="44">
        <v>1622.18</v>
      </c>
      <c r="Z620" s="44">
        <v>1333.34</v>
      </c>
      <c r="AA620" s="44">
        <v>1257.95</v>
      </c>
    </row>
    <row r="621" spans="1:27" ht="12.75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1638</v>
      </c>
      <c r="B624" s="28" t="str">
        <f>"29"&amp;"."&amp;$B$663&amp;"."&amp;$B$664</f>
        <v>29.10.2023</v>
      </c>
      <c r="C624" s="90" t="s">
        <v>76</v>
      </c>
      <c r="D624" s="91">
        <f>ROUND(((D625+D626+D628+D627)/1000),5)</f>
        <v>1.80169</v>
      </c>
      <c r="E624" s="91">
        <f>ROUND(((E625+E626+E628+E627)/1000),5)</f>
        <v>1.7369000000000001</v>
      </c>
      <c r="F624" s="91">
        <f>ROUND(((F625+F626+F628+F627)/1000),5)</f>
        <v>1.6880599999999999</v>
      </c>
      <c r="G624" s="91">
        <f t="shared" ref="G624:AA624" si="363">ROUND(((G625+G626+G628+G627)/1000),5)</f>
        <v>1.6451899999999999</v>
      </c>
      <c r="H624" s="91">
        <f t="shared" si="363"/>
        <v>1.67228</v>
      </c>
      <c r="I624" s="91">
        <f t="shared" si="363"/>
        <v>1.7383299999999999</v>
      </c>
      <c r="J624" s="91">
        <f t="shared" si="363"/>
        <v>1.7366699999999999</v>
      </c>
      <c r="K624" s="91">
        <f t="shared" si="363"/>
        <v>1.80474</v>
      </c>
      <c r="L624" s="91">
        <f t="shared" si="363"/>
        <v>2.0586199999999999</v>
      </c>
      <c r="M624" s="91">
        <f t="shared" si="363"/>
        <v>2.2546900000000001</v>
      </c>
      <c r="N624" s="91">
        <f t="shared" si="363"/>
        <v>2.4208099999999999</v>
      </c>
      <c r="O624" s="91">
        <f t="shared" si="363"/>
        <v>2.46272</v>
      </c>
      <c r="P624" s="91">
        <f t="shared" si="363"/>
        <v>2.4528400000000001</v>
      </c>
      <c r="Q624" s="91">
        <f t="shared" si="363"/>
        <v>2.45309</v>
      </c>
      <c r="R624" s="91">
        <f t="shared" si="363"/>
        <v>2.37703</v>
      </c>
      <c r="S624" s="91">
        <f t="shared" si="363"/>
        <v>2.3958699999999999</v>
      </c>
      <c r="T624" s="91">
        <f t="shared" si="363"/>
        <v>2.40097</v>
      </c>
      <c r="U624" s="91">
        <f t="shared" si="363"/>
        <v>2.5672299999999999</v>
      </c>
      <c r="V624" s="91">
        <f t="shared" si="363"/>
        <v>2.6302400000000001</v>
      </c>
      <c r="W624" s="91">
        <f t="shared" si="363"/>
        <v>2.54989</v>
      </c>
      <c r="X624" s="91">
        <f t="shared" si="363"/>
        <v>2.5097800000000001</v>
      </c>
      <c r="Y624" s="91">
        <f t="shared" si="363"/>
        <v>2.4589799999999999</v>
      </c>
      <c r="Z624" s="91">
        <f t="shared" si="363"/>
        <v>2.0880100000000001</v>
      </c>
      <c r="AA624" s="91">
        <f t="shared" si="363"/>
        <v>1.8392299999999999</v>
      </c>
    </row>
    <row r="625" spans="1:27" ht="12.75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1253.3599999999999</v>
      </c>
      <c r="E625" s="44">
        <v>1188.57</v>
      </c>
      <c r="F625" s="44">
        <v>1139.73</v>
      </c>
      <c r="G625" s="44">
        <v>1096.8599999999999</v>
      </c>
      <c r="H625" s="44">
        <v>1123.95</v>
      </c>
      <c r="I625" s="44">
        <v>1190</v>
      </c>
      <c r="J625" s="44">
        <v>1188.3399999999999</v>
      </c>
      <c r="K625" s="44">
        <v>1256.4100000000001</v>
      </c>
      <c r="L625" s="44">
        <v>1510.29</v>
      </c>
      <c r="M625" s="44">
        <v>1706.36</v>
      </c>
      <c r="N625" s="44">
        <v>1872.48</v>
      </c>
      <c r="O625" s="44">
        <v>1914.39</v>
      </c>
      <c r="P625" s="44">
        <v>1904.51</v>
      </c>
      <c r="Q625" s="44">
        <v>1904.76</v>
      </c>
      <c r="R625" s="44">
        <v>1828.7</v>
      </c>
      <c r="S625" s="44">
        <v>1847.54</v>
      </c>
      <c r="T625" s="44">
        <v>1852.64</v>
      </c>
      <c r="U625" s="44">
        <v>2018.9</v>
      </c>
      <c r="V625" s="44">
        <v>2081.91</v>
      </c>
      <c r="W625" s="44">
        <v>2001.56</v>
      </c>
      <c r="X625" s="44">
        <v>1961.45</v>
      </c>
      <c r="Y625" s="44">
        <v>1910.65</v>
      </c>
      <c r="Z625" s="44">
        <v>1539.68</v>
      </c>
      <c r="AA625" s="44">
        <v>1290.9000000000001</v>
      </c>
    </row>
    <row r="626" spans="1:27" ht="12.75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1643</v>
      </c>
      <c r="B629" s="28" t="str">
        <f>"30"&amp;"."&amp;$B$663&amp;"."&amp;$B$664</f>
        <v>30.10.2023</v>
      </c>
      <c r="C629" s="90" t="s">
        <v>76</v>
      </c>
      <c r="D629" s="91">
        <f>ROUND(((D630+D631+D633+D632)/1000),5)</f>
        <v>1.73634</v>
      </c>
      <c r="E629" s="91">
        <f>ROUND(((E630+E631+E633+E632)/1000),5)</f>
        <v>1.6287700000000001</v>
      </c>
      <c r="F629" s="91">
        <f>ROUND(((F630+F631+F633+F632)/1000),5)</f>
        <v>1.57603</v>
      </c>
      <c r="G629" s="91">
        <f t="shared" ref="G629:AA629" si="366">ROUND(((G630+G631+G633+G632)/1000),5)</f>
        <v>1.5638700000000001</v>
      </c>
      <c r="H629" s="91">
        <f t="shared" si="366"/>
        <v>1.6195900000000001</v>
      </c>
      <c r="I629" s="91">
        <f t="shared" si="366"/>
        <v>1.7376</v>
      </c>
      <c r="J629" s="91">
        <f t="shared" si="366"/>
        <v>1.8562700000000001</v>
      </c>
      <c r="K629" s="91">
        <f t="shared" si="366"/>
        <v>2.1287799999999999</v>
      </c>
      <c r="L629" s="91">
        <f t="shared" si="366"/>
        <v>2.37575</v>
      </c>
      <c r="M629" s="91">
        <f t="shared" si="366"/>
        <v>2.5242599999999999</v>
      </c>
      <c r="N629" s="91">
        <f t="shared" si="366"/>
        <v>2.6151</v>
      </c>
      <c r="O629" s="91">
        <f t="shared" si="366"/>
        <v>2.5432700000000001</v>
      </c>
      <c r="P629" s="91">
        <f t="shared" si="366"/>
        <v>2.5442399999999998</v>
      </c>
      <c r="Q629" s="91">
        <f t="shared" si="366"/>
        <v>2.5743800000000001</v>
      </c>
      <c r="R629" s="91">
        <f t="shared" si="366"/>
        <v>2.5548799999999998</v>
      </c>
      <c r="S629" s="91">
        <f t="shared" si="366"/>
        <v>2.5491100000000002</v>
      </c>
      <c r="T629" s="91">
        <f t="shared" si="366"/>
        <v>2.5427599999999999</v>
      </c>
      <c r="U629" s="91">
        <f t="shared" si="366"/>
        <v>2.77739</v>
      </c>
      <c r="V629" s="91">
        <f t="shared" si="366"/>
        <v>2.6884199999999998</v>
      </c>
      <c r="W629" s="91">
        <f t="shared" si="366"/>
        <v>2.5371000000000001</v>
      </c>
      <c r="X629" s="91">
        <f t="shared" si="366"/>
        <v>2.4901599999999999</v>
      </c>
      <c r="Y629" s="91">
        <f t="shared" si="366"/>
        <v>2.2961499999999999</v>
      </c>
      <c r="Z629" s="91">
        <f t="shared" si="366"/>
        <v>1.88201</v>
      </c>
      <c r="AA629" s="91">
        <f t="shared" si="366"/>
        <v>1.77813</v>
      </c>
    </row>
    <row r="630" spans="1:27" ht="12.75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1188.01</v>
      </c>
      <c r="E630" s="44">
        <v>1080.44</v>
      </c>
      <c r="F630" s="44">
        <v>1027.7</v>
      </c>
      <c r="G630" s="44">
        <v>1015.54</v>
      </c>
      <c r="H630" s="44">
        <v>1071.26</v>
      </c>
      <c r="I630" s="44">
        <v>1189.27</v>
      </c>
      <c r="J630" s="44">
        <v>1307.94</v>
      </c>
      <c r="K630" s="44">
        <v>1580.45</v>
      </c>
      <c r="L630" s="44">
        <v>1827.42</v>
      </c>
      <c r="M630" s="44">
        <v>1975.93</v>
      </c>
      <c r="N630" s="44">
        <v>2066.77</v>
      </c>
      <c r="O630" s="44">
        <v>1994.94</v>
      </c>
      <c r="P630" s="44">
        <v>1995.91</v>
      </c>
      <c r="Q630" s="44">
        <v>2026.05</v>
      </c>
      <c r="R630" s="44">
        <v>2006.55</v>
      </c>
      <c r="S630" s="44">
        <v>2000.78</v>
      </c>
      <c r="T630" s="44">
        <v>1994.43</v>
      </c>
      <c r="U630" s="44">
        <v>2229.06</v>
      </c>
      <c r="V630" s="44">
        <v>2140.09</v>
      </c>
      <c r="W630" s="44">
        <v>1988.77</v>
      </c>
      <c r="X630" s="44">
        <v>1941.83</v>
      </c>
      <c r="Y630" s="44">
        <v>1747.82</v>
      </c>
      <c r="Z630" s="44">
        <v>1333.68</v>
      </c>
      <c r="AA630" s="44">
        <v>1229.8</v>
      </c>
    </row>
    <row r="631" spans="1:27" ht="12.75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1648</v>
      </c>
      <c r="B634" s="28" t="str">
        <f>"31"&amp;"."&amp;$B$663&amp;"."&amp;$B$664</f>
        <v>31.10.2023</v>
      </c>
      <c r="C634" s="90" t="s">
        <v>76</v>
      </c>
      <c r="D634" s="91">
        <f>ROUND(((D635+D636+D638+D637)/1000),5)</f>
        <v>1.7008099999999999</v>
      </c>
      <c r="E634" s="91">
        <f>ROUND(((E635+E636+E638+E637)/1000),5)</f>
        <v>1.5642499999999999</v>
      </c>
      <c r="F634" s="91">
        <f>ROUND(((F635+F636+F638+F637)/1000),5)</f>
        <v>1.4781200000000001</v>
      </c>
      <c r="G634" s="91">
        <f t="shared" ref="G634:AA634" si="369">ROUND(((G635+G636+G638+G637)/1000),5)</f>
        <v>1.4628000000000001</v>
      </c>
      <c r="H634" s="91">
        <f t="shared" si="369"/>
        <v>1.5765899999999999</v>
      </c>
      <c r="I634" s="91">
        <f t="shared" si="369"/>
        <v>1.72943</v>
      </c>
      <c r="J634" s="91">
        <f t="shared" si="369"/>
        <v>1.8185199999999999</v>
      </c>
      <c r="K634" s="91">
        <f t="shared" si="369"/>
        <v>2.1509399999999999</v>
      </c>
      <c r="L634" s="91">
        <f t="shared" si="369"/>
        <v>2.3427799999999999</v>
      </c>
      <c r="M634" s="91">
        <f t="shared" si="369"/>
        <v>2.5085799999999998</v>
      </c>
      <c r="N634" s="91">
        <f t="shared" si="369"/>
        <v>2.5294400000000001</v>
      </c>
      <c r="O634" s="91">
        <f t="shared" si="369"/>
        <v>2.51213</v>
      </c>
      <c r="P634" s="91">
        <f t="shared" si="369"/>
        <v>2.5149599999999999</v>
      </c>
      <c r="Q634" s="91">
        <f t="shared" si="369"/>
        <v>2.5171000000000001</v>
      </c>
      <c r="R634" s="91">
        <f t="shared" si="369"/>
        <v>2.51675</v>
      </c>
      <c r="S634" s="91">
        <f t="shared" si="369"/>
        <v>2.51749</v>
      </c>
      <c r="T634" s="91">
        <f t="shared" si="369"/>
        <v>2.5154100000000001</v>
      </c>
      <c r="U634" s="91">
        <f t="shared" si="369"/>
        <v>2.5768499999999999</v>
      </c>
      <c r="V634" s="91">
        <f t="shared" si="369"/>
        <v>2.5818599999999998</v>
      </c>
      <c r="W634" s="91">
        <f t="shared" si="369"/>
        <v>2.49194</v>
      </c>
      <c r="X634" s="91">
        <f t="shared" si="369"/>
        <v>2.4266700000000001</v>
      </c>
      <c r="Y634" s="91">
        <f t="shared" si="369"/>
        <v>2.2766700000000002</v>
      </c>
      <c r="Z634" s="91">
        <f t="shared" si="369"/>
        <v>1.8571</v>
      </c>
      <c r="AA634" s="91">
        <f t="shared" si="369"/>
        <v>1.76244</v>
      </c>
    </row>
    <row r="635" spans="1:27" ht="12.75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1152.48</v>
      </c>
      <c r="E635" s="44">
        <v>1015.92</v>
      </c>
      <c r="F635" s="44">
        <v>929.79</v>
      </c>
      <c r="G635" s="44">
        <v>914.47</v>
      </c>
      <c r="H635" s="44">
        <v>1028.26</v>
      </c>
      <c r="I635" s="44">
        <v>1181.0999999999999</v>
      </c>
      <c r="J635" s="44">
        <v>1270.19</v>
      </c>
      <c r="K635" s="44">
        <v>1602.61</v>
      </c>
      <c r="L635" s="44">
        <v>1794.45</v>
      </c>
      <c r="M635" s="44">
        <v>1960.25</v>
      </c>
      <c r="N635" s="44">
        <v>1981.11</v>
      </c>
      <c r="O635" s="44">
        <v>1963.8</v>
      </c>
      <c r="P635" s="44">
        <v>1966.63</v>
      </c>
      <c r="Q635" s="44">
        <v>1968.77</v>
      </c>
      <c r="R635" s="44">
        <v>1968.42</v>
      </c>
      <c r="S635" s="44">
        <v>1969.16</v>
      </c>
      <c r="T635" s="44">
        <v>1967.08</v>
      </c>
      <c r="U635" s="44">
        <v>2028.52</v>
      </c>
      <c r="V635" s="44">
        <v>2033.53</v>
      </c>
      <c r="W635" s="44">
        <v>1943.61</v>
      </c>
      <c r="X635" s="44">
        <v>1878.34</v>
      </c>
      <c r="Y635" s="44">
        <v>1728.34</v>
      </c>
      <c r="Z635" s="44">
        <v>1308.77</v>
      </c>
      <c r="AA635" s="44">
        <v>1214.1099999999999</v>
      </c>
    </row>
    <row r="636" spans="1:27" ht="12.75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862758.02</v>
      </c>
      <c r="E644" s="105">
        <f>$D644</f>
        <v>862758.02</v>
      </c>
      <c r="F644" s="105">
        <f>$D644</f>
        <v>862758.02</v>
      </c>
      <c r="G644" s="105">
        <f>$D644</f>
        <v>862758.02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78" xr:uid="{00000000-0001-0000-0B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29557-625F-49DC-A070-7FB6F6A1515C}">
  <sheetPr>
    <tabColor rgb="FFFFC000"/>
    <pageSetUpPr fitToPage="1"/>
  </sheetPr>
  <dimension ref="A1:AA801"/>
  <sheetViews>
    <sheetView view="pageBreakPreview" topLeftCell="A682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1656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01.10.2023</v>
      </c>
      <c r="C7" s="90" t="s">
        <v>76</v>
      </c>
      <c r="D7" s="91">
        <f>ROUND(((D8+D9+D11+D10)/1000),5)</f>
        <v>2.72092</v>
      </c>
      <c r="E7" s="91">
        <f>ROUND(((E8+E9+E11+E10)/1000),5)</f>
        <v>2.66214</v>
      </c>
      <c r="F7" s="91">
        <f>ROUND(((F8+F9+F11+F10)/1000),5)</f>
        <v>2.64819</v>
      </c>
      <c r="G7" s="91">
        <f t="shared" ref="G7:AA7" si="0">ROUND(((G8+G9+G11+G10)/1000),5)</f>
        <v>2.6500599999999999</v>
      </c>
      <c r="H7" s="91">
        <f t="shared" si="0"/>
        <v>2.6589</v>
      </c>
      <c r="I7" s="91">
        <f t="shared" si="0"/>
        <v>2.6835399999999998</v>
      </c>
      <c r="J7" s="91">
        <f t="shared" si="0"/>
        <v>2.6845599999999998</v>
      </c>
      <c r="K7" s="91">
        <f t="shared" si="0"/>
        <v>2.77169</v>
      </c>
      <c r="L7" s="91">
        <f t="shared" si="0"/>
        <v>3.0214799999999999</v>
      </c>
      <c r="M7" s="91">
        <f t="shared" si="0"/>
        <v>3.2949799999999998</v>
      </c>
      <c r="N7" s="91">
        <f t="shared" si="0"/>
        <v>3.3480799999999999</v>
      </c>
      <c r="O7" s="91">
        <f t="shared" si="0"/>
        <v>3.3548499999999999</v>
      </c>
      <c r="P7" s="91">
        <f t="shared" si="0"/>
        <v>3.3574299999999999</v>
      </c>
      <c r="Q7" s="91">
        <f t="shared" si="0"/>
        <v>3.3712</v>
      </c>
      <c r="R7" s="91">
        <f t="shared" si="0"/>
        <v>3.3750200000000001</v>
      </c>
      <c r="S7" s="91">
        <f t="shared" si="0"/>
        <v>3.3849499999999999</v>
      </c>
      <c r="T7" s="91">
        <f t="shared" si="0"/>
        <v>3.3776000000000002</v>
      </c>
      <c r="U7" s="91">
        <f t="shared" si="0"/>
        <v>3.3909899999999999</v>
      </c>
      <c r="V7" s="91">
        <f t="shared" si="0"/>
        <v>3.44964</v>
      </c>
      <c r="W7" s="91">
        <f t="shared" si="0"/>
        <v>3.5150199999999998</v>
      </c>
      <c r="X7" s="91">
        <f t="shared" si="0"/>
        <v>3.4523999999999999</v>
      </c>
      <c r="Y7" s="91">
        <f t="shared" si="0"/>
        <v>3.3657900000000001</v>
      </c>
      <c r="Z7" s="91">
        <f t="shared" si="0"/>
        <v>3.0170300000000001</v>
      </c>
      <c r="AA7" s="91">
        <f t="shared" si="0"/>
        <v>2.8414799999999998</v>
      </c>
    </row>
    <row r="8" spans="1:27" ht="12.75" customHeight="1" outlineLevel="1" x14ac:dyDescent="0.2">
      <c r="A8" s="99" t="s">
        <v>1658</v>
      </c>
      <c r="B8" s="63" t="s">
        <v>238</v>
      </c>
      <c r="C8" s="43" t="s">
        <v>79</v>
      </c>
      <c r="D8" s="44">
        <v>1314.89</v>
      </c>
      <c r="E8" s="44">
        <v>1256.1099999999999</v>
      </c>
      <c r="F8" s="44">
        <v>1242.1600000000001</v>
      </c>
      <c r="G8" s="44">
        <v>1244.03</v>
      </c>
      <c r="H8" s="44">
        <v>1252.8699999999999</v>
      </c>
      <c r="I8" s="44">
        <v>1277.51</v>
      </c>
      <c r="J8" s="44">
        <v>1278.53</v>
      </c>
      <c r="K8" s="44">
        <v>1365.66</v>
      </c>
      <c r="L8" s="44">
        <v>1615.45</v>
      </c>
      <c r="M8" s="44">
        <v>1888.95</v>
      </c>
      <c r="N8" s="44">
        <v>1942.05</v>
      </c>
      <c r="O8" s="44">
        <v>1948.82</v>
      </c>
      <c r="P8" s="44">
        <v>1951.4</v>
      </c>
      <c r="Q8" s="44">
        <v>1965.17</v>
      </c>
      <c r="R8" s="44">
        <v>1968.99</v>
      </c>
      <c r="S8" s="44">
        <v>1978.92</v>
      </c>
      <c r="T8" s="44">
        <v>1971.57</v>
      </c>
      <c r="U8" s="44">
        <v>1984.96</v>
      </c>
      <c r="V8" s="44">
        <v>2043.61</v>
      </c>
      <c r="W8" s="44">
        <v>2108.9899999999998</v>
      </c>
      <c r="X8" s="44">
        <v>2046.37</v>
      </c>
      <c r="Y8" s="44">
        <v>1959.76</v>
      </c>
      <c r="Z8" s="44">
        <v>1611</v>
      </c>
      <c r="AA8" s="44">
        <v>1435.45</v>
      </c>
    </row>
    <row r="9" spans="1:27" ht="12.75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1660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1661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8" t="s">
        <v>1662</v>
      </c>
      <c r="B12" s="28" t="str">
        <f>"02"&amp;"."&amp;$B$800&amp;"."&amp;$B$801</f>
        <v>02.10.2023</v>
      </c>
      <c r="C12" s="90" t="s">
        <v>76</v>
      </c>
      <c r="D12" s="91">
        <f>ROUND(((D13+D14+D16+D15)/1000),5)</f>
        <v>2.6963599999999999</v>
      </c>
      <c r="E12" s="91">
        <f>ROUND(((E13+E14+E16+E15)/1000),5)</f>
        <v>2.6392600000000002</v>
      </c>
      <c r="F12" s="91">
        <f>ROUND(((F13+F14+F16+F15)/1000),5)</f>
        <v>2.58365</v>
      </c>
      <c r="G12" s="91">
        <f t="shared" ref="G12:AA12" si="3">ROUND(((G13+G14+G16+G15)/1000),5)</f>
        <v>2.57125</v>
      </c>
      <c r="H12" s="91">
        <f t="shared" si="3"/>
        <v>2.58412</v>
      </c>
      <c r="I12" s="91">
        <f t="shared" si="3"/>
        <v>2.7027399999999999</v>
      </c>
      <c r="J12" s="91">
        <f t="shared" si="3"/>
        <v>2.8628</v>
      </c>
      <c r="K12" s="91">
        <f t="shared" si="3"/>
        <v>3.1197400000000002</v>
      </c>
      <c r="L12" s="91">
        <f t="shared" si="3"/>
        <v>3.3231899999999999</v>
      </c>
      <c r="M12" s="91">
        <f t="shared" si="3"/>
        <v>3.5165199999999999</v>
      </c>
      <c r="N12" s="91">
        <f t="shared" si="3"/>
        <v>3.5232999999999999</v>
      </c>
      <c r="O12" s="91">
        <f t="shared" si="3"/>
        <v>3.44543</v>
      </c>
      <c r="P12" s="91">
        <f t="shared" si="3"/>
        <v>3.4030999999999998</v>
      </c>
      <c r="Q12" s="91">
        <f t="shared" si="3"/>
        <v>3.4228800000000001</v>
      </c>
      <c r="R12" s="91">
        <f t="shared" si="3"/>
        <v>3.4247800000000002</v>
      </c>
      <c r="S12" s="91">
        <f t="shared" si="3"/>
        <v>3.4109400000000001</v>
      </c>
      <c r="T12" s="91">
        <f t="shared" si="3"/>
        <v>3.4063500000000002</v>
      </c>
      <c r="U12" s="91">
        <f t="shared" si="3"/>
        <v>3.41595</v>
      </c>
      <c r="V12" s="91">
        <f t="shared" si="3"/>
        <v>3.5619800000000001</v>
      </c>
      <c r="W12" s="91">
        <f t="shared" si="3"/>
        <v>3.5645500000000001</v>
      </c>
      <c r="X12" s="91">
        <f t="shared" si="3"/>
        <v>3.40951</v>
      </c>
      <c r="Y12" s="91">
        <f t="shared" si="3"/>
        <v>3.31616</v>
      </c>
      <c r="Z12" s="91">
        <f t="shared" si="3"/>
        <v>3.0640800000000001</v>
      </c>
      <c r="AA12" s="91">
        <f t="shared" si="3"/>
        <v>2.7706400000000002</v>
      </c>
    </row>
    <row r="13" spans="1:27" ht="12.75" customHeight="1" outlineLevel="1" x14ac:dyDescent="0.2">
      <c r="A13" s="99" t="s">
        <v>1663</v>
      </c>
      <c r="B13" s="63" t="s">
        <v>238</v>
      </c>
      <c r="C13" s="43" t="s">
        <v>79</v>
      </c>
      <c r="D13" s="44">
        <v>1290.33</v>
      </c>
      <c r="E13" s="44">
        <v>1233.23</v>
      </c>
      <c r="F13" s="44">
        <v>1177.6199999999999</v>
      </c>
      <c r="G13" s="44">
        <v>1165.22</v>
      </c>
      <c r="H13" s="44">
        <v>1178.0899999999999</v>
      </c>
      <c r="I13" s="44">
        <v>1296.71</v>
      </c>
      <c r="J13" s="44">
        <v>1456.77</v>
      </c>
      <c r="K13" s="44">
        <v>1713.71</v>
      </c>
      <c r="L13" s="44">
        <v>1917.16</v>
      </c>
      <c r="M13" s="44">
        <v>2110.4899999999998</v>
      </c>
      <c r="N13" s="44">
        <v>2117.27</v>
      </c>
      <c r="O13" s="44">
        <v>2039.4</v>
      </c>
      <c r="P13" s="44">
        <v>1997.07</v>
      </c>
      <c r="Q13" s="44">
        <v>2016.85</v>
      </c>
      <c r="R13" s="44">
        <v>2018.75</v>
      </c>
      <c r="S13" s="44">
        <v>2004.91</v>
      </c>
      <c r="T13" s="44">
        <v>2000.32</v>
      </c>
      <c r="U13" s="44">
        <v>2009.92</v>
      </c>
      <c r="V13" s="44">
        <v>2155.9499999999998</v>
      </c>
      <c r="W13" s="44">
        <v>2158.52</v>
      </c>
      <c r="X13" s="44">
        <v>2003.48</v>
      </c>
      <c r="Y13" s="44">
        <v>1910.13</v>
      </c>
      <c r="Z13" s="44">
        <v>1658.05</v>
      </c>
      <c r="AA13" s="44">
        <v>1364.61</v>
      </c>
    </row>
    <row r="14" spans="1:27" ht="12.75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1665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8" t="s">
        <v>1667</v>
      </c>
      <c r="B17" s="28" t="str">
        <f>"03"&amp;"."&amp;$B$800&amp;"."&amp;$B$801</f>
        <v>03.10.2023</v>
      </c>
      <c r="C17" s="90" t="s">
        <v>76</v>
      </c>
      <c r="D17" s="91">
        <f>ROUND(((D18+D19+D21+D20)/1000),5)</f>
        <v>2.64018</v>
      </c>
      <c r="E17" s="91">
        <f>ROUND(((E18+E19+E21+E20)/1000),5)</f>
        <v>2.5554299999999999</v>
      </c>
      <c r="F17" s="91">
        <f>ROUND(((F18+F19+F21+F20)/1000),5)</f>
        <v>2.4119600000000001</v>
      </c>
      <c r="G17" s="91">
        <f t="shared" ref="G17:AA17" si="6">ROUND(((G18+G19+G21+G20)/1000),5)</f>
        <v>2.39392</v>
      </c>
      <c r="H17" s="91">
        <f t="shared" si="6"/>
        <v>2.5552600000000001</v>
      </c>
      <c r="I17" s="91">
        <f t="shared" si="6"/>
        <v>2.7054399999999998</v>
      </c>
      <c r="J17" s="91">
        <f t="shared" si="6"/>
        <v>2.79623</v>
      </c>
      <c r="K17" s="91">
        <f t="shared" si="6"/>
        <v>3.0355500000000002</v>
      </c>
      <c r="L17" s="91">
        <f t="shared" si="6"/>
        <v>3.28295</v>
      </c>
      <c r="M17" s="91">
        <f t="shared" si="6"/>
        <v>3.44516</v>
      </c>
      <c r="N17" s="91">
        <f t="shared" si="6"/>
        <v>3.4811100000000001</v>
      </c>
      <c r="O17" s="91">
        <f t="shared" si="6"/>
        <v>3.38931</v>
      </c>
      <c r="P17" s="91">
        <f t="shared" si="6"/>
        <v>3.3847200000000002</v>
      </c>
      <c r="Q17" s="91">
        <f t="shared" si="6"/>
        <v>3.4083700000000001</v>
      </c>
      <c r="R17" s="91">
        <f t="shared" si="6"/>
        <v>3.4111899999999999</v>
      </c>
      <c r="S17" s="91">
        <f t="shared" si="6"/>
        <v>3.41357</v>
      </c>
      <c r="T17" s="91">
        <f t="shared" si="6"/>
        <v>3.4139400000000002</v>
      </c>
      <c r="U17" s="91">
        <f t="shared" si="6"/>
        <v>3.4146299999999998</v>
      </c>
      <c r="V17" s="91">
        <f t="shared" si="6"/>
        <v>3.5204900000000001</v>
      </c>
      <c r="W17" s="91">
        <f t="shared" si="6"/>
        <v>3.5318999999999998</v>
      </c>
      <c r="X17" s="91">
        <f t="shared" si="6"/>
        <v>3.3943699999999999</v>
      </c>
      <c r="Y17" s="91">
        <f t="shared" si="6"/>
        <v>3.2641499999999999</v>
      </c>
      <c r="Z17" s="91">
        <f t="shared" si="6"/>
        <v>2.9864000000000002</v>
      </c>
      <c r="AA17" s="91">
        <f t="shared" si="6"/>
        <v>2.77061</v>
      </c>
    </row>
    <row r="18" spans="1:27" ht="12.75" customHeight="1" outlineLevel="1" x14ac:dyDescent="0.2">
      <c r="A18" s="99" t="s">
        <v>1668</v>
      </c>
      <c r="B18" s="63" t="s">
        <v>238</v>
      </c>
      <c r="C18" s="43" t="s">
        <v>79</v>
      </c>
      <c r="D18" s="44">
        <v>1234.1500000000001</v>
      </c>
      <c r="E18" s="44">
        <v>1149.4000000000001</v>
      </c>
      <c r="F18" s="44">
        <v>1005.93</v>
      </c>
      <c r="G18" s="44">
        <v>987.89</v>
      </c>
      <c r="H18" s="44">
        <v>1149.23</v>
      </c>
      <c r="I18" s="44">
        <v>1299.4100000000001</v>
      </c>
      <c r="J18" s="44">
        <v>1390.2</v>
      </c>
      <c r="K18" s="44">
        <v>1629.52</v>
      </c>
      <c r="L18" s="44">
        <v>1876.92</v>
      </c>
      <c r="M18" s="44">
        <v>2039.13</v>
      </c>
      <c r="N18" s="44">
        <v>2075.08</v>
      </c>
      <c r="O18" s="44">
        <v>1983.28</v>
      </c>
      <c r="P18" s="44">
        <v>1978.69</v>
      </c>
      <c r="Q18" s="44">
        <v>2002.34</v>
      </c>
      <c r="R18" s="44">
        <v>2005.16</v>
      </c>
      <c r="S18" s="44">
        <v>2007.54</v>
      </c>
      <c r="T18" s="44">
        <v>2007.91</v>
      </c>
      <c r="U18" s="44">
        <v>2008.6</v>
      </c>
      <c r="V18" s="44">
        <v>2114.46</v>
      </c>
      <c r="W18" s="44">
        <v>2125.87</v>
      </c>
      <c r="X18" s="44">
        <v>1988.34</v>
      </c>
      <c r="Y18" s="44">
        <v>1858.12</v>
      </c>
      <c r="Z18" s="44">
        <v>1580.37</v>
      </c>
      <c r="AA18" s="44">
        <v>1364.58</v>
      </c>
    </row>
    <row r="19" spans="1:27" ht="12.75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1670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8" t="s">
        <v>1672</v>
      </c>
      <c r="B22" s="28" t="str">
        <f>"04"&amp;"."&amp;$B$800&amp;"."&amp;$B$801</f>
        <v>04.10.2023</v>
      </c>
      <c r="C22" s="90" t="s">
        <v>76</v>
      </c>
      <c r="D22" s="91">
        <f>ROUND(((D23+D24+D26+D25)/1000),5)</f>
        <v>2.6133999999999999</v>
      </c>
      <c r="E22" s="91">
        <f>ROUND(((E23+E24+E26+E25)/1000),5)</f>
        <v>2.4830800000000002</v>
      </c>
      <c r="F22" s="91">
        <f>ROUND(((F23+F24+F26+F25)/1000),5)</f>
        <v>2.3655900000000001</v>
      </c>
      <c r="G22" s="91">
        <f t="shared" ref="G22:AA22" si="9">ROUND(((G23+G24+G26+G25)/1000),5)</f>
        <v>2.4237899999999999</v>
      </c>
      <c r="H22" s="91">
        <f t="shared" si="9"/>
        <v>2.54874</v>
      </c>
      <c r="I22" s="91">
        <f t="shared" si="9"/>
        <v>2.6571500000000001</v>
      </c>
      <c r="J22" s="91">
        <f t="shared" si="9"/>
        <v>2.7037499999999999</v>
      </c>
      <c r="K22" s="91">
        <f t="shared" si="9"/>
        <v>3.04488</v>
      </c>
      <c r="L22" s="91">
        <f t="shared" si="9"/>
        <v>3.3209399999999998</v>
      </c>
      <c r="M22" s="91">
        <f t="shared" si="9"/>
        <v>3.4956</v>
      </c>
      <c r="N22" s="91">
        <f t="shared" si="9"/>
        <v>3.52562</v>
      </c>
      <c r="O22" s="91">
        <f t="shared" si="9"/>
        <v>3.4468200000000002</v>
      </c>
      <c r="P22" s="91">
        <f t="shared" si="9"/>
        <v>3.3788900000000002</v>
      </c>
      <c r="Q22" s="91">
        <f t="shared" si="9"/>
        <v>3.39723</v>
      </c>
      <c r="R22" s="91">
        <f t="shared" si="9"/>
        <v>3.4000499999999998</v>
      </c>
      <c r="S22" s="91">
        <f t="shared" si="9"/>
        <v>3.3925399999999999</v>
      </c>
      <c r="T22" s="91">
        <f t="shared" si="9"/>
        <v>3.4002500000000002</v>
      </c>
      <c r="U22" s="91">
        <f t="shared" si="9"/>
        <v>3.4645299999999999</v>
      </c>
      <c r="V22" s="91">
        <f t="shared" si="9"/>
        <v>3.5747499999999999</v>
      </c>
      <c r="W22" s="91">
        <f t="shared" si="9"/>
        <v>3.57959</v>
      </c>
      <c r="X22" s="91">
        <f t="shared" si="9"/>
        <v>3.4020199999999998</v>
      </c>
      <c r="Y22" s="91">
        <f t="shared" si="9"/>
        <v>3.2610999999999999</v>
      </c>
      <c r="Z22" s="91">
        <f t="shared" si="9"/>
        <v>2.8604500000000002</v>
      </c>
      <c r="AA22" s="91">
        <f t="shared" si="9"/>
        <v>2.7113100000000001</v>
      </c>
    </row>
    <row r="23" spans="1:27" ht="12.75" customHeight="1" outlineLevel="1" x14ac:dyDescent="0.2">
      <c r="A23" s="99" t="s">
        <v>1673</v>
      </c>
      <c r="B23" s="63" t="s">
        <v>238</v>
      </c>
      <c r="C23" s="43" t="s">
        <v>79</v>
      </c>
      <c r="D23" s="44">
        <v>1207.3699999999999</v>
      </c>
      <c r="E23" s="44">
        <v>1077.05</v>
      </c>
      <c r="F23" s="44">
        <v>959.56</v>
      </c>
      <c r="G23" s="44">
        <v>1017.76</v>
      </c>
      <c r="H23" s="44">
        <v>1142.71</v>
      </c>
      <c r="I23" s="44">
        <v>1251.1199999999999</v>
      </c>
      <c r="J23" s="44">
        <v>1297.72</v>
      </c>
      <c r="K23" s="44">
        <v>1638.85</v>
      </c>
      <c r="L23" s="44">
        <v>1914.91</v>
      </c>
      <c r="M23" s="44">
        <v>2089.5700000000002</v>
      </c>
      <c r="N23" s="44">
        <v>2119.59</v>
      </c>
      <c r="O23" s="44">
        <v>2040.79</v>
      </c>
      <c r="P23" s="44">
        <v>1972.86</v>
      </c>
      <c r="Q23" s="44">
        <v>1991.2</v>
      </c>
      <c r="R23" s="44">
        <v>1994.02</v>
      </c>
      <c r="S23" s="44">
        <v>1986.51</v>
      </c>
      <c r="T23" s="44">
        <v>1994.22</v>
      </c>
      <c r="U23" s="44">
        <v>2058.5</v>
      </c>
      <c r="V23" s="44">
        <v>2168.7199999999998</v>
      </c>
      <c r="W23" s="44">
        <v>2173.56</v>
      </c>
      <c r="X23" s="44">
        <v>1995.99</v>
      </c>
      <c r="Y23" s="44">
        <v>1855.07</v>
      </c>
      <c r="Z23" s="44">
        <v>1454.42</v>
      </c>
      <c r="AA23" s="44">
        <v>1305.28</v>
      </c>
    </row>
    <row r="24" spans="1:27" ht="12.75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1675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8" t="s">
        <v>1677</v>
      </c>
      <c r="B27" s="28" t="str">
        <f>"05"&amp;"."&amp;$B$800&amp;"."&amp;$B$801</f>
        <v>05.10.2023</v>
      </c>
      <c r="C27" s="90" t="s">
        <v>76</v>
      </c>
      <c r="D27" s="91">
        <f>ROUND(((D28+D29+D31+D30)/1000),5)</f>
        <v>2.5619499999999999</v>
      </c>
      <c r="E27" s="91">
        <f>ROUND(((E28+E29+E31+E30)/1000),5)</f>
        <v>2.4058700000000002</v>
      </c>
      <c r="F27" s="91">
        <f>ROUND(((F28+F29+F31+F30)/1000),5)</f>
        <v>2.31582</v>
      </c>
      <c r="G27" s="91">
        <f t="shared" ref="G27:AA27" si="12">ROUND(((G28+G29+G31+G30)/1000),5)</f>
        <v>2.3328099999999998</v>
      </c>
      <c r="H27" s="91">
        <f t="shared" si="12"/>
        <v>2.49926</v>
      </c>
      <c r="I27" s="91">
        <f t="shared" si="12"/>
        <v>2.6404899999999998</v>
      </c>
      <c r="J27" s="91">
        <f t="shared" si="12"/>
        <v>2.7514099999999999</v>
      </c>
      <c r="K27" s="91">
        <f t="shared" si="12"/>
        <v>3.1295000000000002</v>
      </c>
      <c r="L27" s="91">
        <f t="shared" si="12"/>
        <v>3.17767</v>
      </c>
      <c r="M27" s="91">
        <f t="shared" si="12"/>
        <v>3.40707</v>
      </c>
      <c r="N27" s="91">
        <f t="shared" si="12"/>
        <v>3.4844599999999999</v>
      </c>
      <c r="O27" s="91">
        <f t="shared" si="12"/>
        <v>3.33338</v>
      </c>
      <c r="P27" s="91">
        <f t="shared" si="12"/>
        <v>3.2627000000000002</v>
      </c>
      <c r="Q27" s="91">
        <f t="shared" si="12"/>
        <v>3.3542900000000002</v>
      </c>
      <c r="R27" s="91">
        <f t="shared" si="12"/>
        <v>3.3627199999999999</v>
      </c>
      <c r="S27" s="91">
        <f t="shared" si="12"/>
        <v>3.3673999999999999</v>
      </c>
      <c r="T27" s="91">
        <f t="shared" si="12"/>
        <v>3.3775200000000001</v>
      </c>
      <c r="U27" s="91">
        <f t="shared" si="12"/>
        <v>3.5156200000000002</v>
      </c>
      <c r="V27" s="91">
        <f t="shared" si="12"/>
        <v>3.5222099999999998</v>
      </c>
      <c r="W27" s="91">
        <f t="shared" si="12"/>
        <v>3.57457</v>
      </c>
      <c r="X27" s="91">
        <f t="shared" si="12"/>
        <v>3.5141</v>
      </c>
      <c r="Y27" s="91">
        <f t="shared" si="12"/>
        <v>3.2773599999999998</v>
      </c>
      <c r="Z27" s="91">
        <f t="shared" si="12"/>
        <v>3.0196100000000001</v>
      </c>
      <c r="AA27" s="91">
        <f t="shared" si="12"/>
        <v>2.7334800000000001</v>
      </c>
    </row>
    <row r="28" spans="1:27" ht="12.75" customHeight="1" outlineLevel="1" x14ac:dyDescent="0.2">
      <c r="A28" s="99" t="s">
        <v>1678</v>
      </c>
      <c r="B28" s="63" t="s">
        <v>238</v>
      </c>
      <c r="C28" s="43" t="s">
        <v>79</v>
      </c>
      <c r="D28" s="44">
        <v>1155.92</v>
      </c>
      <c r="E28" s="44">
        <v>999.84</v>
      </c>
      <c r="F28" s="44">
        <v>909.79</v>
      </c>
      <c r="G28" s="44">
        <v>926.78</v>
      </c>
      <c r="H28" s="44">
        <v>1093.23</v>
      </c>
      <c r="I28" s="44">
        <v>1234.46</v>
      </c>
      <c r="J28" s="44">
        <v>1345.38</v>
      </c>
      <c r="K28" s="44">
        <v>1723.47</v>
      </c>
      <c r="L28" s="44">
        <v>1771.64</v>
      </c>
      <c r="M28" s="44">
        <v>2001.04</v>
      </c>
      <c r="N28" s="44">
        <v>2078.4299999999998</v>
      </c>
      <c r="O28" s="44">
        <v>1927.35</v>
      </c>
      <c r="P28" s="44">
        <v>1856.67</v>
      </c>
      <c r="Q28" s="44">
        <v>1948.26</v>
      </c>
      <c r="R28" s="44">
        <v>1956.69</v>
      </c>
      <c r="S28" s="44">
        <v>1961.37</v>
      </c>
      <c r="T28" s="44">
        <v>1971.49</v>
      </c>
      <c r="U28" s="44">
        <v>2109.59</v>
      </c>
      <c r="V28" s="44">
        <v>2116.1799999999998</v>
      </c>
      <c r="W28" s="44">
        <v>2168.54</v>
      </c>
      <c r="X28" s="44">
        <v>2108.0700000000002</v>
      </c>
      <c r="Y28" s="44">
        <v>1871.33</v>
      </c>
      <c r="Z28" s="44">
        <v>1613.58</v>
      </c>
      <c r="AA28" s="44">
        <v>1327.45</v>
      </c>
    </row>
    <row r="29" spans="1:27" ht="12.75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1680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8" t="s">
        <v>1682</v>
      </c>
      <c r="B32" s="28" t="str">
        <f>"06"&amp;"."&amp;$B$800&amp;"."&amp;$B$801</f>
        <v>06.10.2023</v>
      </c>
      <c r="C32" s="90" t="s">
        <v>76</v>
      </c>
      <c r="D32" s="91">
        <f>ROUND(((D33+D34+D36+D35)/1000),5)</f>
        <v>2.6252</v>
      </c>
      <c r="E32" s="91">
        <f>ROUND(((E33+E34+E36+E35)/1000),5)</f>
        <v>2.5146899999999999</v>
      </c>
      <c r="F32" s="91">
        <f>ROUND(((F33+F34+F36+F35)/1000),5)</f>
        <v>2.4364400000000002</v>
      </c>
      <c r="G32" s="91">
        <f t="shared" ref="G32:AA32" si="15">ROUND(((G33+G34+G36+G35)/1000),5)</f>
        <v>2.4603999999999999</v>
      </c>
      <c r="H32" s="91">
        <f t="shared" si="15"/>
        <v>2.54921</v>
      </c>
      <c r="I32" s="91">
        <f t="shared" si="15"/>
        <v>2.6679400000000002</v>
      </c>
      <c r="J32" s="91">
        <f t="shared" si="15"/>
        <v>2.8891399999999998</v>
      </c>
      <c r="K32" s="91">
        <f t="shared" si="15"/>
        <v>3.1461700000000001</v>
      </c>
      <c r="L32" s="91">
        <f t="shared" si="15"/>
        <v>3.4074</v>
      </c>
      <c r="M32" s="91">
        <f t="shared" si="15"/>
        <v>3.5827900000000001</v>
      </c>
      <c r="N32" s="91">
        <f t="shared" si="15"/>
        <v>3.5906600000000002</v>
      </c>
      <c r="O32" s="91">
        <f t="shared" si="15"/>
        <v>3.5639099999999999</v>
      </c>
      <c r="P32" s="91">
        <f t="shared" si="15"/>
        <v>3.4250799999999999</v>
      </c>
      <c r="Q32" s="91">
        <f t="shared" si="15"/>
        <v>3.4317799999999998</v>
      </c>
      <c r="R32" s="91">
        <f t="shared" si="15"/>
        <v>3.37697</v>
      </c>
      <c r="S32" s="91">
        <f t="shared" si="15"/>
        <v>3.3665699999999998</v>
      </c>
      <c r="T32" s="91">
        <f t="shared" si="15"/>
        <v>3.3793199999999999</v>
      </c>
      <c r="U32" s="91">
        <f t="shared" si="15"/>
        <v>3.4020299999999999</v>
      </c>
      <c r="V32" s="91">
        <f t="shared" si="15"/>
        <v>3.5791599999999999</v>
      </c>
      <c r="W32" s="91">
        <f t="shared" si="15"/>
        <v>3.5699700000000001</v>
      </c>
      <c r="X32" s="91">
        <f t="shared" si="15"/>
        <v>3.4659300000000002</v>
      </c>
      <c r="Y32" s="91">
        <f t="shared" si="15"/>
        <v>3.3609100000000001</v>
      </c>
      <c r="Z32" s="91">
        <f t="shared" si="15"/>
        <v>3.1404399999999999</v>
      </c>
      <c r="AA32" s="91">
        <f t="shared" si="15"/>
        <v>2.8765499999999999</v>
      </c>
    </row>
    <row r="33" spans="1:27" ht="12.75" customHeight="1" outlineLevel="1" x14ac:dyDescent="0.2">
      <c r="A33" s="99" t="s">
        <v>1683</v>
      </c>
      <c r="B33" s="63" t="s">
        <v>238</v>
      </c>
      <c r="C33" s="43" t="s">
        <v>79</v>
      </c>
      <c r="D33" s="44">
        <v>1219.17</v>
      </c>
      <c r="E33" s="44">
        <v>1108.6600000000001</v>
      </c>
      <c r="F33" s="44">
        <v>1030.4100000000001</v>
      </c>
      <c r="G33" s="44">
        <v>1054.3699999999999</v>
      </c>
      <c r="H33" s="44">
        <v>1143.18</v>
      </c>
      <c r="I33" s="44">
        <v>1261.9100000000001</v>
      </c>
      <c r="J33" s="44">
        <v>1483.11</v>
      </c>
      <c r="K33" s="44">
        <v>1740.14</v>
      </c>
      <c r="L33" s="44">
        <v>2001.37</v>
      </c>
      <c r="M33" s="44">
        <v>2176.7600000000002</v>
      </c>
      <c r="N33" s="44">
        <v>2184.63</v>
      </c>
      <c r="O33" s="44">
        <v>2157.88</v>
      </c>
      <c r="P33" s="44">
        <v>2019.05</v>
      </c>
      <c r="Q33" s="44">
        <v>2025.75</v>
      </c>
      <c r="R33" s="44">
        <v>1970.94</v>
      </c>
      <c r="S33" s="44">
        <v>1960.54</v>
      </c>
      <c r="T33" s="44">
        <v>1973.29</v>
      </c>
      <c r="U33" s="44">
        <v>1996</v>
      </c>
      <c r="V33" s="44">
        <v>2173.13</v>
      </c>
      <c r="W33" s="44">
        <v>2163.94</v>
      </c>
      <c r="X33" s="44">
        <v>2059.9</v>
      </c>
      <c r="Y33" s="44">
        <v>1954.88</v>
      </c>
      <c r="Z33" s="44">
        <v>1734.41</v>
      </c>
      <c r="AA33" s="44">
        <v>1470.52</v>
      </c>
    </row>
    <row r="34" spans="1:27" ht="12.75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1685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8" t="s">
        <v>1687</v>
      </c>
      <c r="B37" s="28" t="str">
        <f>"07"&amp;"."&amp;$B$800&amp;"."&amp;$B$801</f>
        <v>07.10.2023</v>
      </c>
      <c r="C37" s="90" t="s">
        <v>76</v>
      </c>
      <c r="D37" s="91">
        <f>ROUND(((D38+D39+D41+D40)/1000),5)</f>
        <v>2.65876</v>
      </c>
      <c r="E37" s="91">
        <f>ROUND(((E38+E39+E41+E40)/1000),5)</f>
        <v>2.6080100000000002</v>
      </c>
      <c r="F37" s="91">
        <f>ROUND(((F38+F39+F41+F40)/1000),5)</f>
        <v>2.55748</v>
      </c>
      <c r="G37" s="91">
        <f t="shared" ref="G37:AA37" si="18">ROUND(((G38+G39+G41+G40)/1000),5)</f>
        <v>2.5249100000000002</v>
      </c>
      <c r="H37" s="91">
        <f t="shared" si="18"/>
        <v>2.5617899999999998</v>
      </c>
      <c r="I37" s="91">
        <f t="shared" si="18"/>
        <v>2.61721</v>
      </c>
      <c r="J37" s="91">
        <f t="shared" si="18"/>
        <v>2.7077499999999999</v>
      </c>
      <c r="K37" s="91">
        <f t="shared" si="18"/>
        <v>2.88991</v>
      </c>
      <c r="L37" s="91">
        <f t="shared" si="18"/>
        <v>3.08629</v>
      </c>
      <c r="M37" s="91">
        <f t="shared" si="18"/>
        <v>3.2439499999999999</v>
      </c>
      <c r="N37" s="91">
        <f t="shared" si="18"/>
        <v>3.3260999999999998</v>
      </c>
      <c r="O37" s="91">
        <f t="shared" si="18"/>
        <v>3.3174800000000002</v>
      </c>
      <c r="P37" s="91">
        <f t="shared" si="18"/>
        <v>3.2663700000000002</v>
      </c>
      <c r="Q37" s="91">
        <f t="shared" si="18"/>
        <v>3.26702</v>
      </c>
      <c r="R37" s="91">
        <f t="shared" si="18"/>
        <v>3.25962</v>
      </c>
      <c r="S37" s="91">
        <f t="shared" si="18"/>
        <v>3.2670300000000001</v>
      </c>
      <c r="T37" s="91">
        <f t="shared" si="18"/>
        <v>3.2925499999999999</v>
      </c>
      <c r="U37" s="91">
        <f t="shared" si="18"/>
        <v>3.3763999999999998</v>
      </c>
      <c r="V37" s="91">
        <f t="shared" si="18"/>
        <v>3.49146</v>
      </c>
      <c r="W37" s="91">
        <f t="shared" si="18"/>
        <v>3.5077400000000001</v>
      </c>
      <c r="X37" s="91">
        <f t="shared" si="18"/>
        <v>3.4527000000000001</v>
      </c>
      <c r="Y37" s="91">
        <f t="shared" si="18"/>
        <v>3.21665</v>
      </c>
      <c r="Z37" s="91">
        <f t="shared" si="18"/>
        <v>2.96285</v>
      </c>
      <c r="AA37" s="91">
        <f t="shared" si="18"/>
        <v>2.7176</v>
      </c>
    </row>
    <row r="38" spans="1:27" ht="12.75" customHeight="1" outlineLevel="1" x14ac:dyDescent="0.2">
      <c r="A38" s="99" t="s">
        <v>1688</v>
      </c>
      <c r="B38" s="63" t="s">
        <v>238</v>
      </c>
      <c r="C38" s="43" t="s">
        <v>79</v>
      </c>
      <c r="D38" s="44">
        <v>1252.73</v>
      </c>
      <c r="E38" s="44">
        <v>1201.98</v>
      </c>
      <c r="F38" s="44">
        <v>1151.45</v>
      </c>
      <c r="G38" s="44">
        <v>1118.8800000000001</v>
      </c>
      <c r="H38" s="44">
        <v>1155.76</v>
      </c>
      <c r="I38" s="44">
        <v>1211.18</v>
      </c>
      <c r="J38" s="44">
        <v>1301.72</v>
      </c>
      <c r="K38" s="44">
        <v>1483.88</v>
      </c>
      <c r="L38" s="44">
        <v>1680.26</v>
      </c>
      <c r="M38" s="44">
        <v>1837.92</v>
      </c>
      <c r="N38" s="44">
        <v>1920.07</v>
      </c>
      <c r="O38" s="44">
        <v>1911.45</v>
      </c>
      <c r="P38" s="44">
        <v>1860.34</v>
      </c>
      <c r="Q38" s="44">
        <v>1860.99</v>
      </c>
      <c r="R38" s="44">
        <v>1853.59</v>
      </c>
      <c r="S38" s="44">
        <v>1861</v>
      </c>
      <c r="T38" s="44">
        <v>1886.52</v>
      </c>
      <c r="U38" s="44">
        <v>1970.37</v>
      </c>
      <c r="V38" s="44">
        <v>2085.4299999999998</v>
      </c>
      <c r="W38" s="44">
        <v>2101.71</v>
      </c>
      <c r="X38" s="44">
        <v>2046.67</v>
      </c>
      <c r="Y38" s="44">
        <v>1810.62</v>
      </c>
      <c r="Z38" s="44">
        <v>1556.82</v>
      </c>
      <c r="AA38" s="44">
        <v>1311.57</v>
      </c>
    </row>
    <row r="39" spans="1:27" ht="12.75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1690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8" t="s">
        <v>1692</v>
      </c>
      <c r="B42" s="28" t="str">
        <f>"08"&amp;"."&amp;$B$800&amp;"."&amp;$B$801</f>
        <v>08.10.2023</v>
      </c>
      <c r="C42" s="90" t="s">
        <v>76</v>
      </c>
      <c r="D42" s="91">
        <f>ROUND(((D43+D44+D46+D45)/1000),5)</f>
        <v>2.5724999999999998</v>
      </c>
      <c r="E42" s="91">
        <f>ROUND(((E43+E44+E46+E45)/1000),5)</f>
        <v>2.4821499999999999</v>
      </c>
      <c r="F42" s="91">
        <f>ROUND(((F43+F44+F46+F45)/1000),5)</f>
        <v>2.3802599999999998</v>
      </c>
      <c r="G42" s="91">
        <f t="shared" ref="G42:AA42" si="21">ROUND(((G43+G44+G46+G45)/1000),5)</f>
        <v>2.3455699999999999</v>
      </c>
      <c r="H42" s="91">
        <f t="shared" si="21"/>
        <v>2.3916499999999998</v>
      </c>
      <c r="I42" s="91">
        <f t="shared" si="21"/>
        <v>2.4555500000000001</v>
      </c>
      <c r="J42" s="91">
        <f t="shared" si="21"/>
        <v>2.4481199999999999</v>
      </c>
      <c r="K42" s="91">
        <f t="shared" si="21"/>
        <v>2.55498</v>
      </c>
      <c r="L42" s="91">
        <f t="shared" si="21"/>
        <v>2.8833000000000002</v>
      </c>
      <c r="M42" s="91">
        <f t="shared" si="21"/>
        <v>3.0221200000000001</v>
      </c>
      <c r="N42" s="91">
        <f t="shared" si="21"/>
        <v>3.0660500000000002</v>
      </c>
      <c r="O42" s="91">
        <f t="shared" si="21"/>
        <v>3.0688599999999999</v>
      </c>
      <c r="P42" s="91">
        <f t="shared" si="21"/>
        <v>3.1528999999999998</v>
      </c>
      <c r="Q42" s="91">
        <f t="shared" si="21"/>
        <v>3.1536599999999999</v>
      </c>
      <c r="R42" s="91">
        <f t="shared" si="21"/>
        <v>3.1580400000000002</v>
      </c>
      <c r="S42" s="91">
        <f t="shared" si="21"/>
        <v>3.1530200000000002</v>
      </c>
      <c r="T42" s="91">
        <f t="shared" si="21"/>
        <v>3.3040699999999998</v>
      </c>
      <c r="U42" s="91">
        <f t="shared" si="21"/>
        <v>3.51946</v>
      </c>
      <c r="V42" s="91">
        <f t="shared" si="21"/>
        <v>3.6124200000000002</v>
      </c>
      <c r="W42" s="91">
        <f t="shared" si="21"/>
        <v>3.6142799999999999</v>
      </c>
      <c r="X42" s="91">
        <f t="shared" si="21"/>
        <v>3.5688300000000002</v>
      </c>
      <c r="Y42" s="91">
        <f t="shared" si="21"/>
        <v>3.2219600000000002</v>
      </c>
      <c r="Z42" s="91">
        <f t="shared" si="21"/>
        <v>2.92502</v>
      </c>
      <c r="AA42" s="91">
        <f t="shared" si="21"/>
        <v>2.71265</v>
      </c>
    </row>
    <row r="43" spans="1:27" ht="12.75" customHeight="1" outlineLevel="1" x14ac:dyDescent="0.2">
      <c r="A43" s="99" t="s">
        <v>1693</v>
      </c>
      <c r="B43" s="63" t="s">
        <v>238</v>
      </c>
      <c r="C43" s="43" t="s">
        <v>79</v>
      </c>
      <c r="D43" s="44">
        <v>1166.47</v>
      </c>
      <c r="E43" s="44">
        <v>1076.1199999999999</v>
      </c>
      <c r="F43" s="44">
        <v>974.23</v>
      </c>
      <c r="G43" s="44">
        <v>939.54</v>
      </c>
      <c r="H43" s="44">
        <v>985.62</v>
      </c>
      <c r="I43" s="44">
        <v>1049.52</v>
      </c>
      <c r="J43" s="44">
        <v>1042.0899999999999</v>
      </c>
      <c r="K43" s="44">
        <v>1148.95</v>
      </c>
      <c r="L43" s="44">
        <v>1477.27</v>
      </c>
      <c r="M43" s="44">
        <v>1616.09</v>
      </c>
      <c r="N43" s="44">
        <v>1660.02</v>
      </c>
      <c r="O43" s="44">
        <v>1662.83</v>
      </c>
      <c r="P43" s="44">
        <v>1746.87</v>
      </c>
      <c r="Q43" s="44">
        <v>1747.63</v>
      </c>
      <c r="R43" s="44">
        <v>1752.01</v>
      </c>
      <c r="S43" s="44">
        <v>1746.99</v>
      </c>
      <c r="T43" s="44">
        <v>1898.04</v>
      </c>
      <c r="U43" s="44">
        <v>2113.4299999999998</v>
      </c>
      <c r="V43" s="44">
        <v>2206.39</v>
      </c>
      <c r="W43" s="44">
        <v>2208.25</v>
      </c>
      <c r="X43" s="44">
        <v>2162.8000000000002</v>
      </c>
      <c r="Y43" s="44">
        <v>1815.93</v>
      </c>
      <c r="Z43" s="44">
        <v>1518.99</v>
      </c>
      <c r="AA43" s="44">
        <v>1306.6199999999999</v>
      </c>
    </row>
    <row r="44" spans="1:27" ht="12.75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1695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8" t="s">
        <v>1697</v>
      </c>
      <c r="B47" s="28" t="str">
        <f>"09"&amp;"."&amp;$B$800&amp;"."&amp;$B$801</f>
        <v>09.10.2023</v>
      </c>
      <c r="C47" s="90" t="s">
        <v>76</v>
      </c>
      <c r="D47" s="91">
        <f>ROUND(((D48+D49+D51+D50)/1000),5)</f>
        <v>2.5882299999999998</v>
      </c>
      <c r="E47" s="91">
        <f>ROUND(((E48+E49+E51+E50)/1000),5)</f>
        <v>2.4993400000000001</v>
      </c>
      <c r="F47" s="91">
        <f>ROUND(((F48+F49+F51+F50)/1000),5)</f>
        <v>2.4236800000000001</v>
      </c>
      <c r="G47" s="91">
        <f t="shared" ref="G47:AA47" si="24">ROUND(((G48+G49+G51+G50)/1000),5)</f>
        <v>2.39663</v>
      </c>
      <c r="H47" s="91">
        <f t="shared" si="24"/>
        <v>2.45099</v>
      </c>
      <c r="I47" s="91">
        <f t="shared" si="24"/>
        <v>2.6687099999999999</v>
      </c>
      <c r="J47" s="91">
        <f t="shared" si="24"/>
        <v>2.80613</v>
      </c>
      <c r="K47" s="91">
        <f t="shared" si="24"/>
        <v>3.1438000000000001</v>
      </c>
      <c r="L47" s="91">
        <f t="shared" si="24"/>
        <v>3.51945</v>
      </c>
      <c r="M47" s="91">
        <f t="shared" si="24"/>
        <v>3.60907</v>
      </c>
      <c r="N47" s="91">
        <f t="shared" si="24"/>
        <v>3.6329899999999999</v>
      </c>
      <c r="O47" s="91">
        <f t="shared" si="24"/>
        <v>3.6170900000000001</v>
      </c>
      <c r="P47" s="91">
        <f t="shared" si="24"/>
        <v>3.54467</v>
      </c>
      <c r="Q47" s="91">
        <f t="shared" si="24"/>
        <v>3.5699299999999998</v>
      </c>
      <c r="R47" s="91">
        <f t="shared" si="24"/>
        <v>3.57273</v>
      </c>
      <c r="S47" s="91">
        <f t="shared" si="24"/>
        <v>3.5746500000000001</v>
      </c>
      <c r="T47" s="91">
        <f t="shared" si="24"/>
        <v>3.54853</v>
      </c>
      <c r="U47" s="91">
        <f t="shared" si="24"/>
        <v>3.58188</v>
      </c>
      <c r="V47" s="91">
        <f t="shared" si="24"/>
        <v>3.6063200000000002</v>
      </c>
      <c r="W47" s="91">
        <f t="shared" si="24"/>
        <v>3.5992000000000002</v>
      </c>
      <c r="X47" s="91">
        <f t="shared" si="24"/>
        <v>3.5504099999999998</v>
      </c>
      <c r="Y47" s="91">
        <f t="shared" si="24"/>
        <v>3.5066000000000002</v>
      </c>
      <c r="Z47" s="91">
        <f t="shared" si="24"/>
        <v>2.9994700000000001</v>
      </c>
      <c r="AA47" s="91">
        <f t="shared" si="24"/>
        <v>2.7340399999999998</v>
      </c>
    </row>
    <row r="48" spans="1:27" ht="12.75" customHeight="1" outlineLevel="1" x14ac:dyDescent="0.2">
      <c r="A48" s="99" t="s">
        <v>1698</v>
      </c>
      <c r="B48" s="63" t="s">
        <v>238</v>
      </c>
      <c r="C48" s="43" t="s">
        <v>79</v>
      </c>
      <c r="D48" s="44">
        <v>1182.2</v>
      </c>
      <c r="E48" s="44">
        <v>1093.31</v>
      </c>
      <c r="F48" s="44">
        <v>1017.65</v>
      </c>
      <c r="G48" s="44">
        <v>990.6</v>
      </c>
      <c r="H48" s="44">
        <v>1044.96</v>
      </c>
      <c r="I48" s="44">
        <v>1262.68</v>
      </c>
      <c r="J48" s="44">
        <v>1400.1</v>
      </c>
      <c r="K48" s="44">
        <v>1737.77</v>
      </c>
      <c r="L48" s="44">
        <v>2113.42</v>
      </c>
      <c r="M48" s="44">
        <v>2203.04</v>
      </c>
      <c r="N48" s="44">
        <v>2226.96</v>
      </c>
      <c r="O48" s="44">
        <v>2211.06</v>
      </c>
      <c r="P48" s="44">
        <v>2138.64</v>
      </c>
      <c r="Q48" s="44">
        <v>2163.9</v>
      </c>
      <c r="R48" s="44">
        <v>2166.6999999999998</v>
      </c>
      <c r="S48" s="44">
        <v>2168.62</v>
      </c>
      <c r="T48" s="44">
        <v>2142.5</v>
      </c>
      <c r="U48" s="44">
        <v>2175.85</v>
      </c>
      <c r="V48" s="44">
        <v>2200.29</v>
      </c>
      <c r="W48" s="44">
        <v>2193.17</v>
      </c>
      <c r="X48" s="44">
        <v>2144.38</v>
      </c>
      <c r="Y48" s="44">
        <v>2100.5700000000002</v>
      </c>
      <c r="Z48" s="44">
        <v>1593.44</v>
      </c>
      <c r="AA48" s="44">
        <v>1328.01</v>
      </c>
    </row>
    <row r="49" spans="1:27" ht="12.75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1700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8" t="s">
        <v>1702</v>
      </c>
      <c r="B52" s="28" t="str">
        <f>"10"&amp;"."&amp;$B$800&amp;"."&amp;$B$801</f>
        <v>10.10.2023</v>
      </c>
      <c r="C52" s="90" t="s">
        <v>76</v>
      </c>
      <c r="D52" s="91">
        <f>ROUND(((D53+D54+D56+D55)/1000),5)</f>
        <v>2.58995</v>
      </c>
      <c r="E52" s="91">
        <f>ROUND(((E53+E54+E56+E55)/1000),5)</f>
        <v>2.5118800000000001</v>
      </c>
      <c r="F52" s="91">
        <f>ROUND(((F53+F54+F56+F55)/1000),5)</f>
        <v>2.4899100000000001</v>
      </c>
      <c r="G52" s="91">
        <f t="shared" ref="G52:AA52" si="27">ROUND(((G53+G54+G56+G55)/1000),5)</f>
        <v>2.4818600000000002</v>
      </c>
      <c r="H52" s="91">
        <f t="shared" si="27"/>
        <v>2.5146600000000001</v>
      </c>
      <c r="I52" s="91">
        <f t="shared" si="27"/>
        <v>2.6844800000000002</v>
      </c>
      <c r="J52" s="91">
        <f t="shared" si="27"/>
        <v>2.8675700000000002</v>
      </c>
      <c r="K52" s="91">
        <f t="shared" si="27"/>
        <v>3.0836399999999999</v>
      </c>
      <c r="L52" s="91">
        <f t="shared" si="27"/>
        <v>3.4387400000000001</v>
      </c>
      <c r="M52" s="91">
        <f t="shared" si="27"/>
        <v>3.5664400000000001</v>
      </c>
      <c r="N52" s="91">
        <f t="shared" si="27"/>
        <v>3.6435300000000002</v>
      </c>
      <c r="O52" s="91">
        <f t="shared" si="27"/>
        <v>3.5676700000000001</v>
      </c>
      <c r="P52" s="91">
        <f t="shared" si="27"/>
        <v>3.5630000000000002</v>
      </c>
      <c r="Q52" s="91">
        <f t="shared" si="27"/>
        <v>3.5708199999999999</v>
      </c>
      <c r="R52" s="91">
        <f t="shared" si="27"/>
        <v>3.5618799999999999</v>
      </c>
      <c r="S52" s="91">
        <f t="shared" si="27"/>
        <v>3.5632899999999998</v>
      </c>
      <c r="T52" s="91">
        <f t="shared" si="27"/>
        <v>3.5665399999999998</v>
      </c>
      <c r="U52" s="91">
        <f t="shared" si="27"/>
        <v>3.57497</v>
      </c>
      <c r="V52" s="91">
        <f t="shared" si="27"/>
        <v>3.70703</v>
      </c>
      <c r="W52" s="91">
        <f t="shared" si="27"/>
        <v>3.7116199999999999</v>
      </c>
      <c r="X52" s="91">
        <f t="shared" si="27"/>
        <v>3.5454300000000001</v>
      </c>
      <c r="Y52" s="91">
        <f t="shared" si="27"/>
        <v>3.5054400000000001</v>
      </c>
      <c r="Z52" s="91">
        <f t="shared" si="27"/>
        <v>3.12981</v>
      </c>
      <c r="AA52" s="91">
        <f t="shared" si="27"/>
        <v>2.73922</v>
      </c>
    </row>
    <row r="53" spans="1:27" ht="12.75" customHeight="1" outlineLevel="1" x14ac:dyDescent="0.2">
      <c r="A53" s="99" t="s">
        <v>1703</v>
      </c>
      <c r="B53" s="63" t="s">
        <v>238</v>
      </c>
      <c r="C53" s="43" t="s">
        <v>79</v>
      </c>
      <c r="D53" s="44">
        <v>1183.92</v>
      </c>
      <c r="E53" s="44">
        <v>1105.8499999999999</v>
      </c>
      <c r="F53" s="44">
        <v>1083.8800000000001</v>
      </c>
      <c r="G53" s="44">
        <v>1075.83</v>
      </c>
      <c r="H53" s="44">
        <v>1108.6300000000001</v>
      </c>
      <c r="I53" s="44">
        <v>1278.45</v>
      </c>
      <c r="J53" s="44">
        <v>1461.54</v>
      </c>
      <c r="K53" s="44">
        <v>1677.61</v>
      </c>
      <c r="L53" s="44">
        <v>2032.71</v>
      </c>
      <c r="M53" s="44">
        <v>2160.41</v>
      </c>
      <c r="N53" s="44">
        <v>2237.5</v>
      </c>
      <c r="O53" s="44">
        <v>2161.64</v>
      </c>
      <c r="P53" s="44">
        <v>2156.9699999999998</v>
      </c>
      <c r="Q53" s="44">
        <v>2164.79</v>
      </c>
      <c r="R53" s="44">
        <v>2155.85</v>
      </c>
      <c r="S53" s="44">
        <v>2157.2600000000002</v>
      </c>
      <c r="T53" s="44">
        <v>2160.5100000000002</v>
      </c>
      <c r="U53" s="44">
        <v>2168.94</v>
      </c>
      <c r="V53" s="44">
        <v>2301</v>
      </c>
      <c r="W53" s="44">
        <v>2305.59</v>
      </c>
      <c r="X53" s="44">
        <v>2139.4</v>
      </c>
      <c r="Y53" s="44">
        <v>2099.41</v>
      </c>
      <c r="Z53" s="44">
        <v>1723.78</v>
      </c>
      <c r="AA53" s="44">
        <v>1333.19</v>
      </c>
    </row>
    <row r="54" spans="1:27" ht="12.75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1705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8" t="s">
        <v>1707</v>
      </c>
      <c r="B57" s="28" t="str">
        <f>"11"&amp;"."&amp;$B$800&amp;"."&amp;$B$801</f>
        <v>11.10.2023</v>
      </c>
      <c r="C57" s="90" t="s">
        <v>76</v>
      </c>
      <c r="D57" s="91">
        <f>ROUND(((D58+D59+D61+D60)/1000),5)</f>
        <v>2.5960100000000002</v>
      </c>
      <c r="E57" s="91">
        <f>ROUND(((E58+E59+E61+E60)/1000),5)</f>
        <v>2.5111300000000001</v>
      </c>
      <c r="F57" s="91">
        <f>ROUND(((F58+F59+F61+F60)/1000),5)</f>
        <v>2.4882900000000001</v>
      </c>
      <c r="G57" s="91">
        <f t="shared" ref="G57:AA57" si="30">ROUND(((G58+G59+G61+G60)/1000),5)</f>
        <v>2.4889100000000002</v>
      </c>
      <c r="H57" s="91">
        <f t="shared" si="30"/>
        <v>2.52868</v>
      </c>
      <c r="I57" s="91">
        <f t="shared" si="30"/>
        <v>2.6819700000000002</v>
      </c>
      <c r="J57" s="91">
        <f t="shared" si="30"/>
        <v>2.83066</v>
      </c>
      <c r="K57" s="91">
        <f t="shared" si="30"/>
        <v>3.16527</v>
      </c>
      <c r="L57" s="91">
        <f t="shared" si="30"/>
        <v>3.4106000000000001</v>
      </c>
      <c r="M57" s="91">
        <f t="shared" si="30"/>
        <v>3.5598100000000001</v>
      </c>
      <c r="N57" s="91">
        <f t="shared" si="30"/>
        <v>3.6705000000000001</v>
      </c>
      <c r="O57" s="91">
        <f t="shared" si="30"/>
        <v>3.5421200000000002</v>
      </c>
      <c r="P57" s="91">
        <f t="shared" si="30"/>
        <v>3.52902</v>
      </c>
      <c r="Q57" s="91">
        <f t="shared" si="30"/>
        <v>3.47098</v>
      </c>
      <c r="R57" s="91">
        <f t="shared" si="30"/>
        <v>3.4905499999999998</v>
      </c>
      <c r="S57" s="91">
        <f t="shared" si="30"/>
        <v>3.46279</v>
      </c>
      <c r="T57" s="91">
        <f t="shared" si="30"/>
        <v>3.4871400000000001</v>
      </c>
      <c r="U57" s="91">
        <f t="shared" si="30"/>
        <v>3.6185</v>
      </c>
      <c r="V57" s="91">
        <f t="shared" si="30"/>
        <v>3.8629600000000002</v>
      </c>
      <c r="W57" s="91">
        <f t="shared" si="30"/>
        <v>3.6603500000000002</v>
      </c>
      <c r="X57" s="91">
        <f t="shared" si="30"/>
        <v>3.6194899999999999</v>
      </c>
      <c r="Y57" s="91">
        <f t="shared" si="30"/>
        <v>3.4805199999999998</v>
      </c>
      <c r="Z57" s="91">
        <f t="shared" si="30"/>
        <v>2.9828399999999999</v>
      </c>
      <c r="AA57" s="91">
        <f t="shared" si="30"/>
        <v>2.67394</v>
      </c>
    </row>
    <row r="58" spans="1:27" ht="12.75" customHeight="1" outlineLevel="1" x14ac:dyDescent="0.2">
      <c r="A58" s="99" t="s">
        <v>1708</v>
      </c>
      <c r="B58" s="63" t="s">
        <v>238</v>
      </c>
      <c r="C58" s="43" t="s">
        <v>79</v>
      </c>
      <c r="D58" s="44">
        <v>1189.98</v>
      </c>
      <c r="E58" s="44">
        <v>1105.0999999999999</v>
      </c>
      <c r="F58" s="44">
        <v>1082.26</v>
      </c>
      <c r="G58" s="44">
        <v>1082.8800000000001</v>
      </c>
      <c r="H58" s="44">
        <v>1122.6500000000001</v>
      </c>
      <c r="I58" s="44">
        <v>1275.94</v>
      </c>
      <c r="J58" s="44">
        <v>1424.63</v>
      </c>
      <c r="K58" s="44">
        <v>1759.24</v>
      </c>
      <c r="L58" s="44">
        <v>2004.57</v>
      </c>
      <c r="M58" s="44">
        <v>2153.7800000000002</v>
      </c>
      <c r="N58" s="44">
        <v>2264.4699999999998</v>
      </c>
      <c r="O58" s="44">
        <v>2136.09</v>
      </c>
      <c r="P58" s="44">
        <v>2122.9899999999998</v>
      </c>
      <c r="Q58" s="44">
        <v>2064.9499999999998</v>
      </c>
      <c r="R58" s="44">
        <v>2084.52</v>
      </c>
      <c r="S58" s="44">
        <v>2056.7600000000002</v>
      </c>
      <c r="T58" s="44">
        <v>2081.11</v>
      </c>
      <c r="U58" s="44">
        <v>2212.4699999999998</v>
      </c>
      <c r="V58" s="44">
        <v>2456.9299999999998</v>
      </c>
      <c r="W58" s="44">
        <v>2254.3200000000002</v>
      </c>
      <c r="X58" s="44">
        <v>2213.46</v>
      </c>
      <c r="Y58" s="44">
        <v>2074.4899999999998</v>
      </c>
      <c r="Z58" s="44">
        <v>1576.81</v>
      </c>
      <c r="AA58" s="44">
        <v>1267.9100000000001</v>
      </c>
    </row>
    <row r="59" spans="1:27" ht="12.75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1710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8" t="s">
        <v>1712</v>
      </c>
      <c r="B62" s="28" t="str">
        <f>"12"&amp;"."&amp;$B$800&amp;"."&amp;$B$801</f>
        <v>12.10.2023</v>
      </c>
      <c r="C62" s="90" t="s">
        <v>76</v>
      </c>
      <c r="D62" s="91">
        <f>ROUND(((D63+D64+D66+D65)/1000),5)</f>
        <v>2.5104899999999999</v>
      </c>
      <c r="E62" s="91">
        <f>ROUND(((E63+E64+E66+E65)/1000),5)</f>
        <v>2.4412199999999999</v>
      </c>
      <c r="F62" s="91">
        <f>ROUND(((F63+F64+F66+F65)/1000),5)</f>
        <v>2.3849200000000002</v>
      </c>
      <c r="G62" s="91">
        <f t="shared" ref="G62:AA62" si="33">ROUND(((G63+G64+G66+G65)/1000),5)</f>
        <v>2.39032</v>
      </c>
      <c r="H62" s="91">
        <f t="shared" si="33"/>
        <v>2.4865699999999999</v>
      </c>
      <c r="I62" s="91">
        <f t="shared" si="33"/>
        <v>2.5991399999999998</v>
      </c>
      <c r="J62" s="91">
        <f t="shared" si="33"/>
        <v>2.8372799999999998</v>
      </c>
      <c r="K62" s="91">
        <f t="shared" si="33"/>
        <v>3.1285599999999998</v>
      </c>
      <c r="L62" s="91">
        <f t="shared" si="33"/>
        <v>3.54766</v>
      </c>
      <c r="M62" s="91">
        <f t="shared" si="33"/>
        <v>3.5802999999999998</v>
      </c>
      <c r="N62" s="91">
        <f t="shared" si="33"/>
        <v>3.63523</v>
      </c>
      <c r="O62" s="91">
        <f t="shared" si="33"/>
        <v>3.6306799999999999</v>
      </c>
      <c r="P62" s="91">
        <f t="shared" si="33"/>
        <v>3.63347</v>
      </c>
      <c r="Q62" s="91">
        <f t="shared" si="33"/>
        <v>3.6392699999999998</v>
      </c>
      <c r="R62" s="91">
        <f t="shared" si="33"/>
        <v>3.6316600000000001</v>
      </c>
      <c r="S62" s="91">
        <f t="shared" si="33"/>
        <v>3.6104500000000002</v>
      </c>
      <c r="T62" s="91">
        <f t="shared" si="33"/>
        <v>3.60371</v>
      </c>
      <c r="U62" s="91">
        <f t="shared" si="33"/>
        <v>3.5815199999999998</v>
      </c>
      <c r="V62" s="91">
        <f t="shared" si="33"/>
        <v>3.7010900000000002</v>
      </c>
      <c r="W62" s="91">
        <f t="shared" si="33"/>
        <v>3.7130399999999999</v>
      </c>
      <c r="X62" s="91">
        <f t="shared" si="33"/>
        <v>3.62961</v>
      </c>
      <c r="Y62" s="91">
        <f t="shared" si="33"/>
        <v>3.5261200000000001</v>
      </c>
      <c r="Z62" s="91">
        <f t="shared" si="33"/>
        <v>3.2497699999999998</v>
      </c>
      <c r="AA62" s="91">
        <f t="shared" si="33"/>
        <v>2.7062900000000001</v>
      </c>
    </row>
    <row r="63" spans="1:27" ht="12.75" customHeight="1" outlineLevel="1" x14ac:dyDescent="0.2">
      <c r="A63" s="99" t="s">
        <v>1713</v>
      </c>
      <c r="B63" s="63" t="s">
        <v>238</v>
      </c>
      <c r="C63" s="43" t="s">
        <v>79</v>
      </c>
      <c r="D63" s="44">
        <v>1104.46</v>
      </c>
      <c r="E63" s="44">
        <v>1035.19</v>
      </c>
      <c r="F63" s="44">
        <v>978.89</v>
      </c>
      <c r="G63" s="44">
        <v>984.29</v>
      </c>
      <c r="H63" s="44">
        <v>1080.54</v>
      </c>
      <c r="I63" s="44">
        <v>1193.1099999999999</v>
      </c>
      <c r="J63" s="44">
        <v>1431.25</v>
      </c>
      <c r="K63" s="44">
        <v>1722.53</v>
      </c>
      <c r="L63" s="44">
        <v>2141.63</v>
      </c>
      <c r="M63" s="44">
        <v>2174.27</v>
      </c>
      <c r="N63" s="44">
        <v>2229.1999999999998</v>
      </c>
      <c r="O63" s="44">
        <v>2224.65</v>
      </c>
      <c r="P63" s="44">
        <v>2227.44</v>
      </c>
      <c r="Q63" s="44">
        <v>2233.2399999999998</v>
      </c>
      <c r="R63" s="44">
        <v>2225.63</v>
      </c>
      <c r="S63" s="44">
        <v>2204.42</v>
      </c>
      <c r="T63" s="44">
        <v>2197.6799999999998</v>
      </c>
      <c r="U63" s="44">
        <v>2175.4899999999998</v>
      </c>
      <c r="V63" s="44">
        <v>2295.06</v>
      </c>
      <c r="W63" s="44">
        <v>2307.0100000000002</v>
      </c>
      <c r="X63" s="44">
        <v>2223.58</v>
      </c>
      <c r="Y63" s="44">
        <v>2120.09</v>
      </c>
      <c r="Z63" s="44">
        <v>1843.74</v>
      </c>
      <c r="AA63" s="44">
        <v>1300.26</v>
      </c>
    </row>
    <row r="64" spans="1:27" ht="12.75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1715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8" t="s">
        <v>1717</v>
      </c>
      <c r="B67" s="28" t="str">
        <f>"13"&amp;"."&amp;$B$800&amp;"."&amp;$B$801</f>
        <v>13.10.2023</v>
      </c>
      <c r="C67" s="90" t="s">
        <v>76</v>
      </c>
      <c r="D67" s="91">
        <f>ROUND(((D68+D69+D71+D70)/1000),5)</f>
        <v>2.5159600000000002</v>
      </c>
      <c r="E67" s="91">
        <f>ROUND(((E68+E69+E71+E70)/1000),5)</f>
        <v>2.4456199999999999</v>
      </c>
      <c r="F67" s="91">
        <f>ROUND(((F68+F69+F71+F70)/1000),5)</f>
        <v>2.4153099999999998</v>
      </c>
      <c r="G67" s="91">
        <f t="shared" ref="G67:AA67" si="36">ROUND(((G68+G69+G71+G70)/1000),5)</f>
        <v>2.4085399999999999</v>
      </c>
      <c r="H67" s="91">
        <f t="shared" si="36"/>
        <v>2.4744100000000002</v>
      </c>
      <c r="I67" s="91">
        <f t="shared" si="36"/>
        <v>2.5994000000000002</v>
      </c>
      <c r="J67" s="91">
        <f t="shared" si="36"/>
        <v>2.86069</v>
      </c>
      <c r="K67" s="91">
        <f t="shared" si="36"/>
        <v>3.0903299999999998</v>
      </c>
      <c r="L67" s="91">
        <f t="shared" si="36"/>
        <v>3.31358</v>
      </c>
      <c r="M67" s="91">
        <f t="shared" si="36"/>
        <v>3.5604300000000002</v>
      </c>
      <c r="N67" s="91">
        <f t="shared" si="36"/>
        <v>3.5657000000000001</v>
      </c>
      <c r="O67" s="91">
        <f t="shared" si="36"/>
        <v>3.5192999999999999</v>
      </c>
      <c r="P67" s="91">
        <f t="shared" si="36"/>
        <v>3.4313799999999999</v>
      </c>
      <c r="Q67" s="91">
        <f t="shared" si="36"/>
        <v>3.4521700000000002</v>
      </c>
      <c r="R67" s="91">
        <f t="shared" si="36"/>
        <v>3.4152499999999999</v>
      </c>
      <c r="S67" s="91">
        <f t="shared" si="36"/>
        <v>3.4121299999999999</v>
      </c>
      <c r="T67" s="91">
        <f t="shared" si="36"/>
        <v>3.3898999999999999</v>
      </c>
      <c r="U67" s="91">
        <f t="shared" si="36"/>
        <v>3.5768399999999998</v>
      </c>
      <c r="V67" s="91">
        <f t="shared" si="36"/>
        <v>3.6286700000000001</v>
      </c>
      <c r="W67" s="91">
        <f t="shared" si="36"/>
        <v>3.6211199999999999</v>
      </c>
      <c r="X67" s="91">
        <f t="shared" si="36"/>
        <v>3.3924099999999999</v>
      </c>
      <c r="Y67" s="91">
        <f t="shared" si="36"/>
        <v>3.34274</v>
      </c>
      <c r="Z67" s="91">
        <f t="shared" si="36"/>
        <v>3.1068600000000002</v>
      </c>
      <c r="AA67" s="91">
        <f t="shared" si="36"/>
        <v>2.8933499999999999</v>
      </c>
    </row>
    <row r="68" spans="1:27" ht="12.75" customHeight="1" outlineLevel="1" x14ac:dyDescent="0.2">
      <c r="A68" s="99" t="s">
        <v>1718</v>
      </c>
      <c r="B68" s="63" t="s">
        <v>238</v>
      </c>
      <c r="C68" s="43" t="s">
        <v>79</v>
      </c>
      <c r="D68" s="44">
        <v>1109.93</v>
      </c>
      <c r="E68" s="44">
        <v>1039.5899999999999</v>
      </c>
      <c r="F68" s="44">
        <v>1009.28</v>
      </c>
      <c r="G68" s="44">
        <v>1002.51</v>
      </c>
      <c r="H68" s="44">
        <v>1068.3800000000001</v>
      </c>
      <c r="I68" s="44">
        <v>1193.3699999999999</v>
      </c>
      <c r="J68" s="44">
        <v>1454.66</v>
      </c>
      <c r="K68" s="44">
        <v>1684.3</v>
      </c>
      <c r="L68" s="44">
        <v>1907.55</v>
      </c>
      <c r="M68" s="44">
        <v>2154.4</v>
      </c>
      <c r="N68" s="44">
        <v>2159.67</v>
      </c>
      <c r="O68" s="44">
        <v>2113.27</v>
      </c>
      <c r="P68" s="44">
        <v>2025.35</v>
      </c>
      <c r="Q68" s="44">
        <v>2046.14</v>
      </c>
      <c r="R68" s="44">
        <v>2009.22</v>
      </c>
      <c r="S68" s="44">
        <v>2006.1</v>
      </c>
      <c r="T68" s="44">
        <v>1983.87</v>
      </c>
      <c r="U68" s="44">
        <v>2170.81</v>
      </c>
      <c r="V68" s="44">
        <v>2222.64</v>
      </c>
      <c r="W68" s="44">
        <v>2215.09</v>
      </c>
      <c r="X68" s="44">
        <v>1986.38</v>
      </c>
      <c r="Y68" s="44">
        <v>1936.71</v>
      </c>
      <c r="Z68" s="44">
        <v>1700.83</v>
      </c>
      <c r="AA68" s="44">
        <v>1487.32</v>
      </c>
    </row>
    <row r="69" spans="1:27" ht="12.75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1720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8" t="s">
        <v>1722</v>
      </c>
      <c r="B72" s="28" t="str">
        <f>"14"&amp;"."&amp;$B$800&amp;"."&amp;$B$801</f>
        <v>14.10.2023</v>
      </c>
      <c r="C72" s="90" t="s">
        <v>76</v>
      </c>
      <c r="D72" s="91">
        <f>ROUND(((D73+D74+D76+D75)/1000),5)</f>
        <v>2.6505100000000001</v>
      </c>
      <c r="E72" s="91">
        <f>ROUND(((E73+E74+E76+E75)/1000),5)</f>
        <v>2.5582199999999999</v>
      </c>
      <c r="F72" s="91">
        <f>ROUND(((F73+F74+F76+F75)/1000),5)</f>
        <v>2.5367000000000002</v>
      </c>
      <c r="G72" s="91">
        <f t="shared" ref="G72:AA72" si="39">ROUND(((G73+G74+G76+G75)/1000),5)</f>
        <v>2.5399799999999999</v>
      </c>
      <c r="H72" s="91">
        <f t="shared" si="39"/>
        <v>2.5495299999999999</v>
      </c>
      <c r="I72" s="91">
        <f t="shared" si="39"/>
        <v>2.6109800000000001</v>
      </c>
      <c r="J72" s="91">
        <f t="shared" si="39"/>
        <v>2.72485</v>
      </c>
      <c r="K72" s="91">
        <f t="shared" si="39"/>
        <v>3.0004599999999999</v>
      </c>
      <c r="L72" s="91">
        <f t="shared" si="39"/>
        <v>3.1596700000000002</v>
      </c>
      <c r="M72" s="91">
        <f t="shared" si="39"/>
        <v>3.3287300000000002</v>
      </c>
      <c r="N72" s="91">
        <f t="shared" si="39"/>
        <v>3.3861300000000001</v>
      </c>
      <c r="O72" s="91">
        <f t="shared" si="39"/>
        <v>3.39453</v>
      </c>
      <c r="P72" s="91">
        <f t="shared" si="39"/>
        <v>3.3865400000000001</v>
      </c>
      <c r="Q72" s="91">
        <f t="shared" si="39"/>
        <v>3.5422400000000001</v>
      </c>
      <c r="R72" s="91">
        <f t="shared" si="39"/>
        <v>3.6377299999999999</v>
      </c>
      <c r="S72" s="91">
        <f t="shared" si="39"/>
        <v>3.8002600000000002</v>
      </c>
      <c r="T72" s="91">
        <f t="shared" si="39"/>
        <v>3.71346</v>
      </c>
      <c r="U72" s="91">
        <f t="shared" si="39"/>
        <v>3.8422200000000002</v>
      </c>
      <c r="V72" s="91">
        <f t="shared" si="39"/>
        <v>3.9614400000000001</v>
      </c>
      <c r="W72" s="91">
        <f t="shared" si="39"/>
        <v>3.83588</v>
      </c>
      <c r="X72" s="91">
        <f t="shared" si="39"/>
        <v>3.6068799999999999</v>
      </c>
      <c r="Y72" s="91">
        <f t="shared" si="39"/>
        <v>3.2227100000000002</v>
      </c>
      <c r="Z72" s="91">
        <f t="shared" si="39"/>
        <v>3.0344099999999998</v>
      </c>
      <c r="AA72" s="91">
        <f t="shared" si="39"/>
        <v>2.7455500000000002</v>
      </c>
    </row>
    <row r="73" spans="1:27" ht="12.75" customHeight="1" outlineLevel="1" x14ac:dyDescent="0.2">
      <c r="A73" s="99" t="s">
        <v>1723</v>
      </c>
      <c r="B73" s="63" t="s">
        <v>238</v>
      </c>
      <c r="C73" s="43" t="s">
        <v>79</v>
      </c>
      <c r="D73" s="44">
        <v>1244.48</v>
      </c>
      <c r="E73" s="44">
        <v>1152.19</v>
      </c>
      <c r="F73" s="44">
        <v>1130.67</v>
      </c>
      <c r="G73" s="44">
        <v>1133.95</v>
      </c>
      <c r="H73" s="44">
        <v>1143.5</v>
      </c>
      <c r="I73" s="44">
        <v>1204.95</v>
      </c>
      <c r="J73" s="44">
        <v>1318.82</v>
      </c>
      <c r="K73" s="44">
        <v>1594.43</v>
      </c>
      <c r="L73" s="44">
        <v>1753.64</v>
      </c>
      <c r="M73" s="44">
        <v>1922.7</v>
      </c>
      <c r="N73" s="44">
        <v>1980.1</v>
      </c>
      <c r="O73" s="44">
        <v>1988.5</v>
      </c>
      <c r="P73" s="44">
        <v>1980.51</v>
      </c>
      <c r="Q73" s="44">
        <v>2136.21</v>
      </c>
      <c r="R73" s="44">
        <v>2231.6999999999998</v>
      </c>
      <c r="S73" s="44">
        <v>2394.23</v>
      </c>
      <c r="T73" s="44">
        <v>2307.4299999999998</v>
      </c>
      <c r="U73" s="44">
        <v>2436.19</v>
      </c>
      <c r="V73" s="44">
        <v>2555.41</v>
      </c>
      <c r="W73" s="44">
        <v>2429.85</v>
      </c>
      <c r="X73" s="44">
        <v>2200.85</v>
      </c>
      <c r="Y73" s="44">
        <v>1816.68</v>
      </c>
      <c r="Z73" s="44">
        <v>1628.38</v>
      </c>
      <c r="AA73" s="44">
        <v>1339.52</v>
      </c>
    </row>
    <row r="74" spans="1:27" ht="12.75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1725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8" t="s">
        <v>1727</v>
      </c>
      <c r="B77" s="28" t="str">
        <f>"15"&amp;"."&amp;$B$800&amp;"."&amp;$B$801</f>
        <v>15.10.2023</v>
      </c>
      <c r="C77" s="90" t="s">
        <v>76</v>
      </c>
      <c r="D77" s="91">
        <f>ROUND(((D78+D79+D81+D80)/1000),5)</f>
        <v>2.66439</v>
      </c>
      <c r="E77" s="91">
        <f>ROUND(((E78+E79+E81+E80)/1000),5)</f>
        <v>2.5631499999999998</v>
      </c>
      <c r="F77" s="91">
        <f>ROUND(((F78+F79+F81+F80)/1000),5)</f>
        <v>2.5279600000000002</v>
      </c>
      <c r="G77" s="91">
        <f t="shared" ref="G77:AA77" si="42">ROUND(((G78+G79+G81+G80)/1000),5)</f>
        <v>2.5133800000000002</v>
      </c>
      <c r="H77" s="91">
        <f t="shared" si="42"/>
        <v>2.52752</v>
      </c>
      <c r="I77" s="91">
        <f t="shared" si="42"/>
        <v>2.5594700000000001</v>
      </c>
      <c r="J77" s="91">
        <f t="shared" si="42"/>
        <v>2.53803</v>
      </c>
      <c r="K77" s="91">
        <f t="shared" si="42"/>
        <v>2.6199400000000002</v>
      </c>
      <c r="L77" s="91">
        <f t="shared" si="42"/>
        <v>3.01132</v>
      </c>
      <c r="M77" s="91">
        <f t="shared" si="42"/>
        <v>3.1309999999999998</v>
      </c>
      <c r="N77" s="91">
        <f t="shared" si="42"/>
        <v>3.1799200000000001</v>
      </c>
      <c r="O77" s="91">
        <f t="shared" si="42"/>
        <v>3.1962899999999999</v>
      </c>
      <c r="P77" s="91">
        <f t="shared" si="42"/>
        <v>3.1912199999999999</v>
      </c>
      <c r="Q77" s="91">
        <f t="shared" si="42"/>
        <v>3.19659</v>
      </c>
      <c r="R77" s="91">
        <f t="shared" si="42"/>
        <v>3.2002100000000002</v>
      </c>
      <c r="S77" s="91">
        <f t="shared" si="42"/>
        <v>3.1910500000000002</v>
      </c>
      <c r="T77" s="91">
        <f t="shared" si="42"/>
        <v>3.24166</v>
      </c>
      <c r="U77" s="91">
        <f t="shared" si="42"/>
        <v>3.4164599999999998</v>
      </c>
      <c r="V77" s="91">
        <f t="shared" si="42"/>
        <v>3.5676999999999999</v>
      </c>
      <c r="W77" s="91">
        <f t="shared" si="42"/>
        <v>3.53173</v>
      </c>
      <c r="X77" s="91">
        <f t="shared" si="42"/>
        <v>3.4139400000000002</v>
      </c>
      <c r="Y77" s="91">
        <f t="shared" si="42"/>
        <v>3.18492</v>
      </c>
      <c r="Z77" s="91">
        <f t="shared" si="42"/>
        <v>3.0303800000000001</v>
      </c>
      <c r="AA77" s="91">
        <f t="shared" si="42"/>
        <v>2.7238799999999999</v>
      </c>
    </row>
    <row r="78" spans="1:27" ht="12.75" customHeight="1" outlineLevel="1" x14ac:dyDescent="0.2">
      <c r="A78" s="99" t="s">
        <v>1728</v>
      </c>
      <c r="B78" s="63" t="s">
        <v>238</v>
      </c>
      <c r="C78" s="43" t="s">
        <v>79</v>
      </c>
      <c r="D78" s="44">
        <v>1258.3599999999999</v>
      </c>
      <c r="E78" s="44">
        <v>1157.1199999999999</v>
      </c>
      <c r="F78" s="44">
        <v>1121.93</v>
      </c>
      <c r="G78" s="44">
        <v>1107.3499999999999</v>
      </c>
      <c r="H78" s="44">
        <v>1121.49</v>
      </c>
      <c r="I78" s="44">
        <v>1153.44</v>
      </c>
      <c r="J78" s="44">
        <v>1132</v>
      </c>
      <c r="K78" s="44">
        <v>1213.9100000000001</v>
      </c>
      <c r="L78" s="44">
        <v>1605.29</v>
      </c>
      <c r="M78" s="44">
        <v>1724.97</v>
      </c>
      <c r="N78" s="44">
        <v>1773.89</v>
      </c>
      <c r="O78" s="44">
        <v>1790.26</v>
      </c>
      <c r="P78" s="44">
        <v>1785.19</v>
      </c>
      <c r="Q78" s="44">
        <v>1790.56</v>
      </c>
      <c r="R78" s="44">
        <v>1794.18</v>
      </c>
      <c r="S78" s="44">
        <v>1785.02</v>
      </c>
      <c r="T78" s="44">
        <v>1835.63</v>
      </c>
      <c r="U78" s="44">
        <v>2010.43</v>
      </c>
      <c r="V78" s="44">
        <v>2161.67</v>
      </c>
      <c r="W78" s="44">
        <v>2125.6999999999998</v>
      </c>
      <c r="X78" s="44">
        <v>2007.91</v>
      </c>
      <c r="Y78" s="44">
        <v>1778.89</v>
      </c>
      <c r="Z78" s="44">
        <v>1624.35</v>
      </c>
      <c r="AA78" s="44">
        <v>1317.85</v>
      </c>
    </row>
    <row r="79" spans="1:27" ht="12.75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1730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8" t="s">
        <v>1732</v>
      </c>
      <c r="B82" s="28" t="str">
        <f>"16"&amp;"."&amp;$B$800&amp;"."&amp;$B$801</f>
        <v>16.10.2023</v>
      </c>
      <c r="C82" s="90" t="s">
        <v>76</v>
      </c>
      <c r="D82" s="91">
        <f>ROUND(((D83+D84+D86+D85)/1000),5)</f>
        <v>2.6590500000000001</v>
      </c>
      <c r="E82" s="91">
        <f>ROUND(((E83+E84+E86+E85)/1000),5)</f>
        <v>2.5959599999999998</v>
      </c>
      <c r="F82" s="91">
        <f>ROUND(((F83+F84+F86+F85)/1000),5)</f>
        <v>2.5351699999999999</v>
      </c>
      <c r="G82" s="91">
        <f t="shared" ref="G82:AA82" si="45">ROUND(((G83+G84+G86+G85)/1000),5)</f>
        <v>2.51973</v>
      </c>
      <c r="H82" s="91">
        <f t="shared" si="45"/>
        <v>2.5481699999999998</v>
      </c>
      <c r="I82" s="91">
        <f t="shared" si="45"/>
        <v>2.73332</v>
      </c>
      <c r="J82" s="91">
        <f t="shared" si="45"/>
        <v>2.9425500000000002</v>
      </c>
      <c r="K82" s="91">
        <f t="shared" si="45"/>
        <v>3.13951</v>
      </c>
      <c r="L82" s="91">
        <f t="shared" si="45"/>
        <v>3.3596300000000001</v>
      </c>
      <c r="M82" s="91">
        <f t="shared" si="45"/>
        <v>3.5171899999999998</v>
      </c>
      <c r="N82" s="91">
        <f t="shared" si="45"/>
        <v>3.5228199999999998</v>
      </c>
      <c r="O82" s="91">
        <f t="shared" si="45"/>
        <v>3.4834800000000001</v>
      </c>
      <c r="P82" s="91">
        <f t="shared" si="45"/>
        <v>3.4550399999999999</v>
      </c>
      <c r="Q82" s="91">
        <f t="shared" si="45"/>
        <v>3.4686400000000002</v>
      </c>
      <c r="R82" s="91">
        <f t="shared" si="45"/>
        <v>3.46394</v>
      </c>
      <c r="S82" s="91">
        <f t="shared" si="45"/>
        <v>3.4453100000000001</v>
      </c>
      <c r="T82" s="91">
        <f t="shared" si="45"/>
        <v>3.4486500000000002</v>
      </c>
      <c r="U82" s="91">
        <f t="shared" si="45"/>
        <v>3.4856400000000001</v>
      </c>
      <c r="V82" s="91">
        <f t="shared" si="45"/>
        <v>3.5581200000000002</v>
      </c>
      <c r="W82" s="91">
        <f t="shared" si="45"/>
        <v>3.5626000000000002</v>
      </c>
      <c r="X82" s="91">
        <f t="shared" si="45"/>
        <v>3.3890799999999999</v>
      </c>
      <c r="Y82" s="91">
        <f t="shared" si="45"/>
        <v>3.2444099999999998</v>
      </c>
      <c r="Z82" s="91">
        <f t="shared" si="45"/>
        <v>2.9666999999999999</v>
      </c>
      <c r="AA82" s="91">
        <f t="shared" si="45"/>
        <v>2.66642</v>
      </c>
    </row>
    <row r="83" spans="1:27" ht="12.75" customHeight="1" outlineLevel="1" x14ac:dyDescent="0.2">
      <c r="A83" s="99" t="s">
        <v>1733</v>
      </c>
      <c r="B83" s="63" t="s">
        <v>238</v>
      </c>
      <c r="C83" s="43" t="s">
        <v>79</v>
      </c>
      <c r="D83" s="44">
        <v>1253.02</v>
      </c>
      <c r="E83" s="44">
        <v>1189.93</v>
      </c>
      <c r="F83" s="44">
        <v>1129.1400000000001</v>
      </c>
      <c r="G83" s="44">
        <v>1113.7</v>
      </c>
      <c r="H83" s="44">
        <v>1142.1400000000001</v>
      </c>
      <c r="I83" s="44">
        <v>1327.29</v>
      </c>
      <c r="J83" s="44">
        <v>1536.52</v>
      </c>
      <c r="K83" s="44">
        <v>1733.48</v>
      </c>
      <c r="L83" s="44">
        <v>1953.6</v>
      </c>
      <c r="M83" s="44">
        <v>2111.16</v>
      </c>
      <c r="N83" s="44">
        <v>2116.79</v>
      </c>
      <c r="O83" s="44">
        <v>2077.4499999999998</v>
      </c>
      <c r="P83" s="44">
        <v>2049.0100000000002</v>
      </c>
      <c r="Q83" s="44">
        <v>2062.61</v>
      </c>
      <c r="R83" s="44">
        <v>2057.91</v>
      </c>
      <c r="S83" s="44">
        <v>2039.28</v>
      </c>
      <c r="T83" s="44">
        <v>2042.62</v>
      </c>
      <c r="U83" s="44">
        <v>2079.61</v>
      </c>
      <c r="V83" s="44">
        <v>2152.09</v>
      </c>
      <c r="W83" s="44">
        <v>2156.5700000000002</v>
      </c>
      <c r="X83" s="44">
        <v>1983.05</v>
      </c>
      <c r="Y83" s="44">
        <v>1838.38</v>
      </c>
      <c r="Z83" s="44">
        <v>1560.67</v>
      </c>
      <c r="AA83" s="44">
        <v>1260.3900000000001</v>
      </c>
    </row>
    <row r="84" spans="1:27" ht="12.75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1735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8" t="s">
        <v>1737</v>
      </c>
      <c r="B87" s="28" t="str">
        <f>"17"&amp;"."&amp;$B$800&amp;"."&amp;$B$801</f>
        <v>17.10.2023</v>
      </c>
      <c r="C87" s="90" t="s">
        <v>76</v>
      </c>
      <c r="D87" s="91">
        <f>ROUND(((D88+D89+D91+D90)/1000),5)</f>
        <v>2.5500799999999999</v>
      </c>
      <c r="E87" s="91">
        <f>ROUND(((E88+E89+E91+E90)/1000),5)</f>
        <v>2.4940899999999999</v>
      </c>
      <c r="F87" s="91">
        <f>ROUND(((F88+F89+F91+F90)/1000),5)</f>
        <v>2.4502700000000002</v>
      </c>
      <c r="G87" s="91">
        <f t="shared" ref="G87:AA87" si="48">ROUND(((G88+G89+G91+G90)/1000),5)</f>
        <v>2.44875</v>
      </c>
      <c r="H87" s="91">
        <f t="shared" si="48"/>
        <v>2.4857399999999998</v>
      </c>
      <c r="I87" s="91">
        <f t="shared" si="48"/>
        <v>2.61998</v>
      </c>
      <c r="J87" s="91">
        <f t="shared" si="48"/>
        <v>2.7336499999999999</v>
      </c>
      <c r="K87" s="91">
        <f t="shared" si="48"/>
        <v>3.0790899999999999</v>
      </c>
      <c r="L87" s="91">
        <f t="shared" si="48"/>
        <v>3.31976</v>
      </c>
      <c r="M87" s="91">
        <f t="shared" si="48"/>
        <v>3.57674</v>
      </c>
      <c r="N87" s="91">
        <f t="shared" si="48"/>
        <v>3.6149100000000001</v>
      </c>
      <c r="O87" s="91">
        <f t="shared" si="48"/>
        <v>3.5722399999999999</v>
      </c>
      <c r="P87" s="91">
        <f t="shared" si="48"/>
        <v>3.38063</v>
      </c>
      <c r="Q87" s="91">
        <f t="shared" si="48"/>
        <v>3.3964400000000001</v>
      </c>
      <c r="R87" s="91">
        <f t="shared" si="48"/>
        <v>3.4060100000000002</v>
      </c>
      <c r="S87" s="91">
        <f t="shared" si="48"/>
        <v>3.3990900000000002</v>
      </c>
      <c r="T87" s="91">
        <f t="shared" si="48"/>
        <v>3.3896500000000001</v>
      </c>
      <c r="U87" s="91">
        <f t="shared" si="48"/>
        <v>3.4651900000000002</v>
      </c>
      <c r="V87" s="91">
        <f t="shared" si="48"/>
        <v>3.6271399999999998</v>
      </c>
      <c r="W87" s="91">
        <f t="shared" si="48"/>
        <v>3.62568</v>
      </c>
      <c r="X87" s="91">
        <f t="shared" si="48"/>
        <v>3.3603700000000001</v>
      </c>
      <c r="Y87" s="91">
        <f t="shared" si="48"/>
        <v>3.22688</v>
      </c>
      <c r="Z87" s="91">
        <f t="shared" si="48"/>
        <v>2.9959799999999999</v>
      </c>
      <c r="AA87" s="91">
        <f t="shared" si="48"/>
        <v>2.7294399999999999</v>
      </c>
    </row>
    <row r="88" spans="1:27" ht="12.75" customHeight="1" outlineLevel="1" x14ac:dyDescent="0.2">
      <c r="A88" s="99" t="s">
        <v>1738</v>
      </c>
      <c r="B88" s="63" t="s">
        <v>238</v>
      </c>
      <c r="C88" s="43" t="s">
        <v>79</v>
      </c>
      <c r="D88" s="44">
        <v>1144.05</v>
      </c>
      <c r="E88" s="44">
        <v>1088.06</v>
      </c>
      <c r="F88" s="44">
        <v>1044.24</v>
      </c>
      <c r="G88" s="44">
        <v>1042.72</v>
      </c>
      <c r="H88" s="44">
        <v>1079.71</v>
      </c>
      <c r="I88" s="44">
        <v>1213.95</v>
      </c>
      <c r="J88" s="44">
        <v>1327.62</v>
      </c>
      <c r="K88" s="44">
        <v>1673.06</v>
      </c>
      <c r="L88" s="44">
        <v>1913.73</v>
      </c>
      <c r="M88" s="44">
        <v>2170.71</v>
      </c>
      <c r="N88" s="44">
        <v>2208.88</v>
      </c>
      <c r="O88" s="44">
        <v>2166.21</v>
      </c>
      <c r="P88" s="44">
        <v>1974.6</v>
      </c>
      <c r="Q88" s="44">
        <v>1990.41</v>
      </c>
      <c r="R88" s="44">
        <v>1999.98</v>
      </c>
      <c r="S88" s="44">
        <v>1993.06</v>
      </c>
      <c r="T88" s="44">
        <v>1983.62</v>
      </c>
      <c r="U88" s="44">
        <v>2059.16</v>
      </c>
      <c r="V88" s="44">
        <v>2221.11</v>
      </c>
      <c r="W88" s="44">
        <v>2219.65</v>
      </c>
      <c r="X88" s="44">
        <v>1954.34</v>
      </c>
      <c r="Y88" s="44">
        <v>1820.85</v>
      </c>
      <c r="Z88" s="44">
        <v>1589.95</v>
      </c>
      <c r="AA88" s="44">
        <v>1323.41</v>
      </c>
    </row>
    <row r="89" spans="1:27" ht="12.75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1740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8" t="s">
        <v>1742</v>
      </c>
      <c r="B92" s="28" t="str">
        <f>"18"&amp;"."&amp;$B$800&amp;"."&amp;$B$801</f>
        <v>18.10.2023</v>
      </c>
      <c r="C92" s="90" t="s">
        <v>76</v>
      </c>
      <c r="D92" s="91">
        <f>ROUND(((D93+D94+D96+D95)/1000),5)</f>
        <v>2.54223</v>
      </c>
      <c r="E92" s="91">
        <f>ROUND(((E93+E94+E96+E95)/1000),5)</f>
        <v>2.48115</v>
      </c>
      <c r="F92" s="91">
        <f>ROUND(((F93+F94+F96+F95)/1000),5)</f>
        <v>2.4592700000000001</v>
      </c>
      <c r="G92" s="91">
        <f t="shared" ref="G92:AA92" si="51">ROUND(((G93+G94+G96+G95)/1000),5)</f>
        <v>2.4756300000000002</v>
      </c>
      <c r="H92" s="91">
        <f t="shared" si="51"/>
        <v>2.5294099999999999</v>
      </c>
      <c r="I92" s="91">
        <f t="shared" si="51"/>
        <v>2.6177299999999999</v>
      </c>
      <c r="J92" s="91">
        <f t="shared" si="51"/>
        <v>2.7815400000000001</v>
      </c>
      <c r="K92" s="91">
        <f t="shared" si="51"/>
        <v>3.09823</v>
      </c>
      <c r="L92" s="91">
        <f t="shared" si="51"/>
        <v>3.2056200000000001</v>
      </c>
      <c r="M92" s="91">
        <f t="shared" si="51"/>
        <v>3.5118200000000002</v>
      </c>
      <c r="N92" s="91">
        <f t="shared" si="51"/>
        <v>3.5692599999999999</v>
      </c>
      <c r="O92" s="91">
        <f t="shared" si="51"/>
        <v>3.3754599999999999</v>
      </c>
      <c r="P92" s="91">
        <f t="shared" si="51"/>
        <v>3.3542900000000002</v>
      </c>
      <c r="Q92" s="91">
        <f t="shared" si="51"/>
        <v>3.3523800000000001</v>
      </c>
      <c r="R92" s="91">
        <f t="shared" si="51"/>
        <v>3.3672900000000001</v>
      </c>
      <c r="S92" s="91">
        <f t="shared" si="51"/>
        <v>3.36477</v>
      </c>
      <c r="T92" s="91">
        <f t="shared" si="51"/>
        <v>3.36564</v>
      </c>
      <c r="U92" s="91">
        <f t="shared" si="51"/>
        <v>3.5544500000000001</v>
      </c>
      <c r="V92" s="91">
        <f t="shared" si="51"/>
        <v>3.5953200000000001</v>
      </c>
      <c r="W92" s="91">
        <f t="shared" si="51"/>
        <v>3.54176</v>
      </c>
      <c r="X92" s="91">
        <f t="shared" si="51"/>
        <v>3.3075000000000001</v>
      </c>
      <c r="Y92" s="91">
        <f t="shared" si="51"/>
        <v>3.1826300000000001</v>
      </c>
      <c r="Z92" s="91">
        <f t="shared" si="51"/>
        <v>2.8898299999999999</v>
      </c>
      <c r="AA92" s="91">
        <f t="shared" si="51"/>
        <v>2.6534</v>
      </c>
    </row>
    <row r="93" spans="1:27" ht="12.75" customHeight="1" outlineLevel="1" x14ac:dyDescent="0.2">
      <c r="A93" s="99" t="s">
        <v>1743</v>
      </c>
      <c r="B93" s="63" t="s">
        <v>238</v>
      </c>
      <c r="C93" s="43" t="s">
        <v>79</v>
      </c>
      <c r="D93" s="44">
        <v>1136.2</v>
      </c>
      <c r="E93" s="44">
        <v>1075.1199999999999</v>
      </c>
      <c r="F93" s="44">
        <v>1053.24</v>
      </c>
      <c r="G93" s="44">
        <v>1069.5999999999999</v>
      </c>
      <c r="H93" s="44">
        <v>1123.3800000000001</v>
      </c>
      <c r="I93" s="44">
        <v>1211.7</v>
      </c>
      <c r="J93" s="44">
        <v>1375.51</v>
      </c>
      <c r="K93" s="44">
        <v>1692.2</v>
      </c>
      <c r="L93" s="44">
        <v>1799.59</v>
      </c>
      <c r="M93" s="44">
        <v>2105.79</v>
      </c>
      <c r="N93" s="44">
        <v>2163.23</v>
      </c>
      <c r="O93" s="44">
        <v>1969.43</v>
      </c>
      <c r="P93" s="44">
        <v>1948.26</v>
      </c>
      <c r="Q93" s="44">
        <v>1946.35</v>
      </c>
      <c r="R93" s="44">
        <v>1961.26</v>
      </c>
      <c r="S93" s="44">
        <v>1958.74</v>
      </c>
      <c r="T93" s="44">
        <v>1959.61</v>
      </c>
      <c r="U93" s="44">
        <v>2148.42</v>
      </c>
      <c r="V93" s="44">
        <v>2189.29</v>
      </c>
      <c r="W93" s="44">
        <v>2135.73</v>
      </c>
      <c r="X93" s="44">
        <v>1901.47</v>
      </c>
      <c r="Y93" s="44">
        <v>1776.6</v>
      </c>
      <c r="Z93" s="44">
        <v>1483.8</v>
      </c>
      <c r="AA93" s="44">
        <v>1247.3699999999999</v>
      </c>
    </row>
    <row r="94" spans="1:27" ht="12.75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1745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8" t="s">
        <v>1747</v>
      </c>
      <c r="B97" s="28" t="str">
        <f>"19"&amp;"."&amp;$B$800&amp;"."&amp;$B$801</f>
        <v>19.10.2023</v>
      </c>
      <c r="C97" s="90" t="s">
        <v>76</v>
      </c>
      <c r="D97" s="91">
        <f>ROUND(((D98+D99+D101+D100)/1000),5)</f>
        <v>2.5529700000000002</v>
      </c>
      <c r="E97" s="91">
        <f>ROUND(((E98+E99+E101+E100)/1000),5)</f>
        <v>2.4628299999999999</v>
      </c>
      <c r="F97" s="91">
        <f>ROUND(((F98+F99+F101+F100)/1000),5)</f>
        <v>2.45133</v>
      </c>
      <c r="G97" s="91">
        <f t="shared" ref="G97:AA97" si="54">ROUND(((G98+G99+G101+G100)/1000),5)</f>
        <v>2.4512900000000002</v>
      </c>
      <c r="H97" s="91">
        <f t="shared" si="54"/>
        <v>2.5044499999999998</v>
      </c>
      <c r="I97" s="91">
        <f t="shared" si="54"/>
        <v>2.6114000000000002</v>
      </c>
      <c r="J97" s="91">
        <f t="shared" si="54"/>
        <v>2.8384800000000001</v>
      </c>
      <c r="K97" s="91">
        <f t="shared" si="54"/>
        <v>3.10128</v>
      </c>
      <c r="L97" s="91">
        <f t="shared" si="54"/>
        <v>3.36863</v>
      </c>
      <c r="M97" s="91">
        <f t="shared" si="54"/>
        <v>3.52379</v>
      </c>
      <c r="N97" s="91">
        <f t="shared" si="54"/>
        <v>3.5530200000000001</v>
      </c>
      <c r="O97" s="91">
        <f t="shared" si="54"/>
        <v>3.5532900000000001</v>
      </c>
      <c r="P97" s="91">
        <f t="shared" si="54"/>
        <v>3.4663499999999998</v>
      </c>
      <c r="Q97" s="91">
        <f t="shared" si="54"/>
        <v>3.4765299999999999</v>
      </c>
      <c r="R97" s="91">
        <f t="shared" si="54"/>
        <v>3.4770799999999999</v>
      </c>
      <c r="S97" s="91">
        <f t="shared" si="54"/>
        <v>3.4733399999999999</v>
      </c>
      <c r="T97" s="91">
        <f t="shared" si="54"/>
        <v>3.4731100000000001</v>
      </c>
      <c r="U97" s="91">
        <f t="shared" si="54"/>
        <v>3.5348899999999999</v>
      </c>
      <c r="V97" s="91">
        <f t="shared" si="54"/>
        <v>3.6025399999999999</v>
      </c>
      <c r="W97" s="91">
        <f t="shared" si="54"/>
        <v>3.56758</v>
      </c>
      <c r="X97" s="91">
        <f t="shared" si="54"/>
        <v>3.43994</v>
      </c>
      <c r="Y97" s="91">
        <f t="shared" si="54"/>
        <v>3.20384</v>
      </c>
      <c r="Z97" s="91">
        <f t="shared" si="54"/>
        <v>2.9998100000000001</v>
      </c>
      <c r="AA97" s="91">
        <f t="shared" si="54"/>
        <v>2.7556699999999998</v>
      </c>
    </row>
    <row r="98" spans="1:27" ht="12.75" customHeight="1" outlineLevel="1" x14ac:dyDescent="0.2">
      <c r="A98" s="99" t="s">
        <v>1748</v>
      </c>
      <c r="B98" s="63" t="s">
        <v>238</v>
      </c>
      <c r="C98" s="43" t="s">
        <v>79</v>
      </c>
      <c r="D98" s="44">
        <v>1146.94</v>
      </c>
      <c r="E98" s="44">
        <v>1056.8</v>
      </c>
      <c r="F98" s="44">
        <v>1045.3</v>
      </c>
      <c r="G98" s="44">
        <v>1045.26</v>
      </c>
      <c r="H98" s="44">
        <v>1098.42</v>
      </c>
      <c r="I98" s="44">
        <v>1205.3699999999999</v>
      </c>
      <c r="J98" s="44">
        <v>1432.45</v>
      </c>
      <c r="K98" s="44">
        <v>1695.25</v>
      </c>
      <c r="L98" s="44">
        <v>1962.6</v>
      </c>
      <c r="M98" s="44">
        <v>2117.7600000000002</v>
      </c>
      <c r="N98" s="44">
        <v>2146.9899999999998</v>
      </c>
      <c r="O98" s="44">
        <v>2147.2600000000002</v>
      </c>
      <c r="P98" s="44">
        <v>2060.3200000000002</v>
      </c>
      <c r="Q98" s="44">
        <v>2070.5</v>
      </c>
      <c r="R98" s="44">
        <v>2071.0500000000002</v>
      </c>
      <c r="S98" s="44">
        <v>2067.31</v>
      </c>
      <c r="T98" s="44">
        <v>2067.08</v>
      </c>
      <c r="U98" s="44">
        <v>2128.86</v>
      </c>
      <c r="V98" s="44">
        <v>2196.5100000000002</v>
      </c>
      <c r="W98" s="44">
        <v>2161.5500000000002</v>
      </c>
      <c r="X98" s="44">
        <v>2033.91</v>
      </c>
      <c r="Y98" s="44">
        <v>1797.81</v>
      </c>
      <c r="Z98" s="44">
        <v>1593.78</v>
      </c>
      <c r="AA98" s="44">
        <v>1349.64</v>
      </c>
    </row>
    <row r="99" spans="1:27" ht="12.75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8" t="s">
        <v>1752</v>
      </c>
      <c r="B102" s="28" t="str">
        <f>"20"&amp;"."&amp;$B$800&amp;"."&amp;$B$801</f>
        <v>20.10.2023</v>
      </c>
      <c r="C102" s="90" t="s">
        <v>76</v>
      </c>
      <c r="D102" s="91">
        <f>ROUND(((D103+D104+D106+D105)/1000),5)</f>
        <v>2.5541800000000001</v>
      </c>
      <c r="E102" s="91">
        <f>ROUND(((E103+E104+E106+E105)/1000),5)</f>
        <v>2.4788800000000002</v>
      </c>
      <c r="F102" s="91">
        <f>ROUND(((F103+F104+F106+F105)/1000),5)</f>
        <v>2.45384</v>
      </c>
      <c r="G102" s="91">
        <f t="shared" ref="G102:AA102" si="57">ROUND(((G103+G104+G106+G105)/1000),5)</f>
        <v>2.4588100000000002</v>
      </c>
      <c r="H102" s="91">
        <f t="shared" si="57"/>
        <v>2.52447</v>
      </c>
      <c r="I102" s="91">
        <f t="shared" si="57"/>
        <v>2.6112500000000001</v>
      </c>
      <c r="J102" s="91">
        <f t="shared" si="57"/>
        <v>2.83074</v>
      </c>
      <c r="K102" s="91">
        <f t="shared" si="57"/>
        <v>3.13897</v>
      </c>
      <c r="L102" s="91">
        <f t="shared" si="57"/>
        <v>3.3153999999999999</v>
      </c>
      <c r="M102" s="91">
        <f t="shared" si="57"/>
        <v>3.5446</v>
      </c>
      <c r="N102" s="91">
        <f t="shared" si="57"/>
        <v>3.60893</v>
      </c>
      <c r="O102" s="91">
        <f t="shared" si="57"/>
        <v>3.4114100000000001</v>
      </c>
      <c r="P102" s="91">
        <f t="shared" si="57"/>
        <v>3.3937300000000001</v>
      </c>
      <c r="Q102" s="91">
        <f t="shared" si="57"/>
        <v>3.3972600000000002</v>
      </c>
      <c r="R102" s="91">
        <f t="shared" si="57"/>
        <v>3.4010600000000002</v>
      </c>
      <c r="S102" s="91">
        <f t="shared" si="57"/>
        <v>3.39452</v>
      </c>
      <c r="T102" s="91">
        <f t="shared" si="57"/>
        <v>3.3868499999999999</v>
      </c>
      <c r="U102" s="91">
        <f t="shared" si="57"/>
        <v>3.5807799999999999</v>
      </c>
      <c r="V102" s="91">
        <f t="shared" si="57"/>
        <v>3.60263</v>
      </c>
      <c r="W102" s="91">
        <f t="shared" si="57"/>
        <v>3.4601600000000001</v>
      </c>
      <c r="X102" s="91">
        <f t="shared" si="57"/>
        <v>3.3659599999999998</v>
      </c>
      <c r="Y102" s="91">
        <f t="shared" si="57"/>
        <v>3.2772199999999998</v>
      </c>
      <c r="Z102" s="91">
        <f t="shared" si="57"/>
        <v>2.98936</v>
      </c>
      <c r="AA102" s="91">
        <f t="shared" si="57"/>
        <v>2.7356199999999999</v>
      </c>
    </row>
    <row r="103" spans="1:27" ht="12.75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1148.1500000000001</v>
      </c>
      <c r="E103" s="44">
        <v>1072.8499999999999</v>
      </c>
      <c r="F103" s="44">
        <v>1047.81</v>
      </c>
      <c r="G103" s="44">
        <v>1052.78</v>
      </c>
      <c r="H103" s="44">
        <v>1118.44</v>
      </c>
      <c r="I103" s="44">
        <v>1205.22</v>
      </c>
      <c r="J103" s="44">
        <v>1424.71</v>
      </c>
      <c r="K103" s="44">
        <v>1732.94</v>
      </c>
      <c r="L103" s="44">
        <v>1909.37</v>
      </c>
      <c r="M103" s="44">
        <v>2138.5700000000002</v>
      </c>
      <c r="N103" s="44">
        <v>2202.9</v>
      </c>
      <c r="O103" s="44">
        <v>2005.38</v>
      </c>
      <c r="P103" s="44">
        <v>1987.7</v>
      </c>
      <c r="Q103" s="44">
        <v>1991.23</v>
      </c>
      <c r="R103" s="44">
        <v>1995.03</v>
      </c>
      <c r="S103" s="44">
        <v>1988.49</v>
      </c>
      <c r="T103" s="44">
        <v>1980.82</v>
      </c>
      <c r="U103" s="44">
        <v>2174.75</v>
      </c>
      <c r="V103" s="44">
        <v>2196.6</v>
      </c>
      <c r="W103" s="44">
        <v>2054.13</v>
      </c>
      <c r="X103" s="44">
        <v>1959.93</v>
      </c>
      <c r="Y103" s="44">
        <v>1871.19</v>
      </c>
      <c r="Z103" s="44">
        <v>1583.33</v>
      </c>
      <c r="AA103" s="44">
        <v>1329.59</v>
      </c>
    </row>
    <row r="104" spans="1:27" ht="12.75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8" t="s">
        <v>1757</v>
      </c>
      <c r="B107" s="28" t="str">
        <f>"21"&amp;"."&amp;$B$800&amp;"."&amp;$B$801</f>
        <v>21.10.2023</v>
      </c>
      <c r="C107" s="90" t="s">
        <v>76</v>
      </c>
      <c r="D107" s="91">
        <f>ROUND(((D108+D109+D111+D110)/1000),5)</f>
        <v>2.6000999999999999</v>
      </c>
      <c r="E107" s="91">
        <f>ROUND(((E108+E109+E111+E110)/1000),5)</f>
        <v>2.5701399999999999</v>
      </c>
      <c r="F107" s="91">
        <f>ROUND(((F108+F109+F111+F110)/1000),5)</f>
        <v>2.5312000000000001</v>
      </c>
      <c r="G107" s="91">
        <f t="shared" ref="G107:AA107" si="60">ROUND(((G108+G109+G111+G110)/1000),5)</f>
        <v>2.5182899999999999</v>
      </c>
      <c r="H107" s="91">
        <f t="shared" si="60"/>
        <v>2.5261399999999998</v>
      </c>
      <c r="I107" s="91">
        <f t="shared" si="60"/>
        <v>2.5784600000000002</v>
      </c>
      <c r="J107" s="91">
        <f t="shared" si="60"/>
        <v>2.59538</v>
      </c>
      <c r="K107" s="91">
        <f t="shared" si="60"/>
        <v>2.8070599999999999</v>
      </c>
      <c r="L107" s="91">
        <f t="shared" si="60"/>
        <v>2.9712800000000001</v>
      </c>
      <c r="M107" s="91">
        <f t="shared" si="60"/>
        <v>3.1960700000000002</v>
      </c>
      <c r="N107" s="91">
        <f t="shared" si="60"/>
        <v>3.2868400000000002</v>
      </c>
      <c r="O107" s="91">
        <f t="shared" si="60"/>
        <v>3.2932999999999999</v>
      </c>
      <c r="P107" s="91">
        <f t="shared" si="60"/>
        <v>3.2566799999999998</v>
      </c>
      <c r="Q107" s="91">
        <f t="shared" si="60"/>
        <v>3.2518099999999999</v>
      </c>
      <c r="R107" s="91">
        <f t="shared" si="60"/>
        <v>3.23611</v>
      </c>
      <c r="S107" s="91">
        <f t="shared" si="60"/>
        <v>3.2275999999999998</v>
      </c>
      <c r="T107" s="91">
        <f t="shared" si="60"/>
        <v>3.24804</v>
      </c>
      <c r="U107" s="91">
        <f t="shared" si="60"/>
        <v>3.35406</v>
      </c>
      <c r="V107" s="91">
        <f t="shared" si="60"/>
        <v>3.5470999999999999</v>
      </c>
      <c r="W107" s="91">
        <f t="shared" si="60"/>
        <v>3.4453</v>
      </c>
      <c r="X107" s="91">
        <f t="shared" si="60"/>
        <v>3.2364899999999999</v>
      </c>
      <c r="Y107" s="91">
        <f t="shared" si="60"/>
        <v>3.1071800000000001</v>
      </c>
      <c r="Z107" s="91">
        <f t="shared" si="60"/>
        <v>2.87256</v>
      </c>
      <c r="AA107" s="91">
        <f t="shared" si="60"/>
        <v>2.66147</v>
      </c>
    </row>
    <row r="108" spans="1:27" ht="12.75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1194.07</v>
      </c>
      <c r="E108" s="44">
        <v>1164.1099999999999</v>
      </c>
      <c r="F108" s="44">
        <v>1125.17</v>
      </c>
      <c r="G108" s="44">
        <v>1112.26</v>
      </c>
      <c r="H108" s="44">
        <v>1120.1099999999999</v>
      </c>
      <c r="I108" s="44">
        <v>1172.43</v>
      </c>
      <c r="J108" s="44">
        <v>1189.3499999999999</v>
      </c>
      <c r="K108" s="44">
        <v>1401.03</v>
      </c>
      <c r="L108" s="44">
        <v>1565.25</v>
      </c>
      <c r="M108" s="44">
        <v>1790.04</v>
      </c>
      <c r="N108" s="44">
        <v>1880.81</v>
      </c>
      <c r="O108" s="44">
        <v>1887.27</v>
      </c>
      <c r="P108" s="44">
        <v>1850.65</v>
      </c>
      <c r="Q108" s="44">
        <v>1845.78</v>
      </c>
      <c r="R108" s="44">
        <v>1830.08</v>
      </c>
      <c r="S108" s="44">
        <v>1821.57</v>
      </c>
      <c r="T108" s="44">
        <v>1842.01</v>
      </c>
      <c r="U108" s="44">
        <v>1948.03</v>
      </c>
      <c r="V108" s="44">
        <v>2141.0700000000002</v>
      </c>
      <c r="W108" s="44">
        <v>2039.27</v>
      </c>
      <c r="X108" s="44">
        <v>1830.46</v>
      </c>
      <c r="Y108" s="44">
        <v>1701.15</v>
      </c>
      <c r="Z108" s="44">
        <v>1466.53</v>
      </c>
      <c r="AA108" s="44">
        <v>1255.44</v>
      </c>
    </row>
    <row r="109" spans="1:27" ht="12.75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8" t="s">
        <v>1762</v>
      </c>
      <c r="B112" s="28" t="str">
        <f>"22"&amp;"."&amp;$B$800&amp;"."&amp;$B$801</f>
        <v>22.10.2023</v>
      </c>
      <c r="C112" s="90" t="s">
        <v>76</v>
      </c>
      <c r="D112" s="91">
        <f>ROUND(((D113+D114+D116+D115)/1000),5)</f>
        <v>2.5729500000000001</v>
      </c>
      <c r="E112" s="91">
        <f>ROUND(((E113+E114+E116+E115)/1000),5)</f>
        <v>2.4993300000000001</v>
      </c>
      <c r="F112" s="91">
        <f>ROUND(((F113+F114+F116+F115)/1000),5)</f>
        <v>2.4456899999999999</v>
      </c>
      <c r="G112" s="91">
        <f t="shared" ref="G112:AA112" si="63">ROUND(((G113+G114+G116+G115)/1000),5)</f>
        <v>2.4388800000000002</v>
      </c>
      <c r="H112" s="91">
        <f t="shared" si="63"/>
        <v>2.4382899999999998</v>
      </c>
      <c r="I112" s="91">
        <f t="shared" si="63"/>
        <v>2.5158800000000001</v>
      </c>
      <c r="J112" s="91">
        <f t="shared" si="63"/>
        <v>2.5211000000000001</v>
      </c>
      <c r="K112" s="91">
        <f t="shared" si="63"/>
        <v>2.5786199999999999</v>
      </c>
      <c r="L112" s="91">
        <f t="shared" si="63"/>
        <v>2.74404</v>
      </c>
      <c r="M112" s="91">
        <f t="shared" si="63"/>
        <v>2.9547400000000001</v>
      </c>
      <c r="N112" s="91">
        <f t="shared" si="63"/>
        <v>3.0380699999999998</v>
      </c>
      <c r="O112" s="91">
        <f t="shared" si="63"/>
        <v>3.0703100000000001</v>
      </c>
      <c r="P112" s="91">
        <f t="shared" si="63"/>
        <v>3.0960800000000002</v>
      </c>
      <c r="Q112" s="91">
        <f t="shared" si="63"/>
        <v>3.1126100000000001</v>
      </c>
      <c r="R112" s="91">
        <f t="shared" si="63"/>
        <v>3.1276700000000002</v>
      </c>
      <c r="S112" s="91">
        <f t="shared" si="63"/>
        <v>3.1167400000000001</v>
      </c>
      <c r="T112" s="91">
        <f t="shared" si="63"/>
        <v>3.1950599999999998</v>
      </c>
      <c r="U112" s="91">
        <f t="shared" si="63"/>
        <v>3.4120400000000002</v>
      </c>
      <c r="V112" s="91">
        <f t="shared" si="63"/>
        <v>3.54548</v>
      </c>
      <c r="W112" s="91">
        <f t="shared" si="63"/>
        <v>3.4923000000000002</v>
      </c>
      <c r="X112" s="91">
        <f t="shared" si="63"/>
        <v>3.2662499999999999</v>
      </c>
      <c r="Y112" s="91">
        <f t="shared" si="63"/>
        <v>3.0455199999999998</v>
      </c>
      <c r="Z112" s="91">
        <f t="shared" si="63"/>
        <v>2.7128700000000001</v>
      </c>
      <c r="AA112" s="91">
        <f t="shared" si="63"/>
        <v>2.5984699999999998</v>
      </c>
    </row>
    <row r="113" spans="1:27" ht="12.75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1166.92</v>
      </c>
      <c r="E113" s="44">
        <v>1093.3</v>
      </c>
      <c r="F113" s="44">
        <v>1039.6600000000001</v>
      </c>
      <c r="G113" s="44">
        <v>1032.8499999999999</v>
      </c>
      <c r="H113" s="44">
        <v>1032.26</v>
      </c>
      <c r="I113" s="44">
        <v>1109.8499999999999</v>
      </c>
      <c r="J113" s="44">
        <v>1115.07</v>
      </c>
      <c r="K113" s="44">
        <v>1172.5899999999999</v>
      </c>
      <c r="L113" s="44">
        <v>1338.01</v>
      </c>
      <c r="M113" s="44">
        <v>1548.71</v>
      </c>
      <c r="N113" s="44">
        <v>1632.04</v>
      </c>
      <c r="O113" s="44">
        <v>1664.28</v>
      </c>
      <c r="P113" s="44">
        <v>1690.05</v>
      </c>
      <c r="Q113" s="44">
        <v>1706.58</v>
      </c>
      <c r="R113" s="44">
        <v>1721.64</v>
      </c>
      <c r="S113" s="44">
        <v>1710.71</v>
      </c>
      <c r="T113" s="44">
        <v>1789.03</v>
      </c>
      <c r="U113" s="44">
        <v>2006.01</v>
      </c>
      <c r="V113" s="44">
        <v>2139.4499999999998</v>
      </c>
      <c r="W113" s="44">
        <v>2086.27</v>
      </c>
      <c r="X113" s="44">
        <v>1860.22</v>
      </c>
      <c r="Y113" s="44">
        <v>1639.49</v>
      </c>
      <c r="Z113" s="44">
        <v>1306.8399999999999</v>
      </c>
      <c r="AA113" s="44">
        <v>1192.44</v>
      </c>
    </row>
    <row r="114" spans="1:27" ht="12.75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8" t="s">
        <v>1767</v>
      </c>
      <c r="B117" s="28" t="str">
        <f>"23"&amp;"."&amp;$B$800&amp;"."&amp;$B$801</f>
        <v>23.10.2023</v>
      </c>
      <c r="C117" s="90" t="s">
        <v>76</v>
      </c>
      <c r="D117" s="91">
        <f>ROUND(((D118+D119+D121+D120)/1000),5)</f>
        <v>2.5558000000000001</v>
      </c>
      <c r="E117" s="91">
        <f>ROUND(((E118+E119+E121+E120)/1000),5)</f>
        <v>2.4417499999999999</v>
      </c>
      <c r="F117" s="91">
        <f>ROUND(((F118+F119+F121+F120)/1000),5)</f>
        <v>2.4000400000000002</v>
      </c>
      <c r="G117" s="91">
        <f t="shared" ref="G117:AA117" si="66">ROUND(((G118+G119+G121+G120)/1000),5)</f>
        <v>2.4172500000000001</v>
      </c>
      <c r="H117" s="91">
        <f t="shared" si="66"/>
        <v>2.4432499999999999</v>
      </c>
      <c r="I117" s="91">
        <f t="shared" si="66"/>
        <v>2.5761699999999998</v>
      </c>
      <c r="J117" s="91">
        <f t="shared" si="66"/>
        <v>2.7379899999999999</v>
      </c>
      <c r="K117" s="91">
        <f t="shared" si="66"/>
        <v>3.0370400000000002</v>
      </c>
      <c r="L117" s="91">
        <f t="shared" si="66"/>
        <v>3.27224</v>
      </c>
      <c r="M117" s="91">
        <f t="shared" si="66"/>
        <v>3.46909</v>
      </c>
      <c r="N117" s="91">
        <f t="shared" si="66"/>
        <v>3.5494500000000002</v>
      </c>
      <c r="O117" s="91">
        <f t="shared" si="66"/>
        <v>3.3678699999999999</v>
      </c>
      <c r="P117" s="91">
        <f t="shared" si="66"/>
        <v>3.2943699999999998</v>
      </c>
      <c r="Q117" s="91">
        <f t="shared" si="66"/>
        <v>3.3340200000000002</v>
      </c>
      <c r="R117" s="91">
        <f t="shared" si="66"/>
        <v>3.34694</v>
      </c>
      <c r="S117" s="91">
        <f t="shared" si="66"/>
        <v>3.3429600000000002</v>
      </c>
      <c r="T117" s="91">
        <f t="shared" si="66"/>
        <v>3.3317899999999998</v>
      </c>
      <c r="U117" s="91">
        <f t="shared" si="66"/>
        <v>3.44278</v>
      </c>
      <c r="V117" s="91">
        <f t="shared" si="66"/>
        <v>3.5491899999999998</v>
      </c>
      <c r="W117" s="91">
        <f t="shared" si="66"/>
        <v>3.4331700000000001</v>
      </c>
      <c r="X117" s="91">
        <f t="shared" si="66"/>
        <v>3.2031800000000001</v>
      </c>
      <c r="Y117" s="91">
        <f t="shared" si="66"/>
        <v>3.09979</v>
      </c>
      <c r="Z117" s="91">
        <f t="shared" si="66"/>
        <v>2.77657</v>
      </c>
      <c r="AA117" s="91">
        <f t="shared" si="66"/>
        <v>2.6032799999999998</v>
      </c>
    </row>
    <row r="118" spans="1:27" ht="12.75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1149.77</v>
      </c>
      <c r="E118" s="44">
        <v>1035.72</v>
      </c>
      <c r="F118" s="44">
        <v>994.01</v>
      </c>
      <c r="G118" s="44">
        <v>1011.22</v>
      </c>
      <c r="H118" s="44">
        <v>1037.22</v>
      </c>
      <c r="I118" s="44">
        <v>1170.1400000000001</v>
      </c>
      <c r="J118" s="44">
        <v>1331.96</v>
      </c>
      <c r="K118" s="44">
        <v>1631.01</v>
      </c>
      <c r="L118" s="44">
        <v>1866.21</v>
      </c>
      <c r="M118" s="44">
        <v>2063.06</v>
      </c>
      <c r="N118" s="44">
        <v>2143.42</v>
      </c>
      <c r="O118" s="44">
        <v>1961.84</v>
      </c>
      <c r="P118" s="44">
        <v>1888.34</v>
      </c>
      <c r="Q118" s="44">
        <v>1927.99</v>
      </c>
      <c r="R118" s="44">
        <v>1940.91</v>
      </c>
      <c r="S118" s="44">
        <v>1936.93</v>
      </c>
      <c r="T118" s="44">
        <v>1925.76</v>
      </c>
      <c r="U118" s="44">
        <v>2036.75</v>
      </c>
      <c r="V118" s="44">
        <v>2143.16</v>
      </c>
      <c r="W118" s="44">
        <v>2027.14</v>
      </c>
      <c r="X118" s="44">
        <v>1797.15</v>
      </c>
      <c r="Y118" s="44">
        <v>1693.76</v>
      </c>
      <c r="Z118" s="44">
        <v>1370.54</v>
      </c>
      <c r="AA118" s="44">
        <v>1197.25</v>
      </c>
    </row>
    <row r="119" spans="1:27" ht="12.75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8" t="s">
        <v>1772</v>
      </c>
      <c r="B122" s="28" t="str">
        <f>"24"&amp;"."&amp;$B$800&amp;"."&amp;$B$801</f>
        <v>24.10.2023</v>
      </c>
      <c r="C122" s="90" t="s">
        <v>76</v>
      </c>
      <c r="D122" s="91">
        <f>ROUND(((D123+D124+D126+D125)/1000),5)</f>
        <v>2.5418500000000002</v>
      </c>
      <c r="E122" s="91">
        <f>ROUND(((E123+E124+E126+E125)/1000),5)</f>
        <v>2.4558300000000002</v>
      </c>
      <c r="F122" s="91">
        <f>ROUND(((F123+F124+F126+F125)/1000),5)</f>
        <v>2.4254099999999998</v>
      </c>
      <c r="G122" s="91">
        <f t="shared" ref="G122:AA122" si="69">ROUND(((G123+G124+G126+G125)/1000),5)</f>
        <v>2.4380500000000001</v>
      </c>
      <c r="H122" s="91">
        <f t="shared" si="69"/>
        <v>2.4848300000000001</v>
      </c>
      <c r="I122" s="91">
        <f t="shared" si="69"/>
        <v>2.60134</v>
      </c>
      <c r="J122" s="91">
        <f t="shared" si="69"/>
        <v>2.7706</v>
      </c>
      <c r="K122" s="91">
        <f t="shared" si="69"/>
        <v>3.09185</v>
      </c>
      <c r="L122" s="91">
        <f t="shared" si="69"/>
        <v>3.2814399999999999</v>
      </c>
      <c r="M122" s="91">
        <f t="shared" si="69"/>
        <v>3.4886900000000001</v>
      </c>
      <c r="N122" s="91">
        <f t="shared" si="69"/>
        <v>3.5661800000000001</v>
      </c>
      <c r="O122" s="91">
        <f t="shared" si="69"/>
        <v>3.3997899999999999</v>
      </c>
      <c r="P122" s="91">
        <f t="shared" si="69"/>
        <v>3.3756200000000001</v>
      </c>
      <c r="Q122" s="91">
        <f t="shared" si="69"/>
        <v>3.39053</v>
      </c>
      <c r="R122" s="91">
        <f t="shared" si="69"/>
        <v>3.3884500000000002</v>
      </c>
      <c r="S122" s="91">
        <f t="shared" si="69"/>
        <v>3.3894199999999999</v>
      </c>
      <c r="T122" s="91">
        <f t="shared" si="69"/>
        <v>3.37263</v>
      </c>
      <c r="U122" s="91">
        <f t="shared" si="69"/>
        <v>3.5656500000000002</v>
      </c>
      <c r="V122" s="91">
        <f t="shared" si="69"/>
        <v>3.5917699999999999</v>
      </c>
      <c r="W122" s="91">
        <f t="shared" si="69"/>
        <v>3.55376</v>
      </c>
      <c r="X122" s="91">
        <f t="shared" si="69"/>
        <v>3.27739</v>
      </c>
      <c r="Y122" s="91">
        <f t="shared" si="69"/>
        <v>3.1266400000000001</v>
      </c>
      <c r="Z122" s="91">
        <f t="shared" si="69"/>
        <v>2.8771399999999998</v>
      </c>
      <c r="AA122" s="91">
        <f t="shared" si="69"/>
        <v>2.6512899999999999</v>
      </c>
    </row>
    <row r="123" spans="1:27" ht="12.75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1135.82</v>
      </c>
      <c r="E123" s="44">
        <v>1049.8</v>
      </c>
      <c r="F123" s="44">
        <v>1019.38</v>
      </c>
      <c r="G123" s="44">
        <v>1032.02</v>
      </c>
      <c r="H123" s="44">
        <v>1078.8</v>
      </c>
      <c r="I123" s="44">
        <v>1195.31</v>
      </c>
      <c r="J123" s="44">
        <v>1364.57</v>
      </c>
      <c r="K123" s="44">
        <v>1685.82</v>
      </c>
      <c r="L123" s="44">
        <v>1875.41</v>
      </c>
      <c r="M123" s="44">
        <v>2082.66</v>
      </c>
      <c r="N123" s="44">
        <v>2160.15</v>
      </c>
      <c r="O123" s="44">
        <v>1993.76</v>
      </c>
      <c r="P123" s="44">
        <v>1969.59</v>
      </c>
      <c r="Q123" s="44">
        <v>1984.5</v>
      </c>
      <c r="R123" s="44">
        <v>1982.42</v>
      </c>
      <c r="S123" s="44">
        <v>1983.39</v>
      </c>
      <c r="T123" s="44">
        <v>1966.6</v>
      </c>
      <c r="U123" s="44">
        <v>2159.62</v>
      </c>
      <c r="V123" s="44">
        <v>2185.7399999999998</v>
      </c>
      <c r="W123" s="44">
        <v>2147.73</v>
      </c>
      <c r="X123" s="44">
        <v>1871.36</v>
      </c>
      <c r="Y123" s="44">
        <v>1720.61</v>
      </c>
      <c r="Z123" s="44">
        <v>1471.11</v>
      </c>
      <c r="AA123" s="44">
        <v>1245.26</v>
      </c>
    </row>
    <row r="124" spans="1:27" ht="12.75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8" t="s">
        <v>1777</v>
      </c>
      <c r="B127" s="28" t="str">
        <f>"25"&amp;"."&amp;$B$800&amp;"."&amp;$B$801</f>
        <v>25.10.2023</v>
      </c>
      <c r="C127" s="90" t="s">
        <v>76</v>
      </c>
      <c r="D127" s="91">
        <f>ROUND(((D128+D129+D131+D130)/1000),5)</f>
        <v>2.5369600000000001</v>
      </c>
      <c r="E127" s="91">
        <f>ROUND(((E128+E129+E131+E130)/1000),5)</f>
        <v>2.4774699999999998</v>
      </c>
      <c r="F127" s="91">
        <f>ROUND(((F128+F129+F131+F130)/1000),5)</f>
        <v>2.44035</v>
      </c>
      <c r="G127" s="91">
        <f t="shared" ref="G127:AA127" si="72">ROUND(((G128+G129+G131+G130)/1000),5)</f>
        <v>2.4375900000000001</v>
      </c>
      <c r="H127" s="91">
        <f t="shared" si="72"/>
        <v>2.5048300000000001</v>
      </c>
      <c r="I127" s="91">
        <f t="shared" si="72"/>
        <v>2.5943200000000002</v>
      </c>
      <c r="J127" s="91">
        <f t="shared" si="72"/>
        <v>2.7429800000000002</v>
      </c>
      <c r="K127" s="91">
        <f t="shared" si="72"/>
        <v>3.0434100000000002</v>
      </c>
      <c r="L127" s="91">
        <f t="shared" si="72"/>
        <v>3.2168199999999998</v>
      </c>
      <c r="M127" s="91">
        <f t="shared" si="72"/>
        <v>3.57972</v>
      </c>
      <c r="N127" s="91">
        <f t="shared" si="72"/>
        <v>3.7536200000000002</v>
      </c>
      <c r="O127" s="91">
        <f t="shared" si="72"/>
        <v>3.3809</v>
      </c>
      <c r="P127" s="91">
        <f t="shared" si="72"/>
        <v>3.3589600000000002</v>
      </c>
      <c r="Q127" s="91">
        <f t="shared" si="72"/>
        <v>3.3716400000000002</v>
      </c>
      <c r="R127" s="91">
        <f t="shared" si="72"/>
        <v>3.3682500000000002</v>
      </c>
      <c r="S127" s="91">
        <f t="shared" si="72"/>
        <v>3.3644500000000002</v>
      </c>
      <c r="T127" s="91">
        <f t="shared" si="72"/>
        <v>3.3632900000000001</v>
      </c>
      <c r="U127" s="91">
        <f t="shared" si="72"/>
        <v>3.60812</v>
      </c>
      <c r="V127" s="91">
        <f t="shared" si="72"/>
        <v>3.6499000000000001</v>
      </c>
      <c r="W127" s="91">
        <f t="shared" si="72"/>
        <v>3.67292</v>
      </c>
      <c r="X127" s="91">
        <f t="shared" si="72"/>
        <v>3.3438400000000001</v>
      </c>
      <c r="Y127" s="91">
        <f t="shared" si="72"/>
        <v>3.2093799999999999</v>
      </c>
      <c r="Z127" s="91">
        <f t="shared" si="72"/>
        <v>2.8826000000000001</v>
      </c>
      <c r="AA127" s="91">
        <f t="shared" si="72"/>
        <v>2.6363500000000002</v>
      </c>
    </row>
    <row r="128" spans="1:27" ht="12.75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1130.93</v>
      </c>
      <c r="E128" s="44">
        <v>1071.44</v>
      </c>
      <c r="F128" s="44">
        <v>1034.32</v>
      </c>
      <c r="G128" s="44">
        <v>1031.56</v>
      </c>
      <c r="H128" s="44">
        <v>1098.8</v>
      </c>
      <c r="I128" s="44">
        <v>1188.29</v>
      </c>
      <c r="J128" s="44">
        <v>1336.95</v>
      </c>
      <c r="K128" s="44">
        <v>1637.38</v>
      </c>
      <c r="L128" s="44">
        <v>1810.79</v>
      </c>
      <c r="M128" s="44">
        <v>2173.69</v>
      </c>
      <c r="N128" s="44">
        <v>2347.59</v>
      </c>
      <c r="O128" s="44">
        <v>1974.87</v>
      </c>
      <c r="P128" s="44">
        <v>1952.93</v>
      </c>
      <c r="Q128" s="44">
        <v>1965.61</v>
      </c>
      <c r="R128" s="44">
        <v>1962.22</v>
      </c>
      <c r="S128" s="44">
        <v>1958.42</v>
      </c>
      <c r="T128" s="44">
        <v>1957.26</v>
      </c>
      <c r="U128" s="44">
        <v>2202.09</v>
      </c>
      <c r="V128" s="44">
        <v>2243.87</v>
      </c>
      <c r="W128" s="44">
        <v>2266.89</v>
      </c>
      <c r="X128" s="44">
        <v>1937.81</v>
      </c>
      <c r="Y128" s="44">
        <v>1803.35</v>
      </c>
      <c r="Z128" s="44">
        <v>1476.57</v>
      </c>
      <c r="AA128" s="44">
        <v>1230.32</v>
      </c>
    </row>
    <row r="129" spans="1:27" ht="12.75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8" t="s">
        <v>1782</v>
      </c>
      <c r="B132" s="28" t="str">
        <f>"26"&amp;"."&amp;$B$800&amp;"."&amp;$B$801</f>
        <v>26.10.2023</v>
      </c>
      <c r="C132" s="90" t="s">
        <v>76</v>
      </c>
      <c r="D132" s="91">
        <f>ROUND(((D133+D134+D136+D135)/1000),5)</f>
        <v>2.5487099999999998</v>
      </c>
      <c r="E132" s="91">
        <f>ROUND(((E133+E134+E136+E135)/1000),5)</f>
        <v>2.4626100000000002</v>
      </c>
      <c r="F132" s="91">
        <f>ROUND(((F133+F134+F136+F135)/1000),5)</f>
        <v>2.43242</v>
      </c>
      <c r="G132" s="91">
        <f t="shared" ref="G132:AA132" si="75">ROUND(((G133+G134+G136+G135)/1000),5)</f>
        <v>2.4095900000000001</v>
      </c>
      <c r="H132" s="91">
        <f t="shared" si="75"/>
        <v>2.5017100000000001</v>
      </c>
      <c r="I132" s="91">
        <f t="shared" si="75"/>
        <v>2.63097</v>
      </c>
      <c r="J132" s="91">
        <f t="shared" si="75"/>
        <v>2.8281499999999999</v>
      </c>
      <c r="K132" s="91">
        <f t="shared" si="75"/>
        <v>3.0365799999999998</v>
      </c>
      <c r="L132" s="91">
        <f t="shared" si="75"/>
        <v>3.2934800000000002</v>
      </c>
      <c r="M132" s="91">
        <f t="shared" si="75"/>
        <v>3.4341900000000001</v>
      </c>
      <c r="N132" s="91">
        <f t="shared" si="75"/>
        <v>3.4573900000000002</v>
      </c>
      <c r="O132" s="91">
        <f t="shared" si="75"/>
        <v>3.4733499999999999</v>
      </c>
      <c r="P132" s="91">
        <f t="shared" si="75"/>
        <v>3.4125899999999998</v>
      </c>
      <c r="Q132" s="91">
        <f t="shared" si="75"/>
        <v>3.42353</v>
      </c>
      <c r="R132" s="91">
        <f t="shared" si="75"/>
        <v>3.40848</v>
      </c>
      <c r="S132" s="91">
        <f t="shared" si="75"/>
        <v>3.4106200000000002</v>
      </c>
      <c r="T132" s="91">
        <f t="shared" si="75"/>
        <v>3.4108999999999998</v>
      </c>
      <c r="U132" s="91">
        <f t="shared" si="75"/>
        <v>3.4024000000000001</v>
      </c>
      <c r="V132" s="91">
        <f t="shared" si="75"/>
        <v>3.56853</v>
      </c>
      <c r="W132" s="91">
        <f t="shared" si="75"/>
        <v>3.5636000000000001</v>
      </c>
      <c r="X132" s="91">
        <f t="shared" si="75"/>
        <v>3.25997</v>
      </c>
      <c r="Y132" s="91">
        <f t="shared" si="75"/>
        <v>3.1543199999999998</v>
      </c>
      <c r="Z132" s="91">
        <f t="shared" si="75"/>
        <v>2.87757</v>
      </c>
      <c r="AA132" s="91">
        <f t="shared" si="75"/>
        <v>2.6316199999999998</v>
      </c>
    </row>
    <row r="133" spans="1:27" ht="12.75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1142.68</v>
      </c>
      <c r="E133" s="44">
        <v>1056.58</v>
      </c>
      <c r="F133" s="44">
        <v>1026.3900000000001</v>
      </c>
      <c r="G133" s="44">
        <v>1003.56</v>
      </c>
      <c r="H133" s="44">
        <v>1095.68</v>
      </c>
      <c r="I133" s="44">
        <v>1224.94</v>
      </c>
      <c r="J133" s="44">
        <v>1422.12</v>
      </c>
      <c r="K133" s="44">
        <v>1630.55</v>
      </c>
      <c r="L133" s="44">
        <v>1887.45</v>
      </c>
      <c r="M133" s="44">
        <v>2028.16</v>
      </c>
      <c r="N133" s="44">
        <v>2051.36</v>
      </c>
      <c r="O133" s="44">
        <v>2067.3200000000002</v>
      </c>
      <c r="P133" s="44">
        <v>2006.56</v>
      </c>
      <c r="Q133" s="44">
        <v>2017.5</v>
      </c>
      <c r="R133" s="44">
        <v>2002.45</v>
      </c>
      <c r="S133" s="44">
        <v>2004.59</v>
      </c>
      <c r="T133" s="44">
        <v>2004.87</v>
      </c>
      <c r="U133" s="44">
        <v>1996.37</v>
      </c>
      <c r="V133" s="44">
        <v>2162.5</v>
      </c>
      <c r="W133" s="44">
        <v>2157.5700000000002</v>
      </c>
      <c r="X133" s="44">
        <v>1853.94</v>
      </c>
      <c r="Y133" s="44">
        <v>1748.29</v>
      </c>
      <c r="Z133" s="44">
        <v>1471.54</v>
      </c>
      <c r="AA133" s="44">
        <v>1225.5899999999999</v>
      </c>
    </row>
    <row r="134" spans="1:27" ht="12.75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8" t="s">
        <v>1787</v>
      </c>
      <c r="B137" s="28" t="str">
        <f>"27"&amp;"."&amp;$B$800&amp;"."&amp;$B$801</f>
        <v>27.10.2023</v>
      </c>
      <c r="C137" s="90" t="s">
        <v>76</v>
      </c>
      <c r="D137" s="91">
        <f>ROUND(((D138+D139+D141+D140)/1000),5)</f>
        <v>2.56616</v>
      </c>
      <c r="E137" s="91">
        <f>ROUND(((E138+E139+E141+E140)/1000),5)</f>
        <v>2.48211</v>
      </c>
      <c r="F137" s="91">
        <f>ROUND(((F138+F139+F141+F140)/1000),5)</f>
        <v>2.4427500000000002</v>
      </c>
      <c r="G137" s="91">
        <f t="shared" ref="G137:AA137" si="78">ROUND(((G138+G139+G141+G140)/1000),5)</f>
        <v>2.4439000000000002</v>
      </c>
      <c r="H137" s="91">
        <f t="shared" si="78"/>
        <v>2.5115599999999998</v>
      </c>
      <c r="I137" s="91">
        <f t="shared" si="78"/>
        <v>2.6308199999999999</v>
      </c>
      <c r="J137" s="91">
        <f t="shared" si="78"/>
        <v>2.7759399999999999</v>
      </c>
      <c r="K137" s="91">
        <f t="shared" si="78"/>
        <v>3.05633</v>
      </c>
      <c r="L137" s="91">
        <f t="shared" si="78"/>
        <v>3.3198500000000002</v>
      </c>
      <c r="M137" s="91">
        <f t="shared" si="78"/>
        <v>3.51471</v>
      </c>
      <c r="N137" s="91">
        <f t="shared" si="78"/>
        <v>3.7345299999999999</v>
      </c>
      <c r="O137" s="91">
        <f t="shared" si="78"/>
        <v>3.67015</v>
      </c>
      <c r="P137" s="91">
        <f t="shared" si="78"/>
        <v>3.4328599999999998</v>
      </c>
      <c r="Q137" s="91">
        <f t="shared" si="78"/>
        <v>3.4461300000000001</v>
      </c>
      <c r="R137" s="91">
        <f t="shared" si="78"/>
        <v>3.4389599999999998</v>
      </c>
      <c r="S137" s="91">
        <f t="shared" si="78"/>
        <v>3.4405999999999999</v>
      </c>
      <c r="T137" s="91">
        <f t="shared" si="78"/>
        <v>3.4374500000000001</v>
      </c>
      <c r="U137" s="91">
        <f t="shared" si="78"/>
        <v>3.57917</v>
      </c>
      <c r="V137" s="91">
        <f t="shared" si="78"/>
        <v>3.7625299999999999</v>
      </c>
      <c r="W137" s="91">
        <f t="shared" si="78"/>
        <v>3.6697099999999998</v>
      </c>
      <c r="X137" s="91">
        <f t="shared" si="78"/>
        <v>3.34613</v>
      </c>
      <c r="Y137" s="91">
        <f t="shared" si="78"/>
        <v>3.3131400000000002</v>
      </c>
      <c r="Z137" s="91">
        <f t="shared" si="78"/>
        <v>2.9902600000000001</v>
      </c>
      <c r="AA137" s="91">
        <f t="shared" si="78"/>
        <v>2.8542200000000002</v>
      </c>
    </row>
    <row r="138" spans="1:27" ht="12.75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1160.1300000000001</v>
      </c>
      <c r="E138" s="44">
        <v>1076.08</v>
      </c>
      <c r="F138" s="44">
        <v>1036.72</v>
      </c>
      <c r="G138" s="44">
        <v>1037.8699999999999</v>
      </c>
      <c r="H138" s="44">
        <v>1105.53</v>
      </c>
      <c r="I138" s="44">
        <v>1224.79</v>
      </c>
      <c r="J138" s="44">
        <v>1369.91</v>
      </c>
      <c r="K138" s="44">
        <v>1650.3</v>
      </c>
      <c r="L138" s="44">
        <v>1913.82</v>
      </c>
      <c r="M138" s="44">
        <v>2108.6799999999998</v>
      </c>
      <c r="N138" s="44">
        <v>2328.5</v>
      </c>
      <c r="O138" s="44">
        <v>2264.12</v>
      </c>
      <c r="P138" s="44">
        <v>2026.83</v>
      </c>
      <c r="Q138" s="44">
        <v>2040.1</v>
      </c>
      <c r="R138" s="44">
        <v>2032.93</v>
      </c>
      <c r="S138" s="44">
        <v>2034.57</v>
      </c>
      <c r="T138" s="44">
        <v>2031.42</v>
      </c>
      <c r="U138" s="44">
        <v>2173.14</v>
      </c>
      <c r="V138" s="44">
        <v>2356.5</v>
      </c>
      <c r="W138" s="44">
        <v>2263.6799999999998</v>
      </c>
      <c r="X138" s="44">
        <v>1940.1</v>
      </c>
      <c r="Y138" s="44">
        <v>1907.11</v>
      </c>
      <c r="Z138" s="44">
        <v>1584.23</v>
      </c>
      <c r="AA138" s="44">
        <v>1448.19</v>
      </c>
    </row>
    <row r="139" spans="1:27" ht="12.75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8" t="s">
        <v>1792</v>
      </c>
      <c r="B142" s="28" t="str">
        <f>"28"&amp;"."&amp;$B$800&amp;"."&amp;$B$801</f>
        <v>28.10.2023</v>
      </c>
      <c r="C142" s="90" t="s">
        <v>76</v>
      </c>
      <c r="D142" s="91">
        <f>ROUND(((D143+D144+D146+D145)/1000),5)</f>
        <v>2.6139800000000002</v>
      </c>
      <c r="E142" s="91">
        <f>ROUND(((E143+E144+E146+E145)/1000),5)</f>
        <v>2.5721500000000002</v>
      </c>
      <c r="F142" s="91">
        <f>ROUND(((F143+F144+F146+F145)/1000),5)</f>
        <v>2.5538599999999998</v>
      </c>
      <c r="G142" s="91">
        <f t="shared" ref="G142:AA142" si="81">ROUND(((G143+G144+G146+G145)/1000),5)</f>
        <v>2.5206200000000001</v>
      </c>
      <c r="H142" s="91">
        <f t="shared" si="81"/>
        <v>2.5511300000000001</v>
      </c>
      <c r="I142" s="91">
        <f t="shared" si="81"/>
        <v>2.5740799999999999</v>
      </c>
      <c r="J142" s="91">
        <f t="shared" si="81"/>
        <v>2.5966</v>
      </c>
      <c r="K142" s="91">
        <f t="shared" si="81"/>
        <v>2.7349000000000001</v>
      </c>
      <c r="L142" s="91">
        <f t="shared" si="81"/>
        <v>3.0005899999999999</v>
      </c>
      <c r="M142" s="91">
        <f t="shared" si="81"/>
        <v>3.29935</v>
      </c>
      <c r="N142" s="91">
        <f t="shared" si="81"/>
        <v>3.3584800000000001</v>
      </c>
      <c r="O142" s="91">
        <f t="shared" si="81"/>
        <v>3.3630399999999998</v>
      </c>
      <c r="P142" s="91">
        <f t="shared" si="81"/>
        <v>3.3505500000000001</v>
      </c>
      <c r="Q142" s="91">
        <f t="shared" si="81"/>
        <v>3.31793</v>
      </c>
      <c r="R142" s="91">
        <f t="shared" si="81"/>
        <v>3.22567</v>
      </c>
      <c r="S142" s="91">
        <f t="shared" si="81"/>
        <v>3.1546099999999999</v>
      </c>
      <c r="T142" s="91">
        <f t="shared" si="81"/>
        <v>3.1285799999999999</v>
      </c>
      <c r="U142" s="91">
        <f t="shared" si="81"/>
        <v>3.2355999999999998</v>
      </c>
      <c r="V142" s="91">
        <f t="shared" si="81"/>
        <v>3.3031999999999999</v>
      </c>
      <c r="W142" s="91">
        <f t="shared" si="81"/>
        <v>3.2080799999999998</v>
      </c>
      <c r="X142" s="91">
        <f t="shared" si="81"/>
        <v>3.1801599999999999</v>
      </c>
      <c r="Y142" s="91">
        <f t="shared" si="81"/>
        <v>2.9913400000000001</v>
      </c>
      <c r="Z142" s="91">
        <f t="shared" si="81"/>
        <v>2.7025000000000001</v>
      </c>
      <c r="AA142" s="91">
        <f t="shared" si="81"/>
        <v>2.6271100000000001</v>
      </c>
    </row>
    <row r="143" spans="1:27" ht="12.75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1207.95</v>
      </c>
      <c r="E143" s="44">
        <v>1166.1199999999999</v>
      </c>
      <c r="F143" s="44">
        <v>1147.83</v>
      </c>
      <c r="G143" s="44">
        <v>1114.5899999999999</v>
      </c>
      <c r="H143" s="44">
        <v>1145.0999999999999</v>
      </c>
      <c r="I143" s="44">
        <v>1168.05</v>
      </c>
      <c r="J143" s="44">
        <v>1190.57</v>
      </c>
      <c r="K143" s="44">
        <v>1328.87</v>
      </c>
      <c r="L143" s="44">
        <v>1594.56</v>
      </c>
      <c r="M143" s="44">
        <v>1893.32</v>
      </c>
      <c r="N143" s="44">
        <v>1952.45</v>
      </c>
      <c r="O143" s="44">
        <v>1957.01</v>
      </c>
      <c r="P143" s="44">
        <v>1944.52</v>
      </c>
      <c r="Q143" s="44">
        <v>1911.9</v>
      </c>
      <c r="R143" s="44">
        <v>1819.64</v>
      </c>
      <c r="S143" s="44">
        <v>1748.58</v>
      </c>
      <c r="T143" s="44">
        <v>1722.55</v>
      </c>
      <c r="U143" s="44">
        <v>1829.57</v>
      </c>
      <c r="V143" s="44">
        <v>1897.17</v>
      </c>
      <c r="W143" s="44">
        <v>1802.05</v>
      </c>
      <c r="X143" s="44">
        <v>1774.13</v>
      </c>
      <c r="Y143" s="44">
        <v>1585.31</v>
      </c>
      <c r="Z143" s="44">
        <v>1296.47</v>
      </c>
      <c r="AA143" s="44">
        <v>1221.08</v>
      </c>
    </row>
    <row r="144" spans="1:27" ht="12.75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8" t="s">
        <v>1797</v>
      </c>
      <c r="B147" s="28" t="str">
        <f>"29"&amp;"."&amp;$B$800&amp;"."&amp;$B$801</f>
        <v>29.10.2023</v>
      </c>
      <c r="C147" s="90" t="s">
        <v>76</v>
      </c>
      <c r="D147" s="91">
        <f>ROUND(((D148+D149+D151+D150)/1000),5)</f>
        <v>2.6225200000000002</v>
      </c>
      <c r="E147" s="91">
        <f>ROUND(((E148+E149+E151+E150)/1000),5)</f>
        <v>2.5577299999999998</v>
      </c>
      <c r="F147" s="91">
        <f>ROUND(((F148+F149+F151+F150)/1000),5)</f>
        <v>2.5088900000000001</v>
      </c>
      <c r="G147" s="91">
        <f t="shared" ref="G147:AA147" si="84">ROUND(((G148+G149+G151+G150)/1000),5)</f>
        <v>2.4660199999999999</v>
      </c>
      <c r="H147" s="91">
        <f t="shared" si="84"/>
        <v>2.4931100000000002</v>
      </c>
      <c r="I147" s="91">
        <f t="shared" si="84"/>
        <v>2.5591599999999999</v>
      </c>
      <c r="J147" s="91">
        <f t="shared" si="84"/>
        <v>2.5575000000000001</v>
      </c>
      <c r="K147" s="91">
        <f t="shared" si="84"/>
        <v>2.6255700000000002</v>
      </c>
      <c r="L147" s="91">
        <f t="shared" si="84"/>
        <v>2.8794499999999998</v>
      </c>
      <c r="M147" s="91">
        <f t="shared" si="84"/>
        <v>3.07552</v>
      </c>
      <c r="N147" s="91">
        <f t="shared" si="84"/>
        <v>3.2416399999999999</v>
      </c>
      <c r="O147" s="91">
        <f t="shared" si="84"/>
        <v>3.28355</v>
      </c>
      <c r="P147" s="91">
        <f t="shared" si="84"/>
        <v>3.2736700000000001</v>
      </c>
      <c r="Q147" s="91">
        <f t="shared" si="84"/>
        <v>3.2739199999999999</v>
      </c>
      <c r="R147" s="91">
        <f t="shared" si="84"/>
        <v>3.1978599999999999</v>
      </c>
      <c r="S147" s="91">
        <f t="shared" si="84"/>
        <v>3.2166999999999999</v>
      </c>
      <c r="T147" s="91">
        <f t="shared" si="84"/>
        <v>3.2218</v>
      </c>
      <c r="U147" s="91">
        <f t="shared" si="84"/>
        <v>3.3880599999999998</v>
      </c>
      <c r="V147" s="91">
        <f t="shared" si="84"/>
        <v>3.4510700000000001</v>
      </c>
      <c r="W147" s="91">
        <f t="shared" si="84"/>
        <v>3.3707199999999999</v>
      </c>
      <c r="X147" s="91">
        <f t="shared" si="84"/>
        <v>3.3306100000000001</v>
      </c>
      <c r="Y147" s="91">
        <f t="shared" si="84"/>
        <v>3.2798099999999999</v>
      </c>
      <c r="Z147" s="91">
        <f t="shared" si="84"/>
        <v>2.9088400000000001</v>
      </c>
      <c r="AA147" s="91">
        <f t="shared" si="84"/>
        <v>2.6600600000000001</v>
      </c>
    </row>
    <row r="148" spans="1:27" ht="12.75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1216.49</v>
      </c>
      <c r="E148" s="44">
        <v>1151.7</v>
      </c>
      <c r="F148" s="44">
        <v>1102.8599999999999</v>
      </c>
      <c r="G148" s="44">
        <v>1059.99</v>
      </c>
      <c r="H148" s="44">
        <v>1087.08</v>
      </c>
      <c r="I148" s="44">
        <v>1153.1300000000001</v>
      </c>
      <c r="J148" s="44">
        <v>1151.47</v>
      </c>
      <c r="K148" s="44">
        <v>1219.54</v>
      </c>
      <c r="L148" s="44">
        <v>1473.42</v>
      </c>
      <c r="M148" s="44">
        <v>1669.49</v>
      </c>
      <c r="N148" s="44">
        <v>1835.61</v>
      </c>
      <c r="O148" s="44">
        <v>1877.52</v>
      </c>
      <c r="P148" s="44">
        <v>1867.64</v>
      </c>
      <c r="Q148" s="44">
        <v>1867.89</v>
      </c>
      <c r="R148" s="44">
        <v>1791.83</v>
      </c>
      <c r="S148" s="44">
        <v>1810.67</v>
      </c>
      <c r="T148" s="44">
        <v>1815.77</v>
      </c>
      <c r="U148" s="44">
        <v>1982.03</v>
      </c>
      <c r="V148" s="44">
        <v>2045.04</v>
      </c>
      <c r="W148" s="44">
        <v>1964.69</v>
      </c>
      <c r="X148" s="44">
        <v>1924.58</v>
      </c>
      <c r="Y148" s="44">
        <v>1873.78</v>
      </c>
      <c r="Z148" s="44">
        <v>1502.81</v>
      </c>
      <c r="AA148" s="44">
        <v>1254.03</v>
      </c>
    </row>
    <row r="149" spans="1:27" ht="12.75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8" t="s">
        <v>1802</v>
      </c>
      <c r="B152" s="28" t="str">
        <f>"30"&amp;"."&amp;$B$800&amp;"."&amp;$B$801</f>
        <v>30.10.2023</v>
      </c>
      <c r="C152" s="90" t="s">
        <v>76</v>
      </c>
      <c r="D152" s="91">
        <f>ROUND(((D153+D154+D156+D155)/1000),5)</f>
        <v>2.5571700000000002</v>
      </c>
      <c r="E152" s="91">
        <f>ROUND(((E153+E154+E156+E155)/1000),5)</f>
        <v>2.4496000000000002</v>
      </c>
      <c r="F152" s="91">
        <f>ROUND(((F153+F154+F156+F155)/1000),5)</f>
        <v>2.3968600000000002</v>
      </c>
      <c r="G152" s="91">
        <f t="shared" ref="G152:AA152" si="87">ROUND(((G153+G154+G156+G155)/1000),5)</f>
        <v>2.3847</v>
      </c>
      <c r="H152" s="91">
        <f t="shared" si="87"/>
        <v>2.44042</v>
      </c>
      <c r="I152" s="91">
        <f t="shared" si="87"/>
        <v>2.55843</v>
      </c>
      <c r="J152" s="91">
        <f t="shared" si="87"/>
        <v>2.6770999999999998</v>
      </c>
      <c r="K152" s="91">
        <f t="shared" si="87"/>
        <v>2.9496099999999998</v>
      </c>
      <c r="L152" s="91">
        <f t="shared" si="87"/>
        <v>3.19658</v>
      </c>
      <c r="M152" s="91">
        <f t="shared" si="87"/>
        <v>3.3450899999999999</v>
      </c>
      <c r="N152" s="91">
        <f t="shared" si="87"/>
        <v>3.4359299999999999</v>
      </c>
      <c r="O152" s="91">
        <f t="shared" si="87"/>
        <v>3.3641000000000001</v>
      </c>
      <c r="P152" s="91">
        <f t="shared" si="87"/>
        <v>3.3650699999999998</v>
      </c>
      <c r="Q152" s="91">
        <f t="shared" si="87"/>
        <v>3.3952100000000001</v>
      </c>
      <c r="R152" s="91">
        <f t="shared" si="87"/>
        <v>3.3757100000000002</v>
      </c>
      <c r="S152" s="91">
        <f t="shared" si="87"/>
        <v>3.3699400000000002</v>
      </c>
      <c r="T152" s="91">
        <f t="shared" si="87"/>
        <v>3.3635899999999999</v>
      </c>
      <c r="U152" s="91">
        <f t="shared" si="87"/>
        <v>3.59822</v>
      </c>
      <c r="V152" s="91">
        <f t="shared" si="87"/>
        <v>3.5092500000000002</v>
      </c>
      <c r="W152" s="91">
        <f t="shared" si="87"/>
        <v>3.3579300000000001</v>
      </c>
      <c r="X152" s="91">
        <f t="shared" si="87"/>
        <v>3.3109899999999999</v>
      </c>
      <c r="Y152" s="91">
        <f t="shared" si="87"/>
        <v>3.1169799999999999</v>
      </c>
      <c r="Z152" s="91">
        <f t="shared" si="87"/>
        <v>2.7028400000000001</v>
      </c>
      <c r="AA152" s="91">
        <f t="shared" si="87"/>
        <v>2.5989599999999999</v>
      </c>
    </row>
    <row r="153" spans="1:27" ht="12.75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1151.1400000000001</v>
      </c>
      <c r="E153" s="44">
        <v>1043.57</v>
      </c>
      <c r="F153" s="44">
        <v>990.83</v>
      </c>
      <c r="G153" s="44">
        <v>978.67</v>
      </c>
      <c r="H153" s="44">
        <v>1034.3900000000001</v>
      </c>
      <c r="I153" s="44">
        <v>1152.4000000000001</v>
      </c>
      <c r="J153" s="44">
        <v>1271.07</v>
      </c>
      <c r="K153" s="44">
        <v>1543.58</v>
      </c>
      <c r="L153" s="44">
        <v>1790.55</v>
      </c>
      <c r="M153" s="44">
        <v>1939.06</v>
      </c>
      <c r="N153" s="44">
        <v>2029.9</v>
      </c>
      <c r="O153" s="44">
        <v>1958.07</v>
      </c>
      <c r="P153" s="44">
        <v>1959.04</v>
      </c>
      <c r="Q153" s="44">
        <v>1989.18</v>
      </c>
      <c r="R153" s="44">
        <v>1969.68</v>
      </c>
      <c r="S153" s="44">
        <v>1963.91</v>
      </c>
      <c r="T153" s="44">
        <v>1957.56</v>
      </c>
      <c r="U153" s="44">
        <v>2192.19</v>
      </c>
      <c r="V153" s="44">
        <v>2103.2199999999998</v>
      </c>
      <c r="W153" s="44">
        <v>1951.9</v>
      </c>
      <c r="X153" s="44">
        <v>1904.96</v>
      </c>
      <c r="Y153" s="44">
        <v>1710.95</v>
      </c>
      <c r="Z153" s="44">
        <v>1296.81</v>
      </c>
      <c r="AA153" s="44">
        <v>1192.93</v>
      </c>
    </row>
    <row r="154" spans="1:27" ht="12.75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8" t="s">
        <v>1807</v>
      </c>
      <c r="B157" s="28" t="str">
        <f>"31"&amp;"."&amp;$B$800&amp;"."&amp;$B$801</f>
        <v>31.10.2023</v>
      </c>
      <c r="C157" s="90" t="s">
        <v>76</v>
      </c>
      <c r="D157" s="91">
        <f>ROUND(((D158+D159+D161+D160)/1000),5)</f>
        <v>2.5216400000000001</v>
      </c>
      <c r="E157" s="91">
        <f>ROUND(((E158+E159+E161+E160)/1000),5)</f>
        <v>2.3850799999999999</v>
      </c>
      <c r="F157" s="91">
        <f>ROUND(((F158+F159+F161+F160)/1000),5)</f>
        <v>2.29895</v>
      </c>
      <c r="G157" s="91">
        <f t="shared" ref="G157:AA157" si="90">ROUND(((G158+G159+G161+G160)/1000),5)</f>
        <v>2.28363</v>
      </c>
      <c r="H157" s="91">
        <f t="shared" si="90"/>
        <v>2.3974199999999999</v>
      </c>
      <c r="I157" s="91">
        <f t="shared" si="90"/>
        <v>2.5502600000000002</v>
      </c>
      <c r="J157" s="91">
        <f t="shared" si="90"/>
        <v>2.6393499999999999</v>
      </c>
      <c r="K157" s="91">
        <f t="shared" si="90"/>
        <v>2.9717699999999998</v>
      </c>
      <c r="L157" s="91">
        <f t="shared" si="90"/>
        <v>3.1636099999999998</v>
      </c>
      <c r="M157" s="91">
        <f t="shared" si="90"/>
        <v>3.3294100000000002</v>
      </c>
      <c r="N157" s="91">
        <f t="shared" si="90"/>
        <v>3.3502700000000001</v>
      </c>
      <c r="O157" s="91">
        <f t="shared" si="90"/>
        <v>3.3329599999999999</v>
      </c>
      <c r="P157" s="91">
        <f t="shared" si="90"/>
        <v>3.3357899999999998</v>
      </c>
      <c r="Q157" s="91">
        <f t="shared" si="90"/>
        <v>3.3379300000000001</v>
      </c>
      <c r="R157" s="91">
        <f t="shared" si="90"/>
        <v>3.33758</v>
      </c>
      <c r="S157" s="91">
        <f t="shared" si="90"/>
        <v>3.33832</v>
      </c>
      <c r="T157" s="91">
        <f t="shared" si="90"/>
        <v>3.3362400000000001</v>
      </c>
      <c r="U157" s="91">
        <f t="shared" si="90"/>
        <v>3.3976799999999998</v>
      </c>
      <c r="V157" s="91">
        <f t="shared" si="90"/>
        <v>3.4026900000000002</v>
      </c>
      <c r="W157" s="91">
        <f t="shared" si="90"/>
        <v>3.31277</v>
      </c>
      <c r="X157" s="91">
        <f t="shared" si="90"/>
        <v>3.2475000000000001</v>
      </c>
      <c r="Y157" s="91">
        <f t="shared" si="90"/>
        <v>3.0975000000000001</v>
      </c>
      <c r="Z157" s="91">
        <f t="shared" si="90"/>
        <v>2.6779299999999999</v>
      </c>
      <c r="AA157" s="91">
        <f t="shared" si="90"/>
        <v>2.5832700000000002</v>
      </c>
    </row>
    <row r="158" spans="1:27" ht="12.75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1115.6099999999999</v>
      </c>
      <c r="E158" s="44">
        <v>979.05</v>
      </c>
      <c r="F158" s="44">
        <v>892.92</v>
      </c>
      <c r="G158" s="44">
        <v>877.6</v>
      </c>
      <c r="H158" s="44">
        <v>991.39</v>
      </c>
      <c r="I158" s="44">
        <v>1144.23</v>
      </c>
      <c r="J158" s="44">
        <v>1233.32</v>
      </c>
      <c r="K158" s="44">
        <v>1565.74</v>
      </c>
      <c r="L158" s="44">
        <v>1757.58</v>
      </c>
      <c r="M158" s="44">
        <v>1923.38</v>
      </c>
      <c r="N158" s="44">
        <v>1944.24</v>
      </c>
      <c r="O158" s="44">
        <v>1926.93</v>
      </c>
      <c r="P158" s="44">
        <v>1929.76</v>
      </c>
      <c r="Q158" s="44">
        <v>1931.9</v>
      </c>
      <c r="R158" s="44">
        <v>1931.55</v>
      </c>
      <c r="S158" s="44">
        <v>1932.29</v>
      </c>
      <c r="T158" s="44">
        <v>1930.21</v>
      </c>
      <c r="U158" s="44">
        <v>1991.65</v>
      </c>
      <c r="V158" s="44">
        <v>1996.66</v>
      </c>
      <c r="W158" s="44">
        <v>1906.74</v>
      </c>
      <c r="X158" s="44">
        <v>1841.47</v>
      </c>
      <c r="Y158" s="44">
        <v>1691.47</v>
      </c>
      <c r="Z158" s="44">
        <v>1271.9000000000001</v>
      </c>
      <c r="AA158" s="44">
        <v>1177.24</v>
      </c>
    </row>
    <row r="159" spans="1:27" ht="12.75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01.10.2023</v>
      </c>
      <c r="C166" s="90" t="s">
        <v>76</v>
      </c>
      <c r="D166" s="91">
        <f>ROUND(((D167+D168+D170+D169)/1000),5)</f>
        <v>3.3664700000000001</v>
      </c>
      <c r="E166" s="91">
        <f>ROUND(((E167+E168+E170+E169)/1000),5)</f>
        <v>3.30769</v>
      </c>
      <c r="F166" s="91">
        <f>ROUND(((F167+F168+F170+F169)/1000),5)</f>
        <v>3.2937400000000001</v>
      </c>
      <c r="G166" s="91">
        <f t="shared" ref="G166:AA166" si="93">ROUND(((G167+G168+G170+G169)/1000),5)</f>
        <v>3.2956099999999999</v>
      </c>
      <c r="H166" s="91">
        <f t="shared" si="93"/>
        <v>3.3044500000000001</v>
      </c>
      <c r="I166" s="91">
        <f t="shared" si="93"/>
        <v>3.3290899999999999</v>
      </c>
      <c r="J166" s="91">
        <f t="shared" si="93"/>
        <v>3.3301099999999999</v>
      </c>
      <c r="K166" s="91">
        <f t="shared" si="93"/>
        <v>3.4172400000000001</v>
      </c>
      <c r="L166" s="91">
        <f t="shared" si="93"/>
        <v>3.66703</v>
      </c>
      <c r="M166" s="91">
        <f t="shared" si="93"/>
        <v>3.9405299999999999</v>
      </c>
      <c r="N166" s="91">
        <f t="shared" si="93"/>
        <v>3.99363</v>
      </c>
      <c r="O166" s="91">
        <f t="shared" si="93"/>
        <v>4.0004</v>
      </c>
      <c r="P166" s="91">
        <f t="shared" si="93"/>
        <v>4.00298</v>
      </c>
      <c r="Q166" s="91">
        <f t="shared" si="93"/>
        <v>4.01675</v>
      </c>
      <c r="R166" s="91">
        <f t="shared" si="93"/>
        <v>4.0205700000000002</v>
      </c>
      <c r="S166" s="91">
        <f t="shared" si="93"/>
        <v>4.0305</v>
      </c>
      <c r="T166" s="91">
        <f t="shared" si="93"/>
        <v>4.0231500000000002</v>
      </c>
      <c r="U166" s="91">
        <f t="shared" si="93"/>
        <v>4.0365399999999996</v>
      </c>
      <c r="V166" s="91">
        <f t="shared" si="93"/>
        <v>4.0951899999999997</v>
      </c>
      <c r="W166" s="91">
        <f t="shared" si="93"/>
        <v>4.1605699999999999</v>
      </c>
      <c r="X166" s="91">
        <f t="shared" si="93"/>
        <v>4.09795</v>
      </c>
      <c r="Y166" s="91">
        <f t="shared" si="93"/>
        <v>4.0113399999999997</v>
      </c>
      <c r="Z166" s="91">
        <f t="shared" si="93"/>
        <v>3.6625800000000002</v>
      </c>
      <c r="AA166" s="91">
        <f t="shared" si="93"/>
        <v>3.4870299999999999</v>
      </c>
    </row>
    <row r="167" spans="1:27" ht="12.75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1314.89</v>
      </c>
      <c r="E167" s="44">
        <v>1256.1099999999999</v>
      </c>
      <c r="F167" s="44">
        <v>1242.1600000000001</v>
      </c>
      <c r="G167" s="44">
        <v>1244.03</v>
      </c>
      <c r="H167" s="44">
        <v>1252.8699999999999</v>
      </c>
      <c r="I167" s="44">
        <v>1277.51</v>
      </c>
      <c r="J167" s="44">
        <v>1278.53</v>
      </c>
      <c r="K167" s="44">
        <v>1365.66</v>
      </c>
      <c r="L167" s="44">
        <v>1615.45</v>
      </c>
      <c r="M167" s="44">
        <v>1888.95</v>
      </c>
      <c r="N167" s="44">
        <v>1942.05</v>
      </c>
      <c r="O167" s="44">
        <v>1948.82</v>
      </c>
      <c r="P167" s="44">
        <v>1951.4</v>
      </c>
      <c r="Q167" s="44">
        <v>1965.17</v>
      </c>
      <c r="R167" s="44">
        <v>1968.99</v>
      </c>
      <c r="S167" s="44">
        <v>1978.92</v>
      </c>
      <c r="T167" s="44">
        <v>1971.57</v>
      </c>
      <c r="U167" s="44">
        <v>1984.96</v>
      </c>
      <c r="V167" s="44">
        <v>2043.61</v>
      </c>
      <c r="W167" s="44">
        <v>2108.9899999999998</v>
      </c>
      <c r="X167" s="44">
        <v>2046.37</v>
      </c>
      <c r="Y167" s="44">
        <v>1959.76</v>
      </c>
      <c r="Z167" s="44">
        <v>1611</v>
      </c>
      <c r="AA167" s="44">
        <v>1435.45</v>
      </c>
    </row>
    <row r="168" spans="1:27" ht="12.75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x14ac:dyDescent="0.2">
      <c r="A171" s="98" t="s">
        <v>1817</v>
      </c>
      <c r="B171" s="28" t="str">
        <f>"02"&amp;"."&amp;$B$800&amp;"."&amp;$B$801</f>
        <v>02.10.2023</v>
      </c>
      <c r="C171" s="90" t="s">
        <v>76</v>
      </c>
      <c r="D171" s="91">
        <f>ROUND(((D172+D173+D175+D174)/1000),5)</f>
        <v>3.3419099999999999</v>
      </c>
      <c r="E171" s="91">
        <f>ROUND(((E172+E173+E175+E174)/1000),5)</f>
        <v>3.2848099999999998</v>
      </c>
      <c r="F171" s="91">
        <f>ROUND(((F172+F173+F175+F174)/1000),5)</f>
        <v>3.2292000000000001</v>
      </c>
      <c r="G171" s="91">
        <f t="shared" ref="G171:AA171" si="96">ROUND(((G172+G173+G175+G174)/1000),5)</f>
        <v>3.2168000000000001</v>
      </c>
      <c r="H171" s="91">
        <f t="shared" si="96"/>
        <v>3.22967</v>
      </c>
      <c r="I171" s="91">
        <f t="shared" si="96"/>
        <v>3.34829</v>
      </c>
      <c r="J171" s="91">
        <f t="shared" si="96"/>
        <v>3.5083500000000001</v>
      </c>
      <c r="K171" s="91">
        <f t="shared" si="96"/>
        <v>3.7652899999999998</v>
      </c>
      <c r="L171" s="91">
        <f t="shared" si="96"/>
        <v>3.9687399999999999</v>
      </c>
      <c r="M171" s="91">
        <f t="shared" si="96"/>
        <v>4.1620699999999999</v>
      </c>
      <c r="N171" s="91">
        <f t="shared" si="96"/>
        <v>4.1688499999999999</v>
      </c>
      <c r="O171" s="91">
        <f t="shared" si="96"/>
        <v>4.0909800000000001</v>
      </c>
      <c r="P171" s="91">
        <f t="shared" si="96"/>
        <v>4.0486500000000003</v>
      </c>
      <c r="Q171" s="91">
        <f t="shared" si="96"/>
        <v>4.0684300000000002</v>
      </c>
      <c r="R171" s="91">
        <f t="shared" si="96"/>
        <v>4.0703300000000002</v>
      </c>
      <c r="S171" s="91">
        <f t="shared" si="96"/>
        <v>4.0564900000000002</v>
      </c>
      <c r="T171" s="91">
        <f t="shared" si="96"/>
        <v>4.0518999999999998</v>
      </c>
      <c r="U171" s="91">
        <f t="shared" si="96"/>
        <v>4.0614999999999997</v>
      </c>
      <c r="V171" s="91">
        <f t="shared" si="96"/>
        <v>4.2075300000000002</v>
      </c>
      <c r="W171" s="91">
        <f t="shared" si="96"/>
        <v>4.2100999999999997</v>
      </c>
      <c r="X171" s="91">
        <f t="shared" si="96"/>
        <v>4.0550600000000001</v>
      </c>
      <c r="Y171" s="91">
        <f t="shared" si="96"/>
        <v>3.9617100000000001</v>
      </c>
      <c r="Z171" s="91">
        <f t="shared" si="96"/>
        <v>3.7096300000000002</v>
      </c>
      <c r="AA171" s="91">
        <f t="shared" si="96"/>
        <v>3.4161899999999998</v>
      </c>
    </row>
    <row r="172" spans="1:27" ht="12.75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1290.33</v>
      </c>
      <c r="E172" s="44">
        <v>1233.23</v>
      </c>
      <c r="F172" s="44">
        <v>1177.6199999999999</v>
      </c>
      <c r="G172" s="44">
        <v>1165.22</v>
      </c>
      <c r="H172" s="44">
        <v>1178.0899999999999</v>
      </c>
      <c r="I172" s="44">
        <v>1296.71</v>
      </c>
      <c r="J172" s="44">
        <v>1456.77</v>
      </c>
      <c r="K172" s="44">
        <v>1713.71</v>
      </c>
      <c r="L172" s="44">
        <v>1917.16</v>
      </c>
      <c r="M172" s="44">
        <v>2110.4899999999998</v>
      </c>
      <c r="N172" s="44">
        <v>2117.27</v>
      </c>
      <c r="O172" s="44">
        <v>2039.4</v>
      </c>
      <c r="P172" s="44">
        <v>1997.07</v>
      </c>
      <c r="Q172" s="44">
        <v>2016.85</v>
      </c>
      <c r="R172" s="44">
        <v>2018.75</v>
      </c>
      <c r="S172" s="44">
        <v>2004.91</v>
      </c>
      <c r="T172" s="44">
        <v>2000.32</v>
      </c>
      <c r="U172" s="44">
        <v>2009.92</v>
      </c>
      <c r="V172" s="44">
        <v>2155.9499999999998</v>
      </c>
      <c r="W172" s="44">
        <v>2158.52</v>
      </c>
      <c r="X172" s="44">
        <v>2003.48</v>
      </c>
      <c r="Y172" s="44">
        <v>1910.13</v>
      </c>
      <c r="Z172" s="44">
        <v>1658.05</v>
      </c>
      <c r="AA172" s="44">
        <v>1364.61</v>
      </c>
    </row>
    <row r="173" spans="1:27" ht="12.75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8" t="s">
        <v>1822</v>
      </c>
      <c r="B176" s="28" t="str">
        <f>"03"&amp;"."&amp;$B$800&amp;"."&amp;$B$801</f>
        <v>03.10.2023</v>
      </c>
      <c r="C176" s="90" t="s">
        <v>76</v>
      </c>
      <c r="D176" s="91">
        <f>ROUND(((D177+D178+D180+D179)/1000),5)</f>
        <v>3.28573</v>
      </c>
      <c r="E176" s="91">
        <f>ROUND(((E177+E178+E180+E179)/1000),5)</f>
        <v>3.2009799999999999</v>
      </c>
      <c r="F176" s="91">
        <f>ROUND(((F177+F178+F180+F179)/1000),5)</f>
        <v>3.0575100000000002</v>
      </c>
      <c r="G176" s="91">
        <f t="shared" ref="G176:AA176" si="99">ROUND(((G177+G178+G180+G179)/1000),5)</f>
        <v>3.0394700000000001</v>
      </c>
      <c r="H176" s="91">
        <f t="shared" si="99"/>
        <v>3.2008100000000002</v>
      </c>
      <c r="I176" s="91">
        <f t="shared" si="99"/>
        <v>3.3509899999999999</v>
      </c>
      <c r="J176" s="91">
        <f t="shared" si="99"/>
        <v>3.4417800000000001</v>
      </c>
      <c r="K176" s="91">
        <f t="shared" si="99"/>
        <v>3.6810999999999998</v>
      </c>
      <c r="L176" s="91">
        <f t="shared" si="99"/>
        <v>3.9285000000000001</v>
      </c>
      <c r="M176" s="91">
        <f t="shared" si="99"/>
        <v>4.0907099999999996</v>
      </c>
      <c r="N176" s="91">
        <f t="shared" si="99"/>
        <v>4.1266600000000002</v>
      </c>
      <c r="O176" s="91">
        <f t="shared" si="99"/>
        <v>4.0348600000000001</v>
      </c>
      <c r="P176" s="91">
        <f t="shared" si="99"/>
        <v>4.0302699999999998</v>
      </c>
      <c r="Q176" s="91">
        <f t="shared" si="99"/>
        <v>4.0539199999999997</v>
      </c>
      <c r="R176" s="91">
        <f t="shared" si="99"/>
        <v>4.0567399999999996</v>
      </c>
      <c r="S176" s="91">
        <f t="shared" si="99"/>
        <v>4.0591200000000001</v>
      </c>
      <c r="T176" s="91">
        <f t="shared" si="99"/>
        <v>4.0594900000000003</v>
      </c>
      <c r="U176" s="91">
        <f t="shared" si="99"/>
        <v>4.0601799999999999</v>
      </c>
      <c r="V176" s="91">
        <f t="shared" si="99"/>
        <v>4.1660399999999997</v>
      </c>
      <c r="W176" s="91">
        <f t="shared" si="99"/>
        <v>4.1774500000000003</v>
      </c>
      <c r="X176" s="91">
        <f t="shared" si="99"/>
        <v>4.0399200000000004</v>
      </c>
      <c r="Y176" s="91">
        <f t="shared" si="99"/>
        <v>3.9097</v>
      </c>
      <c r="Z176" s="91">
        <f t="shared" si="99"/>
        <v>3.6319499999999998</v>
      </c>
      <c r="AA176" s="91">
        <f t="shared" si="99"/>
        <v>3.4161600000000001</v>
      </c>
    </row>
    <row r="177" spans="1:27" ht="12.75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1234.1500000000001</v>
      </c>
      <c r="E177" s="44">
        <v>1149.4000000000001</v>
      </c>
      <c r="F177" s="44">
        <v>1005.93</v>
      </c>
      <c r="G177" s="44">
        <v>987.89</v>
      </c>
      <c r="H177" s="44">
        <v>1149.23</v>
      </c>
      <c r="I177" s="44">
        <v>1299.4100000000001</v>
      </c>
      <c r="J177" s="44">
        <v>1390.2</v>
      </c>
      <c r="K177" s="44">
        <v>1629.52</v>
      </c>
      <c r="L177" s="44">
        <v>1876.92</v>
      </c>
      <c r="M177" s="44">
        <v>2039.13</v>
      </c>
      <c r="N177" s="44">
        <v>2075.08</v>
      </c>
      <c r="O177" s="44">
        <v>1983.28</v>
      </c>
      <c r="P177" s="44">
        <v>1978.69</v>
      </c>
      <c r="Q177" s="44">
        <v>2002.34</v>
      </c>
      <c r="R177" s="44">
        <v>2005.16</v>
      </c>
      <c r="S177" s="44">
        <v>2007.54</v>
      </c>
      <c r="T177" s="44">
        <v>2007.91</v>
      </c>
      <c r="U177" s="44">
        <v>2008.6</v>
      </c>
      <c r="V177" s="44">
        <v>2114.46</v>
      </c>
      <c r="W177" s="44">
        <v>2125.87</v>
      </c>
      <c r="X177" s="44">
        <v>1988.34</v>
      </c>
      <c r="Y177" s="44">
        <v>1858.12</v>
      </c>
      <c r="Z177" s="44">
        <v>1580.37</v>
      </c>
      <c r="AA177" s="44">
        <v>1364.58</v>
      </c>
    </row>
    <row r="178" spans="1:27" ht="12.75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8" t="s">
        <v>1827</v>
      </c>
      <c r="B181" s="28" t="str">
        <f>"04"&amp;"."&amp;$B$800&amp;"."&amp;$B$801</f>
        <v>04.10.2023</v>
      </c>
      <c r="C181" s="90" t="s">
        <v>76</v>
      </c>
      <c r="D181" s="91">
        <f>ROUND(((D182+D183+D185+D184)/1000),5)</f>
        <v>3.25895</v>
      </c>
      <c r="E181" s="91">
        <f>ROUND(((E182+E183+E185+E184)/1000),5)</f>
        <v>3.1286299999999998</v>
      </c>
      <c r="F181" s="91">
        <f>ROUND(((F182+F183+F185+F184)/1000),5)</f>
        <v>3.0111400000000001</v>
      </c>
      <c r="G181" s="91">
        <f t="shared" ref="G181:AA181" si="102">ROUND(((G182+G183+G185+G184)/1000),5)</f>
        <v>3.06934</v>
      </c>
      <c r="H181" s="91">
        <f t="shared" si="102"/>
        <v>3.1942900000000001</v>
      </c>
      <c r="I181" s="91">
        <f t="shared" si="102"/>
        <v>3.3027000000000002</v>
      </c>
      <c r="J181" s="91">
        <f t="shared" si="102"/>
        <v>3.3492999999999999</v>
      </c>
      <c r="K181" s="91">
        <f t="shared" si="102"/>
        <v>3.6904300000000001</v>
      </c>
      <c r="L181" s="91">
        <f t="shared" si="102"/>
        <v>3.9664899999999998</v>
      </c>
      <c r="M181" s="91">
        <f t="shared" si="102"/>
        <v>4.1411499999999997</v>
      </c>
      <c r="N181" s="91">
        <f t="shared" si="102"/>
        <v>4.17117</v>
      </c>
      <c r="O181" s="91">
        <f t="shared" si="102"/>
        <v>4.0923699999999998</v>
      </c>
      <c r="P181" s="91">
        <f t="shared" si="102"/>
        <v>4.0244400000000002</v>
      </c>
      <c r="Q181" s="91">
        <f t="shared" si="102"/>
        <v>4.0427799999999996</v>
      </c>
      <c r="R181" s="91">
        <f t="shared" si="102"/>
        <v>4.0456000000000003</v>
      </c>
      <c r="S181" s="91">
        <f t="shared" si="102"/>
        <v>4.0380900000000004</v>
      </c>
      <c r="T181" s="91">
        <f t="shared" si="102"/>
        <v>4.0457999999999998</v>
      </c>
      <c r="U181" s="91">
        <f t="shared" si="102"/>
        <v>4.11008</v>
      </c>
      <c r="V181" s="91">
        <f t="shared" si="102"/>
        <v>4.2202999999999999</v>
      </c>
      <c r="W181" s="91">
        <f t="shared" si="102"/>
        <v>4.2251399999999997</v>
      </c>
      <c r="X181" s="91">
        <f t="shared" si="102"/>
        <v>4.0475700000000003</v>
      </c>
      <c r="Y181" s="91">
        <f t="shared" si="102"/>
        <v>3.90665</v>
      </c>
      <c r="Z181" s="91">
        <f t="shared" si="102"/>
        <v>3.5059999999999998</v>
      </c>
      <c r="AA181" s="91">
        <f t="shared" si="102"/>
        <v>3.3568600000000002</v>
      </c>
    </row>
    <row r="182" spans="1:27" ht="12.75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1207.3699999999999</v>
      </c>
      <c r="E182" s="44">
        <v>1077.05</v>
      </c>
      <c r="F182" s="44">
        <v>959.56</v>
      </c>
      <c r="G182" s="44">
        <v>1017.76</v>
      </c>
      <c r="H182" s="44">
        <v>1142.71</v>
      </c>
      <c r="I182" s="44">
        <v>1251.1199999999999</v>
      </c>
      <c r="J182" s="44">
        <v>1297.72</v>
      </c>
      <c r="K182" s="44">
        <v>1638.85</v>
      </c>
      <c r="L182" s="44">
        <v>1914.91</v>
      </c>
      <c r="M182" s="44">
        <v>2089.5700000000002</v>
      </c>
      <c r="N182" s="44">
        <v>2119.59</v>
      </c>
      <c r="O182" s="44">
        <v>2040.79</v>
      </c>
      <c r="P182" s="44">
        <v>1972.86</v>
      </c>
      <c r="Q182" s="44">
        <v>1991.2</v>
      </c>
      <c r="R182" s="44">
        <v>1994.02</v>
      </c>
      <c r="S182" s="44">
        <v>1986.51</v>
      </c>
      <c r="T182" s="44">
        <v>1994.22</v>
      </c>
      <c r="U182" s="44">
        <v>2058.5</v>
      </c>
      <c r="V182" s="44">
        <v>2168.7199999999998</v>
      </c>
      <c r="W182" s="44">
        <v>2173.56</v>
      </c>
      <c r="X182" s="44">
        <v>1995.99</v>
      </c>
      <c r="Y182" s="44">
        <v>1855.07</v>
      </c>
      <c r="Z182" s="44">
        <v>1454.42</v>
      </c>
      <c r="AA182" s="44">
        <v>1305.28</v>
      </c>
    </row>
    <row r="183" spans="1:27" ht="12.75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8" t="s">
        <v>1832</v>
      </c>
      <c r="B186" s="28" t="str">
        <f>"05"&amp;"."&amp;$B$800&amp;"."&amp;$B$801</f>
        <v>05.10.2023</v>
      </c>
      <c r="C186" s="90" t="s">
        <v>76</v>
      </c>
      <c r="D186" s="91">
        <f>ROUND(((D187+D188+D190+D189)/1000),5)</f>
        <v>3.2075</v>
      </c>
      <c r="E186" s="91">
        <f>ROUND(((E187+E188+E190+E189)/1000),5)</f>
        <v>3.0514199999999998</v>
      </c>
      <c r="F186" s="91">
        <f>ROUND(((F187+F188+F190+F189)/1000),5)</f>
        <v>2.9613700000000001</v>
      </c>
      <c r="G186" s="91">
        <f t="shared" ref="G186:AA186" si="105">ROUND(((G187+G188+G190+G189)/1000),5)</f>
        <v>2.9783599999999999</v>
      </c>
      <c r="H186" s="91">
        <f t="shared" si="105"/>
        <v>3.1448100000000001</v>
      </c>
      <c r="I186" s="91">
        <f t="shared" si="105"/>
        <v>3.2860399999999998</v>
      </c>
      <c r="J186" s="91">
        <f t="shared" si="105"/>
        <v>3.39696</v>
      </c>
      <c r="K186" s="91">
        <f t="shared" si="105"/>
        <v>3.7750499999999998</v>
      </c>
      <c r="L186" s="91">
        <f t="shared" si="105"/>
        <v>3.8232200000000001</v>
      </c>
      <c r="M186" s="91">
        <f t="shared" si="105"/>
        <v>4.0526200000000001</v>
      </c>
      <c r="N186" s="91">
        <f t="shared" si="105"/>
        <v>4.1300100000000004</v>
      </c>
      <c r="O186" s="91">
        <f t="shared" si="105"/>
        <v>3.9789300000000001</v>
      </c>
      <c r="P186" s="91">
        <f t="shared" si="105"/>
        <v>3.9082499999999998</v>
      </c>
      <c r="Q186" s="91">
        <f t="shared" si="105"/>
        <v>3.9998399999999998</v>
      </c>
      <c r="R186" s="91">
        <f t="shared" si="105"/>
        <v>4.0082700000000004</v>
      </c>
      <c r="S186" s="91">
        <f t="shared" si="105"/>
        <v>4.01295</v>
      </c>
      <c r="T186" s="91">
        <f t="shared" si="105"/>
        <v>4.0230699999999997</v>
      </c>
      <c r="U186" s="91">
        <f t="shared" si="105"/>
        <v>4.1611700000000003</v>
      </c>
      <c r="V186" s="91">
        <f t="shared" si="105"/>
        <v>4.1677600000000004</v>
      </c>
      <c r="W186" s="91">
        <f t="shared" si="105"/>
        <v>4.2201199999999996</v>
      </c>
      <c r="X186" s="91">
        <f t="shared" si="105"/>
        <v>4.1596500000000001</v>
      </c>
      <c r="Y186" s="91">
        <f t="shared" si="105"/>
        <v>3.9229099999999999</v>
      </c>
      <c r="Z186" s="91">
        <f t="shared" si="105"/>
        <v>3.6651600000000002</v>
      </c>
      <c r="AA186" s="91">
        <f t="shared" si="105"/>
        <v>3.3790300000000002</v>
      </c>
    </row>
    <row r="187" spans="1:27" ht="12.75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1155.92</v>
      </c>
      <c r="E187" s="44">
        <v>999.84</v>
      </c>
      <c r="F187" s="44">
        <v>909.79</v>
      </c>
      <c r="G187" s="44">
        <v>926.78</v>
      </c>
      <c r="H187" s="44">
        <v>1093.23</v>
      </c>
      <c r="I187" s="44">
        <v>1234.46</v>
      </c>
      <c r="J187" s="44">
        <v>1345.38</v>
      </c>
      <c r="K187" s="44">
        <v>1723.47</v>
      </c>
      <c r="L187" s="44">
        <v>1771.64</v>
      </c>
      <c r="M187" s="44">
        <v>2001.04</v>
      </c>
      <c r="N187" s="44">
        <v>2078.4299999999998</v>
      </c>
      <c r="O187" s="44">
        <v>1927.35</v>
      </c>
      <c r="P187" s="44">
        <v>1856.67</v>
      </c>
      <c r="Q187" s="44">
        <v>1948.26</v>
      </c>
      <c r="R187" s="44">
        <v>1956.69</v>
      </c>
      <c r="S187" s="44">
        <v>1961.37</v>
      </c>
      <c r="T187" s="44">
        <v>1971.49</v>
      </c>
      <c r="U187" s="44">
        <v>2109.59</v>
      </c>
      <c r="V187" s="44">
        <v>2116.1799999999998</v>
      </c>
      <c r="W187" s="44">
        <v>2168.54</v>
      </c>
      <c r="X187" s="44">
        <v>2108.0700000000002</v>
      </c>
      <c r="Y187" s="44">
        <v>1871.33</v>
      </c>
      <c r="Z187" s="44">
        <v>1613.58</v>
      </c>
      <c r="AA187" s="44">
        <v>1327.45</v>
      </c>
    </row>
    <row r="188" spans="1:27" ht="12.75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8" t="s">
        <v>1837</v>
      </c>
      <c r="B191" s="28" t="str">
        <f>"06"&amp;"."&amp;$B$800&amp;"."&amp;$B$801</f>
        <v>06.10.2023</v>
      </c>
      <c r="C191" s="90" t="s">
        <v>76</v>
      </c>
      <c r="D191" s="91">
        <f>ROUND(((D192+D193+D195+D194)/1000),5)</f>
        <v>3.27075</v>
      </c>
      <c r="E191" s="91">
        <f>ROUND(((E192+E193+E195+E194)/1000),5)</f>
        <v>3.1602399999999999</v>
      </c>
      <c r="F191" s="91">
        <f>ROUND(((F192+F193+F195+F194)/1000),5)</f>
        <v>3.0819899999999998</v>
      </c>
      <c r="G191" s="91">
        <f t="shared" ref="G191:AA191" si="108">ROUND(((G192+G193+G195+G194)/1000),5)</f>
        <v>3.10595</v>
      </c>
      <c r="H191" s="91">
        <f t="shared" si="108"/>
        <v>3.19476</v>
      </c>
      <c r="I191" s="91">
        <f t="shared" si="108"/>
        <v>3.3134899999999998</v>
      </c>
      <c r="J191" s="91">
        <f t="shared" si="108"/>
        <v>3.5346899999999999</v>
      </c>
      <c r="K191" s="91">
        <f t="shared" si="108"/>
        <v>3.7917200000000002</v>
      </c>
      <c r="L191" s="91">
        <f t="shared" si="108"/>
        <v>4.0529500000000001</v>
      </c>
      <c r="M191" s="91">
        <f t="shared" si="108"/>
        <v>4.2283400000000002</v>
      </c>
      <c r="N191" s="91">
        <f t="shared" si="108"/>
        <v>4.2362099999999998</v>
      </c>
      <c r="O191" s="91">
        <f t="shared" si="108"/>
        <v>4.20946</v>
      </c>
      <c r="P191" s="91">
        <f t="shared" si="108"/>
        <v>4.0706300000000004</v>
      </c>
      <c r="Q191" s="91">
        <f t="shared" si="108"/>
        <v>4.0773299999999999</v>
      </c>
      <c r="R191" s="91">
        <f t="shared" si="108"/>
        <v>4.0225200000000001</v>
      </c>
      <c r="S191" s="91">
        <f t="shared" si="108"/>
        <v>4.0121200000000004</v>
      </c>
      <c r="T191" s="91">
        <f t="shared" si="108"/>
        <v>4.0248699999999999</v>
      </c>
      <c r="U191" s="91">
        <f t="shared" si="108"/>
        <v>4.04758</v>
      </c>
      <c r="V191" s="91">
        <f t="shared" si="108"/>
        <v>4.22471</v>
      </c>
      <c r="W191" s="91">
        <f t="shared" si="108"/>
        <v>4.2155199999999997</v>
      </c>
      <c r="X191" s="91">
        <f t="shared" si="108"/>
        <v>4.1114800000000002</v>
      </c>
      <c r="Y191" s="91">
        <f t="shared" si="108"/>
        <v>4.0064599999999997</v>
      </c>
      <c r="Z191" s="91">
        <f t="shared" si="108"/>
        <v>3.78599</v>
      </c>
      <c r="AA191" s="91">
        <f t="shared" si="108"/>
        <v>3.5221</v>
      </c>
    </row>
    <row r="192" spans="1:27" ht="12.75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1219.17</v>
      </c>
      <c r="E192" s="44">
        <v>1108.6600000000001</v>
      </c>
      <c r="F192" s="44">
        <v>1030.4100000000001</v>
      </c>
      <c r="G192" s="44">
        <v>1054.3699999999999</v>
      </c>
      <c r="H192" s="44">
        <v>1143.18</v>
      </c>
      <c r="I192" s="44">
        <v>1261.9100000000001</v>
      </c>
      <c r="J192" s="44">
        <v>1483.11</v>
      </c>
      <c r="K192" s="44">
        <v>1740.14</v>
      </c>
      <c r="L192" s="44">
        <v>2001.37</v>
      </c>
      <c r="M192" s="44">
        <v>2176.7600000000002</v>
      </c>
      <c r="N192" s="44">
        <v>2184.63</v>
      </c>
      <c r="O192" s="44">
        <v>2157.88</v>
      </c>
      <c r="P192" s="44">
        <v>2019.05</v>
      </c>
      <c r="Q192" s="44">
        <v>2025.75</v>
      </c>
      <c r="R192" s="44">
        <v>1970.94</v>
      </c>
      <c r="S192" s="44">
        <v>1960.54</v>
      </c>
      <c r="T192" s="44">
        <v>1973.29</v>
      </c>
      <c r="U192" s="44">
        <v>1996</v>
      </c>
      <c r="V192" s="44">
        <v>2173.13</v>
      </c>
      <c r="W192" s="44">
        <v>2163.94</v>
      </c>
      <c r="X192" s="44">
        <v>2059.9</v>
      </c>
      <c r="Y192" s="44">
        <v>1954.88</v>
      </c>
      <c r="Z192" s="44">
        <v>1734.41</v>
      </c>
      <c r="AA192" s="44">
        <v>1470.52</v>
      </c>
    </row>
    <row r="193" spans="1:27" ht="12.75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8" t="s">
        <v>1842</v>
      </c>
      <c r="B196" s="28" t="str">
        <f>"07"&amp;"."&amp;$B$800&amp;"."&amp;$B$801</f>
        <v>07.10.2023</v>
      </c>
      <c r="C196" s="90" t="s">
        <v>76</v>
      </c>
      <c r="D196" s="91">
        <f>ROUND(((D197+D198+D200+D199)/1000),5)</f>
        <v>3.3043100000000001</v>
      </c>
      <c r="E196" s="91">
        <f>ROUND(((E197+E198+E200+E199)/1000),5)</f>
        <v>3.2535599999999998</v>
      </c>
      <c r="F196" s="91">
        <f>ROUND(((F197+F198+F200+F199)/1000),5)</f>
        <v>3.20303</v>
      </c>
      <c r="G196" s="91">
        <f t="shared" ref="G196:AA196" si="111">ROUND(((G197+G198+G200+G199)/1000),5)</f>
        <v>3.1704599999999998</v>
      </c>
      <c r="H196" s="91">
        <f t="shared" si="111"/>
        <v>3.2073399999999999</v>
      </c>
      <c r="I196" s="91">
        <f t="shared" si="111"/>
        <v>3.2627600000000001</v>
      </c>
      <c r="J196" s="91">
        <f t="shared" si="111"/>
        <v>3.3532999999999999</v>
      </c>
      <c r="K196" s="91">
        <f t="shared" si="111"/>
        <v>3.53546</v>
      </c>
      <c r="L196" s="91">
        <f t="shared" si="111"/>
        <v>3.73184</v>
      </c>
      <c r="M196" s="91">
        <f t="shared" si="111"/>
        <v>3.8895</v>
      </c>
      <c r="N196" s="91">
        <f t="shared" si="111"/>
        <v>3.9716499999999999</v>
      </c>
      <c r="O196" s="91">
        <f t="shared" si="111"/>
        <v>3.9630299999999998</v>
      </c>
      <c r="P196" s="91">
        <f t="shared" si="111"/>
        <v>3.9119199999999998</v>
      </c>
      <c r="Q196" s="91">
        <f t="shared" si="111"/>
        <v>3.9125700000000001</v>
      </c>
      <c r="R196" s="91">
        <f t="shared" si="111"/>
        <v>3.90517</v>
      </c>
      <c r="S196" s="91">
        <f t="shared" si="111"/>
        <v>3.9125800000000002</v>
      </c>
      <c r="T196" s="91">
        <f t="shared" si="111"/>
        <v>3.9380999999999999</v>
      </c>
      <c r="U196" s="91">
        <f t="shared" si="111"/>
        <v>4.0219500000000004</v>
      </c>
      <c r="V196" s="91">
        <f t="shared" si="111"/>
        <v>4.1370100000000001</v>
      </c>
      <c r="W196" s="91">
        <f t="shared" si="111"/>
        <v>4.1532900000000001</v>
      </c>
      <c r="X196" s="91">
        <f t="shared" si="111"/>
        <v>4.0982500000000002</v>
      </c>
      <c r="Y196" s="91">
        <f t="shared" si="111"/>
        <v>3.8622000000000001</v>
      </c>
      <c r="Z196" s="91">
        <f t="shared" si="111"/>
        <v>3.6084000000000001</v>
      </c>
      <c r="AA196" s="91">
        <f t="shared" si="111"/>
        <v>3.3631500000000001</v>
      </c>
    </row>
    <row r="197" spans="1:27" ht="12.75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1252.73</v>
      </c>
      <c r="E197" s="44">
        <v>1201.98</v>
      </c>
      <c r="F197" s="44">
        <v>1151.45</v>
      </c>
      <c r="G197" s="44">
        <v>1118.8800000000001</v>
      </c>
      <c r="H197" s="44">
        <v>1155.76</v>
      </c>
      <c r="I197" s="44">
        <v>1211.18</v>
      </c>
      <c r="J197" s="44">
        <v>1301.72</v>
      </c>
      <c r="K197" s="44">
        <v>1483.88</v>
      </c>
      <c r="L197" s="44">
        <v>1680.26</v>
      </c>
      <c r="M197" s="44">
        <v>1837.92</v>
      </c>
      <c r="N197" s="44">
        <v>1920.07</v>
      </c>
      <c r="O197" s="44">
        <v>1911.45</v>
      </c>
      <c r="P197" s="44">
        <v>1860.34</v>
      </c>
      <c r="Q197" s="44">
        <v>1860.99</v>
      </c>
      <c r="R197" s="44">
        <v>1853.59</v>
      </c>
      <c r="S197" s="44">
        <v>1861</v>
      </c>
      <c r="T197" s="44">
        <v>1886.52</v>
      </c>
      <c r="U197" s="44">
        <v>1970.37</v>
      </c>
      <c r="V197" s="44">
        <v>2085.4299999999998</v>
      </c>
      <c r="W197" s="44">
        <v>2101.71</v>
      </c>
      <c r="X197" s="44">
        <v>2046.67</v>
      </c>
      <c r="Y197" s="44">
        <v>1810.62</v>
      </c>
      <c r="Z197" s="44">
        <v>1556.82</v>
      </c>
      <c r="AA197" s="44">
        <v>1311.57</v>
      </c>
    </row>
    <row r="198" spans="1:27" ht="12.75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8" t="s">
        <v>1847</v>
      </c>
      <c r="B201" s="28" t="str">
        <f>"08"&amp;"."&amp;$B$800&amp;"."&amp;$B$801</f>
        <v>08.10.2023</v>
      </c>
      <c r="C201" s="90" t="s">
        <v>76</v>
      </c>
      <c r="D201" s="91">
        <f>ROUND(((D202+D203+D205+D204)/1000),5)</f>
        <v>3.2180499999999999</v>
      </c>
      <c r="E201" s="91">
        <f>ROUND(((E202+E203+E205+E204)/1000),5)</f>
        <v>3.1276999999999999</v>
      </c>
      <c r="F201" s="91">
        <f>ROUND(((F202+F203+F205+F204)/1000),5)</f>
        <v>3.0258099999999999</v>
      </c>
      <c r="G201" s="91">
        <f t="shared" ref="G201:AA201" si="114">ROUND(((G202+G203+G205+G204)/1000),5)</f>
        <v>2.99112</v>
      </c>
      <c r="H201" s="91">
        <f t="shared" si="114"/>
        <v>3.0371999999999999</v>
      </c>
      <c r="I201" s="91">
        <f t="shared" si="114"/>
        <v>3.1011000000000002</v>
      </c>
      <c r="J201" s="91">
        <f t="shared" si="114"/>
        <v>3.0936699999999999</v>
      </c>
      <c r="K201" s="91">
        <f t="shared" si="114"/>
        <v>3.2005300000000001</v>
      </c>
      <c r="L201" s="91">
        <f t="shared" si="114"/>
        <v>3.5288499999999998</v>
      </c>
      <c r="M201" s="91">
        <f t="shared" si="114"/>
        <v>3.6676700000000002</v>
      </c>
      <c r="N201" s="91">
        <f t="shared" si="114"/>
        <v>3.7115999999999998</v>
      </c>
      <c r="O201" s="91">
        <f t="shared" si="114"/>
        <v>3.71441</v>
      </c>
      <c r="P201" s="91">
        <f t="shared" si="114"/>
        <v>3.7984499999999999</v>
      </c>
      <c r="Q201" s="91">
        <f t="shared" si="114"/>
        <v>3.79921</v>
      </c>
      <c r="R201" s="91">
        <f t="shared" si="114"/>
        <v>3.8035899999999998</v>
      </c>
      <c r="S201" s="91">
        <f t="shared" si="114"/>
        <v>3.7985699999999998</v>
      </c>
      <c r="T201" s="91">
        <f t="shared" si="114"/>
        <v>3.9496199999999999</v>
      </c>
      <c r="U201" s="91">
        <f t="shared" si="114"/>
        <v>4.1650099999999997</v>
      </c>
      <c r="V201" s="91">
        <f t="shared" si="114"/>
        <v>4.2579700000000003</v>
      </c>
      <c r="W201" s="91">
        <f t="shared" si="114"/>
        <v>4.25983</v>
      </c>
      <c r="X201" s="91">
        <f t="shared" si="114"/>
        <v>4.2143800000000002</v>
      </c>
      <c r="Y201" s="91">
        <f t="shared" si="114"/>
        <v>3.8675099999999998</v>
      </c>
      <c r="Z201" s="91">
        <f t="shared" si="114"/>
        <v>3.57057</v>
      </c>
      <c r="AA201" s="91">
        <f t="shared" si="114"/>
        <v>3.3582000000000001</v>
      </c>
    </row>
    <row r="202" spans="1:27" ht="12.75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1166.47</v>
      </c>
      <c r="E202" s="44">
        <v>1076.1199999999999</v>
      </c>
      <c r="F202" s="44">
        <v>974.23</v>
      </c>
      <c r="G202" s="44">
        <v>939.54</v>
      </c>
      <c r="H202" s="44">
        <v>985.62</v>
      </c>
      <c r="I202" s="44">
        <v>1049.52</v>
      </c>
      <c r="J202" s="44">
        <v>1042.0899999999999</v>
      </c>
      <c r="K202" s="44">
        <v>1148.95</v>
      </c>
      <c r="L202" s="44">
        <v>1477.27</v>
      </c>
      <c r="M202" s="44">
        <v>1616.09</v>
      </c>
      <c r="N202" s="44">
        <v>1660.02</v>
      </c>
      <c r="O202" s="44">
        <v>1662.83</v>
      </c>
      <c r="P202" s="44">
        <v>1746.87</v>
      </c>
      <c r="Q202" s="44">
        <v>1747.63</v>
      </c>
      <c r="R202" s="44">
        <v>1752.01</v>
      </c>
      <c r="S202" s="44">
        <v>1746.99</v>
      </c>
      <c r="T202" s="44">
        <v>1898.04</v>
      </c>
      <c r="U202" s="44">
        <v>2113.4299999999998</v>
      </c>
      <c r="V202" s="44">
        <v>2206.39</v>
      </c>
      <c r="W202" s="44">
        <v>2208.25</v>
      </c>
      <c r="X202" s="44">
        <v>2162.8000000000002</v>
      </c>
      <c r="Y202" s="44">
        <v>1815.93</v>
      </c>
      <c r="Z202" s="44">
        <v>1518.99</v>
      </c>
      <c r="AA202" s="44">
        <v>1306.6199999999999</v>
      </c>
    </row>
    <row r="203" spans="1:27" ht="12.75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8" t="s">
        <v>1852</v>
      </c>
      <c r="B206" s="28" t="str">
        <f>"09"&amp;"."&amp;$B$800&amp;"."&amp;$B$801</f>
        <v>09.10.2023</v>
      </c>
      <c r="C206" s="90" t="s">
        <v>76</v>
      </c>
      <c r="D206" s="91">
        <f>ROUND(((D207+D208+D210+D209)/1000),5)</f>
        <v>3.2337799999999999</v>
      </c>
      <c r="E206" s="91">
        <f>ROUND(((E207+E208+E210+E209)/1000),5)</f>
        <v>3.1448900000000002</v>
      </c>
      <c r="F206" s="91">
        <f>ROUND(((F207+F208+F210+F209)/1000),5)</f>
        <v>3.0692300000000001</v>
      </c>
      <c r="G206" s="91">
        <f t="shared" ref="G206:AA206" si="117">ROUND(((G207+G208+G210+G209)/1000),5)</f>
        <v>3.0421800000000001</v>
      </c>
      <c r="H206" s="91">
        <f t="shared" si="117"/>
        <v>3.0965400000000001</v>
      </c>
      <c r="I206" s="91">
        <f t="shared" si="117"/>
        <v>3.31426</v>
      </c>
      <c r="J206" s="91">
        <f t="shared" si="117"/>
        <v>3.4516800000000001</v>
      </c>
      <c r="K206" s="91">
        <f t="shared" si="117"/>
        <v>3.7893500000000002</v>
      </c>
      <c r="L206" s="91">
        <f t="shared" si="117"/>
        <v>4.165</v>
      </c>
      <c r="M206" s="91">
        <f t="shared" si="117"/>
        <v>4.2546200000000001</v>
      </c>
      <c r="N206" s="91">
        <f t="shared" si="117"/>
        <v>4.2785399999999996</v>
      </c>
      <c r="O206" s="91">
        <f t="shared" si="117"/>
        <v>4.2626400000000002</v>
      </c>
      <c r="P206" s="91">
        <f t="shared" si="117"/>
        <v>4.1902200000000001</v>
      </c>
      <c r="Q206" s="91">
        <f t="shared" si="117"/>
        <v>4.2154800000000003</v>
      </c>
      <c r="R206" s="91">
        <f t="shared" si="117"/>
        <v>4.21828</v>
      </c>
      <c r="S206" s="91">
        <f t="shared" si="117"/>
        <v>4.2202000000000002</v>
      </c>
      <c r="T206" s="91">
        <f t="shared" si="117"/>
        <v>4.1940799999999996</v>
      </c>
      <c r="U206" s="91">
        <f t="shared" si="117"/>
        <v>4.22743</v>
      </c>
      <c r="V206" s="91">
        <f t="shared" si="117"/>
        <v>4.2518700000000003</v>
      </c>
      <c r="W206" s="91">
        <f t="shared" si="117"/>
        <v>4.2447499999999998</v>
      </c>
      <c r="X206" s="91">
        <f t="shared" si="117"/>
        <v>4.1959600000000004</v>
      </c>
      <c r="Y206" s="91">
        <f t="shared" si="117"/>
        <v>4.1521499999999998</v>
      </c>
      <c r="Z206" s="91">
        <f t="shared" si="117"/>
        <v>3.6450200000000001</v>
      </c>
      <c r="AA206" s="91">
        <f t="shared" si="117"/>
        <v>3.3795899999999999</v>
      </c>
    </row>
    <row r="207" spans="1:27" ht="12.75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1182.2</v>
      </c>
      <c r="E207" s="44">
        <v>1093.31</v>
      </c>
      <c r="F207" s="44">
        <v>1017.65</v>
      </c>
      <c r="G207" s="44">
        <v>990.6</v>
      </c>
      <c r="H207" s="44">
        <v>1044.96</v>
      </c>
      <c r="I207" s="44">
        <v>1262.68</v>
      </c>
      <c r="J207" s="44">
        <v>1400.1</v>
      </c>
      <c r="K207" s="44">
        <v>1737.77</v>
      </c>
      <c r="L207" s="44">
        <v>2113.42</v>
      </c>
      <c r="M207" s="44">
        <v>2203.04</v>
      </c>
      <c r="N207" s="44">
        <v>2226.96</v>
      </c>
      <c r="O207" s="44">
        <v>2211.06</v>
      </c>
      <c r="P207" s="44">
        <v>2138.64</v>
      </c>
      <c r="Q207" s="44">
        <v>2163.9</v>
      </c>
      <c r="R207" s="44">
        <v>2166.6999999999998</v>
      </c>
      <c r="S207" s="44">
        <v>2168.62</v>
      </c>
      <c r="T207" s="44">
        <v>2142.5</v>
      </c>
      <c r="U207" s="44">
        <v>2175.85</v>
      </c>
      <c r="V207" s="44">
        <v>2200.29</v>
      </c>
      <c r="W207" s="44">
        <v>2193.17</v>
      </c>
      <c r="X207" s="44">
        <v>2144.38</v>
      </c>
      <c r="Y207" s="44">
        <v>2100.5700000000002</v>
      </c>
      <c r="Z207" s="44">
        <v>1593.44</v>
      </c>
      <c r="AA207" s="44">
        <v>1328.01</v>
      </c>
    </row>
    <row r="208" spans="1:27" ht="12.75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8" t="s">
        <v>1857</v>
      </c>
      <c r="B211" s="28" t="str">
        <f>"10"&amp;"."&amp;$B$800&amp;"."&amp;$B$801</f>
        <v>10.10.2023</v>
      </c>
      <c r="C211" s="90" t="s">
        <v>76</v>
      </c>
      <c r="D211" s="91">
        <f>ROUND(((D212+D213+D215+D214)/1000),5)</f>
        <v>3.2355</v>
      </c>
      <c r="E211" s="91">
        <f>ROUND(((E212+E213+E215+E214)/1000),5)</f>
        <v>3.1574300000000002</v>
      </c>
      <c r="F211" s="91">
        <f>ROUND(((F212+F213+F215+F214)/1000),5)</f>
        <v>3.1354600000000001</v>
      </c>
      <c r="G211" s="91">
        <f t="shared" ref="G211:AA211" si="120">ROUND(((G212+G213+G215+G214)/1000),5)</f>
        <v>3.1274099999999998</v>
      </c>
      <c r="H211" s="91">
        <f t="shared" si="120"/>
        <v>3.1602100000000002</v>
      </c>
      <c r="I211" s="91">
        <f t="shared" si="120"/>
        <v>3.3300299999999998</v>
      </c>
      <c r="J211" s="91">
        <f t="shared" si="120"/>
        <v>3.5131199999999998</v>
      </c>
      <c r="K211" s="91">
        <f t="shared" si="120"/>
        <v>3.72919</v>
      </c>
      <c r="L211" s="91">
        <f t="shared" si="120"/>
        <v>4.0842900000000002</v>
      </c>
      <c r="M211" s="91">
        <f t="shared" si="120"/>
        <v>4.2119900000000001</v>
      </c>
      <c r="N211" s="91">
        <f t="shared" si="120"/>
        <v>4.2890800000000002</v>
      </c>
      <c r="O211" s="91">
        <f t="shared" si="120"/>
        <v>4.2132199999999997</v>
      </c>
      <c r="P211" s="91">
        <f t="shared" si="120"/>
        <v>4.2085499999999998</v>
      </c>
      <c r="Q211" s="91">
        <f t="shared" si="120"/>
        <v>4.2163700000000004</v>
      </c>
      <c r="R211" s="91">
        <f t="shared" si="120"/>
        <v>4.2074299999999996</v>
      </c>
      <c r="S211" s="91">
        <f t="shared" si="120"/>
        <v>4.2088400000000004</v>
      </c>
      <c r="T211" s="91">
        <f t="shared" si="120"/>
        <v>4.2120899999999999</v>
      </c>
      <c r="U211" s="91">
        <f t="shared" si="120"/>
        <v>4.2205199999999996</v>
      </c>
      <c r="V211" s="91">
        <f t="shared" si="120"/>
        <v>4.3525799999999997</v>
      </c>
      <c r="W211" s="91">
        <f t="shared" si="120"/>
        <v>4.35717</v>
      </c>
      <c r="X211" s="91">
        <f t="shared" si="120"/>
        <v>4.1909799999999997</v>
      </c>
      <c r="Y211" s="91">
        <f t="shared" si="120"/>
        <v>4.1509900000000002</v>
      </c>
      <c r="Z211" s="91">
        <f t="shared" si="120"/>
        <v>3.77536</v>
      </c>
      <c r="AA211" s="91">
        <f t="shared" si="120"/>
        <v>3.3847700000000001</v>
      </c>
    </row>
    <row r="212" spans="1:27" ht="12.75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1183.92</v>
      </c>
      <c r="E212" s="44">
        <v>1105.8499999999999</v>
      </c>
      <c r="F212" s="44">
        <v>1083.8800000000001</v>
      </c>
      <c r="G212" s="44">
        <v>1075.83</v>
      </c>
      <c r="H212" s="44">
        <v>1108.6300000000001</v>
      </c>
      <c r="I212" s="44">
        <v>1278.45</v>
      </c>
      <c r="J212" s="44">
        <v>1461.54</v>
      </c>
      <c r="K212" s="44">
        <v>1677.61</v>
      </c>
      <c r="L212" s="44">
        <v>2032.71</v>
      </c>
      <c r="M212" s="44">
        <v>2160.41</v>
      </c>
      <c r="N212" s="44">
        <v>2237.5</v>
      </c>
      <c r="O212" s="44">
        <v>2161.64</v>
      </c>
      <c r="P212" s="44">
        <v>2156.9699999999998</v>
      </c>
      <c r="Q212" s="44">
        <v>2164.79</v>
      </c>
      <c r="R212" s="44">
        <v>2155.85</v>
      </c>
      <c r="S212" s="44">
        <v>2157.2600000000002</v>
      </c>
      <c r="T212" s="44">
        <v>2160.5100000000002</v>
      </c>
      <c r="U212" s="44">
        <v>2168.94</v>
      </c>
      <c r="V212" s="44">
        <v>2301</v>
      </c>
      <c r="W212" s="44">
        <v>2305.59</v>
      </c>
      <c r="X212" s="44">
        <v>2139.4</v>
      </c>
      <c r="Y212" s="44">
        <v>2099.41</v>
      </c>
      <c r="Z212" s="44">
        <v>1723.78</v>
      </c>
      <c r="AA212" s="44">
        <v>1333.19</v>
      </c>
    </row>
    <row r="213" spans="1:27" ht="12.75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8" t="s">
        <v>1862</v>
      </c>
      <c r="B216" s="28" t="str">
        <f>"11"&amp;"."&amp;$B$800&amp;"."&amp;$B$801</f>
        <v>11.10.2023</v>
      </c>
      <c r="C216" s="90" t="s">
        <v>76</v>
      </c>
      <c r="D216" s="91">
        <f>ROUND(((D217+D218+D220+D219)/1000),5)</f>
        <v>3.2415600000000002</v>
      </c>
      <c r="E216" s="91">
        <f>ROUND(((E217+E218+E220+E219)/1000),5)</f>
        <v>3.1566800000000002</v>
      </c>
      <c r="F216" s="91">
        <f>ROUND(((F217+F218+F220+F219)/1000),5)</f>
        <v>3.1338400000000002</v>
      </c>
      <c r="G216" s="91">
        <f t="shared" ref="G216:AA216" si="123">ROUND(((G217+G218+G220+G219)/1000),5)</f>
        <v>3.1344599999999998</v>
      </c>
      <c r="H216" s="91">
        <f t="shared" si="123"/>
        <v>3.1742300000000001</v>
      </c>
      <c r="I216" s="91">
        <f t="shared" si="123"/>
        <v>3.3275199999999998</v>
      </c>
      <c r="J216" s="91">
        <f t="shared" si="123"/>
        <v>3.47621</v>
      </c>
      <c r="K216" s="91">
        <f t="shared" si="123"/>
        <v>3.8108200000000001</v>
      </c>
      <c r="L216" s="91">
        <f t="shared" si="123"/>
        <v>4.0561499999999997</v>
      </c>
      <c r="M216" s="91">
        <f t="shared" si="123"/>
        <v>4.2053599999999998</v>
      </c>
      <c r="N216" s="91">
        <f t="shared" si="123"/>
        <v>4.3160499999999997</v>
      </c>
      <c r="O216" s="91">
        <f t="shared" si="123"/>
        <v>4.1876699999999998</v>
      </c>
      <c r="P216" s="91">
        <f t="shared" si="123"/>
        <v>4.1745700000000001</v>
      </c>
      <c r="Q216" s="91">
        <f t="shared" si="123"/>
        <v>4.11653</v>
      </c>
      <c r="R216" s="91">
        <f t="shared" si="123"/>
        <v>4.1360999999999999</v>
      </c>
      <c r="S216" s="91">
        <f t="shared" si="123"/>
        <v>4.1083400000000001</v>
      </c>
      <c r="T216" s="91">
        <f t="shared" si="123"/>
        <v>4.1326900000000002</v>
      </c>
      <c r="U216" s="91">
        <f t="shared" si="123"/>
        <v>4.2640500000000001</v>
      </c>
      <c r="V216" s="91">
        <f t="shared" si="123"/>
        <v>4.5085100000000002</v>
      </c>
      <c r="W216" s="91">
        <f t="shared" si="123"/>
        <v>4.3059000000000003</v>
      </c>
      <c r="X216" s="91">
        <f t="shared" si="123"/>
        <v>4.2650399999999999</v>
      </c>
      <c r="Y216" s="91">
        <f t="shared" si="123"/>
        <v>4.1260700000000003</v>
      </c>
      <c r="Z216" s="91">
        <f t="shared" si="123"/>
        <v>3.62839</v>
      </c>
      <c r="AA216" s="91">
        <f t="shared" si="123"/>
        <v>3.3194900000000001</v>
      </c>
    </row>
    <row r="217" spans="1:27" ht="12.75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1189.98</v>
      </c>
      <c r="E217" s="44">
        <v>1105.0999999999999</v>
      </c>
      <c r="F217" s="44">
        <v>1082.26</v>
      </c>
      <c r="G217" s="44">
        <v>1082.8800000000001</v>
      </c>
      <c r="H217" s="44">
        <v>1122.6500000000001</v>
      </c>
      <c r="I217" s="44">
        <v>1275.94</v>
      </c>
      <c r="J217" s="44">
        <v>1424.63</v>
      </c>
      <c r="K217" s="44">
        <v>1759.24</v>
      </c>
      <c r="L217" s="44">
        <v>2004.57</v>
      </c>
      <c r="M217" s="44">
        <v>2153.7800000000002</v>
      </c>
      <c r="N217" s="44">
        <v>2264.4699999999998</v>
      </c>
      <c r="O217" s="44">
        <v>2136.09</v>
      </c>
      <c r="P217" s="44">
        <v>2122.9899999999998</v>
      </c>
      <c r="Q217" s="44">
        <v>2064.9499999999998</v>
      </c>
      <c r="R217" s="44">
        <v>2084.52</v>
      </c>
      <c r="S217" s="44">
        <v>2056.7600000000002</v>
      </c>
      <c r="T217" s="44">
        <v>2081.11</v>
      </c>
      <c r="U217" s="44">
        <v>2212.4699999999998</v>
      </c>
      <c r="V217" s="44">
        <v>2456.9299999999998</v>
      </c>
      <c r="W217" s="44">
        <v>2254.3200000000002</v>
      </c>
      <c r="X217" s="44">
        <v>2213.46</v>
      </c>
      <c r="Y217" s="44">
        <v>2074.4899999999998</v>
      </c>
      <c r="Z217" s="44">
        <v>1576.81</v>
      </c>
      <c r="AA217" s="44">
        <v>1267.9100000000001</v>
      </c>
    </row>
    <row r="218" spans="1:27" ht="12.75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8" t="s">
        <v>1867</v>
      </c>
      <c r="B221" s="28" t="str">
        <f>"12"&amp;"."&amp;$B$800&amp;"."&amp;$B$801</f>
        <v>12.10.2023</v>
      </c>
      <c r="C221" s="90" t="s">
        <v>76</v>
      </c>
      <c r="D221" s="91">
        <f>ROUND(((D222+D223+D225+D224)/1000),5)</f>
        <v>3.15604</v>
      </c>
      <c r="E221" s="91">
        <f>ROUND(((E222+E223+E225+E224)/1000),5)</f>
        <v>3.08677</v>
      </c>
      <c r="F221" s="91">
        <f>ROUND(((F222+F223+F225+F224)/1000),5)</f>
        <v>3.0304700000000002</v>
      </c>
      <c r="G221" s="91">
        <f t="shared" ref="G221:AA221" si="126">ROUND(((G222+G223+G225+G224)/1000),5)</f>
        <v>3.0358700000000001</v>
      </c>
      <c r="H221" s="91">
        <f t="shared" si="126"/>
        <v>3.13212</v>
      </c>
      <c r="I221" s="91">
        <f t="shared" si="126"/>
        <v>3.2446899999999999</v>
      </c>
      <c r="J221" s="91">
        <f t="shared" si="126"/>
        <v>3.4828299999999999</v>
      </c>
      <c r="K221" s="91">
        <f t="shared" si="126"/>
        <v>3.7741099999999999</v>
      </c>
      <c r="L221" s="91">
        <f t="shared" si="126"/>
        <v>4.1932099999999997</v>
      </c>
      <c r="M221" s="91">
        <f t="shared" si="126"/>
        <v>4.2258500000000003</v>
      </c>
      <c r="N221" s="91">
        <f t="shared" si="126"/>
        <v>4.28078</v>
      </c>
      <c r="O221" s="91">
        <f t="shared" si="126"/>
        <v>4.27623</v>
      </c>
      <c r="P221" s="91">
        <f t="shared" si="126"/>
        <v>4.27902</v>
      </c>
      <c r="Q221" s="91">
        <f t="shared" si="126"/>
        <v>4.2848199999999999</v>
      </c>
      <c r="R221" s="91">
        <f t="shared" si="126"/>
        <v>4.2772100000000002</v>
      </c>
      <c r="S221" s="91">
        <f t="shared" si="126"/>
        <v>4.2560000000000002</v>
      </c>
      <c r="T221" s="91">
        <f t="shared" si="126"/>
        <v>4.2492599999999996</v>
      </c>
      <c r="U221" s="91">
        <f t="shared" si="126"/>
        <v>4.2270700000000003</v>
      </c>
      <c r="V221" s="91">
        <f t="shared" si="126"/>
        <v>4.3466399999999998</v>
      </c>
      <c r="W221" s="91">
        <f t="shared" si="126"/>
        <v>4.3585900000000004</v>
      </c>
      <c r="X221" s="91">
        <f t="shared" si="126"/>
        <v>4.2751599999999996</v>
      </c>
      <c r="Y221" s="91">
        <f t="shared" si="126"/>
        <v>4.1716699999999998</v>
      </c>
      <c r="Z221" s="91">
        <f t="shared" si="126"/>
        <v>3.8953199999999999</v>
      </c>
      <c r="AA221" s="91">
        <f t="shared" si="126"/>
        <v>3.3518400000000002</v>
      </c>
    </row>
    <row r="222" spans="1:27" ht="12.75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1104.46</v>
      </c>
      <c r="E222" s="44">
        <v>1035.19</v>
      </c>
      <c r="F222" s="44">
        <v>978.89</v>
      </c>
      <c r="G222" s="44">
        <v>984.29</v>
      </c>
      <c r="H222" s="44">
        <v>1080.54</v>
      </c>
      <c r="I222" s="44">
        <v>1193.1099999999999</v>
      </c>
      <c r="J222" s="44">
        <v>1431.25</v>
      </c>
      <c r="K222" s="44">
        <v>1722.53</v>
      </c>
      <c r="L222" s="44">
        <v>2141.63</v>
      </c>
      <c r="M222" s="44">
        <v>2174.27</v>
      </c>
      <c r="N222" s="44">
        <v>2229.1999999999998</v>
      </c>
      <c r="O222" s="44">
        <v>2224.65</v>
      </c>
      <c r="P222" s="44">
        <v>2227.44</v>
      </c>
      <c r="Q222" s="44">
        <v>2233.2399999999998</v>
      </c>
      <c r="R222" s="44">
        <v>2225.63</v>
      </c>
      <c r="S222" s="44">
        <v>2204.42</v>
      </c>
      <c r="T222" s="44">
        <v>2197.6799999999998</v>
      </c>
      <c r="U222" s="44">
        <v>2175.4899999999998</v>
      </c>
      <c r="V222" s="44">
        <v>2295.06</v>
      </c>
      <c r="W222" s="44">
        <v>2307.0100000000002</v>
      </c>
      <c r="X222" s="44">
        <v>2223.58</v>
      </c>
      <c r="Y222" s="44">
        <v>2120.09</v>
      </c>
      <c r="Z222" s="44">
        <v>1843.74</v>
      </c>
      <c r="AA222" s="44">
        <v>1300.26</v>
      </c>
    </row>
    <row r="223" spans="1:27" ht="12.75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8" t="s">
        <v>1872</v>
      </c>
      <c r="B226" s="28" t="str">
        <f>"13"&amp;"."&amp;$B$800&amp;"."&amp;$B$801</f>
        <v>13.10.2023</v>
      </c>
      <c r="C226" s="90" t="s">
        <v>76</v>
      </c>
      <c r="D226" s="91">
        <f>ROUND(((D227+D228+D230+D229)/1000),5)</f>
        <v>3.1615099999999998</v>
      </c>
      <c r="E226" s="91">
        <f>ROUND(((E227+E228+E230+E229)/1000),5)</f>
        <v>3.09117</v>
      </c>
      <c r="F226" s="91">
        <f>ROUND(((F227+F228+F230+F229)/1000),5)</f>
        <v>3.0608599999999999</v>
      </c>
      <c r="G226" s="91">
        <f t="shared" ref="G226:AA226" si="129">ROUND(((G227+G228+G230+G229)/1000),5)</f>
        <v>3.05409</v>
      </c>
      <c r="H226" s="91">
        <f t="shared" si="129"/>
        <v>3.1199599999999998</v>
      </c>
      <c r="I226" s="91">
        <f t="shared" si="129"/>
        <v>3.2449499999999998</v>
      </c>
      <c r="J226" s="91">
        <f t="shared" si="129"/>
        <v>3.50624</v>
      </c>
      <c r="K226" s="91">
        <f t="shared" si="129"/>
        <v>3.7358799999999999</v>
      </c>
      <c r="L226" s="91">
        <f t="shared" si="129"/>
        <v>3.95913</v>
      </c>
      <c r="M226" s="91">
        <f t="shared" si="129"/>
        <v>4.2059800000000003</v>
      </c>
      <c r="N226" s="91">
        <f t="shared" si="129"/>
        <v>4.2112499999999997</v>
      </c>
      <c r="O226" s="91">
        <f t="shared" si="129"/>
        <v>4.1648500000000004</v>
      </c>
      <c r="P226" s="91">
        <f t="shared" si="129"/>
        <v>4.0769299999999999</v>
      </c>
      <c r="Q226" s="91">
        <f t="shared" si="129"/>
        <v>4.0977199999999998</v>
      </c>
      <c r="R226" s="91">
        <f t="shared" si="129"/>
        <v>4.0608000000000004</v>
      </c>
      <c r="S226" s="91">
        <f t="shared" si="129"/>
        <v>4.0576800000000004</v>
      </c>
      <c r="T226" s="91">
        <f t="shared" si="129"/>
        <v>4.03545</v>
      </c>
      <c r="U226" s="91">
        <f t="shared" si="129"/>
        <v>4.2223899999999999</v>
      </c>
      <c r="V226" s="91">
        <f t="shared" si="129"/>
        <v>4.2742199999999997</v>
      </c>
      <c r="W226" s="91">
        <f t="shared" si="129"/>
        <v>4.2666700000000004</v>
      </c>
      <c r="X226" s="91">
        <f t="shared" si="129"/>
        <v>4.03796</v>
      </c>
      <c r="Y226" s="91">
        <f t="shared" si="129"/>
        <v>3.9882900000000001</v>
      </c>
      <c r="Z226" s="91">
        <f t="shared" si="129"/>
        <v>3.7524099999999998</v>
      </c>
      <c r="AA226" s="91">
        <f t="shared" si="129"/>
        <v>3.5388999999999999</v>
      </c>
    </row>
    <row r="227" spans="1:27" ht="12.75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1109.93</v>
      </c>
      <c r="E227" s="44">
        <v>1039.5899999999999</v>
      </c>
      <c r="F227" s="44">
        <v>1009.28</v>
      </c>
      <c r="G227" s="44">
        <v>1002.51</v>
      </c>
      <c r="H227" s="44">
        <v>1068.3800000000001</v>
      </c>
      <c r="I227" s="44">
        <v>1193.3699999999999</v>
      </c>
      <c r="J227" s="44">
        <v>1454.66</v>
      </c>
      <c r="K227" s="44">
        <v>1684.3</v>
      </c>
      <c r="L227" s="44">
        <v>1907.55</v>
      </c>
      <c r="M227" s="44">
        <v>2154.4</v>
      </c>
      <c r="N227" s="44">
        <v>2159.67</v>
      </c>
      <c r="O227" s="44">
        <v>2113.27</v>
      </c>
      <c r="P227" s="44">
        <v>2025.35</v>
      </c>
      <c r="Q227" s="44">
        <v>2046.14</v>
      </c>
      <c r="R227" s="44">
        <v>2009.22</v>
      </c>
      <c r="S227" s="44">
        <v>2006.1</v>
      </c>
      <c r="T227" s="44">
        <v>1983.87</v>
      </c>
      <c r="U227" s="44">
        <v>2170.81</v>
      </c>
      <c r="V227" s="44">
        <v>2222.64</v>
      </c>
      <c r="W227" s="44">
        <v>2215.09</v>
      </c>
      <c r="X227" s="44">
        <v>1986.38</v>
      </c>
      <c r="Y227" s="44">
        <v>1936.71</v>
      </c>
      <c r="Z227" s="44">
        <v>1700.83</v>
      </c>
      <c r="AA227" s="44">
        <v>1487.32</v>
      </c>
    </row>
    <row r="228" spans="1:27" ht="12.75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8" t="s">
        <v>1877</v>
      </c>
      <c r="B231" s="28" t="str">
        <f>"14"&amp;"."&amp;$B$800&amp;"."&amp;$B$801</f>
        <v>14.10.2023</v>
      </c>
      <c r="C231" s="90" t="s">
        <v>76</v>
      </c>
      <c r="D231" s="91">
        <f>ROUND(((D232+D233+D235+D234)/1000),5)</f>
        <v>3.2960600000000002</v>
      </c>
      <c r="E231" s="91">
        <f>ROUND(((E232+E233+E235+E234)/1000),5)</f>
        <v>3.20377</v>
      </c>
      <c r="F231" s="91">
        <f>ROUND(((F232+F233+F235+F234)/1000),5)</f>
        <v>3.1822499999999998</v>
      </c>
      <c r="G231" s="91">
        <f t="shared" ref="G231:AA231" si="132">ROUND(((G232+G233+G235+G234)/1000),5)</f>
        <v>3.18553</v>
      </c>
      <c r="H231" s="91">
        <f t="shared" si="132"/>
        <v>3.1950799999999999</v>
      </c>
      <c r="I231" s="91">
        <f t="shared" si="132"/>
        <v>3.2565300000000001</v>
      </c>
      <c r="J231" s="91">
        <f t="shared" si="132"/>
        <v>3.3704000000000001</v>
      </c>
      <c r="K231" s="91">
        <f t="shared" si="132"/>
        <v>3.64601</v>
      </c>
      <c r="L231" s="91">
        <f t="shared" si="132"/>
        <v>3.8052199999999998</v>
      </c>
      <c r="M231" s="91">
        <f t="shared" si="132"/>
        <v>3.9742799999999998</v>
      </c>
      <c r="N231" s="91">
        <f t="shared" si="132"/>
        <v>4.0316799999999997</v>
      </c>
      <c r="O231" s="91">
        <f t="shared" si="132"/>
        <v>4.0400799999999997</v>
      </c>
      <c r="P231" s="91">
        <f t="shared" si="132"/>
        <v>4.0320900000000002</v>
      </c>
      <c r="Q231" s="91">
        <f t="shared" si="132"/>
        <v>4.1877899999999997</v>
      </c>
      <c r="R231" s="91">
        <f t="shared" si="132"/>
        <v>4.2832800000000004</v>
      </c>
      <c r="S231" s="91">
        <f t="shared" si="132"/>
        <v>4.4458099999999998</v>
      </c>
      <c r="T231" s="91">
        <f t="shared" si="132"/>
        <v>4.3590099999999996</v>
      </c>
      <c r="U231" s="91">
        <f t="shared" si="132"/>
        <v>4.4877700000000003</v>
      </c>
      <c r="V231" s="91">
        <f t="shared" si="132"/>
        <v>4.6069899999999997</v>
      </c>
      <c r="W231" s="91">
        <f t="shared" si="132"/>
        <v>4.4814299999999996</v>
      </c>
      <c r="X231" s="91">
        <f t="shared" si="132"/>
        <v>4.2524300000000004</v>
      </c>
      <c r="Y231" s="91">
        <f t="shared" si="132"/>
        <v>3.8682599999999998</v>
      </c>
      <c r="Z231" s="91">
        <f t="shared" si="132"/>
        <v>3.6799599999999999</v>
      </c>
      <c r="AA231" s="91">
        <f t="shared" si="132"/>
        <v>3.3910999999999998</v>
      </c>
    </row>
    <row r="232" spans="1:27" ht="12.75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1244.48</v>
      </c>
      <c r="E232" s="44">
        <v>1152.19</v>
      </c>
      <c r="F232" s="44">
        <v>1130.67</v>
      </c>
      <c r="G232" s="44">
        <v>1133.95</v>
      </c>
      <c r="H232" s="44">
        <v>1143.5</v>
      </c>
      <c r="I232" s="44">
        <v>1204.95</v>
      </c>
      <c r="J232" s="44">
        <v>1318.82</v>
      </c>
      <c r="K232" s="44">
        <v>1594.43</v>
      </c>
      <c r="L232" s="44">
        <v>1753.64</v>
      </c>
      <c r="M232" s="44">
        <v>1922.7</v>
      </c>
      <c r="N232" s="44">
        <v>1980.1</v>
      </c>
      <c r="O232" s="44">
        <v>1988.5</v>
      </c>
      <c r="P232" s="44">
        <v>1980.51</v>
      </c>
      <c r="Q232" s="44">
        <v>2136.21</v>
      </c>
      <c r="R232" s="44">
        <v>2231.6999999999998</v>
      </c>
      <c r="S232" s="44">
        <v>2394.23</v>
      </c>
      <c r="T232" s="44">
        <v>2307.4299999999998</v>
      </c>
      <c r="U232" s="44">
        <v>2436.19</v>
      </c>
      <c r="V232" s="44">
        <v>2555.41</v>
      </c>
      <c r="W232" s="44">
        <v>2429.85</v>
      </c>
      <c r="X232" s="44">
        <v>2200.85</v>
      </c>
      <c r="Y232" s="44">
        <v>1816.68</v>
      </c>
      <c r="Z232" s="44">
        <v>1628.38</v>
      </c>
      <c r="AA232" s="44">
        <v>1339.52</v>
      </c>
    </row>
    <row r="233" spans="1:27" ht="12.75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8" t="s">
        <v>1882</v>
      </c>
      <c r="B236" s="28" t="str">
        <f>"15"&amp;"."&amp;$B$800&amp;"."&amp;$B$801</f>
        <v>15.10.2023</v>
      </c>
      <c r="C236" s="90" t="s">
        <v>76</v>
      </c>
      <c r="D236" s="91">
        <f>ROUND(((D237+D238+D240+D239)/1000),5)</f>
        <v>3.3099400000000001</v>
      </c>
      <c r="E236" s="91">
        <f>ROUND(((E237+E238+E240+E239)/1000),5)</f>
        <v>3.2086999999999999</v>
      </c>
      <c r="F236" s="91">
        <f>ROUND(((F237+F238+F240+F239)/1000),5)</f>
        <v>3.1735099999999998</v>
      </c>
      <c r="G236" s="91">
        <f t="shared" ref="G236:AA236" si="135">ROUND(((G237+G238+G240+G239)/1000),5)</f>
        <v>3.1589299999999998</v>
      </c>
      <c r="H236" s="91">
        <f t="shared" si="135"/>
        <v>3.1730700000000001</v>
      </c>
      <c r="I236" s="91">
        <f t="shared" si="135"/>
        <v>3.2050200000000002</v>
      </c>
      <c r="J236" s="91">
        <f t="shared" si="135"/>
        <v>3.1835800000000001</v>
      </c>
      <c r="K236" s="91">
        <f t="shared" si="135"/>
        <v>3.2654899999999998</v>
      </c>
      <c r="L236" s="91">
        <f t="shared" si="135"/>
        <v>3.6568700000000001</v>
      </c>
      <c r="M236" s="91">
        <f t="shared" si="135"/>
        <v>3.7765499999999999</v>
      </c>
      <c r="N236" s="91">
        <f t="shared" si="135"/>
        <v>3.8254700000000001</v>
      </c>
      <c r="O236" s="91">
        <f t="shared" si="135"/>
        <v>3.8418399999999999</v>
      </c>
      <c r="P236" s="91">
        <f t="shared" si="135"/>
        <v>3.83677</v>
      </c>
      <c r="Q236" s="91">
        <f t="shared" si="135"/>
        <v>3.8421400000000001</v>
      </c>
      <c r="R236" s="91">
        <f t="shared" si="135"/>
        <v>3.8457599999999998</v>
      </c>
      <c r="S236" s="91">
        <f t="shared" si="135"/>
        <v>3.8365999999999998</v>
      </c>
      <c r="T236" s="91">
        <f t="shared" si="135"/>
        <v>3.8872100000000001</v>
      </c>
      <c r="U236" s="91">
        <f t="shared" si="135"/>
        <v>4.0620099999999999</v>
      </c>
      <c r="V236" s="91">
        <f t="shared" si="135"/>
        <v>4.2132500000000004</v>
      </c>
      <c r="W236" s="91">
        <f t="shared" si="135"/>
        <v>4.1772799999999997</v>
      </c>
      <c r="X236" s="91">
        <f t="shared" si="135"/>
        <v>4.0594900000000003</v>
      </c>
      <c r="Y236" s="91">
        <f t="shared" si="135"/>
        <v>3.83047</v>
      </c>
      <c r="Z236" s="91">
        <f t="shared" si="135"/>
        <v>3.6759300000000001</v>
      </c>
      <c r="AA236" s="91">
        <f t="shared" si="135"/>
        <v>3.3694299999999999</v>
      </c>
    </row>
    <row r="237" spans="1:27" ht="12.75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1258.3599999999999</v>
      </c>
      <c r="E237" s="44">
        <v>1157.1199999999999</v>
      </c>
      <c r="F237" s="44">
        <v>1121.93</v>
      </c>
      <c r="G237" s="44">
        <v>1107.3499999999999</v>
      </c>
      <c r="H237" s="44">
        <v>1121.49</v>
      </c>
      <c r="I237" s="44">
        <v>1153.44</v>
      </c>
      <c r="J237" s="44">
        <v>1132</v>
      </c>
      <c r="K237" s="44">
        <v>1213.9100000000001</v>
      </c>
      <c r="L237" s="44">
        <v>1605.29</v>
      </c>
      <c r="M237" s="44">
        <v>1724.97</v>
      </c>
      <c r="N237" s="44">
        <v>1773.89</v>
      </c>
      <c r="O237" s="44">
        <v>1790.26</v>
      </c>
      <c r="P237" s="44">
        <v>1785.19</v>
      </c>
      <c r="Q237" s="44">
        <v>1790.56</v>
      </c>
      <c r="R237" s="44">
        <v>1794.18</v>
      </c>
      <c r="S237" s="44">
        <v>1785.02</v>
      </c>
      <c r="T237" s="44">
        <v>1835.63</v>
      </c>
      <c r="U237" s="44">
        <v>2010.43</v>
      </c>
      <c r="V237" s="44">
        <v>2161.67</v>
      </c>
      <c r="W237" s="44">
        <v>2125.6999999999998</v>
      </c>
      <c r="X237" s="44">
        <v>2007.91</v>
      </c>
      <c r="Y237" s="44">
        <v>1778.89</v>
      </c>
      <c r="Z237" s="44">
        <v>1624.35</v>
      </c>
      <c r="AA237" s="44">
        <v>1317.85</v>
      </c>
    </row>
    <row r="238" spans="1:27" ht="12.75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8" t="s">
        <v>1887</v>
      </c>
      <c r="B241" s="28" t="str">
        <f>"16"&amp;"."&amp;$B$800&amp;"."&amp;$B$801</f>
        <v>16.10.2023</v>
      </c>
      <c r="C241" s="90" t="s">
        <v>76</v>
      </c>
      <c r="D241" s="91">
        <f>ROUND(((D242+D243+D245+D244)/1000),5)</f>
        <v>3.3046000000000002</v>
      </c>
      <c r="E241" s="91">
        <f>ROUND(((E242+E243+E245+E244)/1000),5)</f>
        <v>3.2415099999999999</v>
      </c>
      <c r="F241" s="91">
        <f>ROUND(((F242+F243+F245+F244)/1000),5)</f>
        <v>3.18072</v>
      </c>
      <c r="G241" s="91">
        <f t="shared" ref="G241:AA241" si="138">ROUND(((G242+G243+G245+G244)/1000),5)</f>
        <v>3.1652800000000001</v>
      </c>
      <c r="H241" s="91">
        <f t="shared" si="138"/>
        <v>3.1937199999999999</v>
      </c>
      <c r="I241" s="91">
        <f t="shared" si="138"/>
        <v>3.37887</v>
      </c>
      <c r="J241" s="91">
        <f t="shared" si="138"/>
        <v>3.5880999999999998</v>
      </c>
      <c r="K241" s="91">
        <f t="shared" si="138"/>
        <v>3.7850600000000001</v>
      </c>
      <c r="L241" s="91">
        <f t="shared" si="138"/>
        <v>4.0051800000000002</v>
      </c>
      <c r="M241" s="91">
        <f t="shared" si="138"/>
        <v>4.1627400000000003</v>
      </c>
      <c r="N241" s="91">
        <f t="shared" si="138"/>
        <v>4.1683700000000004</v>
      </c>
      <c r="O241" s="91">
        <f t="shared" si="138"/>
        <v>4.1290300000000002</v>
      </c>
      <c r="P241" s="91">
        <f t="shared" si="138"/>
        <v>4.1005900000000004</v>
      </c>
      <c r="Q241" s="91">
        <f t="shared" si="138"/>
        <v>4.1141899999999998</v>
      </c>
      <c r="R241" s="91">
        <f t="shared" si="138"/>
        <v>4.1094900000000001</v>
      </c>
      <c r="S241" s="91">
        <f t="shared" si="138"/>
        <v>4.0908600000000002</v>
      </c>
      <c r="T241" s="91">
        <f t="shared" si="138"/>
        <v>4.0941999999999998</v>
      </c>
      <c r="U241" s="91">
        <f t="shared" si="138"/>
        <v>4.1311900000000001</v>
      </c>
      <c r="V241" s="91">
        <f t="shared" si="138"/>
        <v>4.2036699999999998</v>
      </c>
      <c r="W241" s="91">
        <f t="shared" si="138"/>
        <v>4.2081499999999998</v>
      </c>
      <c r="X241" s="91">
        <f t="shared" si="138"/>
        <v>4.0346299999999999</v>
      </c>
      <c r="Y241" s="91">
        <f t="shared" si="138"/>
        <v>3.8899599999999999</v>
      </c>
      <c r="Z241" s="91">
        <f t="shared" si="138"/>
        <v>3.61225</v>
      </c>
      <c r="AA241" s="91">
        <f t="shared" si="138"/>
        <v>3.3119700000000001</v>
      </c>
    </row>
    <row r="242" spans="1:27" ht="12.75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1253.02</v>
      </c>
      <c r="E242" s="44">
        <v>1189.93</v>
      </c>
      <c r="F242" s="44">
        <v>1129.1400000000001</v>
      </c>
      <c r="G242" s="44">
        <v>1113.7</v>
      </c>
      <c r="H242" s="44">
        <v>1142.1400000000001</v>
      </c>
      <c r="I242" s="44">
        <v>1327.29</v>
      </c>
      <c r="J242" s="44">
        <v>1536.52</v>
      </c>
      <c r="K242" s="44">
        <v>1733.48</v>
      </c>
      <c r="L242" s="44">
        <v>1953.6</v>
      </c>
      <c r="M242" s="44">
        <v>2111.16</v>
      </c>
      <c r="N242" s="44">
        <v>2116.79</v>
      </c>
      <c r="O242" s="44">
        <v>2077.4499999999998</v>
      </c>
      <c r="P242" s="44">
        <v>2049.0100000000002</v>
      </c>
      <c r="Q242" s="44">
        <v>2062.61</v>
      </c>
      <c r="R242" s="44">
        <v>2057.91</v>
      </c>
      <c r="S242" s="44">
        <v>2039.28</v>
      </c>
      <c r="T242" s="44">
        <v>2042.62</v>
      </c>
      <c r="U242" s="44">
        <v>2079.61</v>
      </c>
      <c r="V242" s="44">
        <v>2152.09</v>
      </c>
      <c r="W242" s="44">
        <v>2156.5700000000002</v>
      </c>
      <c r="X242" s="44">
        <v>1983.05</v>
      </c>
      <c r="Y242" s="44">
        <v>1838.38</v>
      </c>
      <c r="Z242" s="44">
        <v>1560.67</v>
      </c>
      <c r="AA242" s="44">
        <v>1260.3900000000001</v>
      </c>
    </row>
    <row r="243" spans="1:27" ht="12.75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8" t="s">
        <v>1892</v>
      </c>
      <c r="B246" s="28" t="str">
        <f>"17"&amp;"."&amp;$B$800&amp;"."&amp;$B$801</f>
        <v>17.10.2023</v>
      </c>
      <c r="C246" s="90" t="s">
        <v>76</v>
      </c>
      <c r="D246" s="91">
        <f>ROUND(((D247+D248+D250+D249)/1000),5)</f>
        <v>3.19563</v>
      </c>
      <c r="E246" s="91">
        <f>ROUND(((E247+E248+E250+E249)/1000),5)</f>
        <v>3.13964</v>
      </c>
      <c r="F246" s="91">
        <f>ROUND(((F247+F248+F250+F249)/1000),5)</f>
        <v>3.0958199999999998</v>
      </c>
      <c r="G246" s="91">
        <f t="shared" ref="G246:AA246" si="141">ROUND(((G247+G248+G250+G249)/1000),5)</f>
        <v>3.0943000000000001</v>
      </c>
      <c r="H246" s="91">
        <f t="shared" si="141"/>
        <v>3.1312899999999999</v>
      </c>
      <c r="I246" s="91">
        <f t="shared" si="141"/>
        <v>3.26553</v>
      </c>
      <c r="J246" s="91">
        <f t="shared" si="141"/>
        <v>3.3792</v>
      </c>
      <c r="K246" s="91">
        <f t="shared" si="141"/>
        <v>3.72464</v>
      </c>
      <c r="L246" s="91">
        <f t="shared" si="141"/>
        <v>3.9653100000000001</v>
      </c>
      <c r="M246" s="91">
        <f t="shared" si="141"/>
        <v>4.2222900000000001</v>
      </c>
      <c r="N246" s="91">
        <f t="shared" si="141"/>
        <v>4.2604600000000001</v>
      </c>
      <c r="O246" s="91">
        <f t="shared" si="141"/>
        <v>4.2177899999999999</v>
      </c>
      <c r="P246" s="91">
        <f t="shared" si="141"/>
        <v>4.0261800000000001</v>
      </c>
      <c r="Q246" s="91">
        <f t="shared" si="141"/>
        <v>4.0419900000000002</v>
      </c>
      <c r="R246" s="91">
        <f t="shared" si="141"/>
        <v>4.0515600000000003</v>
      </c>
      <c r="S246" s="91">
        <f t="shared" si="141"/>
        <v>4.0446400000000002</v>
      </c>
      <c r="T246" s="91">
        <f t="shared" si="141"/>
        <v>4.0351999999999997</v>
      </c>
      <c r="U246" s="91">
        <f t="shared" si="141"/>
        <v>4.1107399999999998</v>
      </c>
      <c r="V246" s="91">
        <f t="shared" si="141"/>
        <v>4.2726899999999999</v>
      </c>
      <c r="W246" s="91">
        <f t="shared" si="141"/>
        <v>4.2712300000000001</v>
      </c>
      <c r="X246" s="91">
        <f t="shared" si="141"/>
        <v>4.0059199999999997</v>
      </c>
      <c r="Y246" s="91">
        <f t="shared" si="141"/>
        <v>3.87243</v>
      </c>
      <c r="Z246" s="91">
        <f t="shared" si="141"/>
        <v>3.6415299999999999</v>
      </c>
      <c r="AA246" s="91">
        <f t="shared" si="141"/>
        <v>3.3749899999999999</v>
      </c>
    </row>
    <row r="247" spans="1:27" ht="12.75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1144.05</v>
      </c>
      <c r="E247" s="44">
        <v>1088.06</v>
      </c>
      <c r="F247" s="44">
        <v>1044.24</v>
      </c>
      <c r="G247" s="44">
        <v>1042.72</v>
      </c>
      <c r="H247" s="44">
        <v>1079.71</v>
      </c>
      <c r="I247" s="44">
        <v>1213.95</v>
      </c>
      <c r="J247" s="44">
        <v>1327.62</v>
      </c>
      <c r="K247" s="44">
        <v>1673.06</v>
      </c>
      <c r="L247" s="44">
        <v>1913.73</v>
      </c>
      <c r="M247" s="44">
        <v>2170.71</v>
      </c>
      <c r="N247" s="44">
        <v>2208.88</v>
      </c>
      <c r="O247" s="44">
        <v>2166.21</v>
      </c>
      <c r="P247" s="44">
        <v>1974.6</v>
      </c>
      <c r="Q247" s="44">
        <v>1990.41</v>
      </c>
      <c r="R247" s="44">
        <v>1999.98</v>
      </c>
      <c r="S247" s="44">
        <v>1993.06</v>
      </c>
      <c r="T247" s="44">
        <v>1983.62</v>
      </c>
      <c r="U247" s="44">
        <v>2059.16</v>
      </c>
      <c r="V247" s="44">
        <v>2221.11</v>
      </c>
      <c r="W247" s="44">
        <v>2219.65</v>
      </c>
      <c r="X247" s="44">
        <v>1954.34</v>
      </c>
      <c r="Y247" s="44">
        <v>1820.85</v>
      </c>
      <c r="Z247" s="44">
        <v>1589.95</v>
      </c>
      <c r="AA247" s="44">
        <v>1323.41</v>
      </c>
    </row>
    <row r="248" spans="1:27" ht="12.75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8" t="s">
        <v>1897</v>
      </c>
      <c r="B251" s="28" t="str">
        <f>"18"&amp;"."&amp;$B$800&amp;"."&amp;$B$801</f>
        <v>18.10.2023</v>
      </c>
      <c r="C251" s="90" t="s">
        <v>76</v>
      </c>
      <c r="D251" s="91">
        <f>ROUND(((D252+D253+D255+D254)/1000),5)</f>
        <v>3.1877800000000001</v>
      </c>
      <c r="E251" s="91">
        <f>ROUND(((E252+E253+E255+E254)/1000),5)</f>
        <v>3.1267</v>
      </c>
      <c r="F251" s="91">
        <f>ROUND(((F252+F253+F255+F254)/1000),5)</f>
        <v>3.1048200000000001</v>
      </c>
      <c r="G251" s="91">
        <f t="shared" ref="G251:AA251" si="144">ROUND(((G252+G253+G255+G254)/1000),5)</f>
        <v>3.1211799999999998</v>
      </c>
      <c r="H251" s="91">
        <f t="shared" si="144"/>
        <v>3.17496</v>
      </c>
      <c r="I251" s="91">
        <f t="shared" si="144"/>
        <v>3.26328</v>
      </c>
      <c r="J251" s="91">
        <f t="shared" si="144"/>
        <v>3.4270900000000002</v>
      </c>
      <c r="K251" s="91">
        <f t="shared" si="144"/>
        <v>3.7437800000000001</v>
      </c>
      <c r="L251" s="91">
        <f t="shared" si="144"/>
        <v>3.8511700000000002</v>
      </c>
      <c r="M251" s="91">
        <f t="shared" si="144"/>
        <v>4.1573700000000002</v>
      </c>
      <c r="N251" s="91">
        <f t="shared" si="144"/>
        <v>4.2148099999999999</v>
      </c>
      <c r="O251" s="91">
        <f t="shared" si="144"/>
        <v>4.0210100000000004</v>
      </c>
      <c r="P251" s="91">
        <f t="shared" si="144"/>
        <v>3.9998399999999998</v>
      </c>
      <c r="Q251" s="91">
        <f t="shared" si="144"/>
        <v>3.9979300000000002</v>
      </c>
      <c r="R251" s="91">
        <f t="shared" si="144"/>
        <v>4.0128399999999997</v>
      </c>
      <c r="S251" s="91">
        <f t="shared" si="144"/>
        <v>4.0103200000000001</v>
      </c>
      <c r="T251" s="91">
        <f t="shared" si="144"/>
        <v>4.01119</v>
      </c>
      <c r="U251" s="91">
        <f t="shared" si="144"/>
        <v>4.2</v>
      </c>
      <c r="V251" s="91">
        <f t="shared" si="144"/>
        <v>4.2408700000000001</v>
      </c>
      <c r="W251" s="91">
        <f t="shared" si="144"/>
        <v>4.1873100000000001</v>
      </c>
      <c r="X251" s="91">
        <f t="shared" si="144"/>
        <v>3.9530500000000002</v>
      </c>
      <c r="Y251" s="91">
        <f t="shared" si="144"/>
        <v>3.8281800000000001</v>
      </c>
      <c r="Z251" s="91">
        <f t="shared" si="144"/>
        <v>3.53538</v>
      </c>
      <c r="AA251" s="91">
        <f t="shared" si="144"/>
        <v>3.29895</v>
      </c>
    </row>
    <row r="252" spans="1:27" ht="12.75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1136.2</v>
      </c>
      <c r="E252" s="44">
        <v>1075.1199999999999</v>
      </c>
      <c r="F252" s="44">
        <v>1053.24</v>
      </c>
      <c r="G252" s="44">
        <v>1069.5999999999999</v>
      </c>
      <c r="H252" s="44">
        <v>1123.3800000000001</v>
      </c>
      <c r="I252" s="44">
        <v>1211.7</v>
      </c>
      <c r="J252" s="44">
        <v>1375.51</v>
      </c>
      <c r="K252" s="44">
        <v>1692.2</v>
      </c>
      <c r="L252" s="44">
        <v>1799.59</v>
      </c>
      <c r="M252" s="44">
        <v>2105.79</v>
      </c>
      <c r="N252" s="44">
        <v>2163.23</v>
      </c>
      <c r="O252" s="44">
        <v>1969.43</v>
      </c>
      <c r="P252" s="44">
        <v>1948.26</v>
      </c>
      <c r="Q252" s="44">
        <v>1946.35</v>
      </c>
      <c r="R252" s="44">
        <v>1961.26</v>
      </c>
      <c r="S252" s="44">
        <v>1958.74</v>
      </c>
      <c r="T252" s="44">
        <v>1959.61</v>
      </c>
      <c r="U252" s="44">
        <v>2148.42</v>
      </c>
      <c r="V252" s="44">
        <v>2189.29</v>
      </c>
      <c r="W252" s="44">
        <v>2135.73</v>
      </c>
      <c r="X252" s="44">
        <v>1901.47</v>
      </c>
      <c r="Y252" s="44">
        <v>1776.6</v>
      </c>
      <c r="Z252" s="44">
        <v>1483.8</v>
      </c>
      <c r="AA252" s="44">
        <v>1247.3699999999999</v>
      </c>
    </row>
    <row r="253" spans="1:27" ht="12.75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8" t="s">
        <v>1902</v>
      </c>
      <c r="B256" s="28" t="str">
        <f>"19"&amp;"."&amp;$B$800&amp;"."&amp;$B$801</f>
        <v>19.10.2023</v>
      </c>
      <c r="C256" s="90" t="s">
        <v>76</v>
      </c>
      <c r="D256" s="91">
        <f>ROUND(((D257+D258+D260+D259)/1000),5)</f>
        <v>3.1985199999999998</v>
      </c>
      <c r="E256" s="91">
        <f>ROUND(((E257+E258+E260+E259)/1000),5)</f>
        <v>3.1083799999999999</v>
      </c>
      <c r="F256" s="91">
        <f>ROUND(((F257+F258+F260+F259)/1000),5)</f>
        <v>3.0968800000000001</v>
      </c>
      <c r="G256" s="91">
        <f t="shared" ref="G256:AA256" si="147">ROUND(((G257+G258+G260+G259)/1000),5)</f>
        <v>3.0968399999999998</v>
      </c>
      <c r="H256" s="91">
        <f t="shared" si="147"/>
        <v>3.15</v>
      </c>
      <c r="I256" s="91">
        <f t="shared" si="147"/>
        <v>3.2569499999999998</v>
      </c>
      <c r="J256" s="91">
        <f t="shared" si="147"/>
        <v>3.4840300000000002</v>
      </c>
      <c r="K256" s="91">
        <f t="shared" si="147"/>
        <v>3.7468300000000001</v>
      </c>
      <c r="L256" s="91">
        <f t="shared" si="147"/>
        <v>4.0141799999999996</v>
      </c>
      <c r="M256" s="91">
        <f t="shared" si="147"/>
        <v>4.16934</v>
      </c>
      <c r="N256" s="91">
        <f t="shared" si="147"/>
        <v>4.1985700000000001</v>
      </c>
      <c r="O256" s="91">
        <f t="shared" si="147"/>
        <v>4.1988399999999997</v>
      </c>
      <c r="P256" s="91">
        <f t="shared" si="147"/>
        <v>4.1119000000000003</v>
      </c>
      <c r="Q256" s="91">
        <f t="shared" si="147"/>
        <v>4.1220800000000004</v>
      </c>
      <c r="R256" s="91">
        <f t="shared" si="147"/>
        <v>4.12263</v>
      </c>
      <c r="S256" s="91">
        <f t="shared" si="147"/>
        <v>4.1188900000000004</v>
      </c>
      <c r="T256" s="91">
        <f t="shared" si="147"/>
        <v>4.1186600000000002</v>
      </c>
      <c r="U256" s="91">
        <f t="shared" si="147"/>
        <v>4.1804399999999999</v>
      </c>
      <c r="V256" s="91">
        <f t="shared" si="147"/>
        <v>4.2480900000000004</v>
      </c>
      <c r="W256" s="91">
        <f t="shared" si="147"/>
        <v>4.2131299999999996</v>
      </c>
      <c r="X256" s="91">
        <f t="shared" si="147"/>
        <v>4.0854900000000001</v>
      </c>
      <c r="Y256" s="91">
        <f t="shared" si="147"/>
        <v>3.8493900000000001</v>
      </c>
      <c r="Z256" s="91">
        <f t="shared" si="147"/>
        <v>3.6453600000000002</v>
      </c>
      <c r="AA256" s="91">
        <f t="shared" si="147"/>
        <v>3.4012199999999999</v>
      </c>
    </row>
    <row r="257" spans="1:27" ht="12.75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1146.94</v>
      </c>
      <c r="E257" s="44">
        <v>1056.8</v>
      </c>
      <c r="F257" s="44">
        <v>1045.3</v>
      </c>
      <c r="G257" s="44">
        <v>1045.26</v>
      </c>
      <c r="H257" s="44">
        <v>1098.42</v>
      </c>
      <c r="I257" s="44">
        <v>1205.3699999999999</v>
      </c>
      <c r="J257" s="44">
        <v>1432.45</v>
      </c>
      <c r="K257" s="44">
        <v>1695.25</v>
      </c>
      <c r="L257" s="44">
        <v>1962.6</v>
      </c>
      <c r="M257" s="44">
        <v>2117.7600000000002</v>
      </c>
      <c r="N257" s="44">
        <v>2146.9899999999998</v>
      </c>
      <c r="O257" s="44">
        <v>2147.2600000000002</v>
      </c>
      <c r="P257" s="44">
        <v>2060.3200000000002</v>
      </c>
      <c r="Q257" s="44">
        <v>2070.5</v>
      </c>
      <c r="R257" s="44">
        <v>2071.0500000000002</v>
      </c>
      <c r="S257" s="44">
        <v>2067.31</v>
      </c>
      <c r="T257" s="44">
        <v>2067.08</v>
      </c>
      <c r="U257" s="44">
        <v>2128.86</v>
      </c>
      <c r="V257" s="44">
        <v>2196.5100000000002</v>
      </c>
      <c r="W257" s="44">
        <v>2161.5500000000002</v>
      </c>
      <c r="X257" s="44">
        <v>2033.91</v>
      </c>
      <c r="Y257" s="44">
        <v>1797.81</v>
      </c>
      <c r="Z257" s="44">
        <v>1593.78</v>
      </c>
      <c r="AA257" s="44">
        <v>1349.64</v>
      </c>
    </row>
    <row r="258" spans="1:27" ht="12.75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8" t="s">
        <v>1907</v>
      </c>
      <c r="B261" s="28" t="str">
        <f>"20"&amp;"."&amp;$B$800&amp;"."&amp;$B$801</f>
        <v>20.10.2023</v>
      </c>
      <c r="C261" s="90" t="s">
        <v>76</v>
      </c>
      <c r="D261" s="91">
        <f>ROUND(((D262+D263+D265+D264)/1000),5)</f>
        <v>3.1997300000000002</v>
      </c>
      <c r="E261" s="91">
        <f>ROUND(((E262+E263+E265+E264)/1000),5)</f>
        <v>3.1244299999999998</v>
      </c>
      <c r="F261" s="91">
        <f>ROUND(((F262+F263+F265+F264)/1000),5)</f>
        <v>3.0993900000000001</v>
      </c>
      <c r="G261" s="91">
        <f t="shared" ref="G261:AA261" si="150">ROUND(((G262+G263+G265+G264)/1000),5)</f>
        <v>3.1043599999999998</v>
      </c>
      <c r="H261" s="91">
        <f t="shared" si="150"/>
        <v>3.1700200000000001</v>
      </c>
      <c r="I261" s="91">
        <f t="shared" si="150"/>
        <v>3.2568000000000001</v>
      </c>
      <c r="J261" s="91">
        <f t="shared" si="150"/>
        <v>3.4762900000000001</v>
      </c>
      <c r="K261" s="91">
        <f t="shared" si="150"/>
        <v>3.7845200000000001</v>
      </c>
      <c r="L261" s="91">
        <f t="shared" si="150"/>
        <v>3.96095</v>
      </c>
      <c r="M261" s="91">
        <f t="shared" si="150"/>
        <v>4.19015</v>
      </c>
      <c r="N261" s="91">
        <f t="shared" si="150"/>
        <v>4.25448</v>
      </c>
      <c r="O261" s="91">
        <f t="shared" si="150"/>
        <v>4.0569600000000001</v>
      </c>
      <c r="P261" s="91">
        <f t="shared" si="150"/>
        <v>4.0392799999999998</v>
      </c>
      <c r="Q261" s="91">
        <f t="shared" si="150"/>
        <v>4.0428100000000002</v>
      </c>
      <c r="R261" s="91">
        <f t="shared" si="150"/>
        <v>4.0466100000000003</v>
      </c>
      <c r="S261" s="91">
        <f t="shared" si="150"/>
        <v>4.0400700000000001</v>
      </c>
      <c r="T261" s="91">
        <f t="shared" si="150"/>
        <v>4.0324</v>
      </c>
      <c r="U261" s="91">
        <f t="shared" si="150"/>
        <v>4.2263299999999999</v>
      </c>
      <c r="V261" s="91">
        <f t="shared" si="150"/>
        <v>4.2481799999999996</v>
      </c>
      <c r="W261" s="91">
        <f t="shared" si="150"/>
        <v>4.1057100000000002</v>
      </c>
      <c r="X261" s="91">
        <f t="shared" si="150"/>
        <v>4.0115100000000004</v>
      </c>
      <c r="Y261" s="91">
        <f t="shared" si="150"/>
        <v>3.9227699999999999</v>
      </c>
      <c r="Z261" s="91">
        <f t="shared" si="150"/>
        <v>3.6349100000000001</v>
      </c>
      <c r="AA261" s="91">
        <f t="shared" si="150"/>
        <v>3.38117</v>
      </c>
    </row>
    <row r="262" spans="1:27" ht="12.75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1148.1500000000001</v>
      </c>
      <c r="E262" s="44">
        <v>1072.8499999999999</v>
      </c>
      <c r="F262" s="44">
        <v>1047.81</v>
      </c>
      <c r="G262" s="44">
        <v>1052.78</v>
      </c>
      <c r="H262" s="44">
        <v>1118.44</v>
      </c>
      <c r="I262" s="44">
        <v>1205.22</v>
      </c>
      <c r="J262" s="44">
        <v>1424.71</v>
      </c>
      <c r="K262" s="44">
        <v>1732.94</v>
      </c>
      <c r="L262" s="44">
        <v>1909.37</v>
      </c>
      <c r="M262" s="44">
        <v>2138.5700000000002</v>
      </c>
      <c r="N262" s="44">
        <v>2202.9</v>
      </c>
      <c r="O262" s="44">
        <v>2005.38</v>
      </c>
      <c r="P262" s="44">
        <v>1987.7</v>
      </c>
      <c r="Q262" s="44">
        <v>1991.23</v>
      </c>
      <c r="R262" s="44">
        <v>1995.03</v>
      </c>
      <c r="S262" s="44">
        <v>1988.49</v>
      </c>
      <c r="T262" s="44">
        <v>1980.82</v>
      </c>
      <c r="U262" s="44">
        <v>2174.75</v>
      </c>
      <c r="V262" s="44">
        <v>2196.6</v>
      </c>
      <c r="W262" s="44">
        <v>2054.13</v>
      </c>
      <c r="X262" s="44">
        <v>1959.93</v>
      </c>
      <c r="Y262" s="44">
        <v>1871.19</v>
      </c>
      <c r="Z262" s="44">
        <v>1583.33</v>
      </c>
      <c r="AA262" s="44">
        <v>1329.59</v>
      </c>
    </row>
    <row r="263" spans="1:27" ht="12.75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8" t="s">
        <v>1912</v>
      </c>
      <c r="B266" s="28" t="str">
        <f>"21"&amp;"."&amp;$B$800&amp;"."&amp;$B$801</f>
        <v>21.10.2023</v>
      </c>
      <c r="C266" s="90" t="s">
        <v>76</v>
      </c>
      <c r="D266" s="91">
        <f>ROUND(((D267+D268+D270+D269)/1000),5)</f>
        <v>3.2456499999999999</v>
      </c>
      <c r="E266" s="91">
        <f>ROUND(((E267+E268+E270+E269)/1000),5)</f>
        <v>3.2156899999999999</v>
      </c>
      <c r="F266" s="91">
        <f>ROUND(((F267+F268+F270+F269)/1000),5)</f>
        <v>3.1767500000000002</v>
      </c>
      <c r="G266" s="91">
        <f t="shared" ref="G266:AA266" si="153">ROUND(((G267+G268+G270+G269)/1000),5)</f>
        <v>3.16384</v>
      </c>
      <c r="H266" s="91">
        <f t="shared" si="153"/>
        <v>3.1716899999999999</v>
      </c>
      <c r="I266" s="91">
        <f t="shared" si="153"/>
        <v>3.2240099999999998</v>
      </c>
      <c r="J266" s="91">
        <f t="shared" si="153"/>
        <v>3.2409300000000001</v>
      </c>
      <c r="K266" s="91">
        <f t="shared" si="153"/>
        <v>3.45261</v>
      </c>
      <c r="L266" s="91">
        <f t="shared" si="153"/>
        <v>3.6168300000000002</v>
      </c>
      <c r="M266" s="91">
        <f t="shared" si="153"/>
        <v>3.8416199999999998</v>
      </c>
      <c r="N266" s="91">
        <f t="shared" si="153"/>
        <v>3.9323899999999998</v>
      </c>
      <c r="O266" s="91">
        <f t="shared" si="153"/>
        <v>3.93885</v>
      </c>
      <c r="P266" s="91">
        <f t="shared" si="153"/>
        <v>3.9022299999999999</v>
      </c>
      <c r="Q266" s="91">
        <f t="shared" si="153"/>
        <v>3.8973599999999999</v>
      </c>
      <c r="R266" s="91">
        <f t="shared" si="153"/>
        <v>3.8816600000000001</v>
      </c>
      <c r="S266" s="91">
        <f t="shared" si="153"/>
        <v>3.8731499999999999</v>
      </c>
      <c r="T266" s="91">
        <f t="shared" si="153"/>
        <v>3.8935900000000001</v>
      </c>
      <c r="U266" s="91">
        <f t="shared" si="153"/>
        <v>3.9996100000000001</v>
      </c>
      <c r="V266" s="91">
        <f t="shared" si="153"/>
        <v>4.1926500000000004</v>
      </c>
      <c r="W266" s="91">
        <f t="shared" si="153"/>
        <v>4.0908499999999997</v>
      </c>
      <c r="X266" s="91">
        <f t="shared" si="153"/>
        <v>3.8820399999999999</v>
      </c>
      <c r="Y266" s="91">
        <f t="shared" si="153"/>
        <v>3.7527300000000001</v>
      </c>
      <c r="Z266" s="91">
        <f t="shared" si="153"/>
        <v>3.5181100000000001</v>
      </c>
      <c r="AA266" s="91">
        <f t="shared" si="153"/>
        <v>3.3070200000000001</v>
      </c>
    </row>
    <row r="267" spans="1:27" ht="12.75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1194.07</v>
      </c>
      <c r="E267" s="44">
        <v>1164.1099999999999</v>
      </c>
      <c r="F267" s="44">
        <v>1125.17</v>
      </c>
      <c r="G267" s="44">
        <v>1112.26</v>
      </c>
      <c r="H267" s="44">
        <v>1120.1099999999999</v>
      </c>
      <c r="I267" s="44">
        <v>1172.43</v>
      </c>
      <c r="J267" s="44">
        <v>1189.3499999999999</v>
      </c>
      <c r="K267" s="44">
        <v>1401.03</v>
      </c>
      <c r="L267" s="44">
        <v>1565.25</v>
      </c>
      <c r="M267" s="44">
        <v>1790.04</v>
      </c>
      <c r="N267" s="44">
        <v>1880.81</v>
      </c>
      <c r="O267" s="44">
        <v>1887.27</v>
      </c>
      <c r="P267" s="44">
        <v>1850.65</v>
      </c>
      <c r="Q267" s="44">
        <v>1845.78</v>
      </c>
      <c r="R267" s="44">
        <v>1830.08</v>
      </c>
      <c r="S267" s="44">
        <v>1821.57</v>
      </c>
      <c r="T267" s="44">
        <v>1842.01</v>
      </c>
      <c r="U267" s="44">
        <v>1948.03</v>
      </c>
      <c r="V267" s="44">
        <v>2141.0700000000002</v>
      </c>
      <c r="W267" s="44">
        <v>2039.27</v>
      </c>
      <c r="X267" s="44">
        <v>1830.46</v>
      </c>
      <c r="Y267" s="44">
        <v>1701.15</v>
      </c>
      <c r="Z267" s="44">
        <v>1466.53</v>
      </c>
      <c r="AA267" s="44">
        <v>1255.44</v>
      </c>
    </row>
    <row r="268" spans="1:27" ht="12.75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8" t="s">
        <v>1917</v>
      </c>
      <c r="B271" s="28" t="str">
        <f>"22"&amp;"."&amp;$B$800&amp;"."&amp;$B$801</f>
        <v>22.10.2023</v>
      </c>
      <c r="C271" s="90" t="s">
        <v>76</v>
      </c>
      <c r="D271" s="91">
        <f>ROUND(((D272+D273+D275+D274)/1000),5)</f>
        <v>3.2185000000000001</v>
      </c>
      <c r="E271" s="91">
        <f>ROUND(((E272+E273+E275+E274)/1000),5)</f>
        <v>3.1448800000000001</v>
      </c>
      <c r="F271" s="91">
        <f>ROUND(((F272+F273+F275+F274)/1000),5)</f>
        <v>3.09124</v>
      </c>
      <c r="G271" s="91">
        <f t="shared" ref="G271:AA271" si="156">ROUND(((G272+G273+G275+G274)/1000),5)</f>
        <v>3.0844299999999998</v>
      </c>
      <c r="H271" s="91">
        <f t="shared" si="156"/>
        <v>3.0838399999999999</v>
      </c>
      <c r="I271" s="91">
        <f t="shared" si="156"/>
        <v>3.1614300000000002</v>
      </c>
      <c r="J271" s="91">
        <f t="shared" si="156"/>
        <v>3.1666500000000002</v>
      </c>
      <c r="K271" s="91">
        <f t="shared" si="156"/>
        <v>3.22417</v>
      </c>
      <c r="L271" s="91">
        <f t="shared" si="156"/>
        <v>3.3895900000000001</v>
      </c>
      <c r="M271" s="91">
        <f t="shared" si="156"/>
        <v>3.6002900000000002</v>
      </c>
      <c r="N271" s="91">
        <f t="shared" si="156"/>
        <v>3.6836199999999999</v>
      </c>
      <c r="O271" s="91">
        <f t="shared" si="156"/>
        <v>3.7158600000000002</v>
      </c>
      <c r="P271" s="91">
        <f t="shared" si="156"/>
        <v>3.7416299999999998</v>
      </c>
      <c r="Q271" s="91">
        <f t="shared" si="156"/>
        <v>3.7581600000000002</v>
      </c>
      <c r="R271" s="91">
        <f t="shared" si="156"/>
        <v>3.7732199999999998</v>
      </c>
      <c r="S271" s="91">
        <f t="shared" si="156"/>
        <v>3.7622900000000001</v>
      </c>
      <c r="T271" s="91">
        <f t="shared" si="156"/>
        <v>3.8406099999999999</v>
      </c>
      <c r="U271" s="91">
        <f t="shared" si="156"/>
        <v>4.0575900000000003</v>
      </c>
      <c r="V271" s="91">
        <f t="shared" si="156"/>
        <v>4.1910299999999996</v>
      </c>
      <c r="W271" s="91">
        <f t="shared" si="156"/>
        <v>4.1378500000000003</v>
      </c>
      <c r="X271" s="91">
        <f t="shared" si="156"/>
        <v>3.9117999999999999</v>
      </c>
      <c r="Y271" s="91">
        <f t="shared" si="156"/>
        <v>3.6910699999999999</v>
      </c>
      <c r="Z271" s="91">
        <f t="shared" si="156"/>
        <v>3.3584200000000002</v>
      </c>
      <c r="AA271" s="91">
        <f t="shared" si="156"/>
        <v>3.2440199999999999</v>
      </c>
    </row>
    <row r="272" spans="1:27" ht="12.75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1166.92</v>
      </c>
      <c r="E272" s="44">
        <v>1093.3</v>
      </c>
      <c r="F272" s="44">
        <v>1039.6600000000001</v>
      </c>
      <c r="G272" s="44">
        <v>1032.8499999999999</v>
      </c>
      <c r="H272" s="44">
        <v>1032.26</v>
      </c>
      <c r="I272" s="44">
        <v>1109.8499999999999</v>
      </c>
      <c r="J272" s="44">
        <v>1115.07</v>
      </c>
      <c r="K272" s="44">
        <v>1172.5899999999999</v>
      </c>
      <c r="L272" s="44">
        <v>1338.01</v>
      </c>
      <c r="M272" s="44">
        <v>1548.71</v>
      </c>
      <c r="N272" s="44">
        <v>1632.04</v>
      </c>
      <c r="O272" s="44">
        <v>1664.28</v>
      </c>
      <c r="P272" s="44">
        <v>1690.05</v>
      </c>
      <c r="Q272" s="44">
        <v>1706.58</v>
      </c>
      <c r="R272" s="44">
        <v>1721.64</v>
      </c>
      <c r="S272" s="44">
        <v>1710.71</v>
      </c>
      <c r="T272" s="44">
        <v>1789.03</v>
      </c>
      <c r="U272" s="44">
        <v>2006.01</v>
      </c>
      <c r="V272" s="44">
        <v>2139.4499999999998</v>
      </c>
      <c r="W272" s="44">
        <v>2086.27</v>
      </c>
      <c r="X272" s="44">
        <v>1860.22</v>
      </c>
      <c r="Y272" s="44">
        <v>1639.49</v>
      </c>
      <c r="Z272" s="44">
        <v>1306.8399999999999</v>
      </c>
      <c r="AA272" s="44">
        <v>1192.44</v>
      </c>
    </row>
    <row r="273" spans="1:27" ht="12.75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8" t="s">
        <v>1922</v>
      </c>
      <c r="B276" s="28" t="str">
        <f>"23"&amp;"."&amp;$B$800&amp;"."&amp;$B$801</f>
        <v>23.10.2023</v>
      </c>
      <c r="C276" s="90" t="s">
        <v>76</v>
      </c>
      <c r="D276" s="91">
        <f>ROUND(((D277+D278+D280+D279)/1000),5)</f>
        <v>3.2013500000000001</v>
      </c>
      <c r="E276" s="91">
        <f>ROUND(((E277+E278+E280+E279)/1000),5)</f>
        <v>3.0872999999999999</v>
      </c>
      <c r="F276" s="91">
        <f>ROUND(((F277+F278+F280+F279)/1000),5)</f>
        <v>3.0455899999999998</v>
      </c>
      <c r="G276" s="91">
        <f t="shared" ref="G276:AA276" si="159">ROUND(((G277+G278+G280+G279)/1000),5)</f>
        <v>3.0628000000000002</v>
      </c>
      <c r="H276" s="91">
        <f t="shared" si="159"/>
        <v>3.0888</v>
      </c>
      <c r="I276" s="91">
        <f t="shared" si="159"/>
        <v>3.2217199999999999</v>
      </c>
      <c r="J276" s="91">
        <f t="shared" si="159"/>
        <v>3.38354</v>
      </c>
      <c r="K276" s="91">
        <f t="shared" si="159"/>
        <v>3.6825899999999998</v>
      </c>
      <c r="L276" s="91">
        <f t="shared" si="159"/>
        <v>3.9177900000000001</v>
      </c>
      <c r="M276" s="91">
        <f t="shared" si="159"/>
        <v>4.1146399999999996</v>
      </c>
      <c r="N276" s="91">
        <f t="shared" si="159"/>
        <v>4.1950000000000003</v>
      </c>
      <c r="O276" s="91">
        <f t="shared" si="159"/>
        <v>4.01342</v>
      </c>
      <c r="P276" s="91">
        <f t="shared" si="159"/>
        <v>3.9399199999999999</v>
      </c>
      <c r="Q276" s="91">
        <f t="shared" si="159"/>
        <v>3.9795699999999998</v>
      </c>
      <c r="R276" s="91">
        <f t="shared" si="159"/>
        <v>3.9924900000000001</v>
      </c>
      <c r="S276" s="91">
        <f t="shared" si="159"/>
        <v>3.9885100000000002</v>
      </c>
      <c r="T276" s="91">
        <f t="shared" si="159"/>
        <v>3.9773399999999999</v>
      </c>
      <c r="U276" s="91">
        <f t="shared" si="159"/>
        <v>4.08833</v>
      </c>
      <c r="V276" s="91">
        <f t="shared" si="159"/>
        <v>4.1947400000000004</v>
      </c>
      <c r="W276" s="91">
        <f t="shared" si="159"/>
        <v>4.0787199999999997</v>
      </c>
      <c r="X276" s="91">
        <f t="shared" si="159"/>
        <v>3.8487300000000002</v>
      </c>
      <c r="Y276" s="91">
        <f t="shared" si="159"/>
        <v>3.7453400000000001</v>
      </c>
      <c r="Z276" s="91">
        <f t="shared" si="159"/>
        <v>3.4221200000000001</v>
      </c>
      <c r="AA276" s="91">
        <f t="shared" si="159"/>
        <v>3.2488299999999999</v>
      </c>
    </row>
    <row r="277" spans="1:27" ht="12.75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1149.77</v>
      </c>
      <c r="E277" s="44">
        <v>1035.72</v>
      </c>
      <c r="F277" s="44">
        <v>994.01</v>
      </c>
      <c r="G277" s="44">
        <v>1011.22</v>
      </c>
      <c r="H277" s="44">
        <v>1037.22</v>
      </c>
      <c r="I277" s="44">
        <v>1170.1400000000001</v>
      </c>
      <c r="J277" s="44">
        <v>1331.96</v>
      </c>
      <c r="K277" s="44">
        <v>1631.01</v>
      </c>
      <c r="L277" s="44">
        <v>1866.21</v>
      </c>
      <c r="M277" s="44">
        <v>2063.06</v>
      </c>
      <c r="N277" s="44">
        <v>2143.42</v>
      </c>
      <c r="O277" s="44">
        <v>1961.84</v>
      </c>
      <c r="P277" s="44">
        <v>1888.34</v>
      </c>
      <c r="Q277" s="44">
        <v>1927.99</v>
      </c>
      <c r="R277" s="44">
        <v>1940.91</v>
      </c>
      <c r="S277" s="44">
        <v>1936.93</v>
      </c>
      <c r="T277" s="44">
        <v>1925.76</v>
      </c>
      <c r="U277" s="44">
        <v>2036.75</v>
      </c>
      <c r="V277" s="44">
        <v>2143.16</v>
      </c>
      <c r="W277" s="44">
        <v>2027.14</v>
      </c>
      <c r="X277" s="44">
        <v>1797.15</v>
      </c>
      <c r="Y277" s="44">
        <v>1693.76</v>
      </c>
      <c r="Z277" s="44">
        <v>1370.54</v>
      </c>
      <c r="AA277" s="44">
        <v>1197.25</v>
      </c>
    </row>
    <row r="278" spans="1:27" ht="12.75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8" t="s">
        <v>1927</v>
      </c>
      <c r="B281" s="28" t="str">
        <f>"24"&amp;"."&amp;$B$800&amp;"."&amp;$B$801</f>
        <v>24.10.2023</v>
      </c>
      <c r="C281" s="90" t="s">
        <v>76</v>
      </c>
      <c r="D281" s="91">
        <f>ROUND(((D282+D283+D285+D284)/1000),5)</f>
        <v>3.1873999999999998</v>
      </c>
      <c r="E281" s="91">
        <f>ROUND(((E282+E283+E285+E284)/1000),5)</f>
        <v>3.1013799999999998</v>
      </c>
      <c r="F281" s="91">
        <f>ROUND(((F282+F283+F285+F284)/1000),5)</f>
        <v>3.0709599999999999</v>
      </c>
      <c r="G281" s="91">
        <f t="shared" ref="G281:AA281" si="162">ROUND(((G282+G283+G285+G284)/1000),5)</f>
        <v>3.0836000000000001</v>
      </c>
      <c r="H281" s="91">
        <f t="shared" si="162"/>
        <v>3.1303800000000002</v>
      </c>
      <c r="I281" s="91">
        <f t="shared" si="162"/>
        <v>3.2468900000000001</v>
      </c>
      <c r="J281" s="91">
        <f t="shared" si="162"/>
        <v>3.41615</v>
      </c>
      <c r="K281" s="91">
        <f t="shared" si="162"/>
        <v>3.7374000000000001</v>
      </c>
      <c r="L281" s="91">
        <f t="shared" si="162"/>
        <v>3.92699</v>
      </c>
      <c r="M281" s="91">
        <f t="shared" si="162"/>
        <v>4.1342400000000001</v>
      </c>
      <c r="N281" s="91">
        <f t="shared" si="162"/>
        <v>4.2117300000000002</v>
      </c>
      <c r="O281" s="91">
        <f t="shared" si="162"/>
        <v>4.0453400000000004</v>
      </c>
      <c r="P281" s="91">
        <f t="shared" si="162"/>
        <v>4.0211699999999997</v>
      </c>
      <c r="Q281" s="91">
        <f t="shared" si="162"/>
        <v>4.0360800000000001</v>
      </c>
      <c r="R281" s="91">
        <f t="shared" si="162"/>
        <v>4.0339999999999998</v>
      </c>
      <c r="S281" s="91">
        <f t="shared" si="162"/>
        <v>4.0349700000000004</v>
      </c>
      <c r="T281" s="91">
        <f t="shared" si="162"/>
        <v>4.0181800000000001</v>
      </c>
      <c r="U281" s="91">
        <f t="shared" si="162"/>
        <v>4.2111999999999998</v>
      </c>
      <c r="V281" s="91">
        <f t="shared" si="162"/>
        <v>4.2373200000000004</v>
      </c>
      <c r="W281" s="91">
        <f t="shared" si="162"/>
        <v>4.1993099999999997</v>
      </c>
      <c r="X281" s="91">
        <f t="shared" si="162"/>
        <v>3.9229400000000001</v>
      </c>
      <c r="Y281" s="91">
        <f t="shared" si="162"/>
        <v>3.7721900000000002</v>
      </c>
      <c r="Z281" s="91">
        <f t="shared" si="162"/>
        <v>3.5226899999999999</v>
      </c>
      <c r="AA281" s="91">
        <f t="shared" si="162"/>
        <v>3.29684</v>
      </c>
    </row>
    <row r="282" spans="1:27" ht="12.75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1135.82</v>
      </c>
      <c r="E282" s="44">
        <v>1049.8</v>
      </c>
      <c r="F282" s="44">
        <v>1019.38</v>
      </c>
      <c r="G282" s="44">
        <v>1032.02</v>
      </c>
      <c r="H282" s="44">
        <v>1078.8</v>
      </c>
      <c r="I282" s="44">
        <v>1195.31</v>
      </c>
      <c r="J282" s="44">
        <v>1364.57</v>
      </c>
      <c r="K282" s="44">
        <v>1685.82</v>
      </c>
      <c r="L282" s="44">
        <v>1875.41</v>
      </c>
      <c r="M282" s="44">
        <v>2082.66</v>
      </c>
      <c r="N282" s="44">
        <v>2160.15</v>
      </c>
      <c r="O282" s="44">
        <v>1993.76</v>
      </c>
      <c r="P282" s="44">
        <v>1969.59</v>
      </c>
      <c r="Q282" s="44">
        <v>1984.5</v>
      </c>
      <c r="R282" s="44">
        <v>1982.42</v>
      </c>
      <c r="S282" s="44">
        <v>1983.39</v>
      </c>
      <c r="T282" s="44">
        <v>1966.6</v>
      </c>
      <c r="U282" s="44">
        <v>2159.62</v>
      </c>
      <c r="V282" s="44">
        <v>2185.7399999999998</v>
      </c>
      <c r="W282" s="44">
        <v>2147.73</v>
      </c>
      <c r="X282" s="44">
        <v>1871.36</v>
      </c>
      <c r="Y282" s="44">
        <v>1720.61</v>
      </c>
      <c r="Z282" s="44">
        <v>1471.11</v>
      </c>
      <c r="AA282" s="44">
        <v>1245.26</v>
      </c>
    </row>
    <row r="283" spans="1:27" ht="12.75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8" t="s">
        <v>1932</v>
      </c>
      <c r="B286" s="28" t="str">
        <f>"25"&amp;"."&amp;$B$800&amp;"."&amp;$B$801</f>
        <v>25.10.2023</v>
      </c>
      <c r="C286" s="90" t="s">
        <v>76</v>
      </c>
      <c r="D286" s="91">
        <f>ROUND(((D287+D288+D290+D289)/1000),5)</f>
        <v>3.1825100000000002</v>
      </c>
      <c r="E286" s="91">
        <f>ROUND(((E287+E288+E290+E289)/1000),5)</f>
        <v>3.1230199999999999</v>
      </c>
      <c r="F286" s="91">
        <f>ROUND(((F287+F288+F290+F289)/1000),5)</f>
        <v>3.0859000000000001</v>
      </c>
      <c r="G286" s="91">
        <f t="shared" ref="G286:AA286" si="165">ROUND(((G287+G288+G290+G289)/1000),5)</f>
        <v>3.0831400000000002</v>
      </c>
      <c r="H286" s="91">
        <f t="shared" si="165"/>
        <v>3.1503800000000002</v>
      </c>
      <c r="I286" s="91">
        <f t="shared" si="165"/>
        <v>3.2398699999999998</v>
      </c>
      <c r="J286" s="91">
        <f t="shared" si="165"/>
        <v>3.3885299999999998</v>
      </c>
      <c r="K286" s="91">
        <f t="shared" si="165"/>
        <v>3.6889599999999998</v>
      </c>
      <c r="L286" s="91">
        <f t="shared" si="165"/>
        <v>3.8623699999999999</v>
      </c>
      <c r="M286" s="91">
        <f t="shared" si="165"/>
        <v>4.2252700000000001</v>
      </c>
      <c r="N286" s="91">
        <f t="shared" si="165"/>
        <v>4.3991699999999998</v>
      </c>
      <c r="O286" s="91">
        <f t="shared" si="165"/>
        <v>4.0264499999999996</v>
      </c>
      <c r="P286" s="91">
        <f t="shared" si="165"/>
        <v>4.0045099999999998</v>
      </c>
      <c r="Q286" s="91">
        <f t="shared" si="165"/>
        <v>4.0171900000000003</v>
      </c>
      <c r="R286" s="91">
        <f t="shared" si="165"/>
        <v>4.0137999999999998</v>
      </c>
      <c r="S286" s="91">
        <f t="shared" si="165"/>
        <v>4.01</v>
      </c>
      <c r="T286" s="91">
        <f t="shared" si="165"/>
        <v>4.0088400000000002</v>
      </c>
      <c r="U286" s="91">
        <f t="shared" si="165"/>
        <v>4.2536699999999996</v>
      </c>
      <c r="V286" s="91">
        <f t="shared" si="165"/>
        <v>4.2954499999999998</v>
      </c>
      <c r="W286" s="91">
        <f t="shared" si="165"/>
        <v>4.3184699999999996</v>
      </c>
      <c r="X286" s="91">
        <f t="shared" si="165"/>
        <v>3.9893900000000002</v>
      </c>
      <c r="Y286" s="91">
        <f t="shared" si="165"/>
        <v>3.85493</v>
      </c>
      <c r="Z286" s="91">
        <f t="shared" si="165"/>
        <v>3.5281500000000001</v>
      </c>
      <c r="AA286" s="91">
        <f t="shared" si="165"/>
        <v>3.2818999999999998</v>
      </c>
    </row>
    <row r="287" spans="1:27" ht="12.75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1130.93</v>
      </c>
      <c r="E287" s="44">
        <v>1071.44</v>
      </c>
      <c r="F287" s="44">
        <v>1034.32</v>
      </c>
      <c r="G287" s="44">
        <v>1031.56</v>
      </c>
      <c r="H287" s="44">
        <v>1098.8</v>
      </c>
      <c r="I287" s="44">
        <v>1188.29</v>
      </c>
      <c r="J287" s="44">
        <v>1336.95</v>
      </c>
      <c r="K287" s="44">
        <v>1637.38</v>
      </c>
      <c r="L287" s="44">
        <v>1810.79</v>
      </c>
      <c r="M287" s="44">
        <v>2173.69</v>
      </c>
      <c r="N287" s="44">
        <v>2347.59</v>
      </c>
      <c r="O287" s="44">
        <v>1974.87</v>
      </c>
      <c r="P287" s="44">
        <v>1952.93</v>
      </c>
      <c r="Q287" s="44">
        <v>1965.61</v>
      </c>
      <c r="R287" s="44">
        <v>1962.22</v>
      </c>
      <c r="S287" s="44">
        <v>1958.42</v>
      </c>
      <c r="T287" s="44">
        <v>1957.26</v>
      </c>
      <c r="U287" s="44">
        <v>2202.09</v>
      </c>
      <c r="V287" s="44">
        <v>2243.87</v>
      </c>
      <c r="W287" s="44">
        <v>2266.89</v>
      </c>
      <c r="X287" s="44">
        <v>1937.81</v>
      </c>
      <c r="Y287" s="44">
        <v>1803.35</v>
      </c>
      <c r="Z287" s="44">
        <v>1476.57</v>
      </c>
      <c r="AA287" s="44">
        <v>1230.32</v>
      </c>
    </row>
    <row r="288" spans="1:27" ht="12.75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8" t="s">
        <v>1937</v>
      </c>
      <c r="B291" s="28" t="str">
        <f>"26"&amp;"."&amp;$B$800&amp;"."&amp;$B$801</f>
        <v>26.10.2023</v>
      </c>
      <c r="C291" s="90" t="s">
        <v>76</v>
      </c>
      <c r="D291" s="91">
        <f>ROUND(((D292+D293+D295+D294)/1000),5)</f>
        <v>3.1942599999999999</v>
      </c>
      <c r="E291" s="91">
        <f>ROUND(((E292+E293+E295+E294)/1000),5)</f>
        <v>3.1081599999999998</v>
      </c>
      <c r="F291" s="91">
        <f>ROUND(((F292+F293+F295+F294)/1000),5)</f>
        <v>3.0779700000000001</v>
      </c>
      <c r="G291" s="91">
        <f t="shared" ref="G291:AA291" si="168">ROUND(((G292+G293+G295+G294)/1000),5)</f>
        <v>3.0551400000000002</v>
      </c>
      <c r="H291" s="91">
        <f t="shared" si="168"/>
        <v>3.1472600000000002</v>
      </c>
      <c r="I291" s="91">
        <f t="shared" si="168"/>
        <v>3.2765200000000001</v>
      </c>
      <c r="J291" s="91">
        <f t="shared" si="168"/>
        <v>3.4737</v>
      </c>
      <c r="K291" s="91">
        <f t="shared" si="168"/>
        <v>3.6821299999999999</v>
      </c>
      <c r="L291" s="91">
        <f t="shared" si="168"/>
        <v>3.9390299999999998</v>
      </c>
      <c r="M291" s="91">
        <f t="shared" si="168"/>
        <v>4.0797400000000001</v>
      </c>
      <c r="N291" s="91">
        <f t="shared" si="168"/>
        <v>4.1029400000000003</v>
      </c>
      <c r="O291" s="91">
        <f t="shared" si="168"/>
        <v>4.1189</v>
      </c>
      <c r="P291" s="91">
        <f t="shared" si="168"/>
        <v>4.0581399999999999</v>
      </c>
      <c r="Q291" s="91">
        <f t="shared" si="168"/>
        <v>4.0690799999999996</v>
      </c>
      <c r="R291" s="91">
        <f t="shared" si="168"/>
        <v>4.05403</v>
      </c>
      <c r="S291" s="91">
        <f t="shared" si="168"/>
        <v>4.0561699999999998</v>
      </c>
      <c r="T291" s="91">
        <f t="shared" si="168"/>
        <v>4.0564499999999999</v>
      </c>
      <c r="U291" s="91">
        <f t="shared" si="168"/>
        <v>4.0479500000000002</v>
      </c>
      <c r="V291" s="91">
        <f t="shared" si="168"/>
        <v>4.21408</v>
      </c>
      <c r="W291" s="91">
        <f t="shared" si="168"/>
        <v>4.2091500000000002</v>
      </c>
      <c r="X291" s="91">
        <f t="shared" si="168"/>
        <v>3.9055200000000001</v>
      </c>
      <c r="Y291" s="91">
        <f t="shared" si="168"/>
        <v>3.7998699999999999</v>
      </c>
      <c r="Z291" s="91">
        <f t="shared" si="168"/>
        <v>3.52312</v>
      </c>
      <c r="AA291" s="91">
        <f t="shared" si="168"/>
        <v>3.2771699999999999</v>
      </c>
    </row>
    <row r="292" spans="1:27" ht="12.75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1142.68</v>
      </c>
      <c r="E292" s="44">
        <v>1056.58</v>
      </c>
      <c r="F292" s="44">
        <v>1026.3900000000001</v>
      </c>
      <c r="G292" s="44">
        <v>1003.56</v>
      </c>
      <c r="H292" s="44">
        <v>1095.68</v>
      </c>
      <c r="I292" s="44">
        <v>1224.94</v>
      </c>
      <c r="J292" s="44">
        <v>1422.12</v>
      </c>
      <c r="K292" s="44">
        <v>1630.55</v>
      </c>
      <c r="L292" s="44">
        <v>1887.45</v>
      </c>
      <c r="M292" s="44">
        <v>2028.16</v>
      </c>
      <c r="N292" s="44">
        <v>2051.36</v>
      </c>
      <c r="O292" s="44">
        <v>2067.3200000000002</v>
      </c>
      <c r="P292" s="44">
        <v>2006.56</v>
      </c>
      <c r="Q292" s="44">
        <v>2017.5</v>
      </c>
      <c r="R292" s="44">
        <v>2002.45</v>
      </c>
      <c r="S292" s="44">
        <v>2004.59</v>
      </c>
      <c r="T292" s="44">
        <v>2004.87</v>
      </c>
      <c r="U292" s="44">
        <v>1996.37</v>
      </c>
      <c r="V292" s="44">
        <v>2162.5</v>
      </c>
      <c r="W292" s="44">
        <v>2157.5700000000002</v>
      </c>
      <c r="X292" s="44">
        <v>1853.94</v>
      </c>
      <c r="Y292" s="44">
        <v>1748.29</v>
      </c>
      <c r="Z292" s="44">
        <v>1471.54</v>
      </c>
      <c r="AA292" s="44">
        <v>1225.5899999999999</v>
      </c>
    </row>
    <row r="293" spans="1:27" ht="12.75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8" t="s">
        <v>1942</v>
      </c>
      <c r="B296" s="28" t="str">
        <f>"27"&amp;"."&amp;$B$800&amp;"."&amp;$B$801</f>
        <v>27.10.2023</v>
      </c>
      <c r="C296" s="90" t="s">
        <v>76</v>
      </c>
      <c r="D296" s="91">
        <f>ROUND(((D297+D298+D300+D299)/1000),5)</f>
        <v>3.2117100000000001</v>
      </c>
      <c r="E296" s="91">
        <f>ROUND(((E297+E298+E300+E299)/1000),5)</f>
        <v>3.1276600000000001</v>
      </c>
      <c r="F296" s="91">
        <f>ROUND(((F297+F298+F300+F299)/1000),5)</f>
        <v>3.0882999999999998</v>
      </c>
      <c r="G296" s="91">
        <f t="shared" ref="G296:AA296" si="171">ROUND(((G297+G298+G300+G299)/1000),5)</f>
        <v>3.0894499999999998</v>
      </c>
      <c r="H296" s="91">
        <f t="shared" si="171"/>
        <v>3.1571099999999999</v>
      </c>
      <c r="I296" s="91">
        <f t="shared" si="171"/>
        <v>3.27637</v>
      </c>
      <c r="J296" s="91">
        <f t="shared" si="171"/>
        <v>3.4214899999999999</v>
      </c>
      <c r="K296" s="91">
        <f t="shared" si="171"/>
        <v>3.7018800000000001</v>
      </c>
      <c r="L296" s="91">
        <f t="shared" si="171"/>
        <v>3.9653999999999998</v>
      </c>
      <c r="M296" s="91">
        <f t="shared" si="171"/>
        <v>4.1602600000000001</v>
      </c>
      <c r="N296" s="91">
        <f t="shared" si="171"/>
        <v>4.3800800000000004</v>
      </c>
      <c r="O296" s="91">
        <f t="shared" si="171"/>
        <v>4.3156999999999996</v>
      </c>
      <c r="P296" s="91">
        <f t="shared" si="171"/>
        <v>4.0784099999999999</v>
      </c>
      <c r="Q296" s="91">
        <f t="shared" si="171"/>
        <v>4.0916800000000002</v>
      </c>
      <c r="R296" s="91">
        <f t="shared" si="171"/>
        <v>4.0845099999999999</v>
      </c>
      <c r="S296" s="91">
        <f t="shared" si="171"/>
        <v>4.0861499999999999</v>
      </c>
      <c r="T296" s="91">
        <f t="shared" si="171"/>
        <v>4.0830000000000002</v>
      </c>
      <c r="U296" s="91">
        <f t="shared" si="171"/>
        <v>4.2247199999999996</v>
      </c>
      <c r="V296" s="91">
        <f t="shared" si="171"/>
        <v>4.40808</v>
      </c>
      <c r="W296" s="91">
        <f t="shared" si="171"/>
        <v>4.3152600000000003</v>
      </c>
      <c r="X296" s="91">
        <f t="shared" si="171"/>
        <v>3.9916800000000001</v>
      </c>
      <c r="Y296" s="91">
        <f t="shared" si="171"/>
        <v>3.9586899999999998</v>
      </c>
      <c r="Z296" s="91">
        <f t="shared" si="171"/>
        <v>3.6358100000000002</v>
      </c>
      <c r="AA296" s="91">
        <f t="shared" si="171"/>
        <v>3.4997699999999998</v>
      </c>
    </row>
    <row r="297" spans="1:27" ht="12.75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1160.1300000000001</v>
      </c>
      <c r="E297" s="44">
        <v>1076.08</v>
      </c>
      <c r="F297" s="44">
        <v>1036.72</v>
      </c>
      <c r="G297" s="44">
        <v>1037.8699999999999</v>
      </c>
      <c r="H297" s="44">
        <v>1105.53</v>
      </c>
      <c r="I297" s="44">
        <v>1224.79</v>
      </c>
      <c r="J297" s="44">
        <v>1369.91</v>
      </c>
      <c r="K297" s="44">
        <v>1650.3</v>
      </c>
      <c r="L297" s="44">
        <v>1913.82</v>
      </c>
      <c r="M297" s="44">
        <v>2108.6799999999998</v>
      </c>
      <c r="N297" s="44">
        <v>2328.5</v>
      </c>
      <c r="O297" s="44">
        <v>2264.12</v>
      </c>
      <c r="P297" s="44">
        <v>2026.83</v>
      </c>
      <c r="Q297" s="44">
        <v>2040.1</v>
      </c>
      <c r="R297" s="44">
        <v>2032.93</v>
      </c>
      <c r="S297" s="44">
        <v>2034.57</v>
      </c>
      <c r="T297" s="44">
        <v>2031.42</v>
      </c>
      <c r="U297" s="44">
        <v>2173.14</v>
      </c>
      <c r="V297" s="44">
        <v>2356.5</v>
      </c>
      <c r="W297" s="44">
        <v>2263.6799999999998</v>
      </c>
      <c r="X297" s="44">
        <v>1940.1</v>
      </c>
      <c r="Y297" s="44">
        <v>1907.11</v>
      </c>
      <c r="Z297" s="44">
        <v>1584.23</v>
      </c>
      <c r="AA297" s="44">
        <v>1448.19</v>
      </c>
    </row>
    <row r="298" spans="1:27" ht="12.75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8" t="s">
        <v>1947</v>
      </c>
      <c r="B301" s="28" t="str">
        <f>"28"&amp;"."&amp;$B$800&amp;"."&amp;$B$801</f>
        <v>28.10.2023</v>
      </c>
      <c r="C301" s="90" t="s">
        <v>76</v>
      </c>
      <c r="D301" s="91">
        <f>ROUND(((D302+D303+D305+D304)/1000),5)</f>
        <v>3.2595299999999998</v>
      </c>
      <c r="E301" s="91">
        <f>ROUND(((E302+E303+E305+E304)/1000),5)</f>
        <v>3.2176999999999998</v>
      </c>
      <c r="F301" s="91">
        <f>ROUND(((F302+F303+F305+F304)/1000),5)</f>
        <v>3.1994099999999999</v>
      </c>
      <c r="G301" s="91">
        <f t="shared" ref="G301:AA301" si="174">ROUND(((G302+G303+G305+G304)/1000),5)</f>
        <v>3.1661700000000002</v>
      </c>
      <c r="H301" s="91">
        <f t="shared" si="174"/>
        <v>3.1966800000000002</v>
      </c>
      <c r="I301" s="91">
        <f t="shared" si="174"/>
        <v>3.21963</v>
      </c>
      <c r="J301" s="91">
        <f t="shared" si="174"/>
        <v>3.2421500000000001</v>
      </c>
      <c r="K301" s="91">
        <f t="shared" si="174"/>
        <v>3.3804500000000002</v>
      </c>
      <c r="L301" s="91">
        <f t="shared" si="174"/>
        <v>3.6461399999999999</v>
      </c>
      <c r="M301" s="91">
        <f t="shared" si="174"/>
        <v>3.9449000000000001</v>
      </c>
      <c r="N301" s="91">
        <f t="shared" si="174"/>
        <v>4.0040300000000002</v>
      </c>
      <c r="O301" s="91">
        <f t="shared" si="174"/>
        <v>4.0085899999999999</v>
      </c>
      <c r="P301" s="91">
        <f t="shared" si="174"/>
        <v>3.9961000000000002</v>
      </c>
      <c r="Q301" s="91">
        <f t="shared" si="174"/>
        <v>3.9634800000000001</v>
      </c>
      <c r="R301" s="91">
        <f t="shared" si="174"/>
        <v>3.8712200000000001</v>
      </c>
      <c r="S301" s="91">
        <f t="shared" si="174"/>
        <v>3.80016</v>
      </c>
      <c r="T301" s="91">
        <f t="shared" si="174"/>
        <v>3.77413</v>
      </c>
      <c r="U301" s="91">
        <f t="shared" si="174"/>
        <v>3.8811499999999999</v>
      </c>
      <c r="V301" s="91">
        <f t="shared" si="174"/>
        <v>3.94875</v>
      </c>
      <c r="W301" s="91">
        <f t="shared" si="174"/>
        <v>3.8536299999999999</v>
      </c>
      <c r="X301" s="91">
        <f t="shared" si="174"/>
        <v>3.8257099999999999</v>
      </c>
      <c r="Y301" s="91">
        <f t="shared" si="174"/>
        <v>3.6368900000000002</v>
      </c>
      <c r="Z301" s="91">
        <f t="shared" si="174"/>
        <v>3.3480500000000002</v>
      </c>
      <c r="AA301" s="91">
        <f t="shared" si="174"/>
        <v>3.2726600000000001</v>
      </c>
    </row>
    <row r="302" spans="1:27" ht="12.75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1207.95</v>
      </c>
      <c r="E302" s="44">
        <v>1166.1199999999999</v>
      </c>
      <c r="F302" s="44">
        <v>1147.83</v>
      </c>
      <c r="G302" s="44">
        <v>1114.5899999999999</v>
      </c>
      <c r="H302" s="44">
        <v>1145.0999999999999</v>
      </c>
      <c r="I302" s="44">
        <v>1168.05</v>
      </c>
      <c r="J302" s="44">
        <v>1190.57</v>
      </c>
      <c r="K302" s="44">
        <v>1328.87</v>
      </c>
      <c r="L302" s="44">
        <v>1594.56</v>
      </c>
      <c r="M302" s="44">
        <v>1893.32</v>
      </c>
      <c r="N302" s="44">
        <v>1952.45</v>
      </c>
      <c r="O302" s="44">
        <v>1957.01</v>
      </c>
      <c r="P302" s="44">
        <v>1944.52</v>
      </c>
      <c r="Q302" s="44">
        <v>1911.9</v>
      </c>
      <c r="R302" s="44">
        <v>1819.64</v>
      </c>
      <c r="S302" s="44">
        <v>1748.58</v>
      </c>
      <c r="T302" s="44">
        <v>1722.55</v>
      </c>
      <c r="U302" s="44">
        <v>1829.57</v>
      </c>
      <c r="V302" s="44">
        <v>1897.17</v>
      </c>
      <c r="W302" s="44">
        <v>1802.05</v>
      </c>
      <c r="X302" s="44">
        <v>1774.13</v>
      </c>
      <c r="Y302" s="44">
        <v>1585.31</v>
      </c>
      <c r="Z302" s="44">
        <v>1296.47</v>
      </c>
      <c r="AA302" s="44">
        <v>1221.08</v>
      </c>
    </row>
    <row r="303" spans="1:27" ht="12.75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8" t="s">
        <v>1952</v>
      </c>
      <c r="B306" s="28" t="str">
        <f>"29"&amp;"."&amp;$B$800&amp;"."&amp;$B$801</f>
        <v>29.10.2023</v>
      </c>
      <c r="C306" s="90" t="s">
        <v>76</v>
      </c>
      <c r="D306" s="91">
        <f>ROUND(((D307+D308+D310+D309)/1000),5)</f>
        <v>3.2680699999999998</v>
      </c>
      <c r="E306" s="91">
        <f>ROUND(((E307+E308+E310+E309)/1000),5)</f>
        <v>3.2032799999999999</v>
      </c>
      <c r="F306" s="91">
        <f>ROUND(((F307+F308+F310+F309)/1000),5)</f>
        <v>3.1544400000000001</v>
      </c>
      <c r="G306" s="91">
        <f t="shared" ref="G306:AA306" si="177">ROUND(((G307+G308+G310+G309)/1000),5)</f>
        <v>3.1115699999999999</v>
      </c>
      <c r="H306" s="91">
        <f t="shared" si="177"/>
        <v>3.1386599999999998</v>
      </c>
      <c r="I306" s="91">
        <f t="shared" si="177"/>
        <v>3.2047099999999999</v>
      </c>
      <c r="J306" s="91">
        <f t="shared" si="177"/>
        <v>3.2030500000000002</v>
      </c>
      <c r="K306" s="91">
        <f t="shared" si="177"/>
        <v>3.2711199999999998</v>
      </c>
      <c r="L306" s="91">
        <f t="shared" si="177"/>
        <v>3.5249999999999999</v>
      </c>
      <c r="M306" s="91">
        <f t="shared" si="177"/>
        <v>3.7210700000000001</v>
      </c>
      <c r="N306" s="91">
        <f t="shared" si="177"/>
        <v>3.8871899999999999</v>
      </c>
      <c r="O306" s="91">
        <f t="shared" si="177"/>
        <v>3.9291</v>
      </c>
      <c r="P306" s="91">
        <f t="shared" si="177"/>
        <v>3.9192200000000001</v>
      </c>
      <c r="Q306" s="91">
        <f t="shared" si="177"/>
        <v>3.91947</v>
      </c>
      <c r="R306" s="91">
        <f t="shared" si="177"/>
        <v>3.84341</v>
      </c>
      <c r="S306" s="91">
        <f t="shared" si="177"/>
        <v>3.86225</v>
      </c>
      <c r="T306" s="91">
        <f t="shared" si="177"/>
        <v>3.8673500000000001</v>
      </c>
      <c r="U306" s="91">
        <f t="shared" si="177"/>
        <v>4.0336100000000004</v>
      </c>
      <c r="V306" s="91">
        <f t="shared" si="177"/>
        <v>4.0966199999999997</v>
      </c>
      <c r="W306" s="91">
        <f t="shared" si="177"/>
        <v>4.0162699999999996</v>
      </c>
      <c r="X306" s="91">
        <f t="shared" si="177"/>
        <v>3.9761600000000001</v>
      </c>
      <c r="Y306" s="91">
        <f t="shared" si="177"/>
        <v>3.92536</v>
      </c>
      <c r="Z306" s="91">
        <f t="shared" si="177"/>
        <v>3.5543900000000002</v>
      </c>
      <c r="AA306" s="91">
        <f t="shared" si="177"/>
        <v>3.3056100000000002</v>
      </c>
    </row>
    <row r="307" spans="1:27" ht="12.75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1216.49</v>
      </c>
      <c r="E307" s="44">
        <v>1151.7</v>
      </c>
      <c r="F307" s="44">
        <v>1102.8599999999999</v>
      </c>
      <c r="G307" s="44">
        <v>1059.99</v>
      </c>
      <c r="H307" s="44">
        <v>1087.08</v>
      </c>
      <c r="I307" s="44">
        <v>1153.1300000000001</v>
      </c>
      <c r="J307" s="44">
        <v>1151.47</v>
      </c>
      <c r="K307" s="44">
        <v>1219.54</v>
      </c>
      <c r="L307" s="44">
        <v>1473.42</v>
      </c>
      <c r="M307" s="44">
        <v>1669.49</v>
      </c>
      <c r="N307" s="44">
        <v>1835.61</v>
      </c>
      <c r="O307" s="44">
        <v>1877.52</v>
      </c>
      <c r="P307" s="44">
        <v>1867.64</v>
      </c>
      <c r="Q307" s="44">
        <v>1867.89</v>
      </c>
      <c r="R307" s="44">
        <v>1791.83</v>
      </c>
      <c r="S307" s="44">
        <v>1810.67</v>
      </c>
      <c r="T307" s="44">
        <v>1815.77</v>
      </c>
      <c r="U307" s="44">
        <v>1982.03</v>
      </c>
      <c r="V307" s="44">
        <v>2045.04</v>
      </c>
      <c r="W307" s="44">
        <v>1964.69</v>
      </c>
      <c r="X307" s="44">
        <v>1924.58</v>
      </c>
      <c r="Y307" s="44">
        <v>1873.78</v>
      </c>
      <c r="Z307" s="44">
        <v>1502.81</v>
      </c>
      <c r="AA307" s="44">
        <v>1254.03</v>
      </c>
    </row>
    <row r="308" spans="1:27" ht="12.75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8" t="s">
        <v>1957</v>
      </c>
      <c r="B311" s="28" t="str">
        <f>"30"&amp;"."&amp;$B$800&amp;"."&amp;$B$801</f>
        <v>30.10.2023</v>
      </c>
      <c r="C311" s="90" t="s">
        <v>76</v>
      </c>
      <c r="D311" s="91">
        <f>ROUND(((D312+D313+D315+D314)/1000),5)</f>
        <v>3.2027199999999998</v>
      </c>
      <c r="E311" s="91">
        <f>ROUND(((E312+E313+E315+E314)/1000),5)</f>
        <v>3.0951499999999998</v>
      </c>
      <c r="F311" s="91">
        <f>ROUND(((F312+F313+F315+F314)/1000),5)</f>
        <v>3.0424099999999998</v>
      </c>
      <c r="G311" s="91">
        <f t="shared" ref="G311:AA311" si="180">ROUND(((G312+G313+G315+G314)/1000),5)</f>
        <v>3.0302500000000001</v>
      </c>
      <c r="H311" s="91">
        <f t="shared" si="180"/>
        <v>3.0859700000000001</v>
      </c>
      <c r="I311" s="91">
        <f t="shared" si="180"/>
        <v>3.2039800000000001</v>
      </c>
      <c r="J311" s="91">
        <f t="shared" si="180"/>
        <v>3.3226499999999999</v>
      </c>
      <c r="K311" s="91">
        <f t="shared" si="180"/>
        <v>3.5951599999999999</v>
      </c>
      <c r="L311" s="91">
        <f t="shared" si="180"/>
        <v>3.84213</v>
      </c>
      <c r="M311" s="91">
        <f t="shared" si="180"/>
        <v>3.99064</v>
      </c>
      <c r="N311" s="91">
        <f t="shared" si="180"/>
        <v>4.08148</v>
      </c>
      <c r="O311" s="91">
        <f t="shared" si="180"/>
        <v>4.0096499999999997</v>
      </c>
      <c r="P311" s="91">
        <f t="shared" si="180"/>
        <v>4.0106200000000003</v>
      </c>
      <c r="Q311" s="91">
        <f t="shared" si="180"/>
        <v>4.0407599999999997</v>
      </c>
      <c r="R311" s="91">
        <f t="shared" si="180"/>
        <v>4.0212599999999998</v>
      </c>
      <c r="S311" s="91">
        <f t="shared" si="180"/>
        <v>4.0154899999999998</v>
      </c>
      <c r="T311" s="91">
        <f t="shared" si="180"/>
        <v>4.0091400000000004</v>
      </c>
      <c r="U311" s="91">
        <f t="shared" si="180"/>
        <v>4.2437699999999996</v>
      </c>
      <c r="V311" s="91">
        <f t="shared" si="180"/>
        <v>4.1547999999999998</v>
      </c>
      <c r="W311" s="91">
        <f t="shared" si="180"/>
        <v>4.0034799999999997</v>
      </c>
      <c r="X311" s="91">
        <f t="shared" si="180"/>
        <v>3.9565399999999999</v>
      </c>
      <c r="Y311" s="91">
        <f t="shared" si="180"/>
        <v>3.7625299999999999</v>
      </c>
      <c r="Z311" s="91">
        <f t="shared" si="180"/>
        <v>3.3483900000000002</v>
      </c>
      <c r="AA311" s="91">
        <f t="shared" si="180"/>
        <v>3.24451</v>
      </c>
    </row>
    <row r="312" spans="1:27" ht="12.75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1151.1400000000001</v>
      </c>
      <c r="E312" s="44">
        <v>1043.57</v>
      </c>
      <c r="F312" s="44">
        <v>990.83</v>
      </c>
      <c r="G312" s="44">
        <v>978.67</v>
      </c>
      <c r="H312" s="44">
        <v>1034.3900000000001</v>
      </c>
      <c r="I312" s="44">
        <v>1152.4000000000001</v>
      </c>
      <c r="J312" s="44">
        <v>1271.07</v>
      </c>
      <c r="K312" s="44">
        <v>1543.58</v>
      </c>
      <c r="L312" s="44">
        <v>1790.55</v>
      </c>
      <c r="M312" s="44">
        <v>1939.06</v>
      </c>
      <c r="N312" s="44">
        <v>2029.9</v>
      </c>
      <c r="O312" s="44">
        <v>1958.07</v>
      </c>
      <c r="P312" s="44">
        <v>1959.04</v>
      </c>
      <c r="Q312" s="44">
        <v>1989.18</v>
      </c>
      <c r="R312" s="44">
        <v>1969.68</v>
      </c>
      <c r="S312" s="44">
        <v>1963.91</v>
      </c>
      <c r="T312" s="44">
        <v>1957.56</v>
      </c>
      <c r="U312" s="44">
        <v>2192.19</v>
      </c>
      <c r="V312" s="44">
        <v>2103.2199999999998</v>
      </c>
      <c r="W312" s="44">
        <v>1951.9</v>
      </c>
      <c r="X312" s="44">
        <v>1904.96</v>
      </c>
      <c r="Y312" s="44">
        <v>1710.95</v>
      </c>
      <c r="Z312" s="44">
        <v>1296.81</v>
      </c>
      <c r="AA312" s="44">
        <v>1192.93</v>
      </c>
    </row>
    <row r="313" spans="1:27" ht="12.75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x14ac:dyDescent="0.2">
      <c r="A316" s="98" t="s">
        <v>1962</v>
      </c>
      <c r="B316" s="28" t="str">
        <f>"31"&amp;"."&amp;$B$800&amp;"."&amp;$B$801</f>
        <v>31.10.2023</v>
      </c>
      <c r="C316" s="90" t="s">
        <v>76</v>
      </c>
      <c r="D316" s="91">
        <f>ROUND(((D317+D318+D320+D319)/1000),5)</f>
        <v>3.1671900000000002</v>
      </c>
      <c r="E316" s="91">
        <f>ROUND(((E317+E318+E320+E319)/1000),5)</f>
        <v>3.0306299999999999</v>
      </c>
      <c r="F316" s="91">
        <f>ROUND(((F317+F318+F320+F319)/1000),5)</f>
        <v>2.9445000000000001</v>
      </c>
      <c r="G316" s="91">
        <f t="shared" ref="G316:AA316" si="183">ROUND(((G317+G318+G320+G319)/1000),5)</f>
        <v>2.9291800000000001</v>
      </c>
      <c r="H316" s="91">
        <f t="shared" si="183"/>
        <v>3.04297</v>
      </c>
      <c r="I316" s="91">
        <f t="shared" si="183"/>
        <v>3.1958099999999998</v>
      </c>
      <c r="J316" s="91">
        <f t="shared" si="183"/>
        <v>3.2848999999999999</v>
      </c>
      <c r="K316" s="91">
        <f t="shared" si="183"/>
        <v>3.6173199999999999</v>
      </c>
      <c r="L316" s="91">
        <f t="shared" si="183"/>
        <v>3.8091599999999999</v>
      </c>
      <c r="M316" s="91">
        <f t="shared" si="183"/>
        <v>3.9749599999999998</v>
      </c>
      <c r="N316" s="91">
        <f t="shared" si="183"/>
        <v>3.9958200000000001</v>
      </c>
      <c r="O316" s="91">
        <f t="shared" si="183"/>
        <v>3.97851</v>
      </c>
      <c r="P316" s="91">
        <f t="shared" si="183"/>
        <v>3.9813399999999999</v>
      </c>
      <c r="Q316" s="91">
        <f t="shared" si="183"/>
        <v>3.9834800000000001</v>
      </c>
      <c r="R316" s="91">
        <f t="shared" si="183"/>
        <v>3.9831300000000001</v>
      </c>
      <c r="S316" s="91">
        <f t="shared" si="183"/>
        <v>3.98387</v>
      </c>
      <c r="T316" s="91">
        <f t="shared" si="183"/>
        <v>3.9817900000000002</v>
      </c>
      <c r="U316" s="91">
        <f t="shared" si="183"/>
        <v>4.0432300000000003</v>
      </c>
      <c r="V316" s="91">
        <f t="shared" si="183"/>
        <v>4.0482399999999998</v>
      </c>
      <c r="W316" s="91">
        <f t="shared" si="183"/>
        <v>3.9583200000000001</v>
      </c>
      <c r="X316" s="91">
        <f t="shared" si="183"/>
        <v>3.8930500000000001</v>
      </c>
      <c r="Y316" s="91">
        <f t="shared" si="183"/>
        <v>3.7430500000000002</v>
      </c>
      <c r="Z316" s="91">
        <f t="shared" si="183"/>
        <v>3.32348</v>
      </c>
      <c r="AA316" s="91">
        <f t="shared" si="183"/>
        <v>3.2288199999999998</v>
      </c>
    </row>
    <row r="317" spans="1:27" ht="12.75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1115.6099999999999</v>
      </c>
      <c r="E317" s="44">
        <v>979.05</v>
      </c>
      <c r="F317" s="44">
        <v>892.92</v>
      </c>
      <c r="G317" s="44">
        <v>877.6</v>
      </c>
      <c r="H317" s="44">
        <v>991.39</v>
      </c>
      <c r="I317" s="44">
        <v>1144.23</v>
      </c>
      <c r="J317" s="44">
        <v>1233.32</v>
      </c>
      <c r="K317" s="44">
        <v>1565.74</v>
      </c>
      <c r="L317" s="44">
        <v>1757.58</v>
      </c>
      <c r="M317" s="44">
        <v>1923.38</v>
      </c>
      <c r="N317" s="44">
        <v>1944.24</v>
      </c>
      <c r="O317" s="44">
        <v>1926.93</v>
      </c>
      <c r="P317" s="44">
        <v>1929.76</v>
      </c>
      <c r="Q317" s="44">
        <v>1931.9</v>
      </c>
      <c r="R317" s="44">
        <v>1931.55</v>
      </c>
      <c r="S317" s="44">
        <v>1932.29</v>
      </c>
      <c r="T317" s="44">
        <v>1930.21</v>
      </c>
      <c r="U317" s="44">
        <v>1991.65</v>
      </c>
      <c r="V317" s="44">
        <v>1996.66</v>
      </c>
      <c r="W317" s="44">
        <v>1906.74</v>
      </c>
      <c r="X317" s="44">
        <v>1841.47</v>
      </c>
      <c r="Y317" s="44">
        <v>1691.47</v>
      </c>
      <c r="Z317" s="44">
        <v>1271.9000000000001</v>
      </c>
      <c r="AA317" s="44">
        <v>1177.24</v>
      </c>
    </row>
    <row r="318" spans="1:27" ht="12.75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01.10.2023</v>
      </c>
      <c r="C325" s="90" t="s">
        <v>76</v>
      </c>
      <c r="D325" s="91">
        <f>ROUND(((D326+D327+D329+D328)/1000),5)</f>
        <v>3.8723900000000002</v>
      </c>
      <c r="E325" s="91">
        <f>ROUND(((E326+E327+E329+E328)/1000),5)</f>
        <v>3.8136100000000002</v>
      </c>
      <c r="F325" s="91">
        <f>ROUND(((F326+F327+F329+F328)/1000),5)</f>
        <v>3.7996599999999998</v>
      </c>
      <c r="G325" s="91">
        <f t="shared" ref="G325:AA325" si="186">ROUND(((G326+G327+G329+G328)/1000),5)</f>
        <v>3.8015300000000001</v>
      </c>
      <c r="H325" s="91">
        <f t="shared" si="186"/>
        <v>3.8103699999999998</v>
      </c>
      <c r="I325" s="91">
        <f t="shared" si="186"/>
        <v>3.83501</v>
      </c>
      <c r="J325" s="91">
        <f t="shared" si="186"/>
        <v>3.8360300000000001</v>
      </c>
      <c r="K325" s="91">
        <f t="shared" si="186"/>
        <v>3.9231600000000002</v>
      </c>
      <c r="L325" s="91">
        <f t="shared" si="186"/>
        <v>4.1729500000000002</v>
      </c>
      <c r="M325" s="91">
        <f t="shared" si="186"/>
        <v>4.4464499999999996</v>
      </c>
      <c r="N325" s="91">
        <f t="shared" si="186"/>
        <v>4.4995500000000002</v>
      </c>
      <c r="O325" s="91">
        <f t="shared" si="186"/>
        <v>4.5063199999999997</v>
      </c>
      <c r="P325" s="91">
        <f t="shared" si="186"/>
        <v>4.5088999999999997</v>
      </c>
      <c r="Q325" s="91">
        <f t="shared" si="186"/>
        <v>4.5226699999999997</v>
      </c>
      <c r="R325" s="91">
        <f t="shared" si="186"/>
        <v>4.5264899999999999</v>
      </c>
      <c r="S325" s="91">
        <f t="shared" si="186"/>
        <v>4.5364199999999997</v>
      </c>
      <c r="T325" s="91">
        <f t="shared" si="186"/>
        <v>4.5290699999999999</v>
      </c>
      <c r="U325" s="91">
        <f t="shared" si="186"/>
        <v>4.5424600000000002</v>
      </c>
      <c r="V325" s="91">
        <f t="shared" si="186"/>
        <v>4.6011100000000003</v>
      </c>
      <c r="W325" s="91">
        <f t="shared" si="186"/>
        <v>4.6664899999999996</v>
      </c>
      <c r="X325" s="91">
        <f t="shared" si="186"/>
        <v>4.6038699999999997</v>
      </c>
      <c r="Y325" s="91">
        <f t="shared" si="186"/>
        <v>4.5172600000000003</v>
      </c>
      <c r="Z325" s="91">
        <f t="shared" si="186"/>
        <v>4.1684999999999999</v>
      </c>
      <c r="AA325" s="91">
        <f t="shared" si="186"/>
        <v>3.99295</v>
      </c>
    </row>
    <row r="326" spans="1:27" ht="12.75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1314.89</v>
      </c>
      <c r="E326" s="44">
        <v>1256.1099999999999</v>
      </c>
      <c r="F326" s="44">
        <v>1242.1600000000001</v>
      </c>
      <c r="G326" s="44">
        <v>1244.03</v>
      </c>
      <c r="H326" s="44">
        <v>1252.8699999999999</v>
      </c>
      <c r="I326" s="44">
        <v>1277.51</v>
      </c>
      <c r="J326" s="44">
        <v>1278.53</v>
      </c>
      <c r="K326" s="44">
        <v>1365.66</v>
      </c>
      <c r="L326" s="44">
        <v>1615.45</v>
      </c>
      <c r="M326" s="44">
        <v>1888.95</v>
      </c>
      <c r="N326" s="44">
        <v>1942.05</v>
      </c>
      <c r="O326" s="44">
        <v>1948.82</v>
      </c>
      <c r="P326" s="44">
        <v>1951.4</v>
      </c>
      <c r="Q326" s="44">
        <v>1965.17</v>
      </c>
      <c r="R326" s="44">
        <v>1968.99</v>
      </c>
      <c r="S326" s="44">
        <v>1978.92</v>
      </c>
      <c r="T326" s="44">
        <v>1971.57</v>
      </c>
      <c r="U326" s="44">
        <v>1984.96</v>
      </c>
      <c r="V326" s="44">
        <v>2043.61</v>
      </c>
      <c r="W326" s="44">
        <v>2108.9899999999998</v>
      </c>
      <c r="X326" s="44">
        <v>2046.37</v>
      </c>
      <c r="Y326" s="44">
        <v>1959.76</v>
      </c>
      <c r="Z326" s="44">
        <v>1611</v>
      </c>
      <c r="AA326" s="44">
        <v>1435.45</v>
      </c>
    </row>
    <row r="327" spans="1:27" ht="12.75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8" t="s">
        <v>1972</v>
      </c>
      <c r="B330" s="28" t="str">
        <f>"02"&amp;"."&amp;$B$800&amp;"."&amp;$B$801</f>
        <v>02.10.2023</v>
      </c>
      <c r="C330" s="90" t="s">
        <v>76</v>
      </c>
      <c r="D330" s="91">
        <f>ROUND(((D331+D332+D334+D333)/1000),5)</f>
        <v>3.8478300000000001</v>
      </c>
      <c r="E330" s="91">
        <f>ROUND(((E331+E332+E334+E333)/1000),5)</f>
        <v>3.7907299999999999</v>
      </c>
      <c r="F330" s="91">
        <f>ROUND(((F331+F332+F334+F333)/1000),5)</f>
        <v>3.7351200000000002</v>
      </c>
      <c r="G330" s="91">
        <f t="shared" ref="G330:AA330" si="189">ROUND(((G331+G332+G334+G333)/1000),5)</f>
        <v>3.7227199999999998</v>
      </c>
      <c r="H330" s="91">
        <f t="shared" si="189"/>
        <v>3.7355900000000002</v>
      </c>
      <c r="I330" s="91">
        <f t="shared" si="189"/>
        <v>3.8542100000000001</v>
      </c>
      <c r="J330" s="91">
        <f t="shared" si="189"/>
        <v>4.0142699999999998</v>
      </c>
      <c r="K330" s="91">
        <f t="shared" si="189"/>
        <v>4.27121</v>
      </c>
      <c r="L330" s="91">
        <f t="shared" si="189"/>
        <v>4.4746600000000001</v>
      </c>
      <c r="M330" s="91">
        <f t="shared" si="189"/>
        <v>4.6679899999999996</v>
      </c>
      <c r="N330" s="91">
        <f t="shared" si="189"/>
        <v>4.6747699999999996</v>
      </c>
      <c r="O330" s="91">
        <f t="shared" si="189"/>
        <v>4.5968999999999998</v>
      </c>
      <c r="P330" s="91">
        <f t="shared" si="189"/>
        <v>4.55457</v>
      </c>
      <c r="Q330" s="91">
        <f t="shared" si="189"/>
        <v>4.5743499999999999</v>
      </c>
      <c r="R330" s="91">
        <f t="shared" si="189"/>
        <v>4.5762499999999999</v>
      </c>
      <c r="S330" s="91">
        <f t="shared" si="189"/>
        <v>4.5624099999999999</v>
      </c>
      <c r="T330" s="91">
        <f t="shared" si="189"/>
        <v>4.5578200000000004</v>
      </c>
      <c r="U330" s="91">
        <f t="shared" si="189"/>
        <v>4.5674200000000003</v>
      </c>
      <c r="V330" s="91">
        <f t="shared" si="189"/>
        <v>4.7134499999999999</v>
      </c>
      <c r="W330" s="91">
        <f t="shared" si="189"/>
        <v>4.7160200000000003</v>
      </c>
      <c r="X330" s="91">
        <f t="shared" si="189"/>
        <v>4.5609799999999998</v>
      </c>
      <c r="Y330" s="91">
        <f t="shared" si="189"/>
        <v>4.4676299999999998</v>
      </c>
      <c r="Z330" s="91">
        <f t="shared" si="189"/>
        <v>4.2155500000000004</v>
      </c>
      <c r="AA330" s="91">
        <f t="shared" si="189"/>
        <v>3.92211</v>
      </c>
    </row>
    <row r="331" spans="1:27" ht="12.75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1290.33</v>
      </c>
      <c r="E331" s="44">
        <v>1233.23</v>
      </c>
      <c r="F331" s="44">
        <v>1177.6199999999999</v>
      </c>
      <c r="G331" s="44">
        <v>1165.22</v>
      </c>
      <c r="H331" s="44">
        <v>1178.0899999999999</v>
      </c>
      <c r="I331" s="44">
        <v>1296.71</v>
      </c>
      <c r="J331" s="44">
        <v>1456.77</v>
      </c>
      <c r="K331" s="44">
        <v>1713.71</v>
      </c>
      <c r="L331" s="44">
        <v>1917.16</v>
      </c>
      <c r="M331" s="44">
        <v>2110.4899999999998</v>
      </c>
      <c r="N331" s="44">
        <v>2117.27</v>
      </c>
      <c r="O331" s="44">
        <v>2039.4</v>
      </c>
      <c r="P331" s="44">
        <v>1997.07</v>
      </c>
      <c r="Q331" s="44">
        <v>2016.85</v>
      </c>
      <c r="R331" s="44">
        <v>2018.75</v>
      </c>
      <c r="S331" s="44">
        <v>2004.91</v>
      </c>
      <c r="T331" s="44">
        <v>2000.32</v>
      </c>
      <c r="U331" s="44">
        <v>2009.92</v>
      </c>
      <c r="V331" s="44">
        <v>2155.9499999999998</v>
      </c>
      <c r="W331" s="44">
        <v>2158.52</v>
      </c>
      <c r="X331" s="44">
        <v>2003.48</v>
      </c>
      <c r="Y331" s="44">
        <v>1910.13</v>
      </c>
      <c r="Z331" s="44">
        <v>1658.05</v>
      </c>
      <c r="AA331" s="44">
        <v>1364.61</v>
      </c>
    </row>
    <row r="332" spans="1:27" ht="12.75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8" t="s">
        <v>1977</v>
      </c>
      <c r="B335" s="28" t="str">
        <f>"03"&amp;"."&amp;$B$800&amp;"."&amp;$B$801</f>
        <v>03.10.2023</v>
      </c>
      <c r="C335" s="90" t="s">
        <v>76</v>
      </c>
      <c r="D335" s="91">
        <f>ROUND(((D336+D337+D339+D338)/1000),5)</f>
        <v>3.7916500000000002</v>
      </c>
      <c r="E335" s="91">
        <f>ROUND(((E336+E337+E339+E338)/1000),5)</f>
        <v>3.7069000000000001</v>
      </c>
      <c r="F335" s="91">
        <f>ROUND(((F336+F337+F339+F338)/1000),5)</f>
        <v>3.5634299999999999</v>
      </c>
      <c r="G335" s="91">
        <f t="shared" ref="G335:AA335" si="192">ROUND(((G336+G337+G339+G338)/1000),5)</f>
        <v>3.5453899999999998</v>
      </c>
      <c r="H335" s="91">
        <f t="shared" si="192"/>
        <v>3.7067299999999999</v>
      </c>
      <c r="I335" s="91">
        <f t="shared" si="192"/>
        <v>3.8569100000000001</v>
      </c>
      <c r="J335" s="91">
        <f t="shared" si="192"/>
        <v>3.9477000000000002</v>
      </c>
      <c r="K335" s="91">
        <f t="shared" si="192"/>
        <v>4.1870200000000004</v>
      </c>
      <c r="L335" s="91">
        <f t="shared" si="192"/>
        <v>4.4344200000000003</v>
      </c>
      <c r="M335" s="91">
        <f t="shared" si="192"/>
        <v>4.5966300000000002</v>
      </c>
      <c r="N335" s="91">
        <f t="shared" si="192"/>
        <v>4.6325799999999999</v>
      </c>
      <c r="O335" s="91">
        <f t="shared" si="192"/>
        <v>4.5407799999999998</v>
      </c>
      <c r="P335" s="91">
        <f t="shared" si="192"/>
        <v>4.5361900000000004</v>
      </c>
      <c r="Q335" s="91">
        <f t="shared" si="192"/>
        <v>4.5598400000000003</v>
      </c>
      <c r="R335" s="91">
        <f t="shared" si="192"/>
        <v>4.5626600000000002</v>
      </c>
      <c r="S335" s="91">
        <f t="shared" si="192"/>
        <v>4.5650399999999998</v>
      </c>
      <c r="T335" s="91">
        <f t="shared" si="192"/>
        <v>4.56541</v>
      </c>
      <c r="U335" s="91">
        <f t="shared" si="192"/>
        <v>4.5660999999999996</v>
      </c>
      <c r="V335" s="91">
        <f t="shared" si="192"/>
        <v>4.6719600000000003</v>
      </c>
      <c r="W335" s="91">
        <f t="shared" si="192"/>
        <v>4.68337</v>
      </c>
      <c r="X335" s="91">
        <f t="shared" si="192"/>
        <v>4.5458400000000001</v>
      </c>
      <c r="Y335" s="91">
        <f t="shared" si="192"/>
        <v>4.4156199999999997</v>
      </c>
      <c r="Z335" s="91">
        <f t="shared" si="192"/>
        <v>4.1378700000000004</v>
      </c>
      <c r="AA335" s="91">
        <f t="shared" si="192"/>
        <v>3.9220799999999998</v>
      </c>
    </row>
    <row r="336" spans="1:27" ht="12.75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1234.1500000000001</v>
      </c>
      <c r="E336" s="44">
        <v>1149.4000000000001</v>
      </c>
      <c r="F336" s="44">
        <v>1005.93</v>
      </c>
      <c r="G336" s="44">
        <v>987.89</v>
      </c>
      <c r="H336" s="44">
        <v>1149.23</v>
      </c>
      <c r="I336" s="44">
        <v>1299.4100000000001</v>
      </c>
      <c r="J336" s="44">
        <v>1390.2</v>
      </c>
      <c r="K336" s="44">
        <v>1629.52</v>
      </c>
      <c r="L336" s="44">
        <v>1876.92</v>
      </c>
      <c r="M336" s="44">
        <v>2039.13</v>
      </c>
      <c r="N336" s="44">
        <v>2075.08</v>
      </c>
      <c r="O336" s="44">
        <v>1983.28</v>
      </c>
      <c r="P336" s="44">
        <v>1978.69</v>
      </c>
      <c r="Q336" s="44">
        <v>2002.34</v>
      </c>
      <c r="R336" s="44">
        <v>2005.16</v>
      </c>
      <c r="S336" s="44">
        <v>2007.54</v>
      </c>
      <c r="T336" s="44">
        <v>2007.91</v>
      </c>
      <c r="U336" s="44">
        <v>2008.6</v>
      </c>
      <c r="V336" s="44">
        <v>2114.46</v>
      </c>
      <c r="W336" s="44">
        <v>2125.87</v>
      </c>
      <c r="X336" s="44">
        <v>1988.34</v>
      </c>
      <c r="Y336" s="44">
        <v>1858.12</v>
      </c>
      <c r="Z336" s="44">
        <v>1580.37</v>
      </c>
      <c r="AA336" s="44">
        <v>1364.58</v>
      </c>
    </row>
    <row r="337" spans="1:27" ht="12.75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8" t="s">
        <v>1982</v>
      </c>
      <c r="B340" s="28" t="str">
        <f>"04"&amp;"."&amp;$B$800&amp;"."&amp;$B$801</f>
        <v>04.10.2023</v>
      </c>
      <c r="C340" s="90" t="s">
        <v>76</v>
      </c>
      <c r="D340" s="91">
        <f>ROUND(((D341+D342+D344+D343)/1000),5)</f>
        <v>3.7648700000000002</v>
      </c>
      <c r="E340" s="91">
        <f>ROUND(((E341+E342+E344+E343)/1000),5)</f>
        <v>3.6345499999999999</v>
      </c>
      <c r="F340" s="91">
        <f>ROUND(((F341+F342+F344+F343)/1000),5)</f>
        <v>3.5170599999999999</v>
      </c>
      <c r="G340" s="91">
        <f t="shared" ref="G340:AA340" si="195">ROUND(((G341+G342+G344+G343)/1000),5)</f>
        <v>3.5752600000000001</v>
      </c>
      <c r="H340" s="91">
        <f t="shared" si="195"/>
        <v>3.7002100000000002</v>
      </c>
      <c r="I340" s="91">
        <f t="shared" si="195"/>
        <v>3.8086199999999999</v>
      </c>
      <c r="J340" s="91">
        <f t="shared" si="195"/>
        <v>3.8552200000000001</v>
      </c>
      <c r="K340" s="91">
        <f t="shared" si="195"/>
        <v>4.1963499999999998</v>
      </c>
      <c r="L340" s="91">
        <f t="shared" si="195"/>
        <v>4.47241</v>
      </c>
      <c r="M340" s="91">
        <f t="shared" si="195"/>
        <v>4.6470700000000003</v>
      </c>
      <c r="N340" s="91">
        <f t="shared" si="195"/>
        <v>4.6770899999999997</v>
      </c>
      <c r="O340" s="91">
        <f t="shared" si="195"/>
        <v>4.5982900000000004</v>
      </c>
      <c r="P340" s="91">
        <f t="shared" si="195"/>
        <v>4.5303599999999999</v>
      </c>
      <c r="Q340" s="91">
        <f t="shared" si="195"/>
        <v>4.5487000000000002</v>
      </c>
      <c r="R340" s="91">
        <f t="shared" si="195"/>
        <v>4.55152</v>
      </c>
      <c r="S340" s="91">
        <f t="shared" si="195"/>
        <v>4.5440100000000001</v>
      </c>
      <c r="T340" s="91">
        <f t="shared" si="195"/>
        <v>4.5517200000000004</v>
      </c>
      <c r="U340" s="91">
        <f t="shared" si="195"/>
        <v>4.6159999999999997</v>
      </c>
      <c r="V340" s="91">
        <f t="shared" si="195"/>
        <v>4.7262199999999996</v>
      </c>
      <c r="W340" s="91">
        <f t="shared" si="195"/>
        <v>4.7310600000000003</v>
      </c>
      <c r="X340" s="91">
        <f t="shared" si="195"/>
        <v>4.55349</v>
      </c>
      <c r="Y340" s="91">
        <f t="shared" si="195"/>
        <v>4.4125699999999997</v>
      </c>
      <c r="Z340" s="91">
        <f t="shared" si="195"/>
        <v>4.0119199999999999</v>
      </c>
      <c r="AA340" s="91">
        <f t="shared" si="195"/>
        <v>3.8627799999999999</v>
      </c>
    </row>
    <row r="341" spans="1:27" ht="12.75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1207.3699999999999</v>
      </c>
      <c r="E341" s="44">
        <v>1077.05</v>
      </c>
      <c r="F341" s="44">
        <v>959.56</v>
      </c>
      <c r="G341" s="44">
        <v>1017.76</v>
      </c>
      <c r="H341" s="44">
        <v>1142.71</v>
      </c>
      <c r="I341" s="44">
        <v>1251.1199999999999</v>
      </c>
      <c r="J341" s="44">
        <v>1297.72</v>
      </c>
      <c r="K341" s="44">
        <v>1638.85</v>
      </c>
      <c r="L341" s="44">
        <v>1914.91</v>
      </c>
      <c r="M341" s="44">
        <v>2089.5700000000002</v>
      </c>
      <c r="N341" s="44">
        <v>2119.59</v>
      </c>
      <c r="O341" s="44">
        <v>2040.79</v>
      </c>
      <c r="P341" s="44">
        <v>1972.86</v>
      </c>
      <c r="Q341" s="44">
        <v>1991.2</v>
      </c>
      <c r="R341" s="44">
        <v>1994.02</v>
      </c>
      <c r="S341" s="44">
        <v>1986.51</v>
      </c>
      <c r="T341" s="44">
        <v>1994.22</v>
      </c>
      <c r="U341" s="44">
        <v>2058.5</v>
      </c>
      <c r="V341" s="44">
        <v>2168.7199999999998</v>
      </c>
      <c r="W341" s="44">
        <v>2173.56</v>
      </c>
      <c r="X341" s="44">
        <v>1995.99</v>
      </c>
      <c r="Y341" s="44">
        <v>1855.07</v>
      </c>
      <c r="Z341" s="44">
        <v>1454.42</v>
      </c>
      <c r="AA341" s="44">
        <v>1305.28</v>
      </c>
    </row>
    <row r="342" spans="1:27" ht="12.75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8" t="s">
        <v>1987</v>
      </c>
      <c r="B345" s="28" t="str">
        <f>"05"&amp;"."&amp;$B$800&amp;"."&amp;$B$801</f>
        <v>05.10.2023</v>
      </c>
      <c r="C345" s="90" t="s">
        <v>76</v>
      </c>
      <c r="D345" s="91">
        <f>ROUND(((D346+D347+D349+D348)/1000),5)</f>
        <v>3.7134200000000002</v>
      </c>
      <c r="E345" s="91">
        <f>ROUND(((E346+E347+E349+E348)/1000),5)</f>
        <v>3.5573399999999999</v>
      </c>
      <c r="F345" s="91">
        <f>ROUND(((F346+F347+F349+F348)/1000),5)</f>
        <v>3.4672900000000002</v>
      </c>
      <c r="G345" s="91">
        <f t="shared" ref="G345:AA345" si="198">ROUND(((G346+G347+G349+G348)/1000),5)</f>
        <v>3.48428</v>
      </c>
      <c r="H345" s="91">
        <f t="shared" si="198"/>
        <v>3.6507299999999998</v>
      </c>
      <c r="I345" s="91">
        <f t="shared" si="198"/>
        <v>3.79196</v>
      </c>
      <c r="J345" s="91">
        <f t="shared" si="198"/>
        <v>3.9028800000000001</v>
      </c>
      <c r="K345" s="91">
        <f t="shared" si="198"/>
        <v>4.2809699999999999</v>
      </c>
      <c r="L345" s="91">
        <f t="shared" si="198"/>
        <v>4.3291399999999998</v>
      </c>
      <c r="M345" s="91">
        <f t="shared" si="198"/>
        <v>4.5585399999999998</v>
      </c>
      <c r="N345" s="91">
        <f t="shared" si="198"/>
        <v>4.6359300000000001</v>
      </c>
      <c r="O345" s="91">
        <f t="shared" si="198"/>
        <v>4.4848499999999998</v>
      </c>
      <c r="P345" s="91">
        <f t="shared" si="198"/>
        <v>4.4141700000000004</v>
      </c>
      <c r="Q345" s="91">
        <f t="shared" si="198"/>
        <v>4.5057600000000004</v>
      </c>
      <c r="R345" s="91">
        <f t="shared" si="198"/>
        <v>4.5141900000000001</v>
      </c>
      <c r="S345" s="91">
        <f t="shared" si="198"/>
        <v>4.5188699999999997</v>
      </c>
      <c r="T345" s="91">
        <f t="shared" si="198"/>
        <v>4.5289900000000003</v>
      </c>
      <c r="U345" s="91">
        <f t="shared" si="198"/>
        <v>4.66709</v>
      </c>
      <c r="V345" s="91">
        <f t="shared" si="198"/>
        <v>4.6736800000000001</v>
      </c>
      <c r="W345" s="91">
        <f t="shared" si="198"/>
        <v>4.7260400000000002</v>
      </c>
      <c r="X345" s="91">
        <f t="shared" si="198"/>
        <v>4.6655699999999998</v>
      </c>
      <c r="Y345" s="91">
        <f t="shared" si="198"/>
        <v>4.4288299999999996</v>
      </c>
      <c r="Z345" s="91">
        <f t="shared" si="198"/>
        <v>4.1710799999999999</v>
      </c>
      <c r="AA345" s="91">
        <f t="shared" si="198"/>
        <v>3.8849499999999999</v>
      </c>
    </row>
    <row r="346" spans="1:27" ht="12.75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1155.92</v>
      </c>
      <c r="E346" s="44">
        <v>999.84</v>
      </c>
      <c r="F346" s="44">
        <v>909.79</v>
      </c>
      <c r="G346" s="44">
        <v>926.78</v>
      </c>
      <c r="H346" s="44">
        <v>1093.23</v>
      </c>
      <c r="I346" s="44">
        <v>1234.46</v>
      </c>
      <c r="J346" s="44">
        <v>1345.38</v>
      </c>
      <c r="K346" s="44">
        <v>1723.47</v>
      </c>
      <c r="L346" s="44">
        <v>1771.64</v>
      </c>
      <c r="M346" s="44">
        <v>2001.04</v>
      </c>
      <c r="N346" s="44">
        <v>2078.4299999999998</v>
      </c>
      <c r="O346" s="44">
        <v>1927.35</v>
      </c>
      <c r="P346" s="44">
        <v>1856.67</v>
      </c>
      <c r="Q346" s="44">
        <v>1948.26</v>
      </c>
      <c r="R346" s="44">
        <v>1956.69</v>
      </c>
      <c r="S346" s="44">
        <v>1961.37</v>
      </c>
      <c r="T346" s="44">
        <v>1971.49</v>
      </c>
      <c r="U346" s="44">
        <v>2109.59</v>
      </c>
      <c r="V346" s="44">
        <v>2116.1799999999998</v>
      </c>
      <c r="W346" s="44">
        <v>2168.54</v>
      </c>
      <c r="X346" s="44">
        <v>2108.0700000000002</v>
      </c>
      <c r="Y346" s="44">
        <v>1871.33</v>
      </c>
      <c r="Z346" s="44">
        <v>1613.58</v>
      </c>
      <c r="AA346" s="44">
        <v>1327.45</v>
      </c>
    </row>
    <row r="347" spans="1:27" ht="12.75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8" t="s">
        <v>1992</v>
      </c>
      <c r="B350" s="28" t="str">
        <f>"06"&amp;"."&amp;$B$800&amp;"."&amp;$B$801</f>
        <v>06.10.2023</v>
      </c>
      <c r="C350" s="90" t="s">
        <v>76</v>
      </c>
      <c r="D350" s="91">
        <f>ROUND(((D351+D352+D354+D353)/1000),5)</f>
        <v>3.7766700000000002</v>
      </c>
      <c r="E350" s="91">
        <f>ROUND(((E351+E352+E354+E353)/1000),5)</f>
        <v>3.6661600000000001</v>
      </c>
      <c r="F350" s="91">
        <f>ROUND(((F351+F352+F354+F353)/1000),5)</f>
        <v>3.5879099999999999</v>
      </c>
      <c r="G350" s="91">
        <f t="shared" ref="G350:AA350" si="201">ROUND(((G351+G352+G354+G353)/1000),5)</f>
        <v>3.6118700000000001</v>
      </c>
      <c r="H350" s="91">
        <f t="shared" si="201"/>
        <v>3.7006800000000002</v>
      </c>
      <c r="I350" s="91">
        <f t="shared" si="201"/>
        <v>3.81941</v>
      </c>
      <c r="J350" s="91">
        <f t="shared" si="201"/>
        <v>4.04061</v>
      </c>
      <c r="K350" s="91">
        <f t="shared" si="201"/>
        <v>4.2976400000000003</v>
      </c>
      <c r="L350" s="91">
        <f t="shared" si="201"/>
        <v>4.5588699999999998</v>
      </c>
      <c r="M350" s="91">
        <f t="shared" si="201"/>
        <v>4.7342599999999999</v>
      </c>
      <c r="N350" s="91">
        <f t="shared" si="201"/>
        <v>4.7421300000000004</v>
      </c>
      <c r="O350" s="91">
        <f t="shared" si="201"/>
        <v>4.7153799999999997</v>
      </c>
      <c r="P350" s="91">
        <f t="shared" si="201"/>
        <v>4.5765500000000001</v>
      </c>
      <c r="Q350" s="91">
        <f t="shared" si="201"/>
        <v>4.5832499999999996</v>
      </c>
      <c r="R350" s="91">
        <f t="shared" si="201"/>
        <v>4.5284399999999998</v>
      </c>
      <c r="S350" s="91">
        <f t="shared" si="201"/>
        <v>4.5180400000000001</v>
      </c>
      <c r="T350" s="91">
        <f t="shared" si="201"/>
        <v>4.5307899999999997</v>
      </c>
      <c r="U350" s="91">
        <f t="shared" si="201"/>
        <v>4.5534999999999997</v>
      </c>
      <c r="V350" s="91">
        <f t="shared" si="201"/>
        <v>4.7306299999999997</v>
      </c>
      <c r="W350" s="91">
        <f t="shared" si="201"/>
        <v>4.7214400000000003</v>
      </c>
      <c r="X350" s="91">
        <f t="shared" si="201"/>
        <v>4.6173999999999999</v>
      </c>
      <c r="Y350" s="91">
        <f t="shared" si="201"/>
        <v>4.5123800000000003</v>
      </c>
      <c r="Z350" s="91">
        <f t="shared" si="201"/>
        <v>4.2919099999999997</v>
      </c>
      <c r="AA350" s="91">
        <f t="shared" si="201"/>
        <v>4.0280199999999997</v>
      </c>
    </row>
    <row r="351" spans="1:27" ht="12.75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1219.17</v>
      </c>
      <c r="E351" s="44">
        <v>1108.6600000000001</v>
      </c>
      <c r="F351" s="44">
        <v>1030.4100000000001</v>
      </c>
      <c r="G351" s="44">
        <v>1054.3699999999999</v>
      </c>
      <c r="H351" s="44">
        <v>1143.18</v>
      </c>
      <c r="I351" s="44">
        <v>1261.9100000000001</v>
      </c>
      <c r="J351" s="44">
        <v>1483.11</v>
      </c>
      <c r="K351" s="44">
        <v>1740.14</v>
      </c>
      <c r="L351" s="44">
        <v>2001.37</v>
      </c>
      <c r="M351" s="44">
        <v>2176.7600000000002</v>
      </c>
      <c r="N351" s="44">
        <v>2184.63</v>
      </c>
      <c r="O351" s="44">
        <v>2157.88</v>
      </c>
      <c r="P351" s="44">
        <v>2019.05</v>
      </c>
      <c r="Q351" s="44">
        <v>2025.75</v>
      </c>
      <c r="R351" s="44">
        <v>1970.94</v>
      </c>
      <c r="S351" s="44">
        <v>1960.54</v>
      </c>
      <c r="T351" s="44">
        <v>1973.29</v>
      </c>
      <c r="U351" s="44">
        <v>1996</v>
      </c>
      <c r="V351" s="44">
        <v>2173.13</v>
      </c>
      <c r="W351" s="44">
        <v>2163.94</v>
      </c>
      <c r="X351" s="44">
        <v>2059.9</v>
      </c>
      <c r="Y351" s="44">
        <v>1954.88</v>
      </c>
      <c r="Z351" s="44">
        <v>1734.41</v>
      </c>
      <c r="AA351" s="44">
        <v>1470.52</v>
      </c>
    </row>
    <row r="352" spans="1:27" ht="12.75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8" t="s">
        <v>1997</v>
      </c>
      <c r="B355" s="28" t="str">
        <f>"07"&amp;"."&amp;$B$800&amp;"."&amp;$B$801</f>
        <v>07.10.2023</v>
      </c>
      <c r="C355" s="90" t="s">
        <v>76</v>
      </c>
      <c r="D355" s="91">
        <f>ROUND(((D356+D357+D359+D358)/1000),5)</f>
        <v>3.8102299999999998</v>
      </c>
      <c r="E355" s="91">
        <f>ROUND(((E356+E357+E359+E358)/1000),5)</f>
        <v>3.7594799999999999</v>
      </c>
      <c r="F355" s="91">
        <f>ROUND(((F356+F357+F359+F358)/1000),5)</f>
        <v>3.7089500000000002</v>
      </c>
      <c r="G355" s="91">
        <f t="shared" ref="G355:AA355" si="204">ROUND(((G356+G357+G359+G358)/1000),5)</f>
        <v>3.67638</v>
      </c>
      <c r="H355" s="91">
        <f t="shared" si="204"/>
        <v>3.71326</v>
      </c>
      <c r="I355" s="91">
        <f t="shared" si="204"/>
        <v>3.7686799999999998</v>
      </c>
      <c r="J355" s="91">
        <f t="shared" si="204"/>
        <v>3.8592200000000001</v>
      </c>
      <c r="K355" s="91">
        <f t="shared" si="204"/>
        <v>4.0413800000000002</v>
      </c>
      <c r="L355" s="91">
        <f t="shared" si="204"/>
        <v>4.2377599999999997</v>
      </c>
      <c r="M355" s="91">
        <f t="shared" si="204"/>
        <v>4.3954199999999997</v>
      </c>
      <c r="N355" s="91">
        <f t="shared" si="204"/>
        <v>4.4775700000000001</v>
      </c>
      <c r="O355" s="91">
        <f t="shared" si="204"/>
        <v>4.4689500000000004</v>
      </c>
      <c r="P355" s="91">
        <f t="shared" si="204"/>
        <v>4.41784</v>
      </c>
      <c r="Q355" s="91">
        <f t="shared" si="204"/>
        <v>4.4184900000000003</v>
      </c>
      <c r="R355" s="91">
        <f t="shared" si="204"/>
        <v>4.4110899999999997</v>
      </c>
      <c r="S355" s="91">
        <f t="shared" si="204"/>
        <v>4.4184999999999999</v>
      </c>
      <c r="T355" s="91">
        <f t="shared" si="204"/>
        <v>4.4440200000000001</v>
      </c>
      <c r="U355" s="91">
        <f t="shared" si="204"/>
        <v>4.5278700000000001</v>
      </c>
      <c r="V355" s="91">
        <f t="shared" si="204"/>
        <v>4.6429299999999998</v>
      </c>
      <c r="W355" s="91">
        <f t="shared" si="204"/>
        <v>4.6592099999999999</v>
      </c>
      <c r="X355" s="91">
        <f t="shared" si="204"/>
        <v>4.6041699999999999</v>
      </c>
      <c r="Y355" s="91">
        <f t="shared" si="204"/>
        <v>4.3681200000000002</v>
      </c>
      <c r="Z355" s="91">
        <f t="shared" si="204"/>
        <v>4.1143200000000002</v>
      </c>
      <c r="AA355" s="91">
        <f t="shared" si="204"/>
        <v>3.8690699999999998</v>
      </c>
    </row>
    <row r="356" spans="1:27" ht="12.75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1252.73</v>
      </c>
      <c r="E356" s="44">
        <v>1201.98</v>
      </c>
      <c r="F356" s="44">
        <v>1151.45</v>
      </c>
      <c r="G356" s="44">
        <v>1118.8800000000001</v>
      </c>
      <c r="H356" s="44">
        <v>1155.76</v>
      </c>
      <c r="I356" s="44">
        <v>1211.18</v>
      </c>
      <c r="J356" s="44">
        <v>1301.72</v>
      </c>
      <c r="K356" s="44">
        <v>1483.88</v>
      </c>
      <c r="L356" s="44">
        <v>1680.26</v>
      </c>
      <c r="M356" s="44">
        <v>1837.92</v>
      </c>
      <c r="N356" s="44">
        <v>1920.07</v>
      </c>
      <c r="O356" s="44">
        <v>1911.45</v>
      </c>
      <c r="P356" s="44">
        <v>1860.34</v>
      </c>
      <c r="Q356" s="44">
        <v>1860.99</v>
      </c>
      <c r="R356" s="44">
        <v>1853.59</v>
      </c>
      <c r="S356" s="44">
        <v>1861</v>
      </c>
      <c r="T356" s="44">
        <v>1886.52</v>
      </c>
      <c r="U356" s="44">
        <v>1970.37</v>
      </c>
      <c r="V356" s="44">
        <v>2085.4299999999998</v>
      </c>
      <c r="W356" s="44">
        <v>2101.71</v>
      </c>
      <c r="X356" s="44">
        <v>2046.67</v>
      </c>
      <c r="Y356" s="44">
        <v>1810.62</v>
      </c>
      <c r="Z356" s="44">
        <v>1556.82</v>
      </c>
      <c r="AA356" s="44">
        <v>1311.57</v>
      </c>
    </row>
    <row r="357" spans="1:27" ht="12.75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8" t="s">
        <v>2002</v>
      </c>
      <c r="B360" s="28" t="str">
        <f>"08"&amp;"."&amp;$B$800&amp;"."&amp;$B$801</f>
        <v>08.10.2023</v>
      </c>
      <c r="C360" s="90" t="s">
        <v>76</v>
      </c>
      <c r="D360" s="91">
        <f>ROUND(((D361+D362+D364+D363)/1000),5)</f>
        <v>3.72397</v>
      </c>
      <c r="E360" s="91">
        <f>ROUND(((E361+E362+E364+E363)/1000),5)</f>
        <v>3.6336200000000001</v>
      </c>
      <c r="F360" s="91">
        <f>ROUND(((F361+F362+F364+F363)/1000),5)</f>
        <v>3.53173</v>
      </c>
      <c r="G360" s="91">
        <f t="shared" ref="G360:AA360" si="207">ROUND(((G361+G362+G364+G363)/1000),5)</f>
        <v>3.4970400000000001</v>
      </c>
      <c r="H360" s="91">
        <f t="shared" si="207"/>
        <v>3.54312</v>
      </c>
      <c r="I360" s="91">
        <f t="shared" si="207"/>
        <v>3.6070199999999999</v>
      </c>
      <c r="J360" s="91">
        <f t="shared" si="207"/>
        <v>3.5995900000000001</v>
      </c>
      <c r="K360" s="91">
        <f t="shared" si="207"/>
        <v>3.7064499999999998</v>
      </c>
      <c r="L360" s="91">
        <f t="shared" si="207"/>
        <v>4.03477</v>
      </c>
      <c r="M360" s="91">
        <f t="shared" si="207"/>
        <v>4.1735899999999999</v>
      </c>
      <c r="N360" s="91">
        <f t="shared" si="207"/>
        <v>4.2175200000000004</v>
      </c>
      <c r="O360" s="91">
        <f t="shared" si="207"/>
        <v>4.2203299999999997</v>
      </c>
      <c r="P360" s="91">
        <f t="shared" si="207"/>
        <v>4.3043699999999996</v>
      </c>
      <c r="Q360" s="91">
        <f t="shared" si="207"/>
        <v>4.3051300000000001</v>
      </c>
      <c r="R360" s="91">
        <f t="shared" si="207"/>
        <v>4.3095100000000004</v>
      </c>
      <c r="S360" s="91">
        <f t="shared" si="207"/>
        <v>4.3044900000000004</v>
      </c>
      <c r="T360" s="91">
        <f t="shared" si="207"/>
        <v>4.4555400000000001</v>
      </c>
      <c r="U360" s="91">
        <f t="shared" si="207"/>
        <v>4.6709300000000002</v>
      </c>
      <c r="V360" s="91">
        <f t="shared" si="207"/>
        <v>4.76389</v>
      </c>
      <c r="W360" s="91">
        <f t="shared" si="207"/>
        <v>4.7657499999999997</v>
      </c>
      <c r="X360" s="91">
        <f t="shared" si="207"/>
        <v>4.7202999999999999</v>
      </c>
      <c r="Y360" s="91">
        <f t="shared" si="207"/>
        <v>4.3734299999999999</v>
      </c>
      <c r="Z360" s="91">
        <f t="shared" si="207"/>
        <v>4.0764899999999997</v>
      </c>
      <c r="AA360" s="91">
        <f t="shared" si="207"/>
        <v>3.8641200000000002</v>
      </c>
    </row>
    <row r="361" spans="1:27" ht="12.75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1166.47</v>
      </c>
      <c r="E361" s="44">
        <v>1076.1199999999999</v>
      </c>
      <c r="F361" s="44">
        <v>974.23</v>
      </c>
      <c r="G361" s="44">
        <v>939.54</v>
      </c>
      <c r="H361" s="44">
        <v>985.62</v>
      </c>
      <c r="I361" s="44">
        <v>1049.52</v>
      </c>
      <c r="J361" s="44">
        <v>1042.0899999999999</v>
      </c>
      <c r="K361" s="44">
        <v>1148.95</v>
      </c>
      <c r="L361" s="44">
        <v>1477.27</v>
      </c>
      <c r="M361" s="44">
        <v>1616.09</v>
      </c>
      <c r="N361" s="44">
        <v>1660.02</v>
      </c>
      <c r="O361" s="44">
        <v>1662.83</v>
      </c>
      <c r="P361" s="44">
        <v>1746.87</v>
      </c>
      <c r="Q361" s="44">
        <v>1747.63</v>
      </c>
      <c r="R361" s="44">
        <v>1752.01</v>
      </c>
      <c r="S361" s="44">
        <v>1746.99</v>
      </c>
      <c r="T361" s="44">
        <v>1898.04</v>
      </c>
      <c r="U361" s="44">
        <v>2113.4299999999998</v>
      </c>
      <c r="V361" s="44">
        <v>2206.39</v>
      </c>
      <c r="W361" s="44">
        <v>2208.25</v>
      </c>
      <c r="X361" s="44">
        <v>2162.8000000000002</v>
      </c>
      <c r="Y361" s="44">
        <v>1815.93</v>
      </c>
      <c r="Z361" s="44">
        <v>1518.99</v>
      </c>
      <c r="AA361" s="44">
        <v>1306.6199999999999</v>
      </c>
    </row>
    <row r="362" spans="1:27" ht="12.75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8" t="s">
        <v>2007</v>
      </c>
      <c r="B365" s="28" t="str">
        <f>"09"&amp;"."&amp;$B$800&amp;"."&amp;$B$801</f>
        <v>09.10.2023</v>
      </c>
      <c r="C365" s="90" t="s">
        <v>76</v>
      </c>
      <c r="D365" s="91">
        <f>ROUND(((D366+D367+D369+D368)/1000),5)</f>
        <v>3.7397</v>
      </c>
      <c r="E365" s="91">
        <f>ROUND(((E366+E367+E369+E368)/1000),5)</f>
        <v>3.6508099999999999</v>
      </c>
      <c r="F365" s="91">
        <f>ROUND(((F366+F367+F369+F368)/1000),5)</f>
        <v>3.5751499999999998</v>
      </c>
      <c r="G365" s="91">
        <f t="shared" ref="G365:AA365" si="210">ROUND(((G366+G367+G369+G368)/1000),5)</f>
        <v>3.5480999999999998</v>
      </c>
      <c r="H365" s="91">
        <f t="shared" si="210"/>
        <v>3.6024600000000002</v>
      </c>
      <c r="I365" s="91">
        <f t="shared" si="210"/>
        <v>3.8201800000000001</v>
      </c>
      <c r="J365" s="91">
        <f t="shared" si="210"/>
        <v>3.9575999999999998</v>
      </c>
      <c r="K365" s="91">
        <f t="shared" si="210"/>
        <v>4.2952700000000004</v>
      </c>
      <c r="L365" s="91">
        <f t="shared" si="210"/>
        <v>4.6709199999999997</v>
      </c>
      <c r="M365" s="91">
        <f t="shared" si="210"/>
        <v>4.7605399999999998</v>
      </c>
      <c r="N365" s="91">
        <f t="shared" si="210"/>
        <v>4.7844600000000002</v>
      </c>
      <c r="O365" s="91">
        <f t="shared" si="210"/>
        <v>4.7685599999999999</v>
      </c>
      <c r="P365" s="91">
        <f t="shared" si="210"/>
        <v>4.6961399999999998</v>
      </c>
      <c r="Q365" s="91">
        <f t="shared" si="210"/>
        <v>4.7214</v>
      </c>
      <c r="R365" s="91">
        <f t="shared" si="210"/>
        <v>4.7241999999999997</v>
      </c>
      <c r="S365" s="91">
        <f t="shared" si="210"/>
        <v>4.7261199999999999</v>
      </c>
      <c r="T365" s="91">
        <f t="shared" si="210"/>
        <v>4.7</v>
      </c>
      <c r="U365" s="91">
        <f t="shared" si="210"/>
        <v>4.7333499999999997</v>
      </c>
      <c r="V365" s="91">
        <f t="shared" si="210"/>
        <v>4.75779</v>
      </c>
      <c r="W365" s="91">
        <f t="shared" si="210"/>
        <v>4.7506700000000004</v>
      </c>
      <c r="X365" s="91">
        <f t="shared" si="210"/>
        <v>4.7018800000000001</v>
      </c>
      <c r="Y365" s="91">
        <f t="shared" si="210"/>
        <v>4.6580700000000004</v>
      </c>
      <c r="Z365" s="91">
        <f t="shared" si="210"/>
        <v>4.1509400000000003</v>
      </c>
      <c r="AA365" s="91">
        <f t="shared" si="210"/>
        <v>3.88551</v>
      </c>
    </row>
    <row r="366" spans="1:27" ht="12.75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1182.2</v>
      </c>
      <c r="E366" s="44">
        <v>1093.31</v>
      </c>
      <c r="F366" s="44">
        <v>1017.65</v>
      </c>
      <c r="G366" s="44">
        <v>990.6</v>
      </c>
      <c r="H366" s="44">
        <v>1044.96</v>
      </c>
      <c r="I366" s="44">
        <v>1262.68</v>
      </c>
      <c r="J366" s="44">
        <v>1400.1</v>
      </c>
      <c r="K366" s="44">
        <v>1737.77</v>
      </c>
      <c r="L366" s="44">
        <v>2113.42</v>
      </c>
      <c r="M366" s="44">
        <v>2203.04</v>
      </c>
      <c r="N366" s="44">
        <v>2226.96</v>
      </c>
      <c r="O366" s="44">
        <v>2211.06</v>
      </c>
      <c r="P366" s="44">
        <v>2138.64</v>
      </c>
      <c r="Q366" s="44">
        <v>2163.9</v>
      </c>
      <c r="R366" s="44">
        <v>2166.6999999999998</v>
      </c>
      <c r="S366" s="44">
        <v>2168.62</v>
      </c>
      <c r="T366" s="44">
        <v>2142.5</v>
      </c>
      <c r="U366" s="44">
        <v>2175.85</v>
      </c>
      <c r="V366" s="44">
        <v>2200.29</v>
      </c>
      <c r="W366" s="44">
        <v>2193.17</v>
      </c>
      <c r="X366" s="44">
        <v>2144.38</v>
      </c>
      <c r="Y366" s="44">
        <v>2100.5700000000002</v>
      </c>
      <c r="Z366" s="44">
        <v>1593.44</v>
      </c>
      <c r="AA366" s="44">
        <v>1328.01</v>
      </c>
    </row>
    <row r="367" spans="1:27" ht="12.75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8" t="s">
        <v>2012</v>
      </c>
      <c r="B370" s="28" t="str">
        <f>"10"&amp;"."&amp;$B$800&amp;"."&amp;$B$801</f>
        <v>10.10.2023</v>
      </c>
      <c r="C370" s="90" t="s">
        <v>76</v>
      </c>
      <c r="D370" s="91">
        <f>ROUND(((D371+D372+D374+D373)/1000),5)</f>
        <v>3.7414200000000002</v>
      </c>
      <c r="E370" s="91">
        <f>ROUND(((E371+E372+E374+E373)/1000),5)</f>
        <v>3.6633499999999999</v>
      </c>
      <c r="F370" s="91">
        <f>ROUND(((F371+F372+F374+F373)/1000),5)</f>
        <v>3.6413799999999998</v>
      </c>
      <c r="G370" s="91">
        <f t="shared" ref="G370:AA370" si="213">ROUND(((G371+G372+G374+G373)/1000),5)</f>
        <v>3.6333299999999999</v>
      </c>
      <c r="H370" s="91">
        <f t="shared" si="213"/>
        <v>3.6661299999999999</v>
      </c>
      <c r="I370" s="91">
        <f t="shared" si="213"/>
        <v>3.83595</v>
      </c>
      <c r="J370" s="91">
        <f t="shared" si="213"/>
        <v>4.0190400000000004</v>
      </c>
      <c r="K370" s="91">
        <f t="shared" si="213"/>
        <v>4.2351099999999997</v>
      </c>
      <c r="L370" s="91">
        <f t="shared" si="213"/>
        <v>4.5902099999999999</v>
      </c>
      <c r="M370" s="91">
        <f t="shared" si="213"/>
        <v>4.7179099999999998</v>
      </c>
      <c r="N370" s="91">
        <f t="shared" si="213"/>
        <v>4.7949999999999999</v>
      </c>
      <c r="O370" s="91">
        <f t="shared" si="213"/>
        <v>4.7191400000000003</v>
      </c>
      <c r="P370" s="91">
        <f t="shared" si="213"/>
        <v>4.7144700000000004</v>
      </c>
      <c r="Q370" s="91">
        <f t="shared" si="213"/>
        <v>4.7222900000000001</v>
      </c>
      <c r="R370" s="91">
        <f t="shared" si="213"/>
        <v>4.7133500000000002</v>
      </c>
      <c r="S370" s="91">
        <f t="shared" si="213"/>
        <v>4.7147600000000001</v>
      </c>
      <c r="T370" s="91">
        <f t="shared" si="213"/>
        <v>4.7180099999999996</v>
      </c>
      <c r="U370" s="91">
        <f t="shared" si="213"/>
        <v>4.7264400000000002</v>
      </c>
      <c r="V370" s="91">
        <f t="shared" si="213"/>
        <v>4.8585000000000003</v>
      </c>
      <c r="W370" s="91">
        <f t="shared" si="213"/>
        <v>4.8630899999999997</v>
      </c>
      <c r="X370" s="91">
        <f t="shared" si="213"/>
        <v>4.6969000000000003</v>
      </c>
      <c r="Y370" s="91">
        <f t="shared" si="213"/>
        <v>4.6569099999999999</v>
      </c>
      <c r="Z370" s="91">
        <f t="shared" si="213"/>
        <v>4.2812799999999998</v>
      </c>
      <c r="AA370" s="91">
        <f t="shared" si="213"/>
        <v>3.8906900000000002</v>
      </c>
    </row>
    <row r="371" spans="1:27" ht="12.75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1183.92</v>
      </c>
      <c r="E371" s="44">
        <v>1105.8499999999999</v>
      </c>
      <c r="F371" s="44">
        <v>1083.8800000000001</v>
      </c>
      <c r="G371" s="44">
        <v>1075.83</v>
      </c>
      <c r="H371" s="44">
        <v>1108.6300000000001</v>
      </c>
      <c r="I371" s="44">
        <v>1278.45</v>
      </c>
      <c r="J371" s="44">
        <v>1461.54</v>
      </c>
      <c r="K371" s="44">
        <v>1677.61</v>
      </c>
      <c r="L371" s="44">
        <v>2032.71</v>
      </c>
      <c r="M371" s="44">
        <v>2160.41</v>
      </c>
      <c r="N371" s="44">
        <v>2237.5</v>
      </c>
      <c r="O371" s="44">
        <v>2161.64</v>
      </c>
      <c r="P371" s="44">
        <v>2156.9699999999998</v>
      </c>
      <c r="Q371" s="44">
        <v>2164.79</v>
      </c>
      <c r="R371" s="44">
        <v>2155.85</v>
      </c>
      <c r="S371" s="44">
        <v>2157.2600000000002</v>
      </c>
      <c r="T371" s="44">
        <v>2160.5100000000002</v>
      </c>
      <c r="U371" s="44">
        <v>2168.94</v>
      </c>
      <c r="V371" s="44">
        <v>2301</v>
      </c>
      <c r="W371" s="44">
        <v>2305.59</v>
      </c>
      <c r="X371" s="44">
        <v>2139.4</v>
      </c>
      <c r="Y371" s="44">
        <v>2099.41</v>
      </c>
      <c r="Z371" s="44">
        <v>1723.78</v>
      </c>
      <c r="AA371" s="44">
        <v>1333.19</v>
      </c>
    </row>
    <row r="372" spans="1:27" ht="12.75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8" t="s">
        <v>2017</v>
      </c>
      <c r="B375" s="28" t="str">
        <f>"11"&amp;"."&amp;$B$800&amp;"."&amp;$B$801</f>
        <v>11.10.2023</v>
      </c>
      <c r="C375" s="90" t="s">
        <v>76</v>
      </c>
      <c r="D375" s="91">
        <f>ROUND(((D376+D377+D379+D378)/1000),5)</f>
        <v>3.7474799999999999</v>
      </c>
      <c r="E375" s="91">
        <f>ROUND(((E376+E377+E379+E378)/1000),5)</f>
        <v>3.6625999999999999</v>
      </c>
      <c r="F375" s="91">
        <f>ROUND(((F376+F377+F379+F378)/1000),5)</f>
        <v>3.6397599999999999</v>
      </c>
      <c r="G375" s="91">
        <f t="shared" ref="G375:AA375" si="216">ROUND(((G376+G377+G379+G378)/1000),5)</f>
        <v>3.6403799999999999</v>
      </c>
      <c r="H375" s="91">
        <f t="shared" si="216"/>
        <v>3.6801499999999998</v>
      </c>
      <c r="I375" s="91">
        <f t="shared" si="216"/>
        <v>3.83344</v>
      </c>
      <c r="J375" s="91">
        <f t="shared" si="216"/>
        <v>3.9821300000000002</v>
      </c>
      <c r="K375" s="91">
        <f t="shared" si="216"/>
        <v>4.3167400000000002</v>
      </c>
      <c r="L375" s="91">
        <f t="shared" si="216"/>
        <v>4.5620700000000003</v>
      </c>
      <c r="M375" s="91">
        <f t="shared" si="216"/>
        <v>4.7112800000000004</v>
      </c>
      <c r="N375" s="91">
        <f t="shared" si="216"/>
        <v>4.8219700000000003</v>
      </c>
      <c r="O375" s="91">
        <f t="shared" si="216"/>
        <v>4.6935900000000004</v>
      </c>
      <c r="P375" s="91">
        <f t="shared" si="216"/>
        <v>4.6804899999999998</v>
      </c>
      <c r="Q375" s="91">
        <f t="shared" si="216"/>
        <v>4.6224499999999997</v>
      </c>
      <c r="R375" s="91">
        <f t="shared" si="216"/>
        <v>4.6420199999999996</v>
      </c>
      <c r="S375" s="91">
        <f t="shared" si="216"/>
        <v>4.6142599999999998</v>
      </c>
      <c r="T375" s="91">
        <f t="shared" si="216"/>
        <v>4.6386099999999999</v>
      </c>
      <c r="U375" s="91">
        <f t="shared" si="216"/>
        <v>4.7699699999999998</v>
      </c>
      <c r="V375" s="91">
        <f t="shared" si="216"/>
        <v>5.0144299999999999</v>
      </c>
      <c r="W375" s="91">
        <f t="shared" si="216"/>
        <v>4.81182</v>
      </c>
      <c r="X375" s="91">
        <f t="shared" si="216"/>
        <v>4.7709599999999996</v>
      </c>
      <c r="Y375" s="91">
        <f t="shared" si="216"/>
        <v>4.6319900000000001</v>
      </c>
      <c r="Z375" s="91">
        <f t="shared" si="216"/>
        <v>4.1343100000000002</v>
      </c>
      <c r="AA375" s="91">
        <f t="shared" si="216"/>
        <v>3.8254100000000002</v>
      </c>
    </row>
    <row r="376" spans="1:27" ht="12.75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1189.98</v>
      </c>
      <c r="E376" s="44">
        <v>1105.0999999999999</v>
      </c>
      <c r="F376" s="44">
        <v>1082.26</v>
      </c>
      <c r="G376" s="44">
        <v>1082.8800000000001</v>
      </c>
      <c r="H376" s="44">
        <v>1122.6500000000001</v>
      </c>
      <c r="I376" s="44">
        <v>1275.94</v>
      </c>
      <c r="J376" s="44">
        <v>1424.63</v>
      </c>
      <c r="K376" s="44">
        <v>1759.24</v>
      </c>
      <c r="L376" s="44">
        <v>2004.57</v>
      </c>
      <c r="M376" s="44">
        <v>2153.7800000000002</v>
      </c>
      <c r="N376" s="44">
        <v>2264.4699999999998</v>
      </c>
      <c r="O376" s="44">
        <v>2136.09</v>
      </c>
      <c r="P376" s="44">
        <v>2122.9899999999998</v>
      </c>
      <c r="Q376" s="44">
        <v>2064.9499999999998</v>
      </c>
      <c r="R376" s="44">
        <v>2084.52</v>
      </c>
      <c r="S376" s="44">
        <v>2056.7600000000002</v>
      </c>
      <c r="T376" s="44">
        <v>2081.11</v>
      </c>
      <c r="U376" s="44">
        <v>2212.4699999999998</v>
      </c>
      <c r="V376" s="44">
        <v>2456.9299999999998</v>
      </c>
      <c r="W376" s="44">
        <v>2254.3200000000002</v>
      </c>
      <c r="X376" s="44">
        <v>2213.46</v>
      </c>
      <c r="Y376" s="44">
        <v>2074.4899999999998</v>
      </c>
      <c r="Z376" s="44">
        <v>1576.81</v>
      </c>
      <c r="AA376" s="44">
        <v>1267.9100000000001</v>
      </c>
    </row>
    <row r="377" spans="1:27" ht="12.75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8" t="s">
        <v>2022</v>
      </c>
      <c r="B380" s="28" t="str">
        <f>"12"&amp;"."&amp;$B$800&amp;"."&amp;$B$801</f>
        <v>12.10.2023</v>
      </c>
      <c r="C380" s="90" t="s">
        <v>76</v>
      </c>
      <c r="D380" s="91">
        <f>ROUND(((D381+D382+D384+D383)/1000),5)</f>
        <v>3.6619600000000001</v>
      </c>
      <c r="E380" s="91">
        <f>ROUND(((E381+E382+E384+E383)/1000),5)</f>
        <v>3.5926900000000002</v>
      </c>
      <c r="F380" s="91">
        <f>ROUND(((F381+F382+F384+F383)/1000),5)</f>
        <v>3.5363899999999999</v>
      </c>
      <c r="G380" s="91">
        <f t="shared" ref="G380:AA380" si="219">ROUND(((G381+G382+G384+G383)/1000),5)</f>
        <v>3.5417900000000002</v>
      </c>
      <c r="H380" s="91">
        <f t="shared" si="219"/>
        <v>3.6380400000000002</v>
      </c>
      <c r="I380" s="91">
        <f t="shared" si="219"/>
        <v>3.75061</v>
      </c>
      <c r="J380" s="91">
        <f t="shared" si="219"/>
        <v>3.98875</v>
      </c>
      <c r="K380" s="91">
        <f t="shared" si="219"/>
        <v>4.28003</v>
      </c>
      <c r="L380" s="91">
        <f t="shared" si="219"/>
        <v>4.6991300000000003</v>
      </c>
      <c r="M380" s="91">
        <f t="shared" si="219"/>
        <v>4.73177</v>
      </c>
      <c r="N380" s="91">
        <f t="shared" si="219"/>
        <v>4.7866999999999997</v>
      </c>
      <c r="O380" s="91">
        <f t="shared" si="219"/>
        <v>4.7821499999999997</v>
      </c>
      <c r="P380" s="91">
        <f t="shared" si="219"/>
        <v>4.7849399999999997</v>
      </c>
      <c r="Q380" s="91">
        <f t="shared" si="219"/>
        <v>4.7907400000000004</v>
      </c>
      <c r="R380" s="91">
        <f t="shared" si="219"/>
        <v>4.7831299999999999</v>
      </c>
      <c r="S380" s="91">
        <f t="shared" si="219"/>
        <v>4.7619199999999999</v>
      </c>
      <c r="T380" s="91">
        <f t="shared" si="219"/>
        <v>4.7551800000000002</v>
      </c>
      <c r="U380" s="91">
        <f t="shared" si="219"/>
        <v>4.73299</v>
      </c>
      <c r="V380" s="91">
        <f t="shared" si="219"/>
        <v>4.8525600000000004</v>
      </c>
      <c r="W380" s="91">
        <f t="shared" si="219"/>
        <v>4.8645100000000001</v>
      </c>
      <c r="X380" s="91">
        <f t="shared" si="219"/>
        <v>4.7810800000000002</v>
      </c>
      <c r="Y380" s="91">
        <f t="shared" si="219"/>
        <v>4.6775900000000004</v>
      </c>
      <c r="Z380" s="91">
        <f t="shared" si="219"/>
        <v>4.4012399999999996</v>
      </c>
      <c r="AA380" s="91">
        <f t="shared" si="219"/>
        <v>3.8577599999999999</v>
      </c>
    </row>
    <row r="381" spans="1:27" ht="12.75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1104.46</v>
      </c>
      <c r="E381" s="44">
        <v>1035.19</v>
      </c>
      <c r="F381" s="44">
        <v>978.89</v>
      </c>
      <c r="G381" s="44">
        <v>984.29</v>
      </c>
      <c r="H381" s="44">
        <v>1080.54</v>
      </c>
      <c r="I381" s="44">
        <v>1193.1099999999999</v>
      </c>
      <c r="J381" s="44">
        <v>1431.25</v>
      </c>
      <c r="K381" s="44">
        <v>1722.53</v>
      </c>
      <c r="L381" s="44">
        <v>2141.63</v>
      </c>
      <c r="M381" s="44">
        <v>2174.27</v>
      </c>
      <c r="N381" s="44">
        <v>2229.1999999999998</v>
      </c>
      <c r="O381" s="44">
        <v>2224.65</v>
      </c>
      <c r="P381" s="44">
        <v>2227.44</v>
      </c>
      <c r="Q381" s="44">
        <v>2233.2399999999998</v>
      </c>
      <c r="R381" s="44">
        <v>2225.63</v>
      </c>
      <c r="S381" s="44">
        <v>2204.42</v>
      </c>
      <c r="T381" s="44">
        <v>2197.6799999999998</v>
      </c>
      <c r="U381" s="44">
        <v>2175.4899999999998</v>
      </c>
      <c r="V381" s="44">
        <v>2295.06</v>
      </c>
      <c r="W381" s="44">
        <v>2307.0100000000002</v>
      </c>
      <c r="X381" s="44">
        <v>2223.58</v>
      </c>
      <c r="Y381" s="44">
        <v>2120.09</v>
      </c>
      <c r="Z381" s="44">
        <v>1843.74</v>
      </c>
      <c r="AA381" s="44">
        <v>1300.26</v>
      </c>
    </row>
    <row r="382" spans="1:27" ht="12.75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8" t="s">
        <v>2027</v>
      </c>
      <c r="B385" s="28" t="str">
        <f>"13"&amp;"."&amp;$B$800&amp;"."&amp;$B$801</f>
        <v>13.10.2023</v>
      </c>
      <c r="C385" s="90" t="s">
        <v>76</v>
      </c>
      <c r="D385" s="91">
        <f>ROUND(((D386+D387+D389+D388)/1000),5)</f>
        <v>3.66743</v>
      </c>
      <c r="E385" s="91">
        <f>ROUND(((E386+E387+E389+E388)/1000),5)</f>
        <v>3.5970900000000001</v>
      </c>
      <c r="F385" s="91">
        <f>ROUND(((F386+F387+F389+F388)/1000),5)</f>
        <v>3.5667800000000001</v>
      </c>
      <c r="G385" s="91">
        <f t="shared" ref="G385:AA385" si="222">ROUND(((G386+G387+G389+G388)/1000),5)</f>
        <v>3.5600100000000001</v>
      </c>
      <c r="H385" s="91">
        <f t="shared" si="222"/>
        <v>3.62588</v>
      </c>
      <c r="I385" s="91">
        <f t="shared" si="222"/>
        <v>3.7508699999999999</v>
      </c>
      <c r="J385" s="91">
        <f t="shared" si="222"/>
        <v>4.0121599999999997</v>
      </c>
      <c r="K385" s="91">
        <f t="shared" si="222"/>
        <v>4.2417999999999996</v>
      </c>
      <c r="L385" s="91">
        <f t="shared" si="222"/>
        <v>4.4650499999999997</v>
      </c>
      <c r="M385" s="91">
        <f t="shared" si="222"/>
        <v>4.7119</v>
      </c>
      <c r="N385" s="91">
        <f t="shared" si="222"/>
        <v>4.7171700000000003</v>
      </c>
      <c r="O385" s="91">
        <f t="shared" si="222"/>
        <v>4.6707700000000001</v>
      </c>
      <c r="P385" s="91">
        <f t="shared" si="222"/>
        <v>4.5828499999999996</v>
      </c>
      <c r="Q385" s="91">
        <f t="shared" si="222"/>
        <v>4.6036400000000004</v>
      </c>
      <c r="R385" s="91">
        <f t="shared" si="222"/>
        <v>4.5667200000000001</v>
      </c>
      <c r="S385" s="91">
        <f t="shared" si="222"/>
        <v>4.5636000000000001</v>
      </c>
      <c r="T385" s="91">
        <f t="shared" si="222"/>
        <v>4.5413699999999997</v>
      </c>
      <c r="U385" s="91">
        <f t="shared" si="222"/>
        <v>4.7283099999999996</v>
      </c>
      <c r="V385" s="91">
        <f t="shared" si="222"/>
        <v>4.7801400000000003</v>
      </c>
      <c r="W385" s="91">
        <f t="shared" si="222"/>
        <v>4.7725900000000001</v>
      </c>
      <c r="X385" s="91">
        <f t="shared" si="222"/>
        <v>4.5438799999999997</v>
      </c>
      <c r="Y385" s="91">
        <f t="shared" si="222"/>
        <v>4.4942099999999998</v>
      </c>
      <c r="Z385" s="91">
        <f t="shared" si="222"/>
        <v>4.2583299999999999</v>
      </c>
      <c r="AA385" s="91">
        <f t="shared" si="222"/>
        <v>4.0448199999999996</v>
      </c>
    </row>
    <row r="386" spans="1:27" ht="12.75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1109.93</v>
      </c>
      <c r="E386" s="44">
        <v>1039.5899999999999</v>
      </c>
      <c r="F386" s="44">
        <v>1009.28</v>
      </c>
      <c r="G386" s="44">
        <v>1002.51</v>
      </c>
      <c r="H386" s="44">
        <v>1068.3800000000001</v>
      </c>
      <c r="I386" s="44">
        <v>1193.3699999999999</v>
      </c>
      <c r="J386" s="44">
        <v>1454.66</v>
      </c>
      <c r="K386" s="44">
        <v>1684.3</v>
      </c>
      <c r="L386" s="44">
        <v>1907.55</v>
      </c>
      <c r="M386" s="44">
        <v>2154.4</v>
      </c>
      <c r="N386" s="44">
        <v>2159.67</v>
      </c>
      <c r="O386" s="44">
        <v>2113.27</v>
      </c>
      <c r="P386" s="44">
        <v>2025.35</v>
      </c>
      <c r="Q386" s="44">
        <v>2046.14</v>
      </c>
      <c r="R386" s="44">
        <v>2009.22</v>
      </c>
      <c r="S386" s="44">
        <v>2006.1</v>
      </c>
      <c r="T386" s="44">
        <v>1983.87</v>
      </c>
      <c r="U386" s="44">
        <v>2170.81</v>
      </c>
      <c r="V386" s="44">
        <v>2222.64</v>
      </c>
      <c r="W386" s="44">
        <v>2215.09</v>
      </c>
      <c r="X386" s="44">
        <v>1986.38</v>
      </c>
      <c r="Y386" s="44">
        <v>1936.71</v>
      </c>
      <c r="Z386" s="44">
        <v>1700.83</v>
      </c>
      <c r="AA386" s="44">
        <v>1487.32</v>
      </c>
    </row>
    <row r="387" spans="1:27" ht="12.75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8" t="s">
        <v>2032</v>
      </c>
      <c r="B390" s="28" t="str">
        <f>"14"&amp;"."&amp;$B$800&amp;"."&amp;$B$801</f>
        <v>14.10.2023</v>
      </c>
      <c r="C390" s="90" t="s">
        <v>76</v>
      </c>
      <c r="D390" s="91">
        <f>ROUND(((D391+D392+D394+D393)/1000),5)</f>
        <v>3.8019799999999999</v>
      </c>
      <c r="E390" s="91">
        <f>ROUND(((E391+E392+E394+E393)/1000),5)</f>
        <v>3.7096900000000002</v>
      </c>
      <c r="F390" s="91">
        <f>ROUND(((F391+F392+F394+F393)/1000),5)</f>
        <v>3.6881699999999999</v>
      </c>
      <c r="G390" s="91">
        <f t="shared" ref="G390:AA390" si="225">ROUND(((G391+G392+G394+G393)/1000),5)</f>
        <v>3.6914500000000001</v>
      </c>
      <c r="H390" s="91">
        <f t="shared" si="225"/>
        <v>3.7010000000000001</v>
      </c>
      <c r="I390" s="91">
        <f t="shared" si="225"/>
        <v>3.7624499999999999</v>
      </c>
      <c r="J390" s="91">
        <f t="shared" si="225"/>
        <v>3.8763200000000002</v>
      </c>
      <c r="K390" s="91">
        <f t="shared" si="225"/>
        <v>4.1519300000000001</v>
      </c>
      <c r="L390" s="91">
        <f t="shared" si="225"/>
        <v>4.31114</v>
      </c>
      <c r="M390" s="91">
        <f t="shared" si="225"/>
        <v>4.4802</v>
      </c>
      <c r="N390" s="91">
        <f t="shared" si="225"/>
        <v>4.5376000000000003</v>
      </c>
      <c r="O390" s="91">
        <f t="shared" si="225"/>
        <v>4.5460000000000003</v>
      </c>
      <c r="P390" s="91">
        <f t="shared" si="225"/>
        <v>4.5380099999999999</v>
      </c>
      <c r="Q390" s="91">
        <f t="shared" si="225"/>
        <v>4.6937100000000003</v>
      </c>
      <c r="R390" s="91">
        <f t="shared" si="225"/>
        <v>4.7892000000000001</v>
      </c>
      <c r="S390" s="91">
        <f t="shared" si="225"/>
        <v>4.9517300000000004</v>
      </c>
      <c r="T390" s="91">
        <f t="shared" si="225"/>
        <v>4.8649300000000002</v>
      </c>
      <c r="U390" s="91">
        <f t="shared" si="225"/>
        <v>4.99369</v>
      </c>
      <c r="V390" s="91">
        <f t="shared" si="225"/>
        <v>5.1129100000000003</v>
      </c>
      <c r="W390" s="91">
        <f t="shared" si="225"/>
        <v>4.9873500000000002</v>
      </c>
      <c r="X390" s="91">
        <f t="shared" si="225"/>
        <v>4.7583500000000001</v>
      </c>
      <c r="Y390" s="91">
        <f t="shared" si="225"/>
        <v>4.37418</v>
      </c>
      <c r="Z390" s="91">
        <f t="shared" si="225"/>
        <v>4.18588</v>
      </c>
      <c r="AA390" s="91">
        <f t="shared" si="225"/>
        <v>3.8970199999999999</v>
      </c>
    </row>
    <row r="391" spans="1:27" ht="12.75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1244.48</v>
      </c>
      <c r="E391" s="44">
        <v>1152.19</v>
      </c>
      <c r="F391" s="44">
        <v>1130.67</v>
      </c>
      <c r="G391" s="44">
        <v>1133.95</v>
      </c>
      <c r="H391" s="44">
        <v>1143.5</v>
      </c>
      <c r="I391" s="44">
        <v>1204.95</v>
      </c>
      <c r="J391" s="44">
        <v>1318.82</v>
      </c>
      <c r="K391" s="44">
        <v>1594.43</v>
      </c>
      <c r="L391" s="44">
        <v>1753.64</v>
      </c>
      <c r="M391" s="44">
        <v>1922.7</v>
      </c>
      <c r="N391" s="44">
        <v>1980.1</v>
      </c>
      <c r="O391" s="44">
        <v>1988.5</v>
      </c>
      <c r="P391" s="44">
        <v>1980.51</v>
      </c>
      <c r="Q391" s="44">
        <v>2136.21</v>
      </c>
      <c r="R391" s="44">
        <v>2231.6999999999998</v>
      </c>
      <c r="S391" s="44">
        <v>2394.23</v>
      </c>
      <c r="T391" s="44">
        <v>2307.4299999999998</v>
      </c>
      <c r="U391" s="44">
        <v>2436.19</v>
      </c>
      <c r="V391" s="44">
        <v>2555.41</v>
      </c>
      <c r="W391" s="44">
        <v>2429.85</v>
      </c>
      <c r="X391" s="44">
        <v>2200.85</v>
      </c>
      <c r="Y391" s="44">
        <v>1816.68</v>
      </c>
      <c r="Z391" s="44">
        <v>1628.38</v>
      </c>
      <c r="AA391" s="44">
        <v>1339.52</v>
      </c>
    </row>
    <row r="392" spans="1:27" ht="12.75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8" t="s">
        <v>2037</v>
      </c>
      <c r="B395" s="28" t="str">
        <f>"15"&amp;"."&amp;$B$800&amp;"."&amp;$B$801</f>
        <v>15.10.2023</v>
      </c>
      <c r="C395" s="90" t="s">
        <v>76</v>
      </c>
      <c r="D395" s="91">
        <f>ROUND(((D396+D397+D399+D398)/1000),5)</f>
        <v>3.8158599999999998</v>
      </c>
      <c r="E395" s="91">
        <f>ROUND(((E396+E397+E399+E398)/1000),5)</f>
        <v>3.71462</v>
      </c>
      <c r="F395" s="91">
        <f>ROUND(((F396+F397+F399+F398)/1000),5)</f>
        <v>3.67943</v>
      </c>
      <c r="G395" s="91">
        <f t="shared" ref="G395:AA395" si="228">ROUND(((G396+G397+G399+G398)/1000),5)</f>
        <v>3.6648499999999999</v>
      </c>
      <c r="H395" s="91">
        <f t="shared" si="228"/>
        <v>3.6789900000000002</v>
      </c>
      <c r="I395" s="91">
        <f t="shared" si="228"/>
        <v>3.7109399999999999</v>
      </c>
      <c r="J395" s="91">
        <f t="shared" si="228"/>
        <v>3.6894999999999998</v>
      </c>
      <c r="K395" s="91">
        <f t="shared" si="228"/>
        <v>3.7714099999999999</v>
      </c>
      <c r="L395" s="91">
        <f t="shared" si="228"/>
        <v>4.1627900000000002</v>
      </c>
      <c r="M395" s="91">
        <f t="shared" si="228"/>
        <v>4.28247</v>
      </c>
      <c r="N395" s="91">
        <f t="shared" si="228"/>
        <v>4.3313899999999999</v>
      </c>
      <c r="O395" s="91">
        <f t="shared" si="228"/>
        <v>4.3477600000000001</v>
      </c>
      <c r="P395" s="91">
        <f t="shared" si="228"/>
        <v>4.3426900000000002</v>
      </c>
      <c r="Q395" s="91">
        <f t="shared" si="228"/>
        <v>4.3480600000000003</v>
      </c>
      <c r="R395" s="91">
        <f t="shared" si="228"/>
        <v>4.35168</v>
      </c>
      <c r="S395" s="91">
        <f t="shared" si="228"/>
        <v>4.3425200000000004</v>
      </c>
      <c r="T395" s="91">
        <f t="shared" si="228"/>
        <v>4.3931300000000002</v>
      </c>
      <c r="U395" s="91">
        <f t="shared" si="228"/>
        <v>4.5679299999999996</v>
      </c>
      <c r="V395" s="91">
        <f t="shared" si="228"/>
        <v>4.7191700000000001</v>
      </c>
      <c r="W395" s="91">
        <f t="shared" si="228"/>
        <v>4.6832000000000003</v>
      </c>
      <c r="X395" s="91">
        <f t="shared" si="228"/>
        <v>4.56541</v>
      </c>
      <c r="Y395" s="91">
        <f t="shared" si="228"/>
        <v>4.3363899999999997</v>
      </c>
      <c r="Z395" s="91">
        <f t="shared" si="228"/>
        <v>4.1818499999999998</v>
      </c>
      <c r="AA395" s="91">
        <f t="shared" si="228"/>
        <v>3.8753500000000001</v>
      </c>
    </row>
    <row r="396" spans="1:27" ht="12.75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1258.3599999999999</v>
      </c>
      <c r="E396" s="44">
        <v>1157.1199999999999</v>
      </c>
      <c r="F396" s="44">
        <v>1121.93</v>
      </c>
      <c r="G396" s="44">
        <v>1107.3499999999999</v>
      </c>
      <c r="H396" s="44">
        <v>1121.49</v>
      </c>
      <c r="I396" s="44">
        <v>1153.44</v>
      </c>
      <c r="J396" s="44">
        <v>1132</v>
      </c>
      <c r="K396" s="44">
        <v>1213.9100000000001</v>
      </c>
      <c r="L396" s="44">
        <v>1605.29</v>
      </c>
      <c r="M396" s="44">
        <v>1724.97</v>
      </c>
      <c r="N396" s="44">
        <v>1773.89</v>
      </c>
      <c r="O396" s="44">
        <v>1790.26</v>
      </c>
      <c r="P396" s="44">
        <v>1785.19</v>
      </c>
      <c r="Q396" s="44">
        <v>1790.56</v>
      </c>
      <c r="R396" s="44">
        <v>1794.18</v>
      </c>
      <c r="S396" s="44">
        <v>1785.02</v>
      </c>
      <c r="T396" s="44">
        <v>1835.63</v>
      </c>
      <c r="U396" s="44">
        <v>2010.43</v>
      </c>
      <c r="V396" s="44">
        <v>2161.67</v>
      </c>
      <c r="W396" s="44">
        <v>2125.6999999999998</v>
      </c>
      <c r="X396" s="44">
        <v>2007.91</v>
      </c>
      <c r="Y396" s="44">
        <v>1778.89</v>
      </c>
      <c r="Z396" s="44">
        <v>1624.35</v>
      </c>
      <c r="AA396" s="44">
        <v>1317.85</v>
      </c>
    </row>
    <row r="397" spans="1:27" ht="12.75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8" t="s">
        <v>2042</v>
      </c>
      <c r="B400" s="28" t="str">
        <f>"16"&amp;"."&amp;$B$800&amp;"."&amp;$B$801</f>
        <v>16.10.2023</v>
      </c>
      <c r="C400" s="90" t="s">
        <v>76</v>
      </c>
      <c r="D400" s="91">
        <f>ROUND(((D401+D402+D404+D403)/1000),5)</f>
        <v>3.8105199999999999</v>
      </c>
      <c r="E400" s="91">
        <f>ROUND(((E401+E402+E404+E403)/1000),5)</f>
        <v>3.74743</v>
      </c>
      <c r="F400" s="91">
        <f>ROUND(((F401+F402+F404+F403)/1000),5)</f>
        <v>3.6866400000000001</v>
      </c>
      <c r="G400" s="91">
        <f t="shared" ref="G400:AA400" si="231">ROUND(((G401+G402+G404+G403)/1000),5)</f>
        <v>3.6711999999999998</v>
      </c>
      <c r="H400" s="91">
        <f t="shared" si="231"/>
        <v>3.69964</v>
      </c>
      <c r="I400" s="91">
        <f t="shared" si="231"/>
        <v>3.8847900000000002</v>
      </c>
      <c r="J400" s="91">
        <f t="shared" si="231"/>
        <v>4.0940200000000004</v>
      </c>
      <c r="K400" s="91">
        <f t="shared" si="231"/>
        <v>4.2909800000000002</v>
      </c>
      <c r="L400" s="91">
        <f t="shared" si="231"/>
        <v>4.5110999999999999</v>
      </c>
      <c r="M400" s="91">
        <f t="shared" si="231"/>
        <v>4.66866</v>
      </c>
      <c r="N400" s="91">
        <f t="shared" si="231"/>
        <v>4.6742900000000001</v>
      </c>
      <c r="O400" s="91">
        <f t="shared" si="231"/>
        <v>4.6349499999999999</v>
      </c>
      <c r="P400" s="91">
        <f t="shared" si="231"/>
        <v>4.6065100000000001</v>
      </c>
      <c r="Q400" s="91">
        <f t="shared" si="231"/>
        <v>4.6201100000000004</v>
      </c>
      <c r="R400" s="91">
        <f t="shared" si="231"/>
        <v>4.6154099999999998</v>
      </c>
      <c r="S400" s="91">
        <f t="shared" si="231"/>
        <v>4.5967799999999999</v>
      </c>
      <c r="T400" s="91">
        <f t="shared" si="231"/>
        <v>4.6001200000000004</v>
      </c>
      <c r="U400" s="91">
        <f t="shared" si="231"/>
        <v>4.6371099999999998</v>
      </c>
      <c r="V400" s="91">
        <f t="shared" si="231"/>
        <v>4.7095900000000004</v>
      </c>
      <c r="W400" s="91">
        <f t="shared" si="231"/>
        <v>4.7140700000000004</v>
      </c>
      <c r="X400" s="91">
        <f t="shared" si="231"/>
        <v>4.5405499999999996</v>
      </c>
      <c r="Y400" s="91">
        <f t="shared" si="231"/>
        <v>4.39588</v>
      </c>
      <c r="Z400" s="91">
        <f t="shared" si="231"/>
        <v>4.1181700000000001</v>
      </c>
      <c r="AA400" s="91">
        <f t="shared" si="231"/>
        <v>3.8178899999999998</v>
      </c>
    </row>
    <row r="401" spans="1:27" ht="12.75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1253.02</v>
      </c>
      <c r="E401" s="44">
        <v>1189.93</v>
      </c>
      <c r="F401" s="44">
        <v>1129.1400000000001</v>
      </c>
      <c r="G401" s="44">
        <v>1113.7</v>
      </c>
      <c r="H401" s="44">
        <v>1142.1400000000001</v>
      </c>
      <c r="I401" s="44">
        <v>1327.29</v>
      </c>
      <c r="J401" s="44">
        <v>1536.52</v>
      </c>
      <c r="K401" s="44">
        <v>1733.48</v>
      </c>
      <c r="L401" s="44">
        <v>1953.6</v>
      </c>
      <c r="M401" s="44">
        <v>2111.16</v>
      </c>
      <c r="N401" s="44">
        <v>2116.79</v>
      </c>
      <c r="O401" s="44">
        <v>2077.4499999999998</v>
      </c>
      <c r="P401" s="44">
        <v>2049.0100000000002</v>
      </c>
      <c r="Q401" s="44">
        <v>2062.61</v>
      </c>
      <c r="R401" s="44">
        <v>2057.91</v>
      </c>
      <c r="S401" s="44">
        <v>2039.28</v>
      </c>
      <c r="T401" s="44">
        <v>2042.62</v>
      </c>
      <c r="U401" s="44">
        <v>2079.61</v>
      </c>
      <c r="V401" s="44">
        <v>2152.09</v>
      </c>
      <c r="W401" s="44">
        <v>2156.5700000000002</v>
      </c>
      <c r="X401" s="44">
        <v>1983.05</v>
      </c>
      <c r="Y401" s="44">
        <v>1838.38</v>
      </c>
      <c r="Z401" s="44">
        <v>1560.67</v>
      </c>
      <c r="AA401" s="44">
        <v>1260.3900000000001</v>
      </c>
    </row>
    <row r="402" spans="1:27" ht="12.75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8" t="s">
        <v>2047</v>
      </c>
      <c r="B405" s="28" t="str">
        <f>"17"&amp;"."&amp;$B$800&amp;"."&amp;$B$801</f>
        <v>17.10.2023</v>
      </c>
      <c r="C405" s="90" t="s">
        <v>76</v>
      </c>
      <c r="D405" s="91">
        <f>ROUND(((D406+D407+D409+D408)/1000),5)</f>
        <v>3.7015500000000001</v>
      </c>
      <c r="E405" s="91">
        <f>ROUND(((E406+E407+E409+E408)/1000),5)</f>
        <v>3.6455600000000001</v>
      </c>
      <c r="F405" s="91">
        <f>ROUND(((F406+F407+F409+F408)/1000),5)</f>
        <v>3.6017399999999999</v>
      </c>
      <c r="G405" s="91">
        <f t="shared" ref="G405:AA405" si="234">ROUND(((G406+G407+G409+G408)/1000),5)</f>
        <v>3.6002200000000002</v>
      </c>
      <c r="H405" s="91">
        <f t="shared" si="234"/>
        <v>3.6372100000000001</v>
      </c>
      <c r="I405" s="91">
        <f t="shared" si="234"/>
        <v>3.7714500000000002</v>
      </c>
      <c r="J405" s="91">
        <f t="shared" si="234"/>
        <v>3.8851200000000001</v>
      </c>
      <c r="K405" s="91">
        <f t="shared" si="234"/>
        <v>4.2305599999999997</v>
      </c>
      <c r="L405" s="91">
        <f t="shared" si="234"/>
        <v>4.4712300000000003</v>
      </c>
      <c r="M405" s="91">
        <f t="shared" si="234"/>
        <v>4.7282099999999998</v>
      </c>
      <c r="N405" s="91">
        <f t="shared" si="234"/>
        <v>4.7663799999999998</v>
      </c>
      <c r="O405" s="91">
        <f t="shared" si="234"/>
        <v>4.7237099999999996</v>
      </c>
      <c r="P405" s="91">
        <f t="shared" si="234"/>
        <v>4.5320999999999998</v>
      </c>
      <c r="Q405" s="91">
        <f t="shared" si="234"/>
        <v>4.5479099999999999</v>
      </c>
      <c r="R405" s="91">
        <f t="shared" si="234"/>
        <v>4.55748</v>
      </c>
      <c r="S405" s="91">
        <f t="shared" si="234"/>
        <v>4.5505599999999999</v>
      </c>
      <c r="T405" s="91">
        <f t="shared" si="234"/>
        <v>4.5411200000000003</v>
      </c>
      <c r="U405" s="91">
        <f t="shared" si="234"/>
        <v>4.6166600000000004</v>
      </c>
      <c r="V405" s="91">
        <f t="shared" si="234"/>
        <v>4.7786099999999996</v>
      </c>
      <c r="W405" s="91">
        <f t="shared" si="234"/>
        <v>4.7771499999999998</v>
      </c>
      <c r="X405" s="91">
        <f t="shared" si="234"/>
        <v>4.5118400000000003</v>
      </c>
      <c r="Y405" s="91">
        <f t="shared" si="234"/>
        <v>4.3783500000000002</v>
      </c>
      <c r="Z405" s="91">
        <f t="shared" si="234"/>
        <v>4.1474500000000001</v>
      </c>
      <c r="AA405" s="91">
        <f t="shared" si="234"/>
        <v>3.8809100000000001</v>
      </c>
    </row>
    <row r="406" spans="1:27" ht="12.75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1144.05</v>
      </c>
      <c r="E406" s="44">
        <v>1088.06</v>
      </c>
      <c r="F406" s="44">
        <v>1044.24</v>
      </c>
      <c r="G406" s="44">
        <v>1042.72</v>
      </c>
      <c r="H406" s="44">
        <v>1079.71</v>
      </c>
      <c r="I406" s="44">
        <v>1213.95</v>
      </c>
      <c r="J406" s="44">
        <v>1327.62</v>
      </c>
      <c r="K406" s="44">
        <v>1673.06</v>
      </c>
      <c r="L406" s="44">
        <v>1913.73</v>
      </c>
      <c r="M406" s="44">
        <v>2170.71</v>
      </c>
      <c r="N406" s="44">
        <v>2208.88</v>
      </c>
      <c r="O406" s="44">
        <v>2166.21</v>
      </c>
      <c r="P406" s="44">
        <v>1974.6</v>
      </c>
      <c r="Q406" s="44">
        <v>1990.41</v>
      </c>
      <c r="R406" s="44">
        <v>1999.98</v>
      </c>
      <c r="S406" s="44">
        <v>1993.06</v>
      </c>
      <c r="T406" s="44">
        <v>1983.62</v>
      </c>
      <c r="U406" s="44">
        <v>2059.16</v>
      </c>
      <c r="V406" s="44">
        <v>2221.11</v>
      </c>
      <c r="W406" s="44">
        <v>2219.65</v>
      </c>
      <c r="X406" s="44">
        <v>1954.34</v>
      </c>
      <c r="Y406" s="44">
        <v>1820.85</v>
      </c>
      <c r="Z406" s="44">
        <v>1589.95</v>
      </c>
      <c r="AA406" s="44">
        <v>1323.41</v>
      </c>
    </row>
    <row r="407" spans="1:27" ht="12.75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8" t="s">
        <v>2052</v>
      </c>
      <c r="B410" s="28" t="str">
        <f>"18"&amp;"."&amp;$B$800&amp;"."&amp;$B$801</f>
        <v>18.10.2023</v>
      </c>
      <c r="C410" s="90" t="s">
        <v>76</v>
      </c>
      <c r="D410" s="91">
        <f>ROUND(((D411+D412+D414+D413)/1000),5)</f>
        <v>3.6937000000000002</v>
      </c>
      <c r="E410" s="91">
        <f>ROUND(((E411+E412+E414+E413)/1000),5)</f>
        <v>3.6326200000000002</v>
      </c>
      <c r="F410" s="91">
        <f>ROUND(((F411+F412+F414+F413)/1000),5)</f>
        <v>3.6107399999999998</v>
      </c>
      <c r="G410" s="91">
        <f t="shared" ref="G410:AA410" si="237">ROUND(((G411+G412+G414+G413)/1000),5)</f>
        <v>3.6271</v>
      </c>
      <c r="H410" s="91">
        <f t="shared" si="237"/>
        <v>3.6808800000000002</v>
      </c>
      <c r="I410" s="91">
        <f t="shared" si="237"/>
        <v>3.7692000000000001</v>
      </c>
      <c r="J410" s="91">
        <f t="shared" si="237"/>
        <v>3.9330099999999999</v>
      </c>
      <c r="K410" s="91">
        <f t="shared" si="237"/>
        <v>4.2496999999999998</v>
      </c>
      <c r="L410" s="91">
        <f t="shared" si="237"/>
        <v>4.3570900000000004</v>
      </c>
      <c r="M410" s="91">
        <f t="shared" si="237"/>
        <v>4.6632899999999999</v>
      </c>
      <c r="N410" s="91">
        <f t="shared" si="237"/>
        <v>4.7207299999999996</v>
      </c>
      <c r="O410" s="91">
        <f t="shared" si="237"/>
        <v>4.5269300000000001</v>
      </c>
      <c r="P410" s="91">
        <f t="shared" si="237"/>
        <v>4.5057600000000004</v>
      </c>
      <c r="Q410" s="91">
        <f t="shared" si="237"/>
        <v>4.5038499999999999</v>
      </c>
      <c r="R410" s="91">
        <f t="shared" si="237"/>
        <v>4.5187600000000003</v>
      </c>
      <c r="S410" s="91">
        <f t="shared" si="237"/>
        <v>4.5162399999999998</v>
      </c>
      <c r="T410" s="91">
        <f t="shared" si="237"/>
        <v>4.5171099999999997</v>
      </c>
      <c r="U410" s="91">
        <f t="shared" si="237"/>
        <v>4.7059199999999999</v>
      </c>
      <c r="V410" s="91">
        <f t="shared" si="237"/>
        <v>4.7467899999999998</v>
      </c>
      <c r="W410" s="91">
        <f t="shared" si="237"/>
        <v>4.6932299999999998</v>
      </c>
      <c r="X410" s="91">
        <f t="shared" si="237"/>
        <v>4.4589699999999999</v>
      </c>
      <c r="Y410" s="91">
        <f t="shared" si="237"/>
        <v>4.3341000000000003</v>
      </c>
      <c r="Z410" s="91">
        <f t="shared" si="237"/>
        <v>4.0412999999999997</v>
      </c>
      <c r="AA410" s="91">
        <f t="shared" si="237"/>
        <v>3.8048700000000002</v>
      </c>
    </row>
    <row r="411" spans="1:27" ht="12.75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1136.2</v>
      </c>
      <c r="E411" s="44">
        <v>1075.1199999999999</v>
      </c>
      <c r="F411" s="44">
        <v>1053.24</v>
      </c>
      <c r="G411" s="44">
        <v>1069.5999999999999</v>
      </c>
      <c r="H411" s="44">
        <v>1123.3800000000001</v>
      </c>
      <c r="I411" s="44">
        <v>1211.7</v>
      </c>
      <c r="J411" s="44">
        <v>1375.51</v>
      </c>
      <c r="K411" s="44">
        <v>1692.2</v>
      </c>
      <c r="L411" s="44">
        <v>1799.59</v>
      </c>
      <c r="M411" s="44">
        <v>2105.79</v>
      </c>
      <c r="N411" s="44">
        <v>2163.23</v>
      </c>
      <c r="O411" s="44">
        <v>1969.43</v>
      </c>
      <c r="P411" s="44">
        <v>1948.26</v>
      </c>
      <c r="Q411" s="44">
        <v>1946.35</v>
      </c>
      <c r="R411" s="44">
        <v>1961.26</v>
      </c>
      <c r="S411" s="44">
        <v>1958.74</v>
      </c>
      <c r="T411" s="44">
        <v>1959.61</v>
      </c>
      <c r="U411" s="44">
        <v>2148.42</v>
      </c>
      <c r="V411" s="44">
        <v>2189.29</v>
      </c>
      <c r="W411" s="44">
        <v>2135.73</v>
      </c>
      <c r="X411" s="44">
        <v>1901.47</v>
      </c>
      <c r="Y411" s="44">
        <v>1776.6</v>
      </c>
      <c r="Z411" s="44">
        <v>1483.8</v>
      </c>
      <c r="AA411" s="44">
        <v>1247.3699999999999</v>
      </c>
    </row>
    <row r="412" spans="1:27" ht="12.75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8" t="s">
        <v>2057</v>
      </c>
      <c r="B415" s="28" t="str">
        <f>"19"&amp;"."&amp;$B$800&amp;"."&amp;$B$801</f>
        <v>19.10.2023</v>
      </c>
      <c r="C415" s="90" t="s">
        <v>76</v>
      </c>
      <c r="D415" s="91">
        <f>ROUND(((D416+D417+D419+D418)/1000),5)</f>
        <v>3.70444</v>
      </c>
      <c r="E415" s="91">
        <f>ROUND(((E416+E417+E419+E418)/1000),5)</f>
        <v>3.6143000000000001</v>
      </c>
      <c r="F415" s="91">
        <f>ROUND(((F416+F417+F419+F418)/1000),5)</f>
        <v>3.6027999999999998</v>
      </c>
      <c r="G415" s="91">
        <f t="shared" ref="G415:AA415" si="240">ROUND(((G416+G417+G419+G418)/1000),5)</f>
        <v>3.60276</v>
      </c>
      <c r="H415" s="91">
        <f t="shared" si="240"/>
        <v>3.6559200000000001</v>
      </c>
      <c r="I415" s="91">
        <f t="shared" si="240"/>
        <v>3.7628699999999999</v>
      </c>
      <c r="J415" s="91">
        <f t="shared" si="240"/>
        <v>3.9899499999999999</v>
      </c>
      <c r="K415" s="91">
        <f t="shared" si="240"/>
        <v>4.2527499999999998</v>
      </c>
      <c r="L415" s="91">
        <f t="shared" si="240"/>
        <v>4.5201000000000002</v>
      </c>
      <c r="M415" s="91">
        <f t="shared" si="240"/>
        <v>4.6752599999999997</v>
      </c>
      <c r="N415" s="91">
        <f t="shared" si="240"/>
        <v>4.7044899999999998</v>
      </c>
      <c r="O415" s="91">
        <f t="shared" si="240"/>
        <v>4.7047600000000003</v>
      </c>
      <c r="P415" s="91">
        <f t="shared" si="240"/>
        <v>4.61782</v>
      </c>
      <c r="Q415" s="91">
        <f t="shared" si="240"/>
        <v>4.6280000000000001</v>
      </c>
      <c r="R415" s="91">
        <f t="shared" si="240"/>
        <v>4.6285499999999997</v>
      </c>
      <c r="S415" s="91">
        <f t="shared" si="240"/>
        <v>4.6248100000000001</v>
      </c>
      <c r="T415" s="91">
        <f t="shared" si="240"/>
        <v>4.6245799999999999</v>
      </c>
      <c r="U415" s="91">
        <f t="shared" si="240"/>
        <v>4.6863599999999996</v>
      </c>
      <c r="V415" s="91">
        <f t="shared" si="240"/>
        <v>4.7540100000000001</v>
      </c>
      <c r="W415" s="91">
        <f t="shared" si="240"/>
        <v>4.7190500000000002</v>
      </c>
      <c r="X415" s="91">
        <f t="shared" si="240"/>
        <v>4.5914099999999998</v>
      </c>
      <c r="Y415" s="91">
        <f t="shared" si="240"/>
        <v>4.3553100000000002</v>
      </c>
      <c r="Z415" s="91">
        <f t="shared" si="240"/>
        <v>4.1512799999999999</v>
      </c>
      <c r="AA415" s="91">
        <f t="shared" si="240"/>
        <v>3.9071400000000001</v>
      </c>
    </row>
    <row r="416" spans="1:27" ht="12.75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1146.94</v>
      </c>
      <c r="E416" s="44">
        <v>1056.8</v>
      </c>
      <c r="F416" s="44">
        <v>1045.3</v>
      </c>
      <c r="G416" s="44">
        <v>1045.26</v>
      </c>
      <c r="H416" s="44">
        <v>1098.42</v>
      </c>
      <c r="I416" s="44">
        <v>1205.3699999999999</v>
      </c>
      <c r="J416" s="44">
        <v>1432.45</v>
      </c>
      <c r="K416" s="44">
        <v>1695.25</v>
      </c>
      <c r="L416" s="44">
        <v>1962.6</v>
      </c>
      <c r="M416" s="44">
        <v>2117.7600000000002</v>
      </c>
      <c r="N416" s="44">
        <v>2146.9899999999998</v>
      </c>
      <c r="O416" s="44">
        <v>2147.2600000000002</v>
      </c>
      <c r="P416" s="44">
        <v>2060.3200000000002</v>
      </c>
      <c r="Q416" s="44">
        <v>2070.5</v>
      </c>
      <c r="R416" s="44">
        <v>2071.0500000000002</v>
      </c>
      <c r="S416" s="44">
        <v>2067.31</v>
      </c>
      <c r="T416" s="44">
        <v>2067.08</v>
      </c>
      <c r="U416" s="44">
        <v>2128.86</v>
      </c>
      <c r="V416" s="44">
        <v>2196.5100000000002</v>
      </c>
      <c r="W416" s="44">
        <v>2161.5500000000002</v>
      </c>
      <c r="X416" s="44">
        <v>2033.91</v>
      </c>
      <c r="Y416" s="44">
        <v>1797.81</v>
      </c>
      <c r="Z416" s="44">
        <v>1593.78</v>
      </c>
      <c r="AA416" s="44">
        <v>1349.64</v>
      </c>
    </row>
    <row r="417" spans="1:27" ht="12.75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8" t="s">
        <v>2062</v>
      </c>
      <c r="B420" s="28" t="str">
        <f>"20"&amp;"."&amp;$B$800&amp;"."&amp;$B$801</f>
        <v>20.10.2023</v>
      </c>
      <c r="C420" s="90" t="s">
        <v>76</v>
      </c>
      <c r="D420" s="91">
        <f>ROUND(((D421+D422+D424+D423)/1000),5)</f>
        <v>3.7056499999999999</v>
      </c>
      <c r="E420" s="91">
        <f>ROUND(((E421+E422+E424+E423)/1000),5)</f>
        <v>3.63035</v>
      </c>
      <c r="F420" s="91">
        <f>ROUND(((F421+F422+F424+F423)/1000),5)</f>
        <v>3.6053099999999998</v>
      </c>
      <c r="G420" s="91">
        <f t="shared" ref="G420:AA420" si="243">ROUND(((G421+G422+G424+G423)/1000),5)</f>
        <v>3.6102799999999999</v>
      </c>
      <c r="H420" s="91">
        <f t="shared" si="243"/>
        <v>3.6759400000000002</v>
      </c>
      <c r="I420" s="91">
        <f t="shared" si="243"/>
        <v>3.7627199999999998</v>
      </c>
      <c r="J420" s="91">
        <f t="shared" si="243"/>
        <v>3.9822099999999998</v>
      </c>
      <c r="K420" s="91">
        <f t="shared" si="243"/>
        <v>4.2904400000000003</v>
      </c>
      <c r="L420" s="91">
        <f t="shared" si="243"/>
        <v>4.4668700000000001</v>
      </c>
      <c r="M420" s="91">
        <f t="shared" si="243"/>
        <v>4.6960699999999997</v>
      </c>
      <c r="N420" s="91">
        <f t="shared" si="243"/>
        <v>4.7603999999999997</v>
      </c>
      <c r="O420" s="91">
        <f t="shared" si="243"/>
        <v>4.5628799999999998</v>
      </c>
      <c r="P420" s="91">
        <f t="shared" si="243"/>
        <v>4.5452000000000004</v>
      </c>
      <c r="Q420" s="91">
        <f t="shared" si="243"/>
        <v>4.5487299999999999</v>
      </c>
      <c r="R420" s="91">
        <f t="shared" si="243"/>
        <v>4.55253</v>
      </c>
      <c r="S420" s="91">
        <f t="shared" si="243"/>
        <v>4.5459899999999998</v>
      </c>
      <c r="T420" s="91">
        <f t="shared" si="243"/>
        <v>4.5383199999999997</v>
      </c>
      <c r="U420" s="91">
        <f t="shared" si="243"/>
        <v>4.7322499999999996</v>
      </c>
      <c r="V420" s="91">
        <f t="shared" si="243"/>
        <v>4.7541000000000002</v>
      </c>
      <c r="W420" s="91">
        <f t="shared" si="243"/>
        <v>4.6116299999999999</v>
      </c>
      <c r="X420" s="91">
        <f t="shared" si="243"/>
        <v>4.5174300000000001</v>
      </c>
      <c r="Y420" s="91">
        <f t="shared" si="243"/>
        <v>4.4286899999999996</v>
      </c>
      <c r="Z420" s="91">
        <f t="shared" si="243"/>
        <v>4.1408300000000002</v>
      </c>
      <c r="AA420" s="91">
        <f t="shared" si="243"/>
        <v>3.8870900000000002</v>
      </c>
    </row>
    <row r="421" spans="1:27" ht="12.75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1148.1500000000001</v>
      </c>
      <c r="E421" s="44">
        <v>1072.8499999999999</v>
      </c>
      <c r="F421" s="44">
        <v>1047.81</v>
      </c>
      <c r="G421" s="44">
        <v>1052.78</v>
      </c>
      <c r="H421" s="44">
        <v>1118.44</v>
      </c>
      <c r="I421" s="44">
        <v>1205.22</v>
      </c>
      <c r="J421" s="44">
        <v>1424.71</v>
      </c>
      <c r="K421" s="44">
        <v>1732.94</v>
      </c>
      <c r="L421" s="44">
        <v>1909.37</v>
      </c>
      <c r="M421" s="44">
        <v>2138.5700000000002</v>
      </c>
      <c r="N421" s="44">
        <v>2202.9</v>
      </c>
      <c r="O421" s="44">
        <v>2005.38</v>
      </c>
      <c r="P421" s="44">
        <v>1987.7</v>
      </c>
      <c r="Q421" s="44">
        <v>1991.23</v>
      </c>
      <c r="R421" s="44">
        <v>1995.03</v>
      </c>
      <c r="S421" s="44">
        <v>1988.49</v>
      </c>
      <c r="T421" s="44">
        <v>1980.82</v>
      </c>
      <c r="U421" s="44">
        <v>2174.75</v>
      </c>
      <c r="V421" s="44">
        <v>2196.6</v>
      </c>
      <c r="W421" s="44">
        <v>2054.13</v>
      </c>
      <c r="X421" s="44">
        <v>1959.93</v>
      </c>
      <c r="Y421" s="44">
        <v>1871.19</v>
      </c>
      <c r="Z421" s="44">
        <v>1583.33</v>
      </c>
      <c r="AA421" s="44">
        <v>1329.59</v>
      </c>
    </row>
    <row r="422" spans="1:27" ht="12.75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8" t="s">
        <v>2067</v>
      </c>
      <c r="B425" s="28" t="str">
        <f>"21"&amp;"."&amp;$B$800&amp;"."&amp;$B$801</f>
        <v>21.10.2023</v>
      </c>
      <c r="C425" s="90" t="s">
        <v>76</v>
      </c>
      <c r="D425" s="91">
        <f>ROUND(((D426+D427+D429+D428)/1000),5)</f>
        <v>3.7515700000000001</v>
      </c>
      <c r="E425" s="91">
        <f>ROUND(((E426+E427+E429+E428)/1000),5)</f>
        <v>3.7216100000000001</v>
      </c>
      <c r="F425" s="91">
        <f>ROUND(((F426+F427+F429+F428)/1000),5)</f>
        <v>3.6826699999999999</v>
      </c>
      <c r="G425" s="91">
        <f t="shared" ref="G425:AA425" si="246">ROUND(((G426+G427+G429+G428)/1000),5)</f>
        <v>3.6697600000000001</v>
      </c>
      <c r="H425" s="91">
        <f t="shared" si="246"/>
        <v>3.67761</v>
      </c>
      <c r="I425" s="91">
        <f t="shared" si="246"/>
        <v>3.72993</v>
      </c>
      <c r="J425" s="91">
        <f t="shared" si="246"/>
        <v>3.7468499999999998</v>
      </c>
      <c r="K425" s="91">
        <f t="shared" si="246"/>
        <v>3.9585300000000001</v>
      </c>
      <c r="L425" s="91">
        <f t="shared" si="246"/>
        <v>4.1227499999999999</v>
      </c>
      <c r="M425" s="91">
        <f t="shared" si="246"/>
        <v>4.3475400000000004</v>
      </c>
      <c r="N425" s="91">
        <f t="shared" si="246"/>
        <v>4.4383100000000004</v>
      </c>
      <c r="O425" s="91">
        <f t="shared" si="246"/>
        <v>4.4447700000000001</v>
      </c>
      <c r="P425" s="91">
        <f t="shared" si="246"/>
        <v>4.40815</v>
      </c>
      <c r="Q425" s="91">
        <f t="shared" si="246"/>
        <v>4.4032799999999996</v>
      </c>
      <c r="R425" s="91">
        <f t="shared" si="246"/>
        <v>4.3875799999999998</v>
      </c>
      <c r="S425" s="91">
        <f t="shared" si="246"/>
        <v>4.3790699999999996</v>
      </c>
      <c r="T425" s="91">
        <f t="shared" si="246"/>
        <v>4.3995100000000003</v>
      </c>
      <c r="U425" s="91">
        <f t="shared" si="246"/>
        <v>4.5055300000000003</v>
      </c>
      <c r="V425" s="91">
        <f t="shared" si="246"/>
        <v>4.6985700000000001</v>
      </c>
      <c r="W425" s="91">
        <f t="shared" si="246"/>
        <v>4.5967700000000002</v>
      </c>
      <c r="X425" s="91">
        <f t="shared" si="246"/>
        <v>4.3879599999999996</v>
      </c>
      <c r="Y425" s="91">
        <f t="shared" si="246"/>
        <v>4.2586500000000003</v>
      </c>
      <c r="Z425" s="91">
        <f t="shared" si="246"/>
        <v>4.0240299999999998</v>
      </c>
      <c r="AA425" s="91">
        <f t="shared" si="246"/>
        <v>3.8129400000000002</v>
      </c>
    </row>
    <row r="426" spans="1:27" ht="12.75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1194.07</v>
      </c>
      <c r="E426" s="44">
        <v>1164.1099999999999</v>
      </c>
      <c r="F426" s="44">
        <v>1125.17</v>
      </c>
      <c r="G426" s="44">
        <v>1112.26</v>
      </c>
      <c r="H426" s="44">
        <v>1120.1099999999999</v>
      </c>
      <c r="I426" s="44">
        <v>1172.43</v>
      </c>
      <c r="J426" s="44">
        <v>1189.3499999999999</v>
      </c>
      <c r="K426" s="44">
        <v>1401.03</v>
      </c>
      <c r="L426" s="44">
        <v>1565.25</v>
      </c>
      <c r="M426" s="44">
        <v>1790.04</v>
      </c>
      <c r="N426" s="44">
        <v>1880.81</v>
      </c>
      <c r="O426" s="44">
        <v>1887.27</v>
      </c>
      <c r="P426" s="44">
        <v>1850.65</v>
      </c>
      <c r="Q426" s="44">
        <v>1845.78</v>
      </c>
      <c r="R426" s="44">
        <v>1830.08</v>
      </c>
      <c r="S426" s="44">
        <v>1821.57</v>
      </c>
      <c r="T426" s="44">
        <v>1842.01</v>
      </c>
      <c r="U426" s="44">
        <v>1948.03</v>
      </c>
      <c r="V426" s="44">
        <v>2141.0700000000002</v>
      </c>
      <c r="W426" s="44">
        <v>2039.27</v>
      </c>
      <c r="X426" s="44">
        <v>1830.46</v>
      </c>
      <c r="Y426" s="44">
        <v>1701.15</v>
      </c>
      <c r="Z426" s="44">
        <v>1466.53</v>
      </c>
      <c r="AA426" s="44">
        <v>1255.44</v>
      </c>
    </row>
    <row r="427" spans="1:27" ht="12.75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8" t="s">
        <v>2072</v>
      </c>
      <c r="B430" s="28" t="str">
        <f>"22"&amp;"."&amp;$B$800&amp;"."&amp;$B$801</f>
        <v>22.10.2023</v>
      </c>
      <c r="C430" s="90" t="s">
        <v>76</v>
      </c>
      <c r="D430" s="91">
        <f>ROUND(((D431+D432+D434+D433)/1000),5)</f>
        <v>3.7244199999999998</v>
      </c>
      <c r="E430" s="91">
        <f>ROUND(((E431+E432+E434+E433)/1000),5)</f>
        <v>3.6507999999999998</v>
      </c>
      <c r="F430" s="91">
        <f>ROUND(((F431+F432+F434+F433)/1000),5)</f>
        <v>3.5971600000000001</v>
      </c>
      <c r="G430" s="91">
        <f t="shared" ref="G430:AA430" si="249">ROUND(((G431+G432+G434+G433)/1000),5)</f>
        <v>3.5903499999999999</v>
      </c>
      <c r="H430" s="91">
        <f t="shared" si="249"/>
        <v>3.5897600000000001</v>
      </c>
      <c r="I430" s="91">
        <f t="shared" si="249"/>
        <v>3.6673499999999999</v>
      </c>
      <c r="J430" s="91">
        <f t="shared" si="249"/>
        <v>3.6725699999999999</v>
      </c>
      <c r="K430" s="91">
        <f t="shared" si="249"/>
        <v>3.7300900000000001</v>
      </c>
      <c r="L430" s="91">
        <f t="shared" si="249"/>
        <v>3.8955099999999998</v>
      </c>
      <c r="M430" s="91">
        <f t="shared" si="249"/>
        <v>4.1062099999999999</v>
      </c>
      <c r="N430" s="91">
        <f t="shared" si="249"/>
        <v>4.18954</v>
      </c>
      <c r="O430" s="91">
        <f t="shared" si="249"/>
        <v>4.2217799999999999</v>
      </c>
      <c r="P430" s="91">
        <f t="shared" si="249"/>
        <v>4.2475500000000004</v>
      </c>
      <c r="Q430" s="91">
        <f t="shared" si="249"/>
        <v>4.2640799999999999</v>
      </c>
      <c r="R430" s="91">
        <f t="shared" si="249"/>
        <v>4.2791399999999999</v>
      </c>
      <c r="S430" s="91">
        <f t="shared" si="249"/>
        <v>4.2682099999999998</v>
      </c>
      <c r="T430" s="91">
        <f t="shared" si="249"/>
        <v>4.3465299999999996</v>
      </c>
      <c r="U430" s="91">
        <f t="shared" si="249"/>
        <v>4.56351</v>
      </c>
      <c r="V430" s="91">
        <f t="shared" si="249"/>
        <v>4.6969500000000002</v>
      </c>
      <c r="W430" s="91">
        <f t="shared" si="249"/>
        <v>4.64377</v>
      </c>
      <c r="X430" s="91">
        <f t="shared" si="249"/>
        <v>4.4177200000000001</v>
      </c>
      <c r="Y430" s="91">
        <f t="shared" si="249"/>
        <v>4.1969900000000004</v>
      </c>
      <c r="Z430" s="91">
        <f t="shared" si="249"/>
        <v>3.8643399999999999</v>
      </c>
      <c r="AA430" s="91">
        <f t="shared" si="249"/>
        <v>3.7499400000000001</v>
      </c>
    </row>
    <row r="431" spans="1:27" ht="12.75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1166.92</v>
      </c>
      <c r="E431" s="44">
        <v>1093.3</v>
      </c>
      <c r="F431" s="44">
        <v>1039.6600000000001</v>
      </c>
      <c r="G431" s="44">
        <v>1032.8499999999999</v>
      </c>
      <c r="H431" s="44">
        <v>1032.26</v>
      </c>
      <c r="I431" s="44">
        <v>1109.8499999999999</v>
      </c>
      <c r="J431" s="44">
        <v>1115.07</v>
      </c>
      <c r="K431" s="44">
        <v>1172.5899999999999</v>
      </c>
      <c r="L431" s="44">
        <v>1338.01</v>
      </c>
      <c r="M431" s="44">
        <v>1548.71</v>
      </c>
      <c r="N431" s="44">
        <v>1632.04</v>
      </c>
      <c r="O431" s="44">
        <v>1664.28</v>
      </c>
      <c r="P431" s="44">
        <v>1690.05</v>
      </c>
      <c r="Q431" s="44">
        <v>1706.58</v>
      </c>
      <c r="R431" s="44">
        <v>1721.64</v>
      </c>
      <c r="S431" s="44">
        <v>1710.71</v>
      </c>
      <c r="T431" s="44">
        <v>1789.03</v>
      </c>
      <c r="U431" s="44">
        <v>2006.01</v>
      </c>
      <c r="V431" s="44">
        <v>2139.4499999999998</v>
      </c>
      <c r="W431" s="44">
        <v>2086.27</v>
      </c>
      <c r="X431" s="44">
        <v>1860.22</v>
      </c>
      <c r="Y431" s="44">
        <v>1639.49</v>
      </c>
      <c r="Z431" s="44">
        <v>1306.8399999999999</v>
      </c>
      <c r="AA431" s="44">
        <v>1192.44</v>
      </c>
    </row>
    <row r="432" spans="1:27" ht="12.75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x14ac:dyDescent="0.2">
      <c r="A435" s="98" t="s">
        <v>2077</v>
      </c>
      <c r="B435" s="28" t="str">
        <f>"23"&amp;"."&amp;$B$800&amp;"."&amp;$B$801</f>
        <v>23.10.2023</v>
      </c>
      <c r="C435" s="90" t="s">
        <v>76</v>
      </c>
      <c r="D435" s="91">
        <f>ROUND(((D436+D437+D439+D438)/1000),5)</f>
        <v>3.7072699999999998</v>
      </c>
      <c r="E435" s="91">
        <f>ROUND(((E436+E437+E439+E438)/1000),5)</f>
        <v>3.5932200000000001</v>
      </c>
      <c r="F435" s="91">
        <f>ROUND(((F436+F437+F439+F438)/1000),5)</f>
        <v>3.5515099999999999</v>
      </c>
      <c r="G435" s="91">
        <f t="shared" ref="G435:AA435" si="252">ROUND(((G436+G437+G439+G438)/1000),5)</f>
        <v>3.5687199999999999</v>
      </c>
      <c r="H435" s="91">
        <f t="shared" si="252"/>
        <v>3.5947200000000001</v>
      </c>
      <c r="I435" s="91">
        <f t="shared" si="252"/>
        <v>3.7276400000000001</v>
      </c>
      <c r="J435" s="91">
        <f t="shared" si="252"/>
        <v>3.8894600000000001</v>
      </c>
      <c r="K435" s="91">
        <f t="shared" si="252"/>
        <v>4.18851</v>
      </c>
      <c r="L435" s="91">
        <f t="shared" si="252"/>
        <v>4.4237099999999998</v>
      </c>
      <c r="M435" s="91">
        <f t="shared" si="252"/>
        <v>4.6205600000000002</v>
      </c>
      <c r="N435" s="91">
        <f t="shared" si="252"/>
        <v>4.70092</v>
      </c>
      <c r="O435" s="91">
        <f t="shared" si="252"/>
        <v>4.5193399999999997</v>
      </c>
      <c r="P435" s="91">
        <f t="shared" si="252"/>
        <v>4.4458399999999996</v>
      </c>
      <c r="Q435" s="91">
        <f t="shared" si="252"/>
        <v>4.4854900000000004</v>
      </c>
      <c r="R435" s="91">
        <f t="shared" si="252"/>
        <v>4.4984099999999998</v>
      </c>
      <c r="S435" s="91">
        <f t="shared" si="252"/>
        <v>4.4944300000000004</v>
      </c>
      <c r="T435" s="91">
        <f t="shared" si="252"/>
        <v>4.4832599999999996</v>
      </c>
      <c r="U435" s="91">
        <f t="shared" si="252"/>
        <v>4.5942499999999997</v>
      </c>
      <c r="V435" s="91">
        <f t="shared" si="252"/>
        <v>4.7006600000000001</v>
      </c>
      <c r="W435" s="91">
        <f t="shared" si="252"/>
        <v>4.5846400000000003</v>
      </c>
      <c r="X435" s="91">
        <f t="shared" si="252"/>
        <v>4.3546500000000004</v>
      </c>
      <c r="Y435" s="91">
        <f t="shared" si="252"/>
        <v>4.2512600000000003</v>
      </c>
      <c r="Z435" s="91">
        <f t="shared" si="252"/>
        <v>3.9280400000000002</v>
      </c>
      <c r="AA435" s="91">
        <f t="shared" si="252"/>
        <v>3.75475</v>
      </c>
    </row>
    <row r="436" spans="1:27" ht="12.75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1149.77</v>
      </c>
      <c r="E436" s="44">
        <v>1035.72</v>
      </c>
      <c r="F436" s="44">
        <v>994.01</v>
      </c>
      <c r="G436" s="44">
        <v>1011.22</v>
      </c>
      <c r="H436" s="44">
        <v>1037.22</v>
      </c>
      <c r="I436" s="44">
        <v>1170.1400000000001</v>
      </c>
      <c r="J436" s="44">
        <v>1331.96</v>
      </c>
      <c r="K436" s="44">
        <v>1631.01</v>
      </c>
      <c r="L436" s="44">
        <v>1866.21</v>
      </c>
      <c r="M436" s="44">
        <v>2063.06</v>
      </c>
      <c r="N436" s="44">
        <v>2143.42</v>
      </c>
      <c r="O436" s="44">
        <v>1961.84</v>
      </c>
      <c r="P436" s="44">
        <v>1888.34</v>
      </c>
      <c r="Q436" s="44">
        <v>1927.99</v>
      </c>
      <c r="R436" s="44">
        <v>1940.91</v>
      </c>
      <c r="S436" s="44">
        <v>1936.93</v>
      </c>
      <c r="T436" s="44">
        <v>1925.76</v>
      </c>
      <c r="U436" s="44">
        <v>2036.75</v>
      </c>
      <c r="V436" s="44">
        <v>2143.16</v>
      </c>
      <c r="W436" s="44">
        <v>2027.14</v>
      </c>
      <c r="X436" s="44">
        <v>1797.15</v>
      </c>
      <c r="Y436" s="44">
        <v>1693.76</v>
      </c>
      <c r="Z436" s="44">
        <v>1370.54</v>
      </c>
      <c r="AA436" s="44">
        <v>1197.25</v>
      </c>
    </row>
    <row r="437" spans="1:27" ht="12.75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x14ac:dyDescent="0.2">
      <c r="A440" s="98" t="s">
        <v>2082</v>
      </c>
      <c r="B440" s="28" t="str">
        <f>"24"&amp;"."&amp;$B$800&amp;"."&amp;$B$801</f>
        <v>24.10.2023</v>
      </c>
      <c r="C440" s="90" t="s">
        <v>76</v>
      </c>
      <c r="D440" s="91">
        <f>ROUND(((D441+D442+D444+D443)/1000),5)</f>
        <v>3.6933199999999999</v>
      </c>
      <c r="E440" s="91">
        <f>ROUND(((E441+E442+E444+E443)/1000),5)</f>
        <v>3.6073</v>
      </c>
      <c r="F440" s="91">
        <f>ROUND(((F441+F442+F444+F443)/1000),5)</f>
        <v>3.5768800000000001</v>
      </c>
      <c r="G440" s="91">
        <f t="shared" ref="G440:AA440" si="255">ROUND(((G441+G442+G444+G443)/1000),5)</f>
        <v>3.5895199999999998</v>
      </c>
      <c r="H440" s="91">
        <f t="shared" si="255"/>
        <v>3.6362999999999999</v>
      </c>
      <c r="I440" s="91">
        <f t="shared" si="255"/>
        <v>3.7528100000000002</v>
      </c>
      <c r="J440" s="91">
        <f t="shared" si="255"/>
        <v>3.9220700000000002</v>
      </c>
      <c r="K440" s="91">
        <f t="shared" si="255"/>
        <v>4.2433199999999998</v>
      </c>
      <c r="L440" s="91">
        <f t="shared" si="255"/>
        <v>4.4329099999999997</v>
      </c>
      <c r="M440" s="91">
        <f t="shared" si="255"/>
        <v>4.6401599999999998</v>
      </c>
      <c r="N440" s="91">
        <f t="shared" si="255"/>
        <v>4.7176499999999999</v>
      </c>
      <c r="O440" s="91">
        <f t="shared" si="255"/>
        <v>4.5512600000000001</v>
      </c>
      <c r="P440" s="91">
        <f t="shared" si="255"/>
        <v>4.5270900000000003</v>
      </c>
      <c r="Q440" s="91">
        <f t="shared" si="255"/>
        <v>4.5419999999999998</v>
      </c>
      <c r="R440" s="91">
        <f t="shared" si="255"/>
        <v>4.5399200000000004</v>
      </c>
      <c r="S440" s="91">
        <f t="shared" si="255"/>
        <v>4.5408900000000001</v>
      </c>
      <c r="T440" s="91">
        <f t="shared" si="255"/>
        <v>4.5240999999999998</v>
      </c>
      <c r="U440" s="91">
        <f t="shared" si="255"/>
        <v>4.7171200000000004</v>
      </c>
      <c r="V440" s="91">
        <f t="shared" si="255"/>
        <v>4.7432400000000001</v>
      </c>
      <c r="W440" s="91">
        <f t="shared" si="255"/>
        <v>4.7052300000000002</v>
      </c>
      <c r="X440" s="91">
        <f t="shared" si="255"/>
        <v>4.4288600000000002</v>
      </c>
      <c r="Y440" s="91">
        <f t="shared" si="255"/>
        <v>4.2781099999999999</v>
      </c>
      <c r="Z440" s="91">
        <f t="shared" si="255"/>
        <v>4.0286099999999996</v>
      </c>
      <c r="AA440" s="91">
        <f t="shared" si="255"/>
        <v>3.8027600000000001</v>
      </c>
    </row>
    <row r="441" spans="1:27" ht="12.75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1135.82</v>
      </c>
      <c r="E441" s="44">
        <v>1049.8</v>
      </c>
      <c r="F441" s="44">
        <v>1019.38</v>
      </c>
      <c r="G441" s="44">
        <v>1032.02</v>
      </c>
      <c r="H441" s="44">
        <v>1078.8</v>
      </c>
      <c r="I441" s="44">
        <v>1195.31</v>
      </c>
      <c r="J441" s="44">
        <v>1364.57</v>
      </c>
      <c r="K441" s="44">
        <v>1685.82</v>
      </c>
      <c r="L441" s="44">
        <v>1875.41</v>
      </c>
      <c r="M441" s="44">
        <v>2082.66</v>
      </c>
      <c r="N441" s="44">
        <v>2160.15</v>
      </c>
      <c r="O441" s="44">
        <v>1993.76</v>
      </c>
      <c r="P441" s="44">
        <v>1969.59</v>
      </c>
      <c r="Q441" s="44">
        <v>1984.5</v>
      </c>
      <c r="R441" s="44">
        <v>1982.42</v>
      </c>
      <c r="S441" s="44">
        <v>1983.39</v>
      </c>
      <c r="T441" s="44">
        <v>1966.6</v>
      </c>
      <c r="U441" s="44">
        <v>2159.62</v>
      </c>
      <c r="V441" s="44">
        <v>2185.7399999999998</v>
      </c>
      <c r="W441" s="44">
        <v>2147.73</v>
      </c>
      <c r="X441" s="44">
        <v>1871.36</v>
      </c>
      <c r="Y441" s="44">
        <v>1720.61</v>
      </c>
      <c r="Z441" s="44">
        <v>1471.11</v>
      </c>
      <c r="AA441" s="44">
        <v>1245.26</v>
      </c>
    </row>
    <row r="442" spans="1:27" ht="12.75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8" t="s">
        <v>2087</v>
      </c>
      <c r="B445" s="28" t="str">
        <f>"25"&amp;"."&amp;$B$800&amp;"."&amp;$B$801</f>
        <v>25.10.2023</v>
      </c>
      <c r="C445" s="90" t="s">
        <v>76</v>
      </c>
      <c r="D445" s="91">
        <f>ROUND(((D446+D447+D449+D448)/1000),5)</f>
        <v>3.6884299999999999</v>
      </c>
      <c r="E445" s="91">
        <f>ROUND(((E446+E447+E449+E448)/1000),5)</f>
        <v>3.6289400000000001</v>
      </c>
      <c r="F445" s="91">
        <f>ROUND(((F446+F447+F449+F448)/1000),5)</f>
        <v>3.5918199999999998</v>
      </c>
      <c r="G445" s="91">
        <f t="shared" ref="G445:AA445" si="258">ROUND(((G446+G447+G449+G448)/1000),5)</f>
        <v>3.5890599999999999</v>
      </c>
      <c r="H445" s="91">
        <f t="shared" si="258"/>
        <v>3.6562999999999999</v>
      </c>
      <c r="I445" s="91">
        <f t="shared" si="258"/>
        <v>3.74579</v>
      </c>
      <c r="J445" s="91">
        <f t="shared" si="258"/>
        <v>3.89445</v>
      </c>
      <c r="K445" s="91">
        <f t="shared" si="258"/>
        <v>4.1948800000000004</v>
      </c>
      <c r="L445" s="91">
        <f t="shared" si="258"/>
        <v>4.36829</v>
      </c>
      <c r="M445" s="91">
        <f t="shared" si="258"/>
        <v>4.7311899999999998</v>
      </c>
      <c r="N445" s="91">
        <f t="shared" si="258"/>
        <v>4.9050900000000004</v>
      </c>
      <c r="O445" s="91">
        <f t="shared" si="258"/>
        <v>4.5323700000000002</v>
      </c>
      <c r="P445" s="91">
        <f t="shared" si="258"/>
        <v>4.5104300000000004</v>
      </c>
      <c r="Q445" s="91">
        <f t="shared" si="258"/>
        <v>4.52311</v>
      </c>
      <c r="R445" s="91">
        <f t="shared" si="258"/>
        <v>4.5197200000000004</v>
      </c>
      <c r="S445" s="91">
        <f t="shared" si="258"/>
        <v>4.5159200000000004</v>
      </c>
      <c r="T445" s="91">
        <f t="shared" si="258"/>
        <v>4.5147599999999999</v>
      </c>
      <c r="U445" s="91">
        <f t="shared" si="258"/>
        <v>4.7595900000000002</v>
      </c>
      <c r="V445" s="91">
        <f t="shared" si="258"/>
        <v>4.8013700000000004</v>
      </c>
      <c r="W445" s="91">
        <f t="shared" si="258"/>
        <v>4.8243900000000002</v>
      </c>
      <c r="X445" s="91">
        <f t="shared" si="258"/>
        <v>4.4953099999999999</v>
      </c>
      <c r="Y445" s="91">
        <f t="shared" si="258"/>
        <v>4.3608500000000001</v>
      </c>
      <c r="Z445" s="91">
        <f t="shared" si="258"/>
        <v>4.0340699999999998</v>
      </c>
      <c r="AA445" s="91">
        <f t="shared" si="258"/>
        <v>3.78782</v>
      </c>
    </row>
    <row r="446" spans="1:27" ht="12.75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1130.93</v>
      </c>
      <c r="E446" s="44">
        <v>1071.44</v>
      </c>
      <c r="F446" s="44">
        <v>1034.32</v>
      </c>
      <c r="G446" s="44">
        <v>1031.56</v>
      </c>
      <c r="H446" s="44">
        <v>1098.8</v>
      </c>
      <c r="I446" s="44">
        <v>1188.29</v>
      </c>
      <c r="J446" s="44">
        <v>1336.95</v>
      </c>
      <c r="K446" s="44">
        <v>1637.38</v>
      </c>
      <c r="L446" s="44">
        <v>1810.79</v>
      </c>
      <c r="M446" s="44">
        <v>2173.69</v>
      </c>
      <c r="N446" s="44">
        <v>2347.59</v>
      </c>
      <c r="O446" s="44">
        <v>1974.87</v>
      </c>
      <c r="P446" s="44">
        <v>1952.93</v>
      </c>
      <c r="Q446" s="44">
        <v>1965.61</v>
      </c>
      <c r="R446" s="44">
        <v>1962.22</v>
      </c>
      <c r="S446" s="44">
        <v>1958.42</v>
      </c>
      <c r="T446" s="44">
        <v>1957.26</v>
      </c>
      <c r="U446" s="44">
        <v>2202.09</v>
      </c>
      <c r="V446" s="44">
        <v>2243.87</v>
      </c>
      <c r="W446" s="44">
        <v>2266.89</v>
      </c>
      <c r="X446" s="44">
        <v>1937.81</v>
      </c>
      <c r="Y446" s="44">
        <v>1803.35</v>
      </c>
      <c r="Z446" s="44">
        <v>1476.57</v>
      </c>
      <c r="AA446" s="44">
        <v>1230.32</v>
      </c>
    </row>
    <row r="447" spans="1:27" ht="12.75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8" t="s">
        <v>2092</v>
      </c>
      <c r="B450" s="28" t="str">
        <f>"26"&amp;"."&amp;$B$800&amp;"."&amp;$B$801</f>
        <v>26.10.2023</v>
      </c>
      <c r="C450" s="90" t="s">
        <v>76</v>
      </c>
      <c r="D450" s="91">
        <f>ROUND(((D451+D452+D454+D453)/1000),5)</f>
        <v>3.70018</v>
      </c>
      <c r="E450" s="91">
        <f>ROUND(((E451+E452+E454+E453)/1000),5)</f>
        <v>3.61408</v>
      </c>
      <c r="F450" s="91">
        <f>ROUND(((F451+F452+F454+F453)/1000),5)</f>
        <v>3.5838899999999998</v>
      </c>
      <c r="G450" s="91">
        <f t="shared" ref="G450:AA450" si="261">ROUND(((G451+G452+G454+G453)/1000),5)</f>
        <v>3.5610599999999999</v>
      </c>
      <c r="H450" s="91">
        <f t="shared" si="261"/>
        <v>3.6531799999999999</v>
      </c>
      <c r="I450" s="91">
        <f t="shared" si="261"/>
        <v>3.7824399999999998</v>
      </c>
      <c r="J450" s="91">
        <f t="shared" si="261"/>
        <v>3.9796200000000002</v>
      </c>
      <c r="K450" s="91">
        <f t="shared" si="261"/>
        <v>4.1880499999999996</v>
      </c>
      <c r="L450" s="91">
        <f t="shared" si="261"/>
        <v>4.4449500000000004</v>
      </c>
      <c r="M450" s="91">
        <f t="shared" si="261"/>
        <v>4.5856599999999998</v>
      </c>
      <c r="N450" s="91">
        <f t="shared" si="261"/>
        <v>4.60886</v>
      </c>
      <c r="O450" s="91">
        <f t="shared" si="261"/>
        <v>4.6248199999999997</v>
      </c>
      <c r="P450" s="91">
        <f t="shared" si="261"/>
        <v>4.5640599999999996</v>
      </c>
      <c r="Q450" s="91">
        <f t="shared" si="261"/>
        <v>4.5750000000000002</v>
      </c>
      <c r="R450" s="91">
        <f t="shared" si="261"/>
        <v>4.5599499999999997</v>
      </c>
      <c r="S450" s="91">
        <f t="shared" si="261"/>
        <v>4.5620900000000004</v>
      </c>
      <c r="T450" s="91">
        <f t="shared" si="261"/>
        <v>4.5623699999999996</v>
      </c>
      <c r="U450" s="91">
        <f t="shared" si="261"/>
        <v>4.5538699999999999</v>
      </c>
      <c r="V450" s="91">
        <f t="shared" si="261"/>
        <v>4.72</v>
      </c>
      <c r="W450" s="91">
        <f t="shared" si="261"/>
        <v>4.7150699999999999</v>
      </c>
      <c r="X450" s="91">
        <f t="shared" si="261"/>
        <v>4.4114399999999998</v>
      </c>
      <c r="Y450" s="91">
        <f t="shared" si="261"/>
        <v>4.30579</v>
      </c>
      <c r="Z450" s="91">
        <f t="shared" si="261"/>
        <v>4.0290400000000002</v>
      </c>
      <c r="AA450" s="91">
        <f t="shared" si="261"/>
        <v>3.7830900000000001</v>
      </c>
    </row>
    <row r="451" spans="1:27" ht="12.75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1142.68</v>
      </c>
      <c r="E451" s="44">
        <v>1056.58</v>
      </c>
      <c r="F451" s="44">
        <v>1026.3900000000001</v>
      </c>
      <c r="G451" s="44">
        <v>1003.56</v>
      </c>
      <c r="H451" s="44">
        <v>1095.68</v>
      </c>
      <c r="I451" s="44">
        <v>1224.94</v>
      </c>
      <c r="J451" s="44">
        <v>1422.12</v>
      </c>
      <c r="K451" s="44">
        <v>1630.55</v>
      </c>
      <c r="L451" s="44">
        <v>1887.45</v>
      </c>
      <c r="M451" s="44">
        <v>2028.16</v>
      </c>
      <c r="N451" s="44">
        <v>2051.36</v>
      </c>
      <c r="O451" s="44">
        <v>2067.3200000000002</v>
      </c>
      <c r="P451" s="44">
        <v>2006.56</v>
      </c>
      <c r="Q451" s="44">
        <v>2017.5</v>
      </c>
      <c r="R451" s="44">
        <v>2002.45</v>
      </c>
      <c r="S451" s="44">
        <v>2004.59</v>
      </c>
      <c r="T451" s="44">
        <v>2004.87</v>
      </c>
      <c r="U451" s="44">
        <v>1996.37</v>
      </c>
      <c r="V451" s="44">
        <v>2162.5</v>
      </c>
      <c r="W451" s="44">
        <v>2157.5700000000002</v>
      </c>
      <c r="X451" s="44">
        <v>1853.94</v>
      </c>
      <c r="Y451" s="44">
        <v>1748.29</v>
      </c>
      <c r="Z451" s="44">
        <v>1471.54</v>
      </c>
      <c r="AA451" s="44">
        <v>1225.5899999999999</v>
      </c>
    </row>
    <row r="452" spans="1:27" ht="12.75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8" t="s">
        <v>2097</v>
      </c>
      <c r="B455" s="28" t="str">
        <f>"27"&amp;"."&amp;$B$800&amp;"."&amp;$B$801</f>
        <v>27.10.2023</v>
      </c>
      <c r="C455" s="90" t="s">
        <v>76</v>
      </c>
      <c r="D455" s="91">
        <f>ROUND(((D456+D457+D459+D458)/1000),5)</f>
        <v>3.7176300000000002</v>
      </c>
      <c r="E455" s="91">
        <f>ROUND(((E456+E457+E459+E458)/1000),5)</f>
        <v>3.6335799999999998</v>
      </c>
      <c r="F455" s="91">
        <f>ROUND(((F456+F457+F459+F458)/1000),5)</f>
        <v>3.59422</v>
      </c>
      <c r="G455" s="91">
        <f t="shared" ref="G455:AA455" si="264">ROUND(((G456+G457+G459+G458)/1000),5)</f>
        <v>3.59537</v>
      </c>
      <c r="H455" s="91">
        <f t="shared" si="264"/>
        <v>3.66303</v>
      </c>
      <c r="I455" s="91">
        <f t="shared" si="264"/>
        <v>3.7822900000000002</v>
      </c>
      <c r="J455" s="91">
        <f t="shared" si="264"/>
        <v>3.9274100000000001</v>
      </c>
      <c r="K455" s="91">
        <f t="shared" si="264"/>
        <v>4.2077999999999998</v>
      </c>
      <c r="L455" s="91">
        <f t="shared" si="264"/>
        <v>4.4713200000000004</v>
      </c>
      <c r="M455" s="91">
        <f t="shared" si="264"/>
        <v>4.6661799999999998</v>
      </c>
      <c r="N455" s="91">
        <f t="shared" si="264"/>
        <v>4.8860000000000001</v>
      </c>
      <c r="O455" s="91">
        <f t="shared" si="264"/>
        <v>4.8216200000000002</v>
      </c>
      <c r="P455" s="91">
        <f t="shared" si="264"/>
        <v>4.5843299999999996</v>
      </c>
      <c r="Q455" s="91">
        <f t="shared" si="264"/>
        <v>4.5975999999999999</v>
      </c>
      <c r="R455" s="91">
        <f t="shared" si="264"/>
        <v>4.5904299999999996</v>
      </c>
      <c r="S455" s="91">
        <f t="shared" si="264"/>
        <v>4.5920699999999997</v>
      </c>
      <c r="T455" s="91">
        <f t="shared" si="264"/>
        <v>4.5889199999999999</v>
      </c>
      <c r="U455" s="91">
        <f t="shared" si="264"/>
        <v>4.7306400000000002</v>
      </c>
      <c r="V455" s="91">
        <f t="shared" si="264"/>
        <v>4.9139999999999997</v>
      </c>
      <c r="W455" s="91">
        <f t="shared" si="264"/>
        <v>4.82118</v>
      </c>
      <c r="X455" s="91">
        <f t="shared" si="264"/>
        <v>4.4976000000000003</v>
      </c>
      <c r="Y455" s="91">
        <f t="shared" si="264"/>
        <v>4.4646100000000004</v>
      </c>
      <c r="Z455" s="91">
        <f t="shared" si="264"/>
        <v>4.1417299999999999</v>
      </c>
      <c r="AA455" s="91">
        <f t="shared" si="264"/>
        <v>4.0056900000000004</v>
      </c>
    </row>
    <row r="456" spans="1:27" ht="12.75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1160.1300000000001</v>
      </c>
      <c r="E456" s="44">
        <v>1076.08</v>
      </c>
      <c r="F456" s="44">
        <v>1036.72</v>
      </c>
      <c r="G456" s="44">
        <v>1037.8699999999999</v>
      </c>
      <c r="H456" s="44">
        <v>1105.53</v>
      </c>
      <c r="I456" s="44">
        <v>1224.79</v>
      </c>
      <c r="J456" s="44">
        <v>1369.91</v>
      </c>
      <c r="K456" s="44">
        <v>1650.3</v>
      </c>
      <c r="L456" s="44">
        <v>1913.82</v>
      </c>
      <c r="M456" s="44">
        <v>2108.6799999999998</v>
      </c>
      <c r="N456" s="44">
        <v>2328.5</v>
      </c>
      <c r="O456" s="44">
        <v>2264.12</v>
      </c>
      <c r="P456" s="44">
        <v>2026.83</v>
      </c>
      <c r="Q456" s="44">
        <v>2040.1</v>
      </c>
      <c r="R456" s="44">
        <v>2032.93</v>
      </c>
      <c r="S456" s="44">
        <v>2034.57</v>
      </c>
      <c r="T456" s="44">
        <v>2031.42</v>
      </c>
      <c r="U456" s="44">
        <v>2173.14</v>
      </c>
      <c r="V456" s="44">
        <v>2356.5</v>
      </c>
      <c r="W456" s="44">
        <v>2263.6799999999998</v>
      </c>
      <c r="X456" s="44">
        <v>1940.1</v>
      </c>
      <c r="Y456" s="44">
        <v>1907.11</v>
      </c>
      <c r="Z456" s="44">
        <v>1584.23</v>
      </c>
      <c r="AA456" s="44">
        <v>1448.19</v>
      </c>
    </row>
    <row r="457" spans="1:27" ht="12.75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8" t="s">
        <v>2102</v>
      </c>
      <c r="B460" s="28" t="str">
        <f>"28"&amp;"."&amp;$B$800&amp;"."&amp;$B$801</f>
        <v>28.10.2023</v>
      </c>
      <c r="C460" s="90" t="s">
        <v>76</v>
      </c>
      <c r="D460" s="91">
        <f>ROUND(((D461+D462+D464+D463)/1000),5)</f>
        <v>3.76545</v>
      </c>
      <c r="E460" s="91">
        <f>ROUND(((E461+E462+E464+E463)/1000),5)</f>
        <v>3.7236199999999999</v>
      </c>
      <c r="F460" s="91">
        <f>ROUND(((F461+F462+F464+F463)/1000),5)</f>
        <v>3.70533</v>
      </c>
      <c r="G460" s="91">
        <f t="shared" ref="G460:AA460" si="267">ROUND(((G461+G462+G464+G463)/1000),5)</f>
        <v>3.6720899999999999</v>
      </c>
      <c r="H460" s="91">
        <f t="shared" si="267"/>
        <v>3.7025999999999999</v>
      </c>
      <c r="I460" s="91">
        <f t="shared" si="267"/>
        <v>3.7255500000000001</v>
      </c>
      <c r="J460" s="91">
        <f t="shared" si="267"/>
        <v>3.7480699999999998</v>
      </c>
      <c r="K460" s="91">
        <f t="shared" si="267"/>
        <v>3.8863699999999999</v>
      </c>
      <c r="L460" s="91">
        <f t="shared" si="267"/>
        <v>4.1520599999999996</v>
      </c>
      <c r="M460" s="91">
        <f t="shared" si="267"/>
        <v>4.4508200000000002</v>
      </c>
      <c r="N460" s="91">
        <f t="shared" si="267"/>
        <v>4.5099499999999999</v>
      </c>
      <c r="O460" s="91">
        <f t="shared" si="267"/>
        <v>4.5145099999999996</v>
      </c>
      <c r="P460" s="91">
        <f t="shared" si="267"/>
        <v>4.5020199999999999</v>
      </c>
      <c r="Q460" s="91">
        <f t="shared" si="267"/>
        <v>4.4694000000000003</v>
      </c>
      <c r="R460" s="91">
        <f t="shared" si="267"/>
        <v>4.3771399999999998</v>
      </c>
      <c r="S460" s="91">
        <f t="shared" si="267"/>
        <v>4.3060799999999997</v>
      </c>
      <c r="T460" s="91">
        <f t="shared" si="267"/>
        <v>4.2800500000000001</v>
      </c>
      <c r="U460" s="91">
        <f t="shared" si="267"/>
        <v>4.3870699999999996</v>
      </c>
      <c r="V460" s="91">
        <f t="shared" si="267"/>
        <v>4.4546700000000001</v>
      </c>
      <c r="W460" s="91">
        <f t="shared" si="267"/>
        <v>4.3595499999999996</v>
      </c>
      <c r="X460" s="91">
        <f t="shared" si="267"/>
        <v>4.3316299999999996</v>
      </c>
      <c r="Y460" s="91">
        <f t="shared" si="267"/>
        <v>4.1428099999999999</v>
      </c>
      <c r="Z460" s="91">
        <f t="shared" si="267"/>
        <v>3.8539699999999999</v>
      </c>
      <c r="AA460" s="91">
        <f t="shared" si="267"/>
        <v>3.7785799999999998</v>
      </c>
    </row>
    <row r="461" spans="1:27" ht="12.75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1207.95</v>
      </c>
      <c r="E461" s="44">
        <v>1166.1199999999999</v>
      </c>
      <c r="F461" s="44">
        <v>1147.83</v>
      </c>
      <c r="G461" s="44">
        <v>1114.5899999999999</v>
      </c>
      <c r="H461" s="44">
        <v>1145.0999999999999</v>
      </c>
      <c r="I461" s="44">
        <v>1168.05</v>
      </c>
      <c r="J461" s="44">
        <v>1190.57</v>
      </c>
      <c r="K461" s="44">
        <v>1328.87</v>
      </c>
      <c r="L461" s="44">
        <v>1594.56</v>
      </c>
      <c r="M461" s="44">
        <v>1893.32</v>
      </c>
      <c r="N461" s="44">
        <v>1952.45</v>
      </c>
      <c r="O461" s="44">
        <v>1957.01</v>
      </c>
      <c r="P461" s="44">
        <v>1944.52</v>
      </c>
      <c r="Q461" s="44">
        <v>1911.9</v>
      </c>
      <c r="R461" s="44">
        <v>1819.64</v>
      </c>
      <c r="S461" s="44">
        <v>1748.58</v>
      </c>
      <c r="T461" s="44">
        <v>1722.55</v>
      </c>
      <c r="U461" s="44">
        <v>1829.57</v>
      </c>
      <c r="V461" s="44">
        <v>1897.17</v>
      </c>
      <c r="W461" s="44">
        <v>1802.05</v>
      </c>
      <c r="X461" s="44">
        <v>1774.13</v>
      </c>
      <c r="Y461" s="44">
        <v>1585.31</v>
      </c>
      <c r="Z461" s="44">
        <v>1296.47</v>
      </c>
      <c r="AA461" s="44">
        <v>1221.08</v>
      </c>
    </row>
    <row r="462" spans="1:27" ht="12.75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A465" s="98" t="s">
        <v>2107</v>
      </c>
      <c r="B465" s="28" t="str">
        <f>"29"&amp;"."&amp;$B$800&amp;"."&amp;$B$801</f>
        <v>29.10.2023</v>
      </c>
      <c r="C465" s="90" t="s">
        <v>76</v>
      </c>
      <c r="D465" s="91">
        <f>ROUND(((D466+D467+D469+D468)/1000),5)</f>
        <v>3.77399</v>
      </c>
      <c r="E465" s="91">
        <f>ROUND(((E466+E467+E469+E468)/1000),5)</f>
        <v>3.7092000000000001</v>
      </c>
      <c r="F465" s="91">
        <f>ROUND(((F466+F467+F469+F468)/1000),5)</f>
        <v>3.6603599999999998</v>
      </c>
      <c r="G465" s="91">
        <f t="shared" ref="G465:AA465" si="270">ROUND(((G466+G467+G469+G468)/1000),5)</f>
        <v>3.6174900000000001</v>
      </c>
      <c r="H465" s="91">
        <f t="shared" si="270"/>
        <v>3.6445799999999999</v>
      </c>
      <c r="I465" s="91">
        <f t="shared" si="270"/>
        <v>3.7106300000000001</v>
      </c>
      <c r="J465" s="91">
        <f t="shared" si="270"/>
        <v>3.7089699999999999</v>
      </c>
      <c r="K465" s="91">
        <f t="shared" si="270"/>
        <v>3.77704</v>
      </c>
      <c r="L465" s="91">
        <f t="shared" si="270"/>
        <v>4.0309200000000001</v>
      </c>
      <c r="M465" s="91">
        <f t="shared" si="270"/>
        <v>4.2269899999999998</v>
      </c>
      <c r="N465" s="91">
        <f t="shared" si="270"/>
        <v>4.3931100000000001</v>
      </c>
      <c r="O465" s="91">
        <f t="shared" si="270"/>
        <v>4.4350199999999997</v>
      </c>
      <c r="P465" s="91">
        <f t="shared" si="270"/>
        <v>4.4251399999999999</v>
      </c>
      <c r="Q465" s="91">
        <f t="shared" si="270"/>
        <v>4.4253900000000002</v>
      </c>
      <c r="R465" s="91">
        <f t="shared" si="270"/>
        <v>4.3493300000000001</v>
      </c>
      <c r="S465" s="91">
        <f t="shared" si="270"/>
        <v>4.3681700000000001</v>
      </c>
      <c r="T465" s="91">
        <f t="shared" si="270"/>
        <v>4.3732699999999998</v>
      </c>
      <c r="U465" s="91">
        <f t="shared" si="270"/>
        <v>4.5395300000000001</v>
      </c>
      <c r="V465" s="91">
        <f t="shared" si="270"/>
        <v>4.6025400000000003</v>
      </c>
      <c r="W465" s="91">
        <f t="shared" si="270"/>
        <v>4.5221900000000002</v>
      </c>
      <c r="X465" s="91">
        <f t="shared" si="270"/>
        <v>4.4820799999999998</v>
      </c>
      <c r="Y465" s="91">
        <f t="shared" si="270"/>
        <v>4.4312800000000001</v>
      </c>
      <c r="Z465" s="91">
        <f t="shared" si="270"/>
        <v>4.0603100000000003</v>
      </c>
      <c r="AA465" s="91">
        <f t="shared" si="270"/>
        <v>3.8115299999999999</v>
      </c>
    </row>
    <row r="466" spans="1:27" ht="12.75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1216.49</v>
      </c>
      <c r="E466" s="44">
        <v>1151.7</v>
      </c>
      <c r="F466" s="44">
        <v>1102.8599999999999</v>
      </c>
      <c r="G466" s="44">
        <v>1059.99</v>
      </c>
      <c r="H466" s="44">
        <v>1087.08</v>
      </c>
      <c r="I466" s="44">
        <v>1153.1300000000001</v>
      </c>
      <c r="J466" s="44">
        <v>1151.47</v>
      </c>
      <c r="K466" s="44">
        <v>1219.54</v>
      </c>
      <c r="L466" s="44">
        <v>1473.42</v>
      </c>
      <c r="M466" s="44">
        <v>1669.49</v>
      </c>
      <c r="N466" s="44">
        <v>1835.61</v>
      </c>
      <c r="O466" s="44">
        <v>1877.52</v>
      </c>
      <c r="P466" s="44">
        <v>1867.64</v>
      </c>
      <c r="Q466" s="44">
        <v>1867.89</v>
      </c>
      <c r="R466" s="44">
        <v>1791.83</v>
      </c>
      <c r="S466" s="44">
        <v>1810.67</v>
      </c>
      <c r="T466" s="44">
        <v>1815.77</v>
      </c>
      <c r="U466" s="44">
        <v>1982.03</v>
      </c>
      <c r="V466" s="44">
        <v>2045.04</v>
      </c>
      <c r="W466" s="44">
        <v>1964.69</v>
      </c>
      <c r="X466" s="44">
        <v>1924.58</v>
      </c>
      <c r="Y466" s="44">
        <v>1873.78</v>
      </c>
      <c r="Z466" s="44">
        <v>1502.81</v>
      </c>
      <c r="AA466" s="44">
        <v>1254.03</v>
      </c>
    </row>
    <row r="467" spans="1:27" ht="12.75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x14ac:dyDescent="0.2">
      <c r="A470" s="98" t="s">
        <v>2112</v>
      </c>
      <c r="B470" s="28" t="str">
        <f>"30"&amp;"."&amp;$B$800&amp;"."&amp;$B$801</f>
        <v>30.10.2023</v>
      </c>
      <c r="C470" s="90" t="s">
        <v>76</v>
      </c>
      <c r="D470" s="91">
        <f>ROUND(((D471+D472+D474+D473)/1000),5)</f>
        <v>3.7086399999999999</v>
      </c>
      <c r="E470" s="91">
        <f>ROUND(((E471+E472+E474+E473)/1000),5)</f>
        <v>3.60107</v>
      </c>
      <c r="F470" s="91">
        <f>ROUND(((F471+F472+F474+F473)/1000),5)</f>
        <v>3.54833</v>
      </c>
      <c r="G470" s="91">
        <f t="shared" ref="G470:AA470" si="273">ROUND(((G471+G472+G474+G473)/1000),5)</f>
        <v>3.5361699999999998</v>
      </c>
      <c r="H470" s="91">
        <f t="shared" si="273"/>
        <v>3.5918899999999998</v>
      </c>
      <c r="I470" s="91">
        <f t="shared" si="273"/>
        <v>3.7099000000000002</v>
      </c>
      <c r="J470" s="91">
        <f t="shared" si="273"/>
        <v>3.82857</v>
      </c>
      <c r="K470" s="91">
        <f t="shared" si="273"/>
        <v>4.1010799999999996</v>
      </c>
      <c r="L470" s="91">
        <f t="shared" si="273"/>
        <v>4.3480499999999997</v>
      </c>
      <c r="M470" s="91">
        <f t="shared" si="273"/>
        <v>4.4965599999999997</v>
      </c>
      <c r="N470" s="91">
        <f t="shared" si="273"/>
        <v>4.5873999999999997</v>
      </c>
      <c r="O470" s="91">
        <f t="shared" si="273"/>
        <v>4.5155700000000003</v>
      </c>
      <c r="P470" s="91">
        <f t="shared" si="273"/>
        <v>4.51654</v>
      </c>
      <c r="Q470" s="91">
        <f t="shared" si="273"/>
        <v>4.5466800000000003</v>
      </c>
      <c r="R470" s="91">
        <f t="shared" si="273"/>
        <v>4.5271800000000004</v>
      </c>
      <c r="S470" s="91">
        <f t="shared" si="273"/>
        <v>4.5214100000000004</v>
      </c>
      <c r="T470" s="91">
        <f t="shared" si="273"/>
        <v>4.5150600000000001</v>
      </c>
      <c r="U470" s="91">
        <f t="shared" si="273"/>
        <v>4.7496900000000002</v>
      </c>
      <c r="V470" s="91">
        <f t="shared" si="273"/>
        <v>4.6607200000000004</v>
      </c>
      <c r="W470" s="91">
        <f t="shared" si="273"/>
        <v>4.5094000000000003</v>
      </c>
      <c r="X470" s="91">
        <f t="shared" si="273"/>
        <v>4.4624600000000001</v>
      </c>
      <c r="Y470" s="91">
        <f t="shared" si="273"/>
        <v>4.2684499999999996</v>
      </c>
      <c r="Z470" s="91">
        <f t="shared" si="273"/>
        <v>3.8543099999999999</v>
      </c>
      <c r="AA470" s="91">
        <f t="shared" si="273"/>
        <v>3.7504300000000002</v>
      </c>
    </row>
    <row r="471" spans="1:27" ht="12.75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1151.1400000000001</v>
      </c>
      <c r="E471" s="44">
        <v>1043.57</v>
      </c>
      <c r="F471" s="44">
        <v>990.83</v>
      </c>
      <c r="G471" s="44">
        <v>978.67</v>
      </c>
      <c r="H471" s="44">
        <v>1034.3900000000001</v>
      </c>
      <c r="I471" s="44">
        <v>1152.4000000000001</v>
      </c>
      <c r="J471" s="44">
        <v>1271.07</v>
      </c>
      <c r="K471" s="44">
        <v>1543.58</v>
      </c>
      <c r="L471" s="44">
        <v>1790.55</v>
      </c>
      <c r="M471" s="44">
        <v>1939.06</v>
      </c>
      <c r="N471" s="44">
        <v>2029.9</v>
      </c>
      <c r="O471" s="44">
        <v>1958.07</v>
      </c>
      <c r="P471" s="44">
        <v>1959.04</v>
      </c>
      <c r="Q471" s="44">
        <v>1989.18</v>
      </c>
      <c r="R471" s="44">
        <v>1969.68</v>
      </c>
      <c r="S471" s="44">
        <v>1963.91</v>
      </c>
      <c r="T471" s="44">
        <v>1957.56</v>
      </c>
      <c r="U471" s="44">
        <v>2192.19</v>
      </c>
      <c r="V471" s="44">
        <v>2103.2199999999998</v>
      </c>
      <c r="W471" s="44">
        <v>1951.9</v>
      </c>
      <c r="X471" s="44">
        <v>1904.96</v>
      </c>
      <c r="Y471" s="44">
        <v>1710.95</v>
      </c>
      <c r="Z471" s="44">
        <v>1296.81</v>
      </c>
      <c r="AA471" s="44">
        <v>1192.93</v>
      </c>
    </row>
    <row r="472" spans="1:27" ht="12.75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x14ac:dyDescent="0.2">
      <c r="A475" s="98" t="s">
        <v>2117</v>
      </c>
      <c r="B475" s="28" t="str">
        <f>"31"&amp;"."&amp;$B$800&amp;"."&amp;$B$801</f>
        <v>31.10.2023</v>
      </c>
      <c r="C475" s="90" t="s">
        <v>76</v>
      </c>
      <c r="D475" s="91">
        <f>ROUND(((D476+D477+D479+D478)/1000),5)</f>
        <v>3.6731099999999999</v>
      </c>
      <c r="E475" s="91">
        <f>ROUND(((E476+E477+E479+E478)/1000),5)</f>
        <v>3.5365500000000001</v>
      </c>
      <c r="F475" s="91">
        <f>ROUND(((F476+F477+F479+F478)/1000),5)</f>
        <v>3.4504199999999998</v>
      </c>
      <c r="G475" s="91">
        <f t="shared" ref="G475:AA475" si="276">ROUND(((G476+G477+G479+G478)/1000),5)</f>
        <v>3.4350999999999998</v>
      </c>
      <c r="H475" s="91">
        <f t="shared" si="276"/>
        <v>3.5488900000000001</v>
      </c>
      <c r="I475" s="91">
        <f t="shared" si="276"/>
        <v>3.70173</v>
      </c>
      <c r="J475" s="91">
        <f t="shared" si="276"/>
        <v>3.7908200000000001</v>
      </c>
      <c r="K475" s="91">
        <f t="shared" si="276"/>
        <v>4.12324</v>
      </c>
      <c r="L475" s="91">
        <f t="shared" si="276"/>
        <v>4.31508</v>
      </c>
      <c r="M475" s="91">
        <f t="shared" si="276"/>
        <v>4.48088</v>
      </c>
      <c r="N475" s="91">
        <f t="shared" si="276"/>
        <v>4.5017399999999999</v>
      </c>
      <c r="O475" s="91">
        <f t="shared" si="276"/>
        <v>4.4844299999999997</v>
      </c>
      <c r="P475" s="91">
        <f t="shared" si="276"/>
        <v>4.48726</v>
      </c>
      <c r="Q475" s="91">
        <f t="shared" si="276"/>
        <v>4.4893999999999998</v>
      </c>
      <c r="R475" s="91">
        <f t="shared" si="276"/>
        <v>4.4890499999999998</v>
      </c>
      <c r="S475" s="91">
        <f t="shared" si="276"/>
        <v>4.4897900000000002</v>
      </c>
      <c r="T475" s="91">
        <f t="shared" si="276"/>
        <v>4.4877099999999999</v>
      </c>
      <c r="U475" s="91">
        <f t="shared" si="276"/>
        <v>4.54915</v>
      </c>
      <c r="V475" s="91">
        <f t="shared" si="276"/>
        <v>4.5541600000000004</v>
      </c>
      <c r="W475" s="91">
        <f t="shared" si="276"/>
        <v>4.4642400000000002</v>
      </c>
      <c r="X475" s="91">
        <f t="shared" si="276"/>
        <v>4.3989700000000003</v>
      </c>
      <c r="Y475" s="91">
        <f t="shared" si="276"/>
        <v>4.2489699999999999</v>
      </c>
      <c r="Z475" s="91">
        <f t="shared" si="276"/>
        <v>3.8294000000000001</v>
      </c>
      <c r="AA475" s="91">
        <f t="shared" si="276"/>
        <v>3.7347399999999999</v>
      </c>
    </row>
    <row r="476" spans="1:27" ht="12.75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1115.6099999999999</v>
      </c>
      <c r="E476" s="44">
        <v>979.05</v>
      </c>
      <c r="F476" s="44">
        <v>892.92</v>
      </c>
      <c r="G476" s="44">
        <v>877.6</v>
      </c>
      <c r="H476" s="44">
        <v>991.39</v>
      </c>
      <c r="I476" s="44">
        <v>1144.23</v>
      </c>
      <c r="J476" s="44">
        <v>1233.32</v>
      </c>
      <c r="K476" s="44">
        <v>1565.74</v>
      </c>
      <c r="L476" s="44">
        <v>1757.58</v>
      </c>
      <c r="M476" s="44">
        <v>1923.38</v>
      </c>
      <c r="N476" s="44">
        <v>1944.24</v>
      </c>
      <c r="O476" s="44">
        <v>1926.93</v>
      </c>
      <c r="P476" s="44">
        <v>1929.76</v>
      </c>
      <c r="Q476" s="44">
        <v>1931.9</v>
      </c>
      <c r="R476" s="44">
        <v>1931.55</v>
      </c>
      <c r="S476" s="44">
        <v>1932.29</v>
      </c>
      <c r="T476" s="44">
        <v>1930.21</v>
      </c>
      <c r="U476" s="44">
        <v>1991.65</v>
      </c>
      <c r="V476" s="44">
        <v>1996.66</v>
      </c>
      <c r="W476" s="44">
        <v>1906.74</v>
      </c>
      <c r="X476" s="44">
        <v>1841.47</v>
      </c>
      <c r="Y476" s="44">
        <v>1691.47</v>
      </c>
      <c r="Z476" s="44">
        <v>1271.9000000000001</v>
      </c>
      <c r="AA476" s="44">
        <v>1177.24</v>
      </c>
    </row>
    <row r="477" spans="1:27" ht="12.75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01.10.2023</v>
      </c>
      <c r="C484" s="90" t="s">
        <v>76</v>
      </c>
      <c r="D484" s="91">
        <f>ROUND(((D485+D486+D488+D487)/1000),5)</f>
        <v>5.2092700000000001</v>
      </c>
      <c r="E484" s="91">
        <f>ROUND(((E485+E486+E488+E487)/1000),5)</f>
        <v>5.1504899999999996</v>
      </c>
      <c r="F484" s="91">
        <f>ROUND(((F485+F486+F488+F487)/1000),5)</f>
        <v>5.1365400000000001</v>
      </c>
      <c r="G484" s="91">
        <f t="shared" ref="G484:AA484" si="279">ROUND(((G485+G486+G488+G487)/1000),5)</f>
        <v>5.1384100000000004</v>
      </c>
      <c r="H484" s="91">
        <f t="shared" si="279"/>
        <v>5.1472499999999997</v>
      </c>
      <c r="I484" s="91">
        <f t="shared" si="279"/>
        <v>5.1718900000000003</v>
      </c>
      <c r="J484" s="91">
        <f t="shared" si="279"/>
        <v>5.1729099999999999</v>
      </c>
      <c r="K484" s="91">
        <f t="shared" si="279"/>
        <v>5.26004</v>
      </c>
      <c r="L484" s="91">
        <f t="shared" si="279"/>
        <v>5.50983</v>
      </c>
      <c r="M484" s="91">
        <f t="shared" si="279"/>
        <v>5.7833300000000003</v>
      </c>
      <c r="N484" s="91">
        <f t="shared" si="279"/>
        <v>5.83643</v>
      </c>
      <c r="O484" s="91">
        <f t="shared" si="279"/>
        <v>5.8432000000000004</v>
      </c>
      <c r="P484" s="91">
        <f t="shared" si="279"/>
        <v>5.8457800000000004</v>
      </c>
      <c r="Q484" s="91">
        <f t="shared" si="279"/>
        <v>5.8595499999999996</v>
      </c>
      <c r="R484" s="91">
        <f t="shared" si="279"/>
        <v>5.8633699999999997</v>
      </c>
      <c r="S484" s="91">
        <f t="shared" si="279"/>
        <v>5.8733000000000004</v>
      </c>
      <c r="T484" s="91">
        <f t="shared" si="279"/>
        <v>5.8659499999999998</v>
      </c>
      <c r="U484" s="91">
        <f t="shared" si="279"/>
        <v>5.87934</v>
      </c>
      <c r="V484" s="91">
        <f t="shared" si="279"/>
        <v>5.9379900000000001</v>
      </c>
      <c r="W484" s="91">
        <f t="shared" si="279"/>
        <v>6.0033700000000003</v>
      </c>
      <c r="X484" s="91">
        <f t="shared" si="279"/>
        <v>5.9407500000000004</v>
      </c>
      <c r="Y484" s="91">
        <f t="shared" si="279"/>
        <v>5.8541400000000001</v>
      </c>
      <c r="Z484" s="91">
        <f t="shared" si="279"/>
        <v>5.5053799999999997</v>
      </c>
      <c r="AA484" s="91">
        <f t="shared" si="279"/>
        <v>5.3298300000000003</v>
      </c>
    </row>
    <row r="485" spans="1:27" ht="12.75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1314.89</v>
      </c>
      <c r="E485" s="44">
        <v>1256.1099999999999</v>
      </c>
      <c r="F485" s="44">
        <v>1242.1600000000001</v>
      </c>
      <c r="G485" s="44">
        <v>1244.03</v>
      </c>
      <c r="H485" s="44">
        <v>1252.8699999999999</v>
      </c>
      <c r="I485" s="44">
        <v>1277.51</v>
      </c>
      <c r="J485" s="44">
        <v>1278.53</v>
      </c>
      <c r="K485" s="44">
        <v>1365.66</v>
      </c>
      <c r="L485" s="44">
        <v>1615.45</v>
      </c>
      <c r="M485" s="44">
        <v>1888.95</v>
      </c>
      <c r="N485" s="44">
        <v>1942.05</v>
      </c>
      <c r="O485" s="44">
        <v>1948.82</v>
      </c>
      <c r="P485" s="44">
        <v>1951.4</v>
      </c>
      <c r="Q485" s="44">
        <v>1965.17</v>
      </c>
      <c r="R485" s="44">
        <v>1968.99</v>
      </c>
      <c r="S485" s="44">
        <v>1978.92</v>
      </c>
      <c r="T485" s="44">
        <v>1971.57</v>
      </c>
      <c r="U485" s="44">
        <v>1984.96</v>
      </c>
      <c r="V485" s="44">
        <v>2043.61</v>
      </c>
      <c r="W485" s="44">
        <v>2108.9899999999998</v>
      </c>
      <c r="X485" s="44">
        <v>2046.37</v>
      </c>
      <c r="Y485" s="44">
        <v>1959.76</v>
      </c>
      <c r="Z485" s="44">
        <v>1611</v>
      </c>
      <c r="AA485" s="44">
        <v>1435.45</v>
      </c>
    </row>
    <row r="486" spans="1:27" ht="12.75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8" t="s">
        <v>2127</v>
      </c>
      <c r="B489" s="28" t="str">
        <f>"02"&amp;"."&amp;$B$800&amp;"."&amp;$B$801</f>
        <v>02.10.2023</v>
      </c>
      <c r="C489" s="90" t="s">
        <v>76</v>
      </c>
      <c r="D489" s="91">
        <f>ROUND(((D490+D491+D493+D492)/1000),5)</f>
        <v>5.1847099999999999</v>
      </c>
      <c r="E489" s="91">
        <f>ROUND(((E490+E491+E493+E492)/1000),5)</f>
        <v>5.1276099999999998</v>
      </c>
      <c r="F489" s="91">
        <f>ROUND(((F490+F491+F493+F492)/1000),5)</f>
        <v>5.0720000000000001</v>
      </c>
      <c r="G489" s="91">
        <f t="shared" ref="G489:AA489" si="282">ROUND(((G490+G491+G493+G492)/1000),5)</f>
        <v>5.0595999999999997</v>
      </c>
      <c r="H489" s="91">
        <f t="shared" si="282"/>
        <v>5.07247</v>
      </c>
      <c r="I489" s="91">
        <f t="shared" si="282"/>
        <v>5.19109</v>
      </c>
      <c r="J489" s="91">
        <f t="shared" si="282"/>
        <v>5.3511499999999996</v>
      </c>
      <c r="K489" s="91">
        <f t="shared" si="282"/>
        <v>5.6080899999999998</v>
      </c>
      <c r="L489" s="91">
        <f t="shared" si="282"/>
        <v>5.8115399999999999</v>
      </c>
      <c r="M489" s="91">
        <f t="shared" si="282"/>
        <v>6.0048700000000004</v>
      </c>
      <c r="N489" s="91">
        <f t="shared" si="282"/>
        <v>6.0116500000000004</v>
      </c>
      <c r="O489" s="91">
        <f t="shared" si="282"/>
        <v>5.9337799999999996</v>
      </c>
      <c r="P489" s="91">
        <f t="shared" si="282"/>
        <v>5.8914499999999999</v>
      </c>
      <c r="Q489" s="91">
        <f t="shared" si="282"/>
        <v>5.9112299999999998</v>
      </c>
      <c r="R489" s="91">
        <f t="shared" si="282"/>
        <v>5.9131299999999998</v>
      </c>
      <c r="S489" s="91">
        <f t="shared" si="282"/>
        <v>5.8992899999999997</v>
      </c>
      <c r="T489" s="91">
        <f t="shared" si="282"/>
        <v>5.8947000000000003</v>
      </c>
      <c r="U489" s="91">
        <f t="shared" si="282"/>
        <v>5.9043000000000001</v>
      </c>
      <c r="V489" s="91">
        <f t="shared" si="282"/>
        <v>6.0503299999999998</v>
      </c>
      <c r="W489" s="91">
        <f t="shared" si="282"/>
        <v>6.0529000000000002</v>
      </c>
      <c r="X489" s="91">
        <f t="shared" si="282"/>
        <v>5.8978599999999997</v>
      </c>
      <c r="Y489" s="91">
        <f t="shared" si="282"/>
        <v>5.8045099999999996</v>
      </c>
      <c r="Z489" s="91">
        <f t="shared" si="282"/>
        <v>5.5524300000000002</v>
      </c>
      <c r="AA489" s="91">
        <f t="shared" si="282"/>
        <v>5.2589899999999998</v>
      </c>
    </row>
    <row r="490" spans="1:27" ht="12.75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1290.33</v>
      </c>
      <c r="E490" s="44">
        <v>1233.23</v>
      </c>
      <c r="F490" s="44">
        <v>1177.6199999999999</v>
      </c>
      <c r="G490" s="44">
        <v>1165.22</v>
      </c>
      <c r="H490" s="44">
        <v>1178.0899999999999</v>
      </c>
      <c r="I490" s="44">
        <v>1296.71</v>
      </c>
      <c r="J490" s="44">
        <v>1456.77</v>
      </c>
      <c r="K490" s="44">
        <v>1713.71</v>
      </c>
      <c r="L490" s="44">
        <v>1917.16</v>
      </c>
      <c r="M490" s="44">
        <v>2110.4899999999998</v>
      </c>
      <c r="N490" s="44">
        <v>2117.27</v>
      </c>
      <c r="O490" s="44">
        <v>2039.4</v>
      </c>
      <c r="P490" s="44">
        <v>1997.07</v>
      </c>
      <c r="Q490" s="44">
        <v>2016.85</v>
      </c>
      <c r="R490" s="44">
        <v>2018.75</v>
      </c>
      <c r="S490" s="44">
        <v>2004.91</v>
      </c>
      <c r="T490" s="44">
        <v>2000.32</v>
      </c>
      <c r="U490" s="44">
        <v>2009.92</v>
      </c>
      <c r="V490" s="44">
        <v>2155.9499999999998</v>
      </c>
      <c r="W490" s="44">
        <v>2158.52</v>
      </c>
      <c r="X490" s="44">
        <v>2003.48</v>
      </c>
      <c r="Y490" s="44">
        <v>1910.13</v>
      </c>
      <c r="Z490" s="44">
        <v>1658.05</v>
      </c>
      <c r="AA490" s="44">
        <v>1364.61</v>
      </c>
    </row>
    <row r="491" spans="1:27" ht="12.75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8" t="s">
        <v>2132</v>
      </c>
      <c r="B494" s="28" t="str">
        <f>"03"&amp;"."&amp;$B$800&amp;"."&amp;$B$801</f>
        <v>03.10.2023</v>
      </c>
      <c r="C494" s="90" t="s">
        <v>76</v>
      </c>
      <c r="D494" s="91">
        <f>ROUND(((D495+D496+D498+D497)/1000),5)</f>
        <v>5.1285299999999996</v>
      </c>
      <c r="E494" s="91">
        <f>ROUND(((E495+E496+E498+E497)/1000),5)</f>
        <v>5.0437799999999999</v>
      </c>
      <c r="F494" s="91">
        <f>ROUND(((F495+F496+F498+F497)/1000),5)</f>
        <v>4.9003100000000002</v>
      </c>
      <c r="G494" s="91">
        <f t="shared" ref="G494:AA494" si="285">ROUND(((G495+G496+G498+G497)/1000),5)</f>
        <v>4.8822700000000001</v>
      </c>
      <c r="H494" s="91">
        <f t="shared" si="285"/>
        <v>5.0436100000000001</v>
      </c>
      <c r="I494" s="91">
        <f t="shared" si="285"/>
        <v>5.1937899999999999</v>
      </c>
      <c r="J494" s="91">
        <f t="shared" si="285"/>
        <v>5.2845800000000001</v>
      </c>
      <c r="K494" s="91">
        <f t="shared" si="285"/>
        <v>5.5239000000000003</v>
      </c>
      <c r="L494" s="91">
        <f t="shared" si="285"/>
        <v>5.7713000000000001</v>
      </c>
      <c r="M494" s="91">
        <f t="shared" si="285"/>
        <v>5.9335100000000001</v>
      </c>
      <c r="N494" s="91">
        <f t="shared" si="285"/>
        <v>5.9694599999999998</v>
      </c>
      <c r="O494" s="91">
        <f t="shared" si="285"/>
        <v>5.8776599999999997</v>
      </c>
      <c r="P494" s="91">
        <f t="shared" si="285"/>
        <v>5.8730700000000002</v>
      </c>
      <c r="Q494" s="91">
        <f t="shared" si="285"/>
        <v>5.8967200000000002</v>
      </c>
      <c r="R494" s="91">
        <f t="shared" si="285"/>
        <v>5.89954</v>
      </c>
      <c r="S494" s="91">
        <f t="shared" si="285"/>
        <v>5.9019199999999996</v>
      </c>
      <c r="T494" s="91">
        <f t="shared" si="285"/>
        <v>5.9022899999999998</v>
      </c>
      <c r="U494" s="91">
        <f t="shared" si="285"/>
        <v>5.9029800000000003</v>
      </c>
      <c r="V494" s="91">
        <f t="shared" si="285"/>
        <v>6.0088400000000002</v>
      </c>
      <c r="W494" s="91">
        <f t="shared" si="285"/>
        <v>6.0202499999999999</v>
      </c>
      <c r="X494" s="91">
        <f t="shared" si="285"/>
        <v>5.8827199999999999</v>
      </c>
      <c r="Y494" s="91">
        <f t="shared" si="285"/>
        <v>5.7525000000000004</v>
      </c>
      <c r="Z494" s="91">
        <f t="shared" si="285"/>
        <v>5.4747500000000002</v>
      </c>
      <c r="AA494" s="91">
        <f t="shared" si="285"/>
        <v>5.2589600000000001</v>
      </c>
    </row>
    <row r="495" spans="1:27" ht="12.75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1234.1500000000001</v>
      </c>
      <c r="E495" s="44">
        <v>1149.4000000000001</v>
      </c>
      <c r="F495" s="44">
        <v>1005.93</v>
      </c>
      <c r="G495" s="44">
        <v>987.89</v>
      </c>
      <c r="H495" s="44">
        <v>1149.23</v>
      </c>
      <c r="I495" s="44">
        <v>1299.4100000000001</v>
      </c>
      <c r="J495" s="44">
        <v>1390.2</v>
      </c>
      <c r="K495" s="44">
        <v>1629.52</v>
      </c>
      <c r="L495" s="44">
        <v>1876.92</v>
      </c>
      <c r="M495" s="44">
        <v>2039.13</v>
      </c>
      <c r="N495" s="44">
        <v>2075.08</v>
      </c>
      <c r="O495" s="44">
        <v>1983.28</v>
      </c>
      <c r="P495" s="44">
        <v>1978.69</v>
      </c>
      <c r="Q495" s="44">
        <v>2002.34</v>
      </c>
      <c r="R495" s="44">
        <v>2005.16</v>
      </c>
      <c r="S495" s="44">
        <v>2007.54</v>
      </c>
      <c r="T495" s="44">
        <v>2007.91</v>
      </c>
      <c r="U495" s="44">
        <v>2008.6</v>
      </c>
      <c r="V495" s="44">
        <v>2114.46</v>
      </c>
      <c r="W495" s="44">
        <v>2125.87</v>
      </c>
      <c r="X495" s="44">
        <v>1988.34</v>
      </c>
      <c r="Y495" s="44">
        <v>1858.12</v>
      </c>
      <c r="Z495" s="44">
        <v>1580.37</v>
      </c>
      <c r="AA495" s="44">
        <v>1364.58</v>
      </c>
    </row>
    <row r="496" spans="1:27" ht="12.75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8" t="s">
        <v>2137</v>
      </c>
      <c r="B499" s="28" t="str">
        <f>"04"&amp;"."&amp;$B$800&amp;"."&amp;$B$801</f>
        <v>04.10.2023</v>
      </c>
      <c r="C499" s="90" t="s">
        <v>76</v>
      </c>
      <c r="D499" s="91">
        <f>ROUND(((D500+D501+D503+D502)/1000),5)</f>
        <v>5.10175</v>
      </c>
      <c r="E499" s="91">
        <f>ROUND(((E500+E501+E503+E502)/1000),5)</f>
        <v>4.9714299999999998</v>
      </c>
      <c r="F499" s="91">
        <f>ROUND(((F500+F501+F503+F502)/1000),5)</f>
        <v>4.8539399999999997</v>
      </c>
      <c r="G499" s="91">
        <f t="shared" ref="G499:AA499" si="288">ROUND(((G500+G501+G503+G502)/1000),5)</f>
        <v>4.91214</v>
      </c>
      <c r="H499" s="91">
        <f t="shared" si="288"/>
        <v>5.0370900000000001</v>
      </c>
      <c r="I499" s="91">
        <f t="shared" si="288"/>
        <v>5.1455000000000002</v>
      </c>
      <c r="J499" s="91">
        <f t="shared" si="288"/>
        <v>5.1920999999999999</v>
      </c>
      <c r="K499" s="91">
        <f t="shared" si="288"/>
        <v>5.5332299999999996</v>
      </c>
      <c r="L499" s="91">
        <f t="shared" si="288"/>
        <v>5.8092899999999998</v>
      </c>
      <c r="M499" s="91">
        <f t="shared" si="288"/>
        <v>5.9839500000000001</v>
      </c>
      <c r="N499" s="91">
        <f t="shared" si="288"/>
        <v>6.0139699999999996</v>
      </c>
      <c r="O499" s="91">
        <f t="shared" si="288"/>
        <v>5.9351700000000003</v>
      </c>
      <c r="P499" s="91">
        <f t="shared" si="288"/>
        <v>5.8672399999999998</v>
      </c>
      <c r="Q499" s="91">
        <f t="shared" si="288"/>
        <v>5.88558</v>
      </c>
      <c r="R499" s="91">
        <f t="shared" si="288"/>
        <v>5.8883999999999999</v>
      </c>
      <c r="S499" s="91">
        <f t="shared" si="288"/>
        <v>5.88089</v>
      </c>
      <c r="T499" s="91">
        <f t="shared" si="288"/>
        <v>5.8886000000000003</v>
      </c>
      <c r="U499" s="91">
        <f t="shared" si="288"/>
        <v>5.9528800000000004</v>
      </c>
      <c r="V499" s="91">
        <f t="shared" si="288"/>
        <v>6.0631000000000004</v>
      </c>
      <c r="W499" s="91">
        <f t="shared" si="288"/>
        <v>6.0679400000000001</v>
      </c>
      <c r="X499" s="91">
        <f t="shared" si="288"/>
        <v>5.8903699999999999</v>
      </c>
      <c r="Y499" s="91">
        <f t="shared" si="288"/>
        <v>5.7494500000000004</v>
      </c>
      <c r="Z499" s="91">
        <f t="shared" si="288"/>
        <v>5.3487999999999998</v>
      </c>
      <c r="AA499" s="91">
        <f t="shared" si="288"/>
        <v>5.1996599999999997</v>
      </c>
    </row>
    <row r="500" spans="1:27" ht="12.75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1207.3699999999999</v>
      </c>
      <c r="E500" s="44">
        <v>1077.05</v>
      </c>
      <c r="F500" s="44">
        <v>959.56</v>
      </c>
      <c r="G500" s="44">
        <v>1017.76</v>
      </c>
      <c r="H500" s="44">
        <v>1142.71</v>
      </c>
      <c r="I500" s="44">
        <v>1251.1199999999999</v>
      </c>
      <c r="J500" s="44">
        <v>1297.72</v>
      </c>
      <c r="K500" s="44">
        <v>1638.85</v>
      </c>
      <c r="L500" s="44">
        <v>1914.91</v>
      </c>
      <c r="M500" s="44">
        <v>2089.5700000000002</v>
      </c>
      <c r="N500" s="44">
        <v>2119.59</v>
      </c>
      <c r="O500" s="44">
        <v>2040.79</v>
      </c>
      <c r="P500" s="44">
        <v>1972.86</v>
      </c>
      <c r="Q500" s="44">
        <v>1991.2</v>
      </c>
      <c r="R500" s="44">
        <v>1994.02</v>
      </c>
      <c r="S500" s="44">
        <v>1986.51</v>
      </c>
      <c r="T500" s="44">
        <v>1994.22</v>
      </c>
      <c r="U500" s="44">
        <v>2058.5</v>
      </c>
      <c r="V500" s="44">
        <v>2168.7199999999998</v>
      </c>
      <c r="W500" s="44">
        <v>2173.56</v>
      </c>
      <c r="X500" s="44">
        <v>1995.99</v>
      </c>
      <c r="Y500" s="44">
        <v>1855.07</v>
      </c>
      <c r="Z500" s="44">
        <v>1454.42</v>
      </c>
      <c r="AA500" s="44">
        <v>1305.28</v>
      </c>
    </row>
    <row r="501" spans="1:27" ht="12.75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8" t="s">
        <v>2142</v>
      </c>
      <c r="B504" s="28" t="str">
        <f>"05"&amp;"."&amp;$B$800&amp;"."&amp;$B$801</f>
        <v>05.10.2023</v>
      </c>
      <c r="C504" s="90" t="s">
        <v>76</v>
      </c>
      <c r="D504" s="91">
        <f>ROUND(((D505+D506+D508+D507)/1000),5)</f>
        <v>5.0503</v>
      </c>
      <c r="E504" s="91">
        <f>ROUND(((E505+E506+E508+E507)/1000),5)</f>
        <v>4.8942199999999998</v>
      </c>
      <c r="F504" s="91">
        <f>ROUND(((F505+F506+F508+F507)/1000),5)</f>
        <v>4.8041700000000001</v>
      </c>
      <c r="G504" s="91">
        <f t="shared" ref="G504:AA504" si="291">ROUND(((G505+G506+G508+G507)/1000),5)</f>
        <v>4.8211599999999999</v>
      </c>
      <c r="H504" s="91">
        <f t="shared" si="291"/>
        <v>4.9876100000000001</v>
      </c>
      <c r="I504" s="91">
        <f t="shared" si="291"/>
        <v>5.1288400000000003</v>
      </c>
      <c r="J504" s="91">
        <f t="shared" si="291"/>
        <v>5.2397600000000004</v>
      </c>
      <c r="K504" s="91">
        <f t="shared" si="291"/>
        <v>5.6178499999999998</v>
      </c>
      <c r="L504" s="91">
        <f t="shared" si="291"/>
        <v>5.6660199999999996</v>
      </c>
      <c r="M504" s="91">
        <f t="shared" si="291"/>
        <v>5.8954199999999997</v>
      </c>
      <c r="N504" s="91">
        <f t="shared" si="291"/>
        <v>5.97281</v>
      </c>
      <c r="O504" s="91">
        <f t="shared" si="291"/>
        <v>5.8217299999999996</v>
      </c>
      <c r="P504" s="91">
        <f t="shared" si="291"/>
        <v>5.7510500000000002</v>
      </c>
      <c r="Q504" s="91">
        <f t="shared" si="291"/>
        <v>5.8426400000000003</v>
      </c>
      <c r="R504" s="91">
        <f t="shared" si="291"/>
        <v>5.85107</v>
      </c>
      <c r="S504" s="91">
        <f t="shared" si="291"/>
        <v>5.8557499999999996</v>
      </c>
      <c r="T504" s="91">
        <f t="shared" si="291"/>
        <v>5.8658700000000001</v>
      </c>
      <c r="U504" s="91">
        <f t="shared" si="291"/>
        <v>6.0039699999999998</v>
      </c>
      <c r="V504" s="91">
        <f t="shared" si="291"/>
        <v>6.0105599999999999</v>
      </c>
      <c r="W504" s="91">
        <f t="shared" si="291"/>
        <v>6.0629200000000001</v>
      </c>
      <c r="X504" s="91">
        <f t="shared" si="291"/>
        <v>6.0024499999999996</v>
      </c>
      <c r="Y504" s="91">
        <f t="shared" si="291"/>
        <v>5.7657100000000003</v>
      </c>
      <c r="Z504" s="91">
        <f t="shared" si="291"/>
        <v>5.5079599999999997</v>
      </c>
      <c r="AA504" s="91">
        <f t="shared" si="291"/>
        <v>5.2218299999999997</v>
      </c>
    </row>
    <row r="505" spans="1:27" ht="12.75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1155.92</v>
      </c>
      <c r="E505" s="44">
        <v>999.84</v>
      </c>
      <c r="F505" s="44">
        <v>909.79</v>
      </c>
      <c r="G505" s="44">
        <v>926.78</v>
      </c>
      <c r="H505" s="44">
        <v>1093.23</v>
      </c>
      <c r="I505" s="44">
        <v>1234.46</v>
      </c>
      <c r="J505" s="44">
        <v>1345.38</v>
      </c>
      <c r="K505" s="44">
        <v>1723.47</v>
      </c>
      <c r="L505" s="44">
        <v>1771.64</v>
      </c>
      <c r="M505" s="44">
        <v>2001.04</v>
      </c>
      <c r="N505" s="44">
        <v>2078.4299999999998</v>
      </c>
      <c r="O505" s="44">
        <v>1927.35</v>
      </c>
      <c r="P505" s="44">
        <v>1856.67</v>
      </c>
      <c r="Q505" s="44">
        <v>1948.26</v>
      </c>
      <c r="R505" s="44">
        <v>1956.69</v>
      </c>
      <c r="S505" s="44">
        <v>1961.37</v>
      </c>
      <c r="T505" s="44">
        <v>1971.49</v>
      </c>
      <c r="U505" s="44">
        <v>2109.59</v>
      </c>
      <c r="V505" s="44">
        <v>2116.1799999999998</v>
      </c>
      <c r="W505" s="44">
        <v>2168.54</v>
      </c>
      <c r="X505" s="44">
        <v>2108.0700000000002</v>
      </c>
      <c r="Y505" s="44">
        <v>1871.33</v>
      </c>
      <c r="Z505" s="44">
        <v>1613.58</v>
      </c>
      <c r="AA505" s="44">
        <v>1327.45</v>
      </c>
    </row>
    <row r="506" spans="1:27" ht="12.75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8" t="s">
        <v>2147</v>
      </c>
      <c r="B509" s="28" t="str">
        <f>"06"&amp;"."&amp;$B$800&amp;"."&amp;$B$801</f>
        <v>06.10.2023</v>
      </c>
      <c r="C509" s="90" t="s">
        <v>76</v>
      </c>
      <c r="D509" s="91">
        <f>ROUND(((D510+D511+D513+D512)/1000),5)</f>
        <v>5.11355</v>
      </c>
      <c r="E509" s="91">
        <f>ROUND(((E510+E511+E513+E512)/1000),5)</f>
        <v>5.0030400000000004</v>
      </c>
      <c r="F509" s="91">
        <f>ROUND(((F510+F511+F513+F512)/1000),5)</f>
        <v>4.9247899999999998</v>
      </c>
      <c r="G509" s="91">
        <f t="shared" ref="G509:AA509" si="294">ROUND(((G510+G511+G513+G512)/1000),5)</f>
        <v>4.9487500000000004</v>
      </c>
      <c r="H509" s="91">
        <f t="shared" si="294"/>
        <v>5.03756</v>
      </c>
      <c r="I509" s="91">
        <f t="shared" si="294"/>
        <v>5.1562900000000003</v>
      </c>
      <c r="J509" s="91">
        <f t="shared" si="294"/>
        <v>5.3774899999999999</v>
      </c>
      <c r="K509" s="91">
        <f t="shared" si="294"/>
        <v>5.6345200000000002</v>
      </c>
      <c r="L509" s="91">
        <f t="shared" si="294"/>
        <v>5.8957499999999996</v>
      </c>
      <c r="M509" s="91">
        <f t="shared" si="294"/>
        <v>6.0711399999999998</v>
      </c>
      <c r="N509" s="91">
        <f t="shared" si="294"/>
        <v>6.0790100000000002</v>
      </c>
      <c r="O509" s="91">
        <f t="shared" si="294"/>
        <v>6.0522600000000004</v>
      </c>
      <c r="P509" s="91">
        <f t="shared" si="294"/>
        <v>5.91343</v>
      </c>
      <c r="Q509" s="91">
        <f t="shared" si="294"/>
        <v>5.9201300000000003</v>
      </c>
      <c r="R509" s="91">
        <f t="shared" si="294"/>
        <v>5.8653199999999996</v>
      </c>
      <c r="S509" s="91">
        <f t="shared" si="294"/>
        <v>5.8549199999999999</v>
      </c>
      <c r="T509" s="91">
        <f t="shared" si="294"/>
        <v>5.8676700000000004</v>
      </c>
      <c r="U509" s="91">
        <f t="shared" si="294"/>
        <v>5.8903800000000004</v>
      </c>
      <c r="V509" s="91">
        <f t="shared" si="294"/>
        <v>6.0675100000000004</v>
      </c>
      <c r="W509" s="91">
        <f t="shared" si="294"/>
        <v>6.0583200000000001</v>
      </c>
      <c r="X509" s="91">
        <f t="shared" si="294"/>
        <v>5.9542799999999998</v>
      </c>
      <c r="Y509" s="91">
        <f t="shared" si="294"/>
        <v>5.8492600000000001</v>
      </c>
      <c r="Z509" s="91">
        <f t="shared" si="294"/>
        <v>5.6287900000000004</v>
      </c>
      <c r="AA509" s="91">
        <f t="shared" si="294"/>
        <v>5.3648999999999996</v>
      </c>
    </row>
    <row r="510" spans="1:27" ht="12.75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1219.17</v>
      </c>
      <c r="E510" s="44">
        <v>1108.6600000000001</v>
      </c>
      <c r="F510" s="44">
        <v>1030.4100000000001</v>
      </c>
      <c r="G510" s="44">
        <v>1054.3699999999999</v>
      </c>
      <c r="H510" s="44">
        <v>1143.18</v>
      </c>
      <c r="I510" s="44">
        <v>1261.9100000000001</v>
      </c>
      <c r="J510" s="44">
        <v>1483.11</v>
      </c>
      <c r="K510" s="44">
        <v>1740.14</v>
      </c>
      <c r="L510" s="44">
        <v>2001.37</v>
      </c>
      <c r="M510" s="44">
        <v>2176.7600000000002</v>
      </c>
      <c r="N510" s="44">
        <v>2184.63</v>
      </c>
      <c r="O510" s="44">
        <v>2157.88</v>
      </c>
      <c r="P510" s="44">
        <v>2019.05</v>
      </c>
      <c r="Q510" s="44">
        <v>2025.75</v>
      </c>
      <c r="R510" s="44">
        <v>1970.94</v>
      </c>
      <c r="S510" s="44">
        <v>1960.54</v>
      </c>
      <c r="T510" s="44">
        <v>1973.29</v>
      </c>
      <c r="U510" s="44">
        <v>1996</v>
      </c>
      <c r="V510" s="44">
        <v>2173.13</v>
      </c>
      <c r="W510" s="44">
        <v>2163.94</v>
      </c>
      <c r="X510" s="44">
        <v>2059.9</v>
      </c>
      <c r="Y510" s="44">
        <v>1954.88</v>
      </c>
      <c r="Z510" s="44">
        <v>1734.41</v>
      </c>
      <c r="AA510" s="44">
        <v>1470.52</v>
      </c>
    </row>
    <row r="511" spans="1:27" ht="12.75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8" t="s">
        <v>2152</v>
      </c>
      <c r="B514" s="28" t="str">
        <f>"07"&amp;"."&amp;$B$800&amp;"."&amp;$B$801</f>
        <v>07.10.2023</v>
      </c>
      <c r="C514" s="90" t="s">
        <v>76</v>
      </c>
      <c r="D514" s="91">
        <f>ROUND(((D515+D516+D518+D517)/1000),5)</f>
        <v>5.1471099999999996</v>
      </c>
      <c r="E514" s="91">
        <f>ROUND(((E515+E516+E518+E517)/1000),5)</f>
        <v>5.0963599999999998</v>
      </c>
      <c r="F514" s="91">
        <f>ROUND(((F515+F516+F518+F517)/1000),5)</f>
        <v>5.0458299999999996</v>
      </c>
      <c r="G514" s="91">
        <f t="shared" ref="G514:AA514" si="297">ROUND(((G515+G516+G518+G517)/1000),5)</f>
        <v>5.0132599999999998</v>
      </c>
      <c r="H514" s="91">
        <f t="shared" si="297"/>
        <v>5.0501399999999999</v>
      </c>
      <c r="I514" s="91">
        <f t="shared" si="297"/>
        <v>5.1055599999999997</v>
      </c>
      <c r="J514" s="91">
        <f t="shared" si="297"/>
        <v>5.1961000000000004</v>
      </c>
      <c r="K514" s="91">
        <f t="shared" si="297"/>
        <v>5.37826</v>
      </c>
      <c r="L514" s="91">
        <f t="shared" si="297"/>
        <v>5.5746399999999996</v>
      </c>
      <c r="M514" s="91">
        <f t="shared" si="297"/>
        <v>5.7323000000000004</v>
      </c>
      <c r="N514" s="91">
        <f t="shared" si="297"/>
        <v>5.8144499999999999</v>
      </c>
      <c r="O514" s="91">
        <f t="shared" si="297"/>
        <v>5.8058300000000003</v>
      </c>
      <c r="P514" s="91">
        <f t="shared" si="297"/>
        <v>5.7547199999999998</v>
      </c>
      <c r="Q514" s="91">
        <f t="shared" si="297"/>
        <v>5.7553700000000001</v>
      </c>
      <c r="R514" s="91">
        <f t="shared" si="297"/>
        <v>5.7479699999999996</v>
      </c>
      <c r="S514" s="91">
        <f t="shared" si="297"/>
        <v>5.7553799999999997</v>
      </c>
      <c r="T514" s="91">
        <f t="shared" si="297"/>
        <v>5.7808999999999999</v>
      </c>
      <c r="U514" s="91">
        <f t="shared" si="297"/>
        <v>5.8647499999999999</v>
      </c>
      <c r="V514" s="91">
        <f t="shared" si="297"/>
        <v>5.9798099999999996</v>
      </c>
      <c r="W514" s="91">
        <f t="shared" si="297"/>
        <v>5.9960899999999997</v>
      </c>
      <c r="X514" s="91">
        <f t="shared" si="297"/>
        <v>5.9410499999999997</v>
      </c>
      <c r="Y514" s="91">
        <f t="shared" si="297"/>
        <v>5.7050000000000001</v>
      </c>
      <c r="Z514" s="91">
        <f t="shared" si="297"/>
        <v>5.4512</v>
      </c>
      <c r="AA514" s="91">
        <f t="shared" si="297"/>
        <v>5.2059499999999996</v>
      </c>
    </row>
    <row r="515" spans="1:27" ht="12.75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1252.73</v>
      </c>
      <c r="E515" s="44">
        <v>1201.98</v>
      </c>
      <c r="F515" s="44">
        <v>1151.45</v>
      </c>
      <c r="G515" s="44">
        <v>1118.8800000000001</v>
      </c>
      <c r="H515" s="44">
        <v>1155.76</v>
      </c>
      <c r="I515" s="44">
        <v>1211.18</v>
      </c>
      <c r="J515" s="44">
        <v>1301.72</v>
      </c>
      <c r="K515" s="44">
        <v>1483.88</v>
      </c>
      <c r="L515" s="44">
        <v>1680.26</v>
      </c>
      <c r="M515" s="44">
        <v>1837.92</v>
      </c>
      <c r="N515" s="44">
        <v>1920.07</v>
      </c>
      <c r="O515" s="44">
        <v>1911.45</v>
      </c>
      <c r="P515" s="44">
        <v>1860.34</v>
      </c>
      <c r="Q515" s="44">
        <v>1860.99</v>
      </c>
      <c r="R515" s="44">
        <v>1853.59</v>
      </c>
      <c r="S515" s="44">
        <v>1861</v>
      </c>
      <c r="T515" s="44">
        <v>1886.52</v>
      </c>
      <c r="U515" s="44">
        <v>1970.37</v>
      </c>
      <c r="V515" s="44">
        <v>2085.4299999999998</v>
      </c>
      <c r="W515" s="44">
        <v>2101.71</v>
      </c>
      <c r="X515" s="44">
        <v>2046.67</v>
      </c>
      <c r="Y515" s="44">
        <v>1810.62</v>
      </c>
      <c r="Z515" s="44">
        <v>1556.82</v>
      </c>
      <c r="AA515" s="44">
        <v>1311.57</v>
      </c>
    </row>
    <row r="516" spans="1:27" ht="12.75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8" t="s">
        <v>2157</v>
      </c>
      <c r="B519" s="28" t="str">
        <f>"08"&amp;"."&amp;$B$800&amp;"."&amp;$B$801</f>
        <v>08.10.2023</v>
      </c>
      <c r="C519" s="90" t="s">
        <v>76</v>
      </c>
      <c r="D519" s="91">
        <f>ROUND(((D520+D521+D523+D522)/1000),5)</f>
        <v>5.0608500000000003</v>
      </c>
      <c r="E519" s="91">
        <f>ROUND(((E520+E521+E523+E522)/1000),5)</f>
        <v>4.9705000000000004</v>
      </c>
      <c r="F519" s="91">
        <f>ROUND(((F520+F521+F523+F522)/1000),5)</f>
        <v>4.8686100000000003</v>
      </c>
      <c r="G519" s="91">
        <f t="shared" ref="G519:AA519" si="300">ROUND(((G520+G521+G523+G522)/1000),5)</f>
        <v>4.83392</v>
      </c>
      <c r="H519" s="91">
        <f t="shared" si="300"/>
        <v>4.88</v>
      </c>
      <c r="I519" s="91">
        <f t="shared" si="300"/>
        <v>4.9439000000000002</v>
      </c>
      <c r="J519" s="91">
        <f t="shared" si="300"/>
        <v>4.9364699999999999</v>
      </c>
      <c r="K519" s="91">
        <f t="shared" si="300"/>
        <v>5.0433300000000001</v>
      </c>
      <c r="L519" s="91">
        <f t="shared" si="300"/>
        <v>5.3716499999999998</v>
      </c>
      <c r="M519" s="91">
        <f t="shared" si="300"/>
        <v>5.5104699999999998</v>
      </c>
      <c r="N519" s="91">
        <f t="shared" si="300"/>
        <v>5.5544000000000002</v>
      </c>
      <c r="O519" s="91">
        <f t="shared" si="300"/>
        <v>5.5572100000000004</v>
      </c>
      <c r="P519" s="91">
        <f t="shared" si="300"/>
        <v>5.6412500000000003</v>
      </c>
      <c r="Q519" s="91">
        <f t="shared" si="300"/>
        <v>5.64201</v>
      </c>
      <c r="R519" s="91">
        <f t="shared" si="300"/>
        <v>5.6463900000000002</v>
      </c>
      <c r="S519" s="91">
        <f t="shared" si="300"/>
        <v>5.6413700000000002</v>
      </c>
      <c r="T519" s="91">
        <f t="shared" si="300"/>
        <v>5.7924199999999999</v>
      </c>
      <c r="U519" s="91">
        <f t="shared" si="300"/>
        <v>6.0078100000000001</v>
      </c>
      <c r="V519" s="91">
        <f t="shared" si="300"/>
        <v>6.1007699999999998</v>
      </c>
      <c r="W519" s="91">
        <f t="shared" si="300"/>
        <v>6.1026300000000004</v>
      </c>
      <c r="X519" s="91">
        <f t="shared" si="300"/>
        <v>6.0571799999999998</v>
      </c>
      <c r="Y519" s="91">
        <f t="shared" si="300"/>
        <v>5.7103099999999998</v>
      </c>
      <c r="Z519" s="91">
        <f t="shared" si="300"/>
        <v>5.4133699999999996</v>
      </c>
      <c r="AA519" s="91">
        <f t="shared" si="300"/>
        <v>5.2009999999999996</v>
      </c>
    </row>
    <row r="520" spans="1:27" ht="12.75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1166.47</v>
      </c>
      <c r="E520" s="44">
        <v>1076.1199999999999</v>
      </c>
      <c r="F520" s="44">
        <v>974.23</v>
      </c>
      <c r="G520" s="44">
        <v>939.54</v>
      </c>
      <c r="H520" s="44">
        <v>985.62</v>
      </c>
      <c r="I520" s="44">
        <v>1049.52</v>
      </c>
      <c r="J520" s="44">
        <v>1042.0899999999999</v>
      </c>
      <c r="K520" s="44">
        <v>1148.95</v>
      </c>
      <c r="L520" s="44">
        <v>1477.27</v>
      </c>
      <c r="M520" s="44">
        <v>1616.09</v>
      </c>
      <c r="N520" s="44">
        <v>1660.02</v>
      </c>
      <c r="O520" s="44">
        <v>1662.83</v>
      </c>
      <c r="P520" s="44">
        <v>1746.87</v>
      </c>
      <c r="Q520" s="44">
        <v>1747.63</v>
      </c>
      <c r="R520" s="44">
        <v>1752.01</v>
      </c>
      <c r="S520" s="44">
        <v>1746.99</v>
      </c>
      <c r="T520" s="44">
        <v>1898.04</v>
      </c>
      <c r="U520" s="44">
        <v>2113.4299999999998</v>
      </c>
      <c r="V520" s="44">
        <v>2206.39</v>
      </c>
      <c r="W520" s="44">
        <v>2208.25</v>
      </c>
      <c r="X520" s="44">
        <v>2162.8000000000002</v>
      </c>
      <c r="Y520" s="44">
        <v>1815.93</v>
      </c>
      <c r="Z520" s="44">
        <v>1518.99</v>
      </c>
      <c r="AA520" s="44">
        <v>1306.6199999999999</v>
      </c>
    </row>
    <row r="521" spans="1:27" ht="12.75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8" t="s">
        <v>2162</v>
      </c>
      <c r="B524" s="28" t="str">
        <f>"09"&amp;"."&amp;$B$800&amp;"."&amp;$B$801</f>
        <v>09.10.2023</v>
      </c>
      <c r="C524" s="90" t="s">
        <v>76</v>
      </c>
      <c r="D524" s="91">
        <f>ROUND(((D525+D526+D528+D527)/1000),5)</f>
        <v>5.0765799999999999</v>
      </c>
      <c r="E524" s="91">
        <f>ROUND(((E525+E526+E528+E527)/1000),5)</f>
        <v>4.9876899999999997</v>
      </c>
      <c r="F524" s="91">
        <f>ROUND(((F525+F526+F528+F527)/1000),5)</f>
        <v>4.9120299999999997</v>
      </c>
      <c r="G524" s="91">
        <f t="shared" ref="G524:AA524" si="303">ROUND(((G525+G526+G528+G527)/1000),5)</f>
        <v>4.8849799999999997</v>
      </c>
      <c r="H524" s="91">
        <f t="shared" si="303"/>
        <v>4.9393399999999996</v>
      </c>
      <c r="I524" s="91">
        <f t="shared" si="303"/>
        <v>5.1570600000000004</v>
      </c>
      <c r="J524" s="91">
        <f t="shared" si="303"/>
        <v>5.2944800000000001</v>
      </c>
      <c r="K524" s="91">
        <f t="shared" si="303"/>
        <v>5.6321500000000002</v>
      </c>
      <c r="L524" s="91">
        <f t="shared" si="303"/>
        <v>6.0077999999999996</v>
      </c>
      <c r="M524" s="91">
        <f t="shared" si="303"/>
        <v>6.0974199999999996</v>
      </c>
      <c r="N524" s="91">
        <f t="shared" si="303"/>
        <v>6.12134</v>
      </c>
      <c r="O524" s="91">
        <f t="shared" si="303"/>
        <v>6.1054399999999998</v>
      </c>
      <c r="P524" s="91">
        <f t="shared" si="303"/>
        <v>6.0330199999999996</v>
      </c>
      <c r="Q524" s="91">
        <f t="shared" si="303"/>
        <v>6.0582799999999999</v>
      </c>
      <c r="R524" s="91">
        <f t="shared" si="303"/>
        <v>6.0610799999999996</v>
      </c>
      <c r="S524" s="91">
        <f t="shared" si="303"/>
        <v>6.0629999999999997</v>
      </c>
      <c r="T524" s="91">
        <f t="shared" si="303"/>
        <v>6.03688</v>
      </c>
      <c r="U524" s="91">
        <f t="shared" si="303"/>
        <v>6.0702299999999996</v>
      </c>
      <c r="V524" s="91">
        <f t="shared" si="303"/>
        <v>6.0946699999999998</v>
      </c>
      <c r="W524" s="91">
        <f t="shared" si="303"/>
        <v>6.0875500000000002</v>
      </c>
      <c r="X524" s="91">
        <f t="shared" si="303"/>
        <v>6.0387599999999999</v>
      </c>
      <c r="Y524" s="91">
        <f t="shared" si="303"/>
        <v>5.9949500000000002</v>
      </c>
      <c r="Z524" s="91">
        <f t="shared" si="303"/>
        <v>5.4878200000000001</v>
      </c>
      <c r="AA524" s="91">
        <f t="shared" si="303"/>
        <v>5.2223899999999999</v>
      </c>
    </row>
    <row r="525" spans="1:27" ht="12.75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1182.2</v>
      </c>
      <c r="E525" s="44">
        <v>1093.31</v>
      </c>
      <c r="F525" s="44">
        <v>1017.65</v>
      </c>
      <c r="G525" s="44">
        <v>990.6</v>
      </c>
      <c r="H525" s="44">
        <v>1044.96</v>
      </c>
      <c r="I525" s="44">
        <v>1262.68</v>
      </c>
      <c r="J525" s="44">
        <v>1400.1</v>
      </c>
      <c r="K525" s="44">
        <v>1737.77</v>
      </c>
      <c r="L525" s="44">
        <v>2113.42</v>
      </c>
      <c r="M525" s="44">
        <v>2203.04</v>
      </c>
      <c r="N525" s="44">
        <v>2226.96</v>
      </c>
      <c r="O525" s="44">
        <v>2211.06</v>
      </c>
      <c r="P525" s="44">
        <v>2138.64</v>
      </c>
      <c r="Q525" s="44">
        <v>2163.9</v>
      </c>
      <c r="R525" s="44">
        <v>2166.6999999999998</v>
      </c>
      <c r="S525" s="44">
        <v>2168.62</v>
      </c>
      <c r="T525" s="44">
        <v>2142.5</v>
      </c>
      <c r="U525" s="44">
        <v>2175.85</v>
      </c>
      <c r="V525" s="44">
        <v>2200.29</v>
      </c>
      <c r="W525" s="44">
        <v>2193.17</v>
      </c>
      <c r="X525" s="44">
        <v>2144.38</v>
      </c>
      <c r="Y525" s="44">
        <v>2100.5700000000002</v>
      </c>
      <c r="Z525" s="44">
        <v>1593.44</v>
      </c>
      <c r="AA525" s="44">
        <v>1328.01</v>
      </c>
    </row>
    <row r="526" spans="1:27" ht="12.75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8" t="s">
        <v>2167</v>
      </c>
      <c r="B529" s="28" t="str">
        <f>"10"&amp;"."&amp;$B$800&amp;"."&amp;$B$801</f>
        <v>10.10.2023</v>
      </c>
      <c r="C529" s="90" t="s">
        <v>76</v>
      </c>
      <c r="D529" s="91">
        <f>ROUND(((D530+D531+D533+D532)/1000),5)</f>
        <v>5.0782999999999996</v>
      </c>
      <c r="E529" s="91">
        <f>ROUND(((E530+E531+E533+E532)/1000),5)</f>
        <v>5.0002300000000002</v>
      </c>
      <c r="F529" s="91">
        <f>ROUND(((F530+F531+F533+F532)/1000),5)</f>
        <v>4.9782599999999997</v>
      </c>
      <c r="G529" s="91">
        <f t="shared" ref="G529:AA529" si="306">ROUND(((G530+G531+G533+G532)/1000),5)</f>
        <v>4.9702099999999998</v>
      </c>
      <c r="H529" s="91">
        <f t="shared" si="306"/>
        <v>5.0030099999999997</v>
      </c>
      <c r="I529" s="91">
        <f t="shared" si="306"/>
        <v>5.1728300000000003</v>
      </c>
      <c r="J529" s="91">
        <f t="shared" si="306"/>
        <v>5.3559200000000002</v>
      </c>
      <c r="K529" s="91">
        <f t="shared" si="306"/>
        <v>5.5719900000000004</v>
      </c>
      <c r="L529" s="91">
        <f t="shared" si="306"/>
        <v>5.9270899999999997</v>
      </c>
      <c r="M529" s="91">
        <f t="shared" si="306"/>
        <v>6.0547899999999997</v>
      </c>
      <c r="N529" s="91">
        <f t="shared" si="306"/>
        <v>6.1318799999999998</v>
      </c>
      <c r="O529" s="91">
        <f t="shared" si="306"/>
        <v>6.0560200000000002</v>
      </c>
      <c r="P529" s="91">
        <f t="shared" si="306"/>
        <v>6.0513500000000002</v>
      </c>
      <c r="Q529" s="91">
        <f t="shared" si="306"/>
        <v>6.0591699999999999</v>
      </c>
      <c r="R529" s="91">
        <f t="shared" si="306"/>
        <v>6.05023</v>
      </c>
      <c r="S529" s="91">
        <f t="shared" si="306"/>
        <v>6.0516399999999999</v>
      </c>
      <c r="T529" s="91">
        <f t="shared" si="306"/>
        <v>6.0548900000000003</v>
      </c>
      <c r="U529" s="91">
        <f t="shared" si="306"/>
        <v>6.06332</v>
      </c>
      <c r="V529" s="91">
        <f t="shared" si="306"/>
        <v>6.1953800000000001</v>
      </c>
      <c r="W529" s="91">
        <f t="shared" si="306"/>
        <v>6.1999700000000004</v>
      </c>
      <c r="X529" s="91">
        <f t="shared" si="306"/>
        <v>6.0337800000000001</v>
      </c>
      <c r="Y529" s="91">
        <f t="shared" si="306"/>
        <v>5.9937899999999997</v>
      </c>
      <c r="Z529" s="91">
        <f t="shared" si="306"/>
        <v>5.6181599999999996</v>
      </c>
      <c r="AA529" s="91">
        <f t="shared" si="306"/>
        <v>5.2275700000000001</v>
      </c>
    </row>
    <row r="530" spans="1:27" ht="12.75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1183.92</v>
      </c>
      <c r="E530" s="44">
        <v>1105.8499999999999</v>
      </c>
      <c r="F530" s="44">
        <v>1083.8800000000001</v>
      </c>
      <c r="G530" s="44">
        <v>1075.83</v>
      </c>
      <c r="H530" s="44">
        <v>1108.6300000000001</v>
      </c>
      <c r="I530" s="44">
        <v>1278.45</v>
      </c>
      <c r="J530" s="44">
        <v>1461.54</v>
      </c>
      <c r="K530" s="44">
        <v>1677.61</v>
      </c>
      <c r="L530" s="44">
        <v>2032.71</v>
      </c>
      <c r="M530" s="44">
        <v>2160.41</v>
      </c>
      <c r="N530" s="44">
        <v>2237.5</v>
      </c>
      <c r="O530" s="44">
        <v>2161.64</v>
      </c>
      <c r="P530" s="44">
        <v>2156.9699999999998</v>
      </c>
      <c r="Q530" s="44">
        <v>2164.79</v>
      </c>
      <c r="R530" s="44">
        <v>2155.85</v>
      </c>
      <c r="S530" s="44">
        <v>2157.2600000000002</v>
      </c>
      <c r="T530" s="44">
        <v>2160.5100000000002</v>
      </c>
      <c r="U530" s="44">
        <v>2168.94</v>
      </c>
      <c r="V530" s="44">
        <v>2301</v>
      </c>
      <c r="W530" s="44">
        <v>2305.59</v>
      </c>
      <c r="X530" s="44">
        <v>2139.4</v>
      </c>
      <c r="Y530" s="44">
        <v>2099.41</v>
      </c>
      <c r="Z530" s="44">
        <v>1723.78</v>
      </c>
      <c r="AA530" s="44">
        <v>1333.19</v>
      </c>
    </row>
    <row r="531" spans="1:27" ht="12.75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8" t="s">
        <v>2172</v>
      </c>
      <c r="B534" s="28" t="str">
        <f>"11"&amp;"."&amp;$B$800&amp;"."&amp;$B$801</f>
        <v>11.10.2023</v>
      </c>
      <c r="C534" s="90" t="s">
        <v>76</v>
      </c>
      <c r="D534" s="91">
        <f>ROUND(((D535+D536+D538+D537)/1000),5)</f>
        <v>5.0843600000000002</v>
      </c>
      <c r="E534" s="91">
        <f>ROUND(((E535+E536+E538+E537)/1000),5)</f>
        <v>4.9994800000000001</v>
      </c>
      <c r="F534" s="91">
        <f>ROUND(((F535+F536+F538+F537)/1000),5)</f>
        <v>4.9766399999999997</v>
      </c>
      <c r="G534" s="91">
        <f t="shared" ref="G534:AA534" si="309">ROUND(((G535+G536+G538+G537)/1000),5)</f>
        <v>4.9772600000000002</v>
      </c>
      <c r="H534" s="91">
        <f t="shared" si="309"/>
        <v>5.0170300000000001</v>
      </c>
      <c r="I534" s="91">
        <f t="shared" si="309"/>
        <v>5.1703200000000002</v>
      </c>
      <c r="J534" s="91">
        <f t="shared" si="309"/>
        <v>5.3190099999999996</v>
      </c>
      <c r="K534" s="91">
        <f t="shared" si="309"/>
        <v>5.6536200000000001</v>
      </c>
      <c r="L534" s="91">
        <f t="shared" si="309"/>
        <v>5.8989500000000001</v>
      </c>
      <c r="M534" s="91">
        <f t="shared" si="309"/>
        <v>6.0481600000000002</v>
      </c>
      <c r="N534" s="91">
        <f t="shared" si="309"/>
        <v>6.1588500000000002</v>
      </c>
      <c r="O534" s="91">
        <f t="shared" si="309"/>
        <v>6.0304700000000002</v>
      </c>
      <c r="P534" s="91">
        <f t="shared" si="309"/>
        <v>6.0173699999999997</v>
      </c>
      <c r="Q534" s="91">
        <f t="shared" si="309"/>
        <v>5.9593299999999996</v>
      </c>
      <c r="R534" s="91">
        <f t="shared" si="309"/>
        <v>5.9789000000000003</v>
      </c>
      <c r="S534" s="91">
        <f t="shared" si="309"/>
        <v>5.9511399999999997</v>
      </c>
      <c r="T534" s="91">
        <f t="shared" si="309"/>
        <v>5.9754899999999997</v>
      </c>
      <c r="U534" s="91">
        <f t="shared" si="309"/>
        <v>6.1068499999999997</v>
      </c>
      <c r="V534" s="91">
        <f t="shared" si="309"/>
        <v>6.3513099999999998</v>
      </c>
      <c r="W534" s="91">
        <f t="shared" si="309"/>
        <v>6.1486999999999998</v>
      </c>
      <c r="X534" s="91">
        <f t="shared" si="309"/>
        <v>6.1078400000000004</v>
      </c>
      <c r="Y534" s="91">
        <f t="shared" si="309"/>
        <v>5.9688699999999999</v>
      </c>
      <c r="Z534" s="91">
        <f t="shared" si="309"/>
        <v>5.47119</v>
      </c>
      <c r="AA534" s="91">
        <f t="shared" si="309"/>
        <v>5.1622899999999996</v>
      </c>
    </row>
    <row r="535" spans="1:27" ht="12.75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1189.98</v>
      </c>
      <c r="E535" s="44">
        <v>1105.0999999999999</v>
      </c>
      <c r="F535" s="44">
        <v>1082.26</v>
      </c>
      <c r="G535" s="44">
        <v>1082.8800000000001</v>
      </c>
      <c r="H535" s="44">
        <v>1122.6500000000001</v>
      </c>
      <c r="I535" s="44">
        <v>1275.94</v>
      </c>
      <c r="J535" s="44">
        <v>1424.63</v>
      </c>
      <c r="K535" s="44">
        <v>1759.24</v>
      </c>
      <c r="L535" s="44">
        <v>2004.57</v>
      </c>
      <c r="M535" s="44">
        <v>2153.7800000000002</v>
      </c>
      <c r="N535" s="44">
        <v>2264.4699999999998</v>
      </c>
      <c r="O535" s="44">
        <v>2136.09</v>
      </c>
      <c r="P535" s="44">
        <v>2122.9899999999998</v>
      </c>
      <c r="Q535" s="44">
        <v>2064.9499999999998</v>
      </c>
      <c r="R535" s="44">
        <v>2084.52</v>
      </c>
      <c r="S535" s="44">
        <v>2056.7600000000002</v>
      </c>
      <c r="T535" s="44">
        <v>2081.11</v>
      </c>
      <c r="U535" s="44">
        <v>2212.4699999999998</v>
      </c>
      <c r="V535" s="44">
        <v>2456.9299999999998</v>
      </c>
      <c r="W535" s="44">
        <v>2254.3200000000002</v>
      </c>
      <c r="X535" s="44">
        <v>2213.46</v>
      </c>
      <c r="Y535" s="44">
        <v>2074.4899999999998</v>
      </c>
      <c r="Z535" s="44">
        <v>1576.81</v>
      </c>
      <c r="AA535" s="44">
        <v>1267.9100000000001</v>
      </c>
    </row>
    <row r="536" spans="1:27" ht="12.75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8" t="s">
        <v>2177</v>
      </c>
      <c r="B539" s="28" t="str">
        <f>"12"&amp;"."&amp;$B$800&amp;"."&amp;$B$801</f>
        <v>12.10.2023</v>
      </c>
      <c r="C539" s="90" t="s">
        <v>76</v>
      </c>
      <c r="D539" s="91">
        <f>ROUND(((D540+D541+D543+D542)/1000),5)</f>
        <v>4.9988400000000004</v>
      </c>
      <c r="E539" s="91">
        <f>ROUND(((E540+E541+E543+E542)/1000),5)</f>
        <v>4.92957</v>
      </c>
      <c r="F539" s="91">
        <f>ROUND(((F540+F541+F543+F542)/1000),5)</f>
        <v>4.8732699999999998</v>
      </c>
      <c r="G539" s="91">
        <f t="shared" ref="G539:AA539" si="312">ROUND(((G540+G541+G543+G542)/1000),5)</f>
        <v>4.8786699999999996</v>
      </c>
      <c r="H539" s="91">
        <f t="shared" si="312"/>
        <v>4.97492</v>
      </c>
      <c r="I539" s="91">
        <f t="shared" si="312"/>
        <v>5.0874899999999998</v>
      </c>
      <c r="J539" s="91">
        <f t="shared" si="312"/>
        <v>5.3256300000000003</v>
      </c>
      <c r="K539" s="91">
        <f t="shared" si="312"/>
        <v>5.6169099999999998</v>
      </c>
      <c r="L539" s="91">
        <f t="shared" si="312"/>
        <v>6.0360100000000001</v>
      </c>
      <c r="M539" s="91">
        <f t="shared" si="312"/>
        <v>6.0686499999999999</v>
      </c>
      <c r="N539" s="91">
        <f t="shared" si="312"/>
        <v>6.1235799999999996</v>
      </c>
      <c r="O539" s="91">
        <f t="shared" si="312"/>
        <v>6.1190300000000004</v>
      </c>
      <c r="P539" s="91">
        <f t="shared" si="312"/>
        <v>6.1218199999999996</v>
      </c>
      <c r="Q539" s="91">
        <f t="shared" si="312"/>
        <v>6.1276200000000003</v>
      </c>
      <c r="R539" s="91">
        <f t="shared" si="312"/>
        <v>6.1200099999999997</v>
      </c>
      <c r="S539" s="91">
        <f t="shared" si="312"/>
        <v>6.0987999999999998</v>
      </c>
      <c r="T539" s="91">
        <f t="shared" si="312"/>
        <v>6.09206</v>
      </c>
      <c r="U539" s="91">
        <f t="shared" si="312"/>
        <v>6.0698699999999999</v>
      </c>
      <c r="V539" s="91">
        <f t="shared" si="312"/>
        <v>6.1894400000000003</v>
      </c>
      <c r="W539" s="91">
        <f t="shared" si="312"/>
        <v>6.20139</v>
      </c>
      <c r="X539" s="91">
        <f t="shared" si="312"/>
        <v>6.1179600000000001</v>
      </c>
      <c r="Y539" s="91">
        <f t="shared" si="312"/>
        <v>6.0144700000000002</v>
      </c>
      <c r="Z539" s="91">
        <f t="shared" si="312"/>
        <v>5.7381200000000003</v>
      </c>
      <c r="AA539" s="91">
        <f t="shared" si="312"/>
        <v>5.1946399999999997</v>
      </c>
    </row>
    <row r="540" spans="1:27" ht="12.75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1104.46</v>
      </c>
      <c r="E540" s="44">
        <v>1035.19</v>
      </c>
      <c r="F540" s="44">
        <v>978.89</v>
      </c>
      <c r="G540" s="44">
        <v>984.29</v>
      </c>
      <c r="H540" s="44">
        <v>1080.54</v>
      </c>
      <c r="I540" s="44">
        <v>1193.1099999999999</v>
      </c>
      <c r="J540" s="44">
        <v>1431.25</v>
      </c>
      <c r="K540" s="44">
        <v>1722.53</v>
      </c>
      <c r="L540" s="44">
        <v>2141.63</v>
      </c>
      <c r="M540" s="44">
        <v>2174.27</v>
      </c>
      <c r="N540" s="44">
        <v>2229.1999999999998</v>
      </c>
      <c r="O540" s="44">
        <v>2224.65</v>
      </c>
      <c r="P540" s="44">
        <v>2227.44</v>
      </c>
      <c r="Q540" s="44">
        <v>2233.2399999999998</v>
      </c>
      <c r="R540" s="44">
        <v>2225.63</v>
      </c>
      <c r="S540" s="44">
        <v>2204.42</v>
      </c>
      <c r="T540" s="44">
        <v>2197.6799999999998</v>
      </c>
      <c r="U540" s="44">
        <v>2175.4899999999998</v>
      </c>
      <c r="V540" s="44">
        <v>2295.06</v>
      </c>
      <c r="W540" s="44">
        <v>2307.0100000000002</v>
      </c>
      <c r="X540" s="44">
        <v>2223.58</v>
      </c>
      <c r="Y540" s="44">
        <v>2120.09</v>
      </c>
      <c r="Z540" s="44">
        <v>1843.74</v>
      </c>
      <c r="AA540" s="44">
        <v>1300.26</v>
      </c>
    </row>
    <row r="541" spans="1:27" ht="12.75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8" t="s">
        <v>2182</v>
      </c>
      <c r="B544" s="28" t="str">
        <f>"13"&amp;"."&amp;$B$800&amp;"."&amp;$B$801</f>
        <v>13.10.2023</v>
      </c>
      <c r="C544" s="90" t="s">
        <v>76</v>
      </c>
      <c r="D544" s="91">
        <f>ROUND(((D545+D546+D548+D547)/1000),5)</f>
        <v>5.0043100000000003</v>
      </c>
      <c r="E544" s="91">
        <f>ROUND(((E545+E546+E548+E547)/1000),5)</f>
        <v>4.9339700000000004</v>
      </c>
      <c r="F544" s="91">
        <f>ROUND(((F545+F546+F548+F547)/1000),5)</f>
        <v>4.9036600000000004</v>
      </c>
      <c r="G544" s="91">
        <f t="shared" ref="G544:AA544" si="315">ROUND(((G545+G546+G548+G547)/1000),5)</f>
        <v>4.89689</v>
      </c>
      <c r="H544" s="91">
        <f t="shared" si="315"/>
        <v>4.9627600000000003</v>
      </c>
      <c r="I544" s="91">
        <f t="shared" si="315"/>
        <v>5.0877499999999998</v>
      </c>
      <c r="J544" s="91">
        <f t="shared" si="315"/>
        <v>5.3490399999999996</v>
      </c>
      <c r="K544" s="91">
        <f t="shared" si="315"/>
        <v>5.5786800000000003</v>
      </c>
      <c r="L544" s="91">
        <f t="shared" si="315"/>
        <v>5.8019299999999996</v>
      </c>
      <c r="M544" s="91">
        <f t="shared" si="315"/>
        <v>6.0487799999999998</v>
      </c>
      <c r="N544" s="91">
        <f t="shared" si="315"/>
        <v>6.0540500000000002</v>
      </c>
      <c r="O544" s="91">
        <f t="shared" si="315"/>
        <v>6.0076499999999999</v>
      </c>
      <c r="P544" s="91">
        <f t="shared" si="315"/>
        <v>5.9197300000000004</v>
      </c>
      <c r="Q544" s="91">
        <f t="shared" si="315"/>
        <v>5.9405200000000002</v>
      </c>
      <c r="R544" s="91">
        <f t="shared" si="315"/>
        <v>5.9036</v>
      </c>
      <c r="S544" s="91">
        <f t="shared" si="315"/>
        <v>5.9004799999999999</v>
      </c>
      <c r="T544" s="91">
        <f t="shared" si="315"/>
        <v>5.8782500000000004</v>
      </c>
      <c r="U544" s="91">
        <f t="shared" si="315"/>
        <v>6.0651900000000003</v>
      </c>
      <c r="V544" s="91">
        <f t="shared" si="315"/>
        <v>6.1170200000000001</v>
      </c>
      <c r="W544" s="91">
        <f t="shared" si="315"/>
        <v>6.10947</v>
      </c>
      <c r="X544" s="91">
        <f t="shared" si="315"/>
        <v>5.8807600000000004</v>
      </c>
      <c r="Y544" s="91">
        <f t="shared" si="315"/>
        <v>5.8310899999999997</v>
      </c>
      <c r="Z544" s="91">
        <f t="shared" si="315"/>
        <v>5.5952099999999998</v>
      </c>
      <c r="AA544" s="91">
        <f t="shared" si="315"/>
        <v>5.3817000000000004</v>
      </c>
    </row>
    <row r="545" spans="1:27" ht="12.75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1109.93</v>
      </c>
      <c r="E545" s="44">
        <v>1039.5899999999999</v>
      </c>
      <c r="F545" s="44">
        <v>1009.28</v>
      </c>
      <c r="G545" s="44">
        <v>1002.51</v>
      </c>
      <c r="H545" s="44">
        <v>1068.3800000000001</v>
      </c>
      <c r="I545" s="44">
        <v>1193.3699999999999</v>
      </c>
      <c r="J545" s="44">
        <v>1454.66</v>
      </c>
      <c r="K545" s="44">
        <v>1684.3</v>
      </c>
      <c r="L545" s="44">
        <v>1907.55</v>
      </c>
      <c r="M545" s="44">
        <v>2154.4</v>
      </c>
      <c r="N545" s="44">
        <v>2159.67</v>
      </c>
      <c r="O545" s="44">
        <v>2113.27</v>
      </c>
      <c r="P545" s="44">
        <v>2025.35</v>
      </c>
      <c r="Q545" s="44">
        <v>2046.14</v>
      </c>
      <c r="R545" s="44">
        <v>2009.22</v>
      </c>
      <c r="S545" s="44">
        <v>2006.1</v>
      </c>
      <c r="T545" s="44">
        <v>1983.87</v>
      </c>
      <c r="U545" s="44">
        <v>2170.81</v>
      </c>
      <c r="V545" s="44">
        <v>2222.64</v>
      </c>
      <c r="W545" s="44">
        <v>2215.09</v>
      </c>
      <c r="X545" s="44">
        <v>1986.38</v>
      </c>
      <c r="Y545" s="44">
        <v>1936.71</v>
      </c>
      <c r="Z545" s="44">
        <v>1700.83</v>
      </c>
      <c r="AA545" s="44">
        <v>1487.32</v>
      </c>
    </row>
    <row r="546" spans="1:27" ht="12.75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8" t="s">
        <v>2187</v>
      </c>
      <c r="B549" s="28" t="str">
        <f>"14"&amp;"."&amp;$B$800&amp;"."&amp;$B$801</f>
        <v>14.10.2023</v>
      </c>
      <c r="C549" s="90" t="s">
        <v>76</v>
      </c>
      <c r="D549" s="91">
        <f>ROUND(((D550+D551+D553+D552)/1000),5)</f>
        <v>5.1388600000000002</v>
      </c>
      <c r="E549" s="91">
        <f>ROUND(((E550+E551+E553+E552)/1000),5)</f>
        <v>5.04657</v>
      </c>
      <c r="F549" s="91">
        <f>ROUND(((F550+F551+F553+F552)/1000),5)</f>
        <v>5.0250500000000002</v>
      </c>
      <c r="G549" s="91">
        <f t="shared" ref="G549:AA549" si="318">ROUND(((G550+G551+G553+G552)/1000),5)</f>
        <v>5.0283300000000004</v>
      </c>
      <c r="H549" s="91">
        <f t="shared" si="318"/>
        <v>5.0378800000000004</v>
      </c>
      <c r="I549" s="91">
        <f t="shared" si="318"/>
        <v>5.0993300000000001</v>
      </c>
      <c r="J549" s="91">
        <f t="shared" si="318"/>
        <v>5.2131999999999996</v>
      </c>
      <c r="K549" s="91">
        <f t="shared" si="318"/>
        <v>5.48881</v>
      </c>
      <c r="L549" s="91">
        <f t="shared" si="318"/>
        <v>5.6480199999999998</v>
      </c>
      <c r="M549" s="91">
        <f t="shared" si="318"/>
        <v>5.8170799999999998</v>
      </c>
      <c r="N549" s="91">
        <f t="shared" si="318"/>
        <v>5.8744800000000001</v>
      </c>
      <c r="O549" s="91">
        <f t="shared" si="318"/>
        <v>5.8828800000000001</v>
      </c>
      <c r="P549" s="91">
        <f t="shared" si="318"/>
        <v>5.8748899999999997</v>
      </c>
      <c r="Q549" s="91">
        <f t="shared" si="318"/>
        <v>6.0305900000000001</v>
      </c>
      <c r="R549" s="91">
        <f t="shared" si="318"/>
        <v>6.12608</v>
      </c>
      <c r="S549" s="91">
        <f t="shared" si="318"/>
        <v>6.2886100000000003</v>
      </c>
      <c r="T549" s="91">
        <f t="shared" si="318"/>
        <v>6.20181</v>
      </c>
      <c r="U549" s="91">
        <f t="shared" si="318"/>
        <v>6.3305699999999998</v>
      </c>
      <c r="V549" s="91">
        <f t="shared" si="318"/>
        <v>6.4497900000000001</v>
      </c>
      <c r="W549" s="91">
        <f t="shared" si="318"/>
        <v>6.32423</v>
      </c>
      <c r="X549" s="91">
        <f t="shared" si="318"/>
        <v>6.0952299999999999</v>
      </c>
      <c r="Y549" s="91">
        <f t="shared" si="318"/>
        <v>5.7110599999999998</v>
      </c>
      <c r="Z549" s="91">
        <f t="shared" si="318"/>
        <v>5.5227599999999999</v>
      </c>
      <c r="AA549" s="91">
        <f t="shared" si="318"/>
        <v>5.2339000000000002</v>
      </c>
    </row>
    <row r="550" spans="1:27" ht="12.75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1244.48</v>
      </c>
      <c r="E550" s="44">
        <v>1152.19</v>
      </c>
      <c r="F550" s="44">
        <v>1130.67</v>
      </c>
      <c r="G550" s="44">
        <v>1133.95</v>
      </c>
      <c r="H550" s="44">
        <v>1143.5</v>
      </c>
      <c r="I550" s="44">
        <v>1204.95</v>
      </c>
      <c r="J550" s="44">
        <v>1318.82</v>
      </c>
      <c r="K550" s="44">
        <v>1594.43</v>
      </c>
      <c r="L550" s="44">
        <v>1753.64</v>
      </c>
      <c r="M550" s="44">
        <v>1922.7</v>
      </c>
      <c r="N550" s="44">
        <v>1980.1</v>
      </c>
      <c r="O550" s="44">
        <v>1988.5</v>
      </c>
      <c r="P550" s="44">
        <v>1980.51</v>
      </c>
      <c r="Q550" s="44">
        <v>2136.21</v>
      </c>
      <c r="R550" s="44">
        <v>2231.6999999999998</v>
      </c>
      <c r="S550" s="44">
        <v>2394.23</v>
      </c>
      <c r="T550" s="44">
        <v>2307.4299999999998</v>
      </c>
      <c r="U550" s="44">
        <v>2436.19</v>
      </c>
      <c r="V550" s="44">
        <v>2555.41</v>
      </c>
      <c r="W550" s="44">
        <v>2429.85</v>
      </c>
      <c r="X550" s="44">
        <v>2200.85</v>
      </c>
      <c r="Y550" s="44">
        <v>1816.68</v>
      </c>
      <c r="Z550" s="44">
        <v>1628.38</v>
      </c>
      <c r="AA550" s="44">
        <v>1339.52</v>
      </c>
    </row>
    <row r="551" spans="1:27" ht="12.75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8" t="s">
        <v>2192</v>
      </c>
      <c r="B554" s="28" t="str">
        <f>"15"&amp;"."&amp;$B$800&amp;"."&amp;$B$801</f>
        <v>15.10.2023</v>
      </c>
      <c r="C554" s="90" t="s">
        <v>76</v>
      </c>
      <c r="D554" s="91">
        <f>ROUND(((D555+D556+D558+D557)/1000),5)</f>
        <v>5.1527399999999997</v>
      </c>
      <c r="E554" s="91">
        <f>ROUND(((E555+E556+E558+E557)/1000),5)</f>
        <v>5.0514999999999999</v>
      </c>
      <c r="F554" s="91">
        <f>ROUND(((F555+F556+F558+F557)/1000),5)</f>
        <v>5.0163099999999998</v>
      </c>
      <c r="G554" s="91">
        <f t="shared" ref="G554:AA554" si="321">ROUND(((G555+G556+G558+G557)/1000),5)</f>
        <v>5.0017300000000002</v>
      </c>
      <c r="H554" s="91">
        <f t="shared" si="321"/>
        <v>5.0158699999999996</v>
      </c>
      <c r="I554" s="91">
        <f t="shared" si="321"/>
        <v>5.0478199999999998</v>
      </c>
      <c r="J554" s="91">
        <f t="shared" si="321"/>
        <v>5.0263799999999996</v>
      </c>
      <c r="K554" s="91">
        <f t="shared" si="321"/>
        <v>5.1082900000000002</v>
      </c>
      <c r="L554" s="91">
        <f t="shared" si="321"/>
        <v>5.4996700000000001</v>
      </c>
      <c r="M554" s="91">
        <f t="shared" si="321"/>
        <v>5.6193499999999998</v>
      </c>
      <c r="N554" s="91">
        <f t="shared" si="321"/>
        <v>5.6682699999999997</v>
      </c>
      <c r="O554" s="91">
        <f t="shared" si="321"/>
        <v>5.6846399999999999</v>
      </c>
      <c r="P554" s="91">
        <f t="shared" si="321"/>
        <v>5.67957</v>
      </c>
      <c r="Q554" s="91">
        <f t="shared" si="321"/>
        <v>5.6849400000000001</v>
      </c>
      <c r="R554" s="91">
        <f t="shared" si="321"/>
        <v>5.6885599999999998</v>
      </c>
      <c r="S554" s="91">
        <f t="shared" si="321"/>
        <v>5.6794000000000002</v>
      </c>
      <c r="T554" s="91">
        <f t="shared" si="321"/>
        <v>5.73001</v>
      </c>
      <c r="U554" s="91">
        <f t="shared" si="321"/>
        <v>5.9048100000000003</v>
      </c>
      <c r="V554" s="91">
        <f t="shared" si="321"/>
        <v>6.0560499999999999</v>
      </c>
      <c r="W554" s="91">
        <f t="shared" si="321"/>
        <v>6.0200800000000001</v>
      </c>
      <c r="X554" s="91">
        <f t="shared" si="321"/>
        <v>5.9022899999999998</v>
      </c>
      <c r="Y554" s="91">
        <f t="shared" si="321"/>
        <v>5.6732699999999996</v>
      </c>
      <c r="Z554" s="91">
        <f t="shared" si="321"/>
        <v>5.5187299999999997</v>
      </c>
      <c r="AA554" s="91">
        <f t="shared" si="321"/>
        <v>5.2122299999999999</v>
      </c>
    </row>
    <row r="555" spans="1:27" ht="12.75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1258.3599999999999</v>
      </c>
      <c r="E555" s="44">
        <v>1157.1199999999999</v>
      </c>
      <c r="F555" s="44">
        <v>1121.93</v>
      </c>
      <c r="G555" s="44">
        <v>1107.3499999999999</v>
      </c>
      <c r="H555" s="44">
        <v>1121.49</v>
      </c>
      <c r="I555" s="44">
        <v>1153.44</v>
      </c>
      <c r="J555" s="44">
        <v>1132</v>
      </c>
      <c r="K555" s="44">
        <v>1213.9100000000001</v>
      </c>
      <c r="L555" s="44">
        <v>1605.29</v>
      </c>
      <c r="M555" s="44">
        <v>1724.97</v>
      </c>
      <c r="N555" s="44">
        <v>1773.89</v>
      </c>
      <c r="O555" s="44">
        <v>1790.26</v>
      </c>
      <c r="P555" s="44">
        <v>1785.19</v>
      </c>
      <c r="Q555" s="44">
        <v>1790.56</v>
      </c>
      <c r="R555" s="44">
        <v>1794.18</v>
      </c>
      <c r="S555" s="44">
        <v>1785.02</v>
      </c>
      <c r="T555" s="44">
        <v>1835.63</v>
      </c>
      <c r="U555" s="44">
        <v>2010.43</v>
      </c>
      <c r="V555" s="44">
        <v>2161.67</v>
      </c>
      <c r="W555" s="44">
        <v>2125.6999999999998</v>
      </c>
      <c r="X555" s="44">
        <v>2007.91</v>
      </c>
      <c r="Y555" s="44">
        <v>1778.89</v>
      </c>
      <c r="Z555" s="44">
        <v>1624.35</v>
      </c>
      <c r="AA555" s="44">
        <v>1317.85</v>
      </c>
    </row>
    <row r="556" spans="1:27" ht="12.75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8" t="s">
        <v>2197</v>
      </c>
      <c r="B559" s="28" t="str">
        <f>"16"&amp;"."&amp;$B$800&amp;"."&amp;$B$801</f>
        <v>16.10.2023</v>
      </c>
      <c r="C559" s="90" t="s">
        <v>76</v>
      </c>
      <c r="D559" s="91">
        <f>ROUND(((D560+D561+D563+D562)/1000),5)</f>
        <v>5.1474000000000002</v>
      </c>
      <c r="E559" s="91">
        <f>ROUND(((E560+E561+E563+E562)/1000),5)</f>
        <v>5.0843100000000003</v>
      </c>
      <c r="F559" s="91">
        <f>ROUND(((F560+F561+F563+F562)/1000),5)</f>
        <v>5.0235200000000004</v>
      </c>
      <c r="G559" s="91">
        <f t="shared" ref="G559:AA559" si="324">ROUND(((G560+G561+G563+G562)/1000),5)</f>
        <v>5.0080799999999996</v>
      </c>
      <c r="H559" s="91">
        <f t="shared" si="324"/>
        <v>5.0365200000000003</v>
      </c>
      <c r="I559" s="91">
        <f t="shared" si="324"/>
        <v>5.2216699999999996</v>
      </c>
      <c r="J559" s="91">
        <f t="shared" si="324"/>
        <v>5.4309000000000003</v>
      </c>
      <c r="K559" s="91">
        <f t="shared" si="324"/>
        <v>5.6278600000000001</v>
      </c>
      <c r="L559" s="91">
        <f t="shared" si="324"/>
        <v>5.8479799999999997</v>
      </c>
      <c r="M559" s="91">
        <f t="shared" si="324"/>
        <v>6.0055399999999999</v>
      </c>
      <c r="N559" s="91">
        <f t="shared" si="324"/>
        <v>6.0111699999999999</v>
      </c>
      <c r="O559" s="91">
        <f t="shared" si="324"/>
        <v>5.9718299999999997</v>
      </c>
      <c r="P559" s="91">
        <f t="shared" si="324"/>
        <v>5.94339</v>
      </c>
      <c r="Q559" s="91">
        <f t="shared" si="324"/>
        <v>5.9569900000000002</v>
      </c>
      <c r="R559" s="91">
        <f t="shared" si="324"/>
        <v>5.9522899999999996</v>
      </c>
      <c r="S559" s="91">
        <f t="shared" si="324"/>
        <v>5.9336599999999997</v>
      </c>
      <c r="T559" s="91">
        <f t="shared" si="324"/>
        <v>5.9370000000000003</v>
      </c>
      <c r="U559" s="91">
        <f t="shared" si="324"/>
        <v>5.9739899999999997</v>
      </c>
      <c r="V559" s="91">
        <f t="shared" si="324"/>
        <v>6.0464700000000002</v>
      </c>
      <c r="W559" s="91">
        <f t="shared" si="324"/>
        <v>6.0509500000000003</v>
      </c>
      <c r="X559" s="91">
        <f t="shared" si="324"/>
        <v>5.8774300000000004</v>
      </c>
      <c r="Y559" s="91">
        <f t="shared" si="324"/>
        <v>5.7327599999999999</v>
      </c>
      <c r="Z559" s="91">
        <f t="shared" si="324"/>
        <v>5.45505</v>
      </c>
      <c r="AA559" s="91">
        <f t="shared" si="324"/>
        <v>5.1547700000000001</v>
      </c>
    </row>
    <row r="560" spans="1:27" ht="12.75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1253.02</v>
      </c>
      <c r="E560" s="44">
        <v>1189.93</v>
      </c>
      <c r="F560" s="44">
        <v>1129.1400000000001</v>
      </c>
      <c r="G560" s="44">
        <v>1113.7</v>
      </c>
      <c r="H560" s="44">
        <v>1142.1400000000001</v>
      </c>
      <c r="I560" s="44">
        <v>1327.29</v>
      </c>
      <c r="J560" s="44">
        <v>1536.52</v>
      </c>
      <c r="K560" s="44">
        <v>1733.48</v>
      </c>
      <c r="L560" s="44">
        <v>1953.6</v>
      </c>
      <c r="M560" s="44">
        <v>2111.16</v>
      </c>
      <c r="N560" s="44">
        <v>2116.79</v>
      </c>
      <c r="O560" s="44">
        <v>2077.4499999999998</v>
      </c>
      <c r="P560" s="44">
        <v>2049.0100000000002</v>
      </c>
      <c r="Q560" s="44">
        <v>2062.61</v>
      </c>
      <c r="R560" s="44">
        <v>2057.91</v>
      </c>
      <c r="S560" s="44">
        <v>2039.28</v>
      </c>
      <c r="T560" s="44">
        <v>2042.62</v>
      </c>
      <c r="U560" s="44">
        <v>2079.61</v>
      </c>
      <c r="V560" s="44">
        <v>2152.09</v>
      </c>
      <c r="W560" s="44">
        <v>2156.5700000000002</v>
      </c>
      <c r="X560" s="44">
        <v>1983.05</v>
      </c>
      <c r="Y560" s="44">
        <v>1838.38</v>
      </c>
      <c r="Z560" s="44">
        <v>1560.67</v>
      </c>
      <c r="AA560" s="44">
        <v>1260.3900000000001</v>
      </c>
    </row>
    <row r="561" spans="1:27" ht="12.75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8" t="s">
        <v>2202</v>
      </c>
      <c r="B564" s="28" t="str">
        <f>"17"&amp;"."&amp;$B$800&amp;"."&amp;$B$801</f>
        <v>17.10.2023</v>
      </c>
      <c r="C564" s="90" t="s">
        <v>76</v>
      </c>
      <c r="D564" s="91">
        <f>ROUND(((D565+D566+D568+D567)/1000),5)</f>
        <v>5.03843</v>
      </c>
      <c r="E564" s="91">
        <f>ROUND(((E565+E566+E568+E567)/1000),5)</f>
        <v>4.9824400000000004</v>
      </c>
      <c r="F564" s="91">
        <f>ROUND(((F565+F566+F568+F567)/1000),5)</f>
        <v>4.9386200000000002</v>
      </c>
      <c r="G564" s="91">
        <f t="shared" ref="G564:AA564" si="327">ROUND(((G565+G566+G568+G567)/1000),5)</f>
        <v>4.9371</v>
      </c>
      <c r="H564" s="91">
        <f t="shared" si="327"/>
        <v>4.9740900000000003</v>
      </c>
      <c r="I564" s="91">
        <f t="shared" si="327"/>
        <v>5.1083299999999996</v>
      </c>
      <c r="J564" s="91">
        <f t="shared" si="327"/>
        <v>5.2220000000000004</v>
      </c>
      <c r="K564" s="91">
        <f t="shared" si="327"/>
        <v>5.5674400000000004</v>
      </c>
      <c r="L564" s="91">
        <f t="shared" si="327"/>
        <v>5.8081100000000001</v>
      </c>
      <c r="M564" s="91">
        <f t="shared" si="327"/>
        <v>6.0650899999999996</v>
      </c>
      <c r="N564" s="91">
        <f t="shared" si="327"/>
        <v>6.1032599999999997</v>
      </c>
      <c r="O564" s="91">
        <f t="shared" si="327"/>
        <v>6.0605900000000004</v>
      </c>
      <c r="P564" s="91">
        <f t="shared" si="327"/>
        <v>5.8689799999999996</v>
      </c>
      <c r="Q564" s="91">
        <f t="shared" si="327"/>
        <v>5.8847899999999997</v>
      </c>
      <c r="R564" s="91">
        <f t="shared" si="327"/>
        <v>5.8943599999999998</v>
      </c>
      <c r="S564" s="91">
        <f t="shared" si="327"/>
        <v>5.8874399999999998</v>
      </c>
      <c r="T564" s="91">
        <f t="shared" si="327"/>
        <v>5.8780000000000001</v>
      </c>
      <c r="U564" s="91">
        <f t="shared" si="327"/>
        <v>5.9535400000000003</v>
      </c>
      <c r="V564" s="91">
        <f t="shared" si="327"/>
        <v>6.1154900000000003</v>
      </c>
      <c r="W564" s="91">
        <f t="shared" si="327"/>
        <v>6.1140299999999996</v>
      </c>
      <c r="X564" s="91">
        <f t="shared" si="327"/>
        <v>5.8487200000000001</v>
      </c>
      <c r="Y564" s="91">
        <f t="shared" si="327"/>
        <v>5.71523</v>
      </c>
      <c r="Z564" s="91">
        <f t="shared" si="327"/>
        <v>5.4843299999999999</v>
      </c>
      <c r="AA564" s="91">
        <f t="shared" si="327"/>
        <v>5.2177899999999999</v>
      </c>
    </row>
    <row r="565" spans="1:27" ht="12.75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1144.05</v>
      </c>
      <c r="E565" s="44">
        <v>1088.06</v>
      </c>
      <c r="F565" s="44">
        <v>1044.24</v>
      </c>
      <c r="G565" s="44">
        <v>1042.72</v>
      </c>
      <c r="H565" s="44">
        <v>1079.71</v>
      </c>
      <c r="I565" s="44">
        <v>1213.95</v>
      </c>
      <c r="J565" s="44">
        <v>1327.62</v>
      </c>
      <c r="K565" s="44">
        <v>1673.06</v>
      </c>
      <c r="L565" s="44">
        <v>1913.73</v>
      </c>
      <c r="M565" s="44">
        <v>2170.71</v>
      </c>
      <c r="N565" s="44">
        <v>2208.88</v>
      </c>
      <c r="O565" s="44">
        <v>2166.21</v>
      </c>
      <c r="P565" s="44">
        <v>1974.6</v>
      </c>
      <c r="Q565" s="44">
        <v>1990.41</v>
      </c>
      <c r="R565" s="44">
        <v>1999.98</v>
      </c>
      <c r="S565" s="44">
        <v>1993.06</v>
      </c>
      <c r="T565" s="44">
        <v>1983.62</v>
      </c>
      <c r="U565" s="44">
        <v>2059.16</v>
      </c>
      <c r="V565" s="44">
        <v>2221.11</v>
      </c>
      <c r="W565" s="44">
        <v>2219.65</v>
      </c>
      <c r="X565" s="44">
        <v>1954.34</v>
      </c>
      <c r="Y565" s="44">
        <v>1820.85</v>
      </c>
      <c r="Z565" s="44">
        <v>1589.95</v>
      </c>
      <c r="AA565" s="44">
        <v>1323.41</v>
      </c>
    </row>
    <row r="566" spans="1:27" ht="12.75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8" t="s">
        <v>2207</v>
      </c>
      <c r="B569" s="28" t="str">
        <f>"18"&amp;"."&amp;$B$800&amp;"."&amp;$B$801</f>
        <v>18.10.2023</v>
      </c>
      <c r="C569" s="90" t="s">
        <v>76</v>
      </c>
      <c r="D569" s="91">
        <f>ROUND(((D570+D571+D573+D572)/1000),5)</f>
        <v>5.0305799999999996</v>
      </c>
      <c r="E569" s="91">
        <f>ROUND(((E570+E571+E573+E572)/1000),5)</f>
        <v>4.9695</v>
      </c>
      <c r="F569" s="91">
        <f>ROUND(((F570+F571+F573+F572)/1000),5)</f>
        <v>4.9476199999999997</v>
      </c>
      <c r="G569" s="91">
        <f t="shared" ref="G569:AA569" si="330">ROUND(((G570+G571+G573+G572)/1000),5)</f>
        <v>4.9639800000000003</v>
      </c>
      <c r="H569" s="91">
        <f t="shared" si="330"/>
        <v>5.01776</v>
      </c>
      <c r="I569" s="91">
        <f t="shared" si="330"/>
        <v>5.1060800000000004</v>
      </c>
      <c r="J569" s="91">
        <f t="shared" si="330"/>
        <v>5.2698900000000002</v>
      </c>
      <c r="K569" s="91">
        <f t="shared" si="330"/>
        <v>5.5865799999999997</v>
      </c>
      <c r="L569" s="91">
        <f t="shared" si="330"/>
        <v>5.6939700000000002</v>
      </c>
      <c r="M569" s="91">
        <f t="shared" si="330"/>
        <v>6.0001699999999998</v>
      </c>
      <c r="N569" s="91">
        <f t="shared" si="330"/>
        <v>6.0576100000000004</v>
      </c>
      <c r="O569" s="91">
        <f t="shared" si="330"/>
        <v>5.86381</v>
      </c>
      <c r="P569" s="91">
        <f t="shared" si="330"/>
        <v>5.8426400000000003</v>
      </c>
      <c r="Q569" s="91">
        <f t="shared" si="330"/>
        <v>5.8407299999999998</v>
      </c>
      <c r="R569" s="91">
        <f t="shared" si="330"/>
        <v>5.8556400000000002</v>
      </c>
      <c r="S569" s="91">
        <f t="shared" si="330"/>
        <v>5.8531199999999997</v>
      </c>
      <c r="T569" s="91">
        <f t="shared" si="330"/>
        <v>5.8539899999999996</v>
      </c>
      <c r="U569" s="91">
        <f t="shared" si="330"/>
        <v>6.0427999999999997</v>
      </c>
      <c r="V569" s="91">
        <f t="shared" si="330"/>
        <v>6.0836699999999997</v>
      </c>
      <c r="W569" s="91">
        <f t="shared" si="330"/>
        <v>6.0301099999999996</v>
      </c>
      <c r="X569" s="91">
        <f t="shared" si="330"/>
        <v>5.7958499999999997</v>
      </c>
      <c r="Y569" s="91">
        <f t="shared" si="330"/>
        <v>5.6709800000000001</v>
      </c>
      <c r="Z569" s="91">
        <f t="shared" si="330"/>
        <v>5.3781800000000004</v>
      </c>
      <c r="AA569" s="91">
        <f t="shared" si="330"/>
        <v>5.14175</v>
      </c>
    </row>
    <row r="570" spans="1:27" ht="12.75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1136.2</v>
      </c>
      <c r="E570" s="44">
        <v>1075.1199999999999</v>
      </c>
      <c r="F570" s="44">
        <v>1053.24</v>
      </c>
      <c r="G570" s="44">
        <v>1069.5999999999999</v>
      </c>
      <c r="H570" s="44">
        <v>1123.3800000000001</v>
      </c>
      <c r="I570" s="44">
        <v>1211.7</v>
      </c>
      <c r="J570" s="44">
        <v>1375.51</v>
      </c>
      <c r="K570" s="44">
        <v>1692.2</v>
      </c>
      <c r="L570" s="44">
        <v>1799.59</v>
      </c>
      <c r="M570" s="44">
        <v>2105.79</v>
      </c>
      <c r="N570" s="44">
        <v>2163.23</v>
      </c>
      <c r="O570" s="44">
        <v>1969.43</v>
      </c>
      <c r="P570" s="44">
        <v>1948.26</v>
      </c>
      <c r="Q570" s="44">
        <v>1946.35</v>
      </c>
      <c r="R570" s="44">
        <v>1961.26</v>
      </c>
      <c r="S570" s="44">
        <v>1958.74</v>
      </c>
      <c r="T570" s="44">
        <v>1959.61</v>
      </c>
      <c r="U570" s="44">
        <v>2148.42</v>
      </c>
      <c r="V570" s="44">
        <v>2189.29</v>
      </c>
      <c r="W570" s="44">
        <v>2135.73</v>
      </c>
      <c r="X570" s="44">
        <v>1901.47</v>
      </c>
      <c r="Y570" s="44">
        <v>1776.6</v>
      </c>
      <c r="Z570" s="44">
        <v>1483.8</v>
      </c>
      <c r="AA570" s="44">
        <v>1247.3699999999999</v>
      </c>
    </row>
    <row r="571" spans="1:27" ht="12.75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8" t="s">
        <v>2212</v>
      </c>
      <c r="B574" s="28" t="str">
        <f>"19"&amp;"."&amp;$B$800&amp;"."&amp;$B$801</f>
        <v>19.10.2023</v>
      </c>
      <c r="C574" s="90" t="s">
        <v>76</v>
      </c>
      <c r="D574" s="91">
        <f>ROUND(((D575+D576+D578+D577)/1000),5)</f>
        <v>5.0413199999999998</v>
      </c>
      <c r="E574" s="91">
        <f>ROUND(((E575+E576+E578+E577)/1000),5)</f>
        <v>4.9511799999999999</v>
      </c>
      <c r="F574" s="91">
        <f>ROUND(((F575+F576+F578+F577)/1000),5)</f>
        <v>4.9396800000000001</v>
      </c>
      <c r="G574" s="91">
        <f t="shared" ref="G574:AA574" si="333">ROUND(((G575+G576+G578+G577)/1000),5)</f>
        <v>4.9396399999999998</v>
      </c>
      <c r="H574" s="91">
        <f t="shared" si="333"/>
        <v>4.9927999999999999</v>
      </c>
      <c r="I574" s="91">
        <f t="shared" si="333"/>
        <v>5.0997500000000002</v>
      </c>
      <c r="J574" s="91">
        <f t="shared" si="333"/>
        <v>5.3268300000000002</v>
      </c>
      <c r="K574" s="91">
        <f t="shared" si="333"/>
        <v>5.5896299999999997</v>
      </c>
      <c r="L574" s="91">
        <f t="shared" si="333"/>
        <v>5.8569800000000001</v>
      </c>
      <c r="M574" s="91">
        <f t="shared" si="333"/>
        <v>6.0121399999999996</v>
      </c>
      <c r="N574" s="91">
        <f t="shared" si="333"/>
        <v>6.0413699999999997</v>
      </c>
      <c r="O574" s="91">
        <f t="shared" si="333"/>
        <v>6.0416400000000001</v>
      </c>
      <c r="P574" s="91">
        <f t="shared" si="333"/>
        <v>5.9546999999999999</v>
      </c>
      <c r="Q574" s="91">
        <f t="shared" si="333"/>
        <v>5.96488</v>
      </c>
      <c r="R574" s="91">
        <f t="shared" si="333"/>
        <v>5.9654299999999996</v>
      </c>
      <c r="S574" s="91">
        <f t="shared" si="333"/>
        <v>5.9616899999999999</v>
      </c>
      <c r="T574" s="91">
        <f t="shared" si="333"/>
        <v>5.9614599999999998</v>
      </c>
      <c r="U574" s="91">
        <f t="shared" si="333"/>
        <v>6.0232400000000004</v>
      </c>
      <c r="V574" s="91">
        <f t="shared" si="333"/>
        <v>6.0908899999999999</v>
      </c>
      <c r="W574" s="91">
        <f t="shared" si="333"/>
        <v>6.05593</v>
      </c>
      <c r="X574" s="91">
        <f t="shared" si="333"/>
        <v>5.9282899999999996</v>
      </c>
      <c r="Y574" s="91">
        <f t="shared" si="333"/>
        <v>5.6921900000000001</v>
      </c>
      <c r="Z574" s="91">
        <f t="shared" si="333"/>
        <v>5.4881599999999997</v>
      </c>
      <c r="AA574" s="91">
        <f t="shared" si="333"/>
        <v>5.2440199999999999</v>
      </c>
    </row>
    <row r="575" spans="1:27" ht="12.75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1146.94</v>
      </c>
      <c r="E575" s="44">
        <v>1056.8</v>
      </c>
      <c r="F575" s="44">
        <v>1045.3</v>
      </c>
      <c r="G575" s="44">
        <v>1045.26</v>
      </c>
      <c r="H575" s="44">
        <v>1098.42</v>
      </c>
      <c r="I575" s="44">
        <v>1205.3699999999999</v>
      </c>
      <c r="J575" s="44">
        <v>1432.45</v>
      </c>
      <c r="K575" s="44">
        <v>1695.25</v>
      </c>
      <c r="L575" s="44">
        <v>1962.6</v>
      </c>
      <c r="M575" s="44">
        <v>2117.7600000000002</v>
      </c>
      <c r="N575" s="44">
        <v>2146.9899999999998</v>
      </c>
      <c r="O575" s="44">
        <v>2147.2600000000002</v>
      </c>
      <c r="P575" s="44">
        <v>2060.3200000000002</v>
      </c>
      <c r="Q575" s="44">
        <v>2070.5</v>
      </c>
      <c r="R575" s="44">
        <v>2071.0500000000002</v>
      </c>
      <c r="S575" s="44">
        <v>2067.31</v>
      </c>
      <c r="T575" s="44">
        <v>2067.08</v>
      </c>
      <c r="U575" s="44">
        <v>2128.86</v>
      </c>
      <c r="V575" s="44">
        <v>2196.5100000000002</v>
      </c>
      <c r="W575" s="44">
        <v>2161.5500000000002</v>
      </c>
      <c r="X575" s="44">
        <v>2033.91</v>
      </c>
      <c r="Y575" s="44">
        <v>1797.81</v>
      </c>
      <c r="Z575" s="44">
        <v>1593.78</v>
      </c>
      <c r="AA575" s="44">
        <v>1349.64</v>
      </c>
    </row>
    <row r="576" spans="1:27" ht="12.75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8" t="s">
        <v>2217</v>
      </c>
      <c r="B579" s="28" t="str">
        <f>"20"&amp;"."&amp;$B$800&amp;"."&amp;$B$801</f>
        <v>20.10.2023</v>
      </c>
      <c r="C579" s="90" t="s">
        <v>76</v>
      </c>
      <c r="D579" s="91">
        <f>ROUND(((D580+D581+D583+D582)/1000),5)</f>
        <v>5.0425300000000002</v>
      </c>
      <c r="E579" s="91">
        <f>ROUND(((E580+E581+E583+E582)/1000),5)</f>
        <v>4.9672299999999998</v>
      </c>
      <c r="F579" s="91">
        <f>ROUND(((F580+F581+F583+F582)/1000),5)</f>
        <v>4.9421900000000001</v>
      </c>
      <c r="G579" s="91">
        <f t="shared" ref="G579:AA579" si="336">ROUND(((G580+G581+G583+G582)/1000),5)</f>
        <v>4.9471600000000002</v>
      </c>
      <c r="H579" s="91">
        <f t="shared" si="336"/>
        <v>5.0128199999999996</v>
      </c>
      <c r="I579" s="91">
        <f t="shared" si="336"/>
        <v>5.0995999999999997</v>
      </c>
      <c r="J579" s="91">
        <f t="shared" si="336"/>
        <v>5.3190900000000001</v>
      </c>
      <c r="K579" s="91">
        <f t="shared" si="336"/>
        <v>5.6273200000000001</v>
      </c>
      <c r="L579" s="91">
        <f t="shared" si="336"/>
        <v>5.80375</v>
      </c>
      <c r="M579" s="91">
        <f t="shared" si="336"/>
        <v>6.0329499999999996</v>
      </c>
      <c r="N579" s="91">
        <f t="shared" si="336"/>
        <v>6.0972799999999996</v>
      </c>
      <c r="O579" s="91">
        <f t="shared" si="336"/>
        <v>5.8997599999999997</v>
      </c>
      <c r="P579" s="91">
        <f t="shared" si="336"/>
        <v>5.8820800000000002</v>
      </c>
      <c r="Q579" s="91">
        <f t="shared" si="336"/>
        <v>5.8856099999999998</v>
      </c>
      <c r="R579" s="91">
        <f t="shared" si="336"/>
        <v>5.8894099999999998</v>
      </c>
      <c r="S579" s="91">
        <f t="shared" si="336"/>
        <v>5.8828699999999996</v>
      </c>
      <c r="T579" s="91">
        <f t="shared" si="336"/>
        <v>5.8752000000000004</v>
      </c>
      <c r="U579" s="91">
        <f t="shared" si="336"/>
        <v>6.0691300000000004</v>
      </c>
      <c r="V579" s="91">
        <f t="shared" si="336"/>
        <v>6.0909800000000001</v>
      </c>
      <c r="W579" s="91">
        <f t="shared" si="336"/>
        <v>5.9485099999999997</v>
      </c>
      <c r="X579" s="91">
        <f t="shared" si="336"/>
        <v>5.8543099999999999</v>
      </c>
      <c r="Y579" s="91">
        <f t="shared" si="336"/>
        <v>5.7655700000000003</v>
      </c>
      <c r="Z579" s="91">
        <f t="shared" si="336"/>
        <v>5.4777100000000001</v>
      </c>
      <c r="AA579" s="91">
        <f t="shared" si="336"/>
        <v>5.2239699999999996</v>
      </c>
    </row>
    <row r="580" spans="1:27" ht="12.75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1148.1500000000001</v>
      </c>
      <c r="E580" s="44">
        <v>1072.8499999999999</v>
      </c>
      <c r="F580" s="44">
        <v>1047.81</v>
      </c>
      <c r="G580" s="44">
        <v>1052.78</v>
      </c>
      <c r="H580" s="44">
        <v>1118.44</v>
      </c>
      <c r="I580" s="44">
        <v>1205.22</v>
      </c>
      <c r="J580" s="44">
        <v>1424.71</v>
      </c>
      <c r="K580" s="44">
        <v>1732.94</v>
      </c>
      <c r="L580" s="44">
        <v>1909.37</v>
      </c>
      <c r="M580" s="44">
        <v>2138.5700000000002</v>
      </c>
      <c r="N580" s="44">
        <v>2202.9</v>
      </c>
      <c r="O580" s="44">
        <v>2005.38</v>
      </c>
      <c r="P580" s="44">
        <v>1987.7</v>
      </c>
      <c r="Q580" s="44">
        <v>1991.23</v>
      </c>
      <c r="R580" s="44">
        <v>1995.03</v>
      </c>
      <c r="S580" s="44">
        <v>1988.49</v>
      </c>
      <c r="T580" s="44">
        <v>1980.82</v>
      </c>
      <c r="U580" s="44">
        <v>2174.75</v>
      </c>
      <c r="V580" s="44">
        <v>2196.6</v>
      </c>
      <c r="W580" s="44">
        <v>2054.13</v>
      </c>
      <c r="X580" s="44">
        <v>1959.93</v>
      </c>
      <c r="Y580" s="44">
        <v>1871.19</v>
      </c>
      <c r="Z580" s="44">
        <v>1583.33</v>
      </c>
      <c r="AA580" s="44">
        <v>1329.59</v>
      </c>
    </row>
    <row r="581" spans="1:27" ht="12.75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8" t="s">
        <v>2222</v>
      </c>
      <c r="B584" s="28" t="str">
        <f>"21"&amp;"."&amp;$B$800&amp;"."&amp;$B$801</f>
        <v>21.10.2023</v>
      </c>
      <c r="C584" s="90" t="s">
        <v>76</v>
      </c>
      <c r="D584" s="91">
        <f>ROUND(((D585+D586+D588+D587)/1000),5)</f>
        <v>5.0884499999999999</v>
      </c>
      <c r="E584" s="91">
        <f>ROUND(((E585+E586+E588+E587)/1000),5)</f>
        <v>5.0584899999999999</v>
      </c>
      <c r="F584" s="91">
        <f>ROUND(((F585+F586+F588+F587)/1000),5)</f>
        <v>5.0195499999999997</v>
      </c>
      <c r="G584" s="91">
        <f t="shared" ref="G584:AA584" si="339">ROUND(((G585+G586+G588+G587)/1000),5)</f>
        <v>5.00664</v>
      </c>
      <c r="H584" s="91">
        <f t="shared" si="339"/>
        <v>5.0144900000000003</v>
      </c>
      <c r="I584" s="91">
        <f t="shared" si="339"/>
        <v>5.0668100000000003</v>
      </c>
      <c r="J584" s="91">
        <f t="shared" si="339"/>
        <v>5.0837300000000001</v>
      </c>
      <c r="K584" s="91">
        <f t="shared" si="339"/>
        <v>5.2954100000000004</v>
      </c>
      <c r="L584" s="91">
        <f t="shared" si="339"/>
        <v>5.4596299999999998</v>
      </c>
      <c r="M584" s="91">
        <f t="shared" si="339"/>
        <v>5.6844200000000003</v>
      </c>
      <c r="N584" s="91">
        <f t="shared" si="339"/>
        <v>5.7751900000000003</v>
      </c>
      <c r="O584" s="91">
        <f t="shared" si="339"/>
        <v>5.78165</v>
      </c>
      <c r="P584" s="91">
        <f t="shared" si="339"/>
        <v>5.7450299999999999</v>
      </c>
      <c r="Q584" s="91">
        <f t="shared" si="339"/>
        <v>5.7401600000000004</v>
      </c>
      <c r="R584" s="91">
        <f t="shared" si="339"/>
        <v>5.7244599999999997</v>
      </c>
      <c r="S584" s="91">
        <f t="shared" si="339"/>
        <v>5.7159500000000003</v>
      </c>
      <c r="T584" s="91">
        <f t="shared" si="339"/>
        <v>5.7363900000000001</v>
      </c>
      <c r="U584" s="91">
        <f t="shared" si="339"/>
        <v>5.8424100000000001</v>
      </c>
      <c r="V584" s="91">
        <f t="shared" si="339"/>
        <v>6.03545</v>
      </c>
      <c r="W584" s="91">
        <f t="shared" si="339"/>
        <v>5.9336500000000001</v>
      </c>
      <c r="X584" s="91">
        <f t="shared" si="339"/>
        <v>5.7248400000000004</v>
      </c>
      <c r="Y584" s="91">
        <f t="shared" si="339"/>
        <v>5.5955300000000001</v>
      </c>
      <c r="Z584" s="91">
        <f t="shared" si="339"/>
        <v>5.3609099999999996</v>
      </c>
      <c r="AA584" s="91">
        <f t="shared" si="339"/>
        <v>5.1498200000000001</v>
      </c>
    </row>
    <row r="585" spans="1:27" ht="12.75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1194.07</v>
      </c>
      <c r="E585" s="44">
        <v>1164.1099999999999</v>
      </c>
      <c r="F585" s="44">
        <v>1125.17</v>
      </c>
      <c r="G585" s="44">
        <v>1112.26</v>
      </c>
      <c r="H585" s="44">
        <v>1120.1099999999999</v>
      </c>
      <c r="I585" s="44">
        <v>1172.43</v>
      </c>
      <c r="J585" s="44">
        <v>1189.3499999999999</v>
      </c>
      <c r="K585" s="44">
        <v>1401.03</v>
      </c>
      <c r="L585" s="44">
        <v>1565.25</v>
      </c>
      <c r="M585" s="44">
        <v>1790.04</v>
      </c>
      <c r="N585" s="44">
        <v>1880.81</v>
      </c>
      <c r="O585" s="44">
        <v>1887.27</v>
      </c>
      <c r="P585" s="44">
        <v>1850.65</v>
      </c>
      <c r="Q585" s="44">
        <v>1845.78</v>
      </c>
      <c r="R585" s="44">
        <v>1830.08</v>
      </c>
      <c r="S585" s="44">
        <v>1821.57</v>
      </c>
      <c r="T585" s="44">
        <v>1842.01</v>
      </c>
      <c r="U585" s="44">
        <v>1948.03</v>
      </c>
      <c r="V585" s="44">
        <v>2141.0700000000002</v>
      </c>
      <c r="W585" s="44">
        <v>2039.27</v>
      </c>
      <c r="X585" s="44">
        <v>1830.46</v>
      </c>
      <c r="Y585" s="44">
        <v>1701.15</v>
      </c>
      <c r="Z585" s="44">
        <v>1466.53</v>
      </c>
      <c r="AA585" s="44">
        <v>1255.44</v>
      </c>
    </row>
    <row r="586" spans="1:27" ht="12.75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8" t="s">
        <v>2227</v>
      </c>
      <c r="B589" s="28" t="str">
        <f>"22"&amp;"."&amp;$B$800&amp;"."&amp;$B$801</f>
        <v>22.10.2023</v>
      </c>
      <c r="C589" s="90" t="s">
        <v>76</v>
      </c>
      <c r="D589" s="91">
        <f>ROUND(((D590+D591+D593+D592)/1000),5)</f>
        <v>5.0613000000000001</v>
      </c>
      <c r="E589" s="91">
        <f>ROUND(((E590+E591+E593+E592)/1000),5)</f>
        <v>4.9876800000000001</v>
      </c>
      <c r="F589" s="91">
        <f>ROUND(((F590+F591+F593+F592)/1000),5)</f>
        <v>4.9340400000000004</v>
      </c>
      <c r="G589" s="91">
        <f t="shared" ref="G589:AA589" si="342">ROUND(((G590+G591+G593+G592)/1000),5)</f>
        <v>4.9272299999999998</v>
      </c>
      <c r="H589" s="91">
        <f t="shared" si="342"/>
        <v>4.9266399999999999</v>
      </c>
      <c r="I589" s="91">
        <f t="shared" si="342"/>
        <v>5.0042299999999997</v>
      </c>
      <c r="J589" s="91">
        <f t="shared" si="342"/>
        <v>5.0094500000000002</v>
      </c>
      <c r="K589" s="91">
        <f t="shared" si="342"/>
        <v>5.0669700000000004</v>
      </c>
      <c r="L589" s="91">
        <f t="shared" si="342"/>
        <v>5.2323899999999997</v>
      </c>
      <c r="M589" s="91">
        <f t="shared" si="342"/>
        <v>5.4430899999999998</v>
      </c>
      <c r="N589" s="91">
        <f t="shared" si="342"/>
        <v>5.5264199999999999</v>
      </c>
      <c r="O589" s="91">
        <f t="shared" si="342"/>
        <v>5.5586599999999997</v>
      </c>
      <c r="P589" s="91">
        <f t="shared" si="342"/>
        <v>5.5844300000000002</v>
      </c>
      <c r="Q589" s="91">
        <f t="shared" si="342"/>
        <v>5.6009599999999997</v>
      </c>
      <c r="R589" s="91">
        <f t="shared" si="342"/>
        <v>5.6160199999999998</v>
      </c>
      <c r="S589" s="91">
        <f t="shared" si="342"/>
        <v>5.6050899999999997</v>
      </c>
      <c r="T589" s="91">
        <f t="shared" si="342"/>
        <v>5.6834100000000003</v>
      </c>
      <c r="U589" s="91">
        <f t="shared" si="342"/>
        <v>5.9003899999999998</v>
      </c>
      <c r="V589" s="91">
        <f t="shared" si="342"/>
        <v>6.03383</v>
      </c>
      <c r="W589" s="91">
        <f t="shared" si="342"/>
        <v>5.9806499999999998</v>
      </c>
      <c r="X589" s="91">
        <f t="shared" si="342"/>
        <v>5.7545999999999999</v>
      </c>
      <c r="Y589" s="91">
        <f t="shared" si="342"/>
        <v>5.5338700000000003</v>
      </c>
      <c r="Z589" s="91">
        <f t="shared" si="342"/>
        <v>5.2012200000000002</v>
      </c>
      <c r="AA589" s="91">
        <f t="shared" si="342"/>
        <v>5.0868200000000003</v>
      </c>
    </row>
    <row r="590" spans="1:27" ht="12.75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1166.92</v>
      </c>
      <c r="E590" s="44">
        <v>1093.3</v>
      </c>
      <c r="F590" s="44">
        <v>1039.6600000000001</v>
      </c>
      <c r="G590" s="44">
        <v>1032.8499999999999</v>
      </c>
      <c r="H590" s="44">
        <v>1032.26</v>
      </c>
      <c r="I590" s="44">
        <v>1109.8499999999999</v>
      </c>
      <c r="J590" s="44">
        <v>1115.07</v>
      </c>
      <c r="K590" s="44">
        <v>1172.5899999999999</v>
      </c>
      <c r="L590" s="44">
        <v>1338.01</v>
      </c>
      <c r="M590" s="44">
        <v>1548.71</v>
      </c>
      <c r="N590" s="44">
        <v>1632.04</v>
      </c>
      <c r="O590" s="44">
        <v>1664.28</v>
      </c>
      <c r="P590" s="44">
        <v>1690.05</v>
      </c>
      <c r="Q590" s="44">
        <v>1706.58</v>
      </c>
      <c r="R590" s="44">
        <v>1721.64</v>
      </c>
      <c r="S590" s="44">
        <v>1710.71</v>
      </c>
      <c r="T590" s="44">
        <v>1789.03</v>
      </c>
      <c r="U590" s="44">
        <v>2006.01</v>
      </c>
      <c r="V590" s="44">
        <v>2139.4499999999998</v>
      </c>
      <c r="W590" s="44">
        <v>2086.27</v>
      </c>
      <c r="X590" s="44">
        <v>1860.22</v>
      </c>
      <c r="Y590" s="44">
        <v>1639.49</v>
      </c>
      <c r="Z590" s="44">
        <v>1306.8399999999999</v>
      </c>
      <c r="AA590" s="44">
        <v>1192.44</v>
      </c>
    </row>
    <row r="591" spans="1:27" ht="12.75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8" t="s">
        <v>2232</v>
      </c>
      <c r="B594" s="28" t="str">
        <f>"23"&amp;"."&amp;$B$800&amp;"."&amp;$B$801</f>
        <v>23.10.2023</v>
      </c>
      <c r="C594" s="90" t="s">
        <v>76</v>
      </c>
      <c r="D594" s="91">
        <f>ROUND(((D595+D596+D598+D597)/1000),5)</f>
        <v>5.0441500000000001</v>
      </c>
      <c r="E594" s="91">
        <f>ROUND(((E595+E596+E598+E597)/1000),5)</f>
        <v>4.9301000000000004</v>
      </c>
      <c r="F594" s="91">
        <f>ROUND(((F595+F596+F598+F597)/1000),5)</f>
        <v>4.8883900000000002</v>
      </c>
      <c r="G594" s="91">
        <f t="shared" ref="G594:AA594" si="345">ROUND(((G595+G596+G598+G597)/1000),5)</f>
        <v>4.9055999999999997</v>
      </c>
      <c r="H594" s="91">
        <f t="shared" si="345"/>
        <v>4.9316000000000004</v>
      </c>
      <c r="I594" s="91">
        <f t="shared" si="345"/>
        <v>5.0645199999999999</v>
      </c>
      <c r="J594" s="91">
        <f t="shared" si="345"/>
        <v>5.2263400000000004</v>
      </c>
      <c r="K594" s="91">
        <f t="shared" si="345"/>
        <v>5.5253899999999998</v>
      </c>
      <c r="L594" s="91">
        <f t="shared" si="345"/>
        <v>5.7605899999999997</v>
      </c>
      <c r="M594" s="91">
        <f t="shared" si="345"/>
        <v>5.9574400000000001</v>
      </c>
      <c r="N594" s="91">
        <f t="shared" si="345"/>
        <v>6.0377999999999998</v>
      </c>
      <c r="O594" s="91">
        <f t="shared" si="345"/>
        <v>5.8562200000000004</v>
      </c>
      <c r="P594" s="91">
        <f t="shared" si="345"/>
        <v>5.7827200000000003</v>
      </c>
      <c r="Q594" s="91">
        <f t="shared" si="345"/>
        <v>5.8223700000000003</v>
      </c>
      <c r="R594" s="91">
        <f t="shared" si="345"/>
        <v>5.8352899999999996</v>
      </c>
      <c r="S594" s="91">
        <f t="shared" si="345"/>
        <v>5.8313100000000002</v>
      </c>
      <c r="T594" s="91">
        <f t="shared" si="345"/>
        <v>5.8201400000000003</v>
      </c>
      <c r="U594" s="91">
        <f t="shared" si="345"/>
        <v>5.9311299999999996</v>
      </c>
      <c r="V594" s="91">
        <f t="shared" si="345"/>
        <v>6.0375399999999999</v>
      </c>
      <c r="W594" s="91">
        <f t="shared" si="345"/>
        <v>5.9215200000000001</v>
      </c>
      <c r="X594" s="91">
        <f t="shared" si="345"/>
        <v>5.6915300000000002</v>
      </c>
      <c r="Y594" s="91">
        <f t="shared" si="345"/>
        <v>5.5881400000000001</v>
      </c>
      <c r="Z594" s="91">
        <f t="shared" si="345"/>
        <v>5.26492</v>
      </c>
      <c r="AA594" s="91">
        <f t="shared" si="345"/>
        <v>5.0916300000000003</v>
      </c>
    </row>
    <row r="595" spans="1:27" ht="12.75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1149.77</v>
      </c>
      <c r="E595" s="44">
        <v>1035.72</v>
      </c>
      <c r="F595" s="44">
        <v>994.01</v>
      </c>
      <c r="G595" s="44">
        <v>1011.22</v>
      </c>
      <c r="H595" s="44">
        <v>1037.22</v>
      </c>
      <c r="I595" s="44">
        <v>1170.1400000000001</v>
      </c>
      <c r="J595" s="44">
        <v>1331.96</v>
      </c>
      <c r="K595" s="44">
        <v>1631.01</v>
      </c>
      <c r="L595" s="44">
        <v>1866.21</v>
      </c>
      <c r="M595" s="44">
        <v>2063.06</v>
      </c>
      <c r="N595" s="44">
        <v>2143.42</v>
      </c>
      <c r="O595" s="44">
        <v>1961.84</v>
      </c>
      <c r="P595" s="44">
        <v>1888.34</v>
      </c>
      <c r="Q595" s="44">
        <v>1927.99</v>
      </c>
      <c r="R595" s="44">
        <v>1940.91</v>
      </c>
      <c r="S595" s="44">
        <v>1936.93</v>
      </c>
      <c r="T595" s="44">
        <v>1925.76</v>
      </c>
      <c r="U595" s="44">
        <v>2036.75</v>
      </c>
      <c r="V595" s="44">
        <v>2143.16</v>
      </c>
      <c r="W595" s="44">
        <v>2027.14</v>
      </c>
      <c r="X595" s="44">
        <v>1797.15</v>
      </c>
      <c r="Y595" s="44">
        <v>1693.76</v>
      </c>
      <c r="Z595" s="44">
        <v>1370.54</v>
      </c>
      <c r="AA595" s="44">
        <v>1197.25</v>
      </c>
    </row>
    <row r="596" spans="1:27" ht="12.75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8" t="s">
        <v>2237</v>
      </c>
      <c r="B599" s="28" t="str">
        <f>"24"&amp;"."&amp;$B$800&amp;"."&amp;$B$801</f>
        <v>24.10.2023</v>
      </c>
      <c r="C599" s="90" t="s">
        <v>76</v>
      </c>
      <c r="D599" s="91">
        <f>ROUND(((D600+D601+D603+D602)/1000),5)</f>
        <v>5.0301999999999998</v>
      </c>
      <c r="E599" s="91">
        <f>ROUND(((E600+E601+E603+E602)/1000),5)</f>
        <v>4.9441800000000002</v>
      </c>
      <c r="F599" s="91">
        <f>ROUND(((F600+F601+F603+F602)/1000),5)</f>
        <v>4.9137599999999999</v>
      </c>
      <c r="G599" s="91">
        <f t="shared" ref="G599:AA599" si="348">ROUND(((G600+G601+G603+G602)/1000),5)</f>
        <v>4.9264000000000001</v>
      </c>
      <c r="H599" s="91">
        <f t="shared" si="348"/>
        <v>4.9731800000000002</v>
      </c>
      <c r="I599" s="91">
        <f t="shared" si="348"/>
        <v>5.08969</v>
      </c>
      <c r="J599" s="91">
        <f t="shared" si="348"/>
        <v>5.2589499999999996</v>
      </c>
      <c r="K599" s="91">
        <f t="shared" si="348"/>
        <v>5.5801999999999996</v>
      </c>
      <c r="L599" s="91">
        <f t="shared" si="348"/>
        <v>5.7697900000000004</v>
      </c>
      <c r="M599" s="91">
        <f t="shared" si="348"/>
        <v>5.9770399999999997</v>
      </c>
      <c r="N599" s="91">
        <f t="shared" si="348"/>
        <v>6.0545299999999997</v>
      </c>
      <c r="O599" s="91">
        <f t="shared" si="348"/>
        <v>5.8881399999999999</v>
      </c>
      <c r="P599" s="91">
        <f t="shared" si="348"/>
        <v>5.8639700000000001</v>
      </c>
      <c r="Q599" s="91">
        <f t="shared" si="348"/>
        <v>5.8788799999999997</v>
      </c>
      <c r="R599" s="91">
        <f t="shared" si="348"/>
        <v>5.8768000000000002</v>
      </c>
      <c r="S599" s="91">
        <f t="shared" si="348"/>
        <v>5.8777699999999999</v>
      </c>
      <c r="T599" s="91">
        <f t="shared" si="348"/>
        <v>5.8609799999999996</v>
      </c>
      <c r="U599" s="91">
        <f t="shared" si="348"/>
        <v>6.0540000000000003</v>
      </c>
      <c r="V599" s="91">
        <f t="shared" si="348"/>
        <v>6.08012</v>
      </c>
      <c r="W599" s="91">
        <f t="shared" si="348"/>
        <v>6.0421100000000001</v>
      </c>
      <c r="X599" s="91">
        <f t="shared" si="348"/>
        <v>5.7657400000000001</v>
      </c>
      <c r="Y599" s="91">
        <f t="shared" si="348"/>
        <v>5.6149899999999997</v>
      </c>
      <c r="Z599" s="91">
        <f t="shared" si="348"/>
        <v>5.3654900000000003</v>
      </c>
      <c r="AA599" s="91">
        <f t="shared" si="348"/>
        <v>5.13964</v>
      </c>
    </row>
    <row r="600" spans="1:27" ht="12.75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1135.82</v>
      </c>
      <c r="E600" s="44">
        <v>1049.8</v>
      </c>
      <c r="F600" s="44">
        <v>1019.38</v>
      </c>
      <c r="G600" s="44">
        <v>1032.02</v>
      </c>
      <c r="H600" s="44">
        <v>1078.8</v>
      </c>
      <c r="I600" s="44">
        <v>1195.31</v>
      </c>
      <c r="J600" s="44">
        <v>1364.57</v>
      </c>
      <c r="K600" s="44">
        <v>1685.82</v>
      </c>
      <c r="L600" s="44">
        <v>1875.41</v>
      </c>
      <c r="M600" s="44">
        <v>2082.66</v>
      </c>
      <c r="N600" s="44">
        <v>2160.15</v>
      </c>
      <c r="O600" s="44">
        <v>1993.76</v>
      </c>
      <c r="P600" s="44">
        <v>1969.59</v>
      </c>
      <c r="Q600" s="44">
        <v>1984.5</v>
      </c>
      <c r="R600" s="44">
        <v>1982.42</v>
      </c>
      <c r="S600" s="44">
        <v>1983.39</v>
      </c>
      <c r="T600" s="44">
        <v>1966.6</v>
      </c>
      <c r="U600" s="44">
        <v>2159.62</v>
      </c>
      <c r="V600" s="44">
        <v>2185.7399999999998</v>
      </c>
      <c r="W600" s="44">
        <v>2147.73</v>
      </c>
      <c r="X600" s="44">
        <v>1871.36</v>
      </c>
      <c r="Y600" s="44">
        <v>1720.61</v>
      </c>
      <c r="Z600" s="44">
        <v>1471.11</v>
      </c>
      <c r="AA600" s="44">
        <v>1245.26</v>
      </c>
    </row>
    <row r="601" spans="1:27" ht="12.75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8" t="s">
        <v>2242</v>
      </c>
      <c r="B604" s="28" t="str">
        <f>"25"&amp;"."&amp;$B$800&amp;"."&amp;$B$801</f>
        <v>25.10.2023</v>
      </c>
      <c r="C604" s="90" t="s">
        <v>76</v>
      </c>
      <c r="D604" s="91">
        <f>ROUND(((D605+D606+D608+D607)/1000),5)</f>
        <v>5.0253100000000002</v>
      </c>
      <c r="E604" s="91">
        <f>ROUND(((E605+E606+E608+E607)/1000),5)</f>
        <v>4.9658199999999999</v>
      </c>
      <c r="F604" s="91">
        <f>ROUND(((F605+F606+F608+F607)/1000),5)</f>
        <v>4.9287000000000001</v>
      </c>
      <c r="G604" s="91">
        <f t="shared" ref="G604:AA604" si="351">ROUND(((G605+G606+G608+G607)/1000),5)</f>
        <v>4.9259399999999998</v>
      </c>
      <c r="H604" s="91">
        <f t="shared" si="351"/>
        <v>4.9931799999999997</v>
      </c>
      <c r="I604" s="91">
        <f t="shared" si="351"/>
        <v>5.0826700000000002</v>
      </c>
      <c r="J604" s="91">
        <f t="shared" si="351"/>
        <v>5.2313299999999998</v>
      </c>
      <c r="K604" s="91">
        <f t="shared" si="351"/>
        <v>5.5317600000000002</v>
      </c>
      <c r="L604" s="91">
        <f t="shared" si="351"/>
        <v>5.7051699999999999</v>
      </c>
      <c r="M604" s="91">
        <f t="shared" si="351"/>
        <v>6.0680699999999996</v>
      </c>
      <c r="N604" s="91">
        <f t="shared" si="351"/>
        <v>6.2419700000000002</v>
      </c>
      <c r="O604" s="91">
        <f t="shared" si="351"/>
        <v>5.8692500000000001</v>
      </c>
      <c r="P604" s="91">
        <f t="shared" si="351"/>
        <v>5.8473100000000002</v>
      </c>
      <c r="Q604" s="91">
        <f t="shared" si="351"/>
        <v>5.8599899999999998</v>
      </c>
      <c r="R604" s="91">
        <f t="shared" si="351"/>
        <v>5.8566000000000003</v>
      </c>
      <c r="S604" s="91">
        <f t="shared" si="351"/>
        <v>5.8528000000000002</v>
      </c>
      <c r="T604" s="91">
        <f t="shared" si="351"/>
        <v>5.8516399999999997</v>
      </c>
      <c r="U604" s="91">
        <f t="shared" si="351"/>
        <v>6.0964700000000001</v>
      </c>
      <c r="V604" s="91">
        <f t="shared" si="351"/>
        <v>6.1382500000000002</v>
      </c>
      <c r="W604" s="91">
        <f t="shared" si="351"/>
        <v>6.16127</v>
      </c>
      <c r="X604" s="91">
        <f t="shared" si="351"/>
        <v>5.8321899999999998</v>
      </c>
      <c r="Y604" s="91">
        <f t="shared" si="351"/>
        <v>5.69773</v>
      </c>
      <c r="Z604" s="91">
        <f t="shared" si="351"/>
        <v>5.3709499999999997</v>
      </c>
      <c r="AA604" s="91">
        <f t="shared" si="351"/>
        <v>5.1246999999999998</v>
      </c>
    </row>
    <row r="605" spans="1:27" ht="12.75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1130.93</v>
      </c>
      <c r="E605" s="44">
        <v>1071.44</v>
      </c>
      <c r="F605" s="44">
        <v>1034.32</v>
      </c>
      <c r="G605" s="44">
        <v>1031.56</v>
      </c>
      <c r="H605" s="44">
        <v>1098.8</v>
      </c>
      <c r="I605" s="44">
        <v>1188.29</v>
      </c>
      <c r="J605" s="44">
        <v>1336.95</v>
      </c>
      <c r="K605" s="44">
        <v>1637.38</v>
      </c>
      <c r="L605" s="44">
        <v>1810.79</v>
      </c>
      <c r="M605" s="44">
        <v>2173.69</v>
      </c>
      <c r="N605" s="44">
        <v>2347.59</v>
      </c>
      <c r="O605" s="44">
        <v>1974.87</v>
      </c>
      <c r="P605" s="44">
        <v>1952.93</v>
      </c>
      <c r="Q605" s="44">
        <v>1965.61</v>
      </c>
      <c r="R605" s="44">
        <v>1962.22</v>
      </c>
      <c r="S605" s="44">
        <v>1958.42</v>
      </c>
      <c r="T605" s="44">
        <v>1957.26</v>
      </c>
      <c r="U605" s="44">
        <v>2202.09</v>
      </c>
      <c r="V605" s="44">
        <v>2243.87</v>
      </c>
      <c r="W605" s="44">
        <v>2266.89</v>
      </c>
      <c r="X605" s="44">
        <v>1937.81</v>
      </c>
      <c r="Y605" s="44">
        <v>1803.35</v>
      </c>
      <c r="Z605" s="44">
        <v>1476.57</v>
      </c>
      <c r="AA605" s="44">
        <v>1230.32</v>
      </c>
    </row>
    <row r="606" spans="1:27" ht="12.75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8" t="s">
        <v>2247</v>
      </c>
      <c r="B609" s="28" t="str">
        <f>"26"&amp;"."&amp;$B$800&amp;"."&amp;$B$801</f>
        <v>26.10.2023</v>
      </c>
      <c r="C609" s="90" t="s">
        <v>76</v>
      </c>
      <c r="D609" s="91">
        <f>ROUND(((D610+D611+D613+D612)/1000),5)</f>
        <v>5.0370600000000003</v>
      </c>
      <c r="E609" s="91">
        <f>ROUND(((E610+E611+E613+E612)/1000),5)</f>
        <v>4.9509600000000002</v>
      </c>
      <c r="F609" s="91">
        <f>ROUND(((F610+F611+F613+F612)/1000),5)</f>
        <v>4.9207700000000001</v>
      </c>
      <c r="G609" s="91">
        <f t="shared" ref="G609:AA609" si="354">ROUND(((G610+G611+G613+G612)/1000),5)</f>
        <v>4.8979400000000002</v>
      </c>
      <c r="H609" s="91">
        <f t="shared" si="354"/>
        <v>4.9900599999999997</v>
      </c>
      <c r="I609" s="91">
        <f t="shared" si="354"/>
        <v>5.1193200000000001</v>
      </c>
      <c r="J609" s="91">
        <f t="shared" si="354"/>
        <v>5.3164999999999996</v>
      </c>
      <c r="K609" s="91">
        <f t="shared" si="354"/>
        <v>5.5249300000000003</v>
      </c>
      <c r="L609" s="91">
        <f t="shared" si="354"/>
        <v>5.7818300000000002</v>
      </c>
      <c r="M609" s="91">
        <f t="shared" si="354"/>
        <v>5.9225399999999997</v>
      </c>
      <c r="N609" s="91">
        <f t="shared" si="354"/>
        <v>5.9457399999999998</v>
      </c>
      <c r="O609" s="91">
        <f t="shared" si="354"/>
        <v>5.9617000000000004</v>
      </c>
      <c r="P609" s="91">
        <f t="shared" si="354"/>
        <v>5.9009400000000003</v>
      </c>
      <c r="Q609" s="91">
        <f t="shared" si="354"/>
        <v>5.91188</v>
      </c>
      <c r="R609" s="91">
        <f t="shared" si="354"/>
        <v>5.8968299999999996</v>
      </c>
      <c r="S609" s="91">
        <f t="shared" si="354"/>
        <v>5.8989700000000003</v>
      </c>
      <c r="T609" s="91">
        <f t="shared" si="354"/>
        <v>5.8992500000000003</v>
      </c>
      <c r="U609" s="91">
        <f t="shared" si="354"/>
        <v>5.8907499999999997</v>
      </c>
      <c r="V609" s="91">
        <f t="shared" si="354"/>
        <v>6.0568799999999996</v>
      </c>
      <c r="W609" s="91">
        <f t="shared" si="354"/>
        <v>6.0519499999999997</v>
      </c>
      <c r="X609" s="91">
        <f t="shared" si="354"/>
        <v>5.7483199999999997</v>
      </c>
      <c r="Y609" s="91">
        <f t="shared" si="354"/>
        <v>5.6426699999999999</v>
      </c>
      <c r="Z609" s="91">
        <f t="shared" si="354"/>
        <v>5.36592</v>
      </c>
      <c r="AA609" s="91">
        <f t="shared" si="354"/>
        <v>5.1199700000000004</v>
      </c>
    </row>
    <row r="610" spans="1:27" ht="12.75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1142.68</v>
      </c>
      <c r="E610" s="44">
        <v>1056.58</v>
      </c>
      <c r="F610" s="44">
        <v>1026.3900000000001</v>
      </c>
      <c r="G610" s="44">
        <v>1003.56</v>
      </c>
      <c r="H610" s="44">
        <v>1095.68</v>
      </c>
      <c r="I610" s="44">
        <v>1224.94</v>
      </c>
      <c r="J610" s="44">
        <v>1422.12</v>
      </c>
      <c r="K610" s="44">
        <v>1630.55</v>
      </c>
      <c r="L610" s="44">
        <v>1887.45</v>
      </c>
      <c r="M610" s="44">
        <v>2028.16</v>
      </c>
      <c r="N610" s="44">
        <v>2051.36</v>
      </c>
      <c r="O610" s="44">
        <v>2067.3200000000002</v>
      </c>
      <c r="P610" s="44">
        <v>2006.56</v>
      </c>
      <c r="Q610" s="44">
        <v>2017.5</v>
      </c>
      <c r="R610" s="44">
        <v>2002.45</v>
      </c>
      <c r="S610" s="44">
        <v>2004.59</v>
      </c>
      <c r="T610" s="44">
        <v>2004.87</v>
      </c>
      <c r="U610" s="44">
        <v>1996.37</v>
      </c>
      <c r="V610" s="44">
        <v>2162.5</v>
      </c>
      <c r="W610" s="44">
        <v>2157.5700000000002</v>
      </c>
      <c r="X610" s="44">
        <v>1853.94</v>
      </c>
      <c r="Y610" s="44">
        <v>1748.29</v>
      </c>
      <c r="Z610" s="44">
        <v>1471.54</v>
      </c>
      <c r="AA610" s="44">
        <v>1225.5899999999999</v>
      </c>
    </row>
    <row r="611" spans="1:27" ht="12.75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8" t="s">
        <v>2252</v>
      </c>
      <c r="B614" s="28" t="str">
        <f>"27"&amp;"."&amp;$B$800&amp;"."&amp;$B$801</f>
        <v>27.10.2023</v>
      </c>
      <c r="C614" s="90" t="s">
        <v>76</v>
      </c>
      <c r="D614" s="91">
        <f>ROUND(((D615+D616+D618+D617)/1000),5)</f>
        <v>5.0545099999999996</v>
      </c>
      <c r="E614" s="91">
        <f>ROUND(((E615+E616+E618+E617)/1000),5)</f>
        <v>4.9704600000000001</v>
      </c>
      <c r="F614" s="91">
        <f>ROUND(((F615+F616+F618+F617)/1000),5)</f>
        <v>4.9310999999999998</v>
      </c>
      <c r="G614" s="91">
        <f t="shared" ref="G614:AA614" si="357">ROUND(((G615+G616+G618+G617)/1000),5)</f>
        <v>4.9322499999999998</v>
      </c>
      <c r="H614" s="91">
        <f t="shared" si="357"/>
        <v>4.9999099999999999</v>
      </c>
      <c r="I614" s="91">
        <f t="shared" si="357"/>
        <v>5.1191700000000004</v>
      </c>
      <c r="J614" s="91">
        <f t="shared" si="357"/>
        <v>5.2642899999999999</v>
      </c>
      <c r="K614" s="91">
        <f t="shared" si="357"/>
        <v>5.5446799999999996</v>
      </c>
      <c r="L614" s="91">
        <f t="shared" si="357"/>
        <v>5.8082000000000003</v>
      </c>
      <c r="M614" s="91">
        <f t="shared" si="357"/>
        <v>6.0030599999999996</v>
      </c>
      <c r="N614" s="91">
        <f t="shared" si="357"/>
        <v>6.22288</v>
      </c>
      <c r="O614" s="91">
        <f t="shared" si="357"/>
        <v>6.1585000000000001</v>
      </c>
      <c r="P614" s="91">
        <f t="shared" si="357"/>
        <v>5.9212100000000003</v>
      </c>
      <c r="Q614" s="91">
        <f t="shared" si="357"/>
        <v>5.9344799999999998</v>
      </c>
      <c r="R614" s="91">
        <f t="shared" si="357"/>
        <v>5.9273100000000003</v>
      </c>
      <c r="S614" s="91">
        <f t="shared" si="357"/>
        <v>5.9289500000000004</v>
      </c>
      <c r="T614" s="91">
        <f t="shared" si="357"/>
        <v>5.9257999999999997</v>
      </c>
      <c r="U614" s="91">
        <f t="shared" si="357"/>
        <v>6.06752</v>
      </c>
      <c r="V614" s="91">
        <f t="shared" si="357"/>
        <v>6.2508800000000004</v>
      </c>
      <c r="W614" s="91">
        <f t="shared" si="357"/>
        <v>6.1580599999999999</v>
      </c>
      <c r="X614" s="91">
        <f t="shared" si="357"/>
        <v>5.8344800000000001</v>
      </c>
      <c r="Y614" s="91">
        <f t="shared" si="357"/>
        <v>5.8014900000000003</v>
      </c>
      <c r="Z614" s="91">
        <f t="shared" si="357"/>
        <v>5.4786099999999998</v>
      </c>
      <c r="AA614" s="91">
        <f t="shared" si="357"/>
        <v>5.3425700000000003</v>
      </c>
    </row>
    <row r="615" spans="1:27" ht="12.75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1160.1300000000001</v>
      </c>
      <c r="E615" s="44">
        <v>1076.08</v>
      </c>
      <c r="F615" s="44">
        <v>1036.72</v>
      </c>
      <c r="G615" s="44">
        <v>1037.8699999999999</v>
      </c>
      <c r="H615" s="44">
        <v>1105.53</v>
      </c>
      <c r="I615" s="44">
        <v>1224.79</v>
      </c>
      <c r="J615" s="44">
        <v>1369.91</v>
      </c>
      <c r="K615" s="44">
        <v>1650.3</v>
      </c>
      <c r="L615" s="44">
        <v>1913.82</v>
      </c>
      <c r="M615" s="44">
        <v>2108.6799999999998</v>
      </c>
      <c r="N615" s="44">
        <v>2328.5</v>
      </c>
      <c r="O615" s="44">
        <v>2264.12</v>
      </c>
      <c r="P615" s="44">
        <v>2026.83</v>
      </c>
      <c r="Q615" s="44">
        <v>2040.1</v>
      </c>
      <c r="R615" s="44">
        <v>2032.93</v>
      </c>
      <c r="S615" s="44">
        <v>2034.57</v>
      </c>
      <c r="T615" s="44">
        <v>2031.42</v>
      </c>
      <c r="U615" s="44">
        <v>2173.14</v>
      </c>
      <c r="V615" s="44">
        <v>2356.5</v>
      </c>
      <c r="W615" s="44">
        <v>2263.6799999999998</v>
      </c>
      <c r="X615" s="44">
        <v>1940.1</v>
      </c>
      <c r="Y615" s="44">
        <v>1907.11</v>
      </c>
      <c r="Z615" s="44">
        <v>1584.23</v>
      </c>
      <c r="AA615" s="44">
        <v>1448.19</v>
      </c>
    </row>
    <row r="616" spans="1:27" ht="12.75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A619" s="98" t="s">
        <v>2257</v>
      </c>
      <c r="B619" s="28" t="str">
        <f>"28"&amp;"."&amp;$B$800&amp;"."&amp;$B$801</f>
        <v>28.10.2023</v>
      </c>
      <c r="C619" s="90" t="s">
        <v>76</v>
      </c>
      <c r="D619" s="91">
        <f>ROUND(((D620+D621+D623+D622)/1000),5)</f>
        <v>5.1023300000000003</v>
      </c>
      <c r="E619" s="91">
        <f>ROUND(((E620+E621+E623+E622)/1000),5)</f>
        <v>5.0605000000000002</v>
      </c>
      <c r="F619" s="91">
        <f>ROUND(((F620+F621+F623+F622)/1000),5)</f>
        <v>5.0422099999999999</v>
      </c>
      <c r="G619" s="91">
        <f t="shared" ref="G619:AA619" si="360">ROUND(((G620+G621+G623+G622)/1000),5)</f>
        <v>5.0089699999999997</v>
      </c>
      <c r="H619" s="91">
        <f t="shared" si="360"/>
        <v>5.0394800000000002</v>
      </c>
      <c r="I619" s="91">
        <f t="shared" si="360"/>
        <v>5.06243</v>
      </c>
      <c r="J619" s="91">
        <f t="shared" si="360"/>
        <v>5.0849500000000001</v>
      </c>
      <c r="K619" s="91">
        <f t="shared" si="360"/>
        <v>5.2232500000000002</v>
      </c>
      <c r="L619" s="91">
        <f t="shared" si="360"/>
        <v>5.4889400000000004</v>
      </c>
      <c r="M619" s="91">
        <f t="shared" si="360"/>
        <v>5.7877000000000001</v>
      </c>
      <c r="N619" s="91">
        <f t="shared" si="360"/>
        <v>5.8468299999999997</v>
      </c>
      <c r="O619" s="91">
        <f t="shared" si="360"/>
        <v>5.8513900000000003</v>
      </c>
      <c r="P619" s="91">
        <f t="shared" si="360"/>
        <v>5.8388999999999998</v>
      </c>
      <c r="Q619" s="91">
        <f t="shared" si="360"/>
        <v>5.8062800000000001</v>
      </c>
      <c r="R619" s="91">
        <f t="shared" si="360"/>
        <v>5.7140199999999997</v>
      </c>
      <c r="S619" s="91">
        <f t="shared" si="360"/>
        <v>5.6429600000000004</v>
      </c>
      <c r="T619" s="91">
        <f t="shared" si="360"/>
        <v>5.61693</v>
      </c>
      <c r="U619" s="91">
        <f t="shared" si="360"/>
        <v>5.7239500000000003</v>
      </c>
      <c r="V619" s="91">
        <f t="shared" si="360"/>
        <v>5.79155</v>
      </c>
      <c r="W619" s="91">
        <f t="shared" si="360"/>
        <v>5.6964300000000003</v>
      </c>
      <c r="X619" s="91">
        <f t="shared" si="360"/>
        <v>5.6685100000000004</v>
      </c>
      <c r="Y619" s="91">
        <f t="shared" si="360"/>
        <v>5.4796899999999997</v>
      </c>
      <c r="Z619" s="91">
        <f t="shared" si="360"/>
        <v>5.1908500000000002</v>
      </c>
      <c r="AA619" s="91">
        <f t="shared" si="360"/>
        <v>5.1154599999999997</v>
      </c>
    </row>
    <row r="620" spans="1:27" ht="12.75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1207.95</v>
      </c>
      <c r="E620" s="44">
        <v>1166.1199999999999</v>
      </c>
      <c r="F620" s="44">
        <v>1147.83</v>
      </c>
      <c r="G620" s="44">
        <v>1114.5899999999999</v>
      </c>
      <c r="H620" s="44">
        <v>1145.0999999999999</v>
      </c>
      <c r="I620" s="44">
        <v>1168.05</v>
      </c>
      <c r="J620" s="44">
        <v>1190.57</v>
      </c>
      <c r="K620" s="44">
        <v>1328.87</v>
      </c>
      <c r="L620" s="44">
        <v>1594.56</v>
      </c>
      <c r="M620" s="44">
        <v>1893.32</v>
      </c>
      <c r="N620" s="44">
        <v>1952.45</v>
      </c>
      <c r="O620" s="44">
        <v>1957.01</v>
      </c>
      <c r="P620" s="44">
        <v>1944.52</v>
      </c>
      <c r="Q620" s="44">
        <v>1911.9</v>
      </c>
      <c r="R620" s="44">
        <v>1819.64</v>
      </c>
      <c r="S620" s="44">
        <v>1748.58</v>
      </c>
      <c r="T620" s="44">
        <v>1722.55</v>
      </c>
      <c r="U620" s="44">
        <v>1829.57</v>
      </c>
      <c r="V620" s="44">
        <v>1897.17</v>
      </c>
      <c r="W620" s="44">
        <v>1802.05</v>
      </c>
      <c r="X620" s="44">
        <v>1774.13</v>
      </c>
      <c r="Y620" s="44">
        <v>1585.31</v>
      </c>
      <c r="Z620" s="44">
        <v>1296.47</v>
      </c>
      <c r="AA620" s="44">
        <v>1221.08</v>
      </c>
    </row>
    <row r="621" spans="1:27" ht="12.75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x14ac:dyDescent="0.2">
      <c r="A624" s="98" t="s">
        <v>2262</v>
      </c>
      <c r="B624" s="28" t="str">
        <f>"29"&amp;"."&amp;$B$800&amp;"."&amp;$B$801</f>
        <v>29.10.2023</v>
      </c>
      <c r="C624" s="90" t="s">
        <v>76</v>
      </c>
      <c r="D624" s="91">
        <f>ROUND(((D625+D626+D628+D627)/1000),5)</f>
        <v>5.1108700000000002</v>
      </c>
      <c r="E624" s="91">
        <f>ROUND(((E625+E626+E628+E627)/1000),5)</f>
        <v>5.0460799999999999</v>
      </c>
      <c r="F624" s="91">
        <f>ROUND(((F625+F626+F628+F627)/1000),5)</f>
        <v>4.9972399999999997</v>
      </c>
      <c r="G624" s="91">
        <f t="shared" ref="G624:AA624" si="363">ROUND(((G625+G626+G628+G627)/1000),5)</f>
        <v>4.9543699999999999</v>
      </c>
      <c r="H624" s="91">
        <f t="shared" si="363"/>
        <v>4.9814600000000002</v>
      </c>
      <c r="I624" s="91">
        <f t="shared" si="363"/>
        <v>5.0475099999999999</v>
      </c>
      <c r="J624" s="91">
        <f t="shared" si="363"/>
        <v>5.0458499999999997</v>
      </c>
      <c r="K624" s="91">
        <f t="shared" si="363"/>
        <v>5.1139200000000002</v>
      </c>
      <c r="L624" s="91">
        <f t="shared" si="363"/>
        <v>5.3677999999999999</v>
      </c>
      <c r="M624" s="91">
        <f t="shared" si="363"/>
        <v>5.5638699999999996</v>
      </c>
      <c r="N624" s="91">
        <f t="shared" si="363"/>
        <v>5.7299899999999999</v>
      </c>
      <c r="O624" s="91">
        <f t="shared" si="363"/>
        <v>5.7718999999999996</v>
      </c>
      <c r="P624" s="91">
        <f t="shared" si="363"/>
        <v>5.7620199999999997</v>
      </c>
      <c r="Q624" s="91">
        <f t="shared" si="363"/>
        <v>5.76227</v>
      </c>
      <c r="R624" s="91">
        <f t="shared" si="363"/>
        <v>5.68621</v>
      </c>
      <c r="S624" s="91">
        <f t="shared" si="363"/>
        <v>5.70505</v>
      </c>
      <c r="T624" s="91">
        <f t="shared" si="363"/>
        <v>5.7101499999999996</v>
      </c>
      <c r="U624" s="91">
        <f t="shared" si="363"/>
        <v>5.8764099999999999</v>
      </c>
      <c r="V624" s="91">
        <f t="shared" si="363"/>
        <v>5.9394200000000001</v>
      </c>
      <c r="W624" s="91">
        <f t="shared" si="363"/>
        <v>5.85907</v>
      </c>
      <c r="X624" s="91">
        <f t="shared" si="363"/>
        <v>5.8189599999999997</v>
      </c>
      <c r="Y624" s="91">
        <f t="shared" si="363"/>
        <v>5.76816</v>
      </c>
      <c r="Z624" s="91">
        <f t="shared" si="363"/>
        <v>5.3971900000000002</v>
      </c>
      <c r="AA624" s="91">
        <f t="shared" si="363"/>
        <v>5.1484100000000002</v>
      </c>
    </row>
    <row r="625" spans="1:27" ht="12.75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1216.49</v>
      </c>
      <c r="E625" s="44">
        <v>1151.7</v>
      </c>
      <c r="F625" s="44">
        <v>1102.8599999999999</v>
      </c>
      <c r="G625" s="44">
        <v>1059.99</v>
      </c>
      <c r="H625" s="44">
        <v>1087.08</v>
      </c>
      <c r="I625" s="44">
        <v>1153.1300000000001</v>
      </c>
      <c r="J625" s="44">
        <v>1151.47</v>
      </c>
      <c r="K625" s="44">
        <v>1219.54</v>
      </c>
      <c r="L625" s="44">
        <v>1473.42</v>
      </c>
      <c r="M625" s="44">
        <v>1669.49</v>
      </c>
      <c r="N625" s="44">
        <v>1835.61</v>
      </c>
      <c r="O625" s="44">
        <v>1877.52</v>
      </c>
      <c r="P625" s="44">
        <v>1867.64</v>
      </c>
      <c r="Q625" s="44">
        <v>1867.89</v>
      </c>
      <c r="R625" s="44">
        <v>1791.83</v>
      </c>
      <c r="S625" s="44">
        <v>1810.67</v>
      </c>
      <c r="T625" s="44">
        <v>1815.77</v>
      </c>
      <c r="U625" s="44">
        <v>1982.03</v>
      </c>
      <c r="V625" s="44">
        <v>2045.04</v>
      </c>
      <c r="W625" s="44">
        <v>1964.69</v>
      </c>
      <c r="X625" s="44">
        <v>1924.58</v>
      </c>
      <c r="Y625" s="44">
        <v>1873.78</v>
      </c>
      <c r="Z625" s="44">
        <v>1502.81</v>
      </c>
      <c r="AA625" s="44">
        <v>1254.03</v>
      </c>
    </row>
    <row r="626" spans="1:27" ht="12.75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x14ac:dyDescent="0.2">
      <c r="A629" s="98" t="s">
        <v>2267</v>
      </c>
      <c r="B629" s="28" t="str">
        <f>"30"&amp;"."&amp;$B$800&amp;"."&amp;$B$801</f>
        <v>30.10.2023</v>
      </c>
      <c r="C629" s="90" t="s">
        <v>76</v>
      </c>
      <c r="D629" s="91">
        <f>ROUND(((D630+D631+D633+D632)/1000),5)</f>
        <v>5.0455199999999998</v>
      </c>
      <c r="E629" s="91">
        <f>ROUND(((E630+E631+E633+E632)/1000),5)</f>
        <v>4.9379499999999998</v>
      </c>
      <c r="F629" s="91">
        <f>ROUND(((F630+F631+F633+F632)/1000),5)</f>
        <v>4.8852099999999998</v>
      </c>
      <c r="G629" s="91">
        <f t="shared" ref="G629:AA629" si="366">ROUND(((G630+G631+G633+G632)/1000),5)</f>
        <v>4.8730500000000001</v>
      </c>
      <c r="H629" s="91">
        <f t="shared" si="366"/>
        <v>4.9287700000000001</v>
      </c>
      <c r="I629" s="91">
        <f t="shared" si="366"/>
        <v>5.04678</v>
      </c>
      <c r="J629" s="91">
        <f t="shared" si="366"/>
        <v>5.1654499999999999</v>
      </c>
      <c r="K629" s="91">
        <f t="shared" si="366"/>
        <v>5.4379600000000003</v>
      </c>
      <c r="L629" s="91">
        <f t="shared" si="366"/>
        <v>5.6849299999999996</v>
      </c>
      <c r="M629" s="91">
        <f t="shared" si="366"/>
        <v>5.8334400000000004</v>
      </c>
      <c r="N629" s="91">
        <f t="shared" si="366"/>
        <v>5.9242800000000004</v>
      </c>
      <c r="O629" s="91">
        <f t="shared" si="366"/>
        <v>5.8524500000000002</v>
      </c>
      <c r="P629" s="91">
        <f t="shared" si="366"/>
        <v>5.8534199999999998</v>
      </c>
      <c r="Q629" s="91">
        <f t="shared" si="366"/>
        <v>5.8835600000000001</v>
      </c>
      <c r="R629" s="91">
        <f t="shared" si="366"/>
        <v>5.8640600000000003</v>
      </c>
      <c r="S629" s="91">
        <f t="shared" si="366"/>
        <v>5.8582900000000002</v>
      </c>
      <c r="T629" s="91">
        <f t="shared" si="366"/>
        <v>5.8519399999999999</v>
      </c>
      <c r="U629" s="91">
        <f t="shared" si="366"/>
        <v>6.08657</v>
      </c>
      <c r="V629" s="91">
        <f t="shared" si="366"/>
        <v>5.9976000000000003</v>
      </c>
      <c r="W629" s="91">
        <f t="shared" si="366"/>
        <v>5.8462800000000001</v>
      </c>
      <c r="X629" s="91">
        <f t="shared" si="366"/>
        <v>5.7993399999999999</v>
      </c>
      <c r="Y629" s="91">
        <f t="shared" si="366"/>
        <v>5.6053300000000004</v>
      </c>
      <c r="Z629" s="91">
        <f t="shared" si="366"/>
        <v>5.1911899999999997</v>
      </c>
      <c r="AA629" s="91">
        <f t="shared" si="366"/>
        <v>5.0873100000000004</v>
      </c>
    </row>
    <row r="630" spans="1:27" ht="12.75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1151.1400000000001</v>
      </c>
      <c r="E630" s="44">
        <v>1043.57</v>
      </c>
      <c r="F630" s="44">
        <v>990.83</v>
      </c>
      <c r="G630" s="44">
        <v>978.67</v>
      </c>
      <c r="H630" s="44">
        <v>1034.3900000000001</v>
      </c>
      <c r="I630" s="44">
        <v>1152.4000000000001</v>
      </c>
      <c r="J630" s="44">
        <v>1271.07</v>
      </c>
      <c r="K630" s="44">
        <v>1543.58</v>
      </c>
      <c r="L630" s="44">
        <v>1790.55</v>
      </c>
      <c r="M630" s="44">
        <v>1939.06</v>
      </c>
      <c r="N630" s="44">
        <v>2029.9</v>
      </c>
      <c r="O630" s="44">
        <v>1958.07</v>
      </c>
      <c r="P630" s="44">
        <v>1959.04</v>
      </c>
      <c r="Q630" s="44">
        <v>1989.18</v>
      </c>
      <c r="R630" s="44">
        <v>1969.68</v>
      </c>
      <c r="S630" s="44">
        <v>1963.91</v>
      </c>
      <c r="T630" s="44">
        <v>1957.56</v>
      </c>
      <c r="U630" s="44">
        <v>2192.19</v>
      </c>
      <c r="V630" s="44">
        <v>2103.2199999999998</v>
      </c>
      <c r="W630" s="44">
        <v>1951.9</v>
      </c>
      <c r="X630" s="44">
        <v>1904.96</v>
      </c>
      <c r="Y630" s="44">
        <v>1710.95</v>
      </c>
      <c r="Z630" s="44">
        <v>1296.81</v>
      </c>
      <c r="AA630" s="44">
        <v>1192.93</v>
      </c>
    </row>
    <row r="631" spans="1:27" ht="12.75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x14ac:dyDescent="0.2">
      <c r="A634" s="98" t="s">
        <v>2272</v>
      </c>
      <c r="B634" s="28" t="str">
        <f>"31"&amp;"."&amp;$B$800&amp;"."&amp;$B$801</f>
        <v>31.10.2023</v>
      </c>
      <c r="C634" s="90" t="s">
        <v>76</v>
      </c>
      <c r="D634" s="91">
        <f>ROUND(((D635+D636+D638+D637)/1000),5)</f>
        <v>5.0099900000000002</v>
      </c>
      <c r="E634" s="91">
        <f>ROUND(((E635+E636+E638+E637)/1000),5)</f>
        <v>4.8734299999999999</v>
      </c>
      <c r="F634" s="91">
        <f>ROUND(((F635+F636+F638+F637)/1000),5)</f>
        <v>4.7873000000000001</v>
      </c>
      <c r="G634" s="91">
        <f t="shared" ref="G634:AA634" si="369">ROUND(((G635+G636+G638+G637)/1000),5)</f>
        <v>4.7719800000000001</v>
      </c>
      <c r="H634" s="91">
        <f t="shared" si="369"/>
        <v>4.8857699999999999</v>
      </c>
      <c r="I634" s="91">
        <f t="shared" si="369"/>
        <v>5.0386100000000003</v>
      </c>
      <c r="J634" s="91">
        <f t="shared" si="369"/>
        <v>5.1276999999999999</v>
      </c>
      <c r="K634" s="91">
        <f t="shared" si="369"/>
        <v>5.4601199999999999</v>
      </c>
      <c r="L634" s="91">
        <f t="shared" si="369"/>
        <v>5.6519599999999999</v>
      </c>
      <c r="M634" s="91">
        <f t="shared" si="369"/>
        <v>5.8177599999999998</v>
      </c>
      <c r="N634" s="91">
        <f t="shared" si="369"/>
        <v>5.8386199999999997</v>
      </c>
      <c r="O634" s="91">
        <f t="shared" si="369"/>
        <v>5.8213100000000004</v>
      </c>
      <c r="P634" s="91">
        <f t="shared" si="369"/>
        <v>5.8241399999999999</v>
      </c>
      <c r="Q634" s="91">
        <f t="shared" si="369"/>
        <v>5.8262799999999997</v>
      </c>
      <c r="R634" s="91">
        <f t="shared" si="369"/>
        <v>5.8259299999999996</v>
      </c>
      <c r="S634" s="91">
        <f t="shared" si="369"/>
        <v>5.82667</v>
      </c>
      <c r="T634" s="91">
        <f t="shared" si="369"/>
        <v>5.8245899999999997</v>
      </c>
      <c r="U634" s="91">
        <f t="shared" si="369"/>
        <v>5.8860299999999999</v>
      </c>
      <c r="V634" s="91">
        <f t="shared" si="369"/>
        <v>5.8910400000000003</v>
      </c>
      <c r="W634" s="91">
        <f t="shared" si="369"/>
        <v>5.8011200000000001</v>
      </c>
      <c r="X634" s="91">
        <f t="shared" si="369"/>
        <v>5.7358500000000001</v>
      </c>
      <c r="Y634" s="91">
        <f t="shared" si="369"/>
        <v>5.5858499999999998</v>
      </c>
      <c r="Z634" s="91">
        <f t="shared" si="369"/>
        <v>5.1662800000000004</v>
      </c>
      <c r="AA634" s="91">
        <f t="shared" si="369"/>
        <v>5.0716200000000002</v>
      </c>
    </row>
    <row r="635" spans="1:27" ht="12.75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1115.6099999999999</v>
      </c>
      <c r="E635" s="44">
        <v>979.05</v>
      </c>
      <c r="F635" s="44">
        <v>892.92</v>
      </c>
      <c r="G635" s="44">
        <v>877.6</v>
      </c>
      <c r="H635" s="44">
        <v>991.39</v>
      </c>
      <c r="I635" s="44">
        <v>1144.23</v>
      </c>
      <c r="J635" s="44">
        <v>1233.32</v>
      </c>
      <c r="K635" s="44">
        <v>1565.74</v>
      </c>
      <c r="L635" s="44">
        <v>1757.58</v>
      </c>
      <c r="M635" s="44">
        <v>1923.38</v>
      </c>
      <c r="N635" s="44">
        <v>1944.24</v>
      </c>
      <c r="O635" s="44">
        <v>1926.93</v>
      </c>
      <c r="P635" s="44">
        <v>1929.76</v>
      </c>
      <c r="Q635" s="44">
        <v>1931.9</v>
      </c>
      <c r="R635" s="44">
        <v>1931.55</v>
      </c>
      <c r="S635" s="44">
        <v>1932.29</v>
      </c>
      <c r="T635" s="44">
        <v>1930.21</v>
      </c>
      <c r="U635" s="44">
        <v>1991.65</v>
      </c>
      <c r="V635" s="44">
        <v>1996.66</v>
      </c>
      <c r="W635" s="44">
        <v>1906.74</v>
      </c>
      <c r="X635" s="44">
        <v>1841.47</v>
      </c>
      <c r="Y635" s="44">
        <v>1691.47</v>
      </c>
      <c r="Z635" s="44">
        <v>1271.9000000000001</v>
      </c>
      <c r="AA635" s="44">
        <v>1177.24</v>
      </c>
    </row>
    <row r="636" spans="1:27" ht="12.75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01.10.2023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3.6540000000000003E-2</v>
      </c>
      <c r="I643" s="91">
        <f t="shared" si="372"/>
        <v>3.9419999999999997E-2</v>
      </c>
      <c r="J643" s="91">
        <f t="shared" si="372"/>
        <v>3.1879999999999999E-2</v>
      </c>
      <c r="K643" s="91">
        <f t="shared" si="372"/>
        <v>0.14530999999999999</v>
      </c>
      <c r="L643" s="91">
        <f t="shared" si="372"/>
        <v>0.11727</v>
      </c>
      <c r="M643" s="91">
        <f t="shared" si="372"/>
        <v>3.8490000000000003E-2</v>
      </c>
      <c r="N643" s="91">
        <f t="shared" si="372"/>
        <v>3.6900000000000001E-3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5.0000000000000001E-4</v>
      </c>
      <c r="S643" s="91">
        <f t="shared" si="372"/>
        <v>1.371E-2</v>
      </c>
      <c r="T643" s="91">
        <f t="shared" si="372"/>
        <v>2.4580000000000001E-2</v>
      </c>
      <c r="U643" s="91">
        <f t="shared" si="372"/>
        <v>3.4439999999999998E-2</v>
      </c>
      <c r="V643" s="91">
        <f t="shared" si="372"/>
        <v>0.11935999999999999</v>
      </c>
      <c r="W643" s="91">
        <f t="shared" si="372"/>
        <v>7.9390000000000002E-2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36.54</v>
      </c>
      <c r="I644" s="44">
        <v>39.42</v>
      </c>
      <c r="J644" s="44">
        <v>31.88</v>
      </c>
      <c r="K644" s="44">
        <v>145.31</v>
      </c>
      <c r="L644" s="44">
        <v>117.27</v>
      </c>
      <c r="M644" s="44">
        <v>38.49</v>
      </c>
      <c r="N644" s="44">
        <v>3.69</v>
      </c>
      <c r="O644" s="44">
        <v>0</v>
      </c>
      <c r="P644" s="44">
        <v>0</v>
      </c>
      <c r="Q644" s="44">
        <v>0</v>
      </c>
      <c r="R644" s="44">
        <v>0.5</v>
      </c>
      <c r="S644" s="44">
        <v>13.71</v>
      </c>
      <c r="T644" s="44">
        <v>24.58</v>
      </c>
      <c r="U644" s="44">
        <v>34.44</v>
      </c>
      <c r="V644" s="44">
        <v>119.36</v>
      </c>
      <c r="W644" s="44">
        <v>79.39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2280</v>
      </c>
      <c r="B645" s="28" t="str">
        <f>"02"&amp;"."&amp;$B$800&amp;"."&amp;$B$801</f>
        <v>02.10.2023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4.1939999999999998E-2</v>
      </c>
      <c r="H645" s="91">
        <f t="shared" si="373"/>
        <v>9.2249999999999999E-2</v>
      </c>
      <c r="I645" s="91">
        <f t="shared" si="373"/>
        <v>0.17185</v>
      </c>
      <c r="J645" s="91">
        <f t="shared" si="373"/>
        <v>0.21503</v>
      </c>
      <c r="K645" s="91">
        <f t="shared" si="373"/>
        <v>0.19888</v>
      </c>
      <c r="L645" s="91">
        <f t="shared" si="373"/>
        <v>0.11141</v>
      </c>
      <c r="M645" s="91">
        <f t="shared" si="373"/>
        <v>5.271E-2</v>
      </c>
      <c r="N645" s="91">
        <f t="shared" si="373"/>
        <v>2.3400000000000001E-2</v>
      </c>
      <c r="O645" s="91">
        <f t="shared" si="373"/>
        <v>5.3339999999999999E-2</v>
      </c>
      <c r="P645" s="91">
        <f t="shared" si="373"/>
        <v>8.6480000000000001E-2</v>
      </c>
      <c r="Q645" s="91">
        <f t="shared" si="373"/>
        <v>7.7539999999999998E-2</v>
      </c>
      <c r="R645" s="91">
        <f t="shared" si="373"/>
        <v>6.5710000000000005E-2</v>
      </c>
      <c r="S645" s="91">
        <f t="shared" si="373"/>
        <v>1.653E-2</v>
      </c>
      <c r="T645" s="91">
        <f t="shared" si="373"/>
        <v>1.8159999999999999E-2</v>
      </c>
      <c r="U645" s="91">
        <f t="shared" si="373"/>
        <v>8.7779999999999997E-2</v>
      </c>
      <c r="V645" s="91">
        <f t="shared" si="373"/>
        <v>0.54313</v>
      </c>
      <c r="W645" s="91">
        <f t="shared" si="373"/>
        <v>1.2760000000000001E-2</v>
      </c>
      <c r="X645" s="91">
        <f t="shared" si="373"/>
        <v>2.9739999999999999E-2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41.94</v>
      </c>
      <c r="H646" s="44">
        <v>92.25</v>
      </c>
      <c r="I646" s="44">
        <v>171.85</v>
      </c>
      <c r="J646" s="44">
        <v>215.03</v>
      </c>
      <c r="K646" s="44">
        <v>198.88</v>
      </c>
      <c r="L646" s="44">
        <v>111.41</v>
      </c>
      <c r="M646" s="44">
        <v>52.71</v>
      </c>
      <c r="N646" s="44">
        <v>23.4</v>
      </c>
      <c r="O646" s="44">
        <v>53.34</v>
      </c>
      <c r="P646" s="44">
        <v>86.48</v>
      </c>
      <c r="Q646" s="44">
        <v>77.540000000000006</v>
      </c>
      <c r="R646" s="44">
        <v>65.709999999999994</v>
      </c>
      <c r="S646" s="44">
        <v>16.53</v>
      </c>
      <c r="T646" s="44">
        <v>18.16</v>
      </c>
      <c r="U646" s="44">
        <v>87.78</v>
      </c>
      <c r="V646" s="44">
        <v>543.13</v>
      </c>
      <c r="W646" s="44">
        <v>12.76</v>
      </c>
      <c r="X646" s="44">
        <v>29.74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2282</v>
      </c>
      <c r="B647" s="28" t="str">
        <f>"03"&amp;"."&amp;$B$800&amp;"."&amp;$B$801</f>
        <v>03.10.2023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1.3339999999999999E-2</v>
      </c>
      <c r="G647" s="91">
        <f t="shared" si="374"/>
        <v>2.0660000000000001E-2</v>
      </c>
      <c r="H647" s="91">
        <f t="shared" si="374"/>
        <v>0.10229000000000001</v>
      </c>
      <c r="I647" s="91">
        <f t="shared" si="374"/>
        <v>0.13714000000000001</v>
      </c>
      <c r="J647" s="91">
        <f t="shared" si="374"/>
        <v>0.21381</v>
      </c>
      <c r="K647" s="91">
        <f t="shared" si="374"/>
        <v>0.27703</v>
      </c>
      <c r="L647" s="91">
        <f t="shared" si="374"/>
        <v>0.14246</v>
      </c>
      <c r="M647" s="91">
        <f t="shared" si="374"/>
        <v>0.10117</v>
      </c>
      <c r="N647" s="91">
        <f t="shared" si="374"/>
        <v>2.1680000000000001E-2</v>
      </c>
      <c r="O647" s="91">
        <f t="shared" si="374"/>
        <v>6.8110000000000004E-2</v>
      </c>
      <c r="P647" s="91">
        <f t="shared" si="374"/>
        <v>2.809E-2</v>
      </c>
      <c r="Q647" s="91">
        <f t="shared" si="374"/>
        <v>4.3899999999999998E-3</v>
      </c>
      <c r="R647" s="91">
        <f t="shared" si="374"/>
        <v>6.2899999999999996E-3</v>
      </c>
      <c r="S647" s="91">
        <f t="shared" si="374"/>
        <v>1.5570000000000001E-2</v>
      </c>
      <c r="T647" s="91">
        <f t="shared" si="374"/>
        <v>7.6359999999999997E-2</v>
      </c>
      <c r="U647" s="91">
        <f t="shared" si="374"/>
        <v>9.2340000000000005E-2</v>
      </c>
      <c r="V647" s="91">
        <f t="shared" si="374"/>
        <v>0.501</v>
      </c>
      <c r="W647" s="91">
        <f t="shared" si="374"/>
        <v>3.7760000000000002E-2</v>
      </c>
      <c r="X647" s="91">
        <f t="shared" si="374"/>
        <v>2.3599999999999999E-2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13.34</v>
      </c>
      <c r="G648" s="44">
        <v>20.66</v>
      </c>
      <c r="H648" s="44">
        <v>102.29</v>
      </c>
      <c r="I648" s="44">
        <v>137.13999999999999</v>
      </c>
      <c r="J648" s="44">
        <v>213.81</v>
      </c>
      <c r="K648" s="44">
        <v>277.02999999999997</v>
      </c>
      <c r="L648" s="44">
        <v>142.46</v>
      </c>
      <c r="M648" s="44">
        <v>101.17</v>
      </c>
      <c r="N648" s="44">
        <v>21.68</v>
      </c>
      <c r="O648" s="44">
        <v>68.11</v>
      </c>
      <c r="P648" s="44">
        <v>28.09</v>
      </c>
      <c r="Q648" s="44">
        <v>4.3899999999999997</v>
      </c>
      <c r="R648" s="44">
        <v>6.29</v>
      </c>
      <c r="S648" s="44">
        <v>15.57</v>
      </c>
      <c r="T648" s="44">
        <v>76.36</v>
      </c>
      <c r="U648" s="44">
        <v>92.34</v>
      </c>
      <c r="V648" s="44">
        <v>501</v>
      </c>
      <c r="W648" s="44">
        <v>37.76</v>
      </c>
      <c r="X648" s="44">
        <v>23.6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2284</v>
      </c>
      <c r="B649" s="28" t="str">
        <f>"04"&amp;"."&amp;$B$800&amp;"."&amp;$B$801</f>
        <v>04.10.2023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6.7000000000000004E-2</v>
      </c>
      <c r="F649" s="91">
        <f t="shared" si="375"/>
        <v>0.16669</v>
      </c>
      <c r="G649" s="91">
        <f t="shared" si="375"/>
        <v>0.12466000000000001</v>
      </c>
      <c r="H649" s="91">
        <f t="shared" si="375"/>
        <v>0.15415000000000001</v>
      </c>
      <c r="I649" s="91">
        <f t="shared" si="375"/>
        <v>0.29648999999999998</v>
      </c>
      <c r="J649" s="91">
        <f t="shared" si="375"/>
        <v>0.36792000000000002</v>
      </c>
      <c r="K649" s="91">
        <f t="shared" si="375"/>
        <v>0.26378000000000001</v>
      </c>
      <c r="L649" s="91">
        <f t="shared" si="375"/>
        <v>9.5899999999999999E-2</v>
      </c>
      <c r="M649" s="91">
        <f t="shared" si="375"/>
        <v>7.8979999999999995E-2</v>
      </c>
      <c r="N649" s="91">
        <f t="shared" si="375"/>
        <v>0.11554</v>
      </c>
      <c r="O649" s="91">
        <f t="shared" si="375"/>
        <v>0.10047</v>
      </c>
      <c r="P649" s="91">
        <f t="shared" si="375"/>
        <v>8.9270000000000002E-2</v>
      </c>
      <c r="Q649" s="91">
        <f t="shared" si="375"/>
        <v>7.911E-2</v>
      </c>
      <c r="R649" s="91">
        <f t="shared" si="375"/>
        <v>6.3280000000000003E-2</v>
      </c>
      <c r="S649" s="91">
        <f t="shared" si="375"/>
        <v>7.7109999999999998E-2</v>
      </c>
      <c r="T649" s="91">
        <f t="shared" si="375"/>
        <v>9.8979999999999999E-2</v>
      </c>
      <c r="U649" s="91">
        <f t="shared" si="375"/>
        <v>8.2720000000000002E-2</v>
      </c>
      <c r="V649" s="91">
        <f t="shared" si="375"/>
        <v>0.30937999999999999</v>
      </c>
      <c r="W649" s="91">
        <f t="shared" si="375"/>
        <v>1.9130000000000001E-2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67</v>
      </c>
      <c r="F650" s="44">
        <v>166.69</v>
      </c>
      <c r="G650" s="44">
        <v>124.66</v>
      </c>
      <c r="H650" s="44">
        <v>154.15</v>
      </c>
      <c r="I650" s="44">
        <v>296.49</v>
      </c>
      <c r="J650" s="44">
        <v>367.92</v>
      </c>
      <c r="K650" s="44">
        <v>263.77999999999997</v>
      </c>
      <c r="L650" s="44">
        <v>95.9</v>
      </c>
      <c r="M650" s="44">
        <v>78.98</v>
      </c>
      <c r="N650" s="44">
        <v>115.54</v>
      </c>
      <c r="O650" s="44">
        <v>100.47</v>
      </c>
      <c r="P650" s="44">
        <v>89.27</v>
      </c>
      <c r="Q650" s="44">
        <v>79.11</v>
      </c>
      <c r="R650" s="44">
        <v>63.28</v>
      </c>
      <c r="S650" s="44">
        <v>77.11</v>
      </c>
      <c r="T650" s="44">
        <v>98.98</v>
      </c>
      <c r="U650" s="44">
        <v>82.72</v>
      </c>
      <c r="V650" s="44">
        <v>309.38</v>
      </c>
      <c r="W650" s="44">
        <v>19.13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2286</v>
      </c>
      <c r="B651" s="28" t="str">
        <f>"05"&amp;"."&amp;$B$800&amp;"."&amp;$B$801</f>
        <v>05.10.2023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8.5500000000000003E-3</v>
      </c>
      <c r="F651" s="91">
        <f t="shared" si="376"/>
        <v>0</v>
      </c>
      <c r="G651" s="91">
        <f t="shared" si="376"/>
        <v>4.3520000000000003E-2</v>
      </c>
      <c r="H651" s="91">
        <f t="shared" si="376"/>
        <v>8.7059999999999998E-2</v>
      </c>
      <c r="I651" s="91">
        <f t="shared" si="376"/>
        <v>0.29275000000000001</v>
      </c>
      <c r="J651" s="91">
        <f t="shared" si="376"/>
        <v>0.32357999999999998</v>
      </c>
      <c r="K651" s="91">
        <f t="shared" si="376"/>
        <v>0.15978000000000001</v>
      </c>
      <c r="L651" s="91">
        <f t="shared" si="376"/>
        <v>0.21118999999999999</v>
      </c>
      <c r="M651" s="91">
        <f t="shared" si="376"/>
        <v>0.13849</v>
      </c>
      <c r="N651" s="91">
        <f t="shared" si="376"/>
        <v>7.0959999999999995E-2</v>
      </c>
      <c r="O651" s="91">
        <f t="shared" si="376"/>
        <v>0.16517999999999999</v>
      </c>
      <c r="P651" s="91">
        <f t="shared" si="376"/>
        <v>0.12243</v>
      </c>
      <c r="Q651" s="91">
        <f t="shared" si="376"/>
        <v>9.6699999999999994E-2</v>
      </c>
      <c r="R651" s="91">
        <f t="shared" si="376"/>
        <v>0.10997999999999999</v>
      </c>
      <c r="S651" s="91">
        <f t="shared" si="376"/>
        <v>0.10609</v>
      </c>
      <c r="T651" s="91">
        <f t="shared" si="376"/>
        <v>9.819E-2</v>
      </c>
      <c r="U651" s="91">
        <f t="shared" si="376"/>
        <v>5.7369999999999997E-2</v>
      </c>
      <c r="V651" s="91">
        <f t="shared" si="376"/>
        <v>0.21521000000000001</v>
      </c>
      <c r="W651" s="91">
        <f t="shared" si="376"/>
        <v>1.58E-3</v>
      </c>
      <c r="X651" s="91">
        <f t="shared" si="376"/>
        <v>1.7989999999999999E-2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8.5500000000000007</v>
      </c>
      <c r="F652" s="44">
        <v>0</v>
      </c>
      <c r="G652" s="44">
        <v>43.52</v>
      </c>
      <c r="H652" s="44">
        <v>87.06</v>
      </c>
      <c r="I652" s="44">
        <v>292.75</v>
      </c>
      <c r="J652" s="44">
        <v>323.58</v>
      </c>
      <c r="K652" s="44">
        <v>159.78</v>
      </c>
      <c r="L652" s="44">
        <v>211.19</v>
      </c>
      <c r="M652" s="44">
        <v>138.49</v>
      </c>
      <c r="N652" s="44">
        <v>70.959999999999994</v>
      </c>
      <c r="O652" s="44">
        <v>165.18</v>
      </c>
      <c r="P652" s="44">
        <v>122.43</v>
      </c>
      <c r="Q652" s="44">
        <v>96.7</v>
      </c>
      <c r="R652" s="44">
        <v>109.98</v>
      </c>
      <c r="S652" s="44">
        <v>106.09</v>
      </c>
      <c r="T652" s="44">
        <v>98.19</v>
      </c>
      <c r="U652" s="44">
        <v>57.37</v>
      </c>
      <c r="V652" s="44">
        <v>215.21</v>
      </c>
      <c r="W652" s="44">
        <v>1.58</v>
      </c>
      <c r="X652" s="44">
        <v>17.989999999999998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2288</v>
      </c>
      <c r="B653" s="28" t="str">
        <f>"06"&amp;"."&amp;$B$800&amp;"."&amp;$B$801</f>
        <v>06.10.2023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6.8180000000000004E-2</v>
      </c>
      <c r="G653" s="91">
        <f t="shared" si="377"/>
        <v>9.2259999999999995E-2</v>
      </c>
      <c r="H653" s="91">
        <f t="shared" si="377"/>
        <v>0.12094000000000001</v>
      </c>
      <c r="I653" s="91">
        <f t="shared" si="377"/>
        <v>0.26966000000000001</v>
      </c>
      <c r="J653" s="91">
        <f t="shared" si="377"/>
        <v>0.16711000000000001</v>
      </c>
      <c r="K653" s="91">
        <f t="shared" si="377"/>
        <v>0.12506999999999999</v>
      </c>
      <c r="L653" s="91">
        <f t="shared" si="377"/>
        <v>2.068E-2</v>
      </c>
      <c r="M653" s="91">
        <f t="shared" si="377"/>
        <v>1.418E-2</v>
      </c>
      <c r="N653" s="91">
        <f t="shared" si="377"/>
        <v>1.472E-2</v>
      </c>
      <c r="O653" s="91">
        <f t="shared" si="377"/>
        <v>9.0299999999999998E-3</v>
      </c>
      <c r="P653" s="91">
        <f t="shared" si="377"/>
        <v>5.7200000000000003E-3</v>
      </c>
      <c r="Q653" s="91">
        <f t="shared" si="377"/>
        <v>2.3269999999999999E-2</v>
      </c>
      <c r="R653" s="91">
        <f t="shared" si="377"/>
        <v>7.7340000000000006E-2</v>
      </c>
      <c r="S653" s="91">
        <f t="shared" si="377"/>
        <v>4.9110000000000001E-2</v>
      </c>
      <c r="T653" s="91">
        <f t="shared" si="377"/>
        <v>0</v>
      </c>
      <c r="U653" s="91">
        <f t="shared" si="377"/>
        <v>0.19399</v>
      </c>
      <c r="V653" s="91">
        <f t="shared" si="377"/>
        <v>0.24829000000000001</v>
      </c>
      <c r="W653" s="91">
        <f t="shared" si="377"/>
        <v>5.5649999999999998E-2</v>
      </c>
      <c r="X653" s="91">
        <f t="shared" si="377"/>
        <v>2.99E-3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68.180000000000007</v>
      </c>
      <c r="G654" s="44">
        <v>92.26</v>
      </c>
      <c r="H654" s="44">
        <v>120.94</v>
      </c>
      <c r="I654" s="44">
        <v>269.66000000000003</v>
      </c>
      <c r="J654" s="44">
        <v>167.11</v>
      </c>
      <c r="K654" s="44">
        <v>125.07</v>
      </c>
      <c r="L654" s="44">
        <v>20.68</v>
      </c>
      <c r="M654" s="44">
        <v>14.18</v>
      </c>
      <c r="N654" s="44">
        <v>14.72</v>
      </c>
      <c r="O654" s="44">
        <v>9.0299999999999994</v>
      </c>
      <c r="P654" s="44">
        <v>5.72</v>
      </c>
      <c r="Q654" s="44">
        <v>23.27</v>
      </c>
      <c r="R654" s="44">
        <v>77.34</v>
      </c>
      <c r="S654" s="44">
        <v>49.11</v>
      </c>
      <c r="T654" s="44">
        <v>0</v>
      </c>
      <c r="U654" s="44">
        <v>193.99</v>
      </c>
      <c r="V654" s="44">
        <v>248.29</v>
      </c>
      <c r="W654" s="44">
        <v>55.65</v>
      </c>
      <c r="X654" s="44">
        <v>2.99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2290</v>
      </c>
      <c r="B655" s="28" t="str">
        <f>"07"&amp;"."&amp;$B$800&amp;"."&amp;$B$801</f>
        <v>07.10.2023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2.5600000000000001E-2</v>
      </c>
      <c r="H655" s="91">
        <f t="shared" si="378"/>
        <v>5.4719999999999998E-2</v>
      </c>
      <c r="I655" s="91">
        <f t="shared" si="378"/>
        <v>9.1670000000000001E-2</v>
      </c>
      <c r="J655" s="91">
        <f t="shared" si="378"/>
        <v>4.4260000000000001E-2</v>
      </c>
      <c r="K655" s="91">
        <f t="shared" si="378"/>
        <v>0.16505</v>
      </c>
      <c r="L655" s="91">
        <f t="shared" si="378"/>
        <v>0.11076</v>
      </c>
      <c r="M655" s="91">
        <f t="shared" si="378"/>
        <v>0.10054</v>
      </c>
      <c r="N655" s="91">
        <f t="shared" si="378"/>
        <v>5.756E-2</v>
      </c>
      <c r="O655" s="91">
        <f t="shared" si="378"/>
        <v>8.1470000000000001E-2</v>
      </c>
      <c r="P655" s="91">
        <f t="shared" si="378"/>
        <v>0.24409</v>
      </c>
      <c r="Q655" s="91">
        <f t="shared" si="378"/>
        <v>0.23508999999999999</v>
      </c>
      <c r="R655" s="91">
        <f t="shared" si="378"/>
        <v>0.26671</v>
      </c>
      <c r="S655" s="91">
        <f t="shared" si="378"/>
        <v>0.28417999999999999</v>
      </c>
      <c r="T655" s="91">
        <f t="shared" si="378"/>
        <v>0.33756000000000003</v>
      </c>
      <c r="U655" s="91">
        <f t="shared" si="378"/>
        <v>0.43163000000000001</v>
      </c>
      <c r="V655" s="91">
        <f t="shared" si="378"/>
        <v>0.74633000000000005</v>
      </c>
      <c r="W655" s="91">
        <f t="shared" si="378"/>
        <v>0.17063999999999999</v>
      </c>
      <c r="X655" s="91">
        <f t="shared" si="378"/>
        <v>6.7470000000000002E-2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25.6</v>
      </c>
      <c r="H656" s="44">
        <v>54.72</v>
      </c>
      <c r="I656" s="44">
        <v>91.67</v>
      </c>
      <c r="J656" s="44">
        <v>44.26</v>
      </c>
      <c r="K656" s="44">
        <v>165.05</v>
      </c>
      <c r="L656" s="44">
        <v>110.76</v>
      </c>
      <c r="M656" s="44">
        <v>100.54</v>
      </c>
      <c r="N656" s="44">
        <v>57.56</v>
      </c>
      <c r="O656" s="44">
        <v>81.47</v>
      </c>
      <c r="P656" s="44">
        <v>244.09</v>
      </c>
      <c r="Q656" s="44">
        <v>235.09</v>
      </c>
      <c r="R656" s="44">
        <v>266.70999999999998</v>
      </c>
      <c r="S656" s="44">
        <v>284.18</v>
      </c>
      <c r="T656" s="44">
        <v>337.56</v>
      </c>
      <c r="U656" s="44">
        <v>431.63</v>
      </c>
      <c r="V656" s="44">
        <v>746.33</v>
      </c>
      <c r="W656" s="44">
        <v>170.64</v>
      </c>
      <c r="X656" s="44">
        <v>67.47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2292</v>
      </c>
      <c r="B657" s="28" t="str">
        <f>"08"&amp;"."&amp;$B$800&amp;"."&amp;$B$801</f>
        <v>08.10.2023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1.4400000000000001E-3</v>
      </c>
      <c r="I657" s="91">
        <f t="shared" si="379"/>
        <v>9.6970000000000001E-2</v>
      </c>
      <c r="J657" s="91">
        <f t="shared" si="379"/>
        <v>0.14584</v>
      </c>
      <c r="K657" s="91">
        <f t="shared" si="379"/>
        <v>0.17746000000000001</v>
      </c>
      <c r="L657" s="91">
        <f t="shared" si="379"/>
        <v>0.12444</v>
      </c>
      <c r="M657" s="91">
        <f t="shared" si="379"/>
        <v>2.8670000000000001E-2</v>
      </c>
      <c r="N657" s="91">
        <f t="shared" si="379"/>
        <v>1.8579999999999999E-2</v>
      </c>
      <c r="O657" s="91">
        <f t="shared" si="379"/>
        <v>0.13414999999999999</v>
      </c>
      <c r="P657" s="91">
        <f t="shared" si="379"/>
        <v>0.21540000000000001</v>
      </c>
      <c r="Q657" s="91">
        <f t="shared" si="379"/>
        <v>0.22358</v>
      </c>
      <c r="R657" s="91">
        <f t="shared" si="379"/>
        <v>0.28443000000000002</v>
      </c>
      <c r="S657" s="91">
        <f t="shared" si="379"/>
        <v>0.33335999999999999</v>
      </c>
      <c r="T657" s="91">
        <f t="shared" si="379"/>
        <v>0.29676000000000002</v>
      </c>
      <c r="U657" s="91">
        <f t="shared" si="379"/>
        <v>0.28294999999999998</v>
      </c>
      <c r="V657" s="91">
        <f t="shared" si="379"/>
        <v>0.50194000000000005</v>
      </c>
      <c r="W657" s="91">
        <f t="shared" si="379"/>
        <v>0.12135</v>
      </c>
      <c r="X657" s="91">
        <f t="shared" si="379"/>
        <v>5.8610000000000002E-2</v>
      </c>
      <c r="Y657" s="91">
        <f t="shared" si="379"/>
        <v>2.2799999999999999E-3</v>
      </c>
      <c r="Z657" s="91">
        <f t="shared" si="379"/>
        <v>0.17127000000000001</v>
      </c>
      <c r="AA657" s="91">
        <f t="shared" si="379"/>
        <v>4.6600000000000001E-3</v>
      </c>
    </row>
    <row r="658" spans="1:27" ht="12.75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1.44</v>
      </c>
      <c r="I658" s="44">
        <v>96.97</v>
      </c>
      <c r="J658" s="44">
        <v>145.84</v>
      </c>
      <c r="K658" s="44">
        <v>177.46</v>
      </c>
      <c r="L658" s="44">
        <v>124.44</v>
      </c>
      <c r="M658" s="44">
        <v>28.67</v>
      </c>
      <c r="N658" s="44">
        <v>18.579999999999998</v>
      </c>
      <c r="O658" s="44">
        <v>134.15</v>
      </c>
      <c r="P658" s="44">
        <v>215.4</v>
      </c>
      <c r="Q658" s="44">
        <v>223.58</v>
      </c>
      <c r="R658" s="44">
        <v>284.43</v>
      </c>
      <c r="S658" s="44">
        <v>333.36</v>
      </c>
      <c r="T658" s="44">
        <v>296.76</v>
      </c>
      <c r="U658" s="44">
        <v>282.95</v>
      </c>
      <c r="V658" s="44">
        <v>501.94</v>
      </c>
      <c r="W658" s="44">
        <v>121.35</v>
      </c>
      <c r="X658" s="44">
        <v>58.61</v>
      </c>
      <c r="Y658" s="44">
        <v>2.2799999999999998</v>
      </c>
      <c r="Z658" s="44">
        <v>171.27</v>
      </c>
      <c r="AA658" s="44">
        <v>4.66</v>
      </c>
    </row>
    <row r="659" spans="1:27" x14ac:dyDescent="0.2">
      <c r="A659" s="98" t="s">
        <v>2294</v>
      </c>
      <c r="B659" s="28" t="str">
        <f>"09"&amp;"."&amp;$B$800&amp;"."&amp;$B$801</f>
        <v>09.10.2023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1.3500000000000001E-3</v>
      </c>
      <c r="H659" s="91">
        <f t="shared" si="380"/>
        <v>7.714E-2</v>
      </c>
      <c r="I659" s="91">
        <f t="shared" si="380"/>
        <v>0.24095</v>
      </c>
      <c r="J659" s="91">
        <f t="shared" si="380"/>
        <v>0.27055000000000001</v>
      </c>
      <c r="K659" s="91">
        <f t="shared" si="380"/>
        <v>0.21515999999999999</v>
      </c>
      <c r="L659" s="91">
        <f t="shared" si="380"/>
        <v>8.14E-2</v>
      </c>
      <c r="M659" s="91">
        <f t="shared" si="380"/>
        <v>0.36454999999999999</v>
      </c>
      <c r="N659" s="91">
        <f t="shared" si="380"/>
        <v>0.33800000000000002</v>
      </c>
      <c r="O659" s="91">
        <f t="shared" si="380"/>
        <v>0.22534000000000001</v>
      </c>
      <c r="P659" s="91">
        <f t="shared" si="380"/>
        <v>0.48542999999999997</v>
      </c>
      <c r="Q659" s="91">
        <f t="shared" si="380"/>
        <v>0.37161</v>
      </c>
      <c r="R659" s="91">
        <f t="shared" si="380"/>
        <v>0.24412</v>
      </c>
      <c r="S659" s="91">
        <f t="shared" si="380"/>
        <v>0.43970999999999999</v>
      </c>
      <c r="T659" s="91">
        <f t="shared" si="380"/>
        <v>0.74782000000000004</v>
      </c>
      <c r="U659" s="91">
        <f t="shared" si="380"/>
        <v>1.63846</v>
      </c>
      <c r="V659" s="91">
        <f t="shared" si="380"/>
        <v>1.0346200000000001</v>
      </c>
      <c r="W659" s="91">
        <f t="shared" si="380"/>
        <v>0.22570999999999999</v>
      </c>
      <c r="X659" s="91">
        <f t="shared" si="380"/>
        <v>7.3209999999999997E-2</v>
      </c>
      <c r="Y659" s="91">
        <f t="shared" si="380"/>
        <v>0</v>
      </c>
      <c r="Z659" s="91">
        <f t="shared" si="380"/>
        <v>1.1E-4</v>
      </c>
      <c r="AA659" s="91">
        <f t="shared" si="380"/>
        <v>0</v>
      </c>
    </row>
    <row r="660" spans="1:27" ht="12.75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1.35</v>
      </c>
      <c r="H660" s="44">
        <v>77.14</v>
      </c>
      <c r="I660" s="44">
        <v>240.95</v>
      </c>
      <c r="J660" s="44">
        <v>270.55</v>
      </c>
      <c r="K660" s="44">
        <v>215.16</v>
      </c>
      <c r="L660" s="44">
        <v>81.400000000000006</v>
      </c>
      <c r="M660" s="44">
        <v>364.55</v>
      </c>
      <c r="N660" s="44">
        <v>338</v>
      </c>
      <c r="O660" s="44">
        <v>225.34</v>
      </c>
      <c r="P660" s="44">
        <v>485.43</v>
      </c>
      <c r="Q660" s="44">
        <v>371.61</v>
      </c>
      <c r="R660" s="44">
        <v>244.12</v>
      </c>
      <c r="S660" s="44">
        <v>439.71</v>
      </c>
      <c r="T660" s="44">
        <v>747.82</v>
      </c>
      <c r="U660" s="44">
        <v>1638.46</v>
      </c>
      <c r="V660" s="44">
        <v>1034.6199999999999</v>
      </c>
      <c r="W660" s="44">
        <v>225.71</v>
      </c>
      <c r="X660" s="44">
        <v>73.209999999999994</v>
      </c>
      <c r="Y660" s="44">
        <v>0</v>
      </c>
      <c r="Z660" s="44">
        <v>0.11</v>
      </c>
      <c r="AA660" s="44">
        <v>0</v>
      </c>
    </row>
    <row r="661" spans="1:27" x14ac:dyDescent="0.2">
      <c r="A661" s="98" t="s">
        <v>2296</v>
      </c>
      <c r="B661" s="28" t="str">
        <f>"10"&amp;"."&amp;$B$800&amp;"."&amp;$B$801</f>
        <v>10.10.2023</v>
      </c>
      <c r="C661" s="90" t="s">
        <v>76</v>
      </c>
      <c r="D661" s="91">
        <f>ROUND((D662)/1000,5)</f>
        <v>2.154E-2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0.10746</v>
      </c>
      <c r="H661" s="91">
        <f t="shared" si="381"/>
        <v>0.15245</v>
      </c>
      <c r="I661" s="91">
        <f t="shared" si="381"/>
        <v>0.28051999999999999</v>
      </c>
      <c r="J661" s="91">
        <f t="shared" si="381"/>
        <v>0.22606999999999999</v>
      </c>
      <c r="K661" s="91">
        <f t="shared" si="381"/>
        <v>0.27986</v>
      </c>
      <c r="L661" s="91">
        <f t="shared" si="381"/>
        <v>0.76829000000000003</v>
      </c>
      <c r="M661" s="91">
        <f t="shared" si="381"/>
        <v>1.3807700000000001</v>
      </c>
      <c r="N661" s="91">
        <f t="shared" si="381"/>
        <v>1.30633</v>
      </c>
      <c r="O661" s="91">
        <f t="shared" si="381"/>
        <v>1.39486</v>
      </c>
      <c r="P661" s="91">
        <f t="shared" si="381"/>
        <v>1.21715</v>
      </c>
      <c r="Q661" s="91">
        <f t="shared" si="381"/>
        <v>0.91849000000000003</v>
      </c>
      <c r="R661" s="91">
        <f t="shared" si="381"/>
        <v>0.48305999999999999</v>
      </c>
      <c r="S661" s="91">
        <f t="shared" si="381"/>
        <v>0.97628999999999999</v>
      </c>
      <c r="T661" s="91">
        <f t="shared" si="381"/>
        <v>1.3156000000000001</v>
      </c>
      <c r="U661" s="91">
        <f t="shared" si="381"/>
        <v>1.8234600000000001</v>
      </c>
      <c r="V661" s="91">
        <f t="shared" si="381"/>
        <v>1.6990099999999999</v>
      </c>
      <c r="W661" s="91">
        <f t="shared" si="381"/>
        <v>1.1033599999999999</v>
      </c>
      <c r="X661" s="91">
        <f t="shared" si="381"/>
        <v>0.32040000000000002</v>
      </c>
      <c r="Y661" s="91">
        <f t="shared" si="381"/>
        <v>4.5170000000000002E-2</v>
      </c>
      <c r="Z661" s="91">
        <f t="shared" si="381"/>
        <v>0</v>
      </c>
      <c r="AA661" s="91">
        <f t="shared" si="381"/>
        <v>0</v>
      </c>
    </row>
    <row r="662" spans="1:27" ht="12.75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21.54</v>
      </c>
      <c r="E662" s="44">
        <v>0</v>
      </c>
      <c r="F662" s="44">
        <v>0</v>
      </c>
      <c r="G662" s="44">
        <v>107.46</v>
      </c>
      <c r="H662" s="44">
        <v>152.44999999999999</v>
      </c>
      <c r="I662" s="44">
        <v>280.52</v>
      </c>
      <c r="J662" s="44">
        <v>226.07</v>
      </c>
      <c r="K662" s="44">
        <v>279.86</v>
      </c>
      <c r="L662" s="44">
        <v>768.29</v>
      </c>
      <c r="M662" s="44">
        <v>1380.77</v>
      </c>
      <c r="N662" s="44">
        <v>1306.33</v>
      </c>
      <c r="O662" s="44">
        <v>1394.86</v>
      </c>
      <c r="P662" s="44">
        <v>1217.1500000000001</v>
      </c>
      <c r="Q662" s="44">
        <v>918.49</v>
      </c>
      <c r="R662" s="44">
        <v>483.06</v>
      </c>
      <c r="S662" s="44">
        <v>976.29</v>
      </c>
      <c r="T662" s="44">
        <v>1315.6</v>
      </c>
      <c r="U662" s="44">
        <v>1823.46</v>
      </c>
      <c r="V662" s="44">
        <v>1699.01</v>
      </c>
      <c r="W662" s="44">
        <v>1103.3599999999999</v>
      </c>
      <c r="X662" s="44">
        <v>320.39999999999998</v>
      </c>
      <c r="Y662" s="44">
        <v>45.17</v>
      </c>
      <c r="Z662" s="44">
        <v>0</v>
      </c>
      <c r="AA662" s="44">
        <v>0</v>
      </c>
    </row>
    <row r="663" spans="1:27" x14ac:dyDescent="0.2">
      <c r="A663" s="98" t="s">
        <v>2298</v>
      </c>
      <c r="B663" s="28" t="str">
        <f>"11"&amp;"."&amp;$B$800&amp;"."&amp;$B$801</f>
        <v>11.10.2023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1.6E-2</v>
      </c>
      <c r="F663" s="91">
        <f t="shared" si="382"/>
        <v>2.2849999999999999E-2</v>
      </c>
      <c r="G663" s="91">
        <f t="shared" si="382"/>
        <v>3.7949999999999998E-2</v>
      </c>
      <c r="H663" s="91">
        <f t="shared" si="382"/>
        <v>0.12456</v>
      </c>
      <c r="I663" s="91">
        <f t="shared" si="382"/>
        <v>0.27514</v>
      </c>
      <c r="J663" s="91">
        <f t="shared" si="382"/>
        <v>0.29453000000000001</v>
      </c>
      <c r="K663" s="91">
        <f t="shared" si="382"/>
        <v>0.25755</v>
      </c>
      <c r="L663" s="91">
        <f t="shared" si="382"/>
        <v>0.90137</v>
      </c>
      <c r="M663" s="91">
        <f t="shared" si="382"/>
        <v>1.9202399999999999</v>
      </c>
      <c r="N663" s="91">
        <f t="shared" si="382"/>
        <v>0.65300999999999998</v>
      </c>
      <c r="O663" s="91">
        <f t="shared" si="382"/>
        <v>0.15820999999999999</v>
      </c>
      <c r="P663" s="91">
        <f t="shared" si="382"/>
        <v>0.13011</v>
      </c>
      <c r="Q663" s="91">
        <f t="shared" si="382"/>
        <v>0.10122</v>
      </c>
      <c r="R663" s="91">
        <f t="shared" si="382"/>
        <v>7.9890000000000003E-2</v>
      </c>
      <c r="S663" s="91">
        <f t="shared" si="382"/>
        <v>0.14210999999999999</v>
      </c>
      <c r="T663" s="91">
        <f t="shared" si="382"/>
        <v>9.2520000000000005E-2</v>
      </c>
      <c r="U663" s="91">
        <f t="shared" si="382"/>
        <v>0.505</v>
      </c>
      <c r="V663" s="91">
        <f t="shared" si="382"/>
        <v>1.62591</v>
      </c>
      <c r="W663" s="91">
        <f t="shared" si="382"/>
        <v>0.45408999999999999</v>
      </c>
      <c r="X663" s="91">
        <f t="shared" si="382"/>
        <v>2.7999999999999998E-4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0</v>
      </c>
      <c r="E664" s="44">
        <v>16</v>
      </c>
      <c r="F664" s="44">
        <v>22.85</v>
      </c>
      <c r="G664" s="44">
        <v>37.950000000000003</v>
      </c>
      <c r="H664" s="44">
        <v>124.56</v>
      </c>
      <c r="I664" s="44">
        <v>275.14</v>
      </c>
      <c r="J664" s="44">
        <v>294.52999999999997</v>
      </c>
      <c r="K664" s="44">
        <v>257.55</v>
      </c>
      <c r="L664" s="44">
        <v>901.37</v>
      </c>
      <c r="M664" s="44">
        <v>1920.24</v>
      </c>
      <c r="N664" s="44">
        <v>653.01</v>
      </c>
      <c r="O664" s="44">
        <v>158.21</v>
      </c>
      <c r="P664" s="44">
        <v>130.11000000000001</v>
      </c>
      <c r="Q664" s="44">
        <v>101.22</v>
      </c>
      <c r="R664" s="44">
        <v>79.89</v>
      </c>
      <c r="S664" s="44">
        <v>142.11000000000001</v>
      </c>
      <c r="T664" s="44">
        <v>92.52</v>
      </c>
      <c r="U664" s="44">
        <v>505</v>
      </c>
      <c r="V664" s="44">
        <v>1625.91</v>
      </c>
      <c r="W664" s="44">
        <v>454.09</v>
      </c>
      <c r="X664" s="44">
        <v>0.28000000000000003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2300</v>
      </c>
      <c r="B665" s="28" t="str">
        <f>"12"&amp;"."&amp;$B$800&amp;"."&amp;$B$801</f>
        <v>12.10.2023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1.6580000000000001E-2</v>
      </c>
      <c r="F665" s="91">
        <f t="shared" si="383"/>
        <v>5.2330000000000002E-2</v>
      </c>
      <c r="G665" s="91">
        <f t="shared" si="383"/>
        <v>7.1999999999999995E-2</v>
      </c>
      <c r="H665" s="91">
        <f t="shared" si="383"/>
        <v>1.085E-2</v>
      </c>
      <c r="I665" s="91">
        <f t="shared" si="383"/>
        <v>0.21281</v>
      </c>
      <c r="J665" s="91">
        <f t="shared" si="383"/>
        <v>0.26003999999999999</v>
      </c>
      <c r="K665" s="91">
        <f t="shared" si="383"/>
        <v>0.17376</v>
      </c>
      <c r="L665" s="91">
        <f t="shared" si="383"/>
        <v>4.6489999999999997E-2</v>
      </c>
      <c r="M665" s="91">
        <f t="shared" si="383"/>
        <v>7.8009999999999996E-2</v>
      </c>
      <c r="N665" s="91">
        <f t="shared" si="383"/>
        <v>4.5719999999999997E-2</v>
      </c>
      <c r="O665" s="91">
        <f t="shared" si="383"/>
        <v>4.4010000000000001E-2</v>
      </c>
      <c r="P665" s="91">
        <f t="shared" si="383"/>
        <v>6.2700000000000004E-3</v>
      </c>
      <c r="Q665" s="91">
        <f t="shared" si="383"/>
        <v>5.7999999999999996E-3</v>
      </c>
      <c r="R665" s="91">
        <f t="shared" si="383"/>
        <v>7.8200000000000006E-3</v>
      </c>
      <c r="S665" s="91">
        <f t="shared" si="383"/>
        <v>2.7609999999999999E-2</v>
      </c>
      <c r="T665" s="91">
        <f t="shared" si="383"/>
        <v>3.8179999999999999E-2</v>
      </c>
      <c r="U665" s="91">
        <f t="shared" si="383"/>
        <v>0.42373</v>
      </c>
      <c r="V665" s="91">
        <f t="shared" si="383"/>
        <v>0.40353</v>
      </c>
      <c r="W665" s="91">
        <f t="shared" si="383"/>
        <v>0.12689</v>
      </c>
      <c r="X665" s="91">
        <f t="shared" si="383"/>
        <v>3.9609999999999999E-2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16.579999999999998</v>
      </c>
      <c r="F666" s="44">
        <v>52.33</v>
      </c>
      <c r="G666" s="44">
        <v>72</v>
      </c>
      <c r="H666" s="44">
        <v>10.85</v>
      </c>
      <c r="I666" s="44">
        <v>212.81</v>
      </c>
      <c r="J666" s="44">
        <v>260.04000000000002</v>
      </c>
      <c r="K666" s="44">
        <v>173.76</v>
      </c>
      <c r="L666" s="44">
        <v>46.49</v>
      </c>
      <c r="M666" s="44">
        <v>78.010000000000005</v>
      </c>
      <c r="N666" s="44">
        <v>45.72</v>
      </c>
      <c r="O666" s="44">
        <v>44.01</v>
      </c>
      <c r="P666" s="44">
        <v>6.27</v>
      </c>
      <c r="Q666" s="44">
        <v>5.8</v>
      </c>
      <c r="R666" s="44">
        <v>7.82</v>
      </c>
      <c r="S666" s="44">
        <v>27.61</v>
      </c>
      <c r="T666" s="44">
        <v>38.18</v>
      </c>
      <c r="U666" s="44">
        <v>423.73</v>
      </c>
      <c r="V666" s="44">
        <v>403.53</v>
      </c>
      <c r="W666" s="44">
        <v>126.89</v>
      </c>
      <c r="X666" s="44">
        <v>39.61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2302</v>
      </c>
      <c r="B667" s="28" t="str">
        <f>"13"&amp;"."&amp;$B$800&amp;"."&amp;$B$801</f>
        <v>13.10.2023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1.5299999999999999E-3</v>
      </c>
      <c r="I667" s="91">
        <f t="shared" si="384"/>
        <v>0.16184000000000001</v>
      </c>
      <c r="J667" s="91">
        <f t="shared" si="384"/>
        <v>0.22051999999999999</v>
      </c>
      <c r="K667" s="91">
        <f t="shared" si="384"/>
        <v>0.15160999999999999</v>
      </c>
      <c r="L667" s="91">
        <f t="shared" si="384"/>
        <v>0.21104999999999999</v>
      </c>
      <c r="M667" s="91">
        <f t="shared" si="384"/>
        <v>0.14171</v>
      </c>
      <c r="N667" s="91">
        <f t="shared" si="384"/>
        <v>0.22849</v>
      </c>
      <c r="O667" s="91">
        <f t="shared" si="384"/>
        <v>3.2559999999999999E-2</v>
      </c>
      <c r="P667" s="91">
        <f t="shared" si="384"/>
        <v>6.053E-2</v>
      </c>
      <c r="Q667" s="91">
        <f t="shared" si="384"/>
        <v>4.564E-2</v>
      </c>
      <c r="R667" s="91">
        <f t="shared" si="384"/>
        <v>5.5999999999999995E-4</v>
      </c>
      <c r="S667" s="91">
        <f t="shared" si="384"/>
        <v>0</v>
      </c>
      <c r="T667" s="91">
        <f t="shared" si="384"/>
        <v>0</v>
      </c>
      <c r="U667" s="91">
        <f t="shared" si="384"/>
        <v>0.32501000000000002</v>
      </c>
      <c r="V667" s="91">
        <f t="shared" si="384"/>
        <v>0.34082000000000001</v>
      </c>
      <c r="W667" s="91">
        <f t="shared" si="384"/>
        <v>0.34634999999999999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1.53</v>
      </c>
      <c r="I668" s="44">
        <v>161.84</v>
      </c>
      <c r="J668" s="44">
        <v>220.52</v>
      </c>
      <c r="K668" s="44">
        <v>151.61000000000001</v>
      </c>
      <c r="L668" s="44">
        <v>211.05</v>
      </c>
      <c r="M668" s="44">
        <v>141.71</v>
      </c>
      <c r="N668" s="44">
        <v>228.49</v>
      </c>
      <c r="O668" s="44">
        <v>32.56</v>
      </c>
      <c r="P668" s="44">
        <v>60.53</v>
      </c>
      <c r="Q668" s="44">
        <v>45.64</v>
      </c>
      <c r="R668" s="44">
        <v>0.56000000000000005</v>
      </c>
      <c r="S668" s="44">
        <v>0</v>
      </c>
      <c r="T668" s="44">
        <v>0</v>
      </c>
      <c r="U668" s="44">
        <v>325.01</v>
      </c>
      <c r="V668" s="44">
        <v>340.82</v>
      </c>
      <c r="W668" s="44">
        <v>346.35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8" t="s">
        <v>2304</v>
      </c>
      <c r="B669" s="28" t="str">
        <f>"14"&amp;"."&amp;$B$800&amp;"."&amp;$B$801</f>
        <v>14.10.2023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1.968E-2</v>
      </c>
      <c r="F669" s="91">
        <f t="shared" si="385"/>
        <v>1.404E-2</v>
      </c>
      <c r="G669" s="91">
        <f t="shared" si="385"/>
        <v>1.034E-2</v>
      </c>
      <c r="H669" s="91">
        <f t="shared" si="385"/>
        <v>6.6710000000000005E-2</v>
      </c>
      <c r="I669" s="91">
        <f t="shared" si="385"/>
        <v>0.30046</v>
      </c>
      <c r="J669" s="91">
        <f t="shared" si="385"/>
        <v>0.18556</v>
      </c>
      <c r="K669" s="91">
        <f t="shared" si="385"/>
        <v>0</v>
      </c>
      <c r="L669" s="91">
        <f t="shared" si="385"/>
        <v>0.17746000000000001</v>
      </c>
      <c r="M669" s="91">
        <f t="shared" si="385"/>
        <v>6.1850000000000002E-2</v>
      </c>
      <c r="N669" s="91">
        <f t="shared" si="385"/>
        <v>7.7289999999999998E-2</v>
      </c>
      <c r="O669" s="91">
        <f t="shared" si="385"/>
        <v>9.3160000000000007E-2</v>
      </c>
      <c r="P669" s="91">
        <f t="shared" si="385"/>
        <v>8.3419999999999994E-2</v>
      </c>
      <c r="Q669" s="91">
        <f t="shared" si="385"/>
        <v>3.48E-3</v>
      </c>
      <c r="R669" s="91">
        <f t="shared" si="385"/>
        <v>2.2599999999999999E-3</v>
      </c>
      <c r="S669" s="91">
        <f t="shared" si="385"/>
        <v>4.9500000000000004E-3</v>
      </c>
      <c r="T669" s="91">
        <f t="shared" si="385"/>
        <v>4.1999999999999997E-3</v>
      </c>
      <c r="U669" s="91">
        <f t="shared" si="385"/>
        <v>0.46188000000000001</v>
      </c>
      <c r="V669" s="91">
        <f t="shared" si="385"/>
        <v>0.31857000000000002</v>
      </c>
      <c r="W669" s="91">
        <f t="shared" si="385"/>
        <v>0.25081999999999999</v>
      </c>
      <c r="X669" s="91">
        <f t="shared" si="385"/>
        <v>8.7300000000000003E-2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19.68</v>
      </c>
      <c r="F670" s="44">
        <v>14.04</v>
      </c>
      <c r="G670" s="44">
        <v>10.34</v>
      </c>
      <c r="H670" s="44">
        <v>66.709999999999994</v>
      </c>
      <c r="I670" s="44">
        <v>300.45999999999998</v>
      </c>
      <c r="J670" s="44">
        <v>185.56</v>
      </c>
      <c r="K670" s="44">
        <v>0</v>
      </c>
      <c r="L670" s="44">
        <v>177.46</v>
      </c>
      <c r="M670" s="44">
        <v>61.85</v>
      </c>
      <c r="N670" s="44">
        <v>77.290000000000006</v>
      </c>
      <c r="O670" s="44">
        <v>93.16</v>
      </c>
      <c r="P670" s="44">
        <v>83.42</v>
      </c>
      <c r="Q670" s="44">
        <v>3.48</v>
      </c>
      <c r="R670" s="44">
        <v>2.2599999999999998</v>
      </c>
      <c r="S670" s="44">
        <v>4.95</v>
      </c>
      <c r="T670" s="44">
        <v>4.2</v>
      </c>
      <c r="U670" s="44">
        <v>461.88</v>
      </c>
      <c r="V670" s="44">
        <v>318.57</v>
      </c>
      <c r="W670" s="44">
        <v>250.82</v>
      </c>
      <c r="X670" s="44">
        <v>87.3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2306</v>
      </c>
      <c r="B671" s="28" t="str">
        <f>"15"&amp;"."&amp;$B$800&amp;"."&amp;$B$801</f>
        <v>15.10.2023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5.13E-3</v>
      </c>
      <c r="I671" s="91">
        <f t="shared" si="386"/>
        <v>5.9619999999999999E-2</v>
      </c>
      <c r="J671" s="91">
        <f t="shared" si="386"/>
        <v>1.474E-2</v>
      </c>
      <c r="K671" s="91">
        <f t="shared" si="386"/>
        <v>0.16539000000000001</v>
      </c>
      <c r="L671" s="91">
        <f t="shared" si="386"/>
        <v>9.4469999999999998E-2</v>
      </c>
      <c r="M671" s="91">
        <f t="shared" si="386"/>
        <v>0</v>
      </c>
      <c r="N671" s="91">
        <f t="shared" si="386"/>
        <v>0</v>
      </c>
      <c r="O671" s="91">
        <f t="shared" si="386"/>
        <v>0</v>
      </c>
      <c r="P671" s="91">
        <f t="shared" si="386"/>
        <v>0</v>
      </c>
      <c r="Q671" s="91">
        <f t="shared" si="386"/>
        <v>0</v>
      </c>
      <c r="R671" s="91">
        <f t="shared" si="386"/>
        <v>3.3E-4</v>
      </c>
      <c r="S671" s="91">
        <f t="shared" si="386"/>
        <v>5.042E-2</v>
      </c>
      <c r="T671" s="91">
        <f t="shared" si="386"/>
        <v>4.9889999999999997E-2</v>
      </c>
      <c r="U671" s="91">
        <f t="shared" si="386"/>
        <v>8.2309999999999994E-2</v>
      </c>
      <c r="V671" s="91">
        <f t="shared" si="386"/>
        <v>0.17104</v>
      </c>
      <c r="W671" s="91">
        <f t="shared" si="386"/>
        <v>0.22767000000000001</v>
      </c>
      <c r="X671" s="91">
        <f t="shared" si="386"/>
        <v>7.9299999999999995E-3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5.13</v>
      </c>
      <c r="I672" s="44">
        <v>59.62</v>
      </c>
      <c r="J672" s="44">
        <v>14.74</v>
      </c>
      <c r="K672" s="44">
        <v>165.39</v>
      </c>
      <c r="L672" s="44">
        <v>94.47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0.33</v>
      </c>
      <c r="S672" s="44">
        <v>50.42</v>
      </c>
      <c r="T672" s="44">
        <v>49.89</v>
      </c>
      <c r="U672" s="44">
        <v>82.31</v>
      </c>
      <c r="V672" s="44">
        <v>171.04</v>
      </c>
      <c r="W672" s="44">
        <v>227.67</v>
      </c>
      <c r="X672" s="44">
        <v>7.93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2308</v>
      </c>
      <c r="B673" s="28" t="str">
        <f>"16"&amp;"."&amp;$B$800&amp;"."&amp;$B$801</f>
        <v>16.10.2023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4.7000000000000002E-3</v>
      </c>
      <c r="H673" s="91">
        <f t="shared" si="387"/>
        <v>2.87E-2</v>
      </c>
      <c r="I673" s="91">
        <f t="shared" si="387"/>
        <v>6.2640000000000001E-2</v>
      </c>
      <c r="J673" s="91">
        <f t="shared" si="387"/>
        <v>4.888E-2</v>
      </c>
      <c r="K673" s="91">
        <f t="shared" si="387"/>
        <v>0.16661000000000001</v>
      </c>
      <c r="L673" s="91">
        <f t="shared" si="387"/>
        <v>0.12432</v>
      </c>
      <c r="M673" s="91">
        <f t="shared" si="387"/>
        <v>8.5000000000000006E-2</v>
      </c>
      <c r="N673" s="91">
        <f t="shared" si="387"/>
        <v>7.1889999999999996E-2</v>
      </c>
      <c r="O673" s="91">
        <f t="shared" si="387"/>
        <v>7.6600000000000001E-3</v>
      </c>
      <c r="P673" s="91">
        <f t="shared" si="387"/>
        <v>4.777E-2</v>
      </c>
      <c r="Q673" s="91">
        <f t="shared" si="387"/>
        <v>2.9790000000000001E-2</v>
      </c>
      <c r="R673" s="91">
        <f t="shared" si="387"/>
        <v>3.2699999999999999E-3</v>
      </c>
      <c r="S673" s="91">
        <f t="shared" si="387"/>
        <v>0</v>
      </c>
      <c r="T673" s="91">
        <f t="shared" si="387"/>
        <v>4.3099999999999996E-3</v>
      </c>
      <c r="U673" s="91">
        <f t="shared" si="387"/>
        <v>0.21784999999999999</v>
      </c>
      <c r="V673" s="91">
        <f t="shared" si="387"/>
        <v>0.39903</v>
      </c>
      <c r="W673" s="91">
        <f t="shared" si="387"/>
        <v>7.1900000000000006E-2</v>
      </c>
      <c r="X673" s="91">
        <f t="shared" si="387"/>
        <v>0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4.7</v>
      </c>
      <c r="H674" s="44">
        <v>28.7</v>
      </c>
      <c r="I674" s="44">
        <v>62.64</v>
      </c>
      <c r="J674" s="44">
        <v>48.88</v>
      </c>
      <c r="K674" s="44">
        <v>166.61</v>
      </c>
      <c r="L674" s="44">
        <v>124.32</v>
      </c>
      <c r="M674" s="44">
        <v>85</v>
      </c>
      <c r="N674" s="44">
        <v>71.89</v>
      </c>
      <c r="O674" s="44">
        <v>7.66</v>
      </c>
      <c r="P674" s="44">
        <v>47.77</v>
      </c>
      <c r="Q674" s="44">
        <v>29.79</v>
      </c>
      <c r="R674" s="44">
        <v>3.27</v>
      </c>
      <c r="S674" s="44">
        <v>0</v>
      </c>
      <c r="T674" s="44">
        <v>4.3099999999999996</v>
      </c>
      <c r="U674" s="44">
        <v>217.85</v>
      </c>
      <c r="V674" s="44">
        <v>399.03</v>
      </c>
      <c r="W674" s="44">
        <v>71.900000000000006</v>
      </c>
      <c r="X674" s="44">
        <v>0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2310</v>
      </c>
      <c r="B675" s="28" t="str">
        <f>"17"&amp;"."&amp;$B$800&amp;"."&amp;$B$801</f>
        <v>17.10.2023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4.7820000000000001E-2</v>
      </c>
      <c r="J675" s="91">
        <f t="shared" si="388"/>
        <v>0.11844</v>
      </c>
      <c r="K675" s="91">
        <f t="shared" si="388"/>
        <v>7.8700000000000003E-3</v>
      </c>
      <c r="L675" s="91">
        <f t="shared" si="388"/>
        <v>6.2350000000000003E-2</v>
      </c>
      <c r="M675" s="91">
        <f t="shared" si="388"/>
        <v>3.4139999999999997E-2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0</v>
      </c>
      <c r="T675" s="91">
        <f t="shared" si="388"/>
        <v>0</v>
      </c>
      <c r="U675" s="91">
        <f t="shared" si="388"/>
        <v>9.0410000000000004E-2</v>
      </c>
      <c r="V675" s="91">
        <f t="shared" si="388"/>
        <v>9.8150000000000001E-2</v>
      </c>
      <c r="W675" s="91">
        <f t="shared" si="388"/>
        <v>0</v>
      </c>
      <c r="X675" s="91">
        <f t="shared" si="388"/>
        <v>0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47.82</v>
      </c>
      <c r="J676" s="44">
        <v>118.44</v>
      </c>
      <c r="K676" s="44">
        <v>7.87</v>
      </c>
      <c r="L676" s="44">
        <v>62.35</v>
      </c>
      <c r="M676" s="44">
        <v>34.14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90.41</v>
      </c>
      <c r="V676" s="44">
        <v>98.15</v>
      </c>
      <c r="W676" s="44">
        <v>0</v>
      </c>
      <c r="X676" s="44">
        <v>0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2312</v>
      </c>
      <c r="B677" s="28" t="str">
        <f>"18"&amp;"."&amp;$B$800&amp;"."&amp;$B$801</f>
        <v>18.10.2023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4.6629999999999998E-2</v>
      </c>
      <c r="F677" s="91">
        <f t="shared" si="389"/>
        <v>2.6089999999999999E-2</v>
      </c>
      <c r="G677" s="91">
        <f t="shared" si="389"/>
        <v>4.1230000000000003E-2</v>
      </c>
      <c r="H677" s="91">
        <f t="shared" si="389"/>
        <v>2.691E-2</v>
      </c>
      <c r="I677" s="91">
        <f t="shared" si="389"/>
        <v>0.25985999999999998</v>
      </c>
      <c r="J677" s="91">
        <f t="shared" si="389"/>
        <v>0.252</v>
      </c>
      <c r="K677" s="91">
        <f t="shared" si="389"/>
        <v>0.18124999999999999</v>
      </c>
      <c r="L677" s="91">
        <f t="shared" si="389"/>
        <v>0.18475</v>
      </c>
      <c r="M677" s="91">
        <f t="shared" si="389"/>
        <v>0.31957000000000002</v>
      </c>
      <c r="N677" s="91">
        <f t="shared" si="389"/>
        <v>0.26554</v>
      </c>
      <c r="O677" s="91">
        <f t="shared" si="389"/>
        <v>2.8740000000000002E-2</v>
      </c>
      <c r="P677" s="91">
        <f t="shared" si="389"/>
        <v>4.0620000000000003E-2</v>
      </c>
      <c r="Q677" s="91">
        <f t="shared" si="389"/>
        <v>4.8000000000000001E-2</v>
      </c>
      <c r="R677" s="91">
        <f t="shared" si="389"/>
        <v>5.9990000000000002E-2</v>
      </c>
      <c r="S677" s="91">
        <f t="shared" si="389"/>
        <v>8.4279999999999994E-2</v>
      </c>
      <c r="T677" s="91">
        <f t="shared" si="389"/>
        <v>7.5249999999999997E-2</v>
      </c>
      <c r="U677" s="91">
        <f t="shared" si="389"/>
        <v>1.52898</v>
      </c>
      <c r="V677" s="91">
        <f t="shared" si="389"/>
        <v>0.51161000000000001</v>
      </c>
      <c r="W677" s="91">
        <f t="shared" si="389"/>
        <v>0.12392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46.63</v>
      </c>
      <c r="F678" s="44">
        <v>26.09</v>
      </c>
      <c r="G678" s="44">
        <v>41.23</v>
      </c>
      <c r="H678" s="44">
        <v>26.91</v>
      </c>
      <c r="I678" s="44">
        <v>259.86</v>
      </c>
      <c r="J678" s="44">
        <v>252</v>
      </c>
      <c r="K678" s="44">
        <v>181.25</v>
      </c>
      <c r="L678" s="44">
        <v>184.75</v>
      </c>
      <c r="M678" s="44">
        <v>319.57</v>
      </c>
      <c r="N678" s="44">
        <v>265.54000000000002</v>
      </c>
      <c r="O678" s="44">
        <v>28.74</v>
      </c>
      <c r="P678" s="44">
        <v>40.619999999999997</v>
      </c>
      <c r="Q678" s="44">
        <v>48</v>
      </c>
      <c r="R678" s="44">
        <v>59.99</v>
      </c>
      <c r="S678" s="44">
        <v>84.28</v>
      </c>
      <c r="T678" s="44">
        <v>75.25</v>
      </c>
      <c r="U678" s="44">
        <v>1528.98</v>
      </c>
      <c r="V678" s="44">
        <v>511.61</v>
      </c>
      <c r="W678" s="44">
        <v>123.92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2314</v>
      </c>
      <c r="B679" s="28" t="str">
        <f>"19"&amp;"."&amp;$B$800&amp;"."&amp;$B$801</f>
        <v>19.10.2023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1.107E-2</v>
      </c>
      <c r="I679" s="91">
        <f t="shared" si="390"/>
        <v>0.15493000000000001</v>
      </c>
      <c r="J679" s="91">
        <f t="shared" si="390"/>
        <v>0.20207</v>
      </c>
      <c r="K679" s="91">
        <f t="shared" si="390"/>
        <v>0.11733</v>
      </c>
      <c r="L679" s="91">
        <f t="shared" si="390"/>
        <v>4.197E-2</v>
      </c>
      <c r="M679" s="91">
        <f t="shared" si="390"/>
        <v>6.7849999999999994E-2</v>
      </c>
      <c r="N679" s="91">
        <f t="shared" si="390"/>
        <v>5.883E-2</v>
      </c>
      <c r="O679" s="91">
        <f t="shared" si="390"/>
        <v>8.0999999999999996E-3</v>
      </c>
      <c r="P679" s="91">
        <f t="shared" si="390"/>
        <v>6.94E-3</v>
      </c>
      <c r="Q679" s="91">
        <f t="shared" si="390"/>
        <v>2.2000000000000001E-3</v>
      </c>
      <c r="R679" s="91">
        <f t="shared" si="390"/>
        <v>3.3899999999999998E-3</v>
      </c>
      <c r="S679" s="91">
        <f t="shared" si="390"/>
        <v>3.8500000000000001E-3</v>
      </c>
      <c r="T679" s="91">
        <f t="shared" si="390"/>
        <v>0</v>
      </c>
      <c r="U679" s="91">
        <f t="shared" si="390"/>
        <v>0.32906999999999997</v>
      </c>
      <c r="V679" s="91">
        <f t="shared" si="390"/>
        <v>0.10538</v>
      </c>
      <c r="W679" s="91">
        <f t="shared" si="390"/>
        <v>8.5400000000000007E-3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11.07</v>
      </c>
      <c r="I680" s="44">
        <v>154.93</v>
      </c>
      <c r="J680" s="44">
        <v>202.07</v>
      </c>
      <c r="K680" s="44">
        <v>117.33</v>
      </c>
      <c r="L680" s="44">
        <v>41.97</v>
      </c>
      <c r="M680" s="44">
        <v>67.849999999999994</v>
      </c>
      <c r="N680" s="44">
        <v>58.83</v>
      </c>
      <c r="O680" s="44">
        <v>8.1</v>
      </c>
      <c r="P680" s="44">
        <v>6.94</v>
      </c>
      <c r="Q680" s="44">
        <v>2.2000000000000002</v>
      </c>
      <c r="R680" s="44">
        <v>3.39</v>
      </c>
      <c r="S680" s="44">
        <v>3.85</v>
      </c>
      <c r="T680" s="44">
        <v>0</v>
      </c>
      <c r="U680" s="44">
        <v>329.07</v>
      </c>
      <c r="V680" s="44">
        <v>105.38</v>
      </c>
      <c r="W680" s="44">
        <v>8.5399999999999991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2316</v>
      </c>
      <c r="B681" s="28" t="str">
        <f>"20"&amp;"."&amp;$B$800&amp;"."&amp;$B$801</f>
        <v>20.10.2023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1.7219999999999999E-2</v>
      </c>
      <c r="I681" s="91">
        <f t="shared" si="391"/>
        <v>0.25650000000000001</v>
      </c>
      <c r="J681" s="91">
        <f t="shared" si="391"/>
        <v>0.26912000000000003</v>
      </c>
      <c r="K681" s="91">
        <f t="shared" si="391"/>
        <v>0.15321000000000001</v>
      </c>
      <c r="L681" s="91">
        <f t="shared" si="391"/>
        <v>8.7429999999999994E-2</v>
      </c>
      <c r="M681" s="91">
        <f t="shared" si="391"/>
        <v>0.10935</v>
      </c>
      <c r="N681" s="91">
        <f t="shared" si="391"/>
        <v>5.3690000000000002E-2</v>
      </c>
      <c r="O681" s="91">
        <f t="shared" si="391"/>
        <v>5.1549999999999999E-2</v>
      </c>
      <c r="P681" s="91">
        <f t="shared" si="391"/>
        <v>6.4570000000000002E-2</v>
      </c>
      <c r="Q681" s="91">
        <f t="shared" si="391"/>
        <v>8.9990000000000001E-2</v>
      </c>
      <c r="R681" s="91">
        <f t="shared" si="391"/>
        <v>3.1789999999999999E-2</v>
      </c>
      <c r="S681" s="91">
        <f t="shared" si="391"/>
        <v>3.7350000000000001E-2</v>
      </c>
      <c r="T681" s="91">
        <f t="shared" si="391"/>
        <v>5.2229999999999999E-2</v>
      </c>
      <c r="U681" s="91">
        <f t="shared" si="391"/>
        <v>0.53708</v>
      </c>
      <c r="V681" s="91">
        <f t="shared" si="391"/>
        <v>0.53878000000000004</v>
      </c>
      <c r="W681" s="91">
        <f t="shared" si="391"/>
        <v>4.8000000000000001E-2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17.22</v>
      </c>
      <c r="I682" s="44">
        <v>256.5</v>
      </c>
      <c r="J682" s="44">
        <v>269.12</v>
      </c>
      <c r="K682" s="44">
        <v>153.21</v>
      </c>
      <c r="L682" s="44">
        <v>87.43</v>
      </c>
      <c r="M682" s="44">
        <v>109.35</v>
      </c>
      <c r="N682" s="44">
        <v>53.69</v>
      </c>
      <c r="O682" s="44">
        <v>51.55</v>
      </c>
      <c r="P682" s="44">
        <v>64.569999999999993</v>
      </c>
      <c r="Q682" s="44">
        <v>89.99</v>
      </c>
      <c r="R682" s="44">
        <v>31.79</v>
      </c>
      <c r="S682" s="44">
        <v>37.35</v>
      </c>
      <c r="T682" s="44">
        <v>52.23</v>
      </c>
      <c r="U682" s="44">
        <v>537.08000000000004</v>
      </c>
      <c r="V682" s="44">
        <v>538.78</v>
      </c>
      <c r="W682" s="44">
        <v>48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2318</v>
      </c>
      <c r="B683" s="28" t="str">
        <f>"21"&amp;"."&amp;$B$800&amp;"."&amp;$B$801</f>
        <v>21.10.2023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5.9500000000000004E-3</v>
      </c>
      <c r="G683" s="91">
        <f t="shared" si="392"/>
        <v>7.7000000000000002E-3</v>
      </c>
      <c r="H683" s="91">
        <f t="shared" si="392"/>
        <v>2.1659999999999999E-2</v>
      </c>
      <c r="I683" s="91">
        <f t="shared" si="392"/>
        <v>2.8539999999999999E-2</v>
      </c>
      <c r="J683" s="91">
        <f t="shared" si="392"/>
        <v>7.2749999999999995E-2</v>
      </c>
      <c r="K683" s="91">
        <f t="shared" si="392"/>
        <v>0.10934000000000001</v>
      </c>
      <c r="L683" s="91">
        <f t="shared" si="392"/>
        <v>0.17473</v>
      </c>
      <c r="M683" s="91">
        <f t="shared" si="392"/>
        <v>0.12648999999999999</v>
      </c>
      <c r="N683" s="91">
        <f t="shared" si="392"/>
        <v>3.9149999999999997E-2</v>
      </c>
      <c r="O683" s="91">
        <f t="shared" si="392"/>
        <v>0.15894</v>
      </c>
      <c r="P683" s="91">
        <f t="shared" si="392"/>
        <v>0.17069999999999999</v>
      </c>
      <c r="Q683" s="91">
        <f t="shared" si="392"/>
        <v>0.15421000000000001</v>
      </c>
      <c r="R683" s="91">
        <f t="shared" si="392"/>
        <v>0.1736</v>
      </c>
      <c r="S683" s="91">
        <f t="shared" si="392"/>
        <v>0.23266999999999999</v>
      </c>
      <c r="T683" s="91">
        <f t="shared" si="392"/>
        <v>0.25785999999999998</v>
      </c>
      <c r="U683" s="91">
        <f t="shared" si="392"/>
        <v>0.49408999999999997</v>
      </c>
      <c r="V683" s="91">
        <f t="shared" si="392"/>
        <v>0.15945000000000001</v>
      </c>
      <c r="W683" s="91">
        <f t="shared" si="392"/>
        <v>9.6610000000000001E-2</v>
      </c>
      <c r="X683" s="91">
        <f t="shared" si="392"/>
        <v>0.11229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5.95</v>
      </c>
      <c r="G684" s="44">
        <v>7.7</v>
      </c>
      <c r="H684" s="44">
        <v>21.66</v>
      </c>
      <c r="I684" s="44">
        <v>28.54</v>
      </c>
      <c r="J684" s="44">
        <v>72.75</v>
      </c>
      <c r="K684" s="44">
        <v>109.34</v>
      </c>
      <c r="L684" s="44">
        <v>174.73</v>
      </c>
      <c r="M684" s="44">
        <v>126.49</v>
      </c>
      <c r="N684" s="44">
        <v>39.15</v>
      </c>
      <c r="O684" s="44">
        <v>158.94</v>
      </c>
      <c r="P684" s="44">
        <v>170.7</v>
      </c>
      <c r="Q684" s="44">
        <v>154.21</v>
      </c>
      <c r="R684" s="44">
        <v>173.6</v>
      </c>
      <c r="S684" s="44">
        <v>232.67</v>
      </c>
      <c r="T684" s="44">
        <v>257.86</v>
      </c>
      <c r="U684" s="44">
        <v>494.09</v>
      </c>
      <c r="V684" s="44">
        <v>159.44999999999999</v>
      </c>
      <c r="W684" s="44">
        <v>96.61</v>
      </c>
      <c r="X684" s="44">
        <v>112.29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2320</v>
      </c>
      <c r="B685" s="28" t="str">
        <f>"22"&amp;"."&amp;$B$800&amp;"."&amp;$B$801</f>
        <v>22.10.2023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8.5299999999999994E-3</v>
      </c>
      <c r="G685" s="91">
        <f t="shared" si="393"/>
        <v>0</v>
      </c>
      <c r="H685" s="91">
        <f t="shared" si="393"/>
        <v>6.132E-2</v>
      </c>
      <c r="I685" s="91">
        <f t="shared" si="393"/>
        <v>2.4510000000000001E-2</v>
      </c>
      <c r="J685" s="91">
        <f t="shared" si="393"/>
        <v>2.3359999999999999E-2</v>
      </c>
      <c r="K685" s="91">
        <f t="shared" si="393"/>
        <v>0.16258</v>
      </c>
      <c r="L685" s="91">
        <f t="shared" si="393"/>
        <v>0.27023000000000003</v>
      </c>
      <c r="M685" s="91">
        <f t="shared" si="393"/>
        <v>4.7730000000000002E-2</v>
      </c>
      <c r="N685" s="91">
        <f t="shared" si="393"/>
        <v>0.16274</v>
      </c>
      <c r="O685" s="91">
        <f t="shared" si="393"/>
        <v>0.10617</v>
      </c>
      <c r="P685" s="91">
        <f t="shared" si="393"/>
        <v>0.21192</v>
      </c>
      <c r="Q685" s="91">
        <f t="shared" si="393"/>
        <v>0.12221</v>
      </c>
      <c r="R685" s="91">
        <f t="shared" si="393"/>
        <v>0.17401</v>
      </c>
      <c r="S685" s="91">
        <f t="shared" si="393"/>
        <v>0.20097000000000001</v>
      </c>
      <c r="T685" s="91">
        <f t="shared" si="393"/>
        <v>0.21754999999999999</v>
      </c>
      <c r="U685" s="91">
        <f t="shared" si="393"/>
        <v>0.33971000000000001</v>
      </c>
      <c r="V685" s="91">
        <f t="shared" si="393"/>
        <v>7.7249999999999999E-2</v>
      </c>
      <c r="W685" s="91">
        <f t="shared" si="393"/>
        <v>1.8700000000000001E-2</v>
      </c>
      <c r="X685" s="91">
        <f t="shared" si="393"/>
        <v>9.6100000000000005E-3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8.5299999999999994</v>
      </c>
      <c r="G686" s="44">
        <v>0</v>
      </c>
      <c r="H686" s="44">
        <v>61.32</v>
      </c>
      <c r="I686" s="44">
        <v>24.51</v>
      </c>
      <c r="J686" s="44">
        <v>23.36</v>
      </c>
      <c r="K686" s="44">
        <v>162.58000000000001</v>
      </c>
      <c r="L686" s="44">
        <v>270.23</v>
      </c>
      <c r="M686" s="44">
        <v>47.73</v>
      </c>
      <c r="N686" s="44">
        <v>162.74</v>
      </c>
      <c r="O686" s="44">
        <v>106.17</v>
      </c>
      <c r="P686" s="44">
        <v>211.92</v>
      </c>
      <c r="Q686" s="44">
        <v>122.21</v>
      </c>
      <c r="R686" s="44">
        <v>174.01</v>
      </c>
      <c r="S686" s="44">
        <v>200.97</v>
      </c>
      <c r="T686" s="44">
        <v>217.55</v>
      </c>
      <c r="U686" s="44">
        <v>339.71</v>
      </c>
      <c r="V686" s="44">
        <v>77.25</v>
      </c>
      <c r="W686" s="44">
        <v>18.7</v>
      </c>
      <c r="X686" s="44">
        <v>9.61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2322</v>
      </c>
      <c r="B687" s="28" t="str">
        <f>"23"&amp;"."&amp;$B$800&amp;"."&amp;$B$801</f>
        <v>23.10.2023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2.6179999999999998E-2</v>
      </c>
      <c r="G687" s="91">
        <f t="shared" si="394"/>
        <v>3.5799999999999998E-2</v>
      </c>
      <c r="H687" s="91">
        <f t="shared" si="394"/>
        <v>6.3000000000000003E-4</v>
      </c>
      <c r="I687" s="91">
        <f t="shared" si="394"/>
        <v>0.12411</v>
      </c>
      <c r="J687" s="91">
        <f t="shared" si="394"/>
        <v>0.22966</v>
      </c>
      <c r="K687" s="91">
        <f t="shared" si="394"/>
        <v>0.17013</v>
      </c>
      <c r="L687" s="91">
        <f t="shared" si="394"/>
        <v>0.13006999999999999</v>
      </c>
      <c r="M687" s="91">
        <f t="shared" si="394"/>
        <v>0.11776</v>
      </c>
      <c r="N687" s="91">
        <f t="shared" si="394"/>
        <v>4.4929999999999998E-2</v>
      </c>
      <c r="O687" s="91">
        <f t="shared" si="394"/>
        <v>7.8740000000000004E-2</v>
      </c>
      <c r="P687" s="91">
        <f t="shared" si="394"/>
        <v>0.21253</v>
      </c>
      <c r="Q687" s="91">
        <f t="shared" si="394"/>
        <v>0.21587000000000001</v>
      </c>
      <c r="R687" s="91">
        <f t="shared" si="394"/>
        <v>0.21568999999999999</v>
      </c>
      <c r="S687" s="91">
        <f t="shared" si="394"/>
        <v>0.33032</v>
      </c>
      <c r="T687" s="91">
        <f t="shared" si="394"/>
        <v>0.33450999999999997</v>
      </c>
      <c r="U687" s="91">
        <f t="shared" si="394"/>
        <v>0.55708000000000002</v>
      </c>
      <c r="V687" s="91">
        <f t="shared" si="394"/>
        <v>0.31339</v>
      </c>
      <c r="W687" s="91">
        <f t="shared" si="394"/>
        <v>0.11427</v>
      </c>
      <c r="X687" s="91">
        <f t="shared" si="394"/>
        <v>4.8199999999999996E-3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26.18</v>
      </c>
      <c r="G688" s="44">
        <v>35.799999999999997</v>
      </c>
      <c r="H688" s="44">
        <v>0.63</v>
      </c>
      <c r="I688" s="44">
        <v>124.11</v>
      </c>
      <c r="J688" s="44">
        <v>229.66</v>
      </c>
      <c r="K688" s="44">
        <v>170.13</v>
      </c>
      <c r="L688" s="44">
        <v>130.07</v>
      </c>
      <c r="M688" s="44">
        <v>117.76</v>
      </c>
      <c r="N688" s="44">
        <v>44.93</v>
      </c>
      <c r="O688" s="44">
        <v>78.739999999999995</v>
      </c>
      <c r="P688" s="44">
        <v>212.53</v>
      </c>
      <c r="Q688" s="44">
        <v>215.87</v>
      </c>
      <c r="R688" s="44">
        <v>215.69</v>
      </c>
      <c r="S688" s="44">
        <v>330.32</v>
      </c>
      <c r="T688" s="44">
        <v>334.51</v>
      </c>
      <c r="U688" s="44">
        <v>557.08000000000004</v>
      </c>
      <c r="V688" s="44">
        <v>313.39</v>
      </c>
      <c r="W688" s="44">
        <v>114.27</v>
      </c>
      <c r="X688" s="44">
        <v>4.82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2324</v>
      </c>
      <c r="B689" s="28" t="str">
        <f>"24"&amp;"."&amp;$B$800&amp;"."&amp;$B$801</f>
        <v>24.10.2023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8.6900000000000005E-2</v>
      </c>
      <c r="I689" s="91">
        <f t="shared" si="395"/>
        <v>0.16944000000000001</v>
      </c>
      <c r="J689" s="91">
        <f t="shared" si="395"/>
        <v>0.35394999999999999</v>
      </c>
      <c r="K689" s="91">
        <f t="shared" si="395"/>
        <v>0.18526000000000001</v>
      </c>
      <c r="L689" s="91">
        <f t="shared" si="395"/>
        <v>0.20063</v>
      </c>
      <c r="M689" s="91">
        <f t="shared" si="395"/>
        <v>5.2490000000000002E-2</v>
      </c>
      <c r="N689" s="91">
        <f t="shared" si="395"/>
        <v>1.831E-2</v>
      </c>
      <c r="O689" s="91">
        <f t="shared" si="395"/>
        <v>1.6490000000000001E-2</v>
      </c>
      <c r="P689" s="91">
        <f t="shared" si="395"/>
        <v>3.4119999999999998E-2</v>
      </c>
      <c r="Q689" s="91">
        <f t="shared" si="395"/>
        <v>4.4209999999999999E-2</v>
      </c>
      <c r="R689" s="91">
        <f t="shared" si="395"/>
        <v>0.11913</v>
      </c>
      <c r="S689" s="91">
        <f t="shared" si="395"/>
        <v>9.2469999999999997E-2</v>
      </c>
      <c r="T689" s="91">
        <f t="shared" si="395"/>
        <v>0.13671</v>
      </c>
      <c r="U689" s="91">
        <f t="shared" si="395"/>
        <v>0.39237</v>
      </c>
      <c r="V689" s="91">
        <f t="shared" si="395"/>
        <v>0.32998</v>
      </c>
      <c r="W689" s="91">
        <f t="shared" si="395"/>
        <v>1.457E-2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86.9</v>
      </c>
      <c r="I690" s="44">
        <v>169.44</v>
      </c>
      <c r="J690" s="44">
        <v>353.95</v>
      </c>
      <c r="K690" s="44">
        <v>185.26</v>
      </c>
      <c r="L690" s="44">
        <v>200.63</v>
      </c>
      <c r="M690" s="44">
        <v>52.49</v>
      </c>
      <c r="N690" s="44">
        <v>18.309999999999999</v>
      </c>
      <c r="O690" s="44">
        <v>16.489999999999998</v>
      </c>
      <c r="P690" s="44">
        <v>34.119999999999997</v>
      </c>
      <c r="Q690" s="44">
        <v>44.21</v>
      </c>
      <c r="R690" s="44">
        <v>119.13</v>
      </c>
      <c r="S690" s="44">
        <v>92.47</v>
      </c>
      <c r="T690" s="44">
        <v>136.71</v>
      </c>
      <c r="U690" s="44">
        <v>392.37</v>
      </c>
      <c r="V690" s="44">
        <v>329.98</v>
      </c>
      <c r="W690" s="44">
        <v>14.57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2326</v>
      </c>
      <c r="B691" s="28" t="str">
        <f>"25"&amp;"."&amp;$B$800&amp;"."&amp;$B$801</f>
        <v>25.10.2023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2.47E-2</v>
      </c>
      <c r="I691" s="91">
        <f t="shared" si="396"/>
        <v>0.16850999999999999</v>
      </c>
      <c r="J691" s="91">
        <f t="shared" si="396"/>
        <v>0.23583000000000001</v>
      </c>
      <c r="K691" s="91">
        <f t="shared" si="396"/>
        <v>0.17852000000000001</v>
      </c>
      <c r="L691" s="91">
        <f t="shared" si="396"/>
        <v>0.17041999999999999</v>
      </c>
      <c r="M691" s="91">
        <f t="shared" si="396"/>
        <v>1.4840000000000001E-2</v>
      </c>
      <c r="N691" s="91">
        <f t="shared" si="396"/>
        <v>6.8229999999999999E-2</v>
      </c>
      <c r="O691" s="91">
        <f t="shared" si="396"/>
        <v>0</v>
      </c>
      <c r="P691" s="91">
        <f t="shared" si="396"/>
        <v>2.7810000000000001E-2</v>
      </c>
      <c r="Q691" s="91">
        <f t="shared" si="396"/>
        <v>3.662E-2</v>
      </c>
      <c r="R691" s="91">
        <f t="shared" si="396"/>
        <v>6.0170000000000001E-2</v>
      </c>
      <c r="S691" s="91">
        <f t="shared" si="396"/>
        <v>2.8410000000000001E-2</v>
      </c>
      <c r="T691" s="91">
        <f t="shared" si="396"/>
        <v>4.1730000000000003E-2</v>
      </c>
      <c r="U691" s="91">
        <f t="shared" si="396"/>
        <v>0.36366999999999999</v>
      </c>
      <c r="V691" s="91">
        <f t="shared" si="396"/>
        <v>0.16056000000000001</v>
      </c>
      <c r="W691" s="91">
        <f t="shared" si="396"/>
        <v>2.66E-3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24.7</v>
      </c>
      <c r="I692" s="44">
        <v>168.51</v>
      </c>
      <c r="J692" s="44">
        <v>235.83</v>
      </c>
      <c r="K692" s="44">
        <v>178.52</v>
      </c>
      <c r="L692" s="44">
        <v>170.42</v>
      </c>
      <c r="M692" s="44">
        <v>14.84</v>
      </c>
      <c r="N692" s="44">
        <v>68.23</v>
      </c>
      <c r="O692" s="44">
        <v>0</v>
      </c>
      <c r="P692" s="44">
        <v>27.81</v>
      </c>
      <c r="Q692" s="44">
        <v>36.619999999999997</v>
      </c>
      <c r="R692" s="44">
        <v>60.17</v>
      </c>
      <c r="S692" s="44">
        <v>28.41</v>
      </c>
      <c r="T692" s="44">
        <v>41.73</v>
      </c>
      <c r="U692" s="44">
        <v>363.67</v>
      </c>
      <c r="V692" s="44">
        <v>160.56</v>
      </c>
      <c r="W692" s="44">
        <v>2.66</v>
      </c>
      <c r="X692" s="44">
        <v>0</v>
      </c>
      <c r="Y692" s="44">
        <v>0</v>
      </c>
      <c r="Z692" s="44">
        <v>0</v>
      </c>
      <c r="AA692" s="44">
        <v>0</v>
      </c>
    </row>
    <row r="693" spans="1:27" x14ac:dyDescent="0.2">
      <c r="A693" s="98" t="s">
        <v>2328</v>
      </c>
      <c r="B693" s="28" t="str">
        <f>"26"&amp;"."&amp;$B$800&amp;"."&amp;$B$801</f>
        <v>26.10.2023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2.0000000000000002E-5</v>
      </c>
      <c r="I693" s="91">
        <f t="shared" si="397"/>
        <v>0.15432000000000001</v>
      </c>
      <c r="J693" s="91">
        <f t="shared" si="397"/>
        <v>0.18439</v>
      </c>
      <c r="K693" s="91">
        <f t="shared" si="397"/>
        <v>0.30946000000000001</v>
      </c>
      <c r="L693" s="91">
        <f t="shared" si="397"/>
        <v>0.24662999999999999</v>
      </c>
      <c r="M693" s="91">
        <f t="shared" si="397"/>
        <v>0.50051999999999996</v>
      </c>
      <c r="N693" s="91">
        <f t="shared" si="397"/>
        <v>0.47304000000000002</v>
      </c>
      <c r="O693" s="91">
        <f t="shared" si="397"/>
        <v>3.5659999999999997E-2</v>
      </c>
      <c r="P693" s="91">
        <f t="shared" si="397"/>
        <v>0.27555000000000002</v>
      </c>
      <c r="Q693" s="91">
        <f t="shared" si="397"/>
        <v>0.24398</v>
      </c>
      <c r="R693" s="91">
        <f t="shared" si="397"/>
        <v>0.27750999999999998</v>
      </c>
      <c r="S693" s="91">
        <f t="shared" si="397"/>
        <v>0.25864999999999999</v>
      </c>
      <c r="T693" s="91">
        <f t="shared" si="397"/>
        <v>0.32027</v>
      </c>
      <c r="U693" s="91">
        <f t="shared" si="397"/>
        <v>1.2353099999999999</v>
      </c>
      <c r="V693" s="91">
        <f t="shared" si="397"/>
        <v>0.44016</v>
      </c>
      <c r="W693" s="91">
        <f t="shared" si="397"/>
        <v>0.12551000000000001</v>
      </c>
      <c r="X693" s="91">
        <f t="shared" si="397"/>
        <v>8.0170000000000005E-2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0.02</v>
      </c>
      <c r="I694" s="44">
        <v>154.32</v>
      </c>
      <c r="J694" s="44">
        <v>184.39</v>
      </c>
      <c r="K694" s="44">
        <v>309.45999999999998</v>
      </c>
      <c r="L694" s="44">
        <v>246.63</v>
      </c>
      <c r="M694" s="44">
        <v>500.52</v>
      </c>
      <c r="N694" s="44">
        <v>473.04</v>
      </c>
      <c r="O694" s="44">
        <v>35.659999999999997</v>
      </c>
      <c r="P694" s="44">
        <v>275.55</v>
      </c>
      <c r="Q694" s="44">
        <v>243.98</v>
      </c>
      <c r="R694" s="44">
        <v>277.51</v>
      </c>
      <c r="S694" s="44">
        <v>258.64999999999998</v>
      </c>
      <c r="T694" s="44">
        <v>320.27</v>
      </c>
      <c r="U694" s="44">
        <v>1235.31</v>
      </c>
      <c r="V694" s="44">
        <v>440.16</v>
      </c>
      <c r="W694" s="44">
        <v>125.51</v>
      </c>
      <c r="X694" s="44">
        <v>80.17</v>
      </c>
      <c r="Y694" s="44">
        <v>0</v>
      </c>
      <c r="Z694" s="44">
        <v>0</v>
      </c>
      <c r="AA694" s="44">
        <v>0</v>
      </c>
    </row>
    <row r="695" spans="1:27" x14ac:dyDescent="0.2">
      <c r="A695" s="98" t="s">
        <v>2330</v>
      </c>
      <c r="B695" s="28" t="str">
        <f>"27"&amp;"."&amp;$B$800&amp;"."&amp;$B$801</f>
        <v>27.10.2023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9.9100000000000004E-3</v>
      </c>
      <c r="I695" s="91">
        <f t="shared" si="398"/>
        <v>0.25290000000000001</v>
      </c>
      <c r="J695" s="91">
        <f t="shared" si="398"/>
        <v>0.37425999999999998</v>
      </c>
      <c r="K695" s="91">
        <f t="shared" si="398"/>
        <v>0.29060999999999998</v>
      </c>
      <c r="L695" s="91">
        <f t="shared" si="398"/>
        <v>0.28543000000000002</v>
      </c>
      <c r="M695" s="91">
        <f t="shared" si="398"/>
        <v>0.49092999999999998</v>
      </c>
      <c r="N695" s="91">
        <f t="shared" si="398"/>
        <v>0.24539</v>
      </c>
      <c r="O695" s="91">
        <f t="shared" si="398"/>
        <v>6.5070000000000003E-2</v>
      </c>
      <c r="P695" s="91">
        <f t="shared" si="398"/>
        <v>0.23077</v>
      </c>
      <c r="Q695" s="91">
        <f t="shared" si="398"/>
        <v>0.20549000000000001</v>
      </c>
      <c r="R695" s="91">
        <f t="shared" si="398"/>
        <v>0.26766000000000001</v>
      </c>
      <c r="S695" s="91">
        <f t="shared" si="398"/>
        <v>0.33994000000000002</v>
      </c>
      <c r="T695" s="91">
        <f t="shared" si="398"/>
        <v>0.26362999999999998</v>
      </c>
      <c r="U695" s="91">
        <f t="shared" si="398"/>
        <v>0.55654000000000003</v>
      </c>
      <c r="V695" s="91">
        <f t="shared" si="398"/>
        <v>0.2321</v>
      </c>
      <c r="W695" s="91">
        <f t="shared" si="398"/>
        <v>0.20252999999999999</v>
      </c>
      <c r="X695" s="91">
        <f t="shared" si="398"/>
        <v>4.7399999999999998E-2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9.91</v>
      </c>
      <c r="I696" s="44">
        <v>252.9</v>
      </c>
      <c r="J696" s="44">
        <v>374.26</v>
      </c>
      <c r="K696" s="44">
        <v>290.61</v>
      </c>
      <c r="L696" s="44">
        <v>285.43</v>
      </c>
      <c r="M696" s="44">
        <v>490.93</v>
      </c>
      <c r="N696" s="44">
        <v>245.39</v>
      </c>
      <c r="O696" s="44">
        <v>65.069999999999993</v>
      </c>
      <c r="P696" s="44">
        <v>230.77</v>
      </c>
      <c r="Q696" s="44">
        <v>205.49</v>
      </c>
      <c r="R696" s="44">
        <v>267.66000000000003</v>
      </c>
      <c r="S696" s="44">
        <v>339.94</v>
      </c>
      <c r="T696" s="44">
        <v>263.63</v>
      </c>
      <c r="U696" s="44">
        <v>556.54</v>
      </c>
      <c r="V696" s="44">
        <v>232.1</v>
      </c>
      <c r="W696" s="44">
        <v>202.53</v>
      </c>
      <c r="X696" s="44">
        <v>47.4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2332</v>
      </c>
      <c r="B697" s="28" t="str">
        <f>"28"&amp;"."&amp;$B$800&amp;"."&amp;$B$801</f>
        <v>28.10.2023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4.3889999999999998E-2</v>
      </c>
      <c r="H697" s="91">
        <f t="shared" si="399"/>
        <v>5.9830000000000001E-2</v>
      </c>
      <c r="I697" s="91">
        <f t="shared" si="399"/>
        <v>0.10970000000000001</v>
      </c>
      <c r="J697" s="91">
        <f t="shared" si="399"/>
        <v>0.20691999999999999</v>
      </c>
      <c r="K697" s="91">
        <f t="shared" si="399"/>
        <v>0.37168000000000001</v>
      </c>
      <c r="L697" s="91">
        <f t="shared" si="399"/>
        <v>0.51436999999999999</v>
      </c>
      <c r="M697" s="91">
        <f t="shared" si="399"/>
        <v>0.53569999999999995</v>
      </c>
      <c r="N697" s="91">
        <f t="shared" si="399"/>
        <v>2.7499899999999999</v>
      </c>
      <c r="O697" s="91">
        <f t="shared" si="399"/>
        <v>0.41221999999999998</v>
      </c>
      <c r="P697" s="91">
        <f t="shared" si="399"/>
        <v>0.41372999999999999</v>
      </c>
      <c r="Q697" s="91">
        <f t="shared" si="399"/>
        <v>0.67120999999999997</v>
      </c>
      <c r="R697" s="91">
        <f t="shared" si="399"/>
        <v>0.54386000000000001</v>
      </c>
      <c r="S697" s="91">
        <f t="shared" si="399"/>
        <v>0.61972000000000005</v>
      </c>
      <c r="T697" s="91">
        <f t="shared" si="399"/>
        <v>0.93874999999999997</v>
      </c>
      <c r="U697" s="91">
        <f t="shared" si="399"/>
        <v>0.73133000000000004</v>
      </c>
      <c r="V697" s="91">
        <f t="shared" si="399"/>
        <v>0.30481000000000003</v>
      </c>
      <c r="W697" s="91">
        <f t="shared" si="399"/>
        <v>0.13192000000000001</v>
      </c>
      <c r="X697" s="91">
        <f t="shared" si="399"/>
        <v>5.2630000000000003E-2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43.89</v>
      </c>
      <c r="H698" s="44">
        <v>59.83</v>
      </c>
      <c r="I698" s="44">
        <v>109.7</v>
      </c>
      <c r="J698" s="44">
        <v>206.92</v>
      </c>
      <c r="K698" s="44">
        <v>371.68</v>
      </c>
      <c r="L698" s="44">
        <v>514.37</v>
      </c>
      <c r="M698" s="44">
        <v>535.70000000000005</v>
      </c>
      <c r="N698" s="44">
        <v>2749.99</v>
      </c>
      <c r="O698" s="44">
        <v>412.22</v>
      </c>
      <c r="P698" s="44">
        <v>413.73</v>
      </c>
      <c r="Q698" s="44">
        <v>671.21</v>
      </c>
      <c r="R698" s="44">
        <v>543.86</v>
      </c>
      <c r="S698" s="44">
        <v>619.72</v>
      </c>
      <c r="T698" s="44">
        <v>938.75</v>
      </c>
      <c r="U698" s="44">
        <v>731.33</v>
      </c>
      <c r="V698" s="44">
        <v>304.81</v>
      </c>
      <c r="W698" s="44">
        <v>131.91999999999999</v>
      </c>
      <c r="X698" s="44">
        <v>52.63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2334</v>
      </c>
      <c r="B699" s="28" t="str">
        <f>"29"&amp;"."&amp;$B$800&amp;"."&amp;$B$801</f>
        <v>29.10.2023</v>
      </c>
      <c r="C699" s="90" t="s">
        <v>76</v>
      </c>
      <c r="D699" s="91">
        <f>ROUND((D700)/1000,5)</f>
        <v>1.443E-2</v>
      </c>
      <c r="E699" s="91">
        <f t="shared" ref="E699:AA699" si="400">ROUND((E700)/1000,5)</f>
        <v>0</v>
      </c>
      <c r="F699" s="91">
        <f t="shared" si="400"/>
        <v>0</v>
      </c>
      <c r="G699" s="91">
        <f t="shared" si="400"/>
        <v>0</v>
      </c>
      <c r="H699" s="91">
        <f t="shared" si="400"/>
        <v>4.7500000000000001E-2</v>
      </c>
      <c r="I699" s="91">
        <f t="shared" si="400"/>
        <v>4.0739999999999998E-2</v>
      </c>
      <c r="J699" s="91">
        <f t="shared" si="400"/>
        <v>8.8059999999999999E-2</v>
      </c>
      <c r="K699" s="91">
        <f t="shared" si="400"/>
        <v>0.11935</v>
      </c>
      <c r="L699" s="91">
        <f t="shared" si="400"/>
        <v>0.14835000000000001</v>
      </c>
      <c r="M699" s="91">
        <f t="shared" si="400"/>
        <v>0.20805000000000001</v>
      </c>
      <c r="N699" s="91">
        <f t="shared" si="400"/>
        <v>4.3639999999999998E-2</v>
      </c>
      <c r="O699" s="91">
        <f t="shared" si="400"/>
        <v>6.28E-3</v>
      </c>
      <c r="P699" s="91">
        <f t="shared" si="400"/>
        <v>4.9750000000000003E-2</v>
      </c>
      <c r="Q699" s="91">
        <f t="shared" si="400"/>
        <v>4.0989999999999999E-2</v>
      </c>
      <c r="R699" s="91">
        <f t="shared" si="400"/>
        <v>0.14735000000000001</v>
      </c>
      <c r="S699" s="91">
        <f t="shared" si="400"/>
        <v>0.42952000000000001</v>
      </c>
      <c r="T699" s="91">
        <f t="shared" si="400"/>
        <v>0.37004999999999999</v>
      </c>
      <c r="U699" s="91">
        <f t="shared" si="400"/>
        <v>0.47756999999999999</v>
      </c>
      <c r="V699" s="91">
        <f t="shared" si="400"/>
        <v>0.39178000000000002</v>
      </c>
      <c r="W699" s="91">
        <f t="shared" si="400"/>
        <v>5.8110000000000002E-2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14.43</v>
      </c>
      <c r="E700" s="44">
        <v>0</v>
      </c>
      <c r="F700" s="44">
        <v>0</v>
      </c>
      <c r="G700" s="44">
        <v>0</v>
      </c>
      <c r="H700" s="44">
        <v>47.5</v>
      </c>
      <c r="I700" s="44">
        <v>40.74</v>
      </c>
      <c r="J700" s="44">
        <v>88.06</v>
      </c>
      <c r="K700" s="44">
        <v>119.35</v>
      </c>
      <c r="L700" s="44">
        <v>148.35</v>
      </c>
      <c r="M700" s="44">
        <v>208.05</v>
      </c>
      <c r="N700" s="44">
        <v>43.64</v>
      </c>
      <c r="O700" s="44">
        <v>6.28</v>
      </c>
      <c r="P700" s="44">
        <v>49.75</v>
      </c>
      <c r="Q700" s="44">
        <v>40.99</v>
      </c>
      <c r="R700" s="44">
        <v>147.35</v>
      </c>
      <c r="S700" s="44">
        <v>429.52</v>
      </c>
      <c r="T700" s="44">
        <v>370.05</v>
      </c>
      <c r="U700" s="44">
        <v>477.57</v>
      </c>
      <c r="V700" s="44">
        <v>391.78</v>
      </c>
      <c r="W700" s="44">
        <v>58.11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2336</v>
      </c>
      <c r="B701" s="28" t="str">
        <f>"30"&amp;"."&amp;$B$800&amp;"."&amp;$B$801</f>
        <v>30.10.2023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9.7999999999999997E-4</v>
      </c>
      <c r="I701" s="91">
        <f t="shared" si="401"/>
        <v>9.9599999999999994E-2</v>
      </c>
      <c r="J701" s="91">
        <f t="shared" si="401"/>
        <v>0.25268000000000002</v>
      </c>
      <c r="K701" s="91">
        <f t="shared" si="401"/>
        <v>0.19742000000000001</v>
      </c>
      <c r="L701" s="91">
        <f t="shared" si="401"/>
        <v>0.13979</v>
      </c>
      <c r="M701" s="91">
        <f t="shared" si="401"/>
        <v>9.4579999999999997E-2</v>
      </c>
      <c r="N701" s="91">
        <f t="shared" si="401"/>
        <v>0.12856999999999999</v>
      </c>
      <c r="O701" s="91">
        <f t="shared" si="401"/>
        <v>0.13205</v>
      </c>
      <c r="P701" s="91">
        <f t="shared" si="401"/>
        <v>0.17380999999999999</v>
      </c>
      <c r="Q701" s="91">
        <f t="shared" si="401"/>
        <v>0.17559</v>
      </c>
      <c r="R701" s="91">
        <f t="shared" si="401"/>
        <v>0.19918</v>
      </c>
      <c r="S701" s="91">
        <f t="shared" si="401"/>
        <v>0.19975999999999999</v>
      </c>
      <c r="T701" s="91">
        <f t="shared" si="401"/>
        <v>0.19447</v>
      </c>
      <c r="U701" s="91">
        <f t="shared" si="401"/>
        <v>0.27979999999999999</v>
      </c>
      <c r="V701" s="91">
        <f t="shared" si="401"/>
        <v>0.12139999999999999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0.11171</v>
      </c>
    </row>
    <row r="702" spans="1:27" ht="12.75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0.98</v>
      </c>
      <c r="I702" s="44">
        <v>99.6</v>
      </c>
      <c r="J702" s="44">
        <v>252.68</v>
      </c>
      <c r="K702" s="44">
        <v>197.42</v>
      </c>
      <c r="L702" s="44">
        <v>139.79</v>
      </c>
      <c r="M702" s="44">
        <v>94.58</v>
      </c>
      <c r="N702" s="44">
        <v>128.57</v>
      </c>
      <c r="O702" s="44">
        <v>132.05000000000001</v>
      </c>
      <c r="P702" s="44">
        <v>173.81</v>
      </c>
      <c r="Q702" s="44">
        <v>175.59</v>
      </c>
      <c r="R702" s="44">
        <v>199.18</v>
      </c>
      <c r="S702" s="44">
        <v>199.76</v>
      </c>
      <c r="T702" s="44">
        <v>194.47</v>
      </c>
      <c r="U702" s="44">
        <v>279.8</v>
      </c>
      <c r="V702" s="44">
        <v>121.4</v>
      </c>
      <c r="W702" s="44">
        <v>0</v>
      </c>
      <c r="X702" s="44">
        <v>0</v>
      </c>
      <c r="Y702" s="44">
        <v>0</v>
      </c>
      <c r="Z702" s="44">
        <v>0</v>
      </c>
      <c r="AA702" s="44">
        <v>111.71</v>
      </c>
    </row>
    <row r="703" spans="1:27" x14ac:dyDescent="0.2">
      <c r="A703" s="98" t="s">
        <v>2338</v>
      </c>
      <c r="B703" s="28" t="str">
        <f>"31"&amp;"."&amp;$B$800&amp;"."&amp;$B$801</f>
        <v>31.10.2023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0.21740999999999999</v>
      </c>
      <c r="F703" s="91">
        <f t="shared" si="402"/>
        <v>0.19409999999999999</v>
      </c>
      <c r="G703" s="91">
        <f t="shared" si="402"/>
        <v>0.24171999999999999</v>
      </c>
      <c r="H703" s="91">
        <f t="shared" si="402"/>
        <v>5.638E-2</v>
      </c>
      <c r="I703" s="91">
        <f t="shared" si="402"/>
        <v>0.11593000000000001</v>
      </c>
      <c r="J703" s="91">
        <f t="shared" si="402"/>
        <v>0.26340000000000002</v>
      </c>
      <c r="K703" s="91">
        <f t="shared" si="402"/>
        <v>0.14724000000000001</v>
      </c>
      <c r="L703" s="91">
        <f t="shared" si="402"/>
        <v>0.11426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1.9980000000000001E-2</v>
      </c>
      <c r="V703" s="91">
        <f t="shared" si="402"/>
        <v>1.387E-2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1.8669999999999999E-2</v>
      </c>
    </row>
    <row r="704" spans="1:27" ht="12.75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217.41</v>
      </c>
      <c r="F704" s="44">
        <v>194.1</v>
      </c>
      <c r="G704" s="44">
        <v>241.72</v>
      </c>
      <c r="H704" s="44">
        <v>56.38</v>
      </c>
      <c r="I704" s="44">
        <v>115.93</v>
      </c>
      <c r="J704" s="44">
        <v>263.39999999999998</v>
      </c>
      <c r="K704" s="44">
        <v>147.24</v>
      </c>
      <c r="L704" s="44">
        <v>114.26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19.98</v>
      </c>
      <c r="V704" s="44">
        <v>13.87</v>
      </c>
      <c r="W704" s="44">
        <v>0</v>
      </c>
      <c r="X704" s="44">
        <v>0</v>
      </c>
      <c r="Y704" s="44">
        <v>0</v>
      </c>
      <c r="Z704" s="44">
        <v>0</v>
      </c>
      <c r="AA704" s="44">
        <v>18.670000000000002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01.10.2023</v>
      </c>
      <c r="C709" s="90" t="s">
        <v>76</v>
      </c>
      <c r="D709" s="91">
        <f>ROUND((D710)/1000,5)</f>
        <v>3.8989999999999997E-2</v>
      </c>
      <c r="E709" s="91">
        <f t="shared" ref="E709:AA709" si="403">ROUND((E710)/1000,5)</f>
        <v>8.4599999999999995E-2</v>
      </c>
      <c r="F709" s="91">
        <f t="shared" si="403"/>
        <v>1.159E-2</v>
      </c>
      <c r="G709" s="91">
        <f t="shared" si="403"/>
        <v>8.3199999999999993E-3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2.7439999999999999E-2</v>
      </c>
      <c r="P709" s="91">
        <f t="shared" si="403"/>
        <v>1.9359999999999999E-2</v>
      </c>
      <c r="Q709" s="91">
        <f t="shared" si="403"/>
        <v>2.5950000000000001E-2</v>
      </c>
      <c r="R709" s="91">
        <f t="shared" si="403"/>
        <v>2.6800000000000001E-3</v>
      </c>
      <c r="S709" s="91">
        <f t="shared" si="403"/>
        <v>0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2.2800000000000001E-2</v>
      </c>
      <c r="Y709" s="91">
        <f t="shared" si="403"/>
        <v>0.10478</v>
      </c>
      <c r="Z709" s="91">
        <f t="shared" si="403"/>
        <v>0.18421000000000001</v>
      </c>
      <c r="AA709" s="91">
        <f t="shared" si="403"/>
        <v>0.16714999999999999</v>
      </c>
    </row>
    <row r="710" spans="1:27" ht="12.75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38.99</v>
      </c>
      <c r="E710" s="44">
        <v>84.6</v>
      </c>
      <c r="F710" s="44">
        <v>11.59</v>
      </c>
      <c r="G710" s="44">
        <v>8.32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27.44</v>
      </c>
      <c r="P710" s="44">
        <v>19.36</v>
      </c>
      <c r="Q710" s="44">
        <v>25.95</v>
      </c>
      <c r="R710" s="44">
        <v>2.68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22.8</v>
      </c>
      <c r="Y710" s="44">
        <v>104.78</v>
      </c>
      <c r="Z710" s="44">
        <v>184.21</v>
      </c>
      <c r="AA710" s="44">
        <v>167.15</v>
      </c>
    </row>
    <row r="711" spans="1:27" x14ac:dyDescent="0.2">
      <c r="A711" s="98" t="s">
        <v>2343</v>
      </c>
      <c r="B711" s="28" t="str">
        <f>"02"&amp;"."&amp;$B$800&amp;"."&amp;$B$801</f>
        <v>02.10.2023</v>
      </c>
      <c r="C711" s="90" t="s">
        <v>76</v>
      </c>
      <c r="D711" s="91">
        <f>ROUND((D712)/1000,5)</f>
        <v>5.586E-2</v>
      </c>
      <c r="E711" s="91">
        <f t="shared" ref="E711:AA711" si="404">ROUND((E712)/1000,5)</f>
        <v>2.283E-2</v>
      </c>
      <c r="F711" s="91">
        <f t="shared" si="404"/>
        <v>5.5690000000000003E-2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8.4999999999999995E-4</v>
      </c>
      <c r="M711" s="91">
        <f t="shared" si="404"/>
        <v>0</v>
      </c>
      <c r="N711" s="91">
        <f t="shared" si="404"/>
        <v>9.3799999999999994E-3</v>
      </c>
      <c r="O711" s="91">
        <f t="shared" si="404"/>
        <v>1.916E-2</v>
      </c>
      <c r="P711" s="91">
        <f t="shared" si="404"/>
        <v>3.7000000000000002E-3</v>
      </c>
      <c r="Q711" s="91">
        <f t="shared" si="404"/>
        <v>4.0899999999999999E-3</v>
      </c>
      <c r="R711" s="91">
        <f t="shared" si="404"/>
        <v>4.3299999999999996E-3</v>
      </c>
      <c r="S711" s="91">
        <f t="shared" si="404"/>
        <v>1.2540000000000001E-2</v>
      </c>
      <c r="T711" s="91">
        <f t="shared" si="404"/>
        <v>1.146E-2</v>
      </c>
      <c r="U711" s="91">
        <f t="shared" si="404"/>
        <v>0</v>
      </c>
      <c r="V711" s="91">
        <f t="shared" si="404"/>
        <v>0</v>
      </c>
      <c r="W711" s="91">
        <f t="shared" si="404"/>
        <v>2.33E-3</v>
      </c>
      <c r="X711" s="91">
        <f t="shared" si="404"/>
        <v>7.3400000000000002E-3</v>
      </c>
      <c r="Y711" s="91">
        <f t="shared" si="404"/>
        <v>0.26379000000000002</v>
      </c>
      <c r="Z711" s="91">
        <f t="shared" si="404"/>
        <v>0.37684000000000001</v>
      </c>
      <c r="AA711" s="91">
        <f t="shared" si="404"/>
        <v>0.11502999999999999</v>
      </c>
    </row>
    <row r="712" spans="1:27" ht="12.75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55.86</v>
      </c>
      <c r="E712" s="44">
        <v>22.83</v>
      </c>
      <c r="F712" s="44">
        <v>55.69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0.85</v>
      </c>
      <c r="M712" s="44">
        <v>0</v>
      </c>
      <c r="N712" s="44">
        <v>9.3800000000000008</v>
      </c>
      <c r="O712" s="44">
        <v>19.16</v>
      </c>
      <c r="P712" s="44">
        <v>3.7</v>
      </c>
      <c r="Q712" s="44">
        <v>4.09</v>
      </c>
      <c r="R712" s="44">
        <v>4.33</v>
      </c>
      <c r="S712" s="44">
        <v>12.54</v>
      </c>
      <c r="T712" s="44">
        <v>11.46</v>
      </c>
      <c r="U712" s="44">
        <v>0</v>
      </c>
      <c r="V712" s="44">
        <v>0</v>
      </c>
      <c r="W712" s="44">
        <v>2.33</v>
      </c>
      <c r="X712" s="44">
        <v>7.34</v>
      </c>
      <c r="Y712" s="44">
        <v>263.79000000000002</v>
      </c>
      <c r="Z712" s="44">
        <v>376.84</v>
      </c>
      <c r="AA712" s="44">
        <v>115.03</v>
      </c>
    </row>
    <row r="713" spans="1:27" x14ac:dyDescent="0.2">
      <c r="A713" s="98" t="s">
        <v>2345</v>
      </c>
      <c r="B713" s="28" t="str">
        <f>"03"&amp;"."&amp;$B$800&amp;"."&amp;$B$801</f>
        <v>03.10.2023</v>
      </c>
      <c r="C713" s="90" t="s">
        <v>76</v>
      </c>
      <c r="D713" s="91">
        <f>ROUND((D714)/1000,5)</f>
        <v>0.20943000000000001</v>
      </c>
      <c r="E713" s="91">
        <f t="shared" ref="E713:AA713" si="405">ROUND((E714)/1000,5)</f>
        <v>0.39367999999999997</v>
      </c>
      <c r="F713" s="91">
        <f t="shared" si="405"/>
        <v>1.23E-2</v>
      </c>
      <c r="G713" s="91">
        <f t="shared" si="405"/>
        <v>0</v>
      </c>
      <c r="H713" s="91">
        <f t="shared" si="405"/>
        <v>0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0</v>
      </c>
      <c r="P713" s="91">
        <f t="shared" si="405"/>
        <v>0</v>
      </c>
      <c r="Q713" s="91">
        <f t="shared" si="405"/>
        <v>5.6499999999999996E-3</v>
      </c>
      <c r="R713" s="91">
        <f t="shared" si="405"/>
        <v>4.3899999999999998E-3</v>
      </c>
      <c r="S713" s="91">
        <f t="shared" si="405"/>
        <v>2.5300000000000001E-3</v>
      </c>
      <c r="T713" s="91">
        <f t="shared" si="405"/>
        <v>0</v>
      </c>
      <c r="U713" s="91">
        <f t="shared" si="405"/>
        <v>0</v>
      </c>
      <c r="V713" s="91">
        <f t="shared" si="405"/>
        <v>0</v>
      </c>
      <c r="W713" s="91">
        <f t="shared" si="405"/>
        <v>2.4680000000000001E-2</v>
      </c>
      <c r="X713" s="91">
        <f t="shared" si="405"/>
        <v>5.9699999999999996E-3</v>
      </c>
      <c r="Y713" s="91">
        <f t="shared" si="405"/>
        <v>0.20161000000000001</v>
      </c>
      <c r="Z713" s="91">
        <f t="shared" si="405"/>
        <v>0.26234000000000002</v>
      </c>
      <c r="AA713" s="91">
        <f t="shared" si="405"/>
        <v>9.5750000000000002E-2</v>
      </c>
    </row>
    <row r="714" spans="1:27" ht="12.75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209.43</v>
      </c>
      <c r="E714" s="44">
        <v>393.68</v>
      </c>
      <c r="F714" s="44">
        <v>12.3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5.65</v>
      </c>
      <c r="R714" s="44">
        <v>4.3899999999999997</v>
      </c>
      <c r="S714" s="44">
        <v>2.5299999999999998</v>
      </c>
      <c r="T714" s="44">
        <v>0</v>
      </c>
      <c r="U714" s="44">
        <v>0</v>
      </c>
      <c r="V714" s="44">
        <v>0</v>
      </c>
      <c r="W714" s="44">
        <v>24.68</v>
      </c>
      <c r="X714" s="44">
        <v>5.97</v>
      </c>
      <c r="Y714" s="44">
        <v>201.61</v>
      </c>
      <c r="Z714" s="44">
        <v>262.33999999999997</v>
      </c>
      <c r="AA714" s="44">
        <v>95.75</v>
      </c>
    </row>
    <row r="715" spans="1:27" x14ac:dyDescent="0.2">
      <c r="A715" s="98" t="s">
        <v>2347</v>
      </c>
      <c r="B715" s="28" t="str">
        <f>"04"&amp;"."&amp;$B$800&amp;"."&amp;$B$801</f>
        <v>04.10.2023</v>
      </c>
      <c r="C715" s="90" t="s">
        <v>76</v>
      </c>
      <c r="D715" s="91">
        <f>ROUND((D716)/1000,5)</f>
        <v>4.922E-2</v>
      </c>
      <c r="E715" s="91">
        <f t="shared" ref="E715:AA715" si="406">ROUND((E716)/1000,5)</f>
        <v>0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2.9499999999999999E-3</v>
      </c>
      <c r="N715" s="91">
        <f t="shared" si="406"/>
        <v>1.6080000000000001E-2</v>
      </c>
      <c r="O715" s="91">
        <f t="shared" si="406"/>
        <v>2.8080000000000001E-2</v>
      </c>
      <c r="P715" s="91">
        <f t="shared" si="406"/>
        <v>2.0199999999999999E-2</v>
      </c>
      <c r="Q715" s="91">
        <f t="shared" si="406"/>
        <v>3.5770000000000003E-2</v>
      </c>
      <c r="R715" s="91">
        <f t="shared" si="406"/>
        <v>1.8720000000000001E-2</v>
      </c>
      <c r="S715" s="91">
        <f t="shared" si="406"/>
        <v>6.3099999999999996E-3</v>
      </c>
      <c r="T715" s="91">
        <f t="shared" si="406"/>
        <v>0</v>
      </c>
      <c r="U715" s="91">
        <f t="shared" si="406"/>
        <v>2.1190000000000001E-2</v>
      </c>
      <c r="V715" s="91">
        <f t="shared" si="406"/>
        <v>0</v>
      </c>
      <c r="W715" s="91">
        <f t="shared" si="406"/>
        <v>2.0160000000000001E-2</v>
      </c>
      <c r="X715" s="91">
        <f t="shared" si="406"/>
        <v>3.3689999999999998E-2</v>
      </c>
      <c r="Y715" s="91">
        <f t="shared" si="406"/>
        <v>0.25140000000000001</v>
      </c>
      <c r="Z715" s="91">
        <f t="shared" si="406"/>
        <v>0.19212000000000001</v>
      </c>
      <c r="AA715" s="91">
        <f t="shared" si="406"/>
        <v>0.10758</v>
      </c>
    </row>
    <row r="716" spans="1:27" ht="12.75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49.22</v>
      </c>
      <c r="E716" s="44">
        <v>0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2.95</v>
      </c>
      <c r="N716" s="44">
        <v>16.079999999999998</v>
      </c>
      <c r="O716" s="44">
        <v>28.08</v>
      </c>
      <c r="P716" s="44">
        <v>20.2</v>
      </c>
      <c r="Q716" s="44">
        <v>35.770000000000003</v>
      </c>
      <c r="R716" s="44">
        <v>18.72</v>
      </c>
      <c r="S716" s="44">
        <v>6.31</v>
      </c>
      <c r="T716" s="44">
        <v>0</v>
      </c>
      <c r="U716" s="44">
        <v>21.19</v>
      </c>
      <c r="V716" s="44">
        <v>0</v>
      </c>
      <c r="W716" s="44">
        <v>20.16</v>
      </c>
      <c r="X716" s="44">
        <v>33.69</v>
      </c>
      <c r="Y716" s="44">
        <v>251.4</v>
      </c>
      <c r="Z716" s="44">
        <v>192.12</v>
      </c>
      <c r="AA716" s="44">
        <v>107.58</v>
      </c>
    </row>
    <row r="717" spans="1:27" x14ac:dyDescent="0.2">
      <c r="A717" s="98" t="s">
        <v>2349</v>
      </c>
      <c r="B717" s="28" t="str">
        <f>"05"&amp;"."&amp;$B$800&amp;"."&amp;$B$801</f>
        <v>05.10.2023</v>
      </c>
      <c r="C717" s="90" t="s">
        <v>76</v>
      </c>
      <c r="D717" s="91">
        <f>ROUND((D718)/1000,5)</f>
        <v>1.4449999999999999E-2</v>
      </c>
      <c r="E717" s="91">
        <f t="shared" ref="E717:AA717" si="407">ROUND((E718)/1000,5)</f>
        <v>0</v>
      </c>
      <c r="F717" s="91">
        <f t="shared" si="407"/>
        <v>2.981E-2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7.7999999999999999E-4</v>
      </c>
      <c r="L717" s="91">
        <f t="shared" si="407"/>
        <v>0</v>
      </c>
      <c r="M717" s="91">
        <f t="shared" si="407"/>
        <v>2.0000000000000002E-5</v>
      </c>
      <c r="N717" s="91">
        <f t="shared" si="407"/>
        <v>1.91E-3</v>
      </c>
      <c r="O717" s="91">
        <f t="shared" si="407"/>
        <v>0</v>
      </c>
      <c r="P717" s="91">
        <f t="shared" si="407"/>
        <v>0</v>
      </c>
      <c r="Q717" s="91">
        <f t="shared" si="407"/>
        <v>6.0440000000000001E-2</v>
      </c>
      <c r="R717" s="91">
        <f t="shared" si="407"/>
        <v>5.4620000000000002E-2</v>
      </c>
      <c r="S717" s="91">
        <f t="shared" si="407"/>
        <v>5.5070000000000001E-2</v>
      </c>
      <c r="T717" s="91">
        <f t="shared" si="407"/>
        <v>4.1430000000000002E-2</v>
      </c>
      <c r="U717" s="91">
        <f t="shared" si="407"/>
        <v>1.259E-2</v>
      </c>
      <c r="V717" s="91">
        <f t="shared" si="407"/>
        <v>0</v>
      </c>
      <c r="W717" s="91">
        <f t="shared" si="407"/>
        <v>2.2960000000000001E-2</v>
      </c>
      <c r="X717" s="91">
        <f t="shared" si="407"/>
        <v>0.18179999999999999</v>
      </c>
      <c r="Y717" s="91">
        <f t="shared" si="407"/>
        <v>0.18417</v>
      </c>
      <c r="Z717" s="91">
        <f t="shared" si="407"/>
        <v>0.14824000000000001</v>
      </c>
      <c r="AA717" s="91">
        <f t="shared" si="407"/>
        <v>4.9149999999999999E-2</v>
      </c>
    </row>
    <row r="718" spans="1:27" ht="12.75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14.45</v>
      </c>
      <c r="E718" s="44">
        <v>0</v>
      </c>
      <c r="F718" s="44">
        <v>29.81</v>
      </c>
      <c r="G718" s="44">
        <v>0</v>
      </c>
      <c r="H718" s="44">
        <v>0</v>
      </c>
      <c r="I718" s="44">
        <v>0</v>
      </c>
      <c r="J718" s="44">
        <v>0</v>
      </c>
      <c r="K718" s="44">
        <v>0.78</v>
      </c>
      <c r="L718" s="44">
        <v>0</v>
      </c>
      <c r="M718" s="44">
        <v>0.02</v>
      </c>
      <c r="N718" s="44">
        <v>1.91</v>
      </c>
      <c r="O718" s="44">
        <v>0</v>
      </c>
      <c r="P718" s="44">
        <v>0</v>
      </c>
      <c r="Q718" s="44">
        <v>60.44</v>
      </c>
      <c r="R718" s="44">
        <v>54.62</v>
      </c>
      <c r="S718" s="44">
        <v>55.07</v>
      </c>
      <c r="T718" s="44">
        <v>41.43</v>
      </c>
      <c r="U718" s="44">
        <v>12.59</v>
      </c>
      <c r="V718" s="44">
        <v>0</v>
      </c>
      <c r="W718" s="44">
        <v>22.96</v>
      </c>
      <c r="X718" s="44">
        <v>181.8</v>
      </c>
      <c r="Y718" s="44">
        <v>184.17</v>
      </c>
      <c r="Z718" s="44">
        <v>148.24</v>
      </c>
      <c r="AA718" s="44">
        <v>49.15</v>
      </c>
    </row>
    <row r="719" spans="1:27" x14ac:dyDescent="0.2">
      <c r="A719" s="98" t="s">
        <v>2351</v>
      </c>
      <c r="B719" s="28" t="str">
        <f>"06"&amp;"."&amp;$B$800&amp;"."&amp;$B$801</f>
        <v>06.10.2023</v>
      </c>
      <c r="C719" s="90" t="s">
        <v>76</v>
      </c>
      <c r="D719" s="91">
        <f>ROUND((D720)/1000,5)</f>
        <v>4.9910000000000003E-2</v>
      </c>
      <c r="E719" s="91">
        <f t="shared" ref="E719:AA719" si="408">ROUND((E720)/1000,5)</f>
        <v>3.4419999999999999E-2</v>
      </c>
      <c r="F719" s="91">
        <f t="shared" si="408"/>
        <v>0</v>
      </c>
      <c r="G719" s="91">
        <f t="shared" si="408"/>
        <v>0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1.8000000000000001E-4</v>
      </c>
      <c r="N719" s="91">
        <f t="shared" si="408"/>
        <v>2.5440000000000001E-2</v>
      </c>
      <c r="O719" s="91">
        <f t="shared" si="408"/>
        <v>4.2160000000000003E-2</v>
      </c>
      <c r="P719" s="91">
        <f t="shared" si="408"/>
        <v>1.617E-2</v>
      </c>
      <c r="Q719" s="91">
        <f t="shared" si="408"/>
        <v>6.3200000000000001E-3</v>
      </c>
      <c r="R719" s="91">
        <f t="shared" si="408"/>
        <v>1.503E-2</v>
      </c>
      <c r="S719" s="91">
        <f t="shared" si="408"/>
        <v>1.034E-2</v>
      </c>
      <c r="T719" s="91">
        <f t="shared" si="408"/>
        <v>1.7600000000000001E-2</v>
      </c>
      <c r="U719" s="91">
        <f t="shared" si="408"/>
        <v>1.4080000000000001E-2</v>
      </c>
      <c r="V719" s="91">
        <f t="shared" si="408"/>
        <v>2.7300000000000001E-2</v>
      </c>
      <c r="W719" s="91">
        <f t="shared" si="408"/>
        <v>2.6970000000000001E-2</v>
      </c>
      <c r="X719" s="91">
        <f t="shared" si="408"/>
        <v>8.4769999999999998E-2</v>
      </c>
      <c r="Y719" s="91">
        <f t="shared" si="408"/>
        <v>0.25639000000000001</v>
      </c>
      <c r="Z719" s="91">
        <f t="shared" si="408"/>
        <v>0.44572000000000001</v>
      </c>
      <c r="AA719" s="91">
        <f t="shared" si="408"/>
        <v>0.14571999999999999</v>
      </c>
    </row>
    <row r="720" spans="1:27" ht="12.75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49.91</v>
      </c>
      <c r="E720" s="44">
        <v>34.42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0.18</v>
      </c>
      <c r="N720" s="44">
        <v>25.44</v>
      </c>
      <c r="O720" s="44">
        <v>42.16</v>
      </c>
      <c r="P720" s="44">
        <v>16.170000000000002</v>
      </c>
      <c r="Q720" s="44">
        <v>6.32</v>
      </c>
      <c r="R720" s="44">
        <v>15.03</v>
      </c>
      <c r="S720" s="44">
        <v>10.34</v>
      </c>
      <c r="T720" s="44">
        <v>17.600000000000001</v>
      </c>
      <c r="U720" s="44">
        <v>14.08</v>
      </c>
      <c r="V720" s="44">
        <v>27.3</v>
      </c>
      <c r="W720" s="44">
        <v>26.97</v>
      </c>
      <c r="X720" s="44">
        <v>84.77</v>
      </c>
      <c r="Y720" s="44">
        <v>256.39</v>
      </c>
      <c r="Z720" s="44">
        <v>445.72</v>
      </c>
      <c r="AA720" s="44">
        <v>145.72</v>
      </c>
    </row>
    <row r="721" spans="1:27" x14ac:dyDescent="0.2">
      <c r="A721" s="98" t="s">
        <v>2353</v>
      </c>
      <c r="B721" s="28" t="str">
        <f>"07"&amp;"."&amp;$B$800&amp;"."&amp;$B$801</f>
        <v>07.10.2023</v>
      </c>
      <c r="C721" s="90" t="s">
        <v>76</v>
      </c>
      <c r="D721" s="91">
        <f>ROUND((D722)/1000,5)</f>
        <v>6.3200000000000006E-2</v>
      </c>
      <c r="E721" s="91">
        <f t="shared" ref="E721:AA721" si="409">ROUND((E722)/1000,5)</f>
        <v>0.26468999999999998</v>
      </c>
      <c r="F721" s="91">
        <f t="shared" si="409"/>
        <v>3.1800000000000001E-3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0.16073000000000001</v>
      </c>
      <c r="Z721" s="91">
        <f t="shared" si="409"/>
        <v>0.24439</v>
      </c>
      <c r="AA721" s="91">
        <f t="shared" si="409"/>
        <v>0.11182</v>
      </c>
    </row>
    <row r="722" spans="1:27" ht="12.75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63.2</v>
      </c>
      <c r="E722" s="44">
        <v>264.69</v>
      </c>
      <c r="F722" s="44">
        <v>3.18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160.72999999999999</v>
      </c>
      <c r="Z722" s="44">
        <v>244.39</v>
      </c>
      <c r="AA722" s="44">
        <v>111.82</v>
      </c>
    </row>
    <row r="723" spans="1:27" x14ac:dyDescent="0.2">
      <c r="A723" s="98" t="s">
        <v>2355</v>
      </c>
      <c r="B723" s="28" t="str">
        <f>"08"&amp;"."&amp;$B$800&amp;"."&amp;$B$801</f>
        <v>08.10.2023</v>
      </c>
      <c r="C723" s="90" t="s">
        <v>76</v>
      </c>
      <c r="D723" s="91">
        <f>ROUND((D724)/1000,5)</f>
        <v>9.9100000000000004E-3</v>
      </c>
      <c r="E723" s="91">
        <f t="shared" ref="E723:AA723" si="410">ROUND((E724)/1000,5)</f>
        <v>0.19105</v>
      </c>
      <c r="F723" s="91">
        <f t="shared" si="410"/>
        <v>0.12137000000000001</v>
      </c>
      <c r="G723" s="91">
        <f t="shared" si="410"/>
        <v>9.7089999999999996E-2</v>
      </c>
      <c r="H723" s="91">
        <f t="shared" si="410"/>
        <v>3.5E-4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1.2500000000000001E-2</v>
      </c>
      <c r="Y723" s="91">
        <f t="shared" si="410"/>
        <v>6.6E-4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9.91</v>
      </c>
      <c r="E724" s="44">
        <v>191.05</v>
      </c>
      <c r="F724" s="44">
        <v>121.37</v>
      </c>
      <c r="G724" s="44">
        <v>97.09</v>
      </c>
      <c r="H724" s="44">
        <v>0.35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12.5</v>
      </c>
      <c r="Y724" s="44">
        <v>0.66</v>
      </c>
      <c r="Z724" s="44">
        <v>0</v>
      </c>
      <c r="AA724" s="44">
        <v>0</v>
      </c>
    </row>
    <row r="725" spans="1:27" x14ac:dyDescent="0.2">
      <c r="A725" s="98" t="s">
        <v>2357</v>
      </c>
      <c r="B725" s="28" t="str">
        <f>"09"&amp;"."&amp;$B$800&amp;"."&amp;$B$801</f>
        <v>09.10.2023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1.3599999999999999E-2</v>
      </c>
      <c r="F725" s="91">
        <f t="shared" si="411"/>
        <v>7.9299999999999995E-3</v>
      </c>
      <c r="G725" s="91">
        <f t="shared" si="411"/>
        <v>4.8000000000000001E-4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7.2739999999999999E-2</v>
      </c>
      <c r="M725" s="91">
        <f t="shared" si="411"/>
        <v>4.4999999999999999E-4</v>
      </c>
      <c r="N725" s="91">
        <f t="shared" si="411"/>
        <v>3.8999999999999999E-4</v>
      </c>
      <c r="O725" s="91">
        <f t="shared" si="411"/>
        <v>2.64E-3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4.6829999999999997E-2</v>
      </c>
      <c r="X725" s="91">
        <f t="shared" si="411"/>
        <v>0</v>
      </c>
      <c r="Y725" s="91">
        <f t="shared" si="411"/>
        <v>0.21579999999999999</v>
      </c>
      <c r="Z725" s="91">
        <f t="shared" si="411"/>
        <v>2.154E-2</v>
      </c>
      <c r="AA725" s="91">
        <f t="shared" si="411"/>
        <v>5.3069999999999999E-2</v>
      </c>
    </row>
    <row r="726" spans="1:27" ht="12.75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0</v>
      </c>
      <c r="E726" s="44">
        <v>13.6</v>
      </c>
      <c r="F726" s="44">
        <v>7.93</v>
      </c>
      <c r="G726" s="44">
        <v>0.48</v>
      </c>
      <c r="H726" s="44">
        <v>0</v>
      </c>
      <c r="I726" s="44">
        <v>0</v>
      </c>
      <c r="J726" s="44">
        <v>0</v>
      </c>
      <c r="K726" s="44">
        <v>0</v>
      </c>
      <c r="L726" s="44">
        <v>72.739999999999995</v>
      </c>
      <c r="M726" s="44">
        <v>0.45</v>
      </c>
      <c r="N726" s="44">
        <v>0.39</v>
      </c>
      <c r="O726" s="44">
        <v>2.64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46.83</v>
      </c>
      <c r="X726" s="44">
        <v>0</v>
      </c>
      <c r="Y726" s="44">
        <v>215.8</v>
      </c>
      <c r="Z726" s="44">
        <v>21.54</v>
      </c>
      <c r="AA726" s="44">
        <v>53.07</v>
      </c>
    </row>
    <row r="727" spans="1:27" x14ac:dyDescent="0.2">
      <c r="A727" s="98" t="s">
        <v>2359</v>
      </c>
      <c r="B727" s="28" t="str">
        <f>"10"&amp;"."&amp;$B$800&amp;"."&amp;$B$801</f>
        <v>10.10.2023</v>
      </c>
      <c r="C727" s="90" t="s">
        <v>76</v>
      </c>
      <c r="D727" s="91">
        <f>ROUND((D728)/1000,5)</f>
        <v>0.1215</v>
      </c>
      <c r="E727" s="91">
        <f t="shared" ref="E727:AA727" si="412">ROUND((E728)/1000,5)</f>
        <v>0.1847</v>
      </c>
      <c r="F727" s="91">
        <f t="shared" si="412"/>
        <v>9.468E-2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4.0000000000000003E-5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3.0000000000000001E-5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6.4999999999999997E-4</v>
      </c>
      <c r="Z727" s="91">
        <f t="shared" si="412"/>
        <v>2.81E-2</v>
      </c>
      <c r="AA727" s="91">
        <f t="shared" si="412"/>
        <v>5.5500000000000001E-2</v>
      </c>
    </row>
    <row r="728" spans="1:27" ht="12.75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121.5</v>
      </c>
      <c r="E728" s="44">
        <v>184.7</v>
      </c>
      <c r="F728" s="44">
        <v>94.68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0.04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0.03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0.65</v>
      </c>
      <c r="Z728" s="44">
        <v>28.1</v>
      </c>
      <c r="AA728" s="44">
        <v>55.5</v>
      </c>
    </row>
    <row r="729" spans="1:27" x14ac:dyDescent="0.2">
      <c r="A729" s="98" t="s">
        <v>2361</v>
      </c>
      <c r="B729" s="28" t="str">
        <f>"11"&amp;"."&amp;$B$800&amp;"."&amp;$B$801</f>
        <v>11.10.2023</v>
      </c>
      <c r="C729" s="90" t="s">
        <v>76</v>
      </c>
      <c r="D729" s="91">
        <f>ROUND((D730)/1000,5)</f>
        <v>8.6800000000000002E-3</v>
      </c>
      <c r="E729" s="91">
        <f t="shared" ref="E729:AA729" si="413">ROUND((E730)/1000,5)</f>
        <v>0</v>
      </c>
      <c r="F729" s="91">
        <f t="shared" si="413"/>
        <v>0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1.9550000000000001E-2</v>
      </c>
      <c r="O729" s="91">
        <f t="shared" si="413"/>
        <v>4.4600000000000004E-3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1.7809999999999999E-2</v>
      </c>
      <c r="V729" s="91">
        <f t="shared" si="413"/>
        <v>0</v>
      </c>
      <c r="W729" s="91">
        <f t="shared" si="413"/>
        <v>4.0070000000000001E-2</v>
      </c>
      <c r="X729" s="91">
        <f t="shared" si="413"/>
        <v>3.2820000000000002E-2</v>
      </c>
      <c r="Y729" s="91">
        <f t="shared" si="413"/>
        <v>0.26285999999999998</v>
      </c>
      <c r="Z729" s="91">
        <f t="shared" si="413"/>
        <v>0.32901000000000002</v>
      </c>
      <c r="AA729" s="91">
        <f t="shared" si="413"/>
        <v>0.15267</v>
      </c>
    </row>
    <row r="730" spans="1:27" ht="12.75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8.68</v>
      </c>
      <c r="E730" s="44">
        <v>0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19.55</v>
      </c>
      <c r="O730" s="44">
        <v>4.46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17.809999999999999</v>
      </c>
      <c r="V730" s="44">
        <v>0</v>
      </c>
      <c r="W730" s="44">
        <v>40.07</v>
      </c>
      <c r="X730" s="44">
        <v>32.82</v>
      </c>
      <c r="Y730" s="44">
        <v>262.86</v>
      </c>
      <c r="Z730" s="44">
        <v>329.01</v>
      </c>
      <c r="AA730" s="44">
        <v>152.66999999999999</v>
      </c>
    </row>
    <row r="731" spans="1:27" x14ac:dyDescent="0.2">
      <c r="A731" s="98" t="s">
        <v>2363</v>
      </c>
      <c r="B731" s="28" t="str">
        <f>"12"&amp;"."&amp;$B$800&amp;"."&amp;$B$801</f>
        <v>12.10.2023</v>
      </c>
      <c r="C731" s="90" t="s">
        <v>76</v>
      </c>
      <c r="D731" s="91">
        <f>ROUND((D732)/1000,5)</f>
        <v>0.12143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1.635E-2</v>
      </c>
      <c r="N731" s="91">
        <f t="shared" si="414"/>
        <v>1.6389999999999998E-2</v>
      </c>
      <c r="O731" s="91">
        <f t="shared" si="414"/>
        <v>2.7369999999999998E-2</v>
      </c>
      <c r="P731" s="91">
        <f t="shared" si="414"/>
        <v>6.3699999999999998E-3</v>
      </c>
      <c r="Q731" s="91">
        <f t="shared" si="414"/>
        <v>3.041E-2</v>
      </c>
      <c r="R731" s="91">
        <f t="shared" si="414"/>
        <v>2.2499999999999999E-2</v>
      </c>
      <c r="S731" s="91">
        <f t="shared" si="414"/>
        <v>3.4939999999999999E-2</v>
      </c>
      <c r="T731" s="91">
        <f t="shared" si="414"/>
        <v>8.0000000000000004E-4</v>
      </c>
      <c r="U731" s="91">
        <f t="shared" si="414"/>
        <v>3.2039999999999999E-2</v>
      </c>
      <c r="V731" s="91">
        <f t="shared" si="414"/>
        <v>5.364E-2</v>
      </c>
      <c r="W731" s="91">
        <f t="shared" si="414"/>
        <v>8.6870000000000003E-2</v>
      </c>
      <c r="X731" s="91">
        <f t="shared" si="414"/>
        <v>0.15592</v>
      </c>
      <c r="Y731" s="91">
        <f t="shared" si="414"/>
        <v>0.58757999999999999</v>
      </c>
      <c r="Z731" s="91">
        <f t="shared" si="414"/>
        <v>0.83518000000000003</v>
      </c>
      <c r="AA731" s="91">
        <f t="shared" si="414"/>
        <v>0.23193</v>
      </c>
    </row>
    <row r="732" spans="1:27" ht="12.75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121.43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16.350000000000001</v>
      </c>
      <c r="N732" s="44">
        <v>16.39</v>
      </c>
      <c r="O732" s="44">
        <v>27.37</v>
      </c>
      <c r="P732" s="44">
        <v>6.37</v>
      </c>
      <c r="Q732" s="44">
        <v>30.41</v>
      </c>
      <c r="R732" s="44">
        <v>22.5</v>
      </c>
      <c r="S732" s="44">
        <v>34.94</v>
      </c>
      <c r="T732" s="44">
        <v>0.8</v>
      </c>
      <c r="U732" s="44">
        <v>32.04</v>
      </c>
      <c r="V732" s="44">
        <v>53.64</v>
      </c>
      <c r="W732" s="44">
        <v>86.87</v>
      </c>
      <c r="X732" s="44">
        <v>155.91999999999999</v>
      </c>
      <c r="Y732" s="44">
        <v>587.58000000000004</v>
      </c>
      <c r="Z732" s="44">
        <v>835.18</v>
      </c>
      <c r="AA732" s="44">
        <v>231.93</v>
      </c>
    </row>
    <row r="733" spans="1:27" x14ac:dyDescent="0.2">
      <c r="A733" s="98" t="s">
        <v>2365</v>
      </c>
      <c r="B733" s="28" t="str">
        <f>"13"&amp;"."&amp;$B$800&amp;"."&amp;$B$801</f>
        <v>13.10.2023</v>
      </c>
      <c r="C733" s="90" t="s">
        <v>76</v>
      </c>
      <c r="D733" s="91">
        <f>ROUND((D734)/1000,5)</f>
        <v>0.18398</v>
      </c>
      <c r="E733" s="91">
        <f t="shared" ref="E733:AA733" si="415">ROUND((E734)/1000,5)</f>
        <v>0.28516999999999998</v>
      </c>
      <c r="F733" s="91">
        <f t="shared" si="415"/>
        <v>0.13802</v>
      </c>
      <c r="G733" s="91">
        <f t="shared" si="415"/>
        <v>4.7419999999999997E-2</v>
      </c>
      <c r="H733" s="91">
        <f t="shared" si="415"/>
        <v>2.4000000000000001E-4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1.6199999999999999E-3</v>
      </c>
      <c r="M733" s="91">
        <f t="shared" si="415"/>
        <v>0.10351</v>
      </c>
      <c r="N733" s="91">
        <f t="shared" si="415"/>
        <v>0.12494</v>
      </c>
      <c r="O733" s="91">
        <f t="shared" si="415"/>
        <v>8.3419999999999994E-2</v>
      </c>
      <c r="P733" s="91">
        <f t="shared" si="415"/>
        <v>2.487E-2</v>
      </c>
      <c r="Q733" s="91">
        <f t="shared" si="415"/>
        <v>4.0710000000000003E-2</v>
      </c>
      <c r="R733" s="91">
        <f t="shared" si="415"/>
        <v>6.6790000000000002E-2</v>
      </c>
      <c r="S733" s="91">
        <f t="shared" si="415"/>
        <v>5.3350000000000002E-2</v>
      </c>
      <c r="T733" s="91">
        <f t="shared" si="415"/>
        <v>1.6449999999999999E-2</v>
      </c>
      <c r="U733" s="91">
        <f t="shared" si="415"/>
        <v>5.7800000000000004E-3</v>
      </c>
      <c r="V733" s="91">
        <f t="shared" si="415"/>
        <v>4.9349999999999998E-2</v>
      </c>
      <c r="W733" s="91">
        <f t="shared" si="415"/>
        <v>3.2480000000000002E-2</v>
      </c>
      <c r="X733" s="91">
        <f t="shared" si="415"/>
        <v>0.10344</v>
      </c>
      <c r="Y733" s="91">
        <f t="shared" si="415"/>
        <v>0.12263</v>
      </c>
      <c r="Z733" s="91">
        <f t="shared" si="415"/>
        <v>0.67366999999999999</v>
      </c>
      <c r="AA733" s="91">
        <f t="shared" si="415"/>
        <v>0.42244999999999999</v>
      </c>
    </row>
    <row r="734" spans="1:27" ht="12.75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183.98</v>
      </c>
      <c r="E734" s="44">
        <v>285.17</v>
      </c>
      <c r="F734" s="44">
        <v>138.02000000000001</v>
      </c>
      <c r="G734" s="44">
        <v>47.42</v>
      </c>
      <c r="H734" s="44">
        <v>0.24</v>
      </c>
      <c r="I734" s="44">
        <v>0</v>
      </c>
      <c r="J734" s="44">
        <v>0</v>
      </c>
      <c r="K734" s="44">
        <v>0</v>
      </c>
      <c r="L734" s="44">
        <v>1.62</v>
      </c>
      <c r="M734" s="44">
        <v>103.51</v>
      </c>
      <c r="N734" s="44">
        <v>124.94</v>
      </c>
      <c r="O734" s="44">
        <v>83.42</v>
      </c>
      <c r="P734" s="44">
        <v>24.87</v>
      </c>
      <c r="Q734" s="44">
        <v>40.71</v>
      </c>
      <c r="R734" s="44">
        <v>66.790000000000006</v>
      </c>
      <c r="S734" s="44">
        <v>53.35</v>
      </c>
      <c r="T734" s="44">
        <v>16.45</v>
      </c>
      <c r="U734" s="44">
        <v>5.78</v>
      </c>
      <c r="V734" s="44">
        <v>49.35</v>
      </c>
      <c r="W734" s="44">
        <v>32.479999999999997</v>
      </c>
      <c r="X734" s="44">
        <v>103.44</v>
      </c>
      <c r="Y734" s="44">
        <v>122.63</v>
      </c>
      <c r="Z734" s="44">
        <v>673.67</v>
      </c>
      <c r="AA734" s="44">
        <v>422.45</v>
      </c>
    </row>
    <row r="735" spans="1:27" x14ac:dyDescent="0.2">
      <c r="A735" s="98" t="s">
        <v>2367</v>
      </c>
      <c r="B735" s="28" t="str">
        <f>"14"&amp;"."&amp;$B$800&amp;"."&amp;$B$801</f>
        <v>14.10.2023</v>
      </c>
      <c r="C735" s="90" t="s">
        <v>76</v>
      </c>
      <c r="D735" s="91">
        <f>ROUND((D736)/1000,5)</f>
        <v>4.9610000000000001E-2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1.3140000000000001E-2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0.11183</v>
      </c>
      <c r="R735" s="91">
        <f t="shared" si="416"/>
        <v>0.18515999999999999</v>
      </c>
      <c r="S735" s="91">
        <f t="shared" si="416"/>
        <v>0.35176000000000002</v>
      </c>
      <c r="T735" s="91">
        <f t="shared" si="416"/>
        <v>0.23494000000000001</v>
      </c>
      <c r="U735" s="91">
        <f t="shared" si="416"/>
        <v>6.2710000000000002E-2</v>
      </c>
      <c r="V735" s="91">
        <f t="shared" si="416"/>
        <v>8.5699999999999998E-2</v>
      </c>
      <c r="W735" s="91">
        <f t="shared" si="416"/>
        <v>4.4600000000000001E-2</v>
      </c>
      <c r="X735" s="91">
        <f t="shared" si="416"/>
        <v>3.6139999999999999E-2</v>
      </c>
      <c r="Y735" s="91">
        <f t="shared" si="416"/>
        <v>0.19816</v>
      </c>
      <c r="Z735" s="91">
        <f t="shared" si="416"/>
        <v>0.39688000000000001</v>
      </c>
      <c r="AA735" s="91">
        <f t="shared" si="416"/>
        <v>0.16087000000000001</v>
      </c>
    </row>
    <row r="736" spans="1:27" ht="12.75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49.61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13.14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111.83</v>
      </c>
      <c r="R736" s="44">
        <v>185.16</v>
      </c>
      <c r="S736" s="44">
        <v>351.76</v>
      </c>
      <c r="T736" s="44">
        <v>234.94</v>
      </c>
      <c r="U736" s="44">
        <v>62.71</v>
      </c>
      <c r="V736" s="44">
        <v>85.7</v>
      </c>
      <c r="W736" s="44">
        <v>44.6</v>
      </c>
      <c r="X736" s="44">
        <v>36.14</v>
      </c>
      <c r="Y736" s="44">
        <v>198.16</v>
      </c>
      <c r="Z736" s="44">
        <v>396.88</v>
      </c>
      <c r="AA736" s="44">
        <v>160.87</v>
      </c>
    </row>
    <row r="737" spans="1:27" x14ac:dyDescent="0.2">
      <c r="A737" s="98" t="s">
        <v>2369</v>
      </c>
      <c r="B737" s="28" t="str">
        <f>"15"&amp;"."&amp;$B$800&amp;"."&amp;$B$801</f>
        <v>15.10.2023</v>
      </c>
      <c r="C737" s="90" t="s">
        <v>76</v>
      </c>
      <c r="D737" s="91">
        <f>ROUND((D738)/1000,5)</f>
        <v>8.0170000000000005E-2</v>
      </c>
      <c r="E737" s="91">
        <f t="shared" ref="E737:AA737" si="417">ROUND((E738)/1000,5)</f>
        <v>3.2340000000000001E-2</v>
      </c>
      <c r="F737" s="91">
        <f t="shared" si="417"/>
        <v>2.802E-2</v>
      </c>
      <c r="G737" s="91">
        <f t="shared" si="417"/>
        <v>4.3499999999999997E-2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8.43E-3</v>
      </c>
      <c r="N737" s="91">
        <f t="shared" si="417"/>
        <v>3.637E-2</v>
      </c>
      <c r="O737" s="91">
        <f t="shared" si="417"/>
        <v>6.148E-2</v>
      </c>
      <c r="P737" s="91">
        <f t="shared" si="417"/>
        <v>4.648E-2</v>
      </c>
      <c r="Q737" s="91">
        <f t="shared" si="417"/>
        <v>5.1970000000000002E-2</v>
      </c>
      <c r="R737" s="91">
        <f t="shared" si="417"/>
        <v>2.3800000000000002E-3</v>
      </c>
      <c r="S737" s="91">
        <f t="shared" si="417"/>
        <v>0</v>
      </c>
      <c r="T737" s="91">
        <f t="shared" si="417"/>
        <v>0</v>
      </c>
      <c r="U737" s="91">
        <f t="shared" si="417"/>
        <v>3.4499999999999999E-3</v>
      </c>
      <c r="V737" s="91">
        <f t="shared" si="417"/>
        <v>2.0910000000000002E-2</v>
      </c>
      <c r="W737" s="91">
        <f t="shared" si="417"/>
        <v>5.8779999999999999E-2</v>
      </c>
      <c r="X737" s="91">
        <f t="shared" si="417"/>
        <v>0.13285</v>
      </c>
      <c r="Y737" s="91">
        <f t="shared" si="417"/>
        <v>0.59306000000000003</v>
      </c>
      <c r="Z737" s="91">
        <f t="shared" si="417"/>
        <v>0.42044999999999999</v>
      </c>
      <c r="AA737" s="91">
        <f t="shared" si="417"/>
        <v>9.5610000000000001E-2</v>
      </c>
    </row>
    <row r="738" spans="1:27" ht="12.75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80.17</v>
      </c>
      <c r="E738" s="44">
        <v>32.340000000000003</v>
      </c>
      <c r="F738" s="44">
        <v>28.02</v>
      </c>
      <c r="G738" s="44">
        <v>43.5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8.43</v>
      </c>
      <c r="N738" s="44">
        <v>36.369999999999997</v>
      </c>
      <c r="O738" s="44">
        <v>61.48</v>
      </c>
      <c r="P738" s="44">
        <v>46.48</v>
      </c>
      <c r="Q738" s="44">
        <v>51.97</v>
      </c>
      <c r="R738" s="44">
        <v>2.38</v>
      </c>
      <c r="S738" s="44">
        <v>0</v>
      </c>
      <c r="T738" s="44">
        <v>0</v>
      </c>
      <c r="U738" s="44">
        <v>3.45</v>
      </c>
      <c r="V738" s="44">
        <v>20.91</v>
      </c>
      <c r="W738" s="44">
        <v>58.78</v>
      </c>
      <c r="X738" s="44">
        <v>132.85</v>
      </c>
      <c r="Y738" s="44">
        <v>593.05999999999995</v>
      </c>
      <c r="Z738" s="44">
        <v>420.45</v>
      </c>
      <c r="AA738" s="44">
        <v>95.61</v>
      </c>
    </row>
    <row r="739" spans="1:27" x14ac:dyDescent="0.2">
      <c r="A739" s="98" t="s">
        <v>2371</v>
      </c>
      <c r="B739" s="28" t="str">
        <f>"16"&amp;"."&amp;$B$800&amp;"."&amp;$B$801</f>
        <v>16.10.2023</v>
      </c>
      <c r="C739" s="90" t="s">
        <v>76</v>
      </c>
      <c r="D739" s="91">
        <f>ROUND((D740)/1000,5)</f>
        <v>0.12705</v>
      </c>
      <c r="E739" s="91">
        <f t="shared" ref="E739:AA739" si="418">ROUND((E740)/1000,5)</f>
        <v>0.46476000000000001</v>
      </c>
      <c r="F739" s="91">
        <f t="shared" si="418"/>
        <v>0.15598999999999999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8.4000000000000003E-4</v>
      </c>
      <c r="O739" s="91">
        <f t="shared" si="418"/>
        <v>4.4490000000000002E-2</v>
      </c>
      <c r="P739" s="91">
        <f t="shared" si="418"/>
        <v>0</v>
      </c>
      <c r="Q739" s="91">
        <f t="shared" si="418"/>
        <v>0</v>
      </c>
      <c r="R739" s="91">
        <f t="shared" si="418"/>
        <v>7.1000000000000002E-4</v>
      </c>
      <c r="S739" s="91">
        <f t="shared" si="418"/>
        <v>6.3200000000000001E-3</v>
      </c>
      <c r="T739" s="91">
        <f t="shared" si="418"/>
        <v>6.4000000000000005E-4</v>
      </c>
      <c r="U739" s="91">
        <f t="shared" si="418"/>
        <v>0</v>
      </c>
      <c r="V739" s="91">
        <f t="shared" si="418"/>
        <v>0</v>
      </c>
      <c r="W739" s="91">
        <f t="shared" si="418"/>
        <v>5.008E-2</v>
      </c>
      <c r="X739" s="91">
        <f t="shared" si="418"/>
        <v>5.5300000000000002E-2</v>
      </c>
      <c r="Y739" s="91">
        <f t="shared" si="418"/>
        <v>0.11863</v>
      </c>
      <c r="Z739" s="91">
        <f t="shared" si="418"/>
        <v>0.51046000000000002</v>
      </c>
      <c r="AA739" s="91">
        <f t="shared" si="418"/>
        <v>0.34777000000000002</v>
      </c>
    </row>
    <row r="740" spans="1:27" ht="12.75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127.05</v>
      </c>
      <c r="E740" s="44">
        <v>464.76</v>
      </c>
      <c r="F740" s="44">
        <v>155.99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0.84</v>
      </c>
      <c r="O740" s="44">
        <v>44.49</v>
      </c>
      <c r="P740" s="44">
        <v>0</v>
      </c>
      <c r="Q740" s="44">
        <v>0</v>
      </c>
      <c r="R740" s="44">
        <v>0.71</v>
      </c>
      <c r="S740" s="44">
        <v>6.32</v>
      </c>
      <c r="T740" s="44">
        <v>0.64</v>
      </c>
      <c r="U740" s="44">
        <v>0</v>
      </c>
      <c r="V740" s="44">
        <v>0</v>
      </c>
      <c r="W740" s="44">
        <v>50.08</v>
      </c>
      <c r="X740" s="44">
        <v>55.3</v>
      </c>
      <c r="Y740" s="44">
        <v>118.63</v>
      </c>
      <c r="Z740" s="44">
        <v>510.46</v>
      </c>
      <c r="AA740" s="44">
        <v>347.77</v>
      </c>
    </row>
    <row r="741" spans="1:27" x14ac:dyDescent="0.2">
      <c r="A741" s="98" t="s">
        <v>2373</v>
      </c>
      <c r="B741" s="28" t="str">
        <f>"17"&amp;"."&amp;$B$800&amp;"."&amp;$B$801</f>
        <v>17.10.2023</v>
      </c>
      <c r="C741" s="90" t="s">
        <v>76</v>
      </c>
      <c r="D741" s="91">
        <f>ROUND((D742)/1000,5)</f>
        <v>0.26543</v>
      </c>
      <c r="E741" s="91">
        <f t="shared" ref="E741:AA741" si="419">ROUND((E742)/1000,5)</f>
        <v>0.23179</v>
      </c>
      <c r="F741" s="91">
        <f t="shared" si="419"/>
        <v>0.16042999999999999</v>
      </c>
      <c r="G741" s="91">
        <f t="shared" si="419"/>
        <v>9.1350000000000001E-2</v>
      </c>
      <c r="H741" s="91">
        <f t="shared" si="419"/>
        <v>9.0799999999999995E-3</v>
      </c>
      <c r="I741" s="91">
        <f t="shared" si="419"/>
        <v>0</v>
      </c>
      <c r="J741" s="91">
        <f t="shared" si="419"/>
        <v>0</v>
      </c>
      <c r="K741" s="91">
        <f t="shared" si="419"/>
        <v>1.6000000000000001E-4</v>
      </c>
      <c r="L741" s="91">
        <f t="shared" si="419"/>
        <v>0</v>
      </c>
      <c r="M741" s="91">
        <f t="shared" si="419"/>
        <v>3.0000000000000001E-5</v>
      </c>
      <c r="N741" s="91">
        <f t="shared" si="419"/>
        <v>2.5350000000000001E-2</v>
      </c>
      <c r="O741" s="91">
        <f t="shared" si="419"/>
        <v>0.23330999999999999</v>
      </c>
      <c r="P741" s="91">
        <f t="shared" si="419"/>
        <v>6.9000000000000006E-2</v>
      </c>
      <c r="Q741" s="91">
        <f t="shared" si="419"/>
        <v>5.7389999999999997E-2</v>
      </c>
      <c r="R741" s="91">
        <f t="shared" si="419"/>
        <v>5.7829999999999999E-2</v>
      </c>
      <c r="S741" s="91">
        <f t="shared" si="419"/>
        <v>2.0209999999999999E-2</v>
      </c>
      <c r="T741" s="91">
        <f t="shared" si="419"/>
        <v>2.0480000000000002E-2</v>
      </c>
      <c r="U741" s="91">
        <f t="shared" si="419"/>
        <v>0</v>
      </c>
      <c r="V741" s="91">
        <f t="shared" si="419"/>
        <v>0</v>
      </c>
      <c r="W741" s="91">
        <f t="shared" si="419"/>
        <v>3.4450000000000001E-2</v>
      </c>
      <c r="X741" s="91">
        <f t="shared" si="419"/>
        <v>9.6310000000000007E-2</v>
      </c>
      <c r="Y741" s="91">
        <f t="shared" si="419"/>
        <v>0.39021</v>
      </c>
      <c r="Z741" s="91">
        <f t="shared" si="419"/>
        <v>0.34782999999999997</v>
      </c>
      <c r="AA741" s="91">
        <f t="shared" si="419"/>
        <v>0.20967</v>
      </c>
    </row>
    <row r="742" spans="1:27" ht="12.75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265.43</v>
      </c>
      <c r="E742" s="44">
        <v>231.79</v>
      </c>
      <c r="F742" s="44">
        <v>160.43</v>
      </c>
      <c r="G742" s="44">
        <v>91.35</v>
      </c>
      <c r="H742" s="44">
        <v>9.08</v>
      </c>
      <c r="I742" s="44">
        <v>0</v>
      </c>
      <c r="J742" s="44">
        <v>0</v>
      </c>
      <c r="K742" s="44">
        <v>0.16</v>
      </c>
      <c r="L742" s="44">
        <v>0</v>
      </c>
      <c r="M742" s="44">
        <v>0.03</v>
      </c>
      <c r="N742" s="44">
        <v>25.35</v>
      </c>
      <c r="O742" s="44">
        <v>233.31</v>
      </c>
      <c r="P742" s="44">
        <v>69</v>
      </c>
      <c r="Q742" s="44">
        <v>57.39</v>
      </c>
      <c r="R742" s="44">
        <v>57.83</v>
      </c>
      <c r="S742" s="44">
        <v>20.21</v>
      </c>
      <c r="T742" s="44">
        <v>20.48</v>
      </c>
      <c r="U742" s="44">
        <v>0</v>
      </c>
      <c r="V742" s="44">
        <v>0</v>
      </c>
      <c r="W742" s="44">
        <v>34.450000000000003</v>
      </c>
      <c r="X742" s="44">
        <v>96.31</v>
      </c>
      <c r="Y742" s="44">
        <v>390.21</v>
      </c>
      <c r="Z742" s="44">
        <v>347.83</v>
      </c>
      <c r="AA742" s="44">
        <v>209.67</v>
      </c>
    </row>
    <row r="743" spans="1:27" x14ac:dyDescent="0.2">
      <c r="A743" s="98" t="s">
        <v>2375</v>
      </c>
      <c r="B743" s="28" t="str">
        <f>"18"&amp;"."&amp;$B$800&amp;"."&amp;$B$801</f>
        <v>18.10.2023</v>
      </c>
      <c r="C743" s="90" t="s">
        <v>76</v>
      </c>
      <c r="D743" s="91">
        <f>ROUND((D744)/1000,5)</f>
        <v>1.384E-2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8.3899999999999999E-3</v>
      </c>
      <c r="Y743" s="91">
        <f t="shared" si="420"/>
        <v>0.16821</v>
      </c>
      <c r="Z743" s="91">
        <f t="shared" si="420"/>
        <v>0.23796999999999999</v>
      </c>
      <c r="AA743" s="91">
        <f t="shared" si="420"/>
        <v>0.31877</v>
      </c>
    </row>
    <row r="744" spans="1:27" ht="12.75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13.84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8.39</v>
      </c>
      <c r="Y744" s="44">
        <v>168.21</v>
      </c>
      <c r="Z744" s="44">
        <v>237.97</v>
      </c>
      <c r="AA744" s="44">
        <v>318.77</v>
      </c>
    </row>
    <row r="745" spans="1:27" x14ac:dyDescent="0.2">
      <c r="A745" s="98" t="s">
        <v>2377</v>
      </c>
      <c r="B745" s="28" t="str">
        <f>"19"&amp;"."&amp;$B$800&amp;"."&amp;$B$801</f>
        <v>19.10.2023</v>
      </c>
      <c r="C745" s="90" t="s">
        <v>76</v>
      </c>
      <c r="D745" s="91">
        <f>ROUND((D746)/1000,5)</f>
        <v>5.9330000000000001E-2</v>
      </c>
      <c r="E745" s="91">
        <f t="shared" ref="E745:AA745" si="421">ROUND((E746)/1000,5)</f>
        <v>1.4300000000000001E-3</v>
      </c>
      <c r="F745" s="91">
        <f t="shared" si="421"/>
        <v>4.0300000000000002E-2</v>
      </c>
      <c r="G745" s="91">
        <f t="shared" si="421"/>
        <v>3.7749999999999999E-2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3.737E-2</v>
      </c>
      <c r="M745" s="91">
        <f t="shared" si="421"/>
        <v>3.8089999999999999E-2</v>
      </c>
      <c r="N745" s="91">
        <f t="shared" si="421"/>
        <v>6.2399999999999997E-2</v>
      </c>
      <c r="O745" s="91">
        <f t="shared" si="421"/>
        <v>0.10706</v>
      </c>
      <c r="P745" s="91">
        <f t="shared" si="421"/>
        <v>7.7530000000000002E-2</v>
      </c>
      <c r="Q745" s="91">
        <f t="shared" si="421"/>
        <v>8.9539999999999995E-2</v>
      </c>
      <c r="R745" s="91">
        <f t="shared" si="421"/>
        <v>6.9470000000000004E-2</v>
      </c>
      <c r="S745" s="91">
        <f t="shared" si="421"/>
        <v>8.7209999999999996E-2</v>
      </c>
      <c r="T745" s="91">
        <f t="shared" si="421"/>
        <v>6.2149999999999997E-2</v>
      </c>
      <c r="U745" s="91">
        <f t="shared" si="421"/>
        <v>0</v>
      </c>
      <c r="V745" s="91">
        <f t="shared" si="421"/>
        <v>3.7330000000000002E-2</v>
      </c>
      <c r="W745" s="91">
        <f t="shared" si="421"/>
        <v>3.8370000000000001E-2</v>
      </c>
      <c r="X745" s="91">
        <f t="shared" si="421"/>
        <v>0.28542000000000001</v>
      </c>
      <c r="Y745" s="91">
        <f t="shared" si="421"/>
        <v>0.59746999999999995</v>
      </c>
      <c r="Z745" s="91">
        <f t="shared" si="421"/>
        <v>0.63290999999999997</v>
      </c>
      <c r="AA745" s="91">
        <f t="shared" si="421"/>
        <v>0.32999000000000001</v>
      </c>
    </row>
    <row r="746" spans="1:27" ht="12.75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59.33</v>
      </c>
      <c r="E746" s="44">
        <v>1.43</v>
      </c>
      <c r="F746" s="44">
        <v>40.299999999999997</v>
      </c>
      <c r="G746" s="44">
        <v>37.75</v>
      </c>
      <c r="H746" s="44">
        <v>0</v>
      </c>
      <c r="I746" s="44">
        <v>0</v>
      </c>
      <c r="J746" s="44">
        <v>0</v>
      </c>
      <c r="K746" s="44">
        <v>0</v>
      </c>
      <c r="L746" s="44">
        <v>37.369999999999997</v>
      </c>
      <c r="M746" s="44">
        <v>38.090000000000003</v>
      </c>
      <c r="N746" s="44">
        <v>62.4</v>
      </c>
      <c r="O746" s="44">
        <v>107.06</v>
      </c>
      <c r="P746" s="44">
        <v>77.53</v>
      </c>
      <c r="Q746" s="44">
        <v>89.54</v>
      </c>
      <c r="R746" s="44">
        <v>69.47</v>
      </c>
      <c r="S746" s="44">
        <v>87.21</v>
      </c>
      <c r="T746" s="44">
        <v>62.15</v>
      </c>
      <c r="U746" s="44">
        <v>0</v>
      </c>
      <c r="V746" s="44">
        <v>37.33</v>
      </c>
      <c r="W746" s="44">
        <v>38.369999999999997</v>
      </c>
      <c r="X746" s="44">
        <v>285.42</v>
      </c>
      <c r="Y746" s="44">
        <v>597.47</v>
      </c>
      <c r="Z746" s="44">
        <v>632.91</v>
      </c>
      <c r="AA746" s="44">
        <v>329.99</v>
      </c>
    </row>
    <row r="747" spans="1:27" x14ac:dyDescent="0.2">
      <c r="A747" s="98" t="s">
        <v>2379</v>
      </c>
      <c r="B747" s="28" t="str">
        <f>"20"&amp;"."&amp;$B$800&amp;"."&amp;$B$801</f>
        <v>20.10.2023</v>
      </c>
      <c r="C747" s="90" t="s">
        <v>76</v>
      </c>
      <c r="D747" s="91">
        <f>ROUND((D748)/1000,5)</f>
        <v>0.15093999999999999</v>
      </c>
      <c r="E747" s="91">
        <f t="shared" ref="E747:AA747" si="422">ROUND((E748)/1000,5)</f>
        <v>0.17895</v>
      </c>
      <c r="F747" s="91">
        <f t="shared" si="422"/>
        <v>0.1206</v>
      </c>
      <c r="G747" s="91">
        <f t="shared" si="422"/>
        <v>2.5950000000000001E-2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6.83E-2</v>
      </c>
      <c r="N747" s="91">
        <f t="shared" si="422"/>
        <v>8.7809999999999999E-2</v>
      </c>
      <c r="O747" s="91">
        <f t="shared" si="422"/>
        <v>9.1699999999999993E-3</v>
      </c>
      <c r="P747" s="91">
        <f t="shared" si="422"/>
        <v>7.3999999999999999E-4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4.9140000000000003E-2</v>
      </c>
      <c r="V747" s="91">
        <f t="shared" si="422"/>
        <v>5.96E-2</v>
      </c>
      <c r="W747" s="91">
        <f t="shared" si="422"/>
        <v>4.7890000000000002E-2</v>
      </c>
      <c r="X747" s="91">
        <f t="shared" si="422"/>
        <v>5.4519999999999999E-2</v>
      </c>
      <c r="Y747" s="91">
        <f t="shared" si="422"/>
        <v>0.47467999999999999</v>
      </c>
      <c r="Z747" s="91">
        <f t="shared" si="422"/>
        <v>0.36751</v>
      </c>
      <c r="AA747" s="91">
        <f t="shared" si="422"/>
        <v>0.17175000000000001</v>
      </c>
    </row>
    <row r="748" spans="1:27" ht="12.75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150.94</v>
      </c>
      <c r="E748" s="44">
        <v>178.95</v>
      </c>
      <c r="F748" s="44">
        <v>120.6</v>
      </c>
      <c r="G748" s="44">
        <v>25.95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68.3</v>
      </c>
      <c r="N748" s="44">
        <v>87.81</v>
      </c>
      <c r="O748" s="44">
        <v>9.17</v>
      </c>
      <c r="P748" s="44">
        <v>0.74</v>
      </c>
      <c r="Q748" s="44">
        <v>0</v>
      </c>
      <c r="R748" s="44">
        <v>0</v>
      </c>
      <c r="S748" s="44">
        <v>0</v>
      </c>
      <c r="T748" s="44">
        <v>0</v>
      </c>
      <c r="U748" s="44">
        <v>49.14</v>
      </c>
      <c r="V748" s="44">
        <v>59.6</v>
      </c>
      <c r="W748" s="44">
        <v>47.89</v>
      </c>
      <c r="X748" s="44">
        <v>54.52</v>
      </c>
      <c r="Y748" s="44">
        <v>474.68</v>
      </c>
      <c r="Z748" s="44">
        <v>367.51</v>
      </c>
      <c r="AA748" s="44">
        <v>171.75</v>
      </c>
    </row>
    <row r="749" spans="1:27" x14ac:dyDescent="0.2">
      <c r="A749" s="98" t="s">
        <v>2381</v>
      </c>
      <c r="B749" s="28" t="str">
        <f>"21"&amp;"."&amp;$B$800&amp;"."&amp;$B$801</f>
        <v>21.10.2023</v>
      </c>
      <c r="C749" s="90" t="s">
        <v>76</v>
      </c>
      <c r="D749" s="91">
        <f>ROUND((D750)/1000,5)</f>
        <v>5.8299999999999998E-2</v>
      </c>
      <c r="E749" s="91">
        <f t="shared" ref="E749:AA749" si="423">ROUND((E750)/1000,5)</f>
        <v>4.3409999999999997E-2</v>
      </c>
      <c r="F749" s="91">
        <f t="shared" si="423"/>
        <v>0</v>
      </c>
      <c r="G749" s="91">
        <f t="shared" si="423"/>
        <v>0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9.0000000000000006E-5</v>
      </c>
      <c r="O749" s="91">
        <f t="shared" si="423"/>
        <v>0</v>
      </c>
      <c r="P749" s="91">
        <f t="shared" si="423"/>
        <v>0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0</v>
      </c>
      <c r="V749" s="91">
        <f t="shared" si="423"/>
        <v>2.14E-3</v>
      </c>
      <c r="W749" s="91">
        <f t="shared" si="423"/>
        <v>4.6000000000000001E-4</v>
      </c>
      <c r="X749" s="91">
        <f t="shared" si="423"/>
        <v>0</v>
      </c>
      <c r="Y749" s="91">
        <f t="shared" si="423"/>
        <v>0.19167000000000001</v>
      </c>
      <c r="Z749" s="91">
        <f t="shared" si="423"/>
        <v>0.18815000000000001</v>
      </c>
      <c r="AA749" s="91">
        <f t="shared" si="423"/>
        <v>6.7330000000000001E-2</v>
      </c>
    </row>
    <row r="750" spans="1:27" ht="12.75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58.3</v>
      </c>
      <c r="E750" s="44">
        <v>43.41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0.09</v>
      </c>
      <c r="O750" s="44">
        <v>0</v>
      </c>
      <c r="P750" s="44">
        <v>0</v>
      </c>
      <c r="Q750" s="44">
        <v>0</v>
      </c>
      <c r="R750" s="44">
        <v>0</v>
      </c>
      <c r="S750" s="44">
        <v>0</v>
      </c>
      <c r="T750" s="44">
        <v>0</v>
      </c>
      <c r="U750" s="44">
        <v>0</v>
      </c>
      <c r="V750" s="44">
        <v>2.14</v>
      </c>
      <c r="W750" s="44">
        <v>0.46</v>
      </c>
      <c r="X750" s="44">
        <v>0</v>
      </c>
      <c r="Y750" s="44">
        <v>191.67</v>
      </c>
      <c r="Z750" s="44">
        <v>188.15</v>
      </c>
      <c r="AA750" s="44">
        <v>67.33</v>
      </c>
    </row>
    <row r="751" spans="1:27" x14ac:dyDescent="0.2">
      <c r="A751" s="98" t="s">
        <v>2383</v>
      </c>
      <c r="B751" s="28" t="str">
        <f>"22"&amp;"."&amp;$B$800&amp;"."&amp;$B$801</f>
        <v>22.10.2023</v>
      </c>
      <c r="C751" s="90" t="s">
        <v>76</v>
      </c>
      <c r="D751" s="91">
        <f>ROUND((D752)/1000,5)</f>
        <v>4.2340000000000003E-2</v>
      </c>
      <c r="E751" s="91">
        <f t="shared" ref="E751:AA751" si="424">ROUND((E752)/1000,5)</f>
        <v>2.92E-2</v>
      </c>
      <c r="F751" s="91">
        <f t="shared" si="424"/>
        <v>0</v>
      </c>
      <c r="G751" s="91">
        <f t="shared" si="424"/>
        <v>9.5099999999999994E-3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0</v>
      </c>
      <c r="N751" s="91">
        <f t="shared" si="424"/>
        <v>0</v>
      </c>
      <c r="O751" s="91">
        <f t="shared" si="424"/>
        <v>0</v>
      </c>
      <c r="P751" s="91">
        <f t="shared" si="424"/>
        <v>0</v>
      </c>
      <c r="Q751" s="91">
        <f t="shared" si="424"/>
        <v>0</v>
      </c>
      <c r="R751" s="91">
        <f t="shared" si="424"/>
        <v>0</v>
      </c>
      <c r="S751" s="91">
        <f t="shared" si="424"/>
        <v>0</v>
      </c>
      <c r="T751" s="91">
        <f t="shared" si="424"/>
        <v>0</v>
      </c>
      <c r="U751" s="91">
        <f t="shared" si="424"/>
        <v>0</v>
      </c>
      <c r="V751" s="91">
        <f t="shared" si="424"/>
        <v>9.8640000000000005E-2</v>
      </c>
      <c r="W751" s="91">
        <f t="shared" si="424"/>
        <v>0.14534</v>
      </c>
      <c r="X751" s="91">
        <f t="shared" si="424"/>
        <v>0.10138</v>
      </c>
      <c r="Y751" s="91">
        <f t="shared" si="424"/>
        <v>0.31814999999999999</v>
      </c>
      <c r="Z751" s="91">
        <f t="shared" si="424"/>
        <v>0.10452</v>
      </c>
      <c r="AA751" s="91">
        <f t="shared" si="424"/>
        <v>0.14445</v>
      </c>
    </row>
    <row r="752" spans="1:27" ht="12.75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42.34</v>
      </c>
      <c r="E752" s="44">
        <v>29.2</v>
      </c>
      <c r="F752" s="44">
        <v>0</v>
      </c>
      <c r="G752" s="44">
        <v>9.51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</v>
      </c>
      <c r="N752" s="44">
        <v>0</v>
      </c>
      <c r="O752" s="44">
        <v>0</v>
      </c>
      <c r="P752" s="44">
        <v>0</v>
      </c>
      <c r="Q752" s="44">
        <v>0</v>
      </c>
      <c r="R752" s="44">
        <v>0</v>
      </c>
      <c r="S752" s="44">
        <v>0</v>
      </c>
      <c r="T752" s="44">
        <v>0</v>
      </c>
      <c r="U752" s="44">
        <v>0</v>
      </c>
      <c r="V752" s="44">
        <v>98.64</v>
      </c>
      <c r="W752" s="44">
        <v>145.34</v>
      </c>
      <c r="X752" s="44">
        <v>101.38</v>
      </c>
      <c r="Y752" s="44">
        <v>318.14999999999998</v>
      </c>
      <c r="Z752" s="44">
        <v>104.52</v>
      </c>
      <c r="AA752" s="44">
        <v>144.44999999999999</v>
      </c>
    </row>
    <row r="753" spans="1:27" x14ac:dyDescent="0.2">
      <c r="A753" s="98" t="s">
        <v>2385</v>
      </c>
      <c r="B753" s="28" t="str">
        <f>"23"&amp;"."&amp;$B$800&amp;"."&amp;$B$801</f>
        <v>23.10.2023</v>
      </c>
      <c r="C753" s="90" t="s">
        <v>76</v>
      </c>
      <c r="D753" s="91">
        <f>ROUND((D754)/1000,5)</f>
        <v>0.11303000000000001</v>
      </c>
      <c r="E753" s="91">
        <f t="shared" ref="E753:AA753" si="425">ROUND((E754)/1000,5)</f>
        <v>3.0509999999999999E-2</v>
      </c>
      <c r="F753" s="91">
        <f t="shared" si="425"/>
        <v>0</v>
      </c>
      <c r="G753" s="91">
        <f t="shared" si="425"/>
        <v>0</v>
      </c>
      <c r="H753" s="91">
        <f t="shared" si="425"/>
        <v>1.1100000000000001E-3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9.7000000000000005E-4</v>
      </c>
      <c r="N753" s="91">
        <f t="shared" si="425"/>
        <v>4.0000000000000002E-4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2.5000000000000001E-4</v>
      </c>
      <c r="X753" s="91">
        <f t="shared" si="425"/>
        <v>0</v>
      </c>
      <c r="Y753" s="91">
        <f t="shared" si="425"/>
        <v>0.20096</v>
      </c>
      <c r="Z753" s="91">
        <f t="shared" si="425"/>
        <v>0.11815000000000001</v>
      </c>
      <c r="AA753" s="91">
        <f t="shared" si="425"/>
        <v>0.17860000000000001</v>
      </c>
    </row>
    <row r="754" spans="1:27" ht="12.75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113.03</v>
      </c>
      <c r="E754" s="44">
        <v>30.51</v>
      </c>
      <c r="F754" s="44">
        <v>0</v>
      </c>
      <c r="G754" s="44">
        <v>0</v>
      </c>
      <c r="H754" s="44">
        <v>1.1100000000000001</v>
      </c>
      <c r="I754" s="44">
        <v>0</v>
      </c>
      <c r="J754" s="44">
        <v>0</v>
      </c>
      <c r="K754" s="44">
        <v>0</v>
      </c>
      <c r="L754" s="44">
        <v>0</v>
      </c>
      <c r="M754" s="44">
        <v>0.97</v>
      </c>
      <c r="N754" s="44">
        <v>0.4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0.25</v>
      </c>
      <c r="X754" s="44">
        <v>0</v>
      </c>
      <c r="Y754" s="44">
        <v>200.96</v>
      </c>
      <c r="Z754" s="44">
        <v>118.15</v>
      </c>
      <c r="AA754" s="44">
        <v>178.6</v>
      </c>
    </row>
    <row r="755" spans="1:27" x14ac:dyDescent="0.2">
      <c r="A755" s="98" t="s">
        <v>2387</v>
      </c>
      <c r="B755" s="28" t="str">
        <f>"24"&amp;"."&amp;$B$800&amp;"."&amp;$B$801</f>
        <v>24.10.2023</v>
      </c>
      <c r="C755" s="90" t="s">
        <v>76</v>
      </c>
      <c r="D755" s="91">
        <f>ROUND((D756)/1000,5)</f>
        <v>0.23929</v>
      </c>
      <c r="E755" s="91">
        <f t="shared" ref="E755:AA755" si="426">ROUND((E756)/1000,5)</f>
        <v>0.16700000000000001</v>
      </c>
      <c r="F755" s="91">
        <f t="shared" si="426"/>
        <v>6.5449999999999994E-2</v>
      </c>
      <c r="G755" s="91">
        <f t="shared" si="426"/>
        <v>2.078E-2</v>
      </c>
      <c r="H755" s="91">
        <f t="shared" si="426"/>
        <v>0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1.332E-2</v>
      </c>
      <c r="N755" s="91">
        <f t="shared" si="426"/>
        <v>6.132E-2</v>
      </c>
      <c r="O755" s="91">
        <f t="shared" si="426"/>
        <v>0</v>
      </c>
      <c r="P755" s="91">
        <f t="shared" si="426"/>
        <v>0</v>
      </c>
      <c r="Q755" s="91">
        <f t="shared" si="426"/>
        <v>0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0</v>
      </c>
      <c r="W755" s="91">
        <f t="shared" si="426"/>
        <v>0.14460999999999999</v>
      </c>
      <c r="X755" s="91">
        <f t="shared" si="426"/>
        <v>0.18665999999999999</v>
      </c>
      <c r="Y755" s="91">
        <f t="shared" si="426"/>
        <v>0.42270000000000002</v>
      </c>
      <c r="Z755" s="91">
        <f t="shared" si="426"/>
        <v>0.30657000000000001</v>
      </c>
      <c r="AA755" s="91">
        <f t="shared" si="426"/>
        <v>0.22944999999999999</v>
      </c>
    </row>
    <row r="756" spans="1:27" ht="12.75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239.29</v>
      </c>
      <c r="E756" s="44">
        <v>167</v>
      </c>
      <c r="F756" s="44">
        <v>65.45</v>
      </c>
      <c r="G756" s="44">
        <v>20.78</v>
      </c>
      <c r="H756" s="44">
        <v>0</v>
      </c>
      <c r="I756" s="44">
        <v>0</v>
      </c>
      <c r="J756" s="44">
        <v>0</v>
      </c>
      <c r="K756" s="44">
        <v>0</v>
      </c>
      <c r="L756" s="44">
        <v>0</v>
      </c>
      <c r="M756" s="44">
        <v>13.32</v>
      </c>
      <c r="N756" s="44">
        <v>61.32</v>
      </c>
      <c r="O756" s="44">
        <v>0</v>
      </c>
      <c r="P756" s="44">
        <v>0</v>
      </c>
      <c r="Q756" s="44">
        <v>0</v>
      </c>
      <c r="R756" s="44">
        <v>0</v>
      </c>
      <c r="S756" s="44">
        <v>0</v>
      </c>
      <c r="T756" s="44">
        <v>0</v>
      </c>
      <c r="U756" s="44">
        <v>0</v>
      </c>
      <c r="V756" s="44">
        <v>0</v>
      </c>
      <c r="W756" s="44">
        <v>144.61000000000001</v>
      </c>
      <c r="X756" s="44">
        <v>186.66</v>
      </c>
      <c r="Y756" s="44">
        <v>422.7</v>
      </c>
      <c r="Z756" s="44">
        <v>306.57</v>
      </c>
      <c r="AA756" s="44">
        <v>229.45</v>
      </c>
    </row>
    <row r="757" spans="1:27" x14ac:dyDescent="0.2">
      <c r="A757" s="98" t="s">
        <v>2389</v>
      </c>
      <c r="B757" s="28" t="str">
        <f>"25"&amp;"."&amp;$B$800&amp;"."&amp;$B$801</f>
        <v>25.10.2023</v>
      </c>
      <c r="C757" s="90" t="s">
        <v>76</v>
      </c>
      <c r="D757" s="91">
        <f>ROUND((D758)/1000,5)</f>
        <v>0.11124000000000001</v>
      </c>
      <c r="E757" s="91">
        <f t="shared" ref="E757:AA757" si="427">ROUND((E758)/1000,5)</f>
        <v>0.10183</v>
      </c>
      <c r="F757" s="91">
        <f t="shared" si="427"/>
        <v>5.9299999999999999E-2</v>
      </c>
      <c r="G757" s="91">
        <f t="shared" si="427"/>
        <v>7.2700000000000004E-3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6.5000000000000002E-2</v>
      </c>
      <c r="N757" s="91">
        <f t="shared" si="427"/>
        <v>0.13375999999999999</v>
      </c>
      <c r="O757" s="91">
        <f t="shared" si="427"/>
        <v>6.5530000000000005E-2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0.15284</v>
      </c>
      <c r="X757" s="91">
        <f t="shared" si="427"/>
        <v>8.1530000000000005E-2</v>
      </c>
      <c r="Y757" s="91">
        <f t="shared" si="427"/>
        <v>0.15196000000000001</v>
      </c>
      <c r="Z757" s="91">
        <f t="shared" si="427"/>
        <v>0.29758000000000001</v>
      </c>
      <c r="AA757" s="91">
        <f t="shared" si="427"/>
        <v>0.11151999999999999</v>
      </c>
    </row>
    <row r="758" spans="1:27" ht="12.75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111.24</v>
      </c>
      <c r="E758" s="44">
        <v>101.83</v>
      </c>
      <c r="F758" s="44">
        <v>59.3</v>
      </c>
      <c r="G758" s="44">
        <v>7.27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65</v>
      </c>
      <c r="N758" s="44">
        <v>133.76</v>
      </c>
      <c r="O758" s="44">
        <v>65.53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152.84</v>
      </c>
      <c r="X758" s="44">
        <v>81.53</v>
      </c>
      <c r="Y758" s="44">
        <v>151.96</v>
      </c>
      <c r="Z758" s="44">
        <v>297.58</v>
      </c>
      <c r="AA758" s="44">
        <v>111.52</v>
      </c>
    </row>
    <row r="759" spans="1:27" x14ac:dyDescent="0.2">
      <c r="A759" s="98" t="s">
        <v>2391</v>
      </c>
      <c r="B759" s="28" t="str">
        <f>"26"&amp;"."&amp;$B$800&amp;"."&amp;$B$801</f>
        <v>26.10.2023</v>
      </c>
      <c r="C759" s="90" t="s">
        <v>76</v>
      </c>
      <c r="D759" s="91">
        <f>ROUND((D760)/1000,5)</f>
        <v>8.3750000000000005E-2</v>
      </c>
      <c r="E759" s="91">
        <f t="shared" ref="E759:AA759" si="428">ROUND((E760)/1000,5)</f>
        <v>0.10577</v>
      </c>
      <c r="F759" s="91">
        <f t="shared" si="428"/>
        <v>5.2839999999999998E-2</v>
      </c>
      <c r="G759" s="91">
        <f t="shared" si="428"/>
        <v>2.1149999999999999E-2</v>
      </c>
      <c r="H759" s="91">
        <f t="shared" si="428"/>
        <v>1.4200000000000001E-2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6.0499999999999998E-3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5.4200000000000003E-3</v>
      </c>
      <c r="W759" s="91">
        <f t="shared" si="428"/>
        <v>1.1100000000000001E-3</v>
      </c>
      <c r="X759" s="91">
        <f t="shared" si="428"/>
        <v>0</v>
      </c>
      <c r="Y759" s="91">
        <f t="shared" si="428"/>
        <v>0.1101</v>
      </c>
      <c r="Z759" s="91">
        <f t="shared" si="428"/>
        <v>0.16517999999999999</v>
      </c>
      <c r="AA759" s="91">
        <f t="shared" si="428"/>
        <v>8.1600000000000006E-2</v>
      </c>
    </row>
    <row r="760" spans="1:27" ht="12.75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83.75</v>
      </c>
      <c r="E760" s="44">
        <v>105.77</v>
      </c>
      <c r="F760" s="44">
        <v>52.84</v>
      </c>
      <c r="G760" s="44">
        <v>21.15</v>
      </c>
      <c r="H760" s="44">
        <v>14.2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6.05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5.42</v>
      </c>
      <c r="W760" s="44">
        <v>1.1100000000000001</v>
      </c>
      <c r="X760" s="44">
        <v>0</v>
      </c>
      <c r="Y760" s="44">
        <v>110.1</v>
      </c>
      <c r="Z760" s="44">
        <v>165.18</v>
      </c>
      <c r="AA760" s="44">
        <v>81.599999999999994</v>
      </c>
    </row>
    <row r="761" spans="1:27" x14ac:dyDescent="0.2">
      <c r="A761" s="98" t="s">
        <v>2393</v>
      </c>
      <c r="B761" s="28" t="str">
        <f>"27"&amp;"."&amp;$B$800&amp;"."&amp;$B$801</f>
        <v>27.10.2023</v>
      </c>
      <c r="C761" s="90" t="s">
        <v>76</v>
      </c>
      <c r="D761" s="91">
        <f>ROUND((D762)/1000,5)</f>
        <v>0.10376000000000001</v>
      </c>
      <c r="E761" s="91">
        <f t="shared" ref="E761:AA761" si="429">ROUND((E762)/1000,5)</f>
        <v>7.2179999999999994E-2</v>
      </c>
      <c r="F761" s="91">
        <f t="shared" si="429"/>
        <v>1.4319999999999999E-2</v>
      </c>
      <c r="G761" s="91">
        <f t="shared" si="429"/>
        <v>1.468E-2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2.8700000000000002E-3</v>
      </c>
      <c r="N761" s="91">
        <f t="shared" si="429"/>
        <v>7.3099999999999997E-3</v>
      </c>
      <c r="O761" s="91">
        <f t="shared" si="429"/>
        <v>0.11058999999999999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1.03E-2</v>
      </c>
      <c r="W761" s="91">
        <f t="shared" si="429"/>
        <v>1.8339999999999999E-2</v>
      </c>
      <c r="X761" s="91">
        <f t="shared" si="429"/>
        <v>0</v>
      </c>
      <c r="Y761" s="91">
        <f t="shared" si="429"/>
        <v>0.20358999999999999</v>
      </c>
      <c r="Z761" s="91">
        <f t="shared" si="429"/>
        <v>0.22922999999999999</v>
      </c>
      <c r="AA761" s="91">
        <f t="shared" si="429"/>
        <v>8.9690000000000006E-2</v>
      </c>
    </row>
    <row r="762" spans="1:27" ht="12.75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103.76</v>
      </c>
      <c r="E762" s="44">
        <v>72.180000000000007</v>
      </c>
      <c r="F762" s="44">
        <v>14.32</v>
      </c>
      <c r="G762" s="44">
        <v>14.68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2.87</v>
      </c>
      <c r="N762" s="44">
        <v>7.31</v>
      </c>
      <c r="O762" s="44">
        <v>110.59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10.3</v>
      </c>
      <c r="W762" s="44">
        <v>18.34</v>
      </c>
      <c r="X762" s="44">
        <v>0</v>
      </c>
      <c r="Y762" s="44">
        <v>203.59</v>
      </c>
      <c r="Z762" s="44">
        <v>229.23</v>
      </c>
      <c r="AA762" s="44">
        <v>89.69</v>
      </c>
    </row>
    <row r="763" spans="1:27" x14ac:dyDescent="0.2">
      <c r="A763" s="98" t="s">
        <v>2395</v>
      </c>
      <c r="B763" s="28" t="str">
        <f>"28"&amp;"."&amp;$B$800&amp;"."&amp;$B$801</f>
        <v>28.10.2023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1.6899999999999998E-2</v>
      </c>
      <c r="F763" s="91">
        <f t="shared" si="430"/>
        <v>5.0259999999999999E-2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2.129E-2</v>
      </c>
      <c r="Z763" s="91">
        <f t="shared" si="430"/>
        <v>1.06E-3</v>
      </c>
      <c r="AA763" s="91">
        <f t="shared" si="430"/>
        <v>6.8269999999999997E-2</v>
      </c>
    </row>
    <row r="764" spans="1:27" ht="12.75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0</v>
      </c>
      <c r="E764" s="44">
        <v>16.899999999999999</v>
      </c>
      <c r="F764" s="44">
        <v>50.26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21.29</v>
      </c>
      <c r="Z764" s="44">
        <v>1.06</v>
      </c>
      <c r="AA764" s="44">
        <v>68.27</v>
      </c>
    </row>
    <row r="765" spans="1:27" x14ac:dyDescent="0.2">
      <c r="A765" s="98" t="s">
        <v>2397</v>
      </c>
      <c r="B765" s="28" t="str">
        <f>"29"&amp;"."&amp;$B$800&amp;"."&amp;$B$801</f>
        <v>29.10.2023</v>
      </c>
      <c r="C765" s="90" t="s">
        <v>76</v>
      </c>
      <c r="D765" s="91">
        <f>ROUND((D766)/1000,5)</f>
        <v>2.7459999999999998E-2</v>
      </c>
      <c r="E765" s="91">
        <f t="shared" ref="E765:AA765" si="431">ROUND((E766)/1000,5)</f>
        <v>0.11323999999999999</v>
      </c>
      <c r="F765" s="91">
        <f t="shared" si="431"/>
        <v>5.5239999999999997E-2</v>
      </c>
      <c r="G765" s="91">
        <f t="shared" si="431"/>
        <v>2.0729999999999998E-2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3.1940000000000003E-2</v>
      </c>
      <c r="T765" s="91">
        <f t="shared" si="431"/>
        <v>1.1999999999999999E-3</v>
      </c>
      <c r="U765" s="91">
        <f t="shared" si="431"/>
        <v>7.4999999999999997E-3</v>
      </c>
      <c r="V765" s="91">
        <f t="shared" si="431"/>
        <v>5.0900000000000001E-2</v>
      </c>
      <c r="W765" s="91">
        <f t="shared" si="431"/>
        <v>3.9109999999999999E-2</v>
      </c>
      <c r="X765" s="91">
        <f t="shared" si="431"/>
        <v>0.26946999999999999</v>
      </c>
      <c r="Y765" s="91">
        <f t="shared" si="431"/>
        <v>0.59333999999999998</v>
      </c>
      <c r="Z765" s="91">
        <f t="shared" si="431"/>
        <v>0.36453000000000002</v>
      </c>
      <c r="AA765" s="91">
        <f t="shared" si="431"/>
        <v>0.15257999999999999</v>
      </c>
    </row>
    <row r="766" spans="1:27" ht="12.75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27.46</v>
      </c>
      <c r="E766" s="44">
        <v>113.24</v>
      </c>
      <c r="F766" s="44">
        <v>55.24</v>
      </c>
      <c r="G766" s="44">
        <v>20.73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31.94</v>
      </c>
      <c r="T766" s="44">
        <v>1.2</v>
      </c>
      <c r="U766" s="44">
        <v>7.5</v>
      </c>
      <c r="V766" s="44">
        <v>50.9</v>
      </c>
      <c r="W766" s="44">
        <v>39.11</v>
      </c>
      <c r="X766" s="44">
        <v>269.47000000000003</v>
      </c>
      <c r="Y766" s="44">
        <v>593.34</v>
      </c>
      <c r="Z766" s="44">
        <v>364.53</v>
      </c>
      <c r="AA766" s="44">
        <v>152.58000000000001</v>
      </c>
    </row>
    <row r="767" spans="1:27" x14ac:dyDescent="0.2">
      <c r="A767" s="98" t="s">
        <v>2399</v>
      </c>
      <c r="B767" s="28" t="str">
        <f>"30"&amp;"."&amp;$B$800&amp;"."&amp;$B$801</f>
        <v>30.10.2023</v>
      </c>
      <c r="C767" s="90" t="s">
        <v>76</v>
      </c>
      <c r="D767" s="91">
        <f>ROUND((D768)/1000,5)</f>
        <v>0.30423</v>
      </c>
      <c r="E767" s="91">
        <f t="shared" ref="E767:AA767" si="432">ROUND((E768)/1000,5)</f>
        <v>0.15608</v>
      </c>
      <c r="F767" s="91">
        <f t="shared" si="432"/>
        <v>0.14304</v>
      </c>
      <c r="G767" s="91">
        <f t="shared" si="432"/>
        <v>5.0459999999999998E-2</v>
      </c>
      <c r="H767" s="91">
        <f t="shared" si="432"/>
        <v>6.9699999999999996E-3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5.0299999999999997E-3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9.0690000000000007E-2</v>
      </c>
      <c r="V767" s="91">
        <f t="shared" si="432"/>
        <v>5.9610000000000003E-2</v>
      </c>
      <c r="W767" s="91">
        <f t="shared" si="432"/>
        <v>1.1429999999999999E-2</v>
      </c>
      <c r="X767" s="91">
        <f t="shared" si="432"/>
        <v>3.0030000000000001E-2</v>
      </c>
      <c r="Y767" s="91">
        <f t="shared" si="432"/>
        <v>0.24901999999999999</v>
      </c>
      <c r="Z767" s="91">
        <f t="shared" si="432"/>
        <v>0.16364999999999999</v>
      </c>
      <c r="AA767" s="91">
        <f t="shared" si="432"/>
        <v>8.831E-2</v>
      </c>
    </row>
    <row r="768" spans="1:27" ht="12.75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304.23</v>
      </c>
      <c r="E768" s="44">
        <v>156.08000000000001</v>
      </c>
      <c r="F768" s="44">
        <v>143.04</v>
      </c>
      <c r="G768" s="44">
        <v>50.46</v>
      </c>
      <c r="H768" s="44">
        <v>6.97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5.03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90.69</v>
      </c>
      <c r="V768" s="44">
        <v>59.61</v>
      </c>
      <c r="W768" s="44">
        <v>11.43</v>
      </c>
      <c r="X768" s="44">
        <v>30.03</v>
      </c>
      <c r="Y768" s="44">
        <v>249.02</v>
      </c>
      <c r="Z768" s="44">
        <v>163.65</v>
      </c>
      <c r="AA768" s="44">
        <v>88.31</v>
      </c>
    </row>
    <row r="769" spans="1:27" x14ac:dyDescent="0.2">
      <c r="A769" s="98" t="s">
        <v>2401</v>
      </c>
      <c r="B769" s="28" t="str">
        <f>"31"&amp;"."&amp;$B$800&amp;"."&amp;$B$801</f>
        <v>31.10.2023</v>
      </c>
      <c r="C769" s="90" t="s">
        <v>76</v>
      </c>
      <c r="D769" s="91">
        <f>ROUND((D770)/1000,5)</f>
        <v>9.5079999999999998E-2</v>
      </c>
      <c r="E769" s="91">
        <f t="shared" ref="E769:AA769" si="433">ROUND((E770)/1000,5)</f>
        <v>0.10063</v>
      </c>
      <c r="F769" s="91">
        <f t="shared" si="433"/>
        <v>1.405E-2</v>
      </c>
      <c r="G769" s="91">
        <f t="shared" si="433"/>
        <v>7.8899999999999994E-3</v>
      </c>
      <c r="H769" s="91">
        <f t="shared" si="433"/>
        <v>0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6.2960000000000002E-2</v>
      </c>
      <c r="N769" s="91">
        <f t="shared" si="433"/>
        <v>4.4110000000000003E-2</v>
      </c>
      <c r="O769" s="91">
        <f t="shared" si="433"/>
        <v>2.453E-2</v>
      </c>
      <c r="P769" s="91">
        <f t="shared" si="433"/>
        <v>2.0379999999999999E-2</v>
      </c>
      <c r="Q769" s="91">
        <f t="shared" si="433"/>
        <v>1.2710000000000001E-2</v>
      </c>
      <c r="R769" s="91">
        <f t="shared" si="433"/>
        <v>1.1050000000000001E-2</v>
      </c>
      <c r="S769" s="91">
        <f t="shared" si="433"/>
        <v>1.106E-2</v>
      </c>
      <c r="T769" s="91">
        <f t="shared" si="433"/>
        <v>3.9899999999999996E-3</v>
      </c>
      <c r="U769" s="91">
        <f t="shared" si="433"/>
        <v>2.6669999999999999E-2</v>
      </c>
      <c r="V769" s="91">
        <f t="shared" si="433"/>
        <v>3.124E-2</v>
      </c>
      <c r="W769" s="91">
        <f t="shared" si="433"/>
        <v>0.24318999999999999</v>
      </c>
      <c r="X769" s="91">
        <f t="shared" si="433"/>
        <v>0.41910999999999998</v>
      </c>
      <c r="Y769" s="91">
        <f t="shared" si="433"/>
        <v>0.54581999999999997</v>
      </c>
      <c r="Z769" s="91">
        <f t="shared" si="433"/>
        <v>0.10524</v>
      </c>
      <c r="AA769" s="91">
        <f t="shared" si="433"/>
        <v>3.7359999999999997E-2</v>
      </c>
    </row>
    <row r="770" spans="1:27" ht="12.75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95.08</v>
      </c>
      <c r="E770" s="44">
        <v>100.63</v>
      </c>
      <c r="F770" s="44">
        <v>14.05</v>
      </c>
      <c r="G770" s="44">
        <v>7.89</v>
      </c>
      <c r="H770" s="44">
        <v>0</v>
      </c>
      <c r="I770" s="44">
        <v>0</v>
      </c>
      <c r="J770" s="44">
        <v>0</v>
      </c>
      <c r="K770" s="44">
        <v>0</v>
      </c>
      <c r="L770" s="44">
        <v>0</v>
      </c>
      <c r="M770" s="44">
        <v>62.96</v>
      </c>
      <c r="N770" s="44">
        <v>44.11</v>
      </c>
      <c r="O770" s="44">
        <v>24.53</v>
      </c>
      <c r="P770" s="44">
        <v>20.38</v>
      </c>
      <c r="Q770" s="44">
        <v>12.71</v>
      </c>
      <c r="R770" s="44">
        <v>11.05</v>
      </c>
      <c r="S770" s="44">
        <v>11.06</v>
      </c>
      <c r="T770" s="44">
        <v>3.99</v>
      </c>
      <c r="U770" s="44">
        <v>26.67</v>
      </c>
      <c r="V770" s="44">
        <v>31.24</v>
      </c>
      <c r="W770" s="44">
        <v>243.19</v>
      </c>
      <c r="X770" s="44">
        <v>419.11</v>
      </c>
      <c r="Y770" s="44">
        <v>545.82000000000005</v>
      </c>
      <c r="Z770" s="44">
        <v>105.24</v>
      </c>
      <c r="AA770" s="44">
        <v>37.36</v>
      </c>
    </row>
    <row r="771" spans="1:27" x14ac:dyDescent="0.2">
      <c r="B771" s="101" t="s">
        <v>392</v>
      </c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198" t="s">
        <v>2404</v>
      </c>
      <c r="C774" s="199"/>
      <c r="D774" s="199"/>
      <c r="E774" s="199"/>
      <c r="F774" s="199"/>
      <c r="G774" s="199"/>
      <c r="H774" s="199"/>
      <c r="I774" s="199"/>
      <c r="J774" s="199"/>
      <c r="K774" s="200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1" t="s">
        <v>2407</v>
      </c>
      <c r="C775" s="202"/>
      <c r="D775" s="202"/>
      <c r="E775" s="202"/>
      <c r="F775" s="202"/>
      <c r="G775" s="202"/>
      <c r="H775" s="202"/>
      <c r="I775" s="202"/>
      <c r="J775" s="202"/>
      <c r="K775" s="203"/>
      <c r="L775" s="118" t="s">
        <v>2408</v>
      </c>
      <c r="M775" s="119">
        <v>9.5700000000000004E-3</v>
      </c>
    </row>
    <row r="776" spans="1:27" s="117" customFormat="1" x14ac:dyDescent="0.2">
      <c r="A776" s="98" t="s">
        <v>2409</v>
      </c>
      <c r="B776" s="201" t="s">
        <v>2410</v>
      </c>
      <c r="C776" s="202"/>
      <c r="D776" s="202"/>
      <c r="E776" s="202"/>
      <c r="F776" s="202"/>
      <c r="G776" s="202"/>
      <c r="H776" s="202"/>
      <c r="I776" s="202"/>
      <c r="J776" s="202"/>
      <c r="K776" s="203"/>
      <c r="L776" s="118" t="s">
        <v>2408</v>
      </c>
      <c r="M776" s="119">
        <v>0.15721000000000002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862758.02</v>
      </c>
      <c r="E781" s="105">
        <f t="shared" ref="E781:G781" si="434">E782</f>
        <v>862758.02</v>
      </c>
      <c r="F781" s="105">
        <f t="shared" si="434"/>
        <v>862758.02</v>
      </c>
      <c r="G781" s="105">
        <f t="shared" si="434"/>
        <v>862758.02</v>
      </c>
    </row>
    <row r="782" spans="1:27" ht="12.75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862758.02</v>
      </c>
      <c r="E782" s="44">
        <f>$D782</f>
        <v>862758.02</v>
      </c>
      <c r="F782" s="44">
        <f>$D782</f>
        <v>862758.02</v>
      </c>
      <c r="G782" s="44">
        <f>$D782</f>
        <v>862758.02</v>
      </c>
    </row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t="12.75" hidden="1" customHeight="1" x14ac:dyDescent="0.2">
      <c r="B800" s="109" t="s">
        <v>3164</v>
      </c>
    </row>
    <row r="801" spans="2:2" ht="12.75" hidden="1" customHeight="1" x14ac:dyDescent="0.2">
      <c r="B801" s="110" t="s">
        <v>3165</v>
      </c>
    </row>
  </sheetData>
  <autoFilter ref="B6:C704" xr:uid="{00000000-0001-0000-0C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B023F-7D7A-4C7A-84A1-551CC6586CC1}">
  <sheetPr>
    <tabColor rgb="FFFFC000"/>
    <pageSetUpPr fitToPage="1"/>
  </sheetPr>
  <dimension ref="A1:AA801"/>
  <sheetViews>
    <sheetView view="pageBreakPreview" topLeftCell="O739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01.10.2023</v>
      </c>
      <c r="C7" s="90" t="s">
        <v>76</v>
      </c>
      <c r="D7" s="91">
        <f>ROUND(((D8+D9+D11+D10)/1000),5)</f>
        <v>2.6065900000000002</v>
      </c>
      <c r="E7" s="91">
        <f>ROUND(((E8+E9+E11+E10)/1000),5)</f>
        <v>2.5478100000000001</v>
      </c>
      <c r="F7" s="91">
        <f>ROUND(((F8+F9+F11+F10)/1000),5)</f>
        <v>2.5338599999999998</v>
      </c>
      <c r="G7" s="91">
        <f t="shared" ref="G7:AA7" si="0">ROUND(((G8+G9+G11+G10)/1000),5)</f>
        <v>2.53573</v>
      </c>
      <c r="H7" s="91">
        <f t="shared" si="0"/>
        <v>2.5445700000000002</v>
      </c>
      <c r="I7" s="91">
        <f t="shared" si="0"/>
        <v>2.56921</v>
      </c>
      <c r="J7" s="91">
        <f t="shared" si="0"/>
        <v>2.57023</v>
      </c>
      <c r="K7" s="91">
        <f t="shared" si="0"/>
        <v>2.6573600000000002</v>
      </c>
      <c r="L7" s="91">
        <f t="shared" si="0"/>
        <v>2.9071500000000001</v>
      </c>
      <c r="M7" s="91">
        <f t="shared" si="0"/>
        <v>3.18065</v>
      </c>
      <c r="N7" s="91">
        <f t="shared" si="0"/>
        <v>3.2337500000000001</v>
      </c>
      <c r="O7" s="91">
        <f t="shared" si="0"/>
        <v>3.2405200000000001</v>
      </c>
      <c r="P7" s="91">
        <f t="shared" si="0"/>
        <v>3.2431000000000001</v>
      </c>
      <c r="Q7" s="91">
        <f t="shared" si="0"/>
        <v>3.2568700000000002</v>
      </c>
      <c r="R7" s="91">
        <f t="shared" si="0"/>
        <v>3.2606899999999999</v>
      </c>
      <c r="S7" s="91">
        <f t="shared" si="0"/>
        <v>3.2706200000000001</v>
      </c>
      <c r="T7" s="91">
        <f t="shared" si="0"/>
        <v>3.2632699999999999</v>
      </c>
      <c r="U7" s="91">
        <f t="shared" si="0"/>
        <v>3.2766600000000001</v>
      </c>
      <c r="V7" s="91">
        <f t="shared" si="0"/>
        <v>3.3353100000000002</v>
      </c>
      <c r="W7" s="91">
        <f t="shared" si="0"/>
        <v>3.40069</v>
      </c>
      <c r="X7" s="91">
        <f t="shared" si="0"/>
        <v>3.3380700000000001</v>
      </c>
      <c r="Y7" s="91">
        <f t="shared" si="0"/>
        <v>3.2514599999999998</v>
      </c>
      <c r="Z7" s="91">
        <f t="shared" si="0"/>
        <v>2.9026999999999998</v>
      </c>
      <c r="AA7" s="91">
        <f t="shared" si="0"/>
        <v>2.72715</v>
      </c>
    </row>
    <row r="8" spans="1:27" ht="12.75" customHeight="1" outlineLevel="1" x14ac:dyDescent="0.2">
      <c r="A8" s="99" t="s">
        <v>1658</v>
      </c>
      <c r="B8" s="63" t="s">
        <v>238</v>
      </c>
      <c r="C8" s="43" t="s">
        <v>79</v>
      </c>
      <c r="D8" s="44">
        <v>1314.89</v>
      </c>
      <c r="E8" s="44">
        <v>1256.1099999999999</v>
      </c>
      <c r="F8" s="44">
        <v>1242.1600000000001</v>
      </c>
      <c r="G8" s="44">
        <v>1244.03</v>
      </c>
      <c r="H8" s="44">
        <v>1252.8699999999999</v>
      </c>
      <c r="I8" s="44">
        <v>1277.51</v>
      </c>
      <c r="J8" s="44">
        <v>1278.53</v>
      </c>
      <c r="K8" s="44">
        <v>1365.66</v>
      </c>
      <c r="L8" s="44">
        <v>1615.45</v>
      </c>
      <c r="M8" s="44">
        <v>1888.95</v>
      </c>
      <c r="N8" s="44">
        <v>1942.05</v>
      </c>
      <c r="O8" s="44">
        <v>1948.82</v>
      </c>
      <c r="P8" s="44">
        <v>1951.4</v>
      </c>
      <c r="Q8" s="44">
        <v>1965.17</v>
      </c>
      <c r="R8" s="44">
        <v>1968.99</v>
      </c>
      <c r="S8" s="44">
        <v>1978.92</v>
      </c>
      <c r="T8" s="44">
        <v>1971.57</v>
      </c>
      <c r="U8" s="44">
        <v>1984.96</v>
      </c>
      <c r="V8" s="44">
        <v>2043.61</v>
      </c>
      <c r="W8" s="44">
        <v>2108.9899999999998</v>
      </c>
      <c r="X8" s="44">
        <v>2046.37</v>
      </c>
      <c r="Y8" s="44">
        <v>1959.76</v>
      </c>
      <c r="Z8" s="44">
        <v>1611</v>
      </c>
      <c r="AA8" s="44">
        <v>1435.45</v>
      </c>
    </row>
    <row r="9" spans="1:27" ht="12.75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1660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1661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x14ac:dyDescent="0.2">
      <c r="A12" s="98" t="s">
        <v>1662</v>
      </c>
      <c r="B12" s="28" t="str">
        <f>"02"&amp;"."&amp;$B$800&amp;"."&amp;$B$801</f>
        <v>02.10.2023</v>
      </c>
      <c r="C12" s="90" t="s">
        <v>76</v>
      </c>
      <c r="D12" s="91">
        <f>ROUND(((D13+D14+D16+D15)/1000),5)</f>
        <v>2.58203</v>
      </c>
      <c r="E12" s="91">
        <f>ROUND(((E13+E14+E16+E15)/1000),5)</f>
        <v>2.5249299999999999</v>
      </c>
      <c r="F12" s="91">
        <f>ROUND(((F13+F14+F16+F15)/1000),5)</f>
        <v>2.4693200000000002</v>
      </c>
      <c r="G12" s="91">
        <f t="shared" ref="G12:AA12" si="3">ROUND(((G13+G14+G16+G15)/1000),5)</f>
        <v>2.4569200000000002</v>
      </c>
      <c r="H12" s="91">
        <f t="shared" si="3"/>
        <v>2.4697900000000002</v>
      </c>
      <c r="I12" s="91">
        <f t="shared" si="3"/>
        <v>2.5884100000000001</v>
      </c>
      <c r="J12" s="91">
        <f t="shared" si="3"/>
        <v>2.7484700000000002</v>
      </c>
      <c r="K12" s="91">
        <f t="shared" si="3"/>
        <v>3.0054099999999999</v>
      </c>
      <c r="L12" s="91">
        <f t="shared" si="3"/>
        <v>3.20886</v>
      </c>
      <c r="M12" s="91">
        <f t="shared" si="3"/>
        <v>3.40219</v>
      </c>
      <c r="N12" s="91">
        <f t="shared" si="3"/>
        <v>3.4089700000000001</v>
      </c>
      <c r="O12" s="91">
        <f t="shared" si="3"/>
        <v>3.3311000000000002</v>
      </c>
      <c r="P12" s="91">
        <f t="shared" si="3"/>
        <v>3.28877</v>
      </c>
      <c r="Q12" s="91">
        <f t="shared" si="3"/>
        <v>3.3085499999999999</v>
      </c>
      <c r="R12" s="91">
        <f t="shared" si="3"/>
        <v>3.3104499999999999</v>
      </c>
      <c r="S12" s="91">
        <f t="shared" si="3"/>
        <v>3.2966099999999998</v>
      </c>
      <c r="T12" s="91">
        <f t="shared" si="3"/>
        <v>3.2920199999999999</v>
      </c>
      <c r="U12" s="91">
        <f t="shared" si="3"/>
        <v>3.3016200000000002</v>
      </c>
      <c r="V12" s="91">
        <f t="shared" si="3"/>
        <v>3.4476499999999999</v>
      </c>
      <c r="W12" s="91">
        <f t="shared" si="3"/>
        <v>3.4502199999999998</v>
      </c>
      <c r="X12" s="91">
        <f t="shared" si="3"/>
        <v>3.2951800000000002</v>
      </c>
      <c r="Y12" s="91">
        <f t="shared" si="3"/>
        <v>3.2018300000000002</v>
      </c>
      <c r="Z12" s="91">
        <f t="shared" si="3"/>
        <v>2.9497499999999999</v>
      </c>
      <c r="AA12" s="91">
        <f t="shared" si="3"/>
        <v>2.6563099999999999</v>
      </c>
    </row>
    <row r="13" spans="1:27" ht="12.75" customHeight="1" outlineLevel="1" x14ac:dyDescent="0.2">
      <c r="A13" s="99" t="s">
        <v>1663</v>
      </c>
      <c r="B13" s="63" t="s">
        <v>238</v>
      </c>
      <c r="C13" s="43" t="s">
        <v>79</v>
      </c>
      <c r="D13" s="44">
        <v>1290.33</v>
      </c>
      <c r="E13" s="44">
        <v>1233.23</v>
      </c>
      <c r="F13" s="44">
        <v>1177.6199999999999</v>
      </c>
      <c r="G13" s="44">
        <v>1165.22</v>
      </c>
      <c r="H13" s="44">
        <v>1178.0899999999999</v>
      </c>
      <c r="I13" s="44">
        <v>1296.71</v>
      </c>
      <c r="J13" s="44">
        <v>1456.77</v>
      </c>
      <c r="K13" s="44">
        <v>1713.71</v>
      </c>
      <c r="L13" s="44">
        <v>1917.16</v>
      </c>
      <c r="M13" s="44">
        <v>2110.4899999999998</v>
      </c>
      <c r="N13" s="44">
        <v>2117.27</v>
      </c>
      <c r="O13" s="44">
        <v>2039.4</v>
      </c>
      <c r="P13" s="44">
        <v>1997.07</v>
      </c>
      <c r="Q13" s="44">
        <v>2016.85</v>
      </c>
      <c r="R13" s="44">
        <v>2018.75</v>
      </c>
      <c r="S13" s="44">
        <v>2004.91</v>
      </c>
      <c r="T13" s="44">
        <v>2000.32</v>
      </c>
      <c r="U13" s="44">
        <v>2009.92</v>
      </c>
      <c r="V13" s="44">
        <v>2155.9499999999998</v>
      </c>
      <c r="W13" s="44">
        <v>2158.52</v>
      </c>
      <c r="X13" s="44">
        <v>2003.48</v>
      </c>
      <c r="Y13" s="44">
        <v>1910.13</v>
      </c>
      <c r="Z13" s="44">
        <v>1658.05</v>
      </c>
      <c r="AA13" s="44">
        <v>1364.61</v>
      </c>
    </row>
    <row r="14" spans="1:27" ht="12.75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1665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1667</v>
      </c>
      <c r="B17" s="28" t="str">
        <f>"03"&amp;"."&amp;$B$800&amp;"."&amp;$B$801</f>
        <v>03.10.2023</v>
      </c>
      <c r="C17" s="90" t="s">
        <v>76</v>
      </c>
      <c r="D17" s="91">
        <f>ROUND(((D18+D19+D21+D20)/1000),5)</f>
        <v>2.5258500000000002</v>
      </c>
      <c r="E17" s="91">
        <f>ROUND(((E18+E19+E21+E20)/1000),5)</f>
        <v>2.4411</v>
      </c>
      <c r="F17" s="91">
        <f>ROUND(((F18+F19+F21+F20)/1000),5)</f>
        <v>2.2976299999999998</v>
      </c>
      <c r="G17" s="91">
        <f t="shared" ref="G17:AA17" si="6">ROUND(((G18+G19+G21+G20)/1000),5)</f>
        <v>2.2795899999999998</v>
      </c>
      <c r="H17" s="91">
        <f t="shared" si="6"/>
        <v>2.4409299999999998</v>
      </c>
      <c r="I17" s="91">
        <f t="shared" si="6"/>
        <v>2.59111</v>
      </c>
      <c r="J17" s="91">
        <f t="shared" si="6"/>
        <v>2.6819000000000002</v>
      </c>
      <c r="K17" s="91">
        <f t="shared" si="6"/>
        <v>2.9212199999999999</v>
      </c>
      <c r="L17" s="91">
        <f t="shared" si="6"/>
        <v>3.1686200000000002</v>
      </c>
      <c r="M17" s="91">
        <f t="shared" si="6"/>
        <v>3.3308300000000002</v>
      </c>
      <c r="N17" s="91">
        <f t="shared" si="6"/>
        <v>3.3667799999999999</v>
      </c>
      <c r="O17" s="91">
        <f t="shared" si="6"/>
        <v>3.2749799999999998</v>
      </c>
      <c r="P17" s="91">
        <f t="shared" si="6"/>
        <v>3.2703899999999999</v>
      </c>
      <c r="Q17" s="91">
        <f t="shared" si="6"/>
        <v>3.2940399999999999</v>
      </c>
      <c r="R17" s="91">
        <f t="shared" si="6"/>
        <v>3.2968600000000001</v>
      </c>
      <c r="S17" s="91">
        <f t="shared" si="6"/>
        <v>3.2992400000000002</v>
      </c>
      <c r="T17" s="91">
        <f t="shared" si="6"/>
        <v>3.2996099999999999</v>
      </c>
      <c r="U17" s="91">
        <f t="shared" si="6"/>
        <v>3.3003</v>
      </c>
      <c r="V17" s="91">
        <f t="shared" si="6"/>
        <v>3.4061599999999999</v>
      </c>
      <c r="W17" s="91">
        <f t="shared" si="6"/>
        <v>3.41757</v>
      </c>
      <c r="X17" s="91">
        <f t="shared" si="6"/>
        <v>3.2800400000000001</v>
      </c>
      <c r="Y17" s="91">
        <f t="shared" si="6"/>
        <v>3.1498200000000001</v>
      </c>
      <c r="Z17" s="91">
        <f t="shared" si="6"/>
        <v>2.8720699999999999</v>
      </c>
      <c r="AA17" s="91">
        <f t="shared" si="6"/>
        <v>2.6562800000000002</v>
      </c>
    </row>
    <row r="18" spans="1:27" ht="12.75" customHeight="1" outlineLevel="1" x14ac:dyDescent="0.2">
      <c r="A18" s="99" t="s">
        <v>1668</v>
      </c>
      <c r="B18" s="63" t="s">
        <v>238</v>
      </c>
      <c r="C18" s="43" t="s">
        <v>79</v>
      </c>
      <c r="D18" s="44">
        <v>1234.1500000000001</v>
      </c>
      <c r="E18" s="44">
        <v>1149.4000000000001</v>
      </c>
      <c r="F18" s="44">
        <v>1005.93</v>
      </c>
      <c r="G18" s="44">
        <v>987.89</v>
      </c>
      <c r="H18" s="44">
        <v>1149.23</v>
      </c>
      <c r="I18" s="44">
        <v>1299.4100000000001</v>
      </c>
      <c r="J18" s="44">
        <v>1390.2</v>
      </c>
      <c r="K18" s="44">
        <v>1629.52</v>
      </c>
      <c r="L18" s="44">
        <v>1876.92</v>
      </c>
      <c r="M18" s="44">
        <v>2039.13</v>
      </c>
      <c r="N18" s="44">
        <v>2075.08</v>
      </c>
      <c r="O18" s="44">
        <v>1983.28</v>
      </c>
      <c r="P18" s="44">
        <v>1978.69</v>
      </c>
      <c r="Q18" s="44">
        <v>2002.34</v>
      </c>
      <c r="R18" s="44">
        <v>2005.16</v>
      </c>
      <c r="S18" s="44">
        <v>2007.54</v>
      </c>
      <c r="T18" s="44">
        <v>2007.91</v>
      </c>
      <c r="U18" s="44">
        <v>2008.6</v>
      </c>
      <c r="V18" s="44">
        <v>2114.46</v>
      </c>
      <c r="W18" s="44">
        <v>2125.87</v>
      </c>
      <c r="X18" s="44">
        <v>1988.34</v>
      </c>
      <c r="Y18" s="44">
        <v>1858.12</v>
      </c>
      <c r="Z18" s="44">
        <v>1580.37</v>
      </c>
      <c r="AA18" s="44">
        <v>1364.58</v>
      </c>
    </row>
    <row r="19" spans="1:27" ht="12.75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1670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1672</v>
      </c>
      <c r="B22" s="28" t="str">
        <f>"04"&amp;"."&amp;$B$800&amp;"."&amp;$B$801</f>
        <v>04.10.2023</v>
      </c>
      <c r="C22" s="90" t="s">
        <v>76</v>
      </c>
      <c r="D22" s="91">
        <f>ROUND(((D23+D24+D26+D25)/1000),5)</f>
        <v>2.4990700000000001</v>
      </c>
      <c r="E22" s="91">
        <f>ROUND(((E23+E24+E26+E25)/1000),5)</f>
        <v>2.3687499999999999</v>
      </c>
      <c r="F22" s="91">
        <f>ROUND(((F23+F24+F26+F25)/1000),5)</f>
        <v>2.2512599999999998</v>
      </c>
      <c r="G22" s="91">
        <f t="shared" ref="G22:AA22" si="9">ROUND(((G23+G24+G26+G25)/1000),5)</f>
        <v>2.3094600000000001</v>
      </c>
      <c r="H22" s="91">
        <f t="shared" si="9"/>
        <v>2.4344100000000002</v>
      </c>
      <c r="I22" s="91">
        <f t="shared" si="9"/>
        <v>2.5428199999999999</v>
      </c>
      <c r="J22" s="91">
        <f t="shared" si="9"/>
        <v>2.5894200000000001</v>
      </c>
      <c r="K22" s="91">
        <f t="shared" si="9"/>
        <v>2.9305500000000002</v>
      </c>
      <c r="L22" s="91">
        <f t="shared" si="9"/>
        <v>3.20661</v>
      </c>
      <c r="M22" s="91">
        <f t="shared" si="9"/>
        <v>3.3812700000000002</v>
      </c>
      <c r="N22" s="91">
        <f t="shared" si="9"/>
        <v>3.4112900000000002</v>
      </c>
      <c r="O22" s="91">
        <f t="shared" si="9"/>
        <v>3.33249</v>
      </c>
      <c r="P22" s="91">
        <f t="shared" si="9"/>
        <v>3.2645599999999999</v>
      </c>
      <c r="Q22" s="91">
        <f t="shared" si="9"/>
        <v>3.2829000000000002</v>
      </c>
      <c r="R22" s="91">
        <f t="shared" si="9"/>
        <v>3.28572</v>
      </c>
      <c r="S22" s="91">
        <f t="shared" si="9"/>
        <v>3.2782100000000001</v>
      </c>
      <c r="T22" s="91">
        <f t="shared" si="9"/>
        <v>3.28592</v>
      </c>
      <c r="U22" s="91">
        <f t="shared" si="9"/>
        <v>3.3502000000000001</v>
      </c>
      <c r="V22" s="91">
        <f t="shared" si="9"/>
        <v>3.4604200000000001</v>
      </c>
      <c r="W22" s="91">
        <f t="shared" si="9"/>
        <v>3.4652599999999998</v>
      </c>
      <c r="X22" s="91">
        <f t="shared" si="9"/>
        <v>3.28769</v>
      </c>
      <c r="Y22" s="91">
        <f t="shared" si="9"/>
        <v>3.1467700000000001</v>
      </c>
      <c r="Z22" s="91">
        <f t="shared" si="9"/>
        <v>2.7461199999999999</v>
      </c>
      <c r="AA22" s="91">
        <f t="shared" si="9"/>
        <v>2.5969799999999998</v>
      </c>
    </row>
    <row r="23" spans="1:27" ht="12.75" customHeight="1" outlineLevel="1" x14ac:dyDescent="0.2">
      <c r="A23" s="99" t="s">
        <v>1673</v>
      </c>
      <c r="B23" s="63" t="s">
        <v>238</v>
      </c>
      <c r="C23" s="43" t="s">
        <v>79</v>
      </c>
      <c r="D23" s="44">
        <v>1207.3699999999999</v>
      </c>
      <c r="E23" s="44">
        <v>1077.05</v>
      </c>
      <c r="F23" s="44">
        <v>959.56</v>
      </c>
      <c r="G23" s="44">
        <v>1017.76</v>
      </c>
      <c r="H23" s="44">
        <v>1142.71</v>
      </c>
      <c r="I23" s="44">
        <v>1251.1199999999999</v>
      </c>
      <c r="J23" s="44">
        <v>1297.72</v>
      </c>
      <c r="K23" s="44">
        <v>1638.85</v>
      </c>
      <c r="L23" s="44">
        <v>1914.91</v>
      </c>
      <c r="M23" s="44">
        <v>2089.5700000000002</v>
      </c>
      <c r="N23" s="44">
        <v>2119.59</v>
      </c>
      <c r="O23" s="44">
        <v>2040.79</v>
      </c>
      <c r="P23" s="44">
        <v>1972.86</v>
      </c>
      <c r="Q23" s="44">
        <v>1991.2</v>
      </c>
      <c r="R23" s="44">
        <v>1994.02</v>
      </c>
      <c r="S23" s="44">
        <v>1986.51</v>
      </c>
      <c r="T23" s="44">
        <v>1994.22</v>
      </c>
      <c r="U23" s="44">
        <v>2058.5</v>
      </c>
      <c r="V23" s="44">
        <v>2168.7199999999998</v>
      </c>
      <c r="W23" s="44">
        <v>2173.56</v>
      </c>
      <c r="X23" s="44">
        <v>1995.99</v>
      </c>
      <c r="Y23" s="44">
        <v>1855.07</v>
      </c>
      <c r="Z23" s="44">
        <v>1454.42</v>
      </c>
      <c r="AA23" s="44">
        <v>1305.28</v>
      </c>
    </row>
    <row r="24" spans="1:27" ht="12.75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1675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1677</v>
      </c>
      <c r="B27" s="28" t="str">
        <f>"05"&amp;"."&amp;$B$800&amp;"."&amp;$B$801</f>
        <v>05.10.2023</v>
      </c>
      <c r="C27" s="90" t="s">
        <v>76</v>
      </c>
      <c r="D27" s="91">
        <f>ROUND(((D28+D29+D31+D30)/1000),5)</f>
        <v>2.4476200000000001</v>
      </c>
      <c r="E27" s="91">
        <f>ROUND(((E28+E29+E31+E30)/1000),5)</f>
        <v>2.2915399999999999</v>
      </c>
      <c r="F27" s="91">
        <f>ROUND(((F28+F29+F31+F30)/1000),5)</f>
        <v>2.2014900000000002</v>
      </c>
      <c r="G27" s="91">
        <f t="shared" ref="G27:AA27" si="12">ROUND(((G28+G29+G31+G30)/1000),5)</f>
        <v>2.21848</v>
      </c>
      <c r="H27" s="91">
        <f t="shared" si="12"/>
        <v>2.3849300000000002</v>
      </c>
      <c r="I27" s="91">
        <f t="shared" si="12"/>
        <v>2.52616</v>
      </c>
      <c r="J27" s="91">
        <f t="shared" si="12"/>
        <v>2.6370800000000001</v>
      </c>
      <c r="K27" s="91">
        <f t="shared" si="12"/>
        <v>3.0151699999999999</v>
      </c>
      <c r="L27" s="91">
        <f t="shared" si="12"/>
        <v>3.0633400000000002</v>
      </c>
      <c r="M27" s="91">
        <f t="shared" si="12"/>
        <v>3.2927399999999998</v>
      </c>
      <c r="N27" s="91">
        <f t="shared" si="12"/>
        <v>3.3701300000000001</v>
      </c>
      <c r="O27" s="91">
        <f t="shared" si="12"/>
        <v>3.2190500000000002</v>
      </c>
      <c r="P27" s="91">
        <f t="shared" si="12"/>
        <v>3.1483699999999999</v>
      </c>
      <c r="Q27" s="91">
        <f t="shared" si="12"/>
        <v>3.23996</v>
      </c>
      <c r="R27" s="91">
        <f t="shared" si="12"/>
        <v>3.2483900000000001</v>
      </c>
      <c r="S27" s="91">
        <f t="shared" si="12"/>
        <v>3.2530700000000001</v>
      </c>
      <c r="T27" s="91">
        <f t="shared" si="12"/>
        <v>3.2631899999999998</v>
      </c>
      <c r="U27" s="91">
        <f t="shared" si="12"/>
        <v>3.4012899999999999</v>
      </c>
      <c r="V27" s="91">
        <f t="shared" si="12"/>
        <v>3.40788</v>
      </c>
      <c r="W27" s="91">
        <f t="shared" si="12"/>
        <v>3.4602400000000002</v>
      </c>
      <c r="X27" s="91">
        <f t="shared" si="12"/>
        <v>3.3997700000000002</v>
      </c>
      <c r="Y27" s="91">
        <f t="shared" si="12"/>
        <v>3.16303</v>
      </c>
      <c r="Z27" s="91">
        <f t="shared" si="12"/>
        <v>2.9052799999999999</v>
      </c>
      <c r="AA27" s="91">
        <f t="shared" si="12"/>
        <v>2.6191499999999999</v>
      </c>
    </row>
    <row r="28" spans="1:27" ht="12.75" customHeight="1" outlineLevel="1" x14ac:dyDescent="0.2">
      <c r="A28" s="99" t="s">
        <v>1678</v>
      </c>
      <c r="B28" s="63" t="s">
        <v>238</v>
      </c>
      <c r="C28" s="43" t="s">
        <v>79</v>
      </c>
      <c r="D28" s="44">
        <v>1155.92</v>
      </c>
      <c r="E28" s="44">
        <v>999.84</v>
      </c>
      <c r="F28" s="44">
        <v>909.79</v>
      </c>
      <c r="G28" s="44">
        <v>926.78</v>
      </c>
      <c r="H28" s="44">
        <v>1093.23</v>
      </c>
      <c r="I28" s="44">
        <v>1234.46</v>
      </c>
      <c r="J28" s="44">
        <v>1345.38</v>
      </c>
      <c r="K28" s="44">
        <v>1723.47</v>
      </c>
      <c r="L28" s="44">
        <v>1771.64</v>
      </c>
      <c r="M28" s="44">
        <v>2001.04</v>
      </c>
      <c r="N28" s="44">
        <v>2078.4299999999998</v>
      </c>
      <c r="O28" s="44">
        <v>1927.35</v>
      </c>
      <c r="P28" s="44">
        <v>1856.67</v>
      </c>
      <c r="Q28" s="44">
        <v>1948.26</v>
      </c>
      <c r="R28" s="44">
        <v>1956.69</v>
      </c>
      <c r="S28" s="44">
        <v>1961.37</v>
      </c>
      <c r="T28" s="44">
        <v>1971.49</v>
      </c>
      <c r="U28" s="44">
        <v>2109.59</v>
      </c>
      <c r="V28" s="44">
        <v>2116.1799999999998</v>
      </c>
      <c r="W28" s="44">
        <v>2168.54</v>
      </c>
      <c r="X28" s="44">
        <v>2108.0700000000002</v>
      </c>
      <c r="Y28" s="44">
        <v>1871.33</v>
      </c>
      <c r="Z28" s="44">
        <v>1613.58</v>
      </c>
      <c r="AA28" s="44">
        <v>1327.45</v>
      </c>
    </row>
    <row r="29" spans="1:27" ht="12.75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1680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1682</v>
      </c>
      <c r="B32" s="28" t="str">
        <f>"06"&amp;"."&amp;$B$800&amp;"."&amp;$B$801</f>
        <v>06.10.2023</v>
      </c>
      <c r="C32" s="90" t="s">
        <v>76</v>
      </c>
      <c r="D32" s="91">
        <f>ROUND(((D33+D34+D36+D35)/1000),5)</f>
        <v>2.5108700000000002</v>
      </c>
      <c r="E32" s="91">
        <f>ROUND(((E33+E34+E36+E35)/1000),5)</f>
        <v>2.40036</v>
      </c>
      <c r="F32" s="91">
        <f>ROUND(((F33+F34+F36+F35)/1000),5)</f>
        <v>2.3221099999999999</v>
      </c>
      <c r="G32" s="91">
        <f t="shared" ref="G32:AA32" si="15">ROUND(((G33+G34+G36+G35)/1000),5)</f>
        <v>2.3460700000000001</v>
      </c>
      <c r="H32" s="91">
        <f t="shared" si="15"/>
        <v>2.4348800000000002</v>
      </c>
      <c r="I32" s="91">
        <f t="shared" si="15"/>
        <v>2.5536099999999999</v>
      </c>
      <c r="J32" s="91">
        <f t="shared" si="15"/>
        <v>2.77481</v>
      </c>
      <c r="K32" s="91">
        <f t="shared" si="15"/>
        <v>3.0318399999999999</v>
      </c>
      <c r="L32" s="91">
        <f t="shared" si="15"/>
        <v>3.2930700000000002</v>
      </c>
      <c r="M32" s="91">
        <f t="shared" si="15"/>
        <v>3.4684599999999999</v>
      </c>
      <c r="N32" s="91">
        <f t="shared" si="15"/>
        <v>3.4763299999999999</v>
      </c>
      <c r="O32" s="91">
        <f t="shared" si="15"/>
        <v>3.4495800000000001</v>
      </c>
      <c r="P32" s="91">
        <f t="shared" si="15"/>
        <v>3.3107500000000001</v>
      </c>
      <c r="Q32" s="91">
        <f t="shared" si="15"/>
        <v>3.31745</v>
      </c>
      <c r="R32" s="91">
        <f t="shared" si="15"/>
        <v>3.2626400000000002</v>
      </c>
      <c r="S32" s="91">
        <f t="shared" si="15"/>
        <v>3.25224</v>
      </c>
      <c r="T32" s="91">
        <f t="shared" si="15"/>
        <v>3.2649900000000001</v>
      </c>
      <c r="U32" s="91">
        <f t="shared" si="15"/>
        <v>3.2877000000000001</v>
      </c>
      <c r="V32" s="91">
        <f t="shared" si="15"/>
        <v>3.4648300000000001</v>
      </c>
      <c r="W32" s="91">
        <f t="shared" si="15"/>
        <v>3.4556399999999998</v>
      </c>
      <c r="X32" s="91">
        <f t="shared" si="15"/>
        <v>3.3515999999999999</v>
      </c>
      <c r="Y32" s="91">
        <f t="shared" si="15"/>
        <v>3.2465799999999998</v>
      </c>
      <c r="Z32" s="91">
        <f t="shared" si="15"/>
        <v>3.0261100000000001</v>
      </c>
      <c r="AA32" s="91">
        <f t="shared" si="15"/>
        <v>2.7622200000000001</v>
      </c>
    </row>
    <row r="33" spans="1:27" ht="12.75" customHeight="1" outlineLevel="1" x14ac:dyDescent="0.2">
      <c r="A33" s="99" t="s">
        <v>1683</v>
      </c>
      <c r="B33" s="63" t="s">
        <v>238</v>
      </c>
      <c r="C33" s="43" t="s">
        <v>79</v>
      </c>
      <c r="D33" s="44">
        <v>1219.17</v>
      </c>
      <c r="E33" s="44">
        <v>1108.6600000000001</v>
      </c>
      <c r="F33" s="44">
        <v>1030.4100000000001</v>
      </c>
      <c r="G33" s="44">
        <v>1054.3699999999999</v>
      </c>
      <c r="H33" s="44">
        <v>1143.18</v>
      </c>
      <c r="I33" s="44">
        <v>1261.9100000000001</v>
      </c>
      <c r="J33" s="44">
        <v>1483.11</v>
      </c>
      <c r="K33" s="44">
        <v>1740.14</v>
      </c>
      <c r="L33" s="44">
        <v>2001.37</v>
      </c>
      <c r="M33" s="44">
        <v>2176.7600000000002</v>
      </c>
      <c r="N33" s="44">
        <v>2184.63</v>
      </c>
      <c r="O33" s="44">
        <v>2157.88</v>
      </c>
      <c r="P33" s="44">
        <v>2019.05</v>
      </c>
      <c r="Q33" s="44">
        <v>2025.75</v>
      </c>
      <c r="R33" s="44">
        <v>1970.94</v>
      </c>
      <c r="S33" s="44">
        <v>1960.54</v>
      </c>
      <c r="T33" s="44">
        <v>1973.29</v>
      </c>
      <c r="U33" s="44">
        <v>1996</v>
      </c>
      <c r="V33" s="44">
        <v>2173.13</v>
      </c>
      <c r="W33" s="44">
        <v>2163.94</v>
      </c>
      <c r="X33" s="44">
        <v>2059.9</v>
      </c>
      <c r="Y33" s="44">
        <v>1954.88</v>
      </c>
      <c r="Z33" s="44">
        <v>1734.41</v>
      </c>
      <c r="AA33" s="44">
        <v>1470.52</v>
      </c>
    </row>
    <row r="34" spans="1:27" ht="12.75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1685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1687</v>
      </c>
      <c r="B37" s="28" t="str">
        <f>"07"&amp;"."&amp;$B$800&amp;"."&amp;$B$801</f>
        <v>07.10.2023</v>
      </c>
      <c r="C37" s="90" t="s">
        <v>76</v>
      </c>
      <c r="D37" s="91">
        <f>ROUND(((D38+D39+D41+D40)/1000),5)</f>
        <v>2.5444300000000002</v>
      </c>
      <c r="E37" s="91">
        <f>ROUND(((E38+E39+E41+E40)/1000),5)</f>
        <v>2.4936799999999999</v>
      </c>
      <c r="F37" s="91">
        <f>ROUND(((F38+F39+F41+F40)/1000),5)</f>
        <v>2.4431500000000002</v>
      </c>
      <c r="G37" s="91">
        <f t="shared" ref="G37:AA37" si="18">ROUND(((G38+G39+G41+G40)/1000),5)</f>
        <v>2.4105799999999999</v>
      </c>
      <c r="H37" s="91">
        <f t="shared" si="18"/>
        <v>2.44746</v>
      </c>
      <c r="I37" s="91">
        <f t="shared" si="18"/>
        <v>2.5028800000000002</v>
      </c>
      <c r="J37" s="91">
        <f t="shared" si="18"/>
        <v>2.5934200000000001</v>
      </c>
      <c r="K37" s="91">
        <f t="shared" si="18"/>
        <v>2.7755800000000002</v>
      </c>
      <c r="L37" s="91">
        <f t="shared" si="18"/>
        <v>2.9719600000000002</v>
      </c>
      <c r="M37" s="91">
        <f t="shared" si="18"/>
        <v>3.1296200000000001</v>
      </c>
      <c r="N37" s="91">
        <f t="shared" si="18"/>
        <v>3.21177</v>
      </c>
      <c r="O37" s="91">
        <f t="shared" si="18"/>
        <v>3.2031499999999999</v>
      </c>
      <c r="P37" s="91">
        <f t="shared" si="18"/>
        <v>3.15204</v>
      </c>
      <c r="Q37" s="91">
        <f t="shared" si="18"/>
        <v>3.1526900000000002</v>
      </c>
      <c r="R37" s="91">
        <f t="shared" si="18"/>
        <v>3.1452900000000001</v>
      </c>
      <c r="S37" s="91">
        <f t="shared" si="18"/>
        <v>3.1526999999999998</v>
      </c>
      <c r="T37" s="91">
        <f t="shared" si="18"/>
        <v>3.17822</v>
      </c>
      <c r="U37" s="91">
        <f t="shared" si="18"/>
        <v>3.26207</v>
      </c>
      <c r="V37" s="91">
        <f t="shared" si="18"/>
        <v>3.3771300000000002</v>
      </c>
      <c r="W37" s="91">
        <f t="shared" si="18"/>
        <v>3.3934099999999998</v>
      </c>
      <c r="X37" s="91">
        <f t="shared" si="18"/>
        <v>3.3383699999999998</v>
      </c>
      <c r="Y37" s="91">
        <f t="shared" si="18"/>
        <v>3.1023200000000002</v>
      </c>
      <c r="Z37" s="91">
        <f t="shared" si="18"/>
        <v>2.8485200000000002</v>
      </c>
      <c r="AA37" s="91">
        <f t="shared" si="18"/>
        <v>2.6032700000000002</v>
      </c>
    </row>
    <row r="38" spans="1:27" ht="12.75" customHeight="1" outlineLevel="1" x14ac:dyDescent="0.2">
      <c r="A38" s="99" t="s">
        <v>1688</v>
      </c>
      <c r="B38" s="63" t="s">
        <v>238</v>
      </c>
      <c r="C38" s="43" t="s">
        <v>79</v>
      </c>
      <c r="D38" s="44">
        <v>1252.73</v>
      </c>
      <c r="E38" s="44">
        <v>1201.98</v>
      </c>
      <c r="F38" s="44">
        <v>1151.45</v>
      </c>
      <c r="G38" s="44">
        <v>1118.8800000000001</v>
      </c>
      <c r="H38" s="44">
        <v>1155.76</v>
      </c>
      <c r="I38" s="44">
        <v>1211.18</v>
      </c>
      <c r="J38" s="44">
        <v>1301.72</v>
      </c>
      <c r="K38" s="44">
        <v>1483.88</v>
      </c>
      <c r="L38" s="44">
        <v>1680.26</v>
      </c>
      <c r="M38" s="44">
        <v>1837.92</v>
      </c>
      <c r="N38" s="44">
        <v>1920.07</v>
      </c>
      <c r="O38" s="44">
        <v>1911.45</v>
      </c>
      <c r="P38" s="44">
        <v>1860.34</v>
      </c>
      <c r="Q38" s="44">
        <v>1860.99</v>
      </c>
      <c r="R38" s="44">
        <v>1853.59</v>
      </c>
      <c r="S38" s="44">
        <v>1861</v>
      </c>
      <c r="T38" s="44">
        <v>1886.52</v>
      </c>
      <c r="U38" s="44">
        <v>1970.37</v>
      </c>
      <c r="V38" s="44">
        <v>2085.4299999999998</v>
      </c>
      <c r="W38" s="44">
        <v>2101.71</v>
      </c>
      <c r="X38" s="44">
        <v>2046.67</v>
      </c>
      <c r="Y38" s="44">
        <v>1810.62</v>
      </c>
      <c r="Z38" s="44">
        <v>1556.82</v>
      </c>
      <c r="AA38" s="44">
        <v>1311.57</v>
      </c>
    </row>
    <row r="39" spans="1:27" ht="12.75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1690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1692</v>
      </c>
      <c r="B42" s="28" t="str">
        <f>"08"&amp;"."&amp;$B$800&amp;"."&amp;$B$801</f>
        <v>08.10.2023</v>
      </c>
      <c r="C42" s="90" t="s">
        <v>76</v>
      </c>
      <c r="D42" s="91">
        <f>ROUND(((D43+D44+D46+D45)/1000),5)</f>
        <v>2.45817</v>
      </c>
      <c r="E42" s="91">
        <f>ROUND(((E43+E44+E46+E45)/1000),5)</f>
        <v>2.36782</v>
      </c>
      <c r="F42" s="91">
        <f>ROUND(((F43+F44+F46+F45)/1000),5)</f>
        <v>2.26593</v>
      </c>
      <c r="G42" s="91">
        <f t="shared" ref="G42:AA42" si="21">ROUND(((G43+G44+G46+G45)/1000),5)</f>
        <v>2.2312400000000001</v>
      </c>
      <c r="H42" s="91">
        <f t="shared" si="21"/>
        <v>2.27732</v>
      </c>
      <c r="I42" s="91">
        <f t="shared" si="21"/>
        <v>2.3412199999999999</v>
      </c>
      <c r="J42" s="91">
        <f t="shared" si="21"/>
        <v>2.33379</v>
      </c>
      <c r="K42" s="91">
        <f t="shared" si="21"/>
        <v>2.4406500000000002</v>
      </c>
      <c r="L42" s="91">
        <f t="shared" si="21"/>
        <v>2.7689699999999999</v>
      </c>
      <c r="M42" s="91">
        <f t="shared" si="21"/>
        <v>2.9077899999999999</v>
      </c>
      <c r="N42" s="91">
        <f t="shared" si="21"/>
        <v>2.9517199999999999</v>
      </c>
      <c r="O42" s="91">
        <f t="shared" si="21"/>
        <v>2.9545300000000001</v>
      </c>
      <c r="P42" s="91">
        <f t="shared" si="21"/>
        <v>3.03857</v>
      </c>
      <c r="Q42" s="91">
        <f t="shared" si="21"/>
        <v>3.0393300000000001</v>
      </c>
      <c r="R42" s="91">
        <f t="shared" si="21"/>
        <v>3.0437099999999999</v>
      </c>
      <c r="S42" s="91">
        <f t="shared" si="21"/>
        <v>3.0386899999999999</v>
      </c>
      <c r="T42" s="91">
        <f t="shared" si="21"/>
        <v>3.18974</v>
      </c>
      <c r="U42" s="91">
        <f t="shared" si="21"/>
        <v>3.4051300000000002</v>
      </c>
      <c r="V42" s="91">
        <f t="shared" si="21"/>
        <v>3.4980899999999999</v>
      </c>
      <c r="W42" s="91">
        <f t="shared" si="21"/>
        <v>3.4999500000000001</v>
      </c>
      <c r="X42" s="91">
        <f t="shared" si="21"/>
        <v>3.4544999999999999</v>
      </c>
      <c r="Y42" s="91">
        <f t="shared" si="21"/>
        <v>3.1076299999999999</v>
      </c>
      <c r="Z42" s="91">
        <f t="shared" si="21"/>
        <v>2.8106900000000001</v>
      </c>
      <c r="AA42" s="91">
        <f t="shared" si="21"/>
        <v>2.5983200000000002</v>
      </c>
    </row>
    <row r="43" spans="1:27" ht="12.75" customHeight="1" outlineLevel="1" x14ac:dyDescent="0.2">
      <c r="A43" s="99" t="s">
        <v>1693</v>
      </c>
      <c r="B43" s="63" t="s">
        <v>238</v>
      </c>
      <c r="C43" s="43" t="s">
        <v>79</v>
      </c>
      <c r="D43" s="44">
        <v>1166.47</v>
      </c>
      <c r="E43" s="44">
        <v>1076.1199999999999</v>
      </c>
      <c r="F43" s="44">
        <v>974.23</v>
      </c>
      <c r="G43" s="44">
        <v>939.54</v>
      </c>
      <c r="H43" s="44">
        <v>985.62</v>
      </c>
      <c r="I43" s="44">
        <v>1049.52</v>
      </c>
      <c r="J43" s="44">
        <v>1042.0899999999999</v>
      </c>
      <c r="K43" s="44">
        <v>1148.95</v>
      </c>
      <c r="L43" s="44">
        <v>1477.27</v>
      </c>
      <c r="M43" s="44">
        <v>1616.09</v>
      </c>
      <c r="N43" s="44">
        <v>1660.02</v>
      </c>
      <c r="O43" s="44">
        <v>1662.83</v>
      </c>
      <c r="P43" s="44">
        <v>1746.87</v>
      </c>
      <c r="Q43" s="44">
        <v>1747.63</v>
      </c>
      <c r="R43" s="44">
        <v>1752.01</v>
      </c>
      <c r="S43" s="44">
        <v>1746.99</v>
      </c>
      <c r="T43" s="44">
        <v>1898.04</v>
      </c>
      <c r="U43" s="44">
        <v>2113.4299999999998</v>
      </c>
      <c r="V43" s="44">
        <v>2206.39</v>
      </c>
      <c r="W43" s="44">
        <v>2208.25</v>
      </c>
      <c r="X43" s="44">
        <v>2162.8000000000002</v>
      </c>
      <c r="Y43" s="44">
        <v>1815.93</v>
      </c>
      <c r="Z43" s="44">
        <v>1518.99</v>
      </c>
      <c r="AA43" s="44">
        <v>1306.6199999999999</v>
      </c>
    </row>
    <row r="44" spans="1:27" ht="12.75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1695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1697</v>
      </c>
      <c r="B47" s="28" t="str">
        <f>"09"&amp;"."&amp;$B$800&amp;"."&amp;$B$801</f>
        <v>09.10.2023</v>
      </c>
      <c r="C47" s="90" t="s">
        <v>76</v>
      </c>
      <c r="D47" s="91">
        <f>ROUND(((D48+D49+D51+D50)/1000),5)</f>
        <v>2.4739</v>
      </c>
      <c r="E47" s="91">
        <f>ROUND(((E48+E49+E51+E50)/1000),5)</f>
        <v>2.3850099999999999</v>
      </c>
      <c r="F47" s="91">
        <f>ROUND(((F48+F49+F51+F50)/1000),5)</f>
        <v>2.3093499999999998</v>
      </c>
      <c r="G47" s="91">
        <f t="shared" ref="G47:AA47" si="24">ROUND(((G48+G49+G51+G50)/1000),5)</f>
        <v>2.2823000000000002</v>
      </c>
      <c r="H47" s="91">
        <f t="shared" si="24"/>
        <v>2.3366600000000002</v>
      </c>
      <c r="I47" s="91">
        <f t="shared" si="24"/>
        <v>2.5543800000000001</v>
      </c>
      <c r="J47" s="91">
        <f t="shared" si="24"/>
        <v>2.6918000000000002</v>
      </c>
      <c r="K47" s="91">
        <f t="shared" si="24"/>
        <v>3.0294699999999999</v>
      </c>
      <c r="L47" s="91">
        <f t="shared" si="24"/>
        <v>3.4051200000000001</v>
      </c>
      <c r="M47" s="91">
        <f t="shared" si="24"/>
        <v>3.4947400000000002</v>
      </c>
      <c r="N47" s="91">
        <f t="shared" si="24"/>
        <v>3.5186600000000001</v>
      </c>
      <c r="O47" s="91">
        <f t="shared" si="24"/>
        <v>3.5027599999999999</v>
      </c>
      <c r="P47" s="91">
        <f t="shared" si="24"/>
        <v>3.4303400000000002</v>
      </c>
      <c r="Q47" s="91">
        <f t="shared" si="24"/>
        <v>3.4556</v>
      </c>
      <c r="R47" s="91">
        <f t="shared" si="24"/>
        <v>3.4584000000000001</v>
      </c>
      <c r="S47" s="91">
        <f t="shared" si="24"/>
        <v>3.4603199999999998</v>
      </c>
      <c r="T47" s="91">
        <f t="shared" si="24"/>
        <v>3.4342000000000001</v>
      </c>
      <c r="U47" s="91">
        <f t="shared" si="24"/>
        <v>3.4675500000000001</v>
      </c>
      <c r="V47" s="91">
        <f t="shared" si="24"/>
        <v>3.4919899999999999</v>
      </c>
      <c r="W47" s="91">
        <f t="shared" si="24"/>
        <v>3.4848699999999999</v>
      </c>
      <c r="X47" s="91">
        <f t="shared" si="24"/>
        <v>3.43608</v>
      </c>
      <c r="Y47" s="91">
        <f t="shared" si="24"/>
        <v>3.3922699999999999</v>
      </c>
      <c r="Z47" s="91">
        <f t="shared" si="24"/>
        <v>2.8851399999999998</v>
      </c>
      <c r="AA47" s="91">
        <f t="shared" si="24"/>
        <v>2.61971</v>
      </c>
    </row>
    <row r="48" spans="1:27" ht="12.75" customHeight="1" outlineLevel="1" x14ac:dyDescent="0.2">
      <c r="A48" s="99" t="s">
        <v>1698</v>
      </c>
      <c r="B48" s="63" t="s">
        <v>238</v>
      </c>
      <c r="C48" s="43" t="s">
        <v>79</v>
      </c>
      <c r="D48" s="44">
        <v>1182.2</v>
      </c>
      <c r="E48" s="44">
        <v>1093.31</v>
      </c>
      <c r="F48" s="44">
        <v>1017.65</v>
      </c>
      <c r="G48" s="44">
        <v>990.6</v>
      </c>
      <c r="H48" s="44">
        <v>1044.96</v>
      </c>
      <c r="I48" s="44">
        <v>1262.68</v>
      </c>
      <c r="J48" s="44">
        <v>1400.1</v>
      </c>
      <c r="K48" s="44">
        <v>1737.77</v>
      </c>
      <c r="L48" s="44">
        <v>2113.42</v>
      </c>
      <c r="M48" s="44">
        <v>2203.04</v>
      </c>
      <c r="N48" s="44">
        <v>2226.96</v>
      </c>
      <c r="O48" s="44">
        <v>2211.06</v>
      </c>
      <c r="P48" s="44">
        <v>2138.64</v>
      </c>
      <c r="Q48" s="44">
        <v>2163.9</v>
      </c>
      <c r="R48" s="44">
        <v>2166.6999999999998</v>
      </c>
      <c r="S48" s="44">
        <v>2168.62</v>
      </c>
      <c r="T48" s="44">
        <v>2142.5</v>
      </c>
      <c r="U48" s="44">
        <v>2175.85</v>
      </c>
      <c r="V48" s="44">
        <v>2200.29</v>
      </c>
      <c r="W48" s="44">
        <v>2193.17</v>
      </c>
      <c r="X48" s="44">
        <v>2144.38</v>
      </c>
      <c r="Y48" s="44">
        <v>2100.5700000000002</v>
      </c>
      <c r="Z48" s="44">
        <v>1593.44</v>
      </c>
      <c r="AA48" s="44">
        <v>1328.01</v>
      </c>
    </row>
    <row r="49" spans="1:27" ht="12.75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1700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1702</v>
      </c>
      <c r="B52" s="28" t="str">
        <f>"10"&amp;"."&amp;$B$800&amp;"."&amp;$B$801</f>
        <v>10.10.2023</v>
      </c>
      <c r="C52" s="90" t="s">
        <v>76</v>
      </c>
      <c r="D52" s="91">
        <f>ROUND(((D53+D54+D56+D55)/1000),5)</f>
        <v>2.4756200000000002</v>
      </c>
      <c r="E52" s="91">
        <f>ROUND(((E53+E54+E56+E55)/1000),5)</f>
        <v>2.3975499999999998</v>
      </c>
      <c r="F52" s="91">
        <f>ROUND(((F53+F54+F56+F55)/1000),5)</f>
        <v>2.3755799999999998</v>
      </c>
      <c r="G52" s="91">
        <f t="shared" ref="G52:AA52" si="27">ROUND(((G53+G54+G56+G55)/1000),5)</f>
        <v>2.3675299999999999</v>
      </c>
      <c r="H52" s="91">
        <f t="shared" si="27"/>
        <v>2.4003299999999999</v>
      </c>
      <c r="I52" s="91">
        <f t="shared" si="27"/>
        <v>2.5701499999999999</v>
      </c>
      <c r="J52" s="91">
        <f t="shared" si="27"/>
        <v>2.7532399999999999</v>
      </c>
      <c r="K52" s="91">
        <f t="shared" si="27"/>
        <v>2.9693100000000001</v>
      </c>
      <c r="L52" s="91">
        <f t="shared" si="27"/>
        <v>3.3244099999999999</v>
      </c>
      <c r="M52" s="91">
        <f t="shared" si="27"/>
        <v>3.4521099999999998</v>
      </c>
      <c r="N52" s="91">
        <f t="shared" si="27"/>
        <v>3.5291999999999999</v>
      </c>
      <c r="O52" s="91">
        <f t="shared" si="27"/>
        <v>3.4533399999999999</v>
      </c>
      <c r="P52" s="91">
        <f t="shared" si="27"/>
        <v>3.4486699999999999</v>
      </c>
      <c r="Q52" s="91">
        <f t="shared" si="27"/>
        <v>3.4564900000000001</v>
      </c>
      <c r="R52" s="91">
        <f t="shared" si="27"/>
        <v>3.4475500000000001</v>
      </c>
      <c r="S52" s="91">
        <f t="shared" si="27"/>
        <v>3.44896</v>
      </c>
      <c r="T52" s="91">
        <f t="shared" si="27"/>
        <v>3.45221</v>
      </c>
      <c r="U52" s="91">
        <f t="shared" si="27"/>
        <v>3.4606400000000002</v>
      </c>
      <c r="V52" s="91">
        <f t="shared" si="27"/>
        <v>3.5926999999999998</v>
      </c>
      <c r="W52" s="91">
        <f t="shared" si="27"/>
        <v>3.5972900000000001</v>
      </c>
      <c r="X52" s="91">
        <f t="shared" si="27"/>
        <v>3.4310999999999998</v>
      </c>
      <c r="Y52" s="91">
        <f t="shared" si="27"/>
        <v>3.3911099999999998</v>
      </c>
      <c r="Z52" s="91">
        <f t="shared" si="27"/>
        <v>3.0154800000000002</v>
      </c>
      <c r="AA52" s="91">
        <f t="shared" si="27"/>
        <v>2.6248900000000002</v>
      </c>
    </row>
    <row r="53" spans="1:27" ht="12.75" customHeight="1" outlineLevel="1" x14ac:dyDescent="0.2">
      <c r="A53" s="99" t="s">
        <v>1703</v>
      </c>
      <c r="B53" s="63" t="s">
        <v>238</v>
      </c>
      <c r="C53" s="43" t="s">
        <v>79</v>
      </c>
      <c r="D53" s="44">
        <v>1183.92</v>
      </c>
      <c r="E53" s="44">
        <v>1105.8499999999999</v>
      </c>
      <c r="F53" s="44">
        <v>1083.8800000000001</v>
      </c>
      <c r="G53" s="44">
        <v>1075.83</v>
      </c>
      <c r="H53" s="44">
        <v>1108.6300000000001</v>
      </c>
      <c r="I53" s="44">
        <v>1278.45</v>
      </c>
      <c r="J53" s="44">
        <v>1461.54</v>
      </c>
      <c r="K53" s="44">
        <v>1677.61</v>
      </c>
      <c r="L53" s="44">
        <v>2032.71</v>
      </c>
      <c r="M53" s="44">
        <v>2160.41</v>
      </c>
      <c r="N53" s="44">
        <v>2237.5</v>
      </c>
      <c r="O53" s="44">
        <v>2161.64</v>
      </c>
      <c r="P53" s="44">
        <v>2156.9699999999998</v>
      </c>
      <c r="Q53" s="44">
        <v>2164.79</v>
      </c>
      <c r="R53" s="44">
        <v>2155.85</v>
      </c>
      <c r="S53" s="44">
        <v>2157.2600000000002</v>
      </c>
      <c r="T53" s="44">
        <v>2160.5100000000002</v>
      </c>
      <c r="U53" s="44">
        <v>2168.94</v>
      </c>
      <c r="V53" s="44">
        <v>2301</v>
      </c>
      <c r="W53" s="44">
        <v>2305.59</v>
      </c>
      <c r="X53" s="44">
        <v>2139.4</v>
      </c>
      <c r="Y53" s="44">
        <v>2099.41</v>
      </c>
      <c r="Z53" s="44">
        <v>1723.78</v>
      </c>
      <c r="AA53" s="44">
        <v>1333.19</v>
      </c>
    </row>
    <row r="54" spans="1:27" ht="12.75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1705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1707</v>
      </c>
      <c r="B57" s="28" t="str">
        <f>"11"&amp;"."&amp;$B$800&amp;"."&amp;$B$801</f>
        <v>11.10.2023</v>
      </c>
      <c r="C57" s="90" t="s">
        <v>76</v>
      </c>
      <c r="D57" s="91">
        <f>ROUND(((D58+D59+D61+D60)/1000),5)</f>
        <v>2.4816799999999999</v>
      </c>
      <c r="E57" s="91">
        <f>ROUND(((E58+E59+E61+E60)/1000),5)</f>
        <v>2.3967999999999998</v>
      </c>
      <c r="F57" s="91">
        <f>ROUND(((F58+F59+F61+F60)/1000),5)</f>
        <v>2.3739599999999998</v>
      </c>
      <c r="G57" s="91">
        <f t="shared" ref="G57:AA57" si="30">ROUND(((G58+G59+G61+G60)/1000),5)</f>
        <v>2.3745799999999999</v>
      </c>
      <c r="H57" s="91">
        <f t="shared" si="30"/>
        <v>2.4143500000000002</v>
      </c>
      <c r="I57" s="91">
        <f t="shared" si="30"/>
        <v>2.5676399999999999</v>
      </c>
      <c r="J57" s="91">
        <f t="shared" si="30"/>
        <v>2.7163300000000001</v>
      </c>
      <c r="K57" s="91">
        <f t="shared" si="30"/>
        <v>3.0509400000000002</v>
      </c>
      <c r="L57" s="91">
        <f t="shared" si="30"/>
        <v>3.2962699999999998</v>
      </c>
      <c r="M57" s="91">
        <f t="shared" si="30"/>
        <v>3.4454799999999999</v>
      </c>
      <c r="N57" s="91">
        <f t="shared" si="30"/>
        <v>3.5561699999999998</v>
      </c>
      <c r="O57" s="91">
        <f t="shared" si="30"/>
        <v>3.4277899999999999</v>
      </c>
      <c r="P57" s="91">
        <f t="shared" si="30"/>
        <v>3.4146899999999998</v>
      </c>
      <c r="Q57" s="91">
        <f t="shared" si="30"/>
        <v>3.3566500000000001</v>
      </c>
      <c r="R57" s="91">
        <f t="shared" si="30"/>
        <v>3.37622</v>
      </c>
      <c r="S57" s="91">
        <f t="shared" si="30"/>
        <v>3.3484600000000002</v>
      </c>
      <c r="T57" s="91">
        <f t="shared" si="30"/>
        <v>3.3728099999999999</v>
      </c>
      <c r="U57" s="91">
        <f t="shared" si="30"/>
        <v>3.5041699999999998</v>
      </c>
      <c r="V57" s="91">
        <f t="shared" si="30"/>
        <v>3.7486299999999999</v>
      </c>
      <c r="W57" s="91">
        <f t="shared" si="30"/>
        <v>3.5460199999999999</v>
      </c>
      <c r="X57" s="91">
        <f t="shared" si="30"/>
        <v>3.5051600000000001</v>
      </c>
      <c r="Y57" s="91">
        <f t="shared" si="30"/>
        <v>3.36619</v>
      </c>
      <c r="Z57" s="91">
        <f t="shared" si="30"/>
        <v>2.8685100000000001</v>
      </c>
      <c r="AA57" s="91">
        <f t="shared" si="30"/>
        <v>2.5596100000000002</v>
      </c>
    </row>
    <row r="58" spans="1:27" ht="12.75" customHeight="1" outlineLevel="1" x14ac:dyDescent="0.2">
      <c r="A58" s="99" t="s">
        <v>1708</v>
      </c>
      <c r="B58" s="63" t="s">
        <v>238</v>
      </c>
      <c r="C58" s="43" t="s">
        <v>79</v>
      </c>
      <c r="D58" s="44">
        <v>1189.98</v>
      </c>
      <c r="E58" s="44">
        <v>1105.0999999999999</v>
      </c>
      <c r="F58" s="44">
        <v>1082.26</v>
      </c>
      <c r="G58" s="44">
        <v>1082.8800000000001</v>
      </c>
      <c r="H58" s="44">
        <v>1122.6500000000001</v>
      </c>
      <c r="I58" s="44">
        <v>1275.94</v>
      </c>
      <c r="J58" s="44">
        <v>1424.63</v>
      </c>
      <c r="K58" s="44">
        <v>1759.24</v>
      </c>
      <c r="L58" s="44">
        <v>2004.57</v>
      </c>
      <c r="M58" s="44">
        <v>2153.7800000000002</v>
      </c>
      <c r="N58" s="44">
        <v>2264.4699999999998</v>
      </c>
      <c r="O58" s="44">
        <v>2136.09</v>
      </c>
      <c r="P58" s="44">
        <v>2122.9899999999998</v>
      </c>
      <c r="Q58" s="44">
        <v>2064.9499999999998</v>
      </c>
      <c r="R58" s="44">
        <v>2084.52</v>
      </c>
      <c r="S58" s="44">
        <v>2056.7600000000002</v>
      </c>
      <c r="T58" s="44">
        <v>2081.11</v>
      </c>
      <c r="U58" s="44">
        <v>2212.4699999999998</v>
      </c>
      <c r="V58" s="44">
        <v>2456.9299999999998</v>
      </c>
      <c r="W58" s="44">
        <v>2254.3200000000002</v>
      </c>
      <c r="X58" s="44">
        <v>2213.46</v>
      </c>
      <c r="Y58" s="44">
        <v>2074.4899999999998</v>
      </c>
      <c r="Z58" s="44">
        <v>1576.81</v>
      </c>
      <c r="AA58" s="44">
        <v>1267.9100000000001</v>
      </c>
    </row>
    <row r="59" spans="1:27" ht="12.75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1710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1712</v>
      </c>
      <c r="B62" s="28" t="str">
        <f>"12"&amp;"."&amp;$B$800&amp;"."&amp;$B$801</f>
        <v>12.10.2023</v>
      </c>
      <c r="C62" s="90" t="s">
        <v>76</v>
      </c>
      <c r="D62" s="91">
        <f>ROUND(((D63+D64+D66+D65)/1000),5)</f>
        <v>2.3961600000000001</v>
      </c>
      <c r="E62" s="91">
        <f>ROUND(((E63+E64+E66+E65)/1000),5)</f>
        <v>2.3268900000000001</v>
      </c>
      <c r="F62" s="91">
        <f>ROUND(((F63+F64+F66+F65)/1000),5)</f>
        <v>2.2705899999999999</v>
      </c>
      <c r="G62" s="91">
        <f t="shared" ref="G62:AA62" si="33">ROUND(((G63+G64+G66+G65)/1000),5)</f>
        <v>2.2759900000000002</v>
      </c>
      <c r="H62" s="91">
        <f t="shared" si="33"/>
        <v>2.3722400000000001</v>
      </c>
      <c r="I62" s="91">
        <f t="shared" si="33"/>
        <v>2.48481</v>
      </c>
      <c r="J62" s="91">
        <f t="shared" si="33"/>
        <v>2.72295</v>
      </c>
      <c r="K62" s="91">
        <f t="shared" si="33"/>
        <v>3.01423</v>
      </c>
      <c r="L62" s="91">
        <f t="shared" si="33"/>
        <v>3.4333300000000002</v>
      </c>
      <c r="M62" s="91">
        <f t="shared" si="33"/>
        <v>3.46597</v>
      </c>
      <c r="N62" s="91">
        <f t="shared" si="33"/>
        <v>3.5209000000000001</v>
      </c>
      <c r="O62" s="91">
        <f t="shared" si="33"/>
        <v>3.5163500000000001</v>
      </c>
      <c r="P62" s="91">
        <f t="shared" si="33"/>
        <v>3.5191400000000002</v>
      </c>
      <c r="Q62" s="91">
        <f t="shared" si="33"/>
        <v>3.52494</v>
      </c>
      <c r="R62" s="91">
        <f t="shared" si="33"/>
        <v>3.5173299999999998</v>
      </c>
      <c r="S62" s="91">
        <f t="shared" si="33"/>
        <v>3.4961199999999999</v>
      </c>
      <c r="T62" s="91">
        <f t="shared" si="33"/>
        <v>3.4893800000000001</v>
      </c>
      <c r="U62" s="91">
        <f t="shared" si="33"/>
        <v>3.46719</v>
      </c>
      <c r="V62" s="91">
        <f t="shared" si="33"/>
        <v>3.5867599999999999</v>
      </c>
      <c r="W62" s="91">
        <f t="shared" si="33"/>
        <v>3.5987100000000001</v>
      </c>
      <c r="X62" s="91">
        <f t="shared" si="33"/>
        <v>3.5152800000000002</v>
      </c>
      <c r="Y62" s="91">
        <f t="shared" si="33"/>
        <v>3.4117899999999999</v>
      </c>
      <c r="Z62" s="91">
        <f t="shared" si="33"/>
        <v>3.13544</v>
      </c>
      <c r="AA62" s="91">
        <f t="shared" si="33"/>
        <v>2.5919599999999998</v>
      </c>
    </row>
    <row r="63" spans="1:27" ht="12.75" customHeight="1" outlineLevel="1" x14ac:dyDescent="0.2">
      <c r="A63" s="99" t="s">
        <v>1713</v>
      </c>
      <c r="B63" s="63" t="s">
        <v>238</v>
      </c>
      <c r="C63" s="43" t="s">
        <v>79</v>
      </c>
      <c r="D63" s="44">
        <v>1104.46</v>
      </c>
      <c r="E63" s="44">
        <v>1035.19</v>
      </c>
      <c r="F63" s="44">
        <v>978.89</v>
      </c>
      <c r="G63" s="44">
        <v>984.29</v>
      </c>
      <c r="H63" s="44">
        <v>1080.54</v>
      </c>
      <c r="I63" s="44">
        <v>1193.1099999999999</v>
      </c>
      <c r="J63" s="44">
        <v>1431.25</v>
      </c>
      <c r="K63" s="44">
        <v>1722.53</v>
      </c>
      <c r="L63" s="44">
        <v>2141.63</v>
      </c>
      <c r="M63" s="44">
        <v>2174.27</v>
      </c>
      <c r="N63" s="44">
        <v>2229.1999999999998</v>
      </c>
      <c r="O63" s="44">
        <v>2224.65</v>
      </c>
      <c r="P63" s="44">
        <v>2227.44</v>
      </c>
      <c r="Q63" s="44">
        <v>2233.2399999999998</v>
      </c>
      <c r="R63" s="44">
        <v>2225.63</v>
      </c>
      <c r="S63" s="44">
        <v>2204.42</v>
      </c>
      <c r="T63" s="44">
        <v>2197.6799999999998</v>
      </c>
      <c r="U63" s="44">
        <v>2175.4899999999998</v>
      </c>
      <c r="V63" s="44">
        <v>2295.06</v>
      </c>
      <c r="W63" s="44">
        <v>2307.0100000000002</v>
      </c>
      <c r="X63" s="44">
        <v>2223.58</v>
      </c>
      <c r="Y63" s="44">
        <v>2120.09</v>
      </c>
      <c r="Z63" s="44">
        <v>1843.74</v>
      </c>
      <c r="AA63" s="44">
        <v>1300.26</v>
      </c>
    </row>
    <row r="64" spans="1:27" ht="12.75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1715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1717</v>
      </c>
      <c r="B67" s="28" t="str">
        <f>"13"&amp;"."&amp;$B$800&amp;"."&amp;$B$801</f>
        <v>13.10.2023</v>
      </c>
      <c r="C67" s="90" t="s">
        <v>76</v>
      </c>
      <c r="D67" s="91">
        <f>ROUND(((D68+D69+D71+D70)/1000),5)</f>
        <v>2.4016299999999999</v>
      </c>
      <c r="E67" s="91">
        <f>ROUND(((E68+E69+E71+E70)/1000),5)</f>
        <v>2.3312900000000001</v>
      </c>
      <c r="F67" s="91">
        <f>ROUND(((F68+F69+F71+F70)/1000),5)</f>
        <v>2.30098</v>
      </c>
      <c r="G67" s="91">
        <f t="shared" ref="G67:AA67" si="36">ROUND(((G68+G69+G71+G70)/1000),5)</f>
        <v>2.2942100000000001</v>
      </c>
      <c r="H67" s="91">
        <f t="shared" si="36"/>
        <v>2.36008</v>
      </c>
      <c r="I67" s="91">
        <f t="shared" si="36"/>
        <v>2.4850699999999999</v>
      </c>
      <c r="J67" s="91">
        <f t="shared" si="36"/>
        <v>2.7463600000000001</v>
      </c>
      <c r="K67" s="91">
        <f t="shared" si="36"/>
        <v>2.976</v>
      </c>
      <c r="L67" s="91">
        <f t="shared" si="36"/>
        <v>3.1992500000000001</v>
      </c>
      <c r="M67" s="91">
        <f t="shared" si="36"/>
        <v>3.4460999999999999</v>
      </c>
      <c r="N67" s="91">
        <f t="shared" si="36"/>
        <v>3.4513699999999998</v>
      </c>
      <c r="O67" s="91">
        <f t="shared" si="36"/>
        <v>3.4049700000000001</v>
      </c>
      <c r="P67" s="91">
        <f t="shared" si="36"/>
        <v>3.3170500000000001</v>
      </c>
      <c r="Q67" s="91">
        <f t="shared" si="36"/>
        <v>3.3378399999999999</v>
      </c>
      <c r="R67" s="91">
        <f t="shared" si="36"/>
        <v>3.3009200000000001</v>
      </c>
      <c r="S67" s="91">
        <f t="shared" si="36"/>
        <v>3.2978000000000001</v>
      </c>
      <c r="T67" s="91">
        <f t="shared" si="36"/>
        <v>3.2755700000000001</v>
      </c>
      <c r="U67" s="91">
        <f t="shared" si="36"/>
        <v>3.46251</v>
      </c>
      <c r="V67" s="91">
        <f t="shared" si="36"/>
        <v>3.5143399999999998</v>
      </c>
      <c r="W67" s="91">
        <f t="shared" si="36"/>
        <v>3.5067900000000001</v>
      </c>
      <c r="X67" s="91">
        <f t="shared" si="36"/>
        <v>3.2780800000000001</v>
      </c>
      <c r="Y67" s="91">
        <f t="shared" si="36"/>
        <v>3.2284099999999998</v>
      </c>
      <c r="Z67" s="91">
        <f t="shared" si="36"/>
        <v>2.9925299999999999</v>
      </c>
      <c r="AA67" s="91">
        <f t="shared" si="36"/>
        <v>2.77902</v>
      </c>
    </row>
    <row r="68" spans="1:27" ht="12.75" customHeight="1" outlineLevel="1" x14ac:dyDescent="0.2">
      <c r="A68" s="99" t="s">
        <v>1718</v>
      </c>
      <c r="B68" s="63" t="s">
        <v>238</v>
      </c>
      <c r="C68" s="43" t="s">
        <v>79</v>
      </c>
      <c r="D68" s="44">
        <v>1109.93</v>
      </c>
      <c r="E68" s="44">
        <v>1039.5899999999999</v>
      </c>
      <c r="F68" s="44">
        <v>1009.28</v>
      </c>
      <c r="G68" s="44">
        <v>1002.51</v>
      </c>
      <c r="H68" s="44">
        <v>1068.3800000000001</v>
      </c>
      <c r="I68" s="44">
        <v>1193.3699999999999</v>
      </c>
      <c r="J68" s="44">
        <v>1454.66</v>
      </c>
      <c r="K68" s="44">
        <v>1684.3</v>
      </c>
      <c r="L68" s="44">
        <v>1907.55</v>
      </c>
      <c r="M68" s="44">
        <v>2154.4</v>
      </c>
      <c r="N68" s="44">
        <v>2159.67</v>
      </c>
      <c r="O68" s="44">
        <v>2113.27</v>
      </c>
      <c r="P68" s="44">
        <v>2025.35</v>
      </c>
      <c r="Q68" s="44">
        <v>2046.14</v>
      </c>
      <c r="R68" s="44">
        <v>2009.22</v>
      </c>
      <c r="S68" s="44">
        <v>2006.1</v>
      </c>
      <c r="T68" s="44">
        <v>1983.87</v>
      </c>
      <c r="U68" s="44">
        <v>2170.81</v>
      </c>
      <c r="V68" s="44">
        <v>2222.64</v>
      </c>
      <c r="W68" s="44">
        <v>2215.09</v>
      </c>
      <c r="X68" s="44">
        <v>1986.38</v>
      </c>
      <c r="Y68" s="44">
        <v>1936.71</v>
      </c>
      <c r="Z68" s="44">
        <v>1700.83</v>
      </c>
      <c r="AA68" s="44">
        <v>1487.32</v>
      </c>
    </row>
    <row r="69" spans="1:27" ht="12.75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1720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1722</v>
      </c>
      <c r="B72" s="28" t="str">
        <f>"14"&amp;"."&amp;$B$800&amp;"."&amp;$B$801</f>
        <v>14.10.2023</v>
      </c>
      <c r="C72" s="90" t="s">
        <v>76</v>
      </c>
      <c r="D72" s="91">
        <f>ROUND(((D73+D74+D76+D75)/1000),5)</f>
        <v>2.5361799999999999</v>
      </c>
      <c r="E72" s="91">
        <f>ROUND(((E73+E74+E76+E75)/1000),5)</f>
        <v>2.4438900000000001</v>
      </c>
      <c r="F72" s="91">
        <f>ROUND(((F73+F74+F76+F75)/1000),5)</f>
        <v>2.4223699999999999</v>
      </c>
      <c r="G72" s="91">
        <f t="shared" ref="G72:AA72" si="39">ROUND(((G73+G74+G76+G75)/1000),5)</f>
        <v>2.4256500000000001</v>
      </c>
      <c r="H72" s="91">
        <f t="shared" si="39"/>
        <v>2.4352</v>
      </c>
      <c r="I72" s="91">
        <f t="shared" si="39"/>
        <v>2.4966499999999998</v>
      </c>
      <c r="J72" s="91">
        <f t="shared" si="39"/>
        <v>2.6105200000000002</v>
      </c>
      <c r="K72" s="91">
        <f t="shared" si="39"/>
        <v>2.8861300000000001</v>
      </c>
      <c r="L72" s="91">
        <f t="shared" si="39"/>
        <v>3.0453399999999999</v>
      </c>
      <c r="M72" s="91">
        <f t="shared" si="39"/>
        <v>3.2143999999999999</v>
      </c>
      <c r="N72" s="91">
        <f t="shared" si="39"/>
        <v>3.2717999999999998</v>
      </c>
      <c r="O72" s="91">
        <f t="shared" si="39"/>
        <v>3.2801999999999998</v>
      </c>
      <c r="P72" s="91">
        <f t="shared" si="39"/>
        <v>3.2722099999999998</v>
      </c>
      <c r="Q72" s="91">
        <f t="shared" si="39"/>
        <v>3.4279099999999998</v>
      </c>
      <c r="R72" s="91">
        <f t="shared" si="39"/>
        <v>3.5234000000000001</v>
      </c>
      <c r="S72" s="91">
        <f t="shared" si="39"/>
        <v>3.6859299999999999</v>
      </c>
      <c r="T72" s="91">
        <f t="shared" si="39"/>
        <v>3.5991300000000002</v>
      </c>
      <c r="U72" s="91">
        <f t="shared" si="39"/>
        <v>3.7278899999999999</v>
      </c>
      <c r="V72" s="91">
        <f t="shared" si="39"/>
        <v>3.8471099999999998</v>
      </c>
      <c r="W72" s="91">
        <f t="shared" si="39"/>
        <v>3.7215500000000001</v>
      </c>
      <c r="X72" s="91">
        <f t="shared" si="39"/>
        <v>3.49255</v>
      </c>
      <c r="Y72" s="91">
        <f t="shared" si="39"/>
        <v>3.1083799999999999</v>
      </c>
      <c r="Z72" s="91">
        <f t="shared" si="39"/>
        <v>2.92008</v>
      </c>
      <c r="AA72" s="91">
        <f t="shared" si="39"/>
        <v>2.6312199999999999</v>
      </c>
    </row>
    <row r="73" spans="1:27" ht="12.75" customHeight="1" outlineLevel="1" x14ac:dyDescent="0.2">
      <c r="A73" s="99" t="s">
        <v>1723</v>
      </c>
      <c r="B73" s="63" t="s">
        <v>238</v>
      </c>
      <c r="C73" s="43" t="s">
        <v>79</v>
      </c>
      <c r="D73" s="44">
        <v>1244.48</v>
      </c>
      <c r="E73" s="44">
        <v>1152.19</v>
      </c>
      <c r="F73" s="44">
        <v>1130.67</v>
      </c>
      <c r="G73" s="44">
        <v>1133.95</v>
      </c>
      <c r="H73" s="44">
        <v>1143.5</v>
      </c>
      <c r="I73" s="44">
        <v>1204.95</v>
      </c>
      <c r="J73" s="44">
        <v>1318.82</v>
      </c>
      <c r="K73" s="44">
        <v>1594.43</v>
      </c>
      <c r="L73" s="44">
        <v>1753.64</v>
      </c>
      <c r="M73" s="44">
        <v>1922.7</v>
      </c>
      <c r="N73" s="44">
        <v>1980.1</v>
      </c>
      <c r="O73" s="44">
        <v>1988.5</v>
      </c>
      <c r="P73" s="44">
        <v>1980.51</v>
      </c>
      <c r="Q73" s="44">
        <v>2136.21</v>
      </c>
      <c r="R73" s="44">
        <v>2231.6999999999998</v>
      </c>
      <c r="S73" s="44">
        <v>2394.23</v>
      </c>
      <c r="T73" s="44">
        <v>2307.4299999999998</v>
      </c>
      <c r="U73" s="44">
        <v>2436.19</v>
      </c>
      <c r="V73" s="44">
        <v>2555.41</v>
      </c>
      <c r="W73" s="44">
        <v>2429.85</v>
      </c>
      <c r="X73" s="44">
        <v>2200.85</v>
      </c>
      <c r="Y73" s="44">
        <v>1816.68</v>
      </c>
      <c r="Z73" s="44">
        <v>1628.38</v>
      </c>
      <c r="AA73" s="44">
        <v>1339.52</v>
      </c>
    </row>
    <row r="74" spans="1:27" ht="12.75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1725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1727</v>
      </c>
      <c r="B77" s="28" t="str">
        <f>"15"&amp;"."&amp;$B$800&amp;"."&amp;$B$801</f>
        <v>15.10.2023</v>
      </c>
      <c r="C77" s="90" t="s">
        <v>76</v>
      </c>
      <c r="D77" s="91">
        <f>ROUND(((D78+D79+D81+D80)/1000),5)</f>
        <v>2.5500600000000002</v>
      </c>
      <c r="E77" s="91">
        <f>ROUND(((E78+E79+E81+E80)/1000),5)</f>
        <v>2.44882</v>
      </c>
      <c r="F77" s="91">
        <f>ROUND(((F78+F79+F81+F80)/1000),5)</f>
        <v>2.4136299999999999</v>
      </c>
      <c r="G77" s="91">
        <f t="shared" ref="G77:AA77" si="42">ROUND(((G78+G79+G81+G80)/1000),5)</f>
        <v>2.3990499999999999</v>
      </c>
      <c r="H77" s="91">
        <f t="shared" si="42"/>
        <v>2.4131900000000002</v>
      </c>
      <c r="I77" s="91">
        <f t="shared" si="42"/>
        <v>2.4451399999999999</v>
      </c>
      <c r="J77" s="91">
        <f t="shared" si="42"/>
        <v>2.4237000000000002</v>
      </c>
      <c r="K77" s="91">
        <f t="shared" si="42"/>
        <v>2.5056099999999999</v>
      </c>
      <c r="L77" s="91">
        <f t="shared" si="42"/>
        <v>2.8969900000000002</v>
      </c>
      <c r="M77" s="91">
        <f t="shared" si="42"/>
        <v>3.01667</v>
      </c>
      <c r="N77" s="91">
        <f t="shared" si="42"/>
        <v>3.0655899999999998</v>
      </c>
      <c r="O77" s="91">
        <f t="shared" si="42"/>
        <v>3.08196</v>
      </c>
      <c r="P77" s="91">
        <f t="shared" si="42"/>
        <v>3.0768900000000001</v>
      </c>
      <c r="Q77" s="91">
        <f t="shared" si="42"/>
        <v>3.0822600000000002</v>
      </c>
      <c r="R77" s="91">
        <f t="shared" si="42"/>
        <v>3.08588</v>
      </c>
      <c r="S77" s="91">
        <f t="shared" si="42"/>
        <v>3.0767199999999999</v>
      </c>
      <c r="T77" s="91">
        <f t="shared" si="42"/>
        <v>3.1273300000000002</v>
      </c>
      <c r="U77" s="91">
        <f t="shared" si="42"/>
        <v>3.30213</v>
      </c>
      <c r="V77" s="91">
        <f t="shared" si="42"/>
        <v>3.4533700000000001</v>
      </c>
      <c r="W77" s="91">
        <f t="shared" si="42"/>
        <v>3.4174000000000002</v>
      </c>
      <c r="X77" s="91">
        <f t="shared" si="42"/>
        <v>3.2996099999999999</v>
      </c>
      <c r="Y77" s="91">
        <f t="shared" si="42"/>
        <v>3.0705900000000002</v>
      </c>
      <c r="Z77" s="91">
        <f t="shared" si="42"/>
        <v>2.9160499999999998</v>
      </c>
      <c r="AA77" s="91">
        <f t="shared" si="42"/>
        <v>2.60955</v>
      </c>
    </row>
    <row r="78" spans="1:27" ht="12.75" customHeight="1" outlineLevel="1" x14ac:dyDescent="0.2">
      <c r="A78" s="99" t="s">
        <v>1728</v>
      </c>
      <c r="B78" s="63" t="s">
        <v>238</v>
      </c>
      <c r="C78" s="43" t="s">
        <v>79</v>
      </c>
      <c r="D78" s="44">
        <v>1258.3599999999999</v>
      </c>
      <c r="E78" s="44">
        <v>1157.1199999999999</v>
      </c>
      <c r="F78" s="44">
        <v>1121.93</v>
      </c>
      <c r="G78" s="44">
        <v>1107.3499999999999</v>
      </c>
      <c r="H78" s="44">
        <v>1121.49</v>
      </c>
      <c r="I78" s="44">
        <v>1153.44</v>
      </c>
      <c r="J78" s="44">
        <v>1132</v>
      </c>
      <c r="K78" s="44">
        <v>1213.9100000000001</v>
      </c>
      <c r="L78" s="44">
        <v>1605.29</v>
      </c>
      <c r="M78" s="44">
        <v>1724.97</v>
      </c>
      <c r="N78" s="44">
        <v>1773.89</v>
      </c>
      <c r="O78" s="44">
        <v>1790.26</v>
      </c>
      <c r="P78" s="44">
        <v>1785.19</v>
      </c>
      <c r="Q78" s="44">
        <v>1790.56</v>
      </c>
      <c r="R78" s="44">
        <v>1794.18</v>
      </c>
      <c r="S78" s="44">
        <v>1785.02</v>
      </c>
      <c r="T78" s="44">
        <v>1835.63</v>
      </c>
      <c r="U78" s="44">
        <v>2010.43</v>
      </c>
      <c r="V78" s="44">
        <v>2161.67</v>
      </c>
      <c r="W78" s="44">
        <v>2125.6999999999998</v>
      </c>
      <c r="X78" s="44">
        <v>2007.91</v>
      </c>
      <c r="Y78" s="44">
        <v>1778.89</v>
      </c>
      <c r="Z78" s="44">
        <v>1624.35</v>
      </c>
      <c r="AA78" s="44">
        <v>1317.85</v>
      </c>
    </row>
    <row r="79" spans="1:27" ht="12.75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1730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1732</v>
      </c>
      <c r="B82" s="28" t="str">
        <f>"16"&amp;"."&amp;$B$800&amp;"."&amp;$B$801</f>
        <v>16.10.2023</v>
      </c>
      <c r="C82" s="90" t="s">
        <v>76</v>
      </c>
      <c r="D82" s="91">
        <f>ROUND(((D83+D84+D86+D85)/1000),5)</f>
        <v>2.5447199999999999</v>
      </c>
      <c r="E82" s="91">
        <f>ROUND(((E83+E84+E86+E85)/1000),5)</f>
        <v>2.48163</v>
      </c>
      <c r="F82" s="91">
        <f>ROUND(((F83+F84+F86+F85)/1000),5)</f>
        <v>2.4208400000000001</v>
      </c>
      <c r="G82" s="91">
        <f t="shared" ref="G82:AA82" si="45">ROUND(((G83+G84+G86+G85)/1000),5)</f>
        <v>2.4054000000000002</v>
      </c>
      <c r="H82" s="91">
        <f t="shared" si="45"/>
        <v>2.43384</v>
      </c>
      <c r="I82" s="91">
        <f t="shared" si="45"/>
        <v>2.6189900000000002</v>
      </c>
      <c r="J82" s="91">
        <f t="shared" si="45"/>
        <v>2.82822</v>
      </c>
      <c r="K82" s="91">
        <f t="shared" si="45"/>
        <v>3.0251800000000002</v>
      </c>
      <c r="L82" s="91">
        <f t="shared" si="45"/>
        <v>3.2452999999999999</v>
      </c>
      <c r="M82" s="91">
        <f t="shared" si="45"/>
        <v>3.40286</v>
      </c>
      <c r="N82" s="91">
        <f t="shared" si="45"/>
        <v>3.40849</v>
      </c>
      <c r="O82" s="91">
        <f t="shared" si="45"/>
        <v>3.3691499999999999</v>
      </c>
      <c r="P82" s="91">
        <f t="shared" si="45"/>
        <v>3.3407100000000001</v>
      </c>
      <c r="Q82" s="91">
        <f t="shared" si="45"/>
        <v>3.3543099999999999</v>
      </c>
      <c r="R82" s="91">
        <f t="shared" si="45"/>
        <v>3.3496100000000002</v>
      </c>
      <c r="S82" s="91">
        <f t="shared" si="45"/>
        <v>3.3309799999999998</v>
      </c>
      <c r="T82" s="91">
        <f t="shared" si="45"/>
        <v>3.33432</v>
      </c>
      <c r="U82" s="91">
        <f t="shared" si="45"/>
        <v>3.3713099999999998</v>
      </c>
      <c r="V82" s="91">
        <f t="shared" si="45"/>
        <v>3.4437899999999999</v>
      </c>
      <c r="W82" s="91">
        <f t="shared" si="45"/>
        <v>3.4482699999999999</v>
      </c>
      <c r="X82" s="91">
        <f t="shared" si="45"/>
        <v>3.27475</v>
      </c>
      <c r="Y82" s="91">
        <f t="shared" si="45"/>
        <v>3.13008</v>
      </c>
      <c r="Z82" s="91">
        <f t="shared" si="45"/>
        <v>2.8523700000000001</v>
      </c>
      <c r="AA82" s="91">
        <f t="shared" si="45"/>
        <v>2.5520900000000002</v>
      </c>
    </row>
    <row r="83" spans="1:27" ht="12.75" customHeight="1" outlineLevel="1" x14ac:dyDescent="0.2">
      <c r="A83" s="99" t="s">
        <v>1733</v>
      </c>
      <c r="B83" s="63" t="s">
        <v>238</v>
      </c>
      <c r="C83" s="43" t="s">
        <v>79</v>
      </c>
      <c r="D83" s="44">
        <v>1253.02</v>
      </c>
      <c r="E83" s="44">
        <v>1189.93</v>
      </c>
      <c r="F83" s="44">
        <v>1129.1400000000001</v>
      </c>
      <c r="G83" s="44">
        <v>1113.7</v>
      </c>
      <c r="H83" s="44">
        <v>1142.1400000000001</v>
      </c>
      <c r="I83" s="44">
        <v>1327.29</v>
      </c>
      <c r="J83" s="44">
        <v>1536.52</v>
      </c>
      <c r="K83" s="44">
        <v>1733.48</v>
      </c>
      <c r="L83" s="44">
        <v>1953.6</v>
      </c>
      <c r="M83" s="44">
        <v>2111.16</v>
      </c>
      <c r="N83" s="44">
        <v>2116.79</v>
      </c>
      <c r="O83" s="44">
        <v>2077.4499999999998</v>
      </c>
      <c r="P83" s="44">
        <v>2049.0100000000002</v>
      </c>
      <c r="Q83" s="44">
        <v>2062.61</v>
      </c>
      <c r="R83" s="44">
        <v>2057.91</v>
      </c>
      <c r="S83" s="44">
        <v>2039.28</v>
      </c>
      <c r="T83" s="44">
        <v>2042.62</v>
      </c>
      <c r="U83" s="44">
        <v>2079.61</v>
      </c>
      <c r="V83" s="44">
        <v>2152.09</v>
      </c>
      <c r="W83" s="44">
        <v>2156.5700000000002</v>
      </c>
      <c r="X83" s="44">
        <v>1983.05</v>
      </c>
      <c r="Y83" s="44">
        <v>1838.38</v>
      </c>
      <c r="Z83" s="44">
        <v>1560.67</v>
      </c>
      <c r="AA83" s="44">
        <v>1260.3900000000001</v>
      </c>
    </row>
    <row r="84" spans="1:27" ht="12.75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1735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1737</v>
      </c>
      <c r="B87" s="28" t="str">
        <f>"17"&amp;"."&amp;$B$800&amp;"."&amp;$B$801</f>
        <v>17.10.2023</v>
      </c>
      <c r="C87" s="90" t="s">
        <v>76</v>
      </c>
      <c r="D87" s="91">
        <f>ROUND(((D88+D89+D91+D90)/1000),5)</f>
        <v>2.4357500000000001</v>
      </c>
      <c r="E87" s="91">
        <f>ROUND(((E88+E89+E91+E90)/1000),5)</f>
        <v>2.3797600000000001</v>
      </c>
      <c r="F87" s="91">
        <f>ROUND(((F88+F89+F91+F90)/1000),5)</f>
        <v>2.3359399999999999</v>
      </c>
      <c r="G87" s="91">
        <f t="shared" ref="G87:AA87" si="48">ROUND(((G88+G89+G91+G90)/1000),5)</f>
        <v>2.3344200000000002</v>
      </c>
      <c r="H87" s="91">
        <f t="shared" si="48"/>
        <v>2.37141</v>
      </c>
      <c r="I87" s="91">
        <f t="shared" si="48"/>
        <v>2.5056500000000002</v>
      </c>
      <c r="J87" s="91">
        <f t="shared" si="48"/>
        <v>2.6193200000000001</v>
      </c>
      <c r="K87" s="91">
        <f t="shared" si="48"/>
        <v>2.9647600000000001</v>
      </c>
      <c r="L87" s="91">
        <f t="shared" si="48"/>
        <v>3.2054299999999998</v>
      </c>
      <c r="M87" s="91">
        <f t="shared" si="48"/>
        <v>3.4624100000000002</v>
      </c>
      <c r="N87" s="91">
        <f t="shared" si="48"/>
        <v>3.5005799999999998</v>
      </c>
      <c r="O87" s="91">
        <f t="shared" si="48"/>
        <v>3.45791</v>
      </c>
      <c r="P87" s="91">
        <f t="shared" si="48"/>
        <v>3.2663000000000002</v>
      </c>
      <c r="Q87" s="91">
        <f t="shared" si="48"/>
        <v>3.2821099999999999</v>
      </c>
      <c r="R87" s="91">
        <f t="shared" si="48"/>
        <v>3.2916799999999999</v>
      </c>
      <c r="S87" s="91">
        <f t="shared" si="48"/>
        <v>3.2847599999999999</v>
      </c>
      <c r="T87" s="91">
        <f t="shared" si="48"/>
        <v>3.2753199999999998</v>
      </c>
      <c r="U87" s="91">
        <f t="shared" si="48"/>
        <v>3.3508599999999999</v>
      </c>
      <c r="V87" s="91">
        <f t="shared" si="48"/>
        <v>3.51281</v>
      </c>
      <c r="W87" s="91">
        <f t="shared" si="48"/>
        <v>3.5113500000000002</v>
      </c>
      <c r="X87" s="91">
        <f t="shared" si="48"/>
        <v>3.2460399999999998</v>
      </c>
      <c r="Y87" s="91">
        <f t="shared" si="48"/>
        <v>3.1125500000000001</v>
      </c>
      <c r="Z87" s="91">
        <f t="shared" si="48"/>
        <v>2.88165</v>
      </c>
      <c r="AA87" s="91">
        <f t="shared" si="48"/>
        <v>2.61511</v>
      </c>
    </row>
    <row r="88" spans="1:27" ht="12.75" customHeight="1" outlineLevel="1" x14ac:dyDescent="0.2">
      <c r="A88" s="99" t="s">
        <v>1738</v>
      </c>
      <c r="B88" s="63" t="s">
        <v>238</v>
      </c>
      <c r="C88" s="43" t="s">
        <v>79</v>
      </c>
      <c r="D88" s="44">
        <v>1144.05</v>
      </c>
      <c r="E88" s="44">
        <v>1088.06</v>
      </c>
      <c r="F88" s="44">
        <v>1044.24</v>
      </c>
      <c r="G88" s="44">
        <v>1042.72</v>
      </c>
      <c r="H88" s="44">
        <v>1079.71</v>
      </c>
      <c r="I88" s="44">
        <v>1213.95</v>
      </c>
      <c r="J88" s="44">
        <v>1327.62</v>
      </c>
      <c r="K88" s="44">
        <v>1673.06</v>
      </c>
      <c r="L88" s="44">
        <v>1913.73</v>
      </c>
      <c r="M88" s="44">
        <v>2170.71</v>
      </c>
      <c r="N88" s="44">
        <v>2208.88</v>
      </c>
      <c r="O88" s="44">
        <v>2166.21</v>
      </c>
      <c r="P88" s="44">
        <v>1974.6</v>
      </c>
      <c r="Q88" s="44">
        <v>1990.41</v>
      </c>
      <c r="R88" s="44">
        <v>1999.98</v>
      </c>
      <c r="S88" s="44">
        <v>1993.06</v>
      </c>
      <c r="T88" s="44">
        <v>1983.62</v>
      </c>
      <c r="U88" s="44">
        <v>2059.16</v>
      </c>
      <c r="V88" s="44">
        <v>2221.11</v>
      </c>
      <c r="W88" s="44">
        <v>2219.65</v>
      </c>
      <c r="X88" s="44">
        <v>1954.34</v>
      </c>
      <c r="Y88" s="44">
        <v>1820.85</v>
      </c>
      <c r="Z88" s="44">
        <v>1589.95</v>
      </c>
      <c r="AA88" s="44">
        <v>1323.41</v>
      </c>
    </row>
    <row r="89" spans="1:27" ht="12.75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1740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1742</v>
      </c>
      <c r="B92" s="28" t="str">
        <f>"18"&amp;"."&amp;$B$800&amp;"."&amp;$B$801</f>
        <v>18.10.2023</v>
      </c>
      <c r="C92" s="90" t="s">
        <v>76</v>
      </c>
      <c r="D92" s="91">
        <f>ROUND(((D93+D94+D96+D95)/1000),5)</f>
        <v>2.4279000000000002</v>
      </c>
      <c r="E92" s="91">
        <f>ROUND(((E93+E94+E96+E95)/1000),5)</f>
        <v>2.3668200000000001</v>
      </c>
      <c r="F92" s="91">
        <f>ROUND(((F93+F94+F96+F95)/1000),5)</f>
        <v>2.3449399999999998</v>
      </c>
      <c r="G92" s="91">
        <f t="shared" ref="G92:AA92" si="51">ROUND(((G93+G94+G96+G95)/1000),5)</f>
        <v>2.3613</v>
      </c>
      <c r="H92" s="91">
        <f t="shared" si="51"/>
        <v>2.4150800000000001</v>
      </c>
      <c r="I92" s="91">
        <f t="shared" si="51"/>
        <v>2.5034000000000001</v>
      </c>
      <c r="J92" s="91">
        <f t="shared" si="51"/>
        <v>2.6672099999999999</v>
      </c>
      <c r="K92" s="91">
        <f t="shared" si="51"/>
        <v>2.9839000000000002</v>
      </c>
      <c r="L92" s="91">
        <f t="shared" si="51"/>
        <v>3.0912899999999999</v>
      </c>
      <c r="M92" s="91">
        <f t="shared" si="51"/>
        <v>3.3974899999999999</v>
      </c>
      <c r="N92" s="91">
        <f t="shared" si="51"/>
        <v>3.4549300000000001</v>
      </c>
      <c r="O92" s="91">
        <f t="shared" si="51"/>
        <v>3.2611300000000001</v>
      </c>
      <c r="P92" s="91">
        <f t="shared" si="51"/>
        <v>3.23996</v>
      </c>
      <c r="Q92" s="91">
        <f t="shared" si="51"/>
        <v>3.2380499999999999</v>
      </c>
      <c r="R92" s="91">
        <f t="shared" si="51"/>
        <v>3.2529599999999999</v>
      </c>
      <c r="S92" s="91">
        <f t="shared" si="51"/>
        <v>3.2504400000000002</v>
      </c>
      <c r="T92" s="91">
        <f t="shared" si="51"/>
        <v>3.2513100000000001</v>
      </c>
      <c r="U92" s="91">
        <f t="shared" si="51"/>
        <v>3.4401199999999998</v>
      </c>
      <c r="V92" s="91">
        <f t="shared" si="51"/>
        <v>3.4809899999999998</v>
      </c>
      <c r="W92" s="91">
        <f t="shared" si="51"/>
        <v>3.4274300000000002</v>
      </c>
      <c r="X92" s="91">
        <f t="shared" si="51"/>
        <v>3.1931699999999998</v>
      </c>
      <c r="Y92" s="91">
        <f t="shared" si="51"/>
        <v>3.0682999999999998</v>
      </c>
      <c r="Z92" s="91">
        <f t="shared" si="51"/>
        <v>2.7755000000000001</v>
      </c>
      <c r="AA92" s="91">
        <f t="shared" si="51"/>
        <v>2.5390700000000002</v>
      </c>
    </row>
    <row r="93" spans="1:27" ht="12.75" customHeight="1" outlineLevel="1" x14ac:dyDescent="0.2">
      <c r="A93" s="99" t="s">
        <v>1743</v>
      </c>
      <c r="B93" s="63" t="s">
        <v>238</v>
      </c>
      <c r="C93" s="43" t="s">
        <v>79</v>
      </c>
      <c r="D93" s="44">
        <v>1136.2</v>
      </c>
      <c r="E93" s="44">
        <v>1075.1199999999999</v>
      </c>
      <c r="F93" s="44">
        <v>1053.24</v>
      </c>
      <c r="G93" s="44">
        <v>1069.5999999999999</v>
      </c>
      <c r="H93" s="44">
        <v>1123.3800000000001</v>
      </c>
      <c r="I93" s="44">
        <v>1211.7</v>
      </c>
      <c r="J93" s="44">
        <v>1375.51</v>
      </c>
      <c r="K93" s="44">
        <v>1692.2</v>
      </c>
      <c r="L93" s="44">
        <v>1799.59</v>
      </c>
      <c r="M93" s="44">
        <v>2105.79</v>
      </c>
      <c r="N93" s="44">
        <v>2163.23</v>
      </c>
      <c r="O93" s="44">
        <v>1969.43</v>
      </c>
      <c r="P93" s="44">
        <v>1948.26</v>
      </c>
      <c r="Q93" s="44">
        <v>1946.35</v>
      </c>
      <c r="R93" s="44">
        <v>1961.26</v>
      </c>
      <c r="S93" s="44">
        <v>1958.74</v>
      </c>
      <c r="T93" s="44">
        <v>1959.61</v>
      </c>
      <c r="U93" s="44">
        <v>2148.42</v>
      </c>
      <c r="V93" s="44">
        <v>2189.29</v>
      </c>
      <c r="W93" s="44">
        <v>2135.73</v>
      </c>
      <c r="X93" s="44">
        <v>1901.47</v>
      </c>
      <c r="Y93" s="44">
        <v>1776.6</v>
      </c>
      <c r="Z93" s="44">
        <v>1483.8</v>
      </c>
      <c r="AA93" s="44">
        <v>1247.3699999999999</v>
      </c>
    </row>
    <row r="94" spans="1:27" ht="12.75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1745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1747</v>
      </c>
      <c r="B97" s="28" t="str">
        <f>"19"&amp;"."&amp;$B$800&amp;"."&amp;$B$801</f>
        <v>19.10.2023</v>
      </c>
      <c r="C97" s="90" t="s">
        <v>76</v>
      </c>
      <c r="D97" s="91">
        <f>ROUND(((D98+D99+D101+D100)/1000),5)</f>
        <v>2.4386399999999999</v>
      </c>
      <c r="E97" s="91">
        <f>ROUND(((E98+E99+E101+E100)/1000),5)</f>
        <v>2.3485</v>
      </c>
      <c r="F97" s="91">
        <f>ROUND(((F98+F99+F101+F100)/1000),5)</f>
        <v>2.3370000000000002</v>
      </c>
      <c r="G97" s="91">
        <f t="shared" ref="G97:AA97" si="54">ROUND(((G98+G99+G101+G100)/1000),5)</f>
        <v>2.3369599999999999</v>
      </c>
      <c r="H97" s="91">
        <f t="shared" si="54"/>
        <v>2.39012</v>
      </c>
      <c r="I97" s="91">
        <f t="shared" si="54"/>
        <v>2.4970699999999999</v>
      </c>
      <c r="J97" s="91">
        <f t="shared" si="54"/>
        <v>2.7241499999999998</v>
      </c>
      <c r="K97" s="91">
        <f t="shared" si="54"/>
        <v>2.9869500000000002</v>
      </c>
      <c r="L97" s="91">
        <f t="shared" si="54"/>
        <v>3.2543000000000002</v>
      </c>
      <c r="M97" s="91">
        <f t="shared" si="54"/>
        <v>3.4094600000000002</v>
      </c>
      <c r="N97" s="91">
        <f t="shared" si="54"/>
        <v>3.4386899999999998</v>
      </c>
      <c r="O97" s="91">
        <f t="shared" si="54"/>
        <v>3.4389599999999998</v>
      </c>
      <c r="P97" s="91">
        <f t="shared" si="54"/>
        <v>3.35202</v>
      </c>
      <c r="Q97" s="91">
        <f t="shared" si="54"/>
        <v>3.3622000000000001</v>
      </c>
      <c r="R97" s="91">
        <f t="shared" si="54"/>
        <v>3.3627500000000001</v>
      </c>
      <c r="S97" s="91">
        <f t="shared" si="54"/>
        <v>3.3590100000000001</v>
      </c>
      <c r="T97" s="91">
        <f t="shared" si="54"/>
        <v>3.3587799999999999</v>
      </c>
      <c r="U97" s="91">
        <f t="shared" si="54"/>
        <v>3.42056</v>
      </c>
      <c r="V97" s="91">
        <f t="shared" si="54"/>
        <v>3.48821</v>
      </c>
      <c r="W97" s="91">
        <f t="shared" si="54"/>
        <v>3.4532500000000002</v>
      </c>
      <c r="X97" s="91">
        <f t="shared" si="54"/>
        <v>3.3256100000000002</v>
      </c>
      <c r="Y97" s="91">
        <f t="shared" si="54"/>
        <v>3.0895100000000002</v>
      </c>
      <c r="Z97" s="91">
        <f t="shared" si="54"/>
        <v>2.8854799999999998</v>
      </c>
      <c r="AA97" s="91">
        <f t="shared" si="54"/>
        <v>2.64134</v>
      </c>
    </row>
    <row r="98" spans="1:27" ht="12.75" customHeight="1" outlineLevel="1" x14ac:dyDescent="0.2">
      <c r="A98" s="99" t="s">
        <v>1748</v>
      </c>
      <c r="B98" s="63" t="s">
        <v>238</v>
      </c>
      <c r="C98" s="43" t="s">
        <v>79</v>
      </c>
      <c r="D98" s="44">
        <v>1146.94</v>
      </c>
      <c r="E98" s="44">
        <v>1056.8</v>
      </c>
      <c r="F98" s="44">
        <v>1045.3</v>
      </c>
      <c r="G98" s="44">
        <v>1045.26</v>
      </c>
      <c r="H98" s="44">
        <v>1098.42</v>
      </c>
      <c r="I98" s="44">
        <v>1205.3699999999999</v>
      </c>
      <c r="J98" s="44">
        <v>1432.45</v>
      </c>
      <c r="K98" s="44">
        <v>1695.25</v>
      </c>
      <c r="L98" s="44">
        <v>1962.6</v>
      </c>
      <c r="M98" s="44">
        <v>2117.7600000000002</v>
      </c>
      <c r="N98" s="44">
        <v>2146.9899999999998</v>
      </c>
      <c r="O98" s="44">
        <v>2147.2600000000002</v>
      </c>
      <c r="P98" s="44">
        <v>2060.3200000000002</v>
      </c>
      <c r="Q98" s="44">
        <v>2070.5</v>
      </c>
      <c r="R98" s="44">
        <v>2071.0500000000002</v>
      </c>
      <c r="S98" s="44">
        <v>2067.31</v>
      </c>
      <c r="T98" s="44">
        <v>2067.08</v>
      </c>
      <c r="U98" s="44">
        <v>2128.86</v>
      </c>
      <c r="V98" s="44">
        <v>2196.5100000000002</v>
      </c>
      <c r="W98" s="44">
        <v>2161.5500000000002</v>
      </c>
      <c r="X98" s="44">
        <v>2033.91</v>
      </c>
      <c r="Y98" s="44">
        <v>1797.81</v>
      </c>
      <c r="Z98" s="44">
        <v>1593.78</v>
      </c>
      <c r="AA98" s="44">
        <v>1349.64</v>
      </c>
    </row>
    <row r="99" spans="1:27" ht="12.75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1752</v>
      </c>
      <c r="B102" s="28" t="str">
        <f>"20"&amp;"."&amp;$B$800&amp;"."&amp;$B$801</f>
        <v>20.10.2023</v>
      </c>
      <c r="C102" s="90" t="s">
        <v>76</v>
      </c>
      <c r="D102" s="91">
        <f>ROUND(((D103+D104+D106+D105)/1000),5)</f>
        <v>2.4398499999999999</v>
      </c>
      <c r="E102" s="91">
        <f>ROUND(((E103+E104+E106+E105)/1000),5)</f>
        <v>2.3645499999999999</v>
      </c>
      <c r="F102" s="91">
        <f>ROUND(((F103+F104+F106+F105)/1000),5)</f>
        <v>2.3395100000000002</v>
      </c>
      <c r="G102" s="91">
        <f t="shared" ref="G102:AA102" si="57">ROUND(((G103+G104+G106+G105)/1000),5)</f>
        <v>2.3444799999999999</v>
      </c>
      <c r="H102" s="91">
        <f t="shared" si="57"/>
        <v>2.4101400000000002</v>
      </c>
      <c r="I102" s="91">
        <f t="shared" si="57"/>
        <v>2.4969199999999998</v>
      </c>
      <c r="J102" s="91">
        <f t="shared" si="57"/>
        <v>2.7164100000000002</v>
      </c>
      <c r="K102" s="91">
        <f t="shared" si="57"/>
        <v>3.0246400000000002</v>
      </c>
      <c r="L102" s="91">
        <f t="shared" si="57"/>
        <v>3.2010700000000001</v>
      </c>
      <c r="M102" s="91">
        <f t="shared" si="57"/>
        <v>3.4302700000000002</v>
      </c>
      <c r="N102" s="91">
        <f t="shared" si="57"/>
        <v>3.4946000000000002</v>
      </c>
      <c r="O102" s="91">
        <f t="shared" si="57"/>
        <v>3.2970799999999998</v>
      </c>
      <c r="P102" s="91">
        <f t="shared" si="57"/>
        <v>3.2793999999999999</v>
      </c>
      <c r="Q102" s="91">
        <f t="shared" si="57"/>
        <v>3.2829299999999999</v>
      </c>
      <c r="R102" s="91">
        <f t="shared" si="57"/>
        <v>3.2867299999999999</v>
      </c>
      <c r="S102" s="91">
        <f t="shared" si="57"/>
        <v>3.2801900000000002</v>
      </c>
      <c r="T102" s="91">
        <f t="shared" si="57"/>
        <v>3.2725200000000001</v>
      </c>
      <c r="U102" s="91">
        <f t="shared" si="57"/>
        <v>3.46645</v>
      </c>
      <c r="V102" s="91">
        <f t="shared" si="57"/>
        <v>3.4883000000000002</v>
      </c>
      <c r="W102" s="91">
        <f t="shared" si="57"/>
        <v>3.3458299999999999</v>
      </c>
      <c r="X102" s="91">
        <f t="shared" si="57"/>
        <v>3.25163</v>
      </c>
      <c r="Y102" s="91">
        <f t="shared" si="57"/>
        <v>3.16289</v>
      </c>
      <c r="Z102" s="91">
        <f t="shared" si="57"/>
        <v>2.8750300000000002</v>
      </c>
      <c r="AA102" s="91">
        <f t="shared" si="57"/>
        <v>2.6212900000000001</v>
      </c>
    </row>
    <row r="103" spans="1:27" ht="12.75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1148.1500000000001</v>
      </c>
      <c r="E103" s="44">
        <v>1072.8499999999999</v>
      </c>
      <c r="F103" s="44">
        <v>1047.81</v>
      </c>
      <c r="G103" s="44">
        <v>1052.78</v>
      </c>
      <c r="H103" s="44">
        <v>1118.44</v>
      </c>
      <c r="I103" s="44">
        <v>1205.22</v>
      </c>
      <c r="J103" s="44">
        <v>1424.71</v>
      </c>
      <c r="K103" s="44">
        <v>1732.94</v>
      </c>
      <c r="L103" s="44">
        <v>1909.37</v>
      </c>
      <c r="M103" s="44">
        <v>2138.5700000000002</v>
      </c>
      <c r="N103" s="44">
        <v>2202.9</v>
      </c>
      <c r="O103" s="44">
        <v>2005.38</v>
      </c>
      <c r="P103" s="44">
        <v>1987.7</v>
      </c>
      <c r="Q103" s="44">
        <v>1991.23</v>
      </c>
      <c r="R103" s="44">
        <v>1995.03</v>
      </c>
      <c r="S103" s="44">
        <v>1988.49</v>
      </c>
      <c r="T103" s="44">
        <v>1980.82</v>
      </c>
      <c r="U103" s="44">
        <v>2174.75</v>
      </c>
      <c r="V103" s="44">
        <v>2196.6</v>
      </c>
      <c r="W103" s="44">
        <v>2054.13</v>
      </c>
      <c r="X103" s="44">
        <v>1959.93</v>
      </c>
      <c r="Y103" s="44">
        <v>1871.19</v>
      </c>
      <c r="Z103" s="44">
        <v>1583.33</v>
      </c>
      <c r="AA103" s="44">
        <v>1329.59</v>
      </c>
    </row>
    <row r="104" spans="1:27" ht="12.75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1757</v>
      </c>
      <c r="B107" s="28" t="str">
        <f>"21"&amp;"."&amp;$B$800&amp;"."&amp;$B$801</f>
        <v>21.10.2023</v>
      </c>
      <c r="C107" s="90" t="s">
        <v>76</v>
      </c>
      <c r="D107" s="91">
        <f>ROUND(((D108+D109+D111+D110)/1000),5)</f>
        <v>2.48577</v>
      </c>
      <c r="E107" s="91">
        <f>ROUND(((E108+E109+E111+E110)/1000),5)</f>
        <v>2.45581</v>
      </c>
      <c r="F107" s="91">
        <f>ROUND(((F108+F109+F111+F110)/1000),5)</f>
        <v>2.4168699999999999</v>
      </c>
      <c r="G107" s="91">
        <f t="shared" ref="G107:AA107" si="60">ROUND(((G108+G109+G111+G110)/1000),5)</f>
        <v>2.4039600000000001</v>
      </c>
      <c r="H107" s="91">
        <f t="shared" si="60"/>
        <v>2.41181</v>
      </c>
      <c r="I107" s="91">
        <f t="shared" si="60"/>
        <v>2.4641299999999999</v>
      </c>
      <c r="J107" s="91">
        <f t="shared" si="60"/>
        <v>2.4810500000000002</v>
      </c>
      <c r="K107" s="91">
        <f t="shared" si="60"/>
        <v>2.6927300000000001</v>
      </c>
      <c r="L107" s="91">
        <f t="shared" si="60"/>
        <v>2.8569499999999999</v>
      </c>
      <c r="M107" s="91">
        <f t="shared" si="60"/>
        <v>3.0817399999999999</v>
      </c>
      <c r="N107" s="91">
        <f t="shared" si="60"/>
        <v>3.1725099999999999</v>
      </c>
      <c r="O107" s="91">
        <f t="shared" si="60"/>
        <v>3.1789700000000001</v>
      </c>
      <c r="P107" s="91">
        <f t="shared" si="60"/>
        <v>3.14235</v>
      </c>
      <c r="Q107" s="91">
        <f t="shared" si="60"/>
        <v>3.13748</v>
      </c>
      <c r="R107" s="91">
        <f t="shared" si="60"/>
        <v>3.1217800000000002</v>
      </c>
      <c r="S107" s="91">
        <f t="shared" si="60"/>
        <v>3.11327</v>
      </c>
      <c r="T107" s="91">
        <f t="shared" si="60"/>
        <v>3.1337100000000002</v>
      </c>
      <c r="U107" s="91">
        <f t="shared" si="60"/>
        <v>3.2397300000000002</v>
      </c>
      <c r="V107" s="91">
        <f t="shared" si="60"/>
        <v>3.4327700000000001</v>
      </c>
      <c r="W107" s="91">
        <f t="shared" si="60"/>
        <v>3.3309700000000002</v>
      </c>
      <c r="X107" s="91">
        <f t="shared" si="60"/>
        <v>3.12216</v>
      </c>
      <c r="Y107" s="91">
        <f t="shared" si="60"/>
        <v>2.9928499999999998</v>
      </c>
      <c r="Z107" s="91">
        <f t="shared" si="60"/>
        <v>2.7582300000000002</v>
      </c>
      <c r="AA107" s="91">
        <f t="shared" si="60"/>
        <v>2.5471400000000002</v>
      </c>
    </row>
    <row r="108" spans="1:27" ht="12.75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1194.07</v>
      </c>
      <c r="E108" s="44">
        <v>1164.1099999999999</v>
      </c>
      <c r="F108" s="44">
        <v>1125.17</v>
      </c>
      <c r="G108" s="44">
        <v>1112.26</v>
      </c>
      <c r="H108" s="44">
        <v>1120.1099999999999</v>
      </c>
      <c r="I108" s="44">
        <v>1172.43</v>
      </c>
      <c r="J108" s="44">
        <v>1189.3499999999999</v>
      </c>
      <c r="K108" s="44">
        <v>1401.03</v>
      </c>
      <c r="L108" s="44">
        <v>1565.25</v>
      </c>
      <c r="M108" s="44">
        <v>1790.04</v>
      </c>
      <c r="N108" s="44">
        <v>1880.81</v>
      </c>
      <c r="O108" s="44">
        <v>1887.27</v>
      </c>
      <c r="P108" s="44">
        <v>1850.65</v>
      </c>
      <c r="Q108" s="44">
        <v>1845.78</v>
      </c>
      <c r="R108" s="44">
        <v>1830.08</v>
      </c>
      <c r="S108" s="44">
        <v>1821.57</v>
      </c>
      <c r="T108" s="44">
        <v>1842.01</v>
      </c>
      <c r="U108" s="44">
        <v>1948.03</v>
      </c>
      <c r="V108" s="44">
        <v>2141.0700000000002</v>
      </c>
      <c r="W108" s="44">
        <v>2039.27</v>
      </c>
      <c r="X108" s="44">
        <v>1830.46</v>
      </c>
      <c r="Y108" s="44">
        <v>1701.15</v>
      </c>
      <c r="Z108" s="44">
        <v>1466.53</v>
      </c>
      <c r="AA108" s="44">
        <v>1255.44</v>
      </c>
    </row>
    <row r="109" spans="1:27" ht="12.75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1762</v>
      </c>
      <c r="B112" s="28" t="str">
        <f>"22"&amp;"."&amp;$B$800&amp;"."&amp;$B$801</f>
        <v>22.10.2023</v>
      </c>
      <c r="C112" s="90" t="s">
        <v>76</v>
      </c>
      <c r="D112" s="91">
        <f>ROUND(((D113+D114+D116+D115)/1000),5)</f>
        <v>2.4586199999999998</v>
      </c>
      <c r="E112" s="91">
        <f>ROUND(((E113+E114+E116+E115)/1000),5)</f>
        <v>2.3849999999999998</v>
      </c>
      <c r="F112" s="91">
        <f>ROUND(((F113+F114+F116+F115)/1000),5)</f>
        <v>2.3313600000000001</v>
      </c>
      <c r="G112" s="91">
        <f t="shared" ref="G112:AA112" si="63">ROUND(((G113+G114+G116+G115)/1000),5)</f>
        <v>2.3245499999999999</v>
      </c>
      <c r="H112" s="91">
        <f t="shared" si="63"/>
        <v>2.32396</v>
      </c>
      <c r="I112" s="91">
        <f t="shared" si="63"/>
        <v>2.4015499999999999</v>
      </c>
      <c r="J112" s="91">
        <f t="shared" si="63"/>
        <v>2.4067699999999999</v>
      </c>
      <c r="K112" s="91">
        <f t="shared" si="63"/>
        <v>2.4642900000000001</v>
      </c>
      <c r="L112" s="91">
        <f t="shared" si="63"/>
        <v>2.6297100000000002</v>
      </c>
      <c r="M112" s="91">
        <f t="shared" si="63"/>
        <v>2.8404099999999999</v>
      </c>
      <c r="N112" s="91">
        <f t="shared" si="63"/>
        <v>2.92374</v>
      </c>
      <c r="O112" s="91">
        <f t="shared" si="63"/>
        <v>2.9559799999999998</v>
      </c>
      <c r="P112" s="91">
        <f t="shared" si="63"/>
        <v>2.9817499999999999</v>
      </c>
      <c r="Q112" s="91">
        <f t="shared" si="63"/>
        <v>2.9982799999999998</v>
      </c>
      <c r="R112" s="91">
        <f t="shared" si="63"/>
        <v>3.0133399999999999</v>
      </c>
      <c r="S112" s="91">
        <f t="shared" si="63"/>
        <v>3.0024099999999998</v>
      </c>
      <c r="T112" s="91">
        <f t="shared" si="63"/>
        <v>3.08073</v>
      </c>
      <c r="U112" s="91">
        <f t="shared" si="63"/>
        <v>3.2977099999999999</v>
      </c>
      <c r="V112" s="91">
        <f t="shared" si="63"/>
        <v>3.4311500000000001</v>
      </c>
      <c r="W112" s="91">
        <f t="shared" si="63"/>
        <v>3.3779699999999999</v>
      </c>
      <c r="X112" s="91">
        <f t="shared" si="63"/>
        <v>3.1519200000000001</v>
      </c>
      <c r="Y112" s="91">
        <f t="shared" si="63"/>
        <v>2.93119</v>
      </c>
      <c r="Z112" s="91">
        <f t="shared" si="63"/>
        <v>2.5985399999999998</v>
      </c>
      <c r="AA112" s="91">
        <f t="shared" si="63"/>
        <v>2.48414</v>
      </c>
    </row>
    <row r="113" spans="1:27" ht="12.75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1166.92</v>
      </c>
      <c r="E113" s="44">
        <v>1093.3</v>
      </c>
      <c r="F113" s="44">
        <v>1039.6600000000001</v>
      </c>
      <c r="G113" s="44">
        <v>1032.8499999999999</v>
      </c>
      <c r="H113" s="44">
        <v>1032.26</v>
      </c>
      <c r="I113" s="44">
        <v>1109.8499999999999</v>
      </c>
      <c r="J113" s="44">
        <v>1115.07</v>
      </c>
      <c r="K113" s="44">
        <v>1172.5899999999999</v>
      </c>
      <c r="L113" s="44">
        <v>1338.01</v>
      </c>
      <c r="M113" s="44">
        <v>1548.71</v>
      </c>
      <c r="N113" s="44">
        <v>1632.04</v>
      </c>
      <c r="O113" s="44">
        <v>1664.28</v>
      </c>
      <c r="P113" s="44">
        <v>1690.05</v>
      </c>
      <c r="Q113" s="44">
        <v>1706.58</v>
      </c>
      <c r="R113" s="44">
        <v>1721.64</v>
      </c>
      <c r="S113" s="44">
        <v>1710.71</v>
      </c>
      <c r="T113" s="44">
        <v>1789.03</v>
      </c>
      <c r="U113" s="44">
        <v>2006.01</v>
      </c>
      <c r="V113" s="44">
        <v>2139.4499999999998</v>
      </c>
      <c r="W113" s="44">
        <v>2086.27</v>
      </c>
      <c r="X113" s="44">
        <v>1860.22</v>
      </c>
      <c r="Y113" s="44">
        <v>1639.49</v>
      </c>
      <c r="Z113" s="44">
        <v>1306.8399999999999</v>
      </c>
      <c r="AA113" s="44">
        <v>1192.44</v>
      </c>
    </row>
    <row r="114" spans="1:27" ht="12.75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1767</v>
      </c>
      <c r="B117" s="28" t="str">
        <f>"23"&amp;"."&amp;$B$800&amp;"."&amp;$B$801</f>
        <v>23.10.2023</v>
      </c>
      <c r="C117" s="90" t="s">
        <v>76</v>
      </c>
      <c r="D117" s="91">
        <f>ROUND(((D118+D119+D121+D120)/1000),5)</f>
        <v>2.4414699999999998</v>
      </c>
      <c r="E117" s="91">
        <f>ROUND(((E118+E119+E121+E120)/1000),5)</f>
        <v>2.32742</v>
      </c>
      <c r="F117" s="91">
        <f>ROUND(((F118+F119+F121+F120)/1000),5)</f>
        <v>2.2857099999999999</v>
      </c>
      <c r="G117" s="91">
        <f t="shared" ref="G117:AA117" si="66">ROUND(((G118+G119+G121+G120)/1000),5)</f>
        <v>2.3029199999999999</v>
      </c>
      <c r="H117" s="91">
        <f t="shared" si="66"/>
        <v>2.3289200000000001</v>
      </c>
      <c r="I117" s="91">
        <f t="shared" si="66"/>
        <v>2.46184</v>
      </c>
      <c r="J117" s="91">
        <f t="shared" si="66"/>
        <v>2.6236600000000001</v>
      </c>
      <c r="K117" s="91">
        <f t="shared" si="66"/>
        <v>2.9227099999999999</v>
      </c>
      <c r="L117" s="91">
        <f t="shared" si="66"/>
        <v>3.1579100000000002</v>
      </c>
      <c r="M117" s="91">
        <f t="shared" si="66"/>
        <v>3.3547600000000002</v>
      </c>
      <c r="N117" s="91">
        <f t="shared" si="66"/>
        <v>3.43512</v>
      </c>
      <c r="O117" s="91">
        <f t="shared" si="66"/>
        <v>3.2535400000000001</v>
      </c>
      <c r="P117" s="91">
        <f t="shared" si="66"/>
        <v>3.18004</v>
      </c>
      <c r="Q117" s="91">
        <f t="shared" si="66"/>
        <v>3.2196899999999999</v>
      </c>
      <c r="R117" s="91">
        <f t="shared" si="66"/>
        <v>3.2326100000000002</v>
      </c>
      <c r="S117" s="91">
        <f t="shared" si="66"/>
        <v>3.2286299999999999</v>
      </c>
      <c r="T117" s="91">
        <f t="shared" si="66"/>
        <v>3.21746</v>
      </c>
      <c r="U117" s="91">
        <f t="shared" si="66"/>
        <v>3.3284500000000001</v>
      </c>
      <c r="V117" s="91">
        <f t="shared" si="66"/>
        <v>3.43486</v>
      </c>
      <c r="W117" s="91">
        <f t="shared" si="66"/>
        <v>3.3188399999999998</v>
      </c>
      <c r="X117" s="91">
        <f t="shared" si="66"/>
        <v>3.0888499999999999</v>
      </c>
      <c r="Y117" s="91">
        <f t="shared" si="66"/>
        <v>2.9854599999999998</v>
      </c>
      <c r="Z117" s="91">
        <f t="shared" si="66"/>
        <v>2.6622400000000002</v>
      </c>
      <c r="AA117" s="91">
        <f t="shared" si="66"/>
        <v>2.48895</v>
      </c>
    </row>
    <row r="118" spans="1:27" ht="12.75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1149.77</v>
      </c>
      <c r="E118" s="44">
        <v>1035.72</v>
      </c>
      <c r="F118" s="44">
        <v>994.01</v>
      </c>
      <c r="G118" s="44">
        <v>1011.22</v>
      </c>
      <c r="H118" s="44">
        <v>1037.22</v>
      </c>
      <c r="I118" s="44">
        <v>1170.1400000000001</v>
      </c>
      <c r="J118" s="44">
        <v>1331.96</v>
      </c>
      <c r="K118" s="44">
        <v>1631.01</v>
      </c>
      <c r="L118" s="44">
        <v>1866.21</v>
      </c>
      <c r="M118" s="44">
        <v>2063.06</v>
      </c>
      <c r="N118" s="44">
        <v>2143.42</v>
      </c>
      <c r="O118" s="44">
        <v>1961.84</v>
      </c>
      <c r="P118" s="44">
        <v>1888.34</v>
      </c>
      <c r="Q118" s="44">
        <v>1927.99</v>
      </c>
      <c r="R118" s="44">
        <v>1940.91</v>
      </c>
      <c r="S118" s="44">
        <v>1936.93</v>
      </c>
      <c r="T118" s="44">
        <v>1925.76</v>
      </c>
      <c r="U118" s="44">
        <v>2036.75</v>
      </c>
      <c r="V118" s="44">
        <v>2143.16</v>
      </c>
      <c r="W118" s="44">
        <v>2027.14</v>
      </c>
      <c r="X118" s="44">
        <v>1797.15</v>
      </c>
      <c r="Y118" s="44">
        <v>1693.76</v>
      </c>
      <c r="Z118" s="44">
        <v>1370.54</v>
      </c>
      <c r="AA118" s="44">
        <v>1197.25</v>
      </c>
    </row>
    <row r="119" spans="1:27" ht="12.75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1772</v>
      </c>
      <c r="B122" s="28" t="str">
        <f>"24"&amp;"."&amp;$B$800&amp;"."&amp;$B$801</f>
        <v>24.10.2023</v>
      </c>
      <c r="C122" s="90" t="s">
        <v>76</v>
      </c>
      <c r="D122" s="91">
        <f>ROUND(((D123+D124+D126+D125)/1000),5)</f>
        <v>2.4275199999999999</v>
      </c>
      <c r="E122" s="91">
        <f>ROUND(((E123+E124+E126+E125)/1000),5)</f>
        <v>2.3414999999999999</v>
      </c>
      <c r="F122" s="91">
        <f>ROUND(((F123+F124+F126+F125)/1000),5)</f>
        <v>2.31108</v>
      </c>
      <c r="G122" s="91">
        <f t="shared" ref="G122:AA122" si="69">ROUND(((G123+G124+G126+G125)/1000),5)</f>
        <v>2.3237199999999998</v>
      </c>
      <c r="H122" s="91">
        <f t="shared" si="69"/>
        <v>2.3704999999999998</v>
      </c>
      <c r="I122" s="91">
        <f t="shared" si="69"/>
        <v>2.4870100000000002</v>
      </c>
      <c r="J122" s="91">
        <f t="shared" si="69"/>
        <v>2.6562700000000001</v>
      </c>
      <c r="K122" s="91">
        <f t="shared" si="69"/>
        <v>2.9775200000000002</v>
      </c>
      <c r="L122" s="91">
        <f t="shared" si="69"/>
        <v>3.1671100000000001</v>
      </c>
      <c r="M122" s="91">
        <f t="shared" si="69"/>
        <v>3.3743599999999998</v>
      </c>
      <c r="N122" s="91">
        <f t="shared" si="69"/>
        <v>3.4518499999999999</v>
      </c>
      <c r="O122" s="91">
        <f t="shared" si="69"/>
        <v>3.28546</v>
      </c>
      <c r="P122" s="91">
        <f t="shared" si="69"/>
        <v>3.2612899999999998</v>
      </c>
      <c r="Q122" s="91">
        <f t="shared" si="69"/>
        <v>3.2761999999999998</v>
      </c>
      <c r="R122" s="91">
        <f t="shared" si="69"/>
        <v>3.2741199999999999</v>
      </c>
      <c r="S122" s="91">
        <f t="shared" si="69"/>
        <v>3.2750900000000001</v>
      </c>
      <c r="T122" s="91">
        <f t="shared" si="69"/>
        <v>3.2583000000000002</v>
      </c>
      <c r="U122" s="91">
        <f t="shared" si="69"/>
        <v>3.4513199999999999</v>
      </c>
      <c r="V122" s="91">
        <f t="shared" si="69"/>
        <v>3.4774400000000001</v>
      </c>
      <c r="W122" s="91">
        <f t="shared" si="69"/>
        <v>3.4394300000000002</v>
      </c>
      <c r="X122" s="91">
        <f t="shared" si="69"/>
        <v>3.1630600000000002</v>
      </c>
      <c r="Y122" s="91">
        <f t="shared" si="69"/>
        <v>3.0123099999999998</v>
      </c>
      <c r="Z122" s="91">
        <f t="shared" si="69"/>
        <v>2.76281</v>
      </c>
      <c r="AA122" s="91">
        <f t="shared" si="69"/>
        <v>2.5369600000000001</v>
      </c>
    </row>
    <row r="123" spans="1:27" ht="12.75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1135.82</v>
      </c>
      <c r="E123" s="44">
        <v>1049.8</v>
      </c>
      <c r="F123" s="44">
        <v>1019.38</v>
      </c>
      <c r="G123" s="44">
        <v>1032.02</v>
      </c>
      <c r="H123" s="44">
        <v>1078.8</v>
      </c>
      <c r="I123" s="44">
        <v>1195.31</v>
      </c>
      <c r="J123" s="44">
        <v>1364.57</v>
      </c>
      <c r="K123" s="44">
        <v>1685.82</v>
      </c>
      <c r="L123" s="44">
        <v>1875.41</v>
      </c>
      <c r="M123" s="44">
        <v>2082.66</v>
      </c>
      <c r="N123" s="44">
        <v>2160.15</v>
      </c>
      <c r="O123" s="44">
        <v>1993.76</v>
      </c>
      <c r="P123" s="44">
        <v>1969.59</v>
      </c>
      <c r="Q123" s="44">
        <v>1984.5</v>
      </c>
      <c r="R123" s="44">
        <v>1982.42</v>
      </c>
      <c r="S123" s="44">
        <v>1983.39</v>
      </c>
      <c r="T123" s="44">
        <v>1966.6</v>
      </c>
      <c r="U123" s="44">
        <v>2159.62</v>
      </c>
      <c r="V123" s="44">
        <v>2185.7399999999998</v>
      </c>
      <c r="W123" s="44">
        <v>2147.73</v>
      </c>
      <c r="X123" s="44">
        <v>1871.36</v>
      </c>
      <c r="Y123" s="44">
        <v>1720.61</v>
      </c>
      <c r="Z123" s="44">
        <v>1471.11</v>
      </c>
      <c r="AA123" s="44">
        <v>1245.26</v>
      </c>
    </row>
    <row r="124" spans="1:27" ht="12.75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1777</v>
      </c>
      <c r="B127" s="28" t="str">
        <f>"25"&amp;"."&amp;$B$800&amp;"."&amp;$B$801</f>
        <v>25.10.2023</v>
      </c>
      <c r="C127" s="90" t="s">
        <v>76</v>
      </c>
      <c r="D127" s="91">
        <f>ROUND(((D128+D129+D131+D130)/1000),5)</f>
        <v>2.4226299999999998</v>
      </c>
      <c r="E127" s="91">
        <f>ROUND(((E128+E129+E131+E130)/1000),5)</f>
        <v>2.36314</v>
      </c>
      <c r="F127" s="91">
        <f>ROUND(((F128+F129+F131+F130)/1000),5)</f>
        <v>2.3260200000000002</v>
      </c>
      <c r="G127" s="91">
        <f t="shared" ref="G127:AA127" si="72">ROUND(((G128+G129+G131+G130)/1000),5)</f>
        <v>2.3232599999999999</v>
      </c>
      <c r="H127" s="91">
        <f t="shared" si="72"/>
        <v>2.3904999999999998</v>
      </c>
      <c r="I127" s="91">
        <f t="shared" si="72"/>
        <v>2.4799899999999999</v>
      </c>
      <c r="J127" s="91">
        <f t="shared" si="72"/>
        <v>2.6286499999999999</v>
      </c>
      <c r="K127" s="91">
        <f t="shared" si="72"/>
        <v>2.9290799999999999</v>
      </c>
      <c r="L127" s="91">
        <f t="shared" si="72"/>
        <v>3.10249</v>
      </c>
      <c r="M127" s="91">
        <f t="shared" si="72"/>
        <v>3.4653900000000002</v>
      </c>
      <c r="N127" s="91">
        <f t="shared" si="72"/>
        <v>3.6392899999999999</v>
      </c>
      <c r="O127" s="91">
        <f t="shared" si="72"/>
        <v>3.2665700000000002</v>
      </c>
      <c r="P127" s="91">
        <f t="shared" si="72"/>
        <v>3.2446299999999999</v>
      </c>
      <c r="Q127" s="91">
        <f t="shared" si="72"/>
        <v>3.2573099999999999</v>
      </c>
      <c r="R127" s="91">
        <f t="shared" si="72"/>
        <v>3.2539199999999999</v>
      </c>
      <c r="S127" s="91">
        <f t="shared" si="72"/>
        <v>3.2501199999999999</v>
      </c>
      <c r="T127" s="91">
        <f t="shared" si="72"/>
        <v>3.2489599999999998</v>
      </c>
      <c r="U127" s="91">
        <f t="shared" si="72"/>
        <v>3.4937900000000002</v>
      </c>
      <c r="V127" s="91">
        <f t="shared" si="72"/>
        <v>3.5355699999999999</v>
      </c>
      <c r="W127" s="91">
        <f t="shared" si="72"/>
        <v>3.5585900000000001</v>
      </c>
      <c r="X127" s="91">
        <f t="shared" si="72"/>
        <v>3.2295099999999999</v>
      </c>
      <c r="Y127" s="91">
        <f t="shared" si="72"/>
        <v>3.0950500000000001</v>
      </c>
      <c r="Z127" s="91">
        <f t="shared" si="72"/>
        <v>2.7682699999999998</v>
      </c>
      <c r="AA127" s="91">
        <f t="shared" si="72"/>
        <v>2.5220199999999999</v>
      </c>
    </row>
    <row r="128" spans="1:27" ht="12.75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1130.93</v>
      </c>
      <c r="E128" s="44">
        <v>1071.44</v>
      </c>
      <c r="F128" s="44">
        <v>1034.32</v>
      </c>
      <c r="G128" s="44">
        <v>1031.56</v>
      </c>
      <c r="H128" s="44">
        <v>1098.8</v>
      </c>
      <c r="I128" s="44">
        <v>1188.29</v>
      </c>
      <c r="J128" s="44">
        <v>1336.95</v>
      </c>
      <c r="K128" s="44">
        <v>1637.38</v>
      </c>
      <c r="L128" s="44">
        <v>1810.79</v>
      </c>
      <c r="M128" s="44">
        <v>2173.69</v>
      </c>
      <c r="N128" s="44">
        <v>2347.59</v>
      </c>
      <c r="O128" s="44">
        <v>1974.87</v>
      </c>
      <c r="P128" s="44">
        <v>1952.93</v>
      </c>
      <c r="Q128" s="44">
        <v>1965.61</v>
      </c>
      <c r="R128" s="44">
        <v>1962.22</v>
      </c>
      <c r="S128" s="44">
        <v>1958.42</v>
      </c>
      <c r="T128" s="44">
        <v>1957.26</v>
      </c>
      <c r="U128" s="44">
        <v>2202.09</v>
      </c>
      <c r="V128" s="44">
        <v>2243.87</v>
      </c>
      <c r="W128" s="44">
        <v>2266.89</v>
      </c>
      <c r="X128" s="44">
        <v>1937.81</v>
      </c>
      <c r="Y128" s="44">
        <v>1803.35</v>
      </c>
      <c r="Z128" s="44">
        <v>1476.57</v>
      </c>
      <c r="AA128" s="44">
        <v>1230.32</v>
      </c>
    </row>
    <row r="129" spans="1:27" ht="12.75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1782</v>
      </c>
      <c r="B132" s="28" t="str">
        <f>"26"&amp;"."&amp;$B$800&amp;"."&amp;$B$801</f>
        <v>26.10.2023</v>
      </c>
      <c r="C132" s="90" t="s">
        <v>76</v>
      </c>
      <c r="D132" s="91">
        <f>ROUND(((D133+D134+D136+D135)/1000),5)</f>
        <v>2.43438</v>
      </c>
      <c r="E132" s="91">
        <f>ROUND(((E133+E134+E136+E135)/1000),5)</f>
        <v>2.3482799999999999</v>
      </c>
      <c r="F132" s="91">
        <f>ROUND(((F133+F134+F136+F135)/1000),5)</f>
        <v>2.3180900000000002</v>
      </c>
      <c r="G132" s="91">
        <f t="shared" ref="G132:AA132" si="75">ROUND(((G133+G134+G136+G135)/1000),5)</f>
        <v>2.2952599999999999</v>
      </c>
      <c r="H132" s="91">
        <f t="shared" si="75"/>
        <v>2.3873799999999998</v>
      </c>
      <c r="I132" s="91">
        <f t="shared" si="75"/>
        <v>2.5166400000000002</v>
      </c>
      <c r="J132" s="91">
        <f t="shared" si="75"/>
        <v>2.7138200000000001</v>
      </c>
      <c r="K132" s="91">
        <f t="shared" si="75"/>
        <v>2.92225</v>
      </c>
      <c r="L132" s="91">
        <f t="shared" si="75"/>
        <v>3.1791499999999999</v>
      </c>
      <c r="M132" s="91">
        <f t="shared" si="75"/>
        <v>3.3198599999999998</v>
      </c>
      <c r="N132" s="91">
        <f t="shared" si="75"/>
        <v>3.3430599999999999</v>
      </c>
      <c r="O132" s="91">
        <f t="shared" si="75"/>
        <v>3.3590200000000001</v>
      </c>
      <c r="P132" s="91">
        <f t="shared" si="75"/>
        <v>3.29826</v>
      </c>
      <c r="Q132" s="91">
        <f t="shared" si="75"/>
        <v>3.3092000000000001</v>
      </c>
      <c r="R132" s="91">
        <f t="shared" si="75"/>
        <v>3.2941500000000001</v>
      </c>
      <c r="S132" s="91">
        <f t="shared" si="75"/>
        <v>3.2962899999999999</v>
      </c>
      <c r="T132" s="91">
        <f t="shared" si="75"/>
        <v>3.29657</v>
      </c>
      <c r="U132" s="91">
        <f t="shared" si="75"/>
        <v>3.2880699999999998</v>
      </c>
      <c r="V132" s="91">
        <f t="shared" si="75"/>
        <v>3.4542000000000002</v>
      </c>
      <c r="W132" s="91">
        <f t="shared" si="75"/>
        <v>3.4492699999999998</v>
      </c>
      <c r="X132" s="91">
        <f t="shared" si="75"/>
        <v>3.1456400000000002</v>
      </c>
      <c r="Y132" s="91">
        <f t="shared" si="75"/>
        <v>3.03999</v>
      </c>
      <c r="Z132" s="91">
        <f t="shared" si="75"/>
        <v>2.7632400000000001</v>
      </c>
      <c r="AA132" s="91">
        <f t="shared" si="75"/>
        <v>2.51729</v>
      </c>
    </row>
    <row r="133" spans="1:27" ht="12.75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1142.68</v>
      </c>
      <c r="E133" s="44">
        <v>1056.58</v>
      </c>
      <c r="F133" s="44">
        <v>1026.3900000000001</v>
      </c>
      <c r="G133" s="44">
        <v>1003.56</v>
      </c>
      <c r="H133" s="44">
        <v>1095.68</v>
      </c>
      <c r="I133" s="44">
        <v>1224.94</v>
      </c>
      <c r="J133" s="44">
        <v>1422.12</v>
      </c>
      <c r="K133" s="44">
        <v>1630.55</v>
      </c>
      <c r="L133" s="44">
        <v>1887.45</v>
      </c>
      <c r="M133" s="44">
        <v>2028.16</v>
      </c>
      <c r="N133" s="44">
        <v>2051.36</v>
      </c>
      <c r="O133" s="44">
        <v>2067.3200000000002</v>
      </c>
      <c r="P133" s="44">
        <v>2006.56</v>
      </c>
      <c r="Q133" s="44">
        <v>2017.5</v>
      </c>
      <c r="R133" s="44">
        <v>2002.45</v>
      </c>
      <c r="S133" s="44">
        <v>2004.59</v>
      </c>
      <c r="T133" s="44">
        <v>2004.87</v>
      </c>
      <c r="U133" s="44">
        <v>1996.37</v>
      </c>
      <c r="V133" s="44">
        <v>2162.5</v>
      </c>
      <c r="W133" s="44">
        <v>2157.5700000000002</v>
      </c>
      <c r="X133" s="44">
        <v>1853.94</v>
      </c>
      <c r="Y133" s="44">
        <v>1748.29</v>
      </c>
      <c r="Z133" s="44">
        <v>1471.54</v>
      </c>
      <c r="AA133" s="44">
        <v>1225.5899999999999</v>
      </c>
    </row>
    <row r="134" spans="1:27" ht="12.75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1787</v>
      </c>
      <c r="B137" s="28" t="str">
        <f>"27"&amp;"."&amp;$B$800&amp;"."&amp;$B$801</f>
        <v>27.10.2023</v>
      </c>
      <c r="C137" s="90" t="s">
        <v>76</v>
      </c>
      <c r="D137" s="91">
        <f>ROUND(((D138+D139+D141+D140)/1000),5)</f>
        <v>2.4518300000000002</v>
      </c>
      <c r="E137" s="91">
        <f>ROUND(((E138+E139+E141+E140)/1000),5)</f>
        <v>2.3677800000000002</v>
      </c>
      <c r="F137" s="91">
        <f>ROUND(((F138+F139+F141+F140)/1000),5)</f>
        <v>2.3284199999999999</v>
      </c>
      <c r="G137" s="91">
        <f t="shared" ref="G137:AA137" si="78">ROUND(((G138+G139+G141+G140)/1000),5)</f>
        <v>2.3295699999999999</v>
      </c>
      <c r="H137" s="91">
        <f t="shared" si="78"/>
        <v>2.39723</v>
      </c>
      <c r="I137" s="91">
        <f t="shared" si="78"/>
        <v>2.5164900000000001</v>
      </c>
      <c r="J137" s="91">
        <f t="shared" si="78"/>
        <v>2.66161</v>
      </c>
      <c r="K137" s="91">
        <f t="shared" si="78"/>
        <v>2.9420000000000002</v>
      </c>
      <c r="L137" s="91">
        <f t="shared" si="78"/>
        <v>3.2055199999999999</v>
      </c>
      <c r="M137" s="91">
        <f t="shared" si="78"/>
        <v>3.4003800000000002</v>
      </c>
      <c r="N137" s="91">
        <f t="shared" si="78"/>
        <v>3.6202000000000001</v>
      </c>
      <c r="O137" s="91">
        <f t="shared" si="78"/>
        <v>3.5558200000000002</v>
      </c>
      <c r="P137" s="91">
        <f t="shared" si="78"/>
        <v>3.31853</v>
      </c>
      <c r="Q137" s="91">
        <f t="shared" si="78"/>
        <v>3.3317999999999999</v>
      </c>
      <c r="R137" s="91">
        <f t="shared" si="78"/>
        <v>3.32463</v>
      </c>
      <c r="S137" s="91">
        <f t="shared" si="78"/>
        <v>3.3262700000000001</v>
      </c>
      <c r="T137" s="91">
        <f t="shared" si="78"/>
        <v>3.3231199999999999</v>
      </c>
      <c r="U137" s="91">
        <f t="shared" si="78"/>
        <v>3.4648400000000001</v>
      </c>
      <c r="V137" s="91">
        <f t="shared" si="78"/>
        <v>3.6482000000000001</v>
      </c>
      <c r="W137" s="91">
        <f t="shared" si="78"/>
        <v>3.55538</v>
      </c>
      <c r="X137" s="91">
        <f t="shared" si="78"/>
        <v>3.2317999999999998</v>
      </c>
      <c r="Y137" s="91">
        <f t="shared" si="78"/>
        <v>3.1988099999999999</v>
      </c>
      <c r="Z137" s="91">
        <f t="shared" si="78"/>
        <v>2.8759299999999999</v>
      </c>
      <c r="AA137" s="91">
        <f t="shared" si="78"/>
        <v>2.7398899999999999</v>
      </c>
    </row>
    <row r="138" spans="1:27" ht="12.75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1160.1300000000001</v>
      </c>
      <c r="E138" s="44">
        <v>1076.08</v>
      </c>
      <c r="F138" s="44">
        <v>1036.72</v>
      </c>
      <c r="G138" s="44">
        <v>1037.8699999999999</v>
      </c>
      <c r="H138" s="44">
        <v>1105.53</v>
      </c>
      <c r="I138" s="44">
        <v>1224.79</v>
      </c>
      <c r="J138" s="44">
        <v>1369.91</v>
      </c>
      <c r="K138" s="44">
        <v>1650.3</v>
      </c>
      <c r="L138" s="44">
        <v>1913.82</v>
      </c>
      <c r="M138" s="44">
        <v>2108.6799999999998</v>
      </c>
      <c r="N138" s="44">
        <v>2328.5</v>
      </c>
      <c r="O138" s="44">
        <v>2264.12</v>
      </c>
      <c r="P138" s="44">
        <v>2026.83</v>
      </c>
      <c r="Q138" s="44">
        <v>2040.1</v>
      </c>
      <c r="R138" s="44">
        <v>2032.93</v>
      </c>
      <c r="S138" s="44">
        <v>2034.57</v>
      </c>
      <c r="T138" s="44">
        <v>2031.42</v>
      </c>
      <c r="U138" s="44">
        <v>2173.14</v>
      </c>
      <c r="V138" s="44">
        <v>2356.5</v>
      </c>
      <c r="W138" s="44">
        <v>2263.6799999999998</v>
      </c>
      <c r="X138" s="44">
        <v>1940.1</v>
      </c>
      <c r="Y138" s="44">
        <v>1907.11</v>
      </c>
      <c r="Z138" s="44">
        <v>1584.23</v>
      </c>
      <c r="AA138" s="44">
        <v>1448.19</v>
      </c>
    </row>
    <row r="139" spans="1:27" ht="12.75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1792</v>
      </c>
      <c r="B142" s="28" t="str">
        <f>"28"&amp;"."&amp;$B$800&amp;"."&amp;$B$801</f>
        <v>28.10.2023</v>
      </c>
      <c r="C142" s="90" t="s">
        <v>76</v>
      </c>
      <c r="D142" s="91">
        <f>ROUND(((D143+D144+D146+D145)/1000),5)</f>
        <v>2.4996499999999999</v>
      </c>
      <c r="E142" s="91">
        <f>ROUND(((E143+E144+E146+E145)/1000),5)</f>
        <v>2.4578199999999999</v>
      </c>
      <c r="F142" s="91">
        <f>ROUND(((F143+F144+F146+F145)/1000),5)</f>
        <v>2.43953</v>
      </c>
      <c r="G142" s="91">
        <f t="shared" ref="G142:AA142" si="81">ROUND(((G143+G144+G146+G145)/1000),5)</f>
        <v>2.4062899999999998</v>
      </c>
      <c r="H142" s="91">
        <f t="shared" si="81"/>
        <v>2.4367999999999999</v>
      </c>
      <c r="I142" s="91">
        <f t="shared" si="81"/>
        <v>2.4597500000000001</v>
      </c>
      <c r="J142" s="91">
        <f t="shared" si="81"/>
        <v>2.4822700000000002</v>
      </c>
      <c r="K142" s="91">
        <f t="shared" si="81"/>
        <v>2.6205699999999998</v>
      </c>
      <c r="L142" s="91">
        <f t="shared" si="81"/>
        <v>2.88626</v>
      </c>
      <c r="M142" s="91">
        <f t="shared" si="81"/>
        <v>3.1850200000000002</v>
      </c>
      <c r="N142" s="91">
        <f t="shared" si="81"/>
        <v>3.2441499999999999</v>
      </c>
      <c r="O142" s="91">
        <f t="shared" si="81"/>
        <v>3.24871</v>
      </c>
      <c r="P142" s="91">
        <f t="shared" si="81"/>
        <v>3.2362199999999999</v>
      </c>
      <c r="Q142" s="91">
        <f t="shared" si="81"/>
        <v>3.2035999999999998</v>
      </c>
      <c r="R142" s="91">
        <f t="shared" si="81"/>
        <v>3.1113400000000002</v>
      </c>
      <c r="S142" s="91">
        <f t="shared" si="81"/>
        <v>3.0402800000000001</v>
      </c>
      <c r="T142" s="91">
        <f t="shared" si="81"/>
        <v>3.0142500000000001</v>
      </c>
      <c r="U142" s="91">
        <f t="shared" si="81"/>
        <v>3.12127</v>
      </c>
      <c r="V142" s="91">
        <f t="shared" si="81"/>
        <v>3.1888700000000001</v>
      </c>
      <c r="W142" s="91">
        <f t="shared" si="81"/>
        <v>3.09375</v>
      </c>
      <c r="X142" s="91">
        <f t="shared" si="81"/>
        <v>3.0658300000000001</v>
      </c>
      <c r="Y142" s="91">
        <f t="shared" si="81"/>
        <v>2.8770099999999998</v>
      </c>
      <c r="Z142" s="91">
        <f t="shared" si="81"/>
        <v>2.5881699999999999</v>
      </c>
      <c r="AA142" s="91">
        <f t="shared" si="81"/>
        <v>2.5127799999999998</v>
      </c>
    </row>
    <row r="143" spans="1:27" ht="12.75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1207.95</v>
      </c>
      <c r="E143" s="44">
        <v>1166.1199999999999</v>
      </c>
      <c r="F143" s="44">
        <v>1147.83</v>
      </c>
      <c r="G143" s="44">
        <v>1114.5899999999999</v>
      </c>
      <c r="H143" s="44">
        <v>1145.0999999999999</v>
      </c>
      <c r="I143" s="44">
        <v>1168.05</v>
      </c>
      <c r="J143" s="44">
        <v>1190.57</v>
      </c>
      <c r="K143" s="44">
        <v>1328.87</v>
      </c>
      <c r="L143" s="44">
        <v>1594.56</v>
      </c>
      <c r="M143" s="44">
        <v>1893.32</v>
      </c>
      <c r="N143" s="44">
        <v>1952.45</v>
      </c>
      <c r="O143" s="44">
        <v>1957.01</v>
      </c>
      <c r="P143" s="44">
        <v>1944.52</v>
      </c>
      <c r="Q143" s="44">
        <v>1911.9</v>
      </c>
      <c r="R143" s="44">
        <v>1819.64</v>
      </c>
      <c r="S143" s="44">
        <v>1748.58</v>
      </c>
      <c r="T143" s="44">
        <v>1722.55</v>
      </c>
      <c r="U143" s="44">
        <v>1829.57</v>
      </c>
      <c r="V143" s="44">
        <v>1897.17</v>
      </c>
      <c r="W143" s="44">
        <v>1802.05</v>
      </c>
      <c r="X143" s="44">
        <v>1774.13</v>
      </c>
      <c r="Y143" s="44">
        <v>1585.31</v>
      </c>
      <c r="Z143" s="44">
        <v>1296.47</v>
      </c>
      <c r="AA143" s="44">
        <v>1221.08</v>
      </c>
    </row>
    <row r="144" spans="1:27" ht="12.75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1797</v>
      </c>
      <c r="B147" s="28" t="str">
        <f>"29"&amp;"."&amp;$B$800&amp;"."&amp;$B$801</f>
        <v>29.10.2023</v>
      </c>
      <c r="C147" s="90" t="s">
        <v>76</v>
      </c>
      <c r="D147" s="91">
        <f>ROUND(((D148+D149+D151+D150)/1000),5)</f>
        <v>2.5081899999999999</v>
      </c>
      <c r="E147" s="91">
        <f>ROUND(((E148+E149+E151+E150)/1000),5)</f>
        <v>2.4434</v>
      </c>
      <c r="F147" s="91">
        <f>ROUND(((F148+F149+F151+F150)/1000),5)</f>
        <v>2.3945599999999998</v>
      </c>
      <c r="G147" s="91">
        <f t="shared" ref="G147:AA147" si="84">ROUND(((G148+G149+G151+G150)/1000),5)</f>
        <v>2.3516900000000001</v>
      </c>
      <c r="H147" s="91">
        <f t="shared" si="84"/>
        <v>2.3787799999999999</v>
      </c>
      <c r="I147" s="91">
        <f t="shared" si="84"/>
        <v>2.4448300000000001</v>
      </c>
      <c r="J147" s="91">
        <f t="shared" si="84"/>
        <v>2.4431699999999998</v>
      </c>
      <c r="K147" s="91">
        <f t="shared" si="84"/>
        <v>2.5112399999999999</v>
      </c>
      <c r="L147" s="91">
        <f t="shared" si="84"/>
        <v>2.76512</v>
      </c>
      <c r="M147" s="91">
        <f t="shared" si="84"/>
        <v>2.9611900000000002</v>
      </c>
      <c r="N147" s="91">
        <f t="shared" si="84"/>
        <v>3.12731</v>
      </c>
      <c r="O147" s="91">
        <f t="shared" si="84"/>
        <v>3.1692200000000001</v>
      </c>
      <c r="P147" s="91">
        <f t="shared" si="84"/>
        <v>3.1593399999999998</v>
      </c>
      <c r="Q147" s="91">
        <f t="shared" si="84"/>
        <v>3.1595900000000001</v>
      </c>
      <c r="R147" s="91">
        <f t="shared" si="84"/>
        <v>3.0835300000000001</v>
      </c>
      <c r="S147" s="91">
        <f t="shared" si="84"/>
        <v>3.1023700000000001</v>
      </c>
      <c r="T147" s="91">
        <f t="shared" si="84"/>
        <v>3.1074700000000002</v>
      </c>
      <c r="U147" s="91">
        <f t="shared" si="84"/>
        <v>3.27373</v>
      </c>
      <c r="V147" s="91">
        <f t="shared" si="84"/>
        <v>3.3367399999999998</v>
      </c>
      <c r="W147" s="91">
        <f t="shared" si="84"/>
        <v>3.2563900000000001</v>
      </c>
      <c r="X147" s="91">
        <f t="shared" si="84"/>
        <v>3.2162799999999998</v>
      </c>
      <c r="Y147" s="91">
        <f t="shared" si="84"/>
        <v>3.1654800000000001</v>
      </c>
      <c r="Z147" s="91">
        <f t="shared" si="84"/>
        <v>2.7945099999999998</v>
      </c>
      <c r="AA147" s="91">
        <f t="shared" si="84"/>
        <v>2.5457299999999998</v>
      </c>
    </row>
    <row r="148" spans="1:27" ht="12.75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1216.49</v>
      </c>
      <c r="E148" s="44">
        <v>1151.7</v>
      </c>
      <c r="F148" s="44">
        <v>1102.8599999999999</v>
      </c>
      <c r="G148" s="44">
        <v>1059.99</v>
      </c>
      <c r="H148" s="44">
        <v>1087.08</v>
      </c>
      <c r="I148" s="44">
        <v>1153.1300000000001</v>
      </c>
      <c r="J148" s="44">
        <v>1151.47</v>
      </c>
      <c r="K148" s="44">
        <v>1219.54</v>
      </c>
      <c r="L148" s="44">
        <v>1473.42</v>
      </c>
      <c r="M148" s="44">
        <v>1669.49</v>
      </c>
      <c r="N148" s="44">
        <v>1835.61</v>
      </c>
      <c r="O148" s="44">
        <v>1877.52</v>
      </c>
      <c r="P148" s="44">
        <v>1867.64</v>
      </c>
      <c r="Q148" s="44">
        <v>1867.89</v>
      </c>
      <c r="R148" s="44">
        <v>1791.83</v>
      </c>
      <c r="S148" s="44">
        <v>1810.67</v>
      </c>
      <c r="T148" s="44">
        <v>1815.77</v>
      </c>
      <c r="U148" s="44">
        <v>1982.03</v>
      </c>
      <c r="V148" s="44">
        <v>2045.04</v>
      </c>
      <c r="W148" s="44">
        <v>1964.69</v>
      </c>
      <c r="X148" s="44">
        <v>1924.58</v>
      </c>
      <c r="Y148" s="44">
        <v>1873.78</v>
      </c>
      <c r="Z148" s="44">
        <v>1502.81</v>
      </c>
      <c r="AA148" s="44">
        <v>1254.03</v>
      </c>
    </row>
    <row r="149" spans="1:27" ht="12.75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1802</v>
      </c>
      <c r="B152" s="28" t="str">
        <f>"30"&amp;"."&amp;$B$800&amp;"."&amp;$B$801</f>
        <v>30.10.2023</v>
      </c>
      <c r="C152" s="90" t="s">
        <v>76</v>
      </c>
      <c r="D152" s="91">
        <f>ROUND(((D153+D154+D156+D155)/1000),5)</f>
        <v>2.4428399999999999</v>
      </c>
      <c r="E152" s="91">
        <f>ROUND(((E153+E154+E156+E155)/1000),5)</f>
        <v>2.33527</v>
      </c>
      <c r="F152" s="91">
        <f>ROUND(((F153+F154+F156+F155)/1000),5)</f>
        <v>2.2825299999999999</v>
      </c>
      <c r="G152" s="91">
        <f t="shared" ref="G152:AA152" si="87">ROUND(((G153+G154+G156+G155)/1000),5)</f>
        <v>2.2703700000000002</v>
      </c>
      <c r="H152" s="91">
        <f t="shared" si="87"/>
        <v>2.3260900000000002</v>
      </c>
      <c r="I152" s="91">
        <f t="shared" si="87"/>
        <v>2.4441000000000002</v>
      </c>
      <c r="J152" s="91">
        <f t="shared" si="87"/>
        <v>2.56277</v>
      </c>
      <c r="K152" s="91">
        <f t="shared" si="87"/>
        <v>2.83528</v>
      </c>
      <c r="L152" s="91">
        <f t="shared" si="87"/>
        <v>3.0822500000000002</v>
      </c>
      <c r="M152" s="91">
        <f t="shared" si="87"/>
        <v>3.2307600000000001</v>
      </c>
      <c r="N152" s="91">
        <f t="shared" si="87"/>
        <v>3.3216000000000001</v>
      </c>
      <c r="O152" s="91">
        <f t="shared" si="87"/>
        <v>3.2497699999999998</v>
      </c>
      <c r="P152" s="91">
        <f t="shared" si="87"/>
        <v>3.25074</v>
      </c>
      <c r="Q152" s="91">
        <f t="shared" si="87"/>
        <v>3.2808799999999998</v>
      </c>
      <c r="R152" s="91">
        <f t="shared" si="87"/>
        <v>3.2613799999999999</v>
      </c>
      <c r="S152" s="91">
        <f t="shared" si="87"/>
        <v>3.2556099999999999</v>
      </c>
      <c r="T152" s="91">
        <f t="shared" si="87"/>
        <v>3.24926</v>
      </c>
      <c r="U152" s="91">
        <f t="shared" si="87"/>
        <v>3.4838900000000002</v>
      </c>
      <c r="V152" s="91">
        <f t="shared" si="87"/>
        <v>3.3949199999999999</v>
      </c>
      <c r="W152" s="91">
        <f t="shared" si="87"/>
        <v>3.2435999999999998</v>
      </c>
      <c r="X152" s="91">
        <f t="shared" si="87"/>
        <v>3.1966600000000001</v>
      </c>
      <c r="Y152" s="91">
        <f t="shared" si="87"/>
        <v>3.00265</v>
      </c>
      <c r="Z152" s="91">
        <f t="shared" si="87"/>
        <v>2.5885099999999999</v>
      </c>
      <c r="AA152" s="91">
        <f t="shared" si="87"/>
        <v>2.4846300000000001</v>
      </c>
    </row>
    <row r="153" spans="1:27" ht="12.75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1151.1400000000001</v>
      </c>
      <c r="E153" s="44">
        <v>1043.57</v>
      </c>
      <c r="F153" s="44">
        <v>990.83</v>
      </c>
      <c r="G153" s="44">
        <v>978.67</v>
      </c>
      <c r="H153" s="44">
        <v>1034.3900000000001</v>
      </c>
      <c r="I153" s="44">
        <v>1152.4000000000001</v>
      </c>
      <c r="J153" s="44">
        <v>1271.07</v>
      </c>
      <c r="K153" s="44">
        <v>1543.58</v>
      </c>
      <c r="L153" s="44">
        <v>1790.55</v>
      </c>
      <c r="M153" s="44">
        <v>1939.06</v>
      </c>
      <c r="N153" s="44">
        <v>2029.9</v>
      </c>
      <c r="O153" s="44">
        <v>1958.07</v>
      </c>
      <c r="P153" s="44">
        <v>1959.04</v>
      </c>
      <c r="Q153" s="44">
        <v>1989.18</v>
      </c>
      <c r="R153" s="44">
        <v>1969.68</v>
      </c>
      <c r="S153" s="44">
        <v>1963.91</v>
      </c>
      <c r="T153" s="44">
        <v>1957.56</v>
      </c>
      <c r="U153" s="44">
        <v>2192.19</v>
      </c>
      <c r="V153" s="44">
        <v>2103.2199999999998</v>
      </c>
      <c r="W153" s="44">
        <v>1951.9</v>
      </c>
      <c r="X153" s="44">
        <v>1904.96</v>
      </c>
      <c r="Y153" s="44">
        <v>1710.95</v>
      </c>
      <c r="Z153" s="44">
        <v>1296.81</v>
      </c>
      <c r="AA153" s="44">
        <v>1192.93</v>
      </c>
    </row>
    <row r="154" spans="1:27" ht="12.75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1807</v>
      </c>
      <c r="B157" s="28" t="str">
        <f>"31"&amp;"."&amp;$B$800&amp;"."&amp;$B$801</f>
        <v>31.10.2023</v>
      </c>
      <c r="C157" s="90" t="s">
        <v>76</v>
      </c>
      <c r="D157" s="91">
        <f>ROUND(((D158+D159+D161+D160)/1000),5)</f>
        <v>2.4073099999999998</v>
      </c>
      <c r="E157" s="91">
        <f>ROUND(((E158+E159+E161+E160)/1000),5)</f>
        <v>2.27075</v>
      </c>
      <c r="F157" s="91">
        <f>ROUND(((F158+F159+F161+F160)/1000),5)</f>
        <v>2.1846199999999998</v>
      </c>
      <c r="G157" s="91">
        <f t="shared" ref="G157:AA157" si="90">ROUND(((G158+G159+G161+G160)/1000),5)</f>
        <v>2.1692999999999998</v>
      </c>
      <c r="H157" s="91">
        <f t="shared" si="90"/>
        <v>2.2830900000000001</v>
      </c>
      <c r="I157" s="91">
        <f t="shared" si="90"/>
        <v>2.4359299999999999</v>
      </c>
      <c r="J157" s="91">
        <f t="shared" si="90"/>
        <v>2.52502</v>
      </c>
      <c r="K157" s="91">
        <f t="shared" si="90"/>
        <v>2.85744</v>
      </c>
      <c r="L157" s="91">
        <f t="shared" si="90"/>
        <v>3.04928</v>
      </c>
      <c r="M157" s="91">
        <f t="shared" si="90"/>
        <v>3.2150799999999999</v>
      </c>
      <c r="N157" s="91">
        <f t="shared" si="90"/>
        <v>3.2359399999999998</v>
      </c>
      <c r="O157" s="91">
        <f t="shared" si="90"/>
        <v>3.2186300000000001</v>
      </c>
      <c r="P157" s="91">
        <f t="shared" si="90"/>
        <v>3.22146</v>
      </c>
      <c r="Q157" s="91">
        <f t="shared" si="90"/>
        <v>3.2235999999999998</v>
      </c>
      <c r="R157" s="91">
        <f t="shared" si="90"/>
        <v>3.2232500000000002</v>
      </c>
      <c r="S157" s="91">
        <f t="shared" si="90"/>
        <v>3.2239900000000001</v>
      </c>
      <c r="T157" s="91">
        <f t="shared" si="90"/>
        <v>3.2219099999999998</v>
      </c>
      <c r="U157" s="91">
        <f t="shared" si="90"/>
        <v>3.28335</v>
      </c>
      <c r="V157" s="91">
        <f t="shared" si="90"/>
        <v>3.2883599999999999</v>
      </c>
      <c r="W157" s="91">
        <f t="shared" si="90"/>
        <v>3.1984400000000002</v>
      </c>
      <c r="X157" s="91">
        <f t="shared" si="90"/>
        <v>3.1331699999999998</v>
      </c>
      <c r="Y157" s="91">
        <f t="shared" si="90"/>
        <v>2.9831699999999999</v>
      </c>
      <c r="Z157" s="91">
        <f t="shared" si="90"/>
        <v>2.5636000000000001</v>
      </c>
      <c r="AA157" s="91">
        <f t="shared" si="90"/>
        <v>2.4689399999999999</v>
      </c>
    </row>
    <row r="158" spans="1:27" ht="12.75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1115.6099999999999</v>
      </c>
      <c r="E158" s="44">
        <v>979.05</v>
      </c>
      <c r="F158" s="44">
        <v>892.92</v>
      </c>
      <c r="G158" s="44">
        <v>877.6</v>
      </c>
      <c r="H158" s="44">
        <v>991.39</v>
      </c>
      <c r="I158" s="44">
        <v>1144.23</v>
      </c>
      <c r="J158" s="44">
        <v>1233.32</v>
      </c>
      <c r="K158" s="44">
        <v>1565.74</v>
      </c>
      <c r="L158" s="44">
        <v>1757.58</v>
      </c>
      <c r="M158" s="44">
        <v>1923.38</v>
      </c>
      <c r="N158" s="44">
        <v>1944.24</v>
      </c>
      <c r="O158" s="44">
        <v>1926.93</v>
      </c>
      <c r="P158" s="44">
        <v>1929.76</v>
      </c>
      <c r="Q158" s="44">
        <v>1931.9</v>
      </c>
      <c r="R158" s="44">
        <v>1931.55</v>
      </c>
      <c r="S158" s="44">
        <v>1932.29</v>
      </c>
      <c r="T158" s="44">
        <v>1930.21</v>
      </c>
      <c r="U158" s="44">
        <v>1991.65</v>
      </c>
      <c r="V158" s="44">
        <v>1996.66</v>
      </c>
      <c r="W158" s="44">
        <v>1906.74</v>
      </c>
      <c r="X158" s="44">
        <v>1841.47</v>
      </c>
      <c r="Y158" s="44">
        <v>1691.47</v>
      </c>
      <c r="Z158" s="44">
        <v>1271.9000000000001</v>
      </c>
      <c r="AA158" s="44">
        <v>1177.24</v>
      </c>
    </row>
    <row r="159" spans="1:27" ht="12.75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01.10.2023</v>
      </c>
      <c r="C166" s="90" t="s">
        <v>76</v>
      </c>
      <c r="D166" s="91">
        <f>ROUND(((D167+D168+D170+D169)/1000),5)</f>
        <v>3.2521399999999998</v>
      </c>
      <c r="E166" s="91">
        <f>ROUND(((E167+E168+E170+E169)/1000),5)</f>
        <v>3.1933600000000002</v>
      </c>
      <c r="F166" s="91">
        <f>ROUND(((F167+F168+F170+F169)/1000),5)</f>
        <v>3.1794099999999998</v>
      </c>
      <c r="G166" s="91">
        <f t="shared" ref="G166:AA166" si="93">ROUND(((G167+G168+G170+G169)/1000),5)</f>
        <v>3.1812800000000001</v>
      </c>
      <c r="H166" s="91">
        <f t="shared" si="93"/>
        <v>3.1901199999999998</v>
      </c>
      <c r="I166" s="91">
        <f t="shared" si="93"/>
        <v>3.2147600000000001</v>
      </c>
      <c r="J166" s="91">
        <f t="shared" si="93"/>
        <v>3.2157800000000001</v>
      </c>
      <c r="K166" s="91">
        <f t="shared" si="93"/>
        <v>3.3029099999999998</v>
      </c>
      <c r="L166" s="91">
        <f t="shared" si="93"/>
        <v>3.5527000000000002</v>
      </c>
      <c r="M166" s="91">
        <f t="shared" si="93"/>
        <v>3.8262</v>
      </c>
      <c r="N166" s="91">
        <f t="shared" si="93"/>
        <v>3.8793000000000002</v>
      </c>
      <c r="O166" s="91">
        <f t="shared" si="93"/>
        <v>3.8860700000000001</v>
      </c>
      <c r="P166" s="91">
        <f t="shared" si="93"/>
        <v>3.8886500000000002</v>
      </c>
      <c r="Q166" s="91">
        <f t="shared" si="93"/>
        <v>3.9024200000000002</v>
      </c>
      <c r="R166" s="91">
        <f t="shared" si="93"/>
        <v>3.9062399999999999</v>
      </c>
      <c r="S166" s="91">
        <f t="shared" si="93"/>
        <v>3.9161700000000002</v>
      </c>
      <c r="T166" s="91">
        <f t="shared" si="93"/>
        <v>3.90882</v>
      </c>
      <c r="U166" s="91">
        <f t="shared" si="93"/>
        <v>3.9222100000000002</v>
      </c>
      <c r="V166" s="91">
        <f t="shared" si="93"/>
        <v>3.9808599999999998</v>
      </c>
      <c r="W166" s="91">
        <f t="shared" si="93"/>
        <v>4.0462400000000001</v>
      </c>
      <c r="X166" s="91">
        <f t="shared" si="93"/>
        <v>3.9836200000000002</v>
      </c>
      <c r="Y166" s="91">
        <f t="shared" si="93"/>
        <v>3.8970099999999999</v>
      </c>
      <c r="Z166" s="91">
        <f t="shared" si="93"/>
        <v>3.5482499999999999</v>
      </c>
      <c r="AA166" s="91">
        <f t="shared" si="93"/>
        <v>3.3727</v>
      </c>
    </row>
    <row r="167" spans="1:27" ht="12.75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1314.89</v>
      </c>
      <c r="E167" s="44">
        <v>1256.1099999999999</v>
      </c>
      <c r="F167" s="44">
        <v>1242.1600000000001</v>
      </c>
      <c r="G167" s="44">
        <v>1244.03</v>
      </c>
      <c r="H167" s="44">
        <v>1252.8699999999999</v>
      </c>
      <c r="I167" s="44">
        <v>1277.51</v>
      </c>
      <c r="J167" s="44">
        <v>1278.53</v>
      </c>
      <c r="K167" s="44">
        <v>1365.66</v>
      </c>
      <c r="L167" s="44">
        <v>1615.45</v>
      </c>
      <c r="M167" s="44">
        <v>1888.95</v>
      </c>
      <c r="N167" s="44">
        <v>1942.05</v>
      </c>
      <c r="O167" s="44">
        <v>1948.82</v>
      </c>
      <c r="P167" s="44">
        <v>1951.4</v>
      </c>
      <c r="Q167" s="44">
        <v>1965.17</v>
      </c>
      <c r="R167" s="44">
        <v>1968.99</v>
      </c>
      <c r="S167" s="44">
        <v>1978.92</v>
      </c>
      <c r="T167" s="44">
        <v>1971.57</v>
      </c>
      <c r="U167" s="44">
        <v>1984.96</v>
      </c>
      <c r="V167" s="44">
        <v>2043.61</v>
      </c>
      <c r="W167" s="44">
        <v>2108.9899999999998</v>
      </c>
      <c r="X167" s="44">
        <v>2046.37</v>
      </c>
      <c r="Y167" s="44">
        <v>1959.76</v>
      </c>
      <c r="Z167" s="44">
        <v>1611</v>
      </c>
      <c r="AA167" s="44">
        <v>1435.45</v>
      </c>
    </row>
    <row r="168" spans="1:27" ht="12.75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1817</v>
      </c>
      <c r="B171" s="28" t="str">
        <f>"02"&amp;"."&amp;$B$800&amp;"."&amp;$B$801</f>
        <v>02.10.2023</v>
      </c>
      <c r="C171" s="90" t="s">
        <v>76</v>
      </c>
      <c r="D171" s="91">
        <f>ROUND(((D172+D173+D175+D174)/1000),5)</f>
        <v>3.2275800000000001</v>
      </c>
      <c r="E171" s="91">
        <f>ROUND(((E172+E173+E175+E174)/1000),5)</f>
        <v>3.17048</v>
      </c>
      <c r="F171" s="91">
        <f>ROUND(((F172+F173+F175+F174)/1000),5)</f>
        <v>3.1148699999999998</v>
      </c>
      <c r="G171" s="91">
        <f t="shared" ref="G171:AA171" si="96">ROUND(((G172+G173+G175+G174)/1000),5)</f>
        <v>3.1024699999999998</v>
      </c>
      <c r="H171" s="91">
        <f t="shared" si="96"/>
        <v>3.1153400000000002</v>
      </c>
      <c r="I171" s="91">
        <f t="shared" si="96"/>
        <v>3.2339600000000002</v>
      </c>
      <c r="J171" s="91">
        <f t="shared" si="96"/>
        <v>3.3940199999999998</v>
      </c>
      <c r="K171" s="91">
        <f t="shared" si="96"/>
        <v>3.65096</v>
      </c>
      <c r="L171" s="91">
        <f t="shared" si="96"/>
        <v>3.8544100000000001</v>
      </c>
      <c r="M171" s="91">
        <f t="shared" si="96"/>
        <v>4.0477400000000001</v>
      </c>
      <c r="N171" s="91">
        <f t="shared" si="96"/>
        <v>4.0545200000000001</v>
      </c>
      <c r="O171" s="91">
        <f t="shared" si="96"/>
        <v>3.9766499999999998</v>
      </c>
      <c r="P171" s="91">
        <f t="shared" si="96"/>
        <v>3.93432</v>
      </c>
      <c r="Q171" s="91">
        <f t="shared" si="96"/>
        <v>3.9540999999999999</v>
      </c>
      <c r="R171" s="91">
        <f t="shared" si="96"/>
        <v>3.956</v>
      </c>
      <c r="S171" s="91">
        <f t="shared" si="96"/>
        <v>3.9421599999999999</v>
      </c>
      <c r="T171" s="91">
        <f t="shared" si="96"/>
        <v>3.93757</v>
      </c>
      <c r="U171" s="91">
        <f t="shared" si="96"/>
        <v>3.9471699999999998</v>
      </c>
      <c r="V171" s="91">
        <f t="shared" si="96"/>
        <v>4.0932000000000004</v>
      </c>
      <c r="W171" s="91">
        <f t="shared" si="96"/>
        <v>4.0957699999999999</v>
      </c>
      <c r="X171" s="91">
        <f t="shared" si="96"/>
        <v>3.9407299999999998</v>
      </c>
      <c r="Y171" s="91">
        <f t="shared" si="96"/>
        <v>3.8473799999999998</v>
      </c>
      <c r="Z171" s="91">
        <f t="shared" si="96"/>
        <v>3.5952999999999999</v>
      </c>
      <c r="AA171" s="91">
        <f t="shared" si="96"/>
        <v>3.30186</v>
      </c>
    </row>
    <row r="172" spans="1:27" ht="12.75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1290.33</v>
      </c>
      <c r="E172" s="44">
        <v>1233.23</v>
      </c>
      <c r="F172" s="44">
        <v>1177.6199999999999</v>
      </c>
      <c r="G172" s="44">
        <v>1165.22</v>
      </c>
      <c r="H172" s="44">
        <v>1178.0899999999999</v>
      </c>
      <c r="I172" s="44">
        <v>1296.71</v>
      </c>
      <c r="J172" s="44">
        <v>1456.77</v>
      </c>
      <c r="K172" s="44">
        <v>1713.71</v>
      </c>
      <c r="L172" s="44">
        <v>1917.16</v>
      </c>
      <c r="M172" s="44">
        <v>2110.4899999999998</v>
      </c>
      <c r="N172" s="44">
        <v>2117.27</v>
      </c>
      <c r="O172" s="44">
        <v>2039.4</v>
      </c>
      <c r="P172" s="44">
        <v>1997.07</v>
      </c>
      <c r="Q172" s="44">
        <v>2016.85</v>
      </c>
      <c r="R172" s="44">
        <v>2018.75</v>
      </c>
      <c r="S172" s="44">
        <v>2004.91</v>
      </c>
      <c r="T172" s="44">
        <v>2000.32</v>
      </c>
      <c r="U172" s="44">
        <v>2009.92</v>
      </c>
      <c r="V172" s="44">
        <v>2155.9499999999998</v>
      </c>
      <c r="W172" s="44">
        <v>2158.52</v>
      </c>
      <c r="X172" s="44">
        <v>2003.48</v>
      </c>
      <c r="Y172" s="44">
        <v>1910.13</v>
      </c>
      <c r="Z172" s="44">
        <v>1658.05</v>
      </c>
      <c r="AA172" s="44">
        <v>1364.61</v>
      </c>
    </row>
    <row r="173" spans="1:27" ht="12.75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1822</v>
      </c>
      <c r="B176" s="28" t="str">
        <f>"03"&amp;"."&amp;$B$800&amp;"."&amp;$B$801</f>
        <v>03.10.2023</v>
      </c>
      <c r="C176" s="90" t="s">
        <v>76</v>
      </c>
      <c r="D176" s="91">
        <f>ROUND(((D177+D178+D180+D179)/1000),5)</f>
        <v>3.1714000000000002</v>
      </c>
      <c r="E176" s="91">
        <f>ROUND(((E177+E178+E180+E179)/1000),5)</f>
        <v>3.0866500000000001</v>
      </c>
      <c r="F176" s="91">
        <f>ROUND(((F177+F178+F180+F179)/1000),5)</f>
        <v>2.9431799999999999</v>
      </c>
      <c r="G176" s="91">
        <f t="shared" ref="G176:AA176" si="99">ROUND(((G177+G178+G180+G179)/1000),5)</f>
        <v>2.9251399999999999</v>
      </c>
      <c r="H176" s="91">
        <f t="shared" si="99"/>
        <v>3.0864799999999999</v>
      </c>
      <c r="I176" s="91">
        <f t="shared" si="99"/>
        <v>3.2366600000000001</v>
      </c>
      <c r="J176" s="91">
        <f t="shared" si="99"/>
        <v>3.3274499999999998</v>
      </c>
      <c r="K176" s="91">
        <f t="shared" si="99"/>
        <v>3.56677</v>
      </c>
      <c r="L176" s="91">
        <f t="shared" si="99"/>
        <v>3.8141699999999998</v>
      </c>
      <c r="M176" s="91">
        <f t="shared" si="99"/>
        <v>3.9763799999999998</v>
      </c>
      <c r="N176" s="91">
        <f t="shared" si="99"/>
        <v>4.0123300000000004</v>
      </c>
      <c r="O176" s="91">
        <f t="shared" si="99"/>
        <v>3.9205299999999998</v>
      </c>
      <c r="P176" s="91">
        <f t="shared" si="99"/>
        <v>3.91594</v>
      </c>
      <c r="Q176" s="91">
        <f t="shared" si="99"/>
        <v>3.9395899999999999</v>
      </c>
      <c r="R176" s="91">
        <f t="shared" si="99"/>
        <v>3.9424100000000002</v>
      </c>
      <c r="S176" s="91">
        <f t="shared" si="99"/>
        <v>3.9447899999999998</v>
      </c>
      <c r="T176" s="91">
        <f t="shared" si="99"/>
        <v>3.94516</v>
      </c>
      <c r="U176" s="91">
        <f t="shared" si="99"/>
        <v>3.9458500000000001</v>
      </c>
      <c r="V176" s="91">
        <f t="shared" si="99"/>
        <v>4.0517099999999999</v>
      </c>
      <c r="W176" s="91">
        <f t="shared" si="99"/>
        <v>4.0631199999999996</v>
      </c>
      <c r="X176" s="91">
        <f t="shared" si="99"/>
        <v>3.9255900000000001</v>
      </c>
      <c r="Y176" s="91">
        <f t="shared" si="99"/>
        <v>3.7953700000000001</v>
      </c>
      <c r="Z176" s="91">
        <f t="shared" si="99"/>
        <v>3.51762</v>
      </c>
      <c r="AA176" s="91">
        <f t="shared" si="99"/>
        <v>3.3018299999999998</v>
      </c>
    </row>
    <row r="177" spans="1:27" ht="12.75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1234.1500000000001</v>
      </c>
      <c r="E177" s="44">
        <v>1149.4000000000001</v>
      </c>
      <c r="F177" s="44">
        <v>1005.93</v>
      </c>
      <c r="G177" s="44">
        <v>987.89</v>
      </c>
      <c r="H177" s="44">
        <v>1149.23</v>
      </c>
      <c r="I177" s="44">
        <v>1299.4100000000001</v>
      </c>
      <c r="J177" s="44">
        <v>1390.2</v>
      </c>
      <c r="K177" s="44">
        <v>1629.52</v>
      </c>
      <c r="L177" s="44">
        <v>1876.92</v>
      </c>
      <c r="M177" s="44">
        <v>2039.13</v>
      </c>
      <c r="N177" s="44">
        <v>2075.08</v>
      </c>
      <c r="O177" s="44">
        <v>1983.28</v>
      </c>
      <c r="P177" s="44">
        <v>1978.69</v>
      </c>
      <c r="Q177" s="44">
        <v>2002.34</v>
      </c>
      <c r="R177" s="44">
        <v>2005.16</v>
      </c>
      <c r="S177" s="44">
        <v>2007.54</v>
      </c>
      <c r="T177" s="44">
        <v>2007.91</v>
      </c>
      <c r="U177" s="44">
        <v>2008.6</v>
      </c>
      <c r="V177" s="44">
        <v>2114.46</v>
      </c>
      <c r="W177" s="44">
        <v>2125.87</v>
      </c>
      <c r="X177" s="44">
        <v>1988.34</v>
      </c>
      <c r="Y177" s="44">
        <v>1858.12</v>
      </c>
      <c r="Z177" s="44">
        <v>1580.37</v>
      </c>
      <c r="AA177" s="44">
        <v>1364.58</v>
      </c>
    </row>
    <row r="178" spans="1:27" ht="12.75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1827</v>
      </c>
      <c r="B181" s="28" t="str">
        <f>"04"&amp;"."&amp;$B$800&amp;"."&amp;$B$801</f>
        <v>04.10.2023</v>
      </c>
      <c r="C181" s="90" t="s">
        <v>76</v>
      </c>
      <c r="D181" s="91">
        <f>ROUND(((D182+D183+D185+D184)/1000),5)</f>
        <v>3.1446200000000002</v>
      </c>
      <c r="E181" s="91">
        <f>ROUND(((E182+E183+E185+E184)/1000),5)</f>
        <v>3.0143</v>
      </c>
      <c r="F181" s="91">
        <f>ROUND(((F182+F183+F185+F184)/1000),5)</f>
        <v>2.8968099999999999</v>
      </c>
      <c r="G181" s="91">
        <f t="shared" ref="G181:AA181" si="102">ROUND(((G182+G183+G185+G184)/1000),5)</f>
        <v>2.9550100000000001</v>
      </c>
      <c r="H181" s="91">
        <f t="shared" si="102"/>
        <v>3.0799599999999998</v>
      </c>
      <c r="I181" s="91">
        <f t="shared" si="102"/>
        <v>3.1883699999999999</v>
      </c>
      <c r="J181" s="91">
        <f t="shared" si="102"/>
        <v>3.2349700000000001</v>
      </c>
      <c r="K181" s="91">
        <f t="shared" si="102"/>
        <v>3.5760999999999998</v>
      </c>
      <c r="L181" s="91">
        <f t="shared" si="102"/>
        <v>3.85216</v>
      </c>
      <c r="M181" s="91">
        <f t="shared" si="102"/>
        <v>4.0268199999999998</v>
      </c>
      <c r="N181" s="91">
        <f t="shared" si="102"/>
        <v>4.0568400000000002</v>
      </c>
      <c r="O181" s="91">
        <f t="shared" si="102"/>
        <v>3.97804</v>
      </c>
      <c r="P181" s="91">
        <f t="shared" si="102"/>
        <v>3.91011</v>
      </c>
      <c r="Q181" s="91">
        <f t="shared" si="102"/>
        <v>3.9284500000000002</v>
      </c>
      <c r="R181" s="91">
        <f t="shared" si="102"/>
        <v>3.93127</v>
      </c>
      <c r="S181" s="91">
        <f t="shared" si="102"/>
        <v>3.9237600000000001</v>
      </c>
      <c r="T181" s="91">
        <f t="shared" si="102"/>
        <v>3.93147</v>
      </c>
      <c r="U181" s="91">
        <f t="shared" si="102"/>
        <v>3.9957500000000001</v>
      </c>
      <c r="V181" s="91">
        <f t="shared" si="102"/>
        <v>4.1059700000000001</v>
      </c>
      <c r="W181" s="91">
        <f t="shared" si="102"/>
        <v>4.1108099999999999</v>
      </c>
      <c r="X181" s="91">
        <f t="shared" si="102"/>
        <v>3.9332400000000001</v>
      </c>
      <c r="Y181" s="91">
        <f t="shared" si="102"/>
        <v>3.7923200000000001</v>
      </c>
      <c r="Z181" s="91">
        <f t="shared" si="102"/>
        <v>3.39167</v>
      </c>
      <c r="AA181" s="91">
        <f t="shared" si="102"/>
        <v>3.2425299999999999</v>
      </c>
    </row>
    <row r="182" spans="1:27" ht="12.75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1207.3699999999999</v>
      </c>
      <c r="E182" s="44">
        <v>1077.05</v>
      </c>
      <c r="F182" s="44">
        <v>959.56</v>
      </c>
      <c r="G182" s="44">
        <v>1017.76</v>
      </c>
      <c r="H182" s="44">
        <v>1142.71</v>
      </c>
      <c r="I182" s="44">
        <v>1251.1199999999999</v>
      </c>
      <c r="J182" s="44">
        <v>1297.72</v>
      </c>
      <c r="K182" s="44">
        <v>1638.85</v>
      </c>
      <c r="L182" s="44">
        <v>1914.91</v>
      </c>
      <c r="M182" s="44">
        <v>2089.5700000000002</v>
      </c>
      <c r="N182" s="44">
        <v>2119.59</v>
      </c>
      <c r="O182" s="44">
        <v>2040.79</v>
      </c>
      <c r="P182" s="44">
        <v>1972.86</v>
      </c>
      <c r="Q182" s="44">
        <v>1991.2</v>
      </c>
      <c r="R182" s="44">
        <v>1994.02</v>
      </c>
      <c r="S182" s="44">
        <v>1986.51</v>
      </c>
      <c r="T182" s="44">
        <v>1994.22</v>
      </c>
      <c r="U182" s="44">
        <v>2058.5</v>
      </c>
      <c r="V182" s="44">
        <v>2168.7199999999998</v>
      </c>
      <c r="W182" s="44">
        <v>2173.56</v>
      </c>
      <c r="X182" s="44">
        <v>1995.99</v>
      </c>
      <c r="Y182" s="44">
        <v>1855.07</v>
      </c>
      <c r="Z182" s="44">
        <v>1454.42</v>
      </c>
      <c r="AA182" s="44">
        <v>1305.28</v>
      </c>
    </row>
    <row r="183" spans="1:27" ht="12.75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1832</v>
      </c>
      <c r="B186" s="28" t="str">
        <f>"05"&amp;"."&amp;$B$800&amp;"."&amp;$B$801</f>
        <v>05.10.2023</v>
      </c>
      <c r="C186" s="90" t="s">
        <v>76</v>
      </c>
      <c r="D186" s="91">
        <f>ROUND(((D187+D188+D190+D189)/1000),5)</f>
        <v>3.0931700000000002</v>
      </c>
      <c r="E186" s="91">
        <f>ROUND(((E187+E188+E190+E189)/1000),5)</f>
        <v>2.93709</v>
      </c>
      <c r="F186" s="91">
        <f>ROUND(((F187+F188+F190+F189)/1000),5)</f>
        <v>2.8470399999999998</v>
      </c>
      <c r="G186" s="91">
        <f t="shared" ref="G186:AA186" si="105">ROUND(((G187+G188+G190+G189)/1000),5)</f>
        <v>2.8640300000000001</v>
      </c>
      <c r="H186" s="91">
        <f t="shared" si="105"/>
        <v>3.0304799999999998</v>
      </c>
      <c r="I186" s="91">
        <f t="shared" si="105"/>
        <v>3.17171</v>
      </c>
      <c r="J186" s="91">
        <f t="shared" si="105"/>
        <v>3.2826300000000002</v>
      </c>
      <c r="K186" s="91">
        <f t="shared" si="105"/>
        <v>3.66072</v>
      </c>
      <c r="L186" s="91">
        <f t="shared" si="105"/>
        <v>3.7088899999999998</v>
      </c>
      <c r="M186" s="91">
        <f t="shared" si="105"/>
        <v>3.9382899999999998</v>
      </c>
      <c r="N186" s="91">
        <f t="shared" si="105"/>
        <v>4.0156799999999997</v>
      </c>
      <c r="O186" s="91">
        <f t="shared" si="105"/>
        <v>3.8645999999999998</v>
      </c>
      <c r="P186" s="91">
        <f t="shared" si="105"/>
        <v>3.79392</v>
      </c>
      <c r="Q186" s="91">
        <f t="shared" si="105"/>
        <v>3.88551</v>
      </c>
      <c r="R186" s="91">
        <f t="shared" si="105"/>
        <v>3.8939400000000002</v>
      </c>
      <c r="S186" s="91">
        <f t="shared" si="105"/>
        <v>3.8986200000000002</v>
      </c>
      <c r="T186" s="91">
        <f t="shared" si="105"/>
        <v>3.9087399999999999</v>
      </c>
      <c r="U186" s="91">
        <f t="shared" si="105"/>
        <v>4.0468400000000004</v>
      </c>
      <c r="V186" s="91">
        <f t="shared" si="105"/>
        <v>4.0534299999999996</v>
      </c>
      <c r="W186" s="91">
        <f t="shared" si="105"/>
        <v>4.1057899999999998</v>
      </c>
      <c r="X186" s="91">
        <f t="shared" si="105"/>
        <v>4.0453200000000002</v>
      </c>
      <c r="Y186" s="91">
        <f t="shared" si="105"/>
        <v>3.8085800000000001</v>
      </c>
      <c r="Z186" s="91">
        <f t="shared" si="105"/>
        <v>3.5508299999999999</v>
      </c>
      <c r="AA186" s="91">
        <f t="shared" si="105"/>
        <v>3.2646999999999999</v>
      </c>
    </row>
    <row r="187" spans="1:27" ht="12.75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1155.92</v>
      </c>
      <c r="E187" s="44">
        <v>999.84</v>
      </c>
      <c r="F187" s="44">
        <v>909.79</v>
      </c>
      <c r="G187" s="44">
        <v>926.78</v>
      </c>
      <c r="H187" s="44">
        <v>1093.23</v>
      </c>
      <c r="I187" s="44">
        <v>1234.46</v>
      </c>
      <c r="J187" s="44">
        <v>1345.38</v>
      </c>
      <c r="K187" s="44">
        <v>1723.47</v>
      </c>
      <c r="L187" s="44">
        <v>1771.64</v>
      </c>
      <c r="M187" s="44">
        <v>2001.04</v>
      </c>
      <c r="N187" s="44">
        <v>2078.4299999999998</v>
      </c>
      <c r="O187" s="44">
        <v>1927.35</v>
      </c>
      <c r="P187" s="44">
        <v>1856.67</v>
      </c>
      <c r="Q187" s="44">
        <v>1948.26</v>
      </c>
      <c r="R187" s="44">
        <v>1956.69</v>
      </c>
      <c r="S187" s="44">
        <v>1961.37</v>
      </c>
      <c r="T187" s="44">
        <v>1971.49</v>
      </c>
      <c r="U187" s="44">
        <v>2109.59</v>
      </c>
      <c r="V187" s="44">
        <v>2116.1799999999998</v>
      </c>
      <c r="W187" s="44">
        <v>2168.54</v>
      </c>
      <c r="X187" s="44">
        <v>2108.0700000000002</v>
      </c>
      <c r="Y187" s="44">
        <v>1871.33</v>
      </c>
      <c r="Z187" s="44">
        <v>1613.58</v>
      </c>
      <c r="AA187" s="44">
        <v>1327.45</v>
      </c>
    </row>
    <row r="188" spans="1:27" ht="12.75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1837</v>
      </c>
      <c r="B191" s="28" t="str">
        <f>"06"&amp;"."&amp;$B$800&amp;"."&amp;$B$801</f>
        <v>06.10.2023</v>
      </c>
      <c r="C191" s="90" t="s">
        <v>76</v>
      </c>
      <c r="D191" s="91">
        <f>ROUND(((D192+D193+D195+D194)/1000),5)</f>
        <v>3.1564199999999998</v>
      </c>
      <c r="E191" s="91">
        <f>ROUND(((E192+E193+E195+E194)/1000),5)</f>
        <v>3.0459100000000001</v>
      </c>
      <c r="F191" s="91">
        <f>ROUND(((F192+F193+F195+F194)/1000),5)</f>
        <v>2.96766</v>
      </c>
      <c r="G191" s="91">
        <f t="shared" ref="G191:AA191" si="108">ROUND(((G192+G193+G195+G194)/1000),5)</f>
        <v>2.9916200000000002</v>
      </c>
      <c r="H191" s="91">
        <f t="shared" si="108"/>
        <v>3.0804299999999998</v>
      </c>
      <c r="I191" s="91">
        <f t="shared" si="108"/>
        <v>3.19916</v>
      </c>
      <c r="J191" s="91">
        <f t="shared" si="108"/>
        <v>3.4203600000000001</v>
      </c>
      <c r="K191" s="91">
        <f t="shared" si="108"/>
        <v>3.6773899999999999</v>
      </c>
      <c r="L191" s="91">
        <f t="shared" si="108"/>
        <v>3.9386199999999998</v>
      </c>
      <c r="M191" s="91">
        <f t="shared" si="108"/>
        <v>4.1140100000000004</v>
      </c>
      <c r="N191" s="91">
        <f t="shared" si="108"/>
        <v>4.12188</v>
      </c>
      <c r="O191" s="91">
        <f t="shared" si="108"/>
        <v>4.0951300000000002</v>
      </c>
      <c r="P191" s="91">
        <f t="shared" si="108"/>
        <v>3.9563000000000001</v>
      </c>
      <c r="Q191" s="91">
        <f t="shared" si="108"/>
        <v>3.9630000000000001</v>
      </c>
      <c r="R191" s="91">
        <f t="shared" si="108"/>
        <v>3.9081899999999998</v>
      </c>
      <c r="S191" s="91">
        <f t="shared" si="108"/>
        <v>3.8977900000000001</v>
      </c>
      <c r="T191" s="91">
        <f t="shared" si="108"/>
        <v>3.9105400000000001</v>
      </c>
      <c r="U191" s="91">
        <f t="shared" si="108"/>
        <v>3.9332500000000001</v>
      </c>
      <c r="V191" s="91">
        <f t="shared" si="108"/>
        <v>4.1103800000000001</v>
      </c>
      <c r="W191" s="91">
        <f t="shared" si="108"/>
        <v>4.1011899999999999</v>
      </c>
      <c r="X191" s="91">
        <f t="shared" si="108"/>
        <v>3.99715</v>
      </c>
      <c r="Y191" s="91">
        <f t="shared" si="108"/>
        <v>3.8921299999999999</v>
      </c>
      <c r="Z191" s="91">
        <f t="shared" si="108"/>
        <v>3.6716600000000001</v>
      </c>
      <c r="AA191" s="91">
        <f t="shared" si="108"/>
        <v>3.4077700000000002</v>
      </c>
    </row>
    <row r="192" spans="1:27" ht="12.75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1219.17</v>
      </c>
      <c r="E192" s="44">
        <v>1108.6600000000001</v>
      </c>
      <c r="F192" s="44">
        <v>1030.4100000000001</v>
      </c>
      <c r="G192" s="44">
        <v>1054.3699999999999</v>
      </c>
      <c r="H192" s="44">
        <v>1143.18</v>
      </c>
      <c r="I192" s="44">
        <v>1261.9100000000001</v>
      </c>
      <c r="J192" s="44">
        <v>1483.11</v>
      </c>
      <c r="K192" s="44">
        <v>1740.14</v>
      </c>
      <c r="L192" s="44">
        <v>2001.37</v>
      </c>
      <c r="M192" s="44">
        <v>2176.7600000000002</v>
      </c>
      <c r="N192" s="44">
        <v>2184.63</v>
      </c>
      <c r="O192" s="44">
        <v>2157.88</v>
      </c>
      <c r="P192" s="44">
        <v>2019.05</v>
      </c>
      <c r="Q192" s="44">
        <v>2025.75</v>
      </c>
      <c r="R192" s="44">
        <v>1970.94</v>
      </c>
      <c r="S192" s="44">
        <v>1960.54</v>
      </c>
      <c r="T192" s="44">
        <v>1973.29</v>
      </c>
      <c r="U192" s="44">
        <v>1996</v>
      </c>
      <c r="V192" s="44">
        <v>2173.13</v>
      </c>
      <c r="W192" s="44">
        <v>2163.94</v>
      </c>
      <c r="X192" s="44">
        <v>2059.9</v>
      </c>
      <c r="Y192" s="44">
        <v>1954.88</v>
      </c>
      <c r="Z192" s="44">
        <v>1734.41</v>
      </c>
      <c r="AA192" s="44">
        <v>1470.52</v>
      </c>
    </row>
    <row r="193" spans="1:27" ht="12.75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1842</v>
      </c>
      <c r="B196" s="28" t="str">
        <f>"07"&amp;"."&amp;$B$800&amp;"."&amp;$B$801</f>
        <v>07.10.2023</v>
      </c>
      <c r="C196" s="90" t="s">
        <v>76</v>
      </c>
      <c r="D196" s="91">
        <f>ROUND(((D197+D198+D200+D199)/1000),5)</f>
        <v>3.1899799999999998</v>
      </c>
      <c r="E196" s="91">
        <f>ROUND(((E197+E198+E200+E199)/1000),5)</f>
        <v>3.13923</v>
      </c>
      <c r="F196" s="91">
        <f>ROUND(((F197+F198+F200+F199)/1000),5)</f>
        <v>3.0886999999999998</v>
      </c>
      <c r="G196" s="91">
        <f t="shared" ref="G196:AA196" si="111">ROUND(((G197+G198+G200+G199)/1000),5)</f>
        <v>3.05613</v>
      </c>
      <c r="H196" s="91">
        <f t="shared" si="111"/>
        <v>3.09301</v>
      </c>
      <c r="I196" s="91">
        <f t="shared" si="111"/>
        <v>3.1484299999999998</v>
      </c>
      <c r="J196" s="91">
        <f t="shared" si="111"/>
        <v>3.2389700000000001</v>
      </c>
      <c r="K196" s="91">
        <f t="shared" si="111"/>
        <v>3.4211299999999998</v>
      </c>
      <c r="L196" s="91">
        <f t="shared" si="111"/>
        <v>3.6175099999999998</v>
      </c>
      <c r="M196" s="91">
        <f t="shared" si="111"/>
        <v>3.7751700000000001</v>
      </c>
      <c r="N196" s="91">
        <f t="shared" si="111"/>
        <v>3.8573200000000001</v>
      </c>
      <c r="O196" s="91">
        <f t="shared" si="111"/>
        <v>3.8487</v>
      </c>
      <c r="P196" s="91">
        <f t="shared" si="111"/>
        <v>3.79759</v>
      </c>
      <c r="Q196" s="91">
        <f t="shared" si="111"/>
        <v>3.7982399999999998</v>
      </c>
      <c r="R196" s="91">
        <f t="shared" si="111"/>
        <v>3.7908400000000002</v>
      </c>
      <c r="S196" s="91">
        <f t="shared" si="111"/>
        <v>3.7982499999999999</v>
      </c>
      <c r="T196" s="91">
        <f t="shared" si="111"/>
        <v>3.8237700000000001</v>
      </c>
      <c r="U196" s="91">
        <f t="shared" si="111"/>
        <v>3.9076200000000001</v>
      </c>
      <c r="V196" s="91">
        <f t="shared" si="111"/>
        <v>4.0226800000000003</v>
      </c>
      <c r="W196" s="91">
        <f t="shared" si="111"/>
        <v>4.0389600000000003</v>
      </c>
      <c r="X196" s="91">
        <f t="shared" si="111"/>
        <v>3.9839199999999999</v>
      </c>
      <c r="Y196" s="91">
        <f t="shared" si="111"/>
        <v>3.7478699999999998</v>
      </c>
      <c r="Z196" s="91">
        <f t="shared" si="111"/>
        <v>3.4940699999999998</v>
      </c>
      <c r="AA196" s="91">
        <f t="shared" si="111"/>
        <v>3.2488199999999998</v>
      </c>
    </row>
    <row r="197" spans="1:27" ht="12.75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1252.73</v>
      </c>
      <c r="E197" s="44">
        <v>1201.98</v>
      </c>
      <c r="F197" s="44">
        <v>1151.45</v>
      </c>
      <c r="G197" s="44">
        <v>1118.8800000000001</v>
      </c>
      <c r="H197" s="44">
        <v>1155.76</v>
      </c>
      <c r="I197" s="44">
        <v>1211.18</v>
      </c>
      <c r="J197" s="44">
        <v>1301.72</v>
      </c>
      <c r="K197" s="44">
        <v>1483.88</v>
      </c>
      <c r="L197" s="44">
        <v>1680.26</v>
      </c>
      <c r="M197" s="44">
        <v>1837.92</v>
      </c>
      <c r="N197" s="44">
        <v>1920.07</v>
      </c>
      <c r="O197" s="44">
        <v>1911.45</v>
      </c>
      <c r="P197" s="44">
        <v>1860.34</v>
      </c>
      <c r="Q197" s="44">
        <v>1860.99</v>
      </c>
      <c r="R197" s="44">
        <v>1853.59</v>
      </c>
      <c r="S197" s="44">
        <v>1861</v>
      </c>
      <c r="T197" s="44">
        <v>1886.52</v>
      </c>
      <c r="U197" s="44">
        <v>1970.37</v>
      </c>
      <c r="V197" s="44">
        <v>2085.4299999999998</v>
      </c>
      <c r="W197" s="44">
        <v>2101.71</v>
      </c>
      <c r="X197" s="44">
        <v>2046.67</v>
      </c>
      <c r="Y197" s="44">
        <v>1810.62</v>
      </c>
      <c r="Z197" s="44">
        <v>1556.82</v>
      </c>
      <c r="AA197" s="44">
        <v>1311.57</v>
      </c>
    </row>
    <row r="198" spans="1:27" ht="12.75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1847</v>
      </c>
      <c r="B201" s="28" t="str">
        <f>"08"&amp;"."&amp;$B$800&amp;"."&amp;$B$801</f>
        <v>08.10.2023</v>
      </c>
      <c r="C201" s="90" t="s">
        <v>76</v>
      </c>
      <c r="D201" s="91">
        <f>ROUND(((D202+D203+D205+D204)/1000),5)</f>
        <v>3.10372</v>
      </c>
      <c r="E201" s="91">
        <f>ROUND(((E202+E203+E205+E204)/1000),5)</f>
        <v>3.0133700000000001</v>
      </c>
      <c r="F201" s="91">
        <f>ROUND(((F202+F203+F205+F204)/1000),5)</f>
        <v>2.9114800000000001</v>
      </c>
      <c r="G201" s="91">
        <f t="shared" ref="G201:AA201" si="114">ROUND(((G202+G203+G205+G204)/1000),5)</f>
        <v>2.8767900000000002</v>
      </c>
      <c r="H201" s="91">
        <f t="shared" si="114"/>
        <v>2.9228700000000001</v>
      </c>
      <c r="I201" s="91">
        <f t="shared" si="114"/>
        <v>2.9867699999999999</v>
      </c>
      <c r="J201" s="91">
        <f t="shared" si="114"/>
        <v>2.9793400000000001</v>
      </c>
      <c r="K201" s="91">
        <f t="shared" si="114"/>
        <v>3.0861999999999998</v>
      </c>
      <c r="L201" s="91">
        <f t="shared" si="114"/>
        <v>3.41452</v>
      </c>
      <c r="M201" s="91">
        <f t="shared" si="114"/>
        <v>3.5533399999999999</v>
      </c>
      <c r="N201" s="91">
        <f t="shared" si="114"/>
        <v>3.59727</v>
      </c>
      <c r="O201" s="91">
        <f t="shared" si="114"/>
        <v>3.6000800000000002</v>
      </c>
      <c r="P201" s="91">
        <f t="shared" si="114"/>
        <v>3.6841200000000001</v>
      </c>
      <c r="Q201" s="91">
        <f t="shared" si="114"/>
        <v>3.6848800000000002</v>
      </c>
      <c r="R201" s="91">
        <f t="shared" si="114"/>
        <v>3.68926</v>
      </c>
      <c r="S201" s="91">
        <f t="shared" si="114"/>
        <v>3.68424</v>
      </c>
      <c r="T201" s="91">
        <f t="shared" si="114"/>
        <v>3.8352900000000001</v>
      </c>
      <c r="U201" s="91">
        <f t="shared" si="114"/>
        <v>4.0506799999999998</v>
      </c>
      <c r="V201" s="91">
        <f t="shared" si="114"/>
        <v>4.1436400000000004</v>
      </c>
      <c r="W201" s="91">
        <f t="shared" si="114"/>
        <v>4.1455000000000002</v>
      </c>
      <c r="X201" s="91">
        <f t="shared" si="114"/>
        <v>4.1000500000000004</v>
      </c>
      <c r="Y201" s="91">
        <f t="shared" si="114"/>
        <v>3.75318</v>
      </c>
      <c r="Z201" s="91">
        <f t="shared" si="114"/>
        <v>3.4562400000000002</v>
      </c>
      <c r="AA201" s="91">
        <f t="shared" si="114"/>
        <v>3.2438699999999998</v>
      </c>
    </row>
    <row r="202" spans="1:27" ht="12.75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1166.47</v>
      </c>
      <c r="E202" s="44">
        <v>1076.1199999999999</v>
      </c>
      <c r="F202" s="44">
        <v>974.23</v>
      </c>
      <c r="G202" s="44">
        <v>939.54</v>
      </c>
      <c r="H202" s="44">
        <v>985.62</v>
      </c>
      <c r="I202" s="44">
        <v>1049.52</v>
      </c>
      <c r="J202" s="44">
        <v>1042.0899999999999</v>
      </c>
      <c r="K202" s="44">
        <v>1148.95</v>
      </c>
      <c r="L202" s="44">
        <v>1477.27</v>
      </c>
      <c r="M202" s="44">
        <v>1616.09</v>
      </c>
      <c r="N202" s="44">
        <v>1660.02</v>
      </c>
      <c r="O202" s="44">
        <v>1662.83</v>
      </c>
      <c r="P202" s="44">
        <v>1746.87</v>
      </c>
      <c r="Q202" s="44">
        <v>1747.63</v>
      </c>
      <c r="R202" s="44">
        <v>1752.01</v>
      </c>
      <c r="S202" s="44">
        <v>1746.99</v>
      </c>
      <c r="T202" s="44">
        <v>1898.04</v>
      </c>
      <c r="U202" s="44">
        <v>2113.4299999999998</v>
      </c>
      <c r="V202" s="44">
        <v>2206.39</v>
      </c>
      <c r="W202" s="44">
        <v>2208.25</v>
      </c>
      <c r="X202" s="44">
        <v>2162.8000000000002</v>
      </c>
      <c r="Y202" s="44">
        <v>1815.93</v>
      </c>
      <c r="Z202" s="44">
        <v>1518.99</v>
      </c>
      <c r="AA202" s="44">
        <v>1306.6199999999999</v>
      </c>
    </row>
    <row r="203" spans="1:27" ht="12.75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1852</v>
      </c>
      <c r="B206" s="28" t="str">
        <f>"09"&amp;"."&amp;$B$800&amp;"."&amp;$B$801</f>
        <v>09.10.2023</v>
      </c>
      <c r="C206" s="90" t="s">
        <v>76</v>
      </c>
      <c r="D206" s="91">
        <f>ROUND(((D207+D208+D210+D209)/1000),5)</f>
        <v>3.1194500000000001</v>
      </c>
      <c r="E206" s="91">
        <f>ROUND(((E207+E208+E210+E209)/1000),5)</f>
        <v>3.0305599999999999</v>
      </c>
      <c r="F206" s="91">
        <f>ROUND(((F207+F208+F210+F209)/1000),5)</f>
        <v>2.9548999999999999</v>
      </c>
      <c r="G206" s="91">
        <f t="shared" ref="G206:AA206" si="117">ROUND(((G207+G208+G210+G209)/1000),5)</f>
        <v>2.9278499999999998</v>
      </c>
      <c r="H206" s="91">
        <f t="shared" si="117"/>
        <v>2.9822099999999998</v>
      </c>
      <c r="I206" s="91">
        <f t="shared" si="117"/>
        <v>3.1999300000000002</v>
      </c>
      <c r="J206" s="91">
        <f t="shared" si="117"/>
        <v>3.3373499999999998</v>
      </c>
      <c r="K206" s="91">
        <f t="shared" si="117"/>
        <v>3.67502</v>
      </c>
      <c r="L206" s="91">
        <f t="shared" si="117"/>
        <v>4.0506700000000002</v>
      </c>
      <c r="M206" s="91">
        <f t="shared" si="117"/>
        <v>4.1402900000000002</v>
      </c>
      <c r="N206" s="91">
        <f t="shared" si="117"/>
        <v>4.1642099999999997</v>
      </c>
      <c r="O206" s="91">
        <f t="shared" si="117"/>
        <v>4.1483100000000004</v>
      </c>
      <c r="P206" s="91">
        <f t="shared" si="117"/>
        <v>4.0758900000000002</v>
      </c>
      <c r="Q206" s="91">
        <f t="shared" si="117"/>
        <v>4.1011499999999996</v>
      </c>
      <c r="R206" s="91">
        <f t="shared" si="117"/>
        <v>4.1039500000000002</v>
      </c>
      <c r="S206" s="91">
        <f t="shared" si="117"/>
        <v>4.1058700000000004</v>
      </c>
      <c r="T206" s="91">
        <f t="shared" si="117"/>
        <v>4.0797499999999998</v>
      </c>
      <c r="U206" s="91">
        <f t="shared" si="117"/>
        <v>4.1131000000000002</v>
      </c>
      <c r="V206" s="91">
        <f t="shared" si="117"/>
        <v>4.1375400000000004</v>
      </c>
      <c r="W206" s="91">
        <f t="shared" si="117"/>
        <v>4.13042</v>
      </c>
      <c r="X206" s="91">
        <f t="shared" si="117"/>
        <v>4.0816299999999996</v>
      </c>
      <c r="Y206" s="91">
        <f t="shared" si="117"/>
        <v>4.03782</v>
      </c>
      <c r="Z206" s="91">
        <f t="shared" si="117"/>
        <v>3.5306899999999999</v>
      </c>
      <c r="AA206" s="91">
        <f t="shared" si="117"/>
        <v>3.2652600000000001</v>
      </c>
    </row>
    <row r="207" spans="1:27" ht="12.75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1182.2</v>
      </c>
      <c r="E207" s="44">
        <v>1093.31</v>
      </c>
      <c r="F207" s="44">
        <v>1017.65</v>
      </c>
      <c r="G207" s="44">
        <v>990.6</v>
      </c>
      <c r="H207" s="44">
        <v>1044.96</v>
      </c>
      <c r="I207" s="44">
        <v>1262.68</v>
      </c>
      <c r="J207" s="44">
        <v>1400.1</v>
      </c>
      <c r="K207" s="44">
        <v>1737.77</v>
      </c>
      <c r="L207" s="44">
        <v>2113.42</v>
      </c>
      <c r="M207" s="44">
        <v>2203.04</v>
      </c>
      <c r="N207" s="44">
        <v>2226.96</v>
      </c>
      <c r="O207" s="44">
        <v>2211.06</v>
      </c>
      <c r="P207" s="44">
        <v>2138.64</v>
      </c>
      <c r="Q207" s="44">
        <v>2163.9</v>
      </c>
      <c r="R207" s="44">
        <v>2166.6999999999998</v>
      </c>
      <c r="S207" s="44">
        <v>2168.62</v>
      </c>
      <c r="T207" s="44">
        <v>2142.5</v>
      </c>
      <c r="U207" s="44">
        <v>2175.85</v>
      </c>
      <c r="V207" s="44">
        <v>2200.29</v>
      </c>
      <c r="W207" s="44">
        <v>2193.17</v>
      </c>
      <c r="X207" s="44">
        <v>2144.38</v>
      </c>
      <c r="Y207" s="44">
        <v>2100.5700000000002</v>
      </c>
      <c r="Z207" s="44">
        <v>1593.44</v>
      </c>
      <c r="AA207" s="44">
        <v>1328.01</v>
      </c>
    </row>
    <row r="208" spans="1:27" ht="12.75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1857</v>
      </c>
      <c r="B211" s="28" t="str">
        <f>"10"&amp;"."&amp;$B$800&amp;"."&amp;$B$801</f>
        <v>10.10.2023</v>
      </c>
      <c r="C211" s="90" t="s">
        <v>76</v>
      </c>
      <c r="D211" s="91">
        <f>ROUND(((D212+D213+D215+D214)/1000),5)</f>
        <v>3.1211700000000002</v>
      </c>
      <c r="E211" s="91">
        <f>ROUND(((E212+E213+E215+E214)/1000),5)</f>
        <v>3.0430999999999999</v>
      </c>
      <c r="F211" s="91">
        <f>ROUND(((F212+F213+F215+F214)/1000),5)</f>
        <v>3.0211299999999999</v>
      </c>
      <c r="G211" s="91">
        <f t="shared" ref="G211:AA211" si="120">ROUND(((G212+G213+G215+G214)/1000),5)</f>
        <v>3.01308</v>
      </c>
      <c r="H211" s="91">
        <f t="shared" si="120"/>
        <v>3.0458799999999999</v>
      </c>
      <c r="I211" s="91">
        <f t="shared" si="120"/>
        <v>3.2157</v>
      </c>
      <c r="J211" s="91">
        <f t="shared" si="120"/>
        <v>3.39879</v>
      </c>
      <c r="K211" s="91">
        <f t="shared" si="120"/>
        <v>3.6148600000000002</v>
      </c>
      <c r="L211" s="91">
        <f t="shared" si="120"/>
        <v>3.9699599999999999</v>
      </c>
      <c r="M211" s="91">
        <f t="shared" si="120"/>
        <v>4.0976600000000003</v>
      </c>
      <c r="N211" s="91">
        <f t="shared" si="120"/>
        <v>4.1747500000000004</v>
      </c>
      <c r="O211" s="91">
        <f t="shared" si="120"/>
        <v>4.0988899999999999</v>
      </c>
      <c r="P211" s="91">
        <f t="shared" si="120"/>
        <v>4.09422</v>
      </c>
      <c r="Q211" s="91">
        <f t="shared" si="120"/>
        <v>4.1020399999999997</v>
      </c>
      <c r="R211" s="91">
        <f t="shared" si="120"/>
        <v>4.0930999999999997</v>
      </c>
      <c r="S211" s="91">
        <f t="shared" si="120"/>
        <v>4.0945099999999996</v>
      </c>
      <c r="T211" s="91">
        <f t="shared" si="120"/>
        <v>4.0977600000000001</v>
      </c>
      <c r="U211" s="91">
        <f t="shared" si="120"/>
        <v>4.1061899999999998</v>
      </c>
      <c r="V211" s="91">
        <f t="shared" si="120"/>
        <v>4.2382499999999999</v>
      </c>
      <c r="W211" s="91">
        <f t="shared" si="120"/>
        <v>4.2428400000000002</v>
      </c>
      <c r="X211" s="91">
        <f t="shared" si="120"/>
        <v>4.0766499999999999</v>
      </c>
      <c r="Y211" s="91">
        <f t="shared" si="120"/>
        <v>4.0366600000000004</v>
      </c>
      <c r="Z211" s="91">
        <f t="shared" si="120"/>
        <v>3.6610299999999998</v>
      </c>
      <c r="AA211" s="91">
        <f t="shared" si="120"/>
        <v>3.2704399999999998</v>
      </c>
    </row>
    <row r="212" spans="1:27" ht="12.75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1183.92</v>
      </c>
      <c r="E212" s="44">
        <v>1105.8499999999999</v>
      </c>
      <c r="F212" s="44">
        <v>1083.8800000000001</v>
      </c>
      <c r="G212" s="44">
        <v>1075.83</v>
      </c>
      <c r="H212" s="44">
        <v>1108.6300000000001</v>
      </c>
      <c r="I212" s="44">
        <v>1278.45</v>
      </c>
      <c r="J212" s="44">
        <v>1461.54</v>
      </c>
      <c r="K212" s="44">
        <v>1677.61</v>
      </c>
      <c r="L212" s="44">
        <v>2032.71</v>
      </c>
      <c r="M212" s="44">
        <v>2160.41</v>
      </c>
      <c r="N212" s="44">
        <v>2237.5</v>
      </c>
      <c r="O212" s="44">
        <v>2161.64</v>
      </c>
      <c r="P212" s="44">
        <v>2156.9699999999998</v>
      </c>
      <c r="Q212" s="44">
        <v>2164.79</v>
      </c>
      <c r="R212" s="44">
        <v>2155.85</v>
      </c>
      <c r="S212" s="44">
        <v>2157.2600000000002</v>
      </c>
      <c r="T212" s="44">
        <v>2160.5100000000002</v>
      </c>
      <c r="U212" s="44">
        <v>2168.94</v>
      </c>
      <c r="V212" s="44">
        <v>2301</v>
      </c>
      <c r="W212" s="44">
        <v>2305.59</v>
      </c>
      <c r="X212" s="44">
        <v>2139.4</v>
      </c>
      <c r="Y212" s="44">
        <v>2099.41</v>
      </c>
      <c r="Z212" s="44">
        <v>1723.78</v>
      </c>
      <c r="AA212" s="44">
        <v>1333.19</v>
      </c>
    </row>
    <row r="213" spans="1:27" ht="12.75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1862</v>
      </c>
      <c r="B216" s="28" t="str">
        <f>"11"&amp;"."&amp;$B$800&amp;"."&amp;$B$801</f>
        <v>11.10.2023</v>
      </c>
      <c r="C216" s="90" t="s">
        <v>76</v>
      </c>
      <c r="D216" s="91">
        <f>ROUND(((D217+D218+D220+D219)/1000),5)</f>
        <v>3.12723</v>
      </c>
      <c r="E216" s="91">
        <f>ROUND(((E217+E218+E220+E219)/1000),5)</f>
        <v>3.0423499999999999</v>
      </c>
      <c r="F216" s="91">
        <f>ROUND(((F217+F218+F220+F219)/1000),5)</f>
        <v>3.0195099999999999</v>
      </c>
      <c r="G216" s="91">
        <f t="shared" ref="G216:AA216" si="123">ROUND(((G217+G218+G220+G219)/1000),5)</f>
        <v>3.02013</v>
      </c>
      <c r="H216" s="91">
        <f t="shared" si="123"/>
        <v>3.0598999999999998</v>
      </c>
      <c r="I216" s="91">
        <f t="shared" si="123"/>
        <v>3.21319</v>
      </c>
      <c r="J216" s="91">
        <f t="shared" si="123"/>
        <v>3.3618800000000002</v>
      </c>
      <c r="K216" s="91">
        <f t="shared" si="123"/>
        <v>3.6964899999999998</v>
      </c>
      <c r="L216" s="91">
        <f t="shared" si="123"/>
        <v>3.9418199999999999</v>
      </c>
      <c r="M216" s="91">
        <f t="shared" si="123"/>
        <v>4.0910299999999999</v>
      </c>
      <c r="N216" s="91">
        <f t="shared" si="123"/>
        <v>4.2017199999999999</v>
      </c>
      <c r="O216" s="91">
        <f t="shared" si="123"/>
        <v>4.07334</v>
      </c>
      <c r="P216" s="91">
        <f t="shared" si="123"/>
        <v>4.0602400000000003</v>
      </c>
      <c r="Q216" s="91">
        <f t="shared" si="123"/>
        <v>4.0022000000000002</v>
      </c>
      <c r="R216" s="91">
        <f t="shared" si="123"/>
        <v>4.0217700000000001</v>
      </c>
      <c r="S216" s="91">
        <f t="shared" si="123"/>
        <v>3.9940099999999998</v>
      </c>
      <c r="T216" s="91">
        <f t="shared" si="123"/>
        <v>4.0183600000000004</v>
      </c>
      <c r="U216" s="91">
        <f t="shared" si="123"/>
        <v>4.1497200000000003</v>
      </c>
      <c r="V216" s="91">
        <f t="shared" si="123"/>
        <v>4.3941800000000004</v>
      </c>
      <c r="W216" s="91">
        <f t="shared" si="123"/>
        <v>4.1915699999999996</v>
      </c>
      <c r="X216" s="91">
        <f t="shared" si="123"/>
        <v>4.1507100000000001</v>
      </c>
      <c r="Y216" s="91">
        <f t="shared" si="123"/>
        <v>4.0117399999999996</v>
      </c>
      <c r="Z216" s="91">
        <f t="shared" si="123"/>
        <v>3.5140600000000002</v>
      </c>
      <c r="AA216" s="91">
        <f t="shared" si="123"/>
        <v>3.2051599999999998</v>
      </c>
    </row>
    <row r="217" spans="1:27" ht="12.75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1189.98</v>
      </c>
      <c r="E217" s="44">
        <v>1105.0999999999999</v>
      </c>
      <c r="F217" s="44">
        <v>1082.26</v>
      </c>
      <c r="G217" s="44">
        <v>1082.8800000000001</v>
      </c>
      <c r="H217" s="44">
        <v>1122.6500000000001</v>
      </c>
      <c r="I217" s="44">
        <v>1275.94</v>
      </c>
      <c r="J217" s="44">
        <v>1424.63</v>
      </c>
      <c r="K217" s="44">
        <v>1759.24</v>
      </c>
      <c r="L217" s="44">
        <v>2004.57</v>
      </c>
      <c r="M217" s="44">
        <v>2153.7800000000002</v>
      </c>
      <c r="N217" s="44">
        <v>2264.4699999999998</v>
      </c>
      <c r="O217" s="44">
        <v>2136.09</v>
      </c>
      <c r="P217" s="44">
        <v>2122.9899999999998</v>
      </c>
      <c r="Q217" s="44">
        <v>2064.9499999999998</v>
      </c>
      <c r="R217" s="44">
        <v>2084.52</v>
      </c>
      <c r="S217" s="44">
        <v>2056.7600000000002</v>
      </c>
      <c r="T217" s="44">
        <v>2081.11</v>
      </c>
      <c r="U217" s="44">
        <v>2212.4699999999998</v>
      </c>
      <c r="V217" s="44">
        <v>2456.9299999999998</v>
      </c>
      <c r="W217" s="44">
        <v>2254.3200000000002</v>
      </c>
      <c r="X217" s="44">
        <v>2213.46</v>
      </c>
      <c r="Y217" s="44">
        <v>2074.4899999999998</v>
      </c>
      <c r="Z217" s="44">
        <v>1576.81</v>
      </c>
      <c r="AA217" s="44">
        <v>1267.9100000000001</v>
      </c>
    </row>
    <row r="218" spans="1:27" ht="12.75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1867</v>
      </c>
      <c r="B221" s="28" t="str">
        <f>"12"&amp;"."&amp;$B$800&amp;"."&amp;$B$801</f>
        <v>12.10.2023</v>
      </c>
      <c r="C221" s="90" t="s">
        <v>76</v>
      </c>
      <c r="D221" s="91">
        <f>ROUND(((D222+D223+D225+D224)/1000),5)</f>
        <v>3.0417100000000001</v>
      </c>
      <c r="E221" s="91">
        <f>ROUND(((E222+E223+E225+E224)/1000),5)</f>
        <v>2.9724400000000002</v>
      </c>
      <c r="F221" s="91">
        <f>ROUND(((F222+F223+F225+F224)/1000),5)</f>
        <v>2.91614</v>
      </c>
      <c r="G221" s="91">
        <f t="shared" ref="G221:AA221" si="126">ROUND(((G222+G223+G225+G224)/1000),5)</f>
        <v>2.9215399999999998</v>
      </c>
      <c r="H221" s="91">
        <f t="shared" si="126"/>
        <v>3.0177900000000002</v>
      </c>
      <c r="I221" s="91">
        <f t="shared" si="126"/>
        <v>3.13036</v>
      </c>
      <c r="J221" s="91">
        <f t="shared" si="126"/>
        <v>3.3685</v>
      </c>
      <c r="K221" s="91">
        <f t="shared" si="126"/>
        <v>3.65978</v>
      </c>
      <c r="L221" s="91">
        <f t="shared" si="126"/>
        <v>4.0788799999999998</v>
      </c>
      <c r="M221" s="91">
        <f t="shared" si="126"/>
        <v>4.1115199999999996</v>
      </c>
      <c r="N221" s="91">
        <f t="shared" si="126"/>
        <v>4.1664500000000002</v>
      </c>
      <c r="O221" s="91">
        <f t="shared" si="126"/>
        <v>4.1619000000000002</v>
      </c>
      <c r="P221" s="91">
        <f t="shared" si="126"/>
        <v>4.1646900000000002</v>
      </c>
      <c r="Q221" s="91">
        <f t="shared" si="126"/>
        <v>4.17049</v>
      </c>
      <c r="R221" s="91">
        <f t="shared" si="126"/>
        <v>4.1628800000000004</v>
      </c>
      <c r="S221" s="91">
        <f t="shared" si="126"/>
        <v>4.1416700000000004</v>
      </c>
      <c r="T221" s="91">
        <f t="shared" si="126"/>
        <v>4.1349299999999998</v>
      </c>
      <c r="U221" s="91">
        <f t="shared" si="126"/>
        <v>4.1127399999999996</v>
      </c>
      <c r="V221" s="91">
        <f t="shared" si="126"/>
        <v>4.23231</v>
      </c>
      <c r="W221" s="91">
        <f t="shared" si="126"/>
        <v>4.2442599999999997</v>
      </c>
      <c r="X221" s="91">
        <f t="shared" si="126"/>
        <v>4.1608299999999998</v>
      </c>
      <c r="Y221" s="91">
        <f t="shared" si="126"/>
        <v>4.0573399999999999</v>
      </c>
      <c r="Z221" s="91">
        <f t="shared" si="126"/>
        <v>3.7809900000000001</v>
      </c>
      <c r="AA221" s="91">
        <f t="shared" si="126"/>
        <v>3.2375099999999999</v>
      </c>
    </row>
    <row r="222" spans="1:27" ht="12.75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1104.46</v>
      </c>
      <c r="E222" s="44">
        <v>1035.19</v>
      </c>
      <c r="F222" s="44">
        <v>978.89</v>
      </c>
      <c r="G222" s="44">
        <v>984.29</v>
      </c>
      <c r="H222" s="44">
        <v>1080.54</v>
      </c>
      <c r="I222" s="44">
        <v>1193.1099999999999</v>
      </c>
      <c r="J222" s="44">
        <v>1431.25</v>
      </c>
      <c r="K222" s="44">
        <v>1722.53</v>
      </c>
      <c r="L222" s="44">
        <v>2141.63</v>
      </c>
      <c r="M222" s="44">
        <v>2174.27</v>
      </c>
      <c r="N222" s="44">
        <v>2229.1999999999998</v>
      </c>
      <c r="O222" s="44">
        <v>2224.65</v>
      </c>
      <c r="P222" s="44">
        <v>2227.44</v>
      </c>
      <c r="Q222" s="44">
        <v>2233.2399999999998</v>
      </c>
      <c r="R222" s="44">
        <v>2225.63</v>
      </c>
      <c r="S222" s="44">
        <v>2204.42</v>
      </c>
      <c r="T222" s="44">
        <v>2197.6799999999998</v>
      </c>
      <c r="U222" s="44">
        <v>2175.4899999999998</v>
      </c>
      <c r="V222" s="44">
        <v>2295.06</v>
      </c>
      <c r="W222" s="44">
        <v>2307.0100000000002</v>
      </c>
      <c r="X222" s="44">
        <v>2223.58</v>
      </c>
      <c r="Y222" s="44">
        <v>2120.09</v>
      </c>
      <c r="Z222" s="44">
        <v>1843.74</v>
      </c>
      <c r="AA222" s="44">
        <v>1300.26</v>
      </c>
    </row>
    <row r="223" spans="1:27" ht="12.75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1872</v>
      </c>
      <c r="B226" s="28" t="str">
        <f>"13"&amp;"."&amp;$B$800&amp;"."&amp;$B$801</f>
        <v>13.10.2023</v>
      </c>
      <c r="C226" s="90" t="s">
        <v>76</v>
      </c>
      <c r="D226" s="91">
        <f>ROUND(((D227+D228+D230+D229)/1000),5)</f>
        <v>3.04718</v>
      </c>
      <c r="E226" s="91">
        <f>ROUND(((E227+E228+E230+E229)/1000),5)</f>
        <v>2.9768400000000002</v>
      </c>
      <c r="F226" s="91">
        <f>ROUND(((F227+F228+F230+F229)/1000),5)</f>
        <v>2.9465300000000001</v>
      </c>
      <c r="G226" s="91">
        <f t="shared" ref="G226:AA226" si="129">ROUND(((G227+G228+G230+G229)/1000),5)</f>
        <v>2.9397600000000002</v>
      </c>
      <c r="H226" s="91">
        <f t="shared" si="129"/>
        <v>3.00563</v>
      </c>
      <c r="I226" s="91">
        <f t="shared" si="129"/>
        <v>3.13062</v>
      </c>
      <c r="J226" s="91">
        <f t="shared" si="129"/>
        <v>3.3919100000000002</v>
      </c>
      <c r="K226" s="91">
        <f t="shared" si="129"/>
        <v>3.62155</v>
      </c>
      <c r="L226" s="91">
        <f t="shared" si="129"/>
        <v>3.8448000000000002</v>
      </c>
      <c r="M226" s="91">
        <f t="shared" si="129"/>
        <v>4.0916499999999996</v>
      </c>
      <c r="N226" s="91">
        <f t="shared" si="129"/>
        <v>4.0969199999999999</v>
      </c>
      <c r="O226" s="91">
        <f t="shared" si="129"/>
        <v>4.0505199999999997</v>
      </c>
      <c r="P226" s="91">
        <f t="shared" si="129"/>
        <v>3.9626000000000001</v>
      </c>
      <c r="Q226" s="91">
        <f t="shared" si="129"/>
        <v>3.98339</v>
      </c>
      <c r="R226" s="91">
        <f t="shared" si="129"/>
        <v>3.9464700000000001</v>
      </c>
      <c r="S226" s="91">
        <f t="shared" si="129"/>
        <v>3.9433500000000001</v>
      </c>
      <c r="T226" s="91">
        <f t="shared" si="129"/>
        <v>3.9211200000000002</v>
      </c>
      <c r="U226" s="91">
        <f t="shared" si="129"/>
        <v>4.10806</v>
      </c>
      <c r="V226" s="91">
        <f t="shared" si="129"/>
        <v>4.1598899999999999</v>
      </c>
      <c r="W226" s="91">
        <f t="shared" si="129"/>
        <v>4.1523399999999997</v>
      </c>
      <c r="X226" s="91">
        <f t="shared" si="129"/>
        <v>3.9236300000000002</v>
      </c>
      <c r="Y226" s="91">
        <f t="shared" si="129"/>
        <v>3.8739599999999998</v>
      </c>
      <c r="Z226" s="91">
        <f t="shared" si="129"/>
        <v>3.63808</v>
      </c>
      <c r="AA226" s="91">
        <f t="shared" si="129"/>
        <v>3.4245700000000001</v>
      </c>
    </row>
    <row r="227" spans="1:27" ht="12.75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1109.93</v>
      </c>
      <c r="E227" s="44">
        <v>1039.5899999999999</v>
      </c>
      <c r="F227" s="44">
        <v>1009.28</v>
      </c>
      <c r="G227" s="44">
        <v>1002.51</v>
      </c>
      <c r="H227" s="44">
        <v>1068.3800000000001</v>
      </c>
      <c r="I227" s="44">
        <v>1193.3699999999999</v>
      </c>
      <c r="J227" s="44">
        <v>1454.66</v>
      </c>
      <c r="K227" s="44">
        <v>1684.3</v>
      </c>
      <c r="L227" s="44">
        <v>1907.55</v>
      </c>
      <c r="M227" s="44">
        <v>2154.4</v>
      </c>
      <c r="N227" s="44">
        <v>2159.67</v>
      </c>
      <c r="O227" s="44">
        <v>2113.27</v>
      </c>
      <c r="P227" s="44">
        <v>2025.35</v>
      </c>
      <c r="Q227" s="44">
        <v>2046.14</v>
      </c>
      <c r="R227" s="44">
        <v>2009.22</v>
      </c>
      <c r="S227" s="44">
        <v>2006.1</v>
      </c>
      <c r="T227" s="44">
        <v>1983.87</v>
      </c>
      <c r="U227" s="44">
        <v>2170.81</v>
      </c>
      <c r="V227" s="44">
        <v>2222.64</v>
      </c>
      <c r="W227" s="44">
        <v>2215.09</v>
      </c>
      <c r="X227" s="44">
        <v>1986.38</v>
      </c>
      <c r="Y227" s="44">
        <v>1936.71</v>
      </c>
      <c r="Z227" s="44">
        <v>1700.83</v>
      </c>
      <c r="AA227" s="44">
        <v>1487.32</v>
      </c>
    </row>
    <row r="228" spans="1:27" ht="12.75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1877</v>
      </c>
      <c r="B231" s="28" t="str">
        <f>"14"&amp;"."&amp;$B$800&amp;"."&amp;$B$801</f>
        <v>14.10.2023</v>
      </c>
      <c r="C231" s="90" t="s">
        <v>76</v>
      </c>
      <c r="D231" s="91">
        <f>ROUND(((D232+D233+D235+D234)/1000),5)</f>
        <v>3.1817299999999999</v>
      </c>
      <c r="E231" s="91">
        <f>ROUND(((E232+E233+E235+E234)/1000),5)</f>
        <v>3.0894400000000002</v>
      </c>
      <c r="F231" s="91">
        <f>ROUND(((F232+F233+F235+F234)/1000),5)</f>
        <v>3.06792</v>
      </c>
      <c r="G231" s="91">
        <f t="shared" ref="G231:AA231" si="132">ROUND(((G232+G233+G235+G234)/1000),5)</f>
        <v>3.0712000000000002</v>
      </c>
      <c r="H231" s="91">
        <f t="shared" si="132"/>
        <v>3.0807500000000001</v>
      </c>
      <c r="I231" s="91">
        <f t="shared" si="132"/>
        <v>3.1421999999999999</v>
      </c>
      <c r="J231" s="91">
        <f t="shared" si="132"/>
        <v>3.2560699999999998</v>
      </c>
      <c r="K231" s="91">
        <f t="shared" si="132"/>
        <v>3.5316800000000002</v>
      </c>
      <c r="L231" s="91">
        <f t="shared" si="132"/>
        <v>3.69089</v>
      </c>
      <c r="M231" s="91">
        <f t="shared" si="132"/>
        <v>3.85995</v>
      </c>
      <c r="N231" s="91">
        <f t="shared" si="132"/>
        <v>3.9173499999999999</v>
      </c>
      <c r="O231" s="91">
        <f t="shared" si="132"/>
        <v>3.9257499999999999</v>
      </c>
      <c r="P231" s="91">
        <f t="shared" si="132"/>
        <v>3.9177599999999999</v>
      </c>
      <c r="Q231" s="91">
        <f t="shared" si="132"/>
        <v>4.0734599999999999</v>
      </c>
      <c r="R231" s="91">
        <f t="shared" si="132"/>
        <v>4.1689499999999997</v>
      </c>
      <c r="S231" s="91">
        <f t="shared" si="132"/>
        <v>4.33148</v>
      </c>
      <c r="T231" s="91">
        <f t="shared" si="132"/>
        <v>4.2446799999999998</v>
      </c>
      <c r="U231" s="91">
        <f t="shared" si="132"/>
        <v>4.3734400000000004</v>
      </c>
      <c r="V231" s="91">
        <f t="shared" si="132"/>
        <v>4.4926599999999999</v>
      </c>
      <c r="W231" s="91">
        <f t="shared" si="132"/>
        <v>4.3670999999999998</v>
      </c>
      <c r="X231" s="91">
        <f t="shared" si="132"/>
        <v>4.1380999999999997</v>
      </c>
      <c r="Y231" s="91">
        <f t="shared" si="132"/>
        <v>3.75393</v>
      </c>
      <c r="Z231" s="91">
        <f t="shared" si="132"/>
        <v>3.5656300000000001</v>
      </c>
      <c r="AA231" s="91">
        <f t="shared" si="132"/>
        <v>3.27677</v>
      </c>
    </row>
    <row r="232" spans="1:27" ht="12.75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1244.48</v>
      </c>
      <c r="E232" s="44">
        <v>1152.19</v>
      </c>
      <c r="F232" s="44">
        <v>1130.67</v>
      </c>
      <c r="G232" s="44">
        <v>1133.95</v>
      </c>
      <c r="H232" s="44">
        <v>1143.5</v>
      </c>
      <c r="I232" s="44">
        <v>1204.95</v>
      </c>
      <c r="J232" s="44">
        <v>1318.82</v>
      </c>
      <c r="K232" s="44">
        <v>1594.43</v>
      </c>
      <c r="L232" s="44">
        <v>1753.64</v>
      </c>
      <c r="M232" s="44">
        <v>1922.7</v>
      </c>
      <c r="N232" s="44">
        <v>1980.1</v>
      </c>
      <c r="O232" s="44">
        <v>1988.5</v>
      </c>
      <c r="P232" s="44">
        <v>1980.51</v>
      </c>
      <c r="Q232" s="44">
        <v>2136.21</v>
      </c>
      <c r="R232" s="44">
        <v>2231.6999999999998</v>
      </c>
      <c r="S232" s="44">
        <v>2394.23</v>
      </c>
      <c r="T232" s="44">
        <v>2307.4299999999998</v>
      </c>
      <c r="U232" s="44">
        <v>2436.19</v>
      </c>
      <c r="V232" s="44">
        <v>2555.41</v>
      </c>
      <c r="W232" s="44">
        <v>2429.85</v>
      </c>
      <c r="X232" s="44">
        <v>2200.85</v>
      </c>
      <c r="Y232" s="44">
        <v>1816.68</v>
      </c>
      <c r="Z232" s="44">
        <v>1628.38</v>
      </c>
      <c r="AA232" s="44">
        <v>1339.52</v>
      </c>
    </row>
    <row r="233" spans="1:27" ht="12.75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1882</v>
      </c>
      <c r="B236" s="28" t="str">
        <f>"15"&amp;"."&amp;$B$800&amp;"."&amp;$B$801</f>
        <v>15.10.2023</v>
      </c>
      <c r="C236" s="90" t="s">
        <v>76</v>
      </c>
      <c r="D236" s="91">
        <f>ROUND(((D237+D238+D240+D239)/1000),5)</f>
        <v>3.1956099999999998</v>
      </c>
      <c r="E236" s="91">
        <f>ROUND(((E237+E238+E240+E239)/1000),5)</f>
        <v>3.0943700000000001</v>
      </c>
      <c r="F236" s="91">
        <f>ROUND(((F237+F238+F240+F239)/1000),5)</f>
        <v>3.05918</v>
      </c>
      <c r="G236" s="91">
        <f t="shared" ref="G236:AA236" si="135">ROUND(((G237+G238+G240+G239)/1000),5)</f>
        <v>3.0446</v>
      </c>
      <c r="H236" s="91">
        <f t="shared" si="135"/>
        <v>3.0587399999999998</v>
      </c>
      <c r="I236" s="91">
        <f t="shared" si="135"/>
        <v>3.0906899999999999</v>
      </c>
      <c r="J236" s="91">
        <f t="shared" si="135"/>
        <v>3.0692499999999998</v>
      </c>
      <c r="K236" s="91">
        <f t="shared" si="135"/>
        <v>3.15116</v>
      </c>
      <c r="L236" s="91">
        <f t="shared" si="135"/>
        <v>3.5425399999999998</v>
      </c>
      <c r="M236" s="91">
        <f t="shared" si="135"/>
        <v>3.66222</v>
      </c>
      <c r="N236" s="91">
        <f t="shared" si="135"/>
        <v>3.7111399999999999</v>
      </c>
      <c r="O236" s="91">
        <f t="shared" si="135"/>
        <v>3.7275100000000001</v>
      </c>
      <c r="P236" s="91">
        <f t="shared" si="135"/>
        <v>3.7224400000000002</v>
      </c>
      <c r="Q236" s="91">
        <f t="shared" si="135"/>
        <v>3.7278099999999998</v>
      </c>
      <c r="R236" s="91">
        <f t="shared" si="135"/>
        <v>3.73143</v>
      </c>
      <c r="S236" s="91">
        <f t="shared" si="135"/>
        <v>3.72227</v>
      </c>
      <c r="T236" s="91">
        <f t="shared" si="135"/>
        <v>3.7728799999999998</v>
      </c>
      <c r="U236" s="91">
        <f t="shared" si="135"/>
        <v>3.9476800000000001</v>
      </c>
      <c r="V236" s="91">
        <f t="shared" si="135"/>
        <v>4.0989199999999997</v>
      </c>
      <c r="W236" s="91">
        <f t="shared" si="135"/>
        <v>4.0629499999999998</v>
      </c>
      <c r="X236" s="91">
        <f t="shared" si="135"/>
        <v>3.94516</v>
      </c>
      <c r="Y236" s="91">
        <f t="shared" si="135"/>
        <v>3.7161400000000002</v>
      </c>
      <c r="Z236" s="91">
        <f t="shared" si="135"/>
        <v>3.5615999999999999</v>
      </c>
      <c r="AA236" s="91">
        <f t="shared" si="135"/>
        <v>3.2551000000000001</v>
      </c>
    </row>
    <row r="237" spans="1:27" ht="12.75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1258.3599999999999</v>
      </c>
      <c r="E237" s="44">
        <v>1157.1199999999999</v>
      </c>
      <c r="F237" s="44">
        <v>1121.93</v>
      </c>
      <c r="G237" s="44">
        <v>1107.3499999999999</v>
      </c>
      <c r="H237" s="44">
        <v>1121.49</v>
      </c>
      <c r="I237" s="44">
        <v>1153.44</v>
      </c>
      <c r="J237" s="44">
        <v>1132</v>
      </c>
      <c r="K237" s="44">
        <v>1213.9100000000001</v>
      </c>
      <c r="L237" s="44">
        <v>1605.29</v>
      </c>
      <c r="M237" s="44">
        <v>1724.97</v>
      </c>
      <c r="N237" s="44">
        <v>1773.89</v>
      </c>
      <c r="O237" s="44">
        <v>1790.26</v>
      </c>
      <c r="P237" s="44">
        <v>1785.19</v>
      </c>
      <c r="Q237" s="44">
        <v>1790.56</v>
      </c>
      <c r="R237" s="44">
        <v>1794.18</v>
      </c>
      <c r="S237" s="44">
        <v>1785.02</v>
      </c>
      <c r="T237" s="44">
        <v>1835.63</v>
      </c>
      <c r="U237" s="44">
        <v>2010.43</v>
      </c>
      <c r="V237" s="44">
        <v>2161.67</v>
      </c>
      <c r="W237" s="44">
        <v>2125.6999999999998</v>
      </c>
      <c r="X237" s="44">
        <v>2007.91</v>
      </c>
      <c r="Y237" s="44">
        <v>1778.89</v>
      </c>
      <c r="Z237" s="44">
        <v>1624.35</v>
      </c>
      <c r="AA237" s="44">
        <v>1317.85</v>
      </c>
    </row>
    <row r="238" spans="1:27" ht="12.75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1887</v>
      </c>
      <c r="B241" s="28" t="str">
        <f>"16"&amp;"."&amp;$B$800&amp;"."&amp;$B$801</f>
        <v>16.10.2023</v>
      </c>
      <c r="C241" s="90" t="s">
        <v>76</v>
      </c>
      <c r="D241" s="91">
        <f>ROUND(((D242+D243+D245+D244)/1000),5)</f>
        <v>3.1902699999999999</v>
      </c>
      <c r="E241" s="91">
        <f>ROUND(((E242+E243+E245+E244)/1000),5)</f>
        <v>3.1271800000000001</v>
      </c>
      <c r="F241" s="91">
        <f>ROUND(((F242+F243+F245+F244)/1000),5)</f>
        <v>3.0663900000000002</v>
      </c>
      <c r="G241" s="91">
        <f t="shared" ref="G241:AA241" si="138">ROUND(((G242+G243+G245+G244)/1000),5)</f>
        <v>3.0509499999999998</v>
      </c>
      <c r="H241" s="91">
        <f t="shared" si="138"/>
        <v>3.0793900000000001</v>
      </c>
      <c r="I241" s="91">
        <f t="shared" si="138"/>
        <v>3.2645400000000002</v>
      </c>
      <c r="J241" s="91">
        <f t="shared" si="138"/>
        <v>3.47377</v>
      </c>
      <c r="K241" s="91">
        <f t="shared" si="138"/>
        <v>3.6707299999999998</v>
      </c>
      <c r="L241" s="91">
        <f t="shared" si="138"/>
        <v>3.8908499999999999</v>
      </c>
      <c r="M241" s="91">
        <f t="shared" si="138"/>
        <v>4.0484099999999996</v>
      </c>
      <c r="N241" s="91">
        <f t="shared" si="138"/>
        <v>4.0540399999999996</v>
      </c>
      <c r="O241" s="91">
        <f t="shared" si="138"/>
        <v>4.0147000000000004</v>
      </c>
      <c r="P241" s="91">
        <f t="shared" si="138"/>
        <v>3.9862600000000001</v>
      </c>
      <c r="Q241" s="91">
        <f t="shared" si="138"/>
        <v>3.99986</v>
      </c>
      <c r="R241" s="91">
        <f t="shared" si="138"/>
        <v>3.9951599999999998</v>
      </c>
      <c r="S241" s="91">
        <f t="shared" si="138"/>
        <v>3.9765299999999999</v>
      </c>
      <c r="T241" s="91">
        <f t="shared" si="138"/>
        <v>3.97987</v>
      </c>
      <c r="U241" s="91">
        <f t="shared" si="138"/>
        <v>4.0168600000000003</v>
      </c>
      <c r="V241" s="91">
        <f t="shared" si="138"/>
        <v>4.08934</v>
      </c>
      <c r="W241" s="91">
        <f t="shared" si="138"/>
        <v>4.09382</v>
      </c>
      <c r="X241" s="91">
        <f t="shared" si="138"/>
        <v>3.9203000000000001</v>
      </c>
      <c r="Y241" s="91">
        <f t="shared" si="138"/>
        <v>3.77563</v>
      </c>
      <c r="Z241" s="91">
        <f t="shared" si="138"/>
        <v>3.4979200000000001</v>
      </c>
      <c r="AA241" s="91">
        <f t="shared" si="138"/>
        <v>3.1976399999999998</v>
      </c>
    </row>
    <row r="242" spans="1:27" ht="12.75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1253.02</v>
      </c>
      <c r="E242" s="44">
        <v>1189.93</v>
      </c>
      <c r="F242" s="44">
        <v>1129.1400000000001</v>
      </c>
      <c r="G242" s="44">
        <v>1113.7</v>
      </c>
      <c r="H242" s="44">
        <v>1142.1400000000001</v>
      </c>
      <c r="I242" s="44">
        <v>1327.29</v>
      </c>
      <c r="J242" s="44">
        <v>1536.52</v>
      </c>
      <c r="K242" s="44">
        <v>1733.48</v>
      </c>
      <c r="L242" s="44">
        <v>1953.6</v>
      </c>
      <c r="M242" s="44">
        <v>2111.16</v>
      </c>
      <c r="N242" s="44">
        <v>2116.79</v>
      </c>
      <c r="O242" s="44">
        <v>2077.4499999999998</v>
      </c>
      <c r="P242" s="44">
        <v>2049.0100000000002</v>
      </c>
      <c r="Q242" s="44">
        <v>2062.61</v>
      </c>
      <c r="R242" s="44">
        <v>2057.91</v>
      </c>
      <c r="S242" s="44">
        <v>2039.28</v>
      </c>
      <c r="T242" s="44">
        <v>2042.62</v>
      </c>
      <c r="U242" s="44">
        <v>2079.61</v>
      </c>
      <c r="V242" s="44">
        <v>2152.09</v>
      </c>
      <c r="W242" s="44">
        <v>2156.5700000000002</v>
      </c>
      <c r="X242" s="44">
        <v>1983.05</v>
      </c>
      <c r="Y242" s="44">
        <v>1838.38</v>
      </c>
      <c r="Z242" s="44">
        <v>1560.67</v>
      </c>
      <c r="AA242" s="44">
        <v>1260.3900000000001</v>
      </c>
    </row>
    <row r="243" spans="1:27" ht="12.75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1892</v>
      </c>
      <c r="B246" s="28" t="str">
        <f>"17"&amp;"."&amp;$B$800&amp;"."&amp;$B$801</f>
        <v>17.10.2023</v>
      </c>
      <c r="C246" s="90" t="s">
        <v>76</v>
      </c>
      <c r="D246" s="91">
        <f>ROUND(((D247+D248+D250+D249)/1000),5)</f>
        <v>3.0813000000000001</v>
      </c>
      <c r="E246" s="91">
        <f>ROUND(((E247+E248+E250+E249)/1000),5)</f>
        <v>3.0253100000000002</v>
      </c>
      <c r="F246" s="91">
        <f>ROUND(((F247+F248+F250+F249)/1000),5)</f>
        <v>2.98149</v>
      </c>
      <c r="G246" s="91">
        <f t="shared" ref="G246:AA246" si="141">ROUND(((G247+G248+G250+G249)/1000),5)</f>
        <v>2.9799699999999998</v>
      </c>
      <c r="H246" s="91">
        <f t="shared" si="141"/>
        <v>3.0169600000000001</v>
      </c>
      <c r="I246" s="91">
        <f t="shared" si="141"/>
        <v>3.1511999999999998</v>
      </c>
      <c r="J246" s="91">
        <f t="shared" si="141"/>
        <v>3.2648700000000002</v>
      </c>
      <c r="K246" s="91">
        <f t="shared" si="141"/>
        <v>3.6103100000000001</v>
      </c>
      <c r="L246" s="91">
        <f t="shared" si="141"/>
        <v>3.8509799999999998</v>
      </c>
      <c r="M246" s="91">
        <f t="shared" si="141"/>
        <v>4.1079600000000003</v>
      </c>
      <c r="N246" s="91">
        <f t="shared" si="141"/>
        <v>4.1461300000000003</v>
      </c>
      <c r="O246" s="91">
        <f t="shared" si="141"/>
        <v>4.1034600000000001</v>
      </c>
      <c r="P246" s="91">
        <f t="shared" si="141"/>
        <v>3.9118499999999998</v>
      </c>
      <c r="Q246" s="91">
        <f t="shared" si="141"/>
        <v>3.9276599999999999</v>
      </c>
      <c r="R246" s="91">
        <f t="shared" si="141"/>
        <v>3.93723</v>
      </c>
      <c r="S246" s="91">
        <f t="shared" si="141"/>
        <v>3.93031</v>
      </c>
      <c r="T246" s="91">
        <f t="shared" si="141"/>
        <v>3.9208699999999999</v>
      </c>
      <c r="U246" s="91">
        <f t="shared" si="141"/>
        <v>3.99641</v>
      </c>
      <c r="V246" s="91">
        <f t="shared" si="141"/>
        <v>4.1583600000000001</v>
      </c>
      <c r="W246" s="91">
        <f t="shared" si="141"/>
        <v>4.1569000000000003</v>
      </c>
      <c r="X246" s="91">
        <f t="shared" si="141"/>
        <v>3.8915899999999999</v>
      </c>
      <c r="Y246" s="91">
        <f t="shared" si="141"/>
        <v>3.7581000000000002</v>
      </c>
      <c r="Z246" s="91">
        <f t="shared" si="141"/>
        <v>3.5272000000000001</v>
      </c>
      <c r="AA246" s="91">
        <f t="shared" si="141"/>
        <v>3.2606600000000001</v>
      </c>
    </row>
    <row r="247" spans="1:27" ht="12.75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1144.05</v>
      </c>
      <c r="E247" s="44">
        <v>1088.06</v>
      </c>
      <c r="F247" s="44">
        <v>1044.24</v>
      </c>
      <c r="G247" s="44">
        <v>1042.72</v>
      </c>
      <c r="H247" s="44">
        <v>1079.71</v>
      </c>
      <c r="I247" s="44">
        <v>1213.95</v>
      </c>
      <c r="J247" s="44">
        <v>1327.62</v>
      </c>
      <c r="K247" s="44">
        <v>1673.06</v>
      </c>
      <c r="L247" s="44">
        <v>1913.73</v>
      </c>
      <c r="M247" s="44">
        <v>2170.71</v>
      </c>
      <c r="N247" s="44">
        <v>2208.88</v>
      </c>
      <c r="O247" s="44">
        <v>2166.21</v>
      </c>
      <c r="P247" s="44">
        <v>1974.6</v>
      </c>
      <c r="Q247" s="44">
        <v>1990.41</v>
      </c>
      <c r="R247" s="44">
        <v>1999.98</v>
      </c>
      <c r="S247" s="44">
        <v>1993.06</v>
      </c>
      <c r="T247" s="44">
        <v>1983.62</v>
      </c>
      <c r="U247" s="44">
        <v>2059.16</v>
      </c>
      <c r="V247" s="44">
        <v>2221.11</v>
      </c>
      <c r="W247" s="44">
        <v>2219.65</v>
      </c>
      <c r="X247" s="44">
        <v>1954.34</v>
      </c>
      <c r="Y247" s="44">
        <v>1820.85</v>
      </c>
      <c r="Z247" s="44">
        <v>1589.95</v>
      </c>
      <c r="AA247" s="44">
        <v>1323.41</v>
      </c>
    </row>
    <row r="248" spans="1:27" ht="12.75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1897</v>
      </c>
      <c r="B251" s="28" t="str">
        <f>"18"&amp;"."&amp;$B$800&amp;"."&amp;$B$801</f>
        <v>18.10.2023</v>
      </c>
      <c r="C251" s="90" t="s">
        <v>76</v>
      </c>
      <c r="D251" s="91">
        <f>ROUND(((D252+D253+D255+D254)/1000),5)</f>
        <v>3.0734499999999998</v>
      </c>
      <c r="E251" s="91">
        <f>ROUND(((E252+E253+E255+E254)/1000),5)</f>
        <v>3.0123700000000002</v>
      </c>
      <c r="F251" s="91">
        <f>ROUND(((F252+F253+F255+F254)/1000),5)</f>
        <v>2.9904899999999999</v>
      </c>
      <c r="G251" s="91">
        <f t="shared" ref="G251:AA251" si="144">ROUND(((G252+G253+G255+G254)/1000),5)</f>
        <v>3.00685</v>
      </c>
      <c r="H251" s="91">
        <f t="shared" si="144"/>
        <v>3.0606300000000002</v>
      </c>
      <c r="I251" s="91">
        <f t="shared" si="144"/>
        <v>3.1489500000000001</v>
      </c>
      <c r="J251" s="91">
        <f t="shared" si="144"/>
        <v>3.3127599999999999</v>
      </c>
      <c r="K251" s="91">
        <f t="shared" si="144"/>
        <v>3.6294499999999998</v>
      </c>
      <c r="L251" s="91">
        <f t="shared" si="144"/>
        <v>3.7368399999999999</v>
      </c>
      <c r="M251" s="91">
        <f t="shared" si="144"/>
        <v>4.0430400000000004</v>
      </c>
      <c r="N251" s="91">
        <f t="shared" si="144"/>
        <v>4.1004800000000001</v>
      </c>
      <c r="O251" s="91">
        <f t="shared" si="144"/>
        <v>3.9066800000000002</v>
      </c>
      <c r="P251" s="91">
        <f t="shared" si="144"/>
        <v>3.88551</v>
      </c>
      <c r="Q251" s="91">
        <f t="shared" si="144"/>
        <v>3.8835999999999999</v>
      </c>
      <c r="R251" s="91">
        <f t="shared" si="144"/>
        <v>3.8985099999999999</v>
      </c>
      <c r="S251" s="91">
        <f t="shared" si="144"/>
        <v>3.8959899999999998</v>
      </c>
      <c r="T251" s="91">
        <f t="shared" si="144"/>
        <v>3.8968600000000002</v>
      </c>
      <c r="U251" s="91">
        <f t="shared" si="144"/>
        <v>4.0856700000000004</v>
      </c>
      <c r="V251" s="91">
        <f t="shared" si="144"/>
        <v>4.1265400000000003</v>
      </c>
      <c r="W251" s="91">
        <f t="shared" si="144"/>
        <v>4.0729800000000003</v>
      </c>
      <c r="X251" s="91">
        <f t="shared" si="144"/>
        <v>3.8387199999999999</v>
      </c>
      <c r="Y251" s="91">
        <f t="shared" si="144"/>
        <v>3.7138499999999999</v>
      </c>
      <c r="Z251" s="91">
        <f t="shared" si="144"/>
        <v>3.4210500000000001</v>
      </c>
      <c r="AA251" s="91">
        <f t="shared" si="144"/>
        <v>3.1846199999999998</v>
      </c>
    </row>
    <row r="252" spans="1:27" ht="12.75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1136.2</v>
      </c>
      <c r="E252" s="44">
        <v>1075.1199999999999</v>
      </c>
      <c r="F252" s="44">
        <v>1053.24</v>
      </c>
      <c r="G252" s="44">
        <v>1069.5999999999999</v>
      </c>
      <c r="H252" s="44">
        <v>1123.3800000000001</v>
      </c>
      <c r="I252" s="44">
        <v>1211.7</v>
      </c>
      <c r="J252" s="44">
        <v>1375.51</v>
      </c>
      <c r="K252" s="44">
        <v>1692.2</v>
      </c>
      <c r="L252" s="44">
        <v>1799.59</v>
      </c>
      <c r="M252" s="44">
        <v>2105.79</v>
      </c>
      <c r="N252" s="44">
        <v>2163.23</v>
      </c>
      <c r="O252" s="44">
        <v>1969.43</v>
      </c>
      <c r="P252" s="44">
        <v>1948.26</v>
      </c>
      <c r="Q252" s="44">
        <v>1946.35</v>
      </c>
      <c r="R252" s="44">
        <v>1961.26</v>
      </c>
      <c r="S252" s="44">
        <v>1958.74</v>
      </c>
      <c r="T252" s="44">
        <v>1959.61</v>
      </c>
      <c r="U252" s="44">
        <v>2148.42</v>
      </c>
      <c r="V252" s="44">
        <v>2189.29</v>
      </c>
      <c r="W252" s="44">
        <v>2135.73</v>
      </c>
      <c r="X252" s="44">
        <v>1901.47</v>
      </c>
      <c r="Y252" s="44">
        <v>1776.6</v>
      </c>
      <c r="Z252" s="44">
        <v>1483.8</v>
      </c>
      <c r="AA252" s="44">
        <v>1247.3699999999999</v>
      </c>
    </row>
    <row r="253" spans="1:27" ht="12.75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1902</v>
      </c>
      <c r="B256" s="28" t="str">
        <f>"19"&amp;"."&amp;$B$800&amp;"."&amp;$B$801</f>
        <v>19.10.2023</v>
      </c>
      <c r="C256" s="90" t="s">
        <v>76</v>
      </c>
      <c r="D256" s="91">
        <f>ROUND(((D257+D258+D260+D259)/1000),5)</f>
        <v>3.08419</v>
      </c>
      <c r="E256" s="91">
        <f>ROUND(((E257+E258+E260+E259)/1000),5)</f>
        <v>2.9940500000000001</v>
      </c>
      <c r="F256" s="91">
        <f>ROUND(((F257+F258+F260+F259)/1000),5)</f>
        <v>2.9825499999999998</v>
      </c>
      <c r="G256" s="91">
        <f t="shared" ref="G256:AA256" si="147">ROUND(((G257+G258+G260+G259)/1000),5)</f>
        <v>2.98251</v>
      </c>
      <c r="H256" s="91">
        <f t="shared" si="147"/>
        <v>3.0356700000000001</v>
      </c>
      <c r="I256" s="91">
        <f t="shared" si="147"/>
        <v>3.14262</v>
      </c>
      <c r="J256" s="91">
        <f t="shared" si="147"/>
        <v>3.3696999999999999</v>
      </c>
      <c r="K256" s="91">
        <f t="shared" si="147"/>
        <v>3.6324999999999998</v>
      </c>
      <c r="L256" s="91">
        <f t="shared" si="147"/>
        <v>3.8998499999999998</v>
      </c>
      <c r="M256" s="91">
        <f t="shared" si="147"/>
        <v>4.0550100000000002</v>
      </c>
      <c r="N256" s="91">
        <f t="shared" si="147"/>
        <v>4.0842400000000003</v>
      </c>
      <c r="O256" s="91">
        <f t="shared" si="147"/>
        <v>4.0845099999999999</v>
      </c>
      <c r="P256" s="91">
        <f t="shared" si="147"/>
        <v>3.9975700000000001</v>
      </c>
      <c r="Q256" s="91">
        <f t="shared" si="147"/>
        <v>4.0077499999999997</v>
      </c>
      <c r="R256" s="91">
        <f t="shared" si="147"/>
        <v>4.0083000000000002</v>
      </c>
      <c r="S256" s="91">
        <f t="shared" si="147"/>
        <v>4.0045599999999997</v>
      </c>
      <c r="T256" s="91">
        <f t="shared" si="147"/>
        <v>4.0043300000000004</v>
      </c>
      <c r="U256" s="91">
        <f t="shared" si="147"/>
        <v>4.0661100000000001</v>
      </c>
      <c r="V256" s="91">
        <f t="shared" si="147"/>
        <v>4.1337599999999997</v>
      </c>
      <c r="W256" s="91">
        <f t="shared" si="147"/>
        <v>4.0987999999999998</v>
      </c>
      <c r="X256" s="91">
        <f t="shared" si="147"/>
        <v>3.9711599999999998</v>
      </c>
      <c r="Y256" s="91">
        <f t="shared" si="147"/>
        <v>3.7350599999999998</v>
      </c>
      <c r="Z256" s="91">
        <f t="shared" si="147"/>
        <v>3.5310299999999999</v>
      </c>
      <c r="AA256" s="91">
        <f t="shared" si="147"/>
        <v>3.2868900000000001</v>
      </c>
    </row>
    <row r="257" spans="1:27" ht="12.75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1146.94</v>
      </c>
      <c r="E257" s="44">
        <v>1056.8</v>
      </c>
      <c r="F257" s="44">
        <v>1045.3</v>
      </c>
      <c r="G257" s="44">
        <v>1045.26</v>
      </c>
      <c r="H257" s="44">
        <v>1098.42</v>
      </c>
      <c r="I257" s="44">
        <v>1205.3699999999999</v>
      </c>
      <c r="J257" s="44">
        <v>1432.45</v>
      </c>
      <c r="K257" s="44">
        <v>1695.25</v>
      </c>
      <c r="L257" s="44">
        <v>1962.6</v>
      </c>
      <c r="M257" s="44">
        <v>2117.7600000000002</v>
      </c>
      <c r="N257" s="44">
        <v>2146.9899999999998</v>
      </c>
      <c r="O257" s="44">
        <v>2147.2600000000002</v>
      </c>
      <c r="P257" s="44">
        <v>2060.3200000000002</v>
      </c>
      <c r="Q257" s="44">
        <v>2070.5</v>
      </c>
      <c r="R257" s="44">
        <v>2071.0500000000002</v>
      </c>
      <c r="S257" s="44">
        <v>2067.31</v>
      </c>
      <c r="T257" s="44">
        <v>2067.08</v>
      </c>
      <c r="U257" s="44">
        <v>2128.86</v>
      </c>
      <c r="V257" s="44">
        <v>2196.5100000000002</v>
      </c>
      <c r="W257" s="44">
        <v>2161.5500000000002</v>
      </c>
      <c r="X257" s="44">
        <v>2033.91</v>
      </c>
      <c r="Y257" s="44">
        <v>1797.81</v>
      </c>
      <c r="Z257" s="44">
        <v>1593.78</v>
      </c>
      <c r="AA257" s="44">
        <v>1349.64</v>
      </c>
    </row>
    <row r="258" spans="1:27" ht="12.75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1907</v>
      </c>
      <c r="B261" s="28" t="str">
        <f>"20"&amp;"."&amp;$B$800&amp;"."&amp;$B$801</f>
        <v>20.10.2023</v>
      </c>
      <c r="C261" s="90" t="s">
        <v>76</v>
      </c>
      <c r="D261" s="91">
        <f>ROUND(((D262+D263+D265+D264)/1000),5)</f>
        <v>3.0853999999999999</v>
      </c>
      <c r="E261" s="91">
        <f>ROUND(((E262+E263+E265+E264)/1000),5)</f>
        <v>3.0101</v>
      </c>
      <c r="F261" s="91">
        <f>ROUND(((F262+F263+F265+F264)/1000),5)</f>
        <v>2.9850599999999998</v>
      </c>
      <c r="G261" s="91">
        <f t="shared" ref="G261:AA261" si="150">ROUND(((G262+G263+G265+G264)/1000),5)</f>
        <v>2.99003</v>
      </c>
      <c r="H261" s="91">
        <f t="shared" si="150"/>
        <v>3.0556899999999998</v>
      </c>
      <c r="I261" s="91">
        <f t="shared" si="150"/>
        <v>3.1424699999999999</v>
      </c>
      <c r="J261" s="91">
        <f t="shared" si="150"/>
        <v>3.3619599999999998</v>
      </c>
      <c r="K261" s="91">
        <f t="shared" si="150"/>
        <v>3.6701899999999998</v>
      </c>
      <c r="L261" s="91">
        <f t="shared" si="150"/>
        <v>3.8466200000000002</v>
      </c>
      <c r="M261" s="91">
        <f t="shared" si="150"/>
        <v>4.0758200000000002</v>
      </c>
      <c r="N261" s="91">
        <f t="shared" si="150"/>
        <v>4.1401500000000002</v>
      </c>
      <c r="O261" s="91">
        <f t="shared" si="150"/>
        <v>3.9426299999999999</v>
      </c>
      <c r="P261" s="91">
        <f t="shared" si="150"/>
        <v>3.9249499999999999</v>
      </c>
      <c r="Q261" s="91">
        <f t="shared" si="150"/>
        <v>3.92848</v>
      </c>
      <c r="R261" s="91">
        <f t="shared" si="150"/>
        <v>3.93228</v>
      </c>
      <c r="S261" s="91">
        <f t="shared" si="150"/>
        <v>3.9257399999999998</v>
      </c>
      <c r="T261" s="91">
        <f t="shared" si="150"/>
        <v>3.9180700000000002</v>
      </c>
      <c r="U261" s="91">
        <f t="shared" si="150"/>
        <v>4.1120000000000001</v>
      </c>
      <c r="V261" s="91">
        <f t="shared" si="150"/>
        <v>4.1338499999999998</v>
      </c>
      <c r="W261" s="91">
        <f t="shared" si="150"/>
        <v>3.9913799999999999</v>
      </c>
      <c r="X261" s="91">
        <f t="shared" si="150"/>
        <v>3.8971800000000001</v>
      </c>
      <c r="Y261" s="91">
        <f t="shared" si="150"/>
        <v>3.80844</v>
      </c>
      <c r="Z261" s="91">
        <f t="shared" si="150"/>
        <v>3.5205799999999998</v>
      </c>
      <c r="AA261" s="91">
        <f t="shared" si="150"/>
        <v>3.2668400000000002</v>
      </c>
    </row>
    <row r="262" spans="1:27" ht="12.75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1148.1500000000001</v>
      </c>
      <c r="E262" s="44">
        <v>1072.8499999999999</v>
      </c>
      <c r="F262" s="44">
        <v>1047.81</v>
      </c>
      <c r="G262" s="44">
        <v>1052.78</v>
      </c>
      <c r="H262" s="44">
        <v>1118.44</v>
      </c>
      <c r="I262" s="44">
        <v>1205.22</v>
      </c>
      <c r="J262" s="44">
        <v>1424.71</v>
      </c>
      <c r="K262" s="44">
        <v>1732.94</v>
      </c>
      <c r="L262" s="44">
        <v>1909.37</v>
      </c>
      <c r="M262" s="44">
        <v>2138.5700000000002</v>
      </c>
      <c r="N262" s="44">
        <v>2202.9</v>
      </c>
      <c r="O262" s="44">
        <v>2005.38</v>
      </c>
      <c r="P262" s="44">
        <v>1987.7</v>
      </c>
      <c r="Q262" s="44">
        <v>1991.23</v>
      </c>
      <c r="R262" s="44">
        <v>1995.03</v>
      </c>
      <c r="S262" s="44">
        <v>1988.49</v>
      </c>
      <c r="T262" s="44">
        <v>1980.82</v>
      </c>
      <c r="U262" s="44">
        <v>2174.75</v>
      </c>
      <c r="V262" s="44">
        <v>2196.6</v>
      </c>
      <c r="W262" s="44">
        <v>2054.13</v>
      </c>
      <c r="X262" s="44">
        <v>1959.93</v>
      </c>
      <c r="Y262" s="44">
        <v>1871.19</v>
      </c>
      <c r="Z262" s="44">
        <v>1583.33</v>
      </c>
      <c r="AA262" s="44">
        <v>1329.59</v>
      </c>
    </row>
    <row r="263" spans="1:27" ht="12.75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1912</v>
      </c>
      <c r="B266" s="28" t="str">
        <f>"21"&amp;"."&amp;$B$800&amp;"."&amp;$B$801</f>
        <v>21.10.2023</v>
      </c>
      <c r="C266" s="90" t="s">
        <v>76</v>
      </c>
      <c r="D266" s="91">
        <f>ROUND(((D267+D268+D270+D269)/1000),5)</f>
        <v>3.1313200000000001</v>
      </c>
      <c r="E266" s="91">
        <f>ROUND(((E267+E268+E270+E269)/1000),5)</f>
        <v>3.1013600000000001</v>
      </c>
      <c r="F266" s="91">
        <f>ROUND(((F267+F268+F270+F269)/1000),5)</f>
        <v>3.0624199999999999</v>
      </c>
      <c r="G266" s="91">
        <f t="shared" ref="G266:AA266" si="153">ROUND(((G267+G268+G270+G269)/1000),5)</f>
        <v>3.0495100000000002</v>
      </c>
      <c r="H266" s="91">
        <f t="shared" si="153"/>
        <v>3.0573600000000001</v>
      </c>
      <c r="I266" s="91">
        <f t="shared" si="153"/>
        <v>3.10968</v>
      </c>
      <c r="J266" s="91">
        <f t="shared" si="153"/>
        <v>3.1265999999999998</v>
      </c>
      <c r="K266" s="91">
        <f t="shared" si="153"/>
        <v>3.3382800000000001</v>
      </c>
      <c r="L266" s="91">
        <f t="shared" si="153"/>
        <v>3.5024999999999999</v>
      </c>
      <c r="M266" s="91">
        <f t="shared" si="153"/>
        <v>3.72729</v>
      </c>
      <c r="N266" s="91">
        <f t="shared" si="153"/>
        <v>3.81806</v>
      </c>
      <c r="O266" s="91">
        <f t="shared" si="153"/>
        <v>3.8245200000000001</v>
      </c>
      <c r="P266" s="91">
        <f t="shared" si="153"/>
        <v>3.7879</v>
      </c>
      <c r="Q266" s="91">
        <f t="shared" si="153"/>
        <v>3.7830300000000001</v>
      </c>
      <c r="R266" s="91">
        <f t="shared" si="153"/>
        <v>3.7673299999999998</v>
      </c>
      <c r="S266" s="91">
        <f t="shared" si="153"/>
        <v>3.7588200000000001</v>
      </c>
      <c r="T266" s="91">
        <f t="shared" si="153"/>
        <v>3.7792599999999998</v>
      </c>
      <c r="U266" s="91">
        <f t="shared" si="153"/>
        <v>3.8852799999999998</v>
      </c>
      <c r="V266" s="91">
        <f t="shared" si="153"/>
        <v>4.0783199999999997</v>
      </c>
      <c r="W266" s="91">
        <f t="shared" si="153"/>
        <v>3.9765199999999998</v>
      </c>
      <c r="X266" s="91">
        <f t="shared" si="153"/>
        <v>3.7677100000000001</v>
      </c>
      <c r="Y266" s="91">
        <f t="shared" si="153"/>
        <v>3.6383999999999999</v>
      </c>
      <c r="Z266" s="91">
        <f t="shared" si="153"/>
        <v>3.4037799999999998</v>
      </c>
      <c r="AA266" s="91">
        <f t="shared" si="153"/>
        <v>3.1926899999999998</v>
      </c>
    </row>
    <row r="267" spans="1:27" ht="12.75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1194.07</v>
      </c>
      <c r="E267" s="44">
        <v>1164.1099999999999</v>
      </c>
      <c r="F267" s="44">
        <v>1125.17</v>
      </c>
      <c r="G267" s="44">
        <v>1112.26</v>
      </c>
      <c r="H267" s="44">
        <v>1120.1099999999999</v>
      </c>
      <c r="I267" s="44">
        <v>1172.43</v>
      </c>
      <c r="J267" s="44">
        <v>1189.3499999999999</v>
      </c>
      <c r="K267" s="44">
        <v>1401.03</v>
      </c>
      <c r="L267" s="44">
        <v>1565.25</v>
      </c>
      <c r="M267" s="44">
        <v>1790.04</v>
      </c>
      <c r="N267" s="44">
        <v>1880.81</v>
      </c>
      <c r="O267" s="44">
        <v>1887.27</v>
      </c>
      <c r="P267" s="44">
        <v>1850.65</v>
      </c>
      <c r="Q267" s="44">
        <v>1845.78</v>
      </c>
      <c r="R267" s="44">
        <v>1830.08</v>
      </c>
      <c r="S267" s="44">
        <v>1821.57</v>
      </c>
      <c r="T267" s="44">
        <v>1842.01</v>
      </c>
      <c r="U267" s="44">
        <v>1948.03</v>
      </c>
      <c r="V267" s="44">
        <v>2141.0700000000002</v>
      </c>
      <c r="W267" s="44">
        <v>2039.27</v>
      </c>
      <c r="X267" s="44">
        <v>1830.46</v>
      </c>
      <c r="Y267" s="44">
        <v>1701.15</v>
      </c>
      <c r="Z267" s="44">
        <v>1466.53</v>
      </c>
      <c r="AA267" s="44">
        <v>1255.44</v>
      </c>
    </row>
    <row r="268" spans="1:27" ht="12.75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1917</v>
      </c>
      <c r="B271" s="28" t="str">
        <f>"22"&amp;"."&amp;$B$800&amp;"."&amp;$B$801</f>
        <v>22.10.2023</v>
      </c>
      <c r="C271" s="90" t="s">
        <v>76</v>
      </c>
      <c r="D271" s="91">
        <f>ROUND(((D272+D273+D275+D274)/1000),5)</f>
        <v>3.1041699999999999</v>
      </c>
      <c r="E271" s="91">
        <f>ROUND(((E272+E273+E275+E274)/1000),5)</f>
        <v>3.0305499999999999</v>
      </c>
      <c r="F271" s="91">
        <f>ROUND(((F272+F273+F275+F274)/1000),5)</f>
        <v>2.9769100000000002</v>
      </c>
      <c r="G271" s="91">
        <f t="shared" ref="G271:AA271" si="156">ROUND(((G272+G273+G275+G274)/1000),5)</f>
        <v>2.9701</v>
      </c>
      <c r="H271" s="91">
        <f t="shared" si="156"/>
        <v>2.9695100000000001</v>
      </c>
      <c r="I271" s="91">
        <f t="shared" si="156"/>
        <v>3.0470999999999999</v>
      </c>
      <c r="J271" s="91">
        <f t="shared" si="156"/>
        <v>3.0523199999999999</v>
      </c>
      <c r="K271" s="91">
        <f t="shared" si="156"/>
        <v>3.1098400000000002</v>
      </c>
      <c r="L271" s="91">
        <f t="shared" si="156"/>
        <v>3.2752599999999998</v>
      </c>
      <c r="M271" s="91">
        <f t="shared" si="156"/>
        <v>3.4859599999999999</v>
      </c>
      <c r="N271" s="91">
        <f t="shared" si="156"/>
        <v>3.5692900000000001</v>
      </c>
      <c r="O271" s="91">
        <f t="shared" si="156"/>
        <v>3.6015299999999999</v>
      </c>
      <c r="P271" s="91">
        <f t="shared" si="156"/>
        <v>3.6273</v>
      </c>
      <c r="Q271" s="91">
        <f t="shared" si="156"/>
        <v>3.6438299999999999</v>
      </c>
      <c r="R271" s="91">
        <f t="shared" si="156"/>
        <v>3.65889</v>
      </c>
      <c r="S271" s="91">
        <f t="shared" si="156"/>
        <v>3.6479599999999999</v>
      </c>
      <c r="T271" s="91">
        <f t="shared" si="156"/>
        <v>3.72628</v>
      </c>
      <c r="U271" s="91">
        <f t="shared" si="156"/>
        <v>3.94326</v>
      </c>
      <c r="V271" s="91">
        <f t="shared" si="156"/>
        <v>4.0766999999999998</v>
      </c>
      <c r="W271" s="91">
        <f t="shared" si="156"/>
        <v>4.0235200000000004</v>
      </c>
      <c r="X271" s="91">
        <f t="shared" si="156"/>
        <v>3.7974700000000001</v>
      </c>
      <c r="Y271" s="91">
        <f t="shared" si="156"/>
        <v>3.57674</v>
      </c>
      <c r="Z271" s="91">
        <f t="shared" si="156"/>
        <v>3.2440899999999999</v>
      </c>
      <c r="AA271" s="91">
        <f t="shared" si="156"/>
        <v>3.1296900000000001</v>
      </c>
    </row>
    <row r="272" spans="1:27" ht="12.75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1166.92</v>
      </c>
      <c r="E272" s="44">
        <v>1093.3</v>
      </c>
      <c r="F272" s="44">
        <v>1039.6600000000001</v>
      </c>
      <c r="G272" s="44">
        <v>1032.8499999999999</v>
      </c>
      <c r="H272" s="44">
        <v>1032.26</v>
      </c>
      <c r="I272" s="44">
        <v>1109.8499999999999</v>
      </c>
      <c r="J272" s="44">
        <v>1115.07</v>
      </c>
      <c r="K272" s="44">
        <v>1172.5899999999999</v>
      </c>
      <c r="L272" s="44">
        <v>1338.01</v>
      </c>
      <c r="M272" s="44">
        <v>1548.71</v>
      </c>
      <c r="N272" s="44">
        <v>1632.04</v>
      </c>
      <c r="O272" s="44">
        <v>1664.28</v>
      </c>
      <c r="P272" s="44">
        <v>1690.05</v>
      </c>
      <c r="Q272" s="44">
        <v>1706.58</v>
      </c>
      <c r="R272" s="44">
        <v>1721.64</v>
      </c>
      <c r="S272" s="44">
        <v>1710.71</v>
      </c>
      <c r="T272" s="44">
        <v>1789.03</v>
      </c>
      <c r="U272" s="44">
        <v>2006.01</v>
      </c>
      <c r="V272" s="44">
        <v>2139.4499999999998</v>
      </c>
      <c r="W272" s="44">
        <v>2086.27</v>
      </c>
      <c r="X272" s="44">
        <v>1860.22</v>
      </c>
      <c r="Y272" s="44">
        <v>1639.49</v>
      </c>
      <c r="Z272" s="44">
        <v>1306.8399999999999</v>
      </c>
      <c r="AA272" s="44">
        <v>1192.44</v>
      </c>
    </row>
    <row r="273" spans="1:27" ht="12.75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1922</v>
      </c>
      <c r="B276" s="28" t="str">
        <f>"23"&amp;"."&amp;$B$800&amp;"."&amp;$B$801</f>
        <v>23.10.2023</v>
      </c>
      <c r="C276" s="90" t="s">
        <v>76</v>
      </c>
      <c r="D276" s="91">
        <f>ROUND(((D277+D278+D280+D279)/1000),5)</f>
        <v>3.0870199999999999</v>
      </c>
      <c r="E276" s="91">
        <f>ROUND(((E277+E278+E280+E279)/1000),5)</f>
        <v>2.9729700000000001</v>
      </c>
      <c r="F276" s="91">
        <f>ROUND(((F277+F278+F280+F279)/1000),5)</f>
        <v>2.93126</v>
      </c>
      <c r="G276" s="91">
        <f t="shared" ref="G276:AA276" si="159">ROUND(((G277+G278+G280+G279)/1000),5)</f>
        <v>2.9484699999999999</v>
      </c>
      <c r="H276" s="91">
        <f t="shared" si="159"/>
        <v>2.9744700000000002</v>
      </c>
      <c r="I276" s="91">
        <f t="shared" si="159"/>
        <v>3.1073900000000001</v>
      </c>
      <c r="J276" s="91">
        <f t="shared" si="159"/>
        <v>3.2692100000000002</v>
      </c>
      <c r="K276" s="91">
        <f t="shared" si="159"/>
        <v>3.56826</v>
      </c>
      <c r="L276" s="91">
        <f t="shared" si="159"/>
        <v>3.8034599999999998</v>
      </c>
      <c r="M276" s="91">
        <f t="shared" si="159"/>
        <v>4.0003099999999998</v>
      </c>
      <c r="N276" s="91">
        <f t="shared" si="159"/>
        <v>4.0806699999999996</v>
      </c>
      <c r="O276" s="91">
        <f t="shared" si="159"/>
        <v>3.8990900000000002</v>
      </c>
      <c r="P276" s="91">
        <f t="shared" si="159"/>
        <v>3.82559</v>
      </c>
      <c r="Q276" s="91">
        <f t="shared" si="159"/>
        <v>3.86524</v>
      </c>
      <c r="R276" s="91">
        <f t="shared" si="159"/>
        <v>3.8781599999999998</v>
      </c>
      <c r="S276" s="91">
        <f t="shared" si="159"/>
        <v>3.87418</v>
      </c>
      <c r="T276" s="91">
        <f t="shared" si="159"/>
        <v>3.8630100000000001</v>
      </c>
      <c r="U276" s="91">
        <f t="shared" si="159"/>
        <v>3.9740000000000002</v>
      </c>
      <c r="V276" s="91">
        <f t="shared" si="159"/>
        <v>4.0804099999999996</v>
      </c>
      <c r="W276" s="91">
        <f t="shared" si="159"/>
        <v>3.9643899999999999</v>
      </c>
      <c r="X276" s="91">
        <f t="shared" si="159"/>
        <v>3.7343999999999999</v>
      </c>
      <c r="Y276" s="91">
        <f t="shared" si="159"/>
        <v>3.6310099999999998</v>
      </c>
      <c r="Z276" s="91">
        <f t="shared" si="159"/>
        <v>3.3077899999999998</v>
      </c>
      <c r="AA276" s="91">
        <f t="shared" si="159"/>
        <v>3.1345000000000001</v>
      </c>
    </row>
    <row r="277" spans="1:27" ht="12.75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1149.77</v>
      </c>
      <c r="E277" s="44">
        <v>1035.72</v>
      </c>
      <c r="F277" s="44">
        <v>994.01</v>
      </c>
      <c r="G277" s="44">
        <v>1011.22</v>
      </c>
      <c r="H277" s="44">
        <v>1037.22</v>
      </c>
      <c r="I277" s="44">
        <v>1170.1400000000001</v>
      </c>
      <c r="J277" s="44">
        <v>1331.96</v>
      </c>
      <c r="K277" s="44">
        <v>1631.01</v>
      </c>
      <c r="L277" s="44">
        <v>1866.21</v>
      </c>
      <c r="M277" s="44">
        <v>2063.06</v>
      </c>
      <c r="N277" s="44">
        <v>2143.42</v>
      </c>
      <c r="O277" s="44">
        <v>1961.84</v>
      </c>
      <c r="P277" s="44">
        <v>1888.34</v>
      </c>
      <c r="Q277" s="44">
        <v>1927.99</v>
      </c>
      <c r="R277" s="44">
        <v>1940.91</v>
      </c>
      <c r="S277" s="44">
        <v>1936.93</v>
      </c>
      <c r="T277" s="44">
        <v>1925.76</v>
      </c>
      <c r="U277" s="44">
        <v>2036.75</v>
      </c>
      <c r="V277" s="44">
        <v>2143.16</v>
      </c>
      <c r="W277" s="44">
        <v>2027.14</v>
      </c>
      <c r="X277" s="44">
        <v>1797.15</v>
      </c>
      <c r="Y277" s="44">
        <v>1693.76</v>
      </c>
      <c r="Z277" s="44">
        <v>1370.54</v>
      </c>
      <c r="AA277" s="44">
        <v>1197.25</v>
      </c>
    </row>
    <row r="278" spans="1:27" ht="12.75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1927</v>
      </c>
      <c r="B281" s="28" t="str">
        <f>"24"&amp;"."&amp;$B$800&amp;"."&amp;$B$801</f>
        <v>24.10.2023</v>
      </c>
      <c r="C281" s="90" t="s">
        <v>76</v>
      </c>
      <c r="D281" s="91">
        <f>ROUND(((D282+D283+D285+D284)/1000),5)</f>
        <v>3.07307</v>
      </c>
      <c r="E281" s="91">
        <f>ROUND(((E282+E283+E285+E284)/1000),5)</f>
        <v>2.98705</v>
      </c>
      <c r="F281" s="91">
        <f>ROUND(((F282+F283+F285+F284)/1000),5)</f>
        <v>2.9566300000000001</v>
      </c>
      <c r="G281" s="91">
        <f t="shared" ref="G281:AA281" si="162">ROUND(((G282+G283+G285+G284)/1000),5)</f>
        <v>2.9692699999999999</v>
      </c>
      <c r="H281" s="91">
        <f t="shared" si="162"/>
        <v>3.0160499999999999</v>
      </c>
      <c r="I281" s="91">
        <f t="shared" si="162"/>
        <v>3.1325599999999998</v>
      </c>
      <c r="J281" s="91">
        <f t="shared" si="162"/>
        <v>3.3018200000000002</v>
      </c>
      <c r="K281" s="91">
        <f t="shared" si="162"/>
        <v>3.6230699999999998</v>
      </c>
      <c r="L281" s="91">
        <f t="shared" si="162"/>
        <v>3.8126600000000002</v>
      </c>
      <c r="M281" s="91">
        <f t="shared" si="162"/>
        <v>4.0199100000000003</v>
      </c>
      <c r="N281" s="91">
        <f t="shared" si="162"/>
        <v>4.0974000000000004</v>
      </c>
      <c r="O281" s="91">
        <f t="shared" si="162"/>
        <v>3.9310100000000001</v>
      </c>
      <c r="P281" s="91">
        <f t="shared" si="162"/>
        <v>3.9068399999999999</v>
      </c>
      <c r="Q281" s="91">
        <f t="shared" si="162"/>
        <v>3.9217499999999998</v>
      </c>
      <c r="R281" s="91">
        <f t="shared" si="162"/>
        <v>3.91967</v>
      </c>
      <c r="S281" s="91">
        <f t="shared" si="162"/>
        <v>3.9206400000000001</v>
      </c>
      <c r="T281" s="91">
        <f t="shared" si="162"/>
        <v>3.9038499999999998</v>
      </c>
      <c r="U281" s="91">
        <f t="shared" si="162"/>
        <v>4.09687</v>
      </c>
      <c r="V281" s="91">
        <f t="shared" si="162"/>
        <v>4.1229899999999997</v>
      </c>
      <c r="W281" s="91">
        <f t="shared" si="162"/>
        <v>4.0849799999999998</v>
      </c>
      <c r="X281" s="91">
        <f t="shared" si="162"/>
        <v>3.8086099999999998</v>
      </c>
      <c r="Y281" s="91">
        <f t="shared" si="162"/>
        <v>3.6578599999999999</v>
      </c>
      <c r="Z281" s="91">
        <f t="shared" si="162"/>
        <v>3.4083600000000001</v>
      </c>
      <c r="AA281" s="91">
        <f t="shared" si="162"/>
        <v>3.1825100000000002</v>
      </c>
    </row>
    <row r="282" spans="1:27" ht="12.75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1135.82</v>
      </c>
      <c r="E282" s="44">
        <v>1049.8</v>
      </c>
      <c r="F282" s="44">
        <v>1019.38</v>
      </c>
      <c r="G282" s="44">
        <v>1032.02</v>
      </c>
      <c r="H282" s="44">
        <v>1078.8</v>
      </c>
      <c r="I282" s="44">
        <v>1195.31</v>
      </c>
      <c r="J282" s="44">
        <v>1364.57</v>
      </c>
      <c r="K282" s="44">
        <v>1685.82</v>
      </c>
      <c r="L282" s="44">
        <v>1875.41</v>
      </c>
      <c r="M282" s="44">
        <v>2082.66</v>
      </c>
      <c r="N282" s="44">
        <v>2160.15</v>
      </c>
      <c r="O282" s="44">
        <v>1993.76</v>
      </c>
      <c r="P282" s="44">
        <v>1969.59</v>
      </c>
      <c r="Q282" s="44">
        <v>1984.5</v>
      </c>
      <c r="R282" s="44">
        <v>1982.42</v>
      </c>
      <c r="S282" s="44">
        <v>1983.39</v>
      </c>
      <c r="T282" s="44">
        <v>1966.6</v>
      </c>
      <c r="U282" s="44">
        <v>2159.62</v>
      </c>
      <c r="V282" s="44">
        <v>2185.7399999999998</v>
      </c>
      <c r="W282" s="44">
        <v>2147.73</v>
      </c>
      <c r="X282" s="44">
        <v>1871.36</v>
      </c>
      <c r="Y282" s="44">
        <v>1720.61</v>
      </c>
      <c r="Z282" s="44">
        <v>1471.11</v>
      </c>
      <c r="AA282" s="44">
        <v>1245.26</v>
      </c>
    </row>
    <row r="283" spans="1:27" ht="12.75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1932</v>
      </c>
      <c r="B286" s="28" t="str">
        <f>"25"&amp;"."&amp;$B$800&amp;"."&amp;$B$801</f>
        <v>25.10.2023</v>
      </c>
      <c r="C286" s="90" t="s">
        <v>76</v>
      </c>
      <c r="D286" s="91">
        <f>ROUND(((D287+D288+D290+D289)/1000),5)</f>
        <v>3.0681799999999999</v>
      </c>
      <c r="E286" s="91">
        <f>ROUND(((E287+E288+E290+E289)/1000),5)</f>
        <v>3.0086900000000001</v>
      </c>
      <c r="F286" s="91">
        <f>ROUND(((F287+F288+F290+F289)/1000),5)</f>
        <v>2.9715699999999998</v>
      </c>
      <c r="G286" s="91">
        <f t="shared" ref="G286:AA286" si="165">ROUND(((G287+G288+G290+G289)/1000),5)</f>
        <v>2.9688099999999999</v>
      </c>
      <c r="H286" s="91">
        <f t="shared" si="165"/>
        <v>3.0360499999999999</v>
      </c>
      <c r="I286" s="91">
        <f t="shared" si="165"/>
        <v>3.12554</v>
      </c>
      <c r="J286" s="91">
        <f t="shared" si="165"/>
        <v>3.2742</v>
      </c>
      <c r="K286" s="91">
        <f t="shared" si="165"/>
        <v>3.57463</v>
      </c>
      <c r="L286" s="91">
        <f t="shared" si="165"/>
        <v>3.74804</v>
      </c>
      <c r="M286" s="91">
        <f t="shared" si="165"/>
        <v>4.1109400000000003</v>
      </c>
      <c r="N286" s="91">
        <f t="shared" si="165"/>
        <v>4.28484</v>
      </c>
      <c r="O286" s="91">
        <f t="shared" si="165"/>
        <v>3.9121199999999998</v>
      </c>
      <c r="P286" s="91">
        <f t="shared" si="165"/>
        <v>3.89018</v>
      </c>
      <c r="Q286" s="91">
        <f t="shared" si="165"/>
        <v>3.90286</v>
      </c>
      <c r="R286" s="91">
        <f t="shared" si="165"/>
        <v>3.89947</v>
      </c>
      <c r="S286" s="91">
        <f t="shared" si="165"/>
        <v>3.89567</v>
      </c>
      <c r="T286" s="91">
        <f t="shared" si="165"/>
        <v>3.8945099999999999</v>
      </c>
      <c r="U286" s="91">
        <f t="shared" si="165"/>
        <v>4.1393399999999998</v>
      </c>
      <c r="V286" s="91">
        <f t="shared" si="165"/>
        <v>4.1811199999999999</v>
      </c>
      <c r="W286" s="91">
        <f t="shared" si="165"/>
        <v>4.2041399999999998</v>
      </c>
      <c r="X286" s="91">
        <f t="shared" si="165"/>
        <v>3.8750599999999999</v>
      </c>
      <c r="Y286" s="91">
        <f t="shared" si="165"/>
        <v>3.7406000000000001</v>
      </c>
      <c r="Z286" s="91">
        <f t="shared" si="165"/>
        <v>3.4138199999999999</v>
      </c>
      <c r="AA286" s="91">
        <f t="shared" si="165"/>
        <v>3.16757</v>
      </c>
    </row>
    <row r="287" spans="1:27" ht="12.75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1130.93</v>
      </c>
      <c r="E287" s="44">
        <v>1071.44</v>
      </c>
      <c r="F287" s="44">
        <v>1034.32</v>
      </c>
      <c r="G287" s="44">
        <v>1031.56</v>
      </c>
      <c r="H287" s="44">
        <v>1098.8</v>
      </c>
      <c r="I287" s="44">
        <v>1188.29</v>
      </c>
      <c r="J287" s="44">
        <v>1336.95</v>
      </c>
      <c r="K287" s="44">
        <v>1637.38</v>
      </c>
      <c r="L287" s="44">
        <v>1810.79</v>
      </c>
      <c r="M287" s="44">
        <v>2173.69</v>
      </c>
      <c r="N287" s="44">
        <v>2347.59</v>
      </c>
      <c r="O287" s="44">
        <v>1974.87</v>
      </c>
      <c r="P287" s="44">
        <v>1952.93</v>
      </c>
      <c r="Q287" s="44">
        <v>1965.61</v>
      </c>
      <c r="R287" s="44">
        <v>1962.22</v>
      </c>
      <c r="S287" s="44">
        <v>1958.42</v>
      </c>
      <c r="T287" s="44">
        <v>1957.26</v>
      </c>
      <c r="U287" s="44">
        <v>2202.09</v>
      </c>
      <c r="V287" s="44">
        <v>2243.87</v>
      </c>
      <c r="W287" s="44">
        <v>2266.89</v>
      </c>
      <c r="X287" s="44">
        <v>1937.81</v>
      </c>
      <c r="Y287" s="44">
        <v>1803.35</v>
      </c>
      <c r="Z287" s="44">
        <v>1476.57</v>
      </c>
      <c r="AA287" s="44">
        <v>1230.32</v>
      </c>
    </row>
    <row r="288" spans="1:27" ht="12.75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1937</v>
      </c>
      <c r="B291" s="28" t="str">
        <f>"26"&amp;"."&amp;$B$800&amp;"."&amp;$B$801</f>
        <v>26.10.2023</v>
      </c>
      <c r="C291" s="90" t="s">
        <v>76</v>
      </c>
      <c r="D291" s="91">
        <f>ROUND(((D292+D293+D295+D294)/1000),5)</f>
        <v>3.0799300000000001</v>
      </c>
      <c r="E291" s="91">
        <f>ROUND(((E292+E293+E295+E294)/1000),5)</f>
        <v>2.99383</v>
      </c>
      <c r="F291" s="91">
        <f>ROUND(((F292+F293+F295+F294)/1000),5)</f>
        <v>2.9636399999999998</v>
      </c>
      <c r="G291" s="91">
        <f t="shared" ref="G291:AA291" si="168">ROUND(((G292+G293+G295+G294)/1000),5)</f>
        <v>2.9408099999999999</v>
      </c>
      <c r="H291" s="91">
        <f t="shared" si="168"/>
        <v>3.0329299999999999</v>
      </c>
      <c r="I291" s="91">
        <f t="shared" si="168"/>
        <v>3.1621899999999998</v>
      </c>
      <c r="J291" s="91">
        <f t="shared" si="168"/>
        <v>3.3593700000000002</v>
      </c>
      <c r="K291" s="91">
        <f t="shared" si="168"/>
        <v>3.5678000000000001</v>
      </c>
      <c r="L291" s="91">
        <f t="shared" si="168"/>
        <v>3.8247</v>
      </c>
      <c r="M291" s="91">
        <f t="shared" si="168"/>
        <v>3.9654099999999999</v>
      </c>
      <c r="N291" s="91">
        <f t="shared" si="168"/>
        <v>3.98861</v>
      </c>
      <c r="O291" s="91">
        <f t="shared" si="168"/>
        <v>4.0045700000000002</v>
      </c>
      <c r="P291" s="91">
        <f t="shared" si="168"/>
        <v>3.94381</v>
      </c>
      <c r="Q291" s="91">
        <f t="shared" si="168"/>
        <v>3.9547500000000002</v>
      </c>
      <c r="R291" s="91">
        <f t="shared" si="168"/>
        <v>3.9397000000000002</v>
      </c>
      <c r="S291" s="91">
        <f t="shared" si="168"/>
        <v>3.94184</v>
      </c>
      <c r="T291" s="91">
        <f t="shared" si="168"/>
        <v>3.9421200000000001</v>
      </c>
      <c r="U291" s="91">
        <f t="shared" si="168"/>
        <v>3.9336199999999999</v>
      </c>
      <c r="V291" s="91">
        <f t="shared" si="168"/>
        <v>4.0997500000000002</v>
      </c>
      <c r="W291" s="91">
        <f t="shared" si="168"/>
        <v>4.0948200000000003</v>
      </c>
      <c r="X291" s="91">
        <f t="shared" si="168"/>
        <v>3.7911899999999998</v>
      </c>
      <c r="Y291" s="91">
        <f t="shared" si="168"/>
        <v>3.68554</v>
      </c>
      <c r="Z291" s="91">
        <f t="shared" si="168"/>
        <v>3.4087900000000002</v>
      </c>
      <c r="AA291" s="91">
        <f t="shared" si="168"/>
        <v>3.1628400000000001</v>
      </c>
    </row>
    <row r="292" spans="1:27" ht="12.75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1142.68</v>
      </c>
      <c r="E292" s="44">
        <v>1056.58</v>
      </c>
      <c r="F292" s="44">
        <v>1026.3900000000001</v>
      </c>
      <c r="G292" s="44">
        <v>1003.56</v>
      </c>
      <c r="H292" s="44">
        <v>1095.68</v>
      </c>
      <c r="I292" s="44">
        <v>1224.94</v>
      </c>
      <c r="J292" s="44">
        <v>1422.12</v>
      </c>
      <c r="K292" s="44">
        <v>1630.55</v>
      </c>
      <c r="L292" s="44">
        <v>1887.45</v>
      </c>
      <c r="M292" s="44">
        <v>2028.16</v>
      </c>
      <c r="N292" s="44">
        <v>2051.36</v>
      </c>
      <c r="O292" s="44">
        <v>2067.3200000000002</v>
      </c>
      <c r="P292" s="44">
        <v>2006.56</v>
      </c>
      <c r="Q292" s="44">
        <v>2017.5</v>
      </c>
      <c r="R292" s="44">
        <v>2002.45</v>
      </c>
      <c r="S292" s="44">
        <v>2004.59</v>
      </c>
      <c r="T292" s="44">
        <v>2004.87</v>
      </c>
      <c r="U292" s="44">
        <v>1996.37</v>
      </c>
      <c r="V292" s="44">
        <v>2162.5</v>
      </c>
      <c r="W292" s="44">
        <v>2157.5700000000002</v>
      </c>
      <c r="X292" s="44">
        <v>1853.94</v>
      </c>
      <c r="Y292" s="44">
        <v>1748.29</v>
      </c>
      <c r="Z292" s="44">
        <v>1471.54</v>
      </c>
      <c r="AA292" s="44">
        <v>1225.5899999999999</v>
      </c>
    </row>
    <row r="293" spans="1:27" ht="12.75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1942</v>
      </c>
      <c r="B296" s="28" t="str">
        <f>"27"&amp;"."&amp;$B$800&amp;"."&amp;$B$801</f>
        <v>27.10.2023</v>
      </c>
      <c r="C296" s="90" t="s">
        <v>76</v>
      </c>
      <c r="D296" s="91">
        <f>ROUND(((D297+D298+D300+D299)/1000),5)</f>
        <v>3.0973799999999998</v>
      </c>
      <c r="E296" s="91">
        <f>ROUND(((E297+E298+E300+E299)/1000),5)</f>
        <v>3.0133299999999998</v>
      </c>
      <c r="F296" s="91">
        <f>ROUND(((F297+F298+F300+F299)/1000),5)</f>
        <v>2.97397</v>
      </c>
      <c r="G296" s="91">
        <f t="shared" ref="G296:AA296" si="171">ROUND(((G297+G298+G300+G299)/1000),5)</f>
        <v>2.97512</v>
      </c>
      <c r="H296" s="91">
        <f t="shared" si="171"/>
        <v>3.04278</v>
      </c>
      <c r="I296" s="91">
        <f t="shared" si="171"/>
        <v>3.1620400000000002</v>
      </c>
      <c r="J296" s="91">
        <f t="shared" si="171"/>
        <v>3.3071600000000001</v>
      </c>
      <c r="K296" s="91">
        <f t="shared" si="171"/>
        <v>3.5875499999999998</v>
      </c>
      <c r="L296" s="91">
        <f t="shared" si="171"/>
        <v>3.85107</v>
      </c>
      <c r="M296" s="91">
        <f t="shared" si="171"/>
        <v>4.0459300000000002</v>
      </c>
      <c r="N296" s="91">
        <f t="shared" si="171"/>
        <v>4.2657499999999997</v>
      </c>
      <c r="O296" s="91">
        <f t="shared" si="171"/>
        <v>4.2013699999999998</v>
      </c>
      <c r="P296" s="91">
        <f t="shared" si="171"/>
        <v>3.96408</v>
      </c>
      <c r="Q296" s="91">
        <f t="shared" si="171"/>
        <v>3.9773499999999999</v>
      </c>
      <c r="R296" s="91">
        <f t="shared" si="171"/>
        <v>3.97018</v>
      </c>
      <c r="S296" s="91">
        <f t="shared" si="171"/>
        <v>3.9718200000000001</v>
      </c>
      <c r="T296" s="91">
        <f t="shared" si="171"/>
        <v>3.9686699999999999</v>
      </c>
      <c r="U296" s="91">
        <f t="shared" si="171"/>
        <v>4.1103899999999998</v>
      </c>
      <c r="V296" s="91">
        <f t="shared" si="171"/>
        <v>4.2937500000000002</v>
      </c>
      <c r="W296" s="91">
        <f t="shared" si="171"/>
        <v>4.2009299999999996</v>
      </c>
      <c r="X296" s="91">
        <f t="shared" si="171"/>
        <v>3.8773499999999999</v>
      </c>
      <c r="Y296" s="91">
        <f t="shared" si="171"/>
        <v>3.84436</v>
      </c>
      <c r="Z296" s="91">
        <f t="shared" si="171"/>
        <v>3.5214799999999999</v>
      </c>
      <c r="AA296" s="91">
        <f t="shared" si="171"/>
        <v>3.38544</v>
      </c>
    </row>
    <row r="297" spans="1:27" ht="12.75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1160.1300000000001</v>
      </c>
      <c r="E297" s="44">
        <v>1076.08</v>
      </c>
      <c r="F297" s="44">
        <v>1036.72</v>
      </c>
      <c r="G297" s="44">
        <v>1037.8699999999999</v>
      </c>
      <c r="H297" s="44">
        <v>1105.53</v>
      </c>
      <c r="I297" s="44">
        <v>1224.79</v>
      </c>
      <c r="J297" s="44">
        <v>1369.91</v>
      </c>
      <c r="K297" s="44">
        <v>1650.3</v>
      </c>
      <c r="L297" s="44">
        <v>1913.82</v>
      </c>
      <c r="M297" s="44">
        <v>2108.6799999999998</v>
      </c>
      <c r="N297" s="44">
        <v>2328.5</v>
      </c>
      <c r="O297" s="44">
        <v>2264.12</v>
      </c>
      <c r="P297" s="44">
        <v>2026.83</v>
      </c>
      <c r="Q297" s="44">
        <v>2040.1</v>
      </c>
      <c r="R297" s="44">
        <v>2032.93</v>
      </c>
      <c r="S297" s="44">
        <v>2034.57</v>
      </c>
      <c r="T297" s="44">
        <v>2031.42</v>
      </c>
      <c r="U297" s="44">
        <v>2173.14</v>
      </c>
      <c r="V297" s="44">
        <v>2356.5</v>
      </c>
      <c r="W297" s="44">
        <v>2263.6799999999998</v>
      </c>
      <c r="X297" s="44">
        <v>1940.1</v>
      </c>
      <c r="Y297" s="44">
        <v>1907.11</v>
      </c>
      <c r="Z297" s="44">
        <v>1584.23</v>
      </c>
      <c r="AA297" s="44">
        <v>1448.19</v>
      </c>
    </row>
    <row r="298" spans="1:27" ht="12.75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1947</v>
      </c>
      <c r="B301" s="28" t="str">
        <f>"28"&amp;"."&amp;$B$800&amp;"."&amp;$B$801</f>
        <v>28.10.2023</v>
      </c>
      <c r="C301" s="90" t="s">
        <v>76</v>
      </c>
      <c r="D301" s="91">
        <f>ROUND(((D302+D303+D305+D304)/1000),5)</f>
        <v>3.1452</v>
      </c>
      <c r="E301" s="91">
        <f>ROUND(((E302+E303+E305+E304)/1000),5)</f>
        <v>3.10337</v>
      </c>
      <c r="F301" s="91">
        <f>ROUND(((F302+F303+F305+F304)/1000),5)</f>
        <v>3.08508</v>
      </c>
      <c r="G301" s="91">
        <f t="shared" ref="G301:AA301" si="174">ROUND(((G302+G303+G305+G304)/1000),5)</f>
        <v>3.0518399999999999</v>
      </c>
      <c r="H301" s="91">
        <f t="shared" si="174"/>
        <v>3.0823499999999999</v>
      </c>
      <c r="I301" s="91">
        <f t="shared" si="174"/>
        <v>3.1053000000000002</v>
      </c>
      <c r="J301" s="91">
        <f t="shared" si="174"/>
        <v>3.1278199999999998</v>
      </c>
      <c r="K301" s="91">
        <f t="shared" si="174"/>
        <v>3.2661199999999999</v>
      </c>
      <c r="L301" s="91">
        <f t="shared" si="174"/>
        <v>3.5318100000000001</v>
      </c>
      <c r="M301" s="91">
        <f t="shared" si="174"/>
        <v>3.8305699999999998</v>
      </c>
      <c r="N301" s="91">
        <f t="shared" si="174"/>
        <v>3.8896999999999999</v>
      </c>
      <c r="O301" s="91">
        <f t="shared" si="174"/>
        <v>3.8942600000000001</v>
      </c>
      <c r="P301" s="91">
        <f t="shared" si="174"/>
        <v>3.8817699999999999</v>
      </c>
      <c r="Q301" s="91">
        <f t="shared" si="174"/>
        <v>3.8491499999999998</v>
      </c>
      <c r="R301" s="91">
        <f t="shared" si="174"/>
        <v>3.7568899999999998</v>
      </c>
      <c r="S301" s="91">
        <f t="shared" si="174"/>
        <v>3.6858300000000002</v>
      </c>
      <c r="T301" s="91">
        <f t="shared" si="174"/>
        <v>3.6598000000000002</v>
      </c>
      <c r="U301" s="91">
        <f t="shared" si="174"/>
        <v>3.7668200000000001</v>
      </c>
      <c r="V301" s="91">
        <f t="shared" si="174"/>
        <v>3.8344200000000002</v>
      </c>
      <c r="W301" s="91">
        <f t="shared" si="174"/>
        <v>3.7393000000000001</v>
      </c>
      <c r="X301" s="91">
        <f t="shared" si="174"/>
        <v>3.7113800000000001</v>
      </c>
      <c r="Y301" s="91">
        <f t="shared" si="174"/>
        <v>3.5225599999999999</v>
      </c>
      <c r="Z301" s="91">
        <f t="shared" si="174"/>
        <v>3.2337199999999999</v>
      </c>
      <c r="AA301" s="91">
        <f t="shared" si="174"/>
        <v>3.1583299999999999</v>
      </c>
    </row>
    <row r="302" spans="1:27" ht="12.75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1207.95</v>
      </c>
      <c r="E302" s="44">
        <v>1166.1199999999999</v>
      </c>
      <c r="F302" s="44">
        <v>1147.83</v>
      </c>
      <c r="G302" s="44">
        <v>1114.5899999999999</v>
      </c>
      <c r="H302" s="44">
        <v>1145.0999999999999</v>
      </c>
      <c r="I302" s="44">
        <v>1168.05</v>
      </c>
      <c r="J302" s="44">
        <v>1190.57</v>
      </c>
      <c r="K302" s="44">
        <v>1328.87</v>
      </c>
      <c r="L302" s="44">
        <v>1594.56</v>
      </c>
      <c r="M302" s="44">
        <v>1893.32</v>
      </c>
      <c r="N302" s="44">
        <v>1952.45</v>
      </c>
      <c r="O302" s="44">
        <v>1957.01</v>
      </c>
      <c r="P302" s="44">
        <v>1944.52</v>
      </c>
      <c r="Q302" s="44">
        <v>1911.9</v>
      </c>
      <c r="R302" s="44">
        <v>1819.64</v>
      </c>
      <c r="S302" s="44">
        <v>1748.58</v>
      </c>
      <c r="T302" s="44">
        <v>1722.55</v>
      </c>
      <c r="U302" s="44">
        <v>1829.57</v>
      </c>
      <c r="V302" s="44">
        <v>1897.17</v>
      </c>
      <c r="W302" s="44">
        <v>1802.05</v>
      </c>
      <c r="X302" s="44">
        <v>1774.13</v>
      </c>
      <c r="Y302" s="44">
        <v>1585.31</v>
      </c>
      <c r="Z302" s="44">
        <v>1296.47</v>
      </c>
      <c r="AA302" s="44">
        <v>1221.08</v>
      </c>
    </row>
    <row r="303" spans="1:27" ht="12.75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1952</v>
      </c>
      <c r="B306" s="28" t="str">
        <f>"29"&amp;"."&amp;$B$800&amp;"."&amp;$B$801</f>
        <v>29.10.2023</v>
      </c>
      <c r="C306" s="90" t="s">
        <v>76</v>
      </c>
      <c r="D306" s="91">
        <f>ROUND(((D307+D308+D310+D309)/1000),5)</f>
        <v>3.15374</v>
      </c>
      <c r="E306" s="91">
        <f>ROUND(((E307+E308+E310+E309)/1000),5)</f>
        <v>3.0889500000000001</v>
      </c>
      <c r="F306" s="91">
        <f>ROUND(((F307+F308+F310+F309)/1000),5)</f>
        <v>3.0401099999999999</v>
      </c>
      <c r="G306" s="91">
        <f t="shared" ref="G306:AA306" si="177">ROUND(((G307+G308+G310+G309)/1000),5)</f>
        <v>2.9972400000000001</v>
      </c>
      <c r="H306" s="91">
        <f t="shared" si="177"/>
        <v>3.02433</v>
      </c>
      <c r="I306" s="91">
        <f t="shared" si="177"/>
        <v>3.0903800000000001</v>
      </c>
      <c r="J306" s="91">
        <f t="shared" si="177"/>
        <v>3.0887199999999999</v>
      </c>
      <c r="K306" s="91">
        <f t="shared" si="177"/>
        <v>3.15679</v>
      </c>
      <c r="L306" s="91">
        <f t="shared" si="177"/>
        <v>3.4106700000000001</v>
      </c>
      <c r="M306" s="91">
        <f t="shared" si="177"/>
        <v>3.6067399999999998</v>
      </c>
      <c r="N306" s="91">
        <f t="shared" si="177"/>
        <v>3.7728600000000001</v>
      </c>
      <c r="O306" s="91">
        <f t="shared" si="177"/>
        <v>3.8147700000000002</v>
      </c>
      <c r="P306" s="91">
        <f t="shared" si="177"/>
        <v>3.8048899999999999</v>
      </c>
      <c r="Q306" s="91">
        <f t="shared" si="177"/>
        <v>3.8051400000000002</v>
      </c>
      <c r="R306" s="91">
        <f t="shared" si="177"/>
        <v>3.7290800000000002</v>
      </c>
      <c r="S306" s="91">
        <f t="shared" si="177"/>
        <v>3.7479200000000001</v>
      </c>
      <c r="T306" s="91">
        <f t="shared" si="177"/>
        <v>3.7530199999999998</v>
      </c>
      <c r="U306" s="91">
        <f t="shared" si="177"/>
        <v>3.9192800000000001</v>
      </c>
      <c r="V306" s="91">
        <f t="shared" si="177"/>
        <v>3.9822899999999999</v>
      </c>
      <c r="W306" s="91">
        <f t="shared" si="177"/>
        <v>3.9019400000000002</v>
      </c>
      <c r="X306" s="91">
        <f t="shared" si="177"/>
        <v>3.8618299999999999</v>
      </c>
      <c r="Y306" s="91">
        <f t="shared" si="177"/>
        <v>3.8110300000000001</v>
      </c>
      <c r="Z306" s="91">
        <f t="shared" si="177"/>
        <v>3.4400599999999999</v>
      </c>
      <c r="AA306" s="91">
        <f t="shared" si="177"/>
        <v>3.1912799999999999</v>
      </c>
    </row>
    <row r="307" spans="1:27" ht="12.75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1216.49</v>
      </c>
      <c r="E307" s="44">
        <v>1151.7</v>
      </c>
      <c r="F307" s="44">
        <v>1102.8599999999999</v>
      </c>
      <c r="G307" s="44">
        <v>1059.99</v>
      </c>
      <c r="H307" s="44">
        <v>1087.08</v>
      </c>
      <c r="I307" s="44">
        <v>1153.1300000000001</v>
      </c>
      <c r="J307" s="44">
        <v>1151.47</v>
      </c>
      <c r="K307" s="44">
        <v>1219.54</v>
      </c>
      <c r="L307" s="44">
        <v>1473.42</v>
      </c>
      <c r="M307" s="44">
        <v>1669.49</v>
      </c>
      <c r="N307" s="44">
        <v>1835.61</v>
      </c>
      <c r="O307" s="44">
        <v>1877.52</v>
      </c>
      <c r="P307" s="44">
        <v>1867.64</v>
      </c>
      <c r="Q307" s="44">
        <v>1867.89</v>
      </c>
      <c r="R307" s="44">
        <v>1791.83</v>
      </c>
      <c r="S307" s="44">
        <v>1810.67</v>
      </c>
      <c r="T307" s="44">
        <v>1815.77</v>
      </c>
      <c r="U307" s="44">
        <v>1982.03</v>
      </c>
      <c r="V307" s="44">
        <v>2045.04</v>
      </c>
      <c r="W307" s="44">
        <v>1964.69</v>
      </c>
      <c r="X307" s="44">
        <v>1924.58</v>
      </c>
      <c r="Y307" s="44">
        <v>1873.78</v>
      </c>
      <c r="Z307" s="44">
        <v>1502.81</v>
      </c>
      <c r="AA307" s="44">
        <v>1254.03</v>
      </c>
    </row>
    <row r="308" spans="1:27" ht="12.75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1957</v>
      </c>
      <c r="B311" s="28" t="str">
        <f>"30"&amp;"."&amp;$B$800&amp;"."&amp;$B$801</f>
        <v>30.10.2023</v>
      </c>
      <c r="C311" s="90" t="s">
        <v>76</v>
      </c>
      <c r="D311" s="91">
        <f>ROUND(((D312+D313+D315+D314)/1000),5)</f>
        <v>3.08839</v>
      </c>
      <c r="E311" s="91">
        <f>ROUND(((E312+E313+E315+E314)/1000),5)</f>
        <v>2.98082</v>
      </c>
      <c r="F311" s="91">
        <f>ROUND(((F312+F313+F315+F314)/1000),5)</f>
        <v>2.92808</v>
      </c>
      <c r="G311" s="91">
        <f t="shared" ref="G311:AA311" si="180">ROUND(((G312+G313+G315+G314)/1000),5)</f>
        <v>2.9159199999999998</v>
      </c>
      <c r="H311" s="91">
        <f t="shared" si="180"/>
        <v>2.9716399999999998</v>
      </c>
      <c r="I311" s="91">
        <f t="shared" si="180"/>
        <v>3.0896499999999998</v>
      </c>
      <c r="J311" s="91">
        <f t="shared" si="180"/>
        <v>3.2083200000000001</v>
      </c>
      <c r="K311" s="91">
        <f t="shared" si="180"/>
        <v>3.4808300000000001</v>
      </c>
      <c r="L311" s="91">
        <f t="shared" si="180"/>
        <v>3.7277999999999998</v>
      </c>
      <c r="M311" s="91">
        <f t="shared" si="180"/>
        <v>3.8763100000000001</v>
      </c>
      <c r="N311" s="91">
        <f t="shared" si="180"/>
        <v>3.9671500000000002</v>
      </c>
      <c r="O311" s="91">
        <f t="shared" si="180"/>
        <v>3.8953199999999999</v>
      </c>
      <c r="P311" s="91">
        <f t="shared" si="180"/>
        <v>3.89629</v>
      </c>
      <c r="Q311" s="91">
        <f t="shared" si="180"/>
        <v>3.9264299999999999</v>
      </c>
      <c r="R311" s="91">
        <f t="shared" si="180"/>
        <v>3.90693</v>
      </c>
      <c r="S311" s="91">
        <f t="shared" si="180"/>
        <v>3.90116</v>
      </c>
      <c r="T311" s="91">
        <f t="shared" si="180"/>
        <v>3.8948100000000001</v>
      </c>
      <c r="U311" s="91">
        <f t="shared" si="180"/>
        <v>4.1294399999999998</v>
      </c>
      <c r="V311" s="91">
        <f t="shared" si="180"/>
        <v>4.04047</v>
      </c>
      <c r="W311" s="91">
        <f t="shared" si="180"/>
        <v>3.8891499999999999</v>
      </c>
      <c r="X311" s="91">
        <f t="shared" si="180"/>
        <v>3.8422100000000001</v>
      </c>
      <c r="Y311" s="91">
        <f t="shared" si="180"/>
        <v>3.6482000000000001</v>
      </c>
      <c r="Z311" s="91">
        <f t="shared" si="180"/>
        <v>3.2340599999999999</v>
      </c>
      <c r="AA311" s="91">
        <f t="shared" si="180"/>
        <v>3.1301800000000002</v>
      </c>
    </row>
    <row r="312" spans="1:27" ht="12.75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1151.1400000000001</v>
      </c>
      <c r="E312" s="44">
        <v>1043.57</v>
      </c>
      <c r="F312" s="44">
        <v>990.83</v>
      </c>
      <c r="G312" s="44">
        <v>978.67</v>
      </c>
      <c r="H312" s="44">
        <v>1034.3900000000001</v>
      </c>
      <c r="I312" s="44">
        <v>1152.4000000000001</v>
      </c>
      <c r="J312" s="44">
        <v>1271.07</v>
      </c>
      <c r="K312" s="44">
        <v>1543.58</v>
      </c>
      <c r="L312" s="44">
        <v>1790.55</v>
      </c>
      <c r="M312" s="44">
        <v>1939.06</v>
      </c>
      <c r="N312" s="44">
        <v>2029.9</v>
      </c>
      <c r="O312" s="44">
        <v>1958.07</v>
      </c>
      <c r="P312" s="44">
        <v>1959.04</v>
      </c>
      <c r="Q312" s="44">
        <v>1989.18</v>
      </c>
      <c r="R312" s="44">
        <v>1969.68</v>
      </c>
      <c r="S312" s="44">
        <v>1963.91</v>
      </c>
      <c r="T312" s="44">
        <v>1957.56</v>
      </c>
      <c r="U312" s="44">
        <v>2192.19</v>
      </c>
      <c r="V312" s="44">
        <v>2103.2199999999998</v>
      </c>
      <c r="W312" s="44">
        <v>1951.9</v>
      </c>
      <c r="X312" s="44">
        <v>1904.96</v>
      </c>
      <c r="Y312" s="44">
        <v>1710.95</v>
      </c>
      <c r="Z312" s="44">
        <v>1296.81</v>
      </c>
      <c r="AA312" s="44">
        <v>1192.93</v>
      </c>
    </row>
    <row r="313" spans="1:27" ht="12.75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1962</v>
      </c>
      <c r="B316" s="28" t="str">
        <f>"31"&amp;"."&amp;$B$800&amp;"."&amp;$B$801</f>
        <v>31.10.2023</v>
      </c>
      <c r="C316" s="90" t="s">
        <v>76</v>
      </c>
      <c r="D316" s="91">
        <f>ROUND(((D317+D318+D320+D319)/1000),5)</f>
        <v>3.0528599999999999</v>
      </c>
      <c r="E316" s="91">
        <f>ROUND(((E317+E318+E320+E319)/1000),5)</f>
        <v>2.9163000000000001</v>
      </c>
      <c r="F316" s="91">
        <f>ROUND(((F317+F318+F320+F319)/1000),5)</f>
        <v>2.8301699999999999</v>
      </c>
      <c r="G316" s="91">
        <f t="shared" ref="G316:AA316" si="183">ROUND(((G317+G318+G320+G319)/1000),5)</f>
        <v>2.8148499999999999</v>
      </c>
      <c r="H316" s="91">
        <f t="shared" si="183"/>
        <v>2.9286400000000001</v>
      </c>
      <c r="I316" s="91">
        <f t="shared" si="183"/>
        <v>3.08148</v>
      </c>
      <c r="J316" s="91">
        <f t="shared" si="183"/>
        <v>3.1705700000000001</v>
      </c>
      <c r="K316" s="91">
        <f t="shared" si="183"/>
        <v>3.50299</v>
      </c>
      <c r="L316" s="91">
        <f t="shared" si="183"/>
        <v>3.6948300000000001</v>
      </c>
      <c r="M316" s="91">
        <f t="shared" si="183"/>
        <v>3.86063</v>
      </c>
      <c r="N316" s="91">
        <f t="shared" si="183"/>
        <v>3.8814899999999999</v>
      </c>
      <c r="O316" s="91">
        <f t="shared" si="183"/>
        <v>3.8641800000000002</v>
      </c>
      <c r="P316" s="91">
        <f t="shared" si="183"/>
        <v>3.8670100000000001</v>
      </c>
      <c r="Q316" s="91">
        <f t="shared" si="183"/>
        <v>3.8691499999999999</v>
      </c>
      <c r="R316" s="91">
        <f t="shared" si="183"/>
        <v>3.8687999999999998</v>
      </c>
      <c r="S316" s="91">
        <f t="shared" si="183"/>
        <v>3.8695400000000002</v>
      </c>
      <c r="T316" s="91">
        <f t="shared" si="183"/>
        <v>3.8674599999999999</v>
      </c>
      <c r="U316" s="91">
        <f t="shared" si="183"/>
        <v>3.9289000000000001</v>
      </c>
      <c r="V316" s="91">
        <f t="shared" si="183"/>
        <v>3.93391</v>
      </c>
      <c r="W316" s="91">
        <f t="shared" si="183"/>
        <v>3.8439899999999998</v>
      </c>
      <c r="X316" s="91">
        <f t="shared" si="183"/>
        <v>3.7787199999999999</v>
      </c>
      <c r="Y316" s="91">
        <f t="shared" si="183"/>
        <v>3.6287199999999999</v>
      </c>
      <c r="Z316" s="91">
        <f t="shared" si="183"/>
        <v>3.2091500000000002</v>
      </c>
      <c r="AA316" s="91">
        <f t="shared" si="183"/>
        <v>3.11449</v>
      </c>
    </row>
    <row r="317" spans="1:27" ht="12.75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1115.6099999999999</v>
      </c>
      <c r="E317" s="44">
        <v>979.05</v>
      </c>
      <c r="F317" s="44">
        <v>892.92</v>
      </c>
      <c r="G317" s="44">
        <v>877.6</v>
      </c>
      <c r="H317" s="44">
        <v>991.39</v>
      </c>
      <c r="I317" s="44">
        <v>1144.23</v>
      </c>
      <c r="J317" s="44">
        <v>1233.32</v>
      </c>
      <c r="K317" s="44">
        <v>1565.74</v>
      </c>
      <c r="L317" s="44">
        <v>1757.58</v>
      </c>
      <c r="M317" s="44">
        <v>1923.38</v>
      </c>
      <c r="N317" s="44">
        <v>1944.24</v>
      </c>
      <c r="O317" s="44">
        <v>1926.93</v>
      </c>
      <c r="P317" s="44">
        <v>1929.76</v>
      </c>
      <c r="Q317" s="44">
        <v>1931.9</v>
      </c>
      <c r="R317" s="44">
        <v>1931.55</v>
      </c>
      <c r="S317" s="44">
        <v>1932.29</v>
      </c>
      <c r="T317" s="44">
        <v>1930.21</v>
      </c>
      <c r="U317" s="44">
        <v>1991.65</v>
      </c>
      <c r="V317" s="44">
        <v>1996.66</v>
      </c>
      <c r="W317" s="44">
        <v>1906.74</v>
      </c>
      <c r="X317" s="44">
        <v>1841.47</v>
      </c>
      <c r="Y317" s="44">
        <v>1691.47</v>
      </c>
      <c r="Z317" s="44">
        <v>1271.9000000000001</v>
      </c>
      <c r="AA317" s="44">
        <v>1177.24</v>
      </c>
    </row>
    <row r="318" spans="1:27" ht="12.75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01.10.2023</v>
      </c>
      <c r="C325" s="90" t="s">
        <v>76</v>
      </c>
      <c r="D325" s="91">
        <f>ROUND(((D326+D327+D329+D328)/1000),5)</f>
        <v>3.75806</v>
      </c>
      <c r="E325" s="91">
        <f>ROUND(((E326+E327+E329+E328)/1000),5)</f>
        <v>3.6992799999999999</v>
      </c>
      <c r="F325" s="91">
        <f>ROUND(((F326+F327+F329+F328)/1000),5)</f>
        <v>3.68533</v>
      </c>
      <c r="G325" s="91">
        <f t="shared" ref="G325:AA325" si="186">ROUND(((G326+G327+G329+G328)/1000),5)</f>
        <v>3.6871999999999998</v>
      </c>
      <c r="H325" s="91">
        <f t="shared" si="186"/>
        <v>3.69604</v>
      </c>
      <c r="I325" s="91">
        <f t="shared" si="186"/>
        <v>3.7206800000000002</v>
      </c>
      <c r="J325" s="91">
        <f t="shared" si="186"/>
        <v>3.7216999999999998</v>
      </c>
      <c r="K325" s="91">
        <f t="shared" si="186"/>
        <v>3.8088299999999999</v>
      </c>
      <c r="L325" s="91">
        <f t="shared" si="186"/>
        <v>4.0586200000000003</v>
      </c>
      <c r="M325" s="91">
        <f t="shared" si="186"/>
        <v>4.3321199999999997</v>
      </c>
      <c r="N325" s="91">
        <f t="shared" si="186"/>
        <v>4.3852200000000003</v>
      </c>
      <c r="O325" s="91">
        <f t="shared" si="186"/>
        <v>4.3919899999999998</v>
      </c>
      <c r="P325" s="91">
        <f t="shared" si="186"/>
        <v>4.3945699999999999</v>
      </c>
      <c r="Q325" s="91">
        <f t="shared" si="186"/>
        <v>4.4083399999999999</v>
      </c>
      <c r="R325" s="91">
        <f t="shared" si="186"/>
        <v>4.4121600000000001</v>
      </c>
      <c r="S325" s="91">
        <f t="shared" si="186"/>
        <v>4.4220899999999999</v>
      </c>
      <c r="T325" s="91">
        <f t="shared" si="186"/>
        <v>4.4147400000000001</v>
      </c>
      <c r="U325" s="91">
        <f t="shared" si="186"/>
        <v>4.4281300000000003</v>
      </c>
      <c r="V325" s="91">
        <f t="shared" si="186"/>
        <v>4.4867800000000004</v>
      </c>
      <c r="W325" s="91">
        <f t="shared" si="186"/>
        <v>4.5521599999999998</v>
      </c>
      <c r="X325" s="91">
        <f t="shared" si="186"/>
        <v>4.4895399999999999</v>
      </c>
      <c r="Y325" s="91">
        <f t="shared" si="186"/>
        <v>4.4029299999999996</v>
      </c>
      <c r="Z325" s="91">
        <f t="shared" si="186"/>
        <v>4.0541700000000001</v>
      </c>
      <c r="AA325" s="91">
        <f t="shared" si="186"/>
        <v>3.8786200000000002</v>
      </c>
    </row>
    <row r="326" spans="1:27" ht="12.75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1314.89</v>
      </c>
      <c r="E326" s="44">
        <v>1256.1099999999999</v>
      </c>
      <c r="F326" s="44">
        <v>1242.1600000000001</v>
      </c>
      <c r="G326" s="44">
        <v>1244.03</v>
      </c>
      <c r="H326" s="44">
        <v>1252.8699999999999</v>
      </c>
      <c r="I326" s="44">
        <v>1277.51</v>
      </c>
      <c r="J326" s="44">
        <v>1278.53</v>
      </c>
      <c r="K326" s="44">
        <v>1365.66</v>
      </c>
      <c r="L326" s="44">
        <v>1615.45</v>
      </c>
      <c r="M326" s="44">
        <v>1888.95</v>
      </c>
      <c r="N326" s="44">
        <v>1942.05</v>
      </c>
      <c r="O326" s="44">
        <v>1948.82</v>
      </c>
      <c r="P326" s="44">
        <v>1951.4</v>
      </c>
      <c r="Q326" s="44">
        <v>1965.17</v>
      </c>
      <c r="R326" s="44">
        <v>1968.99</v>
      </c>
      <c r="S326" s="44">
        <v>1978.92</v>
      </c>
      <c r="T326" s="44">
        <v>1971.57</v>
      </c>
      <c r="U326" s="44">
        <v>1984.96</v>
      </c>
      <c r="V326" s="44">
        <v>2043.61</v>
      </c>
      <c r="W326" s="44">
        <v>2108.9899999999998</v>
      </c>
      <c r="X326" s="44">
        <v>2046.37</v>
      </c>
      <c r="Y326" s="44">
        <v>1959.76</v>
      </c>
      <c r="Z326" s="44">
        <v>1611</v>
      </c>
      <c r="AA326" s="44">
        <v>1435.45</v>
      </c>
    </row>
    <row r="327" spans="1:27" ht="12.75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1972</v>
      </c>
      <c r="B330" s="28" t="str">
        <f>"02"&amp;"."&amp;$B$800&amp;"."&amp;$B$801</f>
        <v>02.10.2023</v>
      </c>
      <c r="C330" s="90" t="s">
        <v>76</v>
      </c>
      <c r="D330" s="91">
        <f>ROUND(((D331+D332+D334+D333)/1000),5)</f>
        <v>3.7334999999999998</v>
      </c>
      <c r="E330" s="91">
        <f>ROUND(((E331+E332+E334+E333)/1000),5)</f>
        <v>3.6764000000000001</v>
      </c>
      <c r="F330" s="91">
        <f>ROUND(((F331+F332+F334+F333)/1000),5)</f>
        <v>3.62079</v>
      </c>
      <c r="G330" s="91">
        <f t="shared" ref="G330:AA330" si="189">ROUND(((G331+G332+G334+G333)/1000),5)</f>
        <v>3.60839</v>
      </c>
      <c r="H330" s="91">
        <f t="shared" si="189"/>
        <v>3.6212599999999999</v>
      </c>
      <c r="I330" s="91">
        <f t="shared" si="189"/>
        <v>3.7398799999999999</v>
      </c>
      <c r="J330" s="91">
        <f t="shared" si="189"/>
        <v>3.89994</v>
      </c>
      <c r="K330" s="91">
        <f t="shared" si="189"/>
        <v>4.1568800000000001</v>
      </c>
      <c r="L330" s="91">
        <f t="shared" si="189"/>
        <v>4.3603300000000003</v>
      </c>
      <c r="M330" s="91">
        <f t="shared" si="189"/>
        <v>4.5536599999999998</v>
      </c>
      <c r="N330" s="91">
        <f t="shared" si="189"/>
        <v>4.5604399999999998</v>
      </c>
      <c r="O330" s="91">
        <f t="shared" si="189"/>
        <v>4.4825699999999999</v>
      </c>
      <c r="P330" s="91">
        <f t="shared" si="189"/>
        <v>4.4402400000000002</v>
      </c>
      <c r="Q330" s="91">
        <f t="shared" si="189"/>
        <v>4.4600200000000001</v>
      </c>
      <c r="R330" s="91">
        <f t="shared" si="189"/>
        <v>4.4619200000000001</v>
      </c>
      <c r="S330" s="91">
        <f t="shared" si="189"/>
        <v>4.44808</v>
      </c>
      <c r="T330" s="91">
        <f t="shared" si="189"/>
        <v>4.4434899999999997</v>
      </c>
      <c r="U330" s="91">
        <f t="shared" si="189"/>
        <v>4.4530900000000004</v>
      </c>
      <c r="V330" s="91">
        <f t="shared" si="189"/>
        <v>4.5991200000000001</v>
      </c>
      <c r="W330" s="91">
        <f t="shared" si="189"/>
        <v>4.6016899999999996</v>
      </c>
      <c r="X330" s="91">
        <f t="shared" si="189"/>
        <v>4.44665</v>
      </c>
      <c r="Y330" s="91">
        <f t="shared" si="189"/>
        <v>4.3532999999999999</v>
      </c>
      <c r="Z330" s="91">
        <f t="shared" si="189"/>
        <v>4.1012199999999996</v>
      </c>
      <c r="AA330" s="91">
        <f t="shared" si="189"/>
        <v>3.8077800000000002</v>
      </c>
    </row>
    <row r="331" spans="1:27" ht="12.75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1290.33</v>
      </c>
      <c r="E331" s="44">
        <v>1233.23</v>
      </c>
      <c r="F331" s="44">
        <v>1177.6199999999999</v>
      </c>
      <c r="G331" s="44">
        <v>1165.22</v>
      </c>
      <c r="H331" s="44">
        <v>1178.0899999999999</v>
      </c>
      <c r="I331" s="44">
        <v>1296.71</v>
      </c>
      <c r="J331" s="44">
        <v>1456.77</v>
      </c>
      <c r="K331" s="44">
        <v>1713.71</v>
      </c>
      <c r="L331" s="44">
        <v>1917.16</v>
      </c>
      <c r="M331" s="44">
        <v>2110.4899999999998</v>
      </c>
      <c r="N331" s="44">
        <v>2117.27</v>
      </c>
      <c r="O331" s="44">
        <v>2039.4</v>
      </c>
      <c r="P331" s="44">
        <v>1997.07</v>
      </c>
      <c r="Q331" s="44">
        <v>2016.85</v>
      </c>
      <c r="R331" s="44">
        <v>2018.75</v>
      </c>
      <c r="S331" s="44">
        <v>2004.91</v>
      </c>
      <c r="T331" s="44">
        <v>2000.32</v>
      </c>
      <c r="U331" s="44">
        <v>2009.92</v>
      </c>
      <c r="V331" s="44">
        <v>2155.9499999999998</v>
      </c>
      <c r="W331" s="44">
        <v>2158.52</v>
      </c>
      <c r="X331" s="44">
        <v>2003.48</v>
      </c>
      <c r="Y331" s="44">
        <v>1910.13</v>
      </c>
      <c r="Z331" s="44">
        <v>1658.05</v>
      </c>
      <c r="AA331" s="44">
        <v>1364.61</v>
      </c>
    </row>
    <row r="332" spans="1:27" ht="12.75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1977</v>
      </c>
      <c r="B335" s="28" t="str">
        <f>"03"&amp;"."&amp;$B$800&amp;"."&amp;$B$801</f>
        <v>03.10.2023</v>
      </c>
      <c r="C335" s="90" t="s">
        <v>76</v>
      </c>
      <c r="D335" s="91">
        <f>ROUND(((D336+D337+D339+D338)/1000),5)</f>
        <v>3.6773199999999999</v>
      </c>
      <c r="E335" s="91">
        <f>ROUND(((E336+E337+E339+E338)/1000),5)</f>
        <v>3.5925699999999998</v>
      </c>
      <c r="F335" s="91">
        <f>ROUND(((F336+F337+F339+F338)/1000),5)</f>
        <v>3.4491000000000001</v>
      </c>
      <c r="G335" s="91">
        <f t="shared" ref="G335:AA335" si="192">ROUND(((G336+G337+G339+G338)/1000),5)</f>
        <v>3.43106</v>
      </c>
      <c r="H335" s="91">
        <f t="shared" si="192"/>
        <v>3.5924</v>
      </c>
      <c r="I335" s="91">
        <f t="shared" si="192"/>
        <v>3.7425799999999998</v>
      </c>
      <c r="J335" s="91">
        <f t="shared" si="192"/>
        <v>3.8333699999999999</v>
      </c>
      <c r="K335" s="91">
        <f t="shared" si="192"/>
        <v>4.0726899999999997</v>
      </c>
      <c r="L335" s="91">
        <f t="shared" si="192"/>
        <v>4.3200900000000004</v>
      </c>
      <c r="M335" s="91">
        <f t="shared" si="192"/>
        <v>4.4823000000000004</v>
      </c>
      <c r="N335" s="91">
        <f t="shared" si="192"/>
        <v>4.5182500000000001</v>
      </c>
      <c r="O335" s="91">
        <f t="shared" si="192"/>
        <v>4.42645</v>
      </c>
      <c r="P335" s="91">
        <f t="shared" si="192"/>
        <v>4.4218599999999997</v>
      </c>
      <c r="Q335" s="91">
        <f t="shared" si="192"/>
        <v>4.4455099999999996</v>
      </c>
      <c r="R335" s="91">
        <f t="shared" si="192"/>
        <v>4.4483300000000003</v>
      </c>
      <c r="S335" s="91">
        <f t="shared" si="192"/>
        <v>4.4507099999999999</v>
      </c>
      <c r="T335" s="91">
        <f t="shared" si="192"/>
        <v>4.4510800000000001</v>
      </c>
      <c r="U335" s="91">
        <f t="shared" si="192"/>
        <v>4.4517699999999998</v>
      </c>
      <c r="V335" s="91">
        <f t="shared" si="192"/>
        <v>4.5576299999999996</v>
      </c>
      <c r="W335" s="91">
        <f t="shared" si="192"/>
        <v>4.5690400000000002</v>
      </c>
      <c r="X335" s="91">
        <f t="shared" si="192"/>
        <v>4.4315100000000003</v>
      </c>
      <c r="Y335" s="91">
        <f t="shared" si="192"/>
        <v>4.3012899999999998</v>
      </c>
      <c r="Z335" s="91">
        <f t="shared" si="192"/>
        <v>4.0235399999999997</v>
      </c>
      <c r="AA335" s="91">
        <f t="shared" si="192"/>
        <v>3.80775</v>
      </c>
    </row>
    <row r="336" spans="1:27" ht="12.75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1234.1500000000001</v>
      </c>
      <c r="E336" s="44">
        <v>1149.4000000000001</v>
      </c>
      <c r="F336" s="44">
        <v>1005.93</v>
      </c>
      <c r="G336" s="44">
        <v>987.89</v>
      </c>
      <c r="H336" s="44">
        <v>1149.23</v>
      </c>
      <c r="I336" s="44">
        <v>1299.4100000000001</v>
      </c>
      <c r="J336" s="44">
        <v>1390.2</v>
      </c>
      <c r="K336" s="44">
        <v>1629.52</v>
      </c>
      <c r="L336" s="44">
        <v>1876.92</v>
      </c>
      <c r="M336" s="44">
        <v>2039.13</v>
      </c>
      <c r="N336" s="44">
        <v>2075.08</v>
      </c>
      <c r="O336" s="44">
        <v>1983.28</v>
      </c>
      <c r="P336" s="44">
        <v>1978.69</v>
      </c>
      <c r="Q336" s="44">
        <v>2002.34</v>
      </c>
      <c r="R336" s="44">
        <v>2005.16</v>
      </c>
      <c r="S336" s="44">
        <v>2007.54</v>
      </c>
      <c r="T336" s="44">
        <v>2007.91</v>
      </c>
      <c r="U336" s="44">
        <v>2008.6</v>
      </c>
      <c r="V336" s="44">
        <v>2114.46</v>
      </c>
      <c r="W336" s="44">
        <v>2125.87</v>
      </c>
      <c r="X336" s="44">
        <v>1988.34</v>
      </c>
      <c r="Y336" s="44">
        <v>1858.12</v>
      </c>
      <c r="Z336" s="44">
        <v>1580.37</v>
      </c>
      <c r="AA336" s="44">
        <v>1364.58</v>
      </c>
    </row>
    <row r="337" spans="1:27" ht="12.75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1982</v>
      </c>
      <c r="B340" s="28" t="str">
        <f>"04"&amp;"."&amp;$B$800&amp;"."&amp;$B$801</f>
        <v>04.10.2023</v>
      </c>
      <c r="C340" s="90" t="s">
        <v>76</v>
      </c>
      <c r="D340" s="91">
        <f>ROUND(((D341+D342+D344+D343)/1000),5)</f>
        <v>3.6505399999999999</v>
      </c>
      <c r="E340" s="91">
        <f>ROUND(((E341+E342+E344+E343)/1000),5)</f>
        <v>3.5202200000000001</v>
      </c>
      <c r="F340" s="91">
        <f>ROUND(((F341+F342+F344+F343)/1000),5)</f>
        <v>3.40273</v>
      </c>
      <c r="G340" s="91">
        <f t="shared" ref="G340:AA340" si="195">ROUND(((G341+G342+G344+G343)/1000),5)</f>
        <v>3.4609299999999998</v>
      </c>
      <c r="H340" s="91">
        <f t="shared" si="195"/>
        <v>3.58588</v>
      </c>
      <c r="I340" s="91">
        <f t="shared" si="195"/>
        <v>3.6942900000000001</v>
      </c>
      <c r="J340" s="91">
        <f t="shared" si="195"/>
        <v>3.7408899999999998</v>
      </c>
      <c r="K340" s="91">
        <f t="shared" si="195"/>
        <v>4.08202</v>
      </c>
      <c r="L340" s="91">
        <f t="shared" si="195"/>
        <v>4.3580800000000002</v>
      </c>
      <c r="M340" s="91">
        <f t="shared" si="195"/>
        <v>4.5327400000000004</v>
      </c>
      <c r="N340" s="91">
        <f t="shared" si="195"/>
        <v>4.5627599999999999</v>
      </c>
      <c r="O340" s="91">
        <f t="shared" si="195"/>
        <v>4.4839599999999997</v>
      </c>
      <c r="P340" s="91">
        <f t="shared" si="195"/>
        <v>4.4160300000000001</v>
      </c>
      <c r="Q340" s="91">
        <f t="shared" si="195"/>
        <v>4.4343700000000004</v>
      </c>
      <c r="R340" s="91">
        <f t="shared" si="195"/>
        <v>4.4371900000000002</v>
      </c>
      <c r="S340" s="91">
        <f t="shared" si="195"/>
        <v>4.4296800000000003</v>
      </c>
      <c r="T340" s="91">
        <f t="shared" si="195"/>
        <v>4.4373899999999997</v>
      </c>
      <c r="U340" s="91">
        <f t="shared" si="195"/>
        <v>4.5016699999999998</v>
      </c>
      <c r="V340" s="91">
        <f t="shared" si="195"/>
        <v>4.6118899999999998</v>
      </c>
      <c r="W340" s="91">
        <f t="shared" si="195"/>
        <v>4.6167299999999996</v>
      </c>
      <c r="X340" s="91">
        <f t="shared" si="195"/>
        <v>4.4391600000000002</v>
      </c>
      <c r="Y340" s="91">
        <f t="shared" si="195"/>
        <v>4.2982399999999998</v>
      </c>
      <c r="Z340" s="91">
        <f t="shared" si="195"/>
        <v>3.8975900000000001</v>
      </c>
      <c r="AA340" s="91">
        <f t="shared" si="195"/>
        <v>3.7484500000000001</v>
      </c>
    </row>
    <row r="341" spans="1:27" ht="12.75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1207.3699999999999</v>
      </c>
      <c r="E341" s="44">
        <v>1077.05</v>
      </c>
      <c r="F341" s="44">
        <v>959.56</v>
      </c>
      <c r="G341" s="44">
        <v>1017.76</v>
      </c>
      <c r="H341" s="44">
        <v>1142.71</v>
      </c>
      <c r="I341" s="44">
        <v>1251.1199999999999</v>
      </c>
      <c r="J341" s="44">
        <v>1297.72</v>
      </c>
      <c r="K341" s="44">
        <v>1638.85</v>
      </c>
      <c r="L341" s="44">
        <v>1914.91</v>
      </c>
      <c r="M341" s="44">
        <v>2089.5700000000002</v>
      </c>
      <c r="N341" s="44">
        <v>2119.59</v>
      </c>
      <c r="O341" s="44">
        <v>2040.79</v>
      </c>
      <c r="P341" s="44">
        <v>1972.86</v>
      </c>
      <c r="Q341" s="44">
        <v>1991.2</v>
      </c>
      <c r="R341" s="44">
        <v>1994.02</v>
      </c>
      <c r="S341" s="44">
        <v>1986.51</v>
      </c>
      <c r="T341" s="44">
        <v>1994.22</v>
      </c>
      <c r="U341" s="44">
        <v>2058.5</v>
      </c>
      <c r="V341" s="44">
        <v>2168.7199999999998</v>
      </c>
      <c r="W341" s="44">
        <v>2173.56</v>
      </c>
      <c r="X341" s="44">
        <v>1995.99</v>
      </c>
      <c r="Y341" s="44">
        <v>1855.07</v>
      </c>
      <c r="Z341" s="44">
        <v>1454.42</v>
      </c>
      <c r="AA341" s="44">
        <v>1305.28</v>
      </c>
    </row>
    <row r="342" spans="1:27" ht="12.75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1987</v>
      </c>
      <c r="B345" s="28" t="str">
        <f>"05"&amp;"."&amp;$B$800&amp;"."&amp;$B$801</f>
        <v>05.10.2023</v>
      </c>
      <c r="C345" s="90" t="s">
        <v>76</v>
      </c>
      <c r="D345" s="91">
        <f>ROUND(((D346+D347+D349+D348)/1000),5)</f>
        <v>3.5990899999999999</v>
      </c>
      <c r="E345" s="91">
        <f>ROUND(((E346+E347+E349+E348)/1000),5)</f>
        <v>3.4430100000000001</v>
      </c>
      <c r="F345" s="91">
        <f>ROUND(((F346+F347+F349+F348)/1000),5)</f>
        <v>3.3529599999999999</v>
      </c>
      <c r="G345" s="91">
        <f t="shared" ref="G345:AA345" si="198">ROUND(((G346+G347+G349+G348)/1000),5)</f>
        <v>3.3699499999999998</v>
      </c>
      <c r="H345" s="91">
        <f t="shared" si="198"/>
        <v>3.5364</v>
      </c>
      <c r="I345" s="91">
        <f t="shared" si="198"/>
        <v>3.6776300000000002</v>
      </c>
      <c r="J345" s="91">
        <f t="shared" si="198"/>
        <v>3.7885499999999999</v>
      </c>
      <c r="K345" s="91">
        <f t="shared" si="198"/>
        <v>4.1666400000000001</v>
      </c>
      <c r="L345" s="91">
        <f t="shared" si="198"/>
        <v>4.2148099999999999</v>
      </c>
      <c r="M345" s="91">
        <f t="shared" si="198"/>
        <v>4.44421</v>
      </c>
      <c r="N345" s="91">
        <f t="shared" si="198"/>
        <v>4.5216000000000003</v>
      </c>
      <c r="O345" s="91">
        <f t="shared" si="198"/>
        <v>4.37052</v>
      </c>
      <c r="P345" s="91">
        <f t="shared" si="198"/>
        <v>4.2998399999999997</v>
      </c>
      <c r="Q345" s="91">
        <f t="shared" si="198"/>
        <v>4.3914299999999997</v>
      </c>
      <c r="R345" s="91">
        <f t="shared" si="198"/>
        <v>4.3998600000000003</v>
      </c>
      <c r="S345" s="91">
        <f t="shared" si="198"/>
        <v>4.4045399999999999</v>
      </c>
      <c r="T345" s="91">
        <f t="shared" si="198"/>
        <v>4.4146599999999996</v>
      </c>
      <c r="U345" s="91">
        <f t="shared" si="198"/>
        <v>4.5527600000000001</v>
      </c>
      <c r="V345" s="91">
        <f t="shared" si="198"/>
        <v>4.5593500000000002</v>
      </c>
      <c r="W345" s="91">
        <f t="shared" si="198"/>
        <v>4.6117100000000004</v>
      </c>
      <c r="X345" s="91">
        <f t="shared" si="198"/>
        <v>4.55124</v>
      </c>
      <c r="Y345" s="91">
        <f t="shared" si="198"/>
        <v>4.3144999999999998</v>
      </c>
      <c r="Z345" s="91">
        <f t="shared" si="198"/>
        <v>4.0567500000000001</v>
      </c>
      <c r="AA345" s="91">
        <f t="shared" si="198"/>
        <v>3.7706200000000001</v>
      </c>
    </row>
    <row r="346" spans="1:27" ht="12.75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1155.92</v>
      </c>
      <c r="E346" s="44">
        <v>999.84</v>
      </c>
      <c r="F346" s="44">
        <v>909.79</v>
      </c>
      <c r="G346" s="44">
        <v>926.78</v>
      </c>
      <c r="H346" s="44">
        <v>1093.23</v>
      </c>
      <c r="I346" s="44">
        <v>1234.46</v>
      </c>
      <c r="J346" s="44">
        <v>1345.38</v>
      </c>
      <c r="K346" s="44">
        <v>1723.47</v>
      </c>
      <c r="L346" s="44">
        <v>1771.64</v>
      </c>
      <c r="M346" s="44">
        <v>2001.04</v>
      </c>
      <c r="N346" s="44">
        <v>2078.4299999999998</v>
      </c>
      <c r="O346" s="44">
        <v>1927.35</v>
      </c>
      <c r="P346" s="44">
        <v>1856.67</v>
      </c>
      <c r="Q346" s="44">
        <v>1948.26</v>
      </c>
      <c r="R346" s="44">
        <v>1956.69</v>
      </c>
      <c r="S346" s="44">
        <v>1961.37</v>
      </c>
      <c r="T346" s="44">
        <v>1971.49</v>
      </c>
      <c r="U346" s="44">
        <v>2109.59</v>
      </c>
      <c r="V346" s="44">
        <v>2116.1799999999998</v>
      </c>
      <c r="W346" s="44">
        <v>2168.54</v>
      </c>
      <c r="X346" s="44">
        <v>2108.0700000000002</v>
      </c>
      <c r="Y346" s="44">
        <v>1871.33</v>
      </c>
      <c r="Z346" s="44">
        <v>1613.58</v>
      </c>
      <c r="AA346" s="44">
        <v>1327.45</v>
      </c>
    </row>
    <row r="347" spans="1:27" ht="12.75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1992</v>
      </c>
      <c r="B350" s="28" t="str">
        <f>"06"&amp;"."&amp;$B$800&amp;"."&amp;$B$801</f>
        <v>06.10.2023</v>
      </c>
      <c r="C350" s="90" t="s">
        <v>76</v>
      </c>
      <c r="D350" s="91">
        <f>ROUND(((D351+D352+D354+D353)/1000),5)</f>
        <v>3.6623399999999999</v>
      </c>
      <c r="E350" s="91">
        <f>ROUND(((E351+E352+E354+E353)/1000),5)</f>
        <v>3.5518299999999998</v>
      </c>
      <c r="F350" s="91">
        <f>ROUND(((F351+F352+F354+F353)/1000),5)</f>
        <v>3.4735800000000001</v>
      </c>
      <c r="G350" s="91">
        <f t="shared" ref="G350:AA350" si="201">ROUND(((G351+G352+G354+G353)/1000),5)</f>
        <v>3.4975399999999999</v>
      </c>
      <c r="H350" s="91">
        <f t="shared" si="201"/>
        <v>3.5863499999999999</v>
      </c>
      <c r="I350" s="91">
        <f t="shared" si="201"/>
        <v>3.7050800000000002</v>
      </c>
      <c r="J350" s="91">
        <f t="shared" si="201"/>
        <v>3.9262800000000002</v>
      </c>
      <c r="K350" s="91">
        <f t="shared" si="201"/>
        <v>4.1833099999999996</v>
      </c>
      <c r="L350" s="91">
        <f t="shared" si="201"/>
        <v>4.4445399999999999</v>
      </c>
      <c r="M350" s="91">
        <f t="shared" si="201"/>
        <v>4.6199300000000001</v>
      </c>
      <c r="N350" s="91">
        <f t="shared" si="201"/>
        <v>4.6277999999999997</v>
      </c>
      <c r="O350" s="91">
        <f t="shared" si="201"/>
        <v>4.6010499999999999</v>
      </c>
      <c r="P350" s="91">
        <f t="shared" si="201"/>
        <v>4.4622200000000003</v>
      </c>
      <c r="Q350" s="91">
        <f t="shared" si="201"/>
        <v>4.4689199999999998</v>
      </c>
      <c r="R350" s="91">
        <f t="shared" si="201"/>
        <v>4.41411</v>
      </c>
      <c r="S350" s="91">
        <f t="shared" si="201"/>
        <v>4.4037100000000002</v>
      </c>
      <c r="T350" s="91">
        <f t="shared" si="201"/>
        <v>4.4164599999999998</v>
      </c>
      <c r="U350" s="91">
        <f t="shared" si="201"/>
        <v>4.4391699999999998</v>
      </c>
      <c r="V350" s="91">
        <f t="shared" si="201"/>
        <v>4.6162999999999998</v>
      </c>
      <c r="W350" s="91">
        <f t="shared" si="201"/>
        <v>4.6071099999999996</v>
      </c>
      <c r="X350" s="91">
        <f t="shared" si="201"/>
        <v>4.5030700000000001</v>
      </c>
      <c r="Y350" s="91">
        <f t="shared" si="201"/>
        <v>4.3980499999999996</v>
      </c>
      <c r="Z350" s="91">
        <f t="shared" si="201"/>
        <v>4.1775799999999998</v>
      </c>
      <c r="AA350" s="91">
        <f t="shared" si="201"/>
        <v>3.9136899999999999</v>
      </c>
    </row>
    <row r="351" spans="1:27" ht="12.75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1219.17</v>
      </c>
      <c r="E351" s="44">
        <v>1108.6600000000001</v>
      </c>
      <c r="F351" s="44">
        <v>1030.4100000000001</v>
      </c>
      <c r="G351" s="44">
        <v>1054.3699999999999</v>
      </c>
      <c r="H351" s="44">
        <v>1143.18</v>
      </c>
      <c r="I351" s="44">
        <v>1261.9100000000001</v>
      </c>
      <c r="J351" s="44">
        <v>1483.11</v>
      </c>
      <c r="K351" s="44">
        <v>1740.14</v>
      </c>
      <c r="L351" s="44">
        <v>2001.37</v>
      </c>
      <c r="M351" s="44">
        <v>2176.7600000000002</v>
      </c>
      <c r="N351" s="44">
        <v>2184.63</v>
      </c>
      <c r="O351" s="44">
        <v>2157.88</v>
      </c>
      <c r="P351" s="44">
        <v>2019.05</v>
      </c>
      <c r="Q351" s="44">
        <v>2025.75</v>
      </c>
      <c r="R351" s="44">
        <v>1970.94</v>
      </c>
      <c r="S351" s="44">
        <v>1960.54</v>
      </c>
      <c r="T351" s="44">
        <v>1973.29</v>
      </c>
      <c r="U351" s="44">
        <v>1996</v>
      </c>
      <c r="V351" s="44">
        <v>2173.13</v>
      </c>
      <c r="W351" s="44">
        <v>2163.94</v>
      </c>
      <c r="X351" s="44">
        <v>2059.9</v>
      </c>
      <c r="Y351" s="44">
        <v>1954.88</v>
      </c>
      <c r="Z351" s="44">
        <v>1734.41</v>
      </c>
      <c r="AA351" s="44">
        <v>1470.52</v>
      </c>
    </row>
    <row r="352" spans="1:27" ht="12.75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1997</v>
      </c>
      <c r="B355" s="28" t="str">
        <f>"07"&amp;"."&amp;$B$800&amp;"."&amp;$B$801</f>
        <v>07.10.2023</v>
      </c>
      <c r="C355" s="90" t="s">
        <v>76</v>
      </c>
      <c r="D355" s="91">
        <f>ROUND(((D356+D357+D359+D358)/1000),5)</f>
        <v>3.6959</v>
      </c>
      <c r="E355" s="91">
        <f>ROUND(((E356+E357+E359+E358)/1000),5)</f>
        <v>3.6451500000000001</v>
      </c>
      <c r="F355" s="91">
        <f>ROUND(((F356+F357+F359+F358)/1000),5)</f>
        <v>3.5946199999999999</v>
      </c>
      <c r="G355" s="91">
        <f t="shared" ref="G355:AA355" si="204">ROUND(((G356+G357+G359+G358)/1000),5)</f>
        <v>3.5620500000000002</v>
      </c>
      <c r="H355" s="91">
        <f t="shared" si="204"/>
        <v>3.5989300000000002</v>
      </c>
      <c r="I355" s="91">
        <f t="shared" si="204"/>
        <v>3.65435</v>
      </c>
      <c r="J355" s="91">
        <f t="shared" si="204"/>
        <v>3.7448899999999998</v>
      </c>
      <c r="K355" s="91">
        <f t="shared" si="204"/>
        <v>3.9270499999999999</v>
      </c>
      <c r="L355" s="91">
        <f t="shared" si="204"/>
        <v>4.1234299999999999</v>
      </c>
      <c r="M355" s="91">
        <f t="shared" si="204"/>
        <v>4.2810899999999998</v>
      </c>
      <c r="N355" s="91">
        <f t="shared" si="204"/>
        <v>4.3632400000000002</v>
      </c>
      <c r="O355" s="91">
        <f t="shared" si="204"/>
        <v>4.3546199999999997</v>
      </c>
      <c r="P355" s="91">
        <f t="shared" si="204"/>
        <v>4.3035100000000002</v>
      </c>
      <c r="Q355" s="91">
        <f t="shared" si="204"/>
        <v>4.3041600000000004</v>
      </c>
      <c r="R355" s="91">
        <f t="shared" si="204"/>
        <v>4.2967599999999999</v>
      </c>
      <c r="S355" s="91">
        <f t="shared" si="204"/>
        <v>4.3041700000000001</v>
      </c>
      <c r="T355" s="91">
        <f t="shared" si="204"/>
        <v>4.3296900000000003</v>
      </c>
      <c r="U355" s="91">
        <f t="shared" si="204"/>
        <v>4.4135400000000002</v>
      </c>
      <c r="V355" s="91">
        <f t="shared" si="204"/>
        <v>4.5286</v>
      </c>
      <c r="W355" s="91">
        <f t="shared" si="204"/>
        <v>4.54488</v>
      </c>
      <c r="X355" s="91">
        <f t="shared" si="204"/>
        <v>4.4898400000000001</v>
      </c>
      <c r="Y355" s="91">
        <f t="shared" si="204"/>
        <v>4.2537900000000004</v>
      </c>
      <c r="Z355" s="91">
        <f t="shared" si="204"/>
        <v>3.9999899999999999</v>
      </c>
      <c r="AA355" s="91">
        <f t="shared" si="204"/>
        <v>3.75474</v>
      </c>
    </row>
    <row r="356" spans="1:27" ht="12.75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1252.73</v>
      </c>
      <c r="E356" s="44">
        <v>1201.98</v>
      </c>
      <c r="F356" s="44">
        <v>1151.45</v>
      </c>
      <c r="G356" s="44">
        <v>1118.8800000000001</v>
      </c>
      <c r="H356" s="44">
        <v>1155.76</v>
      </c>
      <c r="I356" s="44">
        <v>1211.18</v>
      </c>
      <c r="J356" s="44">
        <v>1301.72</v>
      </c>
      <c r="K356" s="44">
        <v>1483.88</v>
      </c>
      <c r="L356" s="44">
        <v>1680.26</v>
      </c>
      <c r="M356" s="44">
        <v>1837.92</v>
      </c>
      <c r="N356" s="44">
        <v>1920.07</v>
      </c>
      <c r="O356" s="44">
        <v>1911.45</v>
      </c>
      <c r="P356" s="44">
        <v>1860.34</v>
      </c>
      <c r="Q356" s="44">
        <v>1860.99</v>
      </c>
      <c r="R356" s="44">
        <v>1853.59</v>
      </c>
      <c r="S356" s="44">
        <v>1861</v>
      </c>
      <c r="T356" s="44">
        <v>1886.52</v>
      </c>
      <c r="U356" s="44">
        <v>1970.37</v>
      </c>
      <c r="V356" s="44">
        <v>2085.4299999999998</v>
      </c>
      <c r="W356" s="44">
        <v>2101.71</v>
      </c>
      <c r="X356" s="44">
        <v>2046.67</v>
      </c>
      <c r="Y356" s="44">
        <v>1810.62</v>
      </c>
      <c r="Z356" s="44">
        <v>1556.82</v>
      </c>
      <c r="AA356" s="44">
        <v>1311.57</v>
      </c>
    </row>
    <row r="357" spans="1:27" ht="12.75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2002</v>
      </c>
      <c r="B360" s="28" t="str">
        <f>"08"&amp;"."&amp;$B$800&amp;"."&amp;$B$801</f>
        <v>08.10.2023</v>
      </c>
      <c r="C360" s="90" t="s">
        <v>76</v>
      </c>
      <c r="D360" s="91">
        <f>ROUND(((D361+D362+D364+D363)/1000),5)</f>
        <v>3.6096400000000002</v>
      </c>
      <c r="E360" s="91">
        <f>ROUND(((E361+E362+E364+E363)/1000),5)</f>
        <v>3.5192899999999998</v>
      </c>
      <c r="F360" s="91">
        <f>ROUND(((F361+F362+F364+F363)/1000),5)</f>
        <v>3.4174000000000002</v>
      </c>
      <c r="G360" s="91">
        <f t="shared" ref="G360:AA360" si="207">ROUND(((G361+G362+G364+G363)/1000),5)</f>
        <v>3.3827099999999999</v>
      </c>
      <c r="H360" s="91">
        <f t="shared" si="207"/>
        <v>3.4287899999999998</v>
      </c>
      <c r="I360" s="91">
        <f t="shared" si="207"/>
        <v>3.4926900000000001</v>
      </c>
      <c r="J360" s="91">
        <f t="shared" si="207"/>
        <v>3.4852599999999998</v>
      </c>
      <c r="K360" s="91">
        <f t="shared" si="207"/>
        <v>3.59212</v>
      </c>
      <c r="L360" s="91">
        <f t="shared" si="207"/>
        <v>3.9204400000000001</v>
      </c>
      <c r="M360" s="91">
        <f t="shared" si="207"/>
        <v>4.0592600000000001</v>
      </c>
      <c r="N360" s="91">
        <f t="shared" si="207"/>
        <v>4.1031899999999997</v>
      </c>
      <c r="O360" s="91">
        <f t="shared" si="207"/>
        <v>4.1059999999999999</v>
      </c>
      <c r="P360" s="91">
        <f t="shared" si="207"/>
        <v>4.1900399999999998</v>
      </c>
      <c r="Q360" s="91">
        <f t="shared" si="207"/>
        <v>4.1908000000000003</v>
      </c>
      <c r="R360" s="91">
        <f t="shared" si="207"/>
        <v>4.1951799999999997</v>
      </c>
      <c r="S360" s="91">
        <f t="shared" si="207"/>
        <v>4.1901599999999997</v>
      </c>
      <c r="T360" s="91">
        <f t="shared" si="207"/>
        <v>4.3412100000000002</v>
      </c>
      <c r="U360" s="91">
        <f t="shared" si="207"/>
        <v>4.5566000000000004</v>
      </c>
      <c r="V360" s="91">
        <f t="shared" si="207"/>
        <v>4.6495600000000001</v>
      </c>
      <c r="W360" s="91">
        <f t="shared" si="207"/>
        <v>4.6514199999999999</v>
      </c>
      <c r="X360" s="91">
        <f t="shared" si="207"/>
        <v>4.6059700000000001</v>
      </c>
      <c r="Y360" s="91">
        <f t="shared" si="207"/>
        <v>4.2591000000000001</v>
      </c>
      <c r="Z360" s="91">
        <f t="shared" si="207"/>
        <v>3.9621599999999999</v>
      </c>
      <c r="AA360" s="91">
        <f t="shared" si="207"/>
        <v>3.74979</v>
      </c>
    </row>
    <row r="361" spans="1:27" ht="12.75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1166.47</v>
      </c>
      <c r="E361" s="44">
        <v>1076.1199999999999</v>
      </c>
      <c r="F361" s="44">
        <v>974.23</v>
      </c>
      <c r="G361" s="44">
        <v>939.54</v>
      </c>
      <c r="H361" s="44">
        <v>985.62</v>
      </c>
      <c r="I361" s="44">
        <v>1049.52</v>
      </c>
      <c r="J361" s="44">
        <v>1042.0899999999999</v>
      </c>
      <c r="K361" s="44">
        <v>1148.95</v>
      </c>
      <c r="L361" s="44">
        <v>1477.27</v>
      </c>
      <c r="M361" s="44">
        <v>1616.09</v>
      </c>
      <c r="N361" s="44">
        <v>1660.02</v>
      </c>
      <c r="O361" s="44">
        <v>1662.83</v>
      </c>
      <c r="P361" s="44">
        <v>1746.87</v>
      </c>
      <c r="Q361" s="44">
        <v>1747.63</v>
      </c>
      <c r="R361" s="44">
        <v>1752.01</v>
      </c>
      <c r="S361" s="44">
        <v>1746.99</v>
      </c>
      <c r="T361" s="44">
        <v>1898.04</v>
      </c>
      <c r="U361" s="44">
        <v>2113.4299999999998</v>
      </c>
      <c r="V361" s="44">
        <v>2206.39</v>
      </c>
      <c r="W361" s="44">
        <v>2208.25</v>
      </c>
      <c r="X361" s="44">
        <v>2162.8000000000002</v>
      </c>
      <c r="Y361" s="44">
        <v>1815.93</v>
      </c>
      <c r="Z361" s="44">
        <v>1518.99</v>
      </c>
      <c r="AA361" s="44">
        <v>1306.6199999999999</v>
      </c>
    </row>
    <row r="362" spans="1:27" ht="12.75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2007</v>
      </c>
      <c r="B365" s="28" t="str">
        <f>"09"&amp;"."&amp;$B$800&amp;"."&amp;$B$801</f>
        <v>09.10.2023</v>
      </c>
      <c r="C365" s="90" t="s">
        <v>76</v>
      </c>
      <c r="D365" s="91">
        <f>ROUND(((D366+D367+D369+D368)/1000),5)</f>
        <v>3.6253700000000002</v>
      </c>
      <c r="E365" s="91">
        <f>ROUND(((E366+E367+E369+E368)/1000),5)</f>
        <v>3.5364800000000001</v>
      </c>
      <c r="F365" s="91">
        <f>ROUND(((F366+F367+F369+F368)/1000),5)</f>
        <v>3.46082</v>
      </c>
      <c r="G365" s="91">
        <f t="shared" ref="G365:AA365" si="210">ROUND(((G366+G367+G369+G368)/1000),5)</f>
        <v>3.43377</v>
      </c>
      <c r="H365" s="91">
        <f t="shared" si="210"/>
        <v>3.48813</v>
      </c>
      <c r="I365" s="91">
        <f t="shared" si="210"/>
        <v>3.7058499999999999</v>
      </c>
      <c r="J365" s="91">
        <f t="shared" si="210"/>
        <v>3.84327</v>
      </c>
      <c r="K365" s="91">
        <f t="shared" si="210"/>
        <v>4.1809399999999997</v>
      </c>
      <c r="L365" s="91">
        <f t="shared" si="210"/>
        <v>4.5565899999999999</v>
      </c>
      <c r="M365" s="91">
        <f t="shared" si="210"/>
        <v>4.64621</v>
      </c>
      <c r="N365" s="91">
        <f t="shared" si="210"/>
        <v>4.6701300000000003</v>
      </c>
      <c r="O365" s="91">
        <f t="shared" si="210"/>
        <v>4.6542300000000001</v>
      </c>
      <c r="P365" s="91">
        <f t="shared" si="210"/>
        <v>4.5818099999999999</v>
      </c>
      <c r="Q365" s="91">
        <f t="shared" si="210"/>
        <v>4.6070700000000002</v>
      </c>
      <c r="R365" s="91">
        <f t="shared" si="210"/>
        <v>4.6098699999999999</v>
      </c>
      <c r="S365" s="91">
        <f t="shared" si="210"/>
        <v>4.6117900000000001</v>
      </c>
      <c r="T365" s="91">
        <f t="shared" si="210"/>
        <v>4.5856700000000004</v>
      </c>
      <c r="U365" s="91">
        <f t="shared" si="210"/>
        <v>4.6190199999999999</v>
      </c>
      <c r="V365" s="91">
        <f t="shared" si="210"/>
        <v>4.6434600000000001</v>
      </c>
      <c r="W365" s="91">
        <f t="shared" si="210"/>
        <v>4.6363399999999997</v>
      </c>
      <c r="X365" s="91">
        <f t="shared" si="210"/>
        <v>4.5875500000000002</v>
      </c>
      <c r="Y365" s="91">
        <f t="shared" si="210"/>
        <v>4.5437399999999997</v>
      </c>
      <c r="Z365" s="91">
        <f t="shared" si="210"/>
        <v>4.0366099999999996</v>
      </c>
      <c r="AA365" s="91">
        <f t="shared" si="210"/>
        <v>3.7711800000000002</v>
      </c>
    </row>
    <row r="366" spans="1:27" ht="12.75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1182.2</v>
      </c>
      <c r="E366" s="44">
        <v>1093.31</v>
      </c>
      <c r="F366" s="44">
        <v>1017.65</v>
      </c>
      <c r="G366" s="44">
        <v>990.6</v>
      </c>
      <c r="H366" s="44">
        <v>1044.96</v>
      </c>
      <c r="I366" s="44">
        <v>1262.68</v>
      </c>
      <c r="J366" s="44">
        <v>1400.1</v>
      </c>
      <c r="K366" s="44">
        <v>1737.77</v>
      </c>
      <c r="L366" s="44">
        <v>2113.42</v>
      </c>
      <c r="M366" s="44">
        <v>2203.04</v>
      </c>
      <c r="N366" s="44">
        <v>2226.96</v>
      </c>
      <c r="O366" s="44">
        <v>2211.06</v>
      </c>
      <c r="P366" s="44">
        <v>2138.64</v>
      </c>
      <c r="Q366" s="44">
        <v>2163.9</v>
      </c>
      <c r="R366" s="44">
        <v>2166.6999999999998</v>
      </c>
      <c r="S366" s="44">
        <v>2168.62</v>
      </c>
      <c r="T366" s="44">
        <v>2142.5</v>
      </c>
      <c r="U366" s="44">
        <v>2175.85</v>
      </c>
      <c r="V366" s="44">
        <v>2200.29</v>
      </c>
      <c r="W366" s="44">
        <v>2193.17</v>
      </c>
      <c r="X366" s="44">
        <v>2144.38</v>
      </c>
      <c r="Y366" s="44">
        <v>2100.5700000000002</v>
      </c>
      <c r="Z366" s="44">
        <v>1593.44</v>
      </c>
      <c r="AA366" s="44">
        <v>1328.01</v>
      </c>
    </row>
    <row r="367" spans="1:27" ht="12.75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2012</v>
      </c>
      <c r="B370" s="28" t="str">
        <f>"10"&amp;"."&amp;$B$800&amp;"."&amp;$B$801</f>
        <v>10.10.2023</v>
      </c>
      <c r="C370" s="90" t="s">
        <v>76</v>
      </c>
      <c r="D370" s="91">
        <f>ROUND(((D371+D372+D374+D373)/1000),5)</f>
        <v>3.6270899999999999</v>
      </c>
      <c r="E370" s="91">
        <f>ROUND(((E371+E372+E374+E373)/1000),5)</f>
        <v>3.5490200000000001</v>
      </c>
      <c r="F370" s="91">
        <f>ROUND(((F371+F372+F374+F373)/1000),5)</f>
        <v>3.52705</v>
      </c>
      <c r="G370" s="91">
        <f t="shared" ref="G370:AA370" si="213">ROUND(((G371+G372+G374+G373)/1000),5)</f>
        <v>3.5190000000000001</v>
      </c>
      <c r="H370" s="91">
        <f t="shared" si="213"/>
        <v>3.5518000000000001</v>
      </c>
      <c r="I370" s="91">
        <f t="shared" si="213"/>
        <v>3.7216200000000002</v>
      </c>
      <c r="J370" s="91">
        <f t="shared" si="213"/>
        <v>3.9047100000000001</v>
      </c>
      <c r="K370" s="91">
        <f t="shared" si="213"/>
        <v>4.1207799999999999</v>
      </c>
      <c r="L370" s="91">
        <f t="shared" si="213"/>
        <v>4.4758800000000001</v>
      </c>
      <c r="M370" s="91">
        <f t="shared" si="213"/>
        <v>4.60358</v>
      </c>
      <c r="N370" s="91">
        <f t="shared" si="213"/>
        <v>4.6806700000000001</v>
      </c>
      <c r="O370" s="91">
        <f t="shared" si="213"/>
        <v>4.6048099999999996</v>
      </c>
      <c r="P370" s="91">
        <f t="shared" si="213"/>
        <v>4.6001399999999997</v>
      </c>
      <c r="Q370" s="91">
        <f t="shared" si="213"/>
        <v>4.6079600000000003</v>
      </c>
      <c r="R370" s="91">
        <f t="shared" si="213"/>
        <v>4.5990200000000003</v>
      </c>
      <c r="S370" s="91">
        <f t="shared" si="213"/>
        <v>4.6004300000000002</v>
      </c>
      <c r="T370" s="91">
        <f t="shared" si="213"/>
        <v>4.6036799999999998</v>
      </c>
      <c r="U370" s="91">
        <f t="shared" si="213"/>
        <v>4.6121100000000004</v>
      </c>
      <c r="V370" s="91">
        <f t="shared" si="213"/>
        <v>4.7441700000000004</v>
      </c>
      <c r="W370" s="91">
        <f t="shared" si="213"/>
        <v>4.7487599999999999</v>
      </c>
      <c r="X370" s="91">
        <f t="shared" si="213"/>
        <v>4.5825699999999996</v>
      </c>
      <c r="Y370" s="91">
        <f t="shared" si="213"/>
        <v>4.5425800000000001</v>
      </c>
      <c r="Z370" s="91">
        <f t="shared" si="213"/>
        <v>4.1669499999999999</v>
      </c>
      <c r="AA370" s="91">
        <f t="shared" si="213"/>
        <v>3.7763599999999999</v>
      </c>
    </row>
    <row r="371" spans="1:27" ht="12.75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1183.92</v>
      </c>
      <c r="E371" s="44">
        <v>1105.8499999999999</v>
      </c>
      <c r="F371" s="44">
        <v>1083.8800000000001</v>
      </c>
      <c r="G371" s="44">
        <v>1075.83</v>
      </c>
      <c r="H371" s="44">
        <v>1108.6300000000001</v>
      </c>
      <c r="I371" s="44">
        <v>1278.45</v>
      </c>
      <c r="J371" s="44">
        <v>1461.54</v>
      </c>
      <c r="K371" s="44">
        <v>1677.61</v>
      </c>
      <c r="L371" s="44">
        <v>2032.71</v>
      </c>
      <c r="M371" s="44">
        <v>2160.41</v>
      </c>
      <c r="N371" s="44">
        <v>2237.5</v>
      </c>
      <c r="O371" s="44">
        <v>2161.64</v>
      </c>
      <c r="P371" s="44">
        <v>2156.9699999999998</v>
      </c>
      <c r="Q371" s="44">
        <v>2164.79</v>
      </c>
      <c r="R371" s="44">
        <v>2155.85</v>
      </c>
      <c r="S371" s="44">
        <v>2157.2600000000002</v>
      </c>
      <c r="T371" s="44">
        <v>2160.5100000000002</v>
      </c>
      <c r="U371" s="44">
        <v>2168.94</v>
      </c>
      <c r="V371" s="44">
        <v>2301</v>
      </c>
      <c r="W371" s="44">
        <v>2305.59</v>
      </c>
      <c r="X371" s="44">
        <v>2139.4</v>
      </c>
      <c r="Y371" s="44">
        <v>2099.41</v>
      </c>
      <c r="Z371" s="44">
        <v>1723.78</v>
      </c>
      <c r="AA371" s="44">
        <v>1333.19</v>
      </c>
    </row>
    <row r="372" spans="1:27" ht="12.75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2017</v>
      </c>
      <c r="B375" s="28" t="str">
        <f>"11"&amp;"."&amp;$B$800&amp;"."&amp;$B$801</f>
        <v>11.10.2023</v>
      </c>
      <c r="C375" s="90" t="s">
        <v>76</v>
      </c>
      <c r="D375" s="91">
        <f>ROUND(((D376+D377+D379+D378)/1000),5)</f>
        <v>3.6331500000000001</v>
      </c>
      <c r="E375" s="91">
        <f>ROUND(((E376+E377+E379+E378)/1000),5)</f>
        <v>3.54827</v>
      </c>
      <c r="F375" s="91">
        <f>ROUND(((F376+F377+F379+F378)/1000),5)</f>
        <v>3.5254300000000001</v>
      </c>
      <c r="G375" s="91">
        <f t="shared" ref="G375:AA375" si="216">ROUND(((G376+G377+G379+G378)/1000),5)</f>
        <v>3.5260500000000001</v>
      </c>
      <c r="H375" s="91">
        <f t="shared" si="216"/>
        <v>3.56582</v>
      </c>
      <c r="I375" s="91">
        <f t="shared" si="216"/>
        <v>3.7191100000000001</v>
      </c>
      <c r="J375" s="91">
        <f t="shared" si="216"/>
        <v>3.8677999999999999</v>
      </c>
      <c r="K375" s="91">
        <f t="shared" si="216"/>
        <v>4.2024100000000004</v>
      </c>
      <c r="L375" s="91">
        <f t="shared" si="216"/>
        <v>4.4477399999999996</v>
      </c>
      <c r="M375" s="91">
        <f t="shared" si="216"/>
        <v>4.5969499999999996</v>
      </c>
      <c r="N375" s="91">
        <f t="shared" si="216"/>
        <v>4.7076399999999996</v>
      </c>
      <c r="O375" s="91">
        <f t="shared" si="216"/>
        <v>4.5792599999999997</v>
      </c>
      <c r="P375" s="91">
        <f t="shared" si="216"/>
        <v>4.56616</v>
      </c>
      <c r="Q375" s="91">
        <f t="shared" si="216"/>
        <v>4.5081199999999999</v>
      </c>
      <c r="R375" s="91">
        <f t="shared" si="216"/>
        <v>4.5276899999999998</v>
      </c>
      <c r="S375" s="91">
        <f t="shared" si="216"/>
        <v>4.49993</v>
      </c>
      <c r="T375" s="91">
        <f t="shared" si="216"/>
        <v>4.5242800000000001</v>
      </c>
      <c r="U375" s="91">
        <f t="shared" si="216"/>
        <v>4.65564</v>
      </c>
      <c r="V375" s="91">
        <f t="shared" si="216"/>
        <v>4.9001000000000001</v>
      </c>
      <c r="W375" s="91">
        <f t="shared" si="216"/>
        <v>4.6974900000000002</v>
      </c>
      <c r="X375" s="91">
        <f t="shared" si="216"/>
        <v>4.6566299999999998</v>
      </c>
      <c r="Y375" s="91">
        <f t="shared" si="216"/>
        <v>4.5176600000000002</v>
      </c>
      <c r="Z375" s="91">
        <f t="shared" si="216"/>
        <v>4.0199800000000003</v>
      </c>
      <c r="AA375" s="91">
        <f t="shared" si="216"/>
        <v>3.7110799999999999</v>
      </c>
    </row>
    <row r="376" spans="1:27" ht="12.75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1189.98</v>
      </c>
      <c r="E376" s="44">
        <v>1105.0999999999999</v>
      </c>
      <c r="F376" s="44">
        <v>1082.26</v>
      </c>
      <c r="G376" s="44">
        <v>1082.8800000000001</v>
      </c>
      <c r="H376" s="44">
        <v>1122.6500000000001</v>
      </c>
      <c r="I376" s="44">
        <v>1275.94</v>
      </c>
      <c r="J376" s="44">
        <v>1424.63</v>
      </c>
      <c r="K376" s="44">
        <v>1759.24</v>
      </c>
      <c r="L376" s="44">
        <v>2004.57</v>
      </c>
      <c r="M376" s="44">
        <v>2153.7800000000002</v>
      </c>
      <c r="N376" s="44">
        <v>2264.4699999999998</v>
      </c>
      <c r="O376" s="44">
        <v>2136.09</v>
      </c>
      <c r="P376" s="44">
        <v>2122.9899999999998</v>
      </c>
      <c r="Q376" s="44">
        <v>2064.9499999999998</v>
      </c>
      <c r="R376" s="44">
        <v>2084.52</v>
      </c>
      <c r="S376" s="44">
        <v>2056.7600000000002</v>
      </c>
      <c r="T376" s="44">
        <v>2081.11</v>
      </c>
      <c r="U376" s="44">
        <v>2212.4699999999998</v>
      </c>
      <c r="V376" s="44">
        <v>2456.9299999999998</v>
      </c>
      <c r="W376" s="44">
        <v>2254.3200000000002</v>
      </c>
      <c r="X376" s="44">
        <v>2213.46</v>
      </c>
      <c r="Y376" s="44">
        <v>2074.4899999999998</v>
      </c>
      <c r="Z376" s="44">
        <v>1576.81</v>
      </c>
      <c r="AA376" s="44">
        <v>1267.9100000000001</v>
      </c>
    </row>
    <row r="377" spans="1:27" ht="12.75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2022</v>
      </c>
      <c r="B380" s="28" t="str">
        <f>"12"&amp;"."&amp;$B$800&amp;"."&amp;$B$801</f>
        <v>12.10.2023</v>
      </c>
      <c r="C380" s="90" t="s">
        <v>76</v>
      </c>
      <c r="D380" s="91">
        <f>ROUND(((D381+D382+D384+D383)/1000),5)</f>
        <v>3.5476299999999998</v>
      </c>
      <c r="E380" s="91">
        <f>ROUND(((E381+E382+E384+E383)/1000),5)</f>
        <v>3.4783599999999999</v>
      </c>
      <c r="F380" s="91">
        <f>ROUND(((F381+F382+F384+F383)/1000),5)</f>
        <v>3.4220600000000001</v>
      </c>
      <c r="G380" s="91">
        <f t="shared" ref="G380:AA380" si="219">ROUND(((G381+G382+G384+G383)/1000),5)</f>
        <v>3.42746</v>
      </c>
      <c r="H380" s="91">
        <f t="shared" si="219"/>
        <v>3.5237099999999999</v>
      </c>
      <c r="I380" s="91">
        <f t="shared" si="219"/>
        <v>3.6362800000000002</v>
      </c>
      <c r="J380" s="91">
        <f t="shared" si="219"/>
        <v>3.8744200000000002</v>
      </c>
      <c r="K380" s="91">
        <f t="shared" si="219"/>
        <v>4.1657000000000002</v>
      </c>
      <c r="L380" s="91">
        <f t="shared" si="219"/>
        <v>4.5848000000000004</v>
      </c>
      <c r="M380" s="91">
        <f t="shared" si="219"/>
        <v>4.6174400000000002</v>
      </c>
      <c r="N380" s="91">
        <f t="shared" si="219"/>
        <v>4.6723699999999999</v>
      </c>
      <c r="O380" s="91">
        <f t="shared" si="219"/>
        <v>4.6678199999999999</v>
      </c>
      <c r="P380" s="91">
        <f t="shared" si="219"/>
        <v>4.6706099999999999</v>
      </c>
      <c r="Q380" s="91">
        <f t="shared" si="219"/>
        <v>4.6764099999999997</v>
      </c>
      <c r="R380" s="91">
        <f t="shared" si="219"/>
        <v>4.6688000000000001</v>
      </c>
      <c r="S380" s="91">
        <f t="shared" si="219"/>
        <v>4.6475900000000001</v>
      </c>
      <c r="T380" s="91">
        <f t="shared" si="219"/>
        <v>4.6408500000000004</v>
      </c>
      <c r="U380" s="91">
        <f t="shared" si="219"/>
        <v>4.6186600000000002</v>
      </c>
      <c r="V380" s="91">
        <f t="shared" si="219"/>
        <v>4.7382299999999997</v>
      </c>
      <c r="W380" s="91">
        <f t="shared" si="219"/>
        <v>4.7501800000000003</v>
      </c>
      <c r="X380" s="91">
        <f t="shared" si="219"/>
        <v>4.6667500000000004</v>
      </c>
      <c r="Y380" s="91">
        <f t="shared" si="219"/>
        <v>4.5632599999999996</v>
      </c>
      <c r="Z380" s="91">
        <f t="shared" si="219"/>
        <v>4.2869099999999998</v>
      </c>
      <c r="AA380" s="91">
        <f t="shared" si="219"/>
        <v>3.74343</v>
      </c>
    </row>
    <row r="381" spans="1:27" ht="12.75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1104.46</v>
      </c>
      <c r="E381" s="44">
        <v>1035.19</v>
      </c>
      <c r="F381" s="44">
        <v>978.89</v>
      </c>
      <c r="G381" s="44">
        <v>984.29</v>
      </c>
      <c r="H381" s="44">
        <v>1080.54</v>
      </c>
      <c r="I381" s="44">
        <v>1193.1099999999999</v>
      </c>
      <c r="J381" s="44">
        <v>1431.25</v>
      </c>
      <c r="K381" s="44">
        <v>1722.53</v>
      </c>
      <c r="L381" s="44">
        <v>2141.63</v>
      </c>
      <c r="M381" s="44">
        <v>2174.27</v>
      </c>
      <c r="N381" s="44">
        <v>2229.1999999999998</v>
      </c>
      <c r="O381" s="44">
        <v>2224.65</v>
      </c>
      <c r="P381" s="44">
        <v>2227.44</v>
      </c>
      <c r="Q381" s="44">
        <v>2233.2399999999998</v>
      </c>
      <c r="R381" s="44">
        <v>2225.63</v>
      </c>
      <c r="S381" s="44">
        <v>2204.42</v>
      </c>
      <c r="T381" s="44">
        <v>2197.6799999999998</v>
      </c>
      <c r="U381" s="44">
        <v>2175.4899999999998</v>
      </c>
      <c r="V381" s="44">
        <v>2295.06</v>
      </c>
      <c r="W381" s="44">
        <v>2307.0100000000002</v>
      </c>
      <c r="X381" s="44">
        <v>2223.58</v>
      </c>
      <c r="Y381" s="44">
        <v>2120.09</v>
      </c>
      <c r="Z381" s="44">
        <v>1843.74</v>
      </c>
      <c r="AA381" s="44">
        <v>1300.26</v>
      </c>
    </row>
    <row r="382" spans="1:27" ht="12.75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2027</v>
      </c>
      <c r="B385" s="28" t="str">
        <f>"13"&amp;"."&amp;$B$800&amp;"."&amp;$B$801</f>
        <v>13.10.2023</v>
      </c>
      <c r="C385" s="90" t="s">
        <v>76</v>
      </c>
      <c r="D385" s="91">
        <f>ROUND(((D386+D387+D389+D388)/1000),5)</f>
        <v>3.5531000000000001</v>
      </c>
      <c r="E385" s="91">
        <f>ROUND(((E386+E387+E389+E388)/1000),5)</f>
        <v>3.4827599999999999</v>
      </c>
      <c r="F385" s="91">
        <f>ROUND(((F386+F387+F389+F388)/1000),5)</f>
        <v>3.4524499999999998</v>
      </c>
      <c r="G385" s="91">
        <f t="shared" ref="G385:AA385" si="222">ROUND(((G386+G387+G389+G388)/1000),5)</f>
        <v>3.4456799999999999</v>
      </c>
      <c r="H385" s="91">
        <f t="shared" si="222"/>
        <v>3.5115500000000002</v>
      </c>
      <c r="I385" s="91">
        <f t="shared" si="222"/>
        <v>3.6365400000000001</v>
      </c>
      <c r="J385" s="91">
        <f t="shared" si="222"/>
        <v>3.8978299999999999</v>
      </c>
      <c r="K385" s="91">
        <f t="shared" si="222"/>
        <v>4.1274699999999998</v>
      </c>
      <c r="L385" s="91">
        <f t="shared" si="222"/>
        <v>4.3507199999999999</v>
      </c>
      <c r="M385" s="91">
        <f t="shared" si="222"/>
        <v>4.5975700000000002</v>
      </c>
      <c r="N385" s="91">
        <f t="shared" si="222"/>
        <v>4.6028399999999996</v>
      </c>
      <c r="O385" s="91">
        <f t="shared" si="222"/>
        <v>4.5564400000000003</v>
      </c>
      <c r="P385" s="91">
        <f t="shared" si="222"/>
        <v>4.4685199999999998</v>
      </c>
      <c r="Q385" s="91">
        <f t="shared" si="222"/>
        <v>4.4893099999999997</v>
      </c>
      <c r="R385" s="91">
        <f t="shared" si="222"/>
        <v>4.4523900000000003</v>
      </c>
      <c r="S385" s="91">
        <f t="shared" si="222"/>
        <v>4.4492700000000003</v>
      </c>
      <c r="T385" s="91">
        <f t="shared" si="222"/>
        <v>4.4270399999999999</v>
      </c>
      <c r="U385" s="91">
        <f t="shared" si="222"/>
        <v>4.6139799999999997</v>
      </c>
      <c r="V385" s="91">
        <f t="shared" si="222"/>
        <v>4.6658099999999996</v>
      </c>
      <c r="W385" s="91">
        <f t="shared" si="222"/>
        <v>4.6582600000000003</v>
      </c>
      <c r="X385" s="91">
        <f t="shared" si="222"/>
        <v>4.4295499999999999</v>
      </c>
      <c r="Y385" s="91">
        <f t="shared" si="222"/>
        <v>4.37988</v>
      </c>
      <c r="Z385" s="91">
        <f t="shared" si="222"/>
        <v>4.1440000000000001</v>
      </c>
      <c r="AA385" s="91">
        <f t="shared" si="222"/>
        <v>3.9304899999999998</v>
      </c>
    </row>
    <row r="386" spans="1:27" ht="12.75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1109.93</v>
      </c>
      <c r="E386" s="44">
        <v>1039.5899999999999</v>
      </c>
      <c r="F386" s="44">
        <v>1009.28</v>
      </c>
      <c r="G386" s="44">
        <v>1002.51</v>
      </c>
      <c r="H386" s="44">
        <v>1068.3800000000001</v>
      </c>
      <c r="I386" s="44">
        <v>1193.3699999999999</v>
      </c>
      <c r="J386" s="44">
        <v>1454.66</v>
      </c>
      <c r="K386" s="44">
        <v>1684.3</v>
      </c>
      <c r="L386" s="44">
        <v>1907.55</v>
      </c>
      <c r="M386" s="44">
        <v>2154.4</v>
      </c>
      <c r="N386" s="44">
        <v>2159.67</v>
      </c>
      <c r="O386" s="44">
        <v>2113.27</v>
      </c>
      <c r="P386" s="44">
        <v>2025.35</v>
      </c>
      <c r="Q386" s="44">
        <v>2046.14</v>
      </c>
      <c r="R386" s="44">
        <v>2009.22</v>
      </c>
      <c r="S386" s="44">
        <v>2006.1</v>
      </c>
      <c r="T386" s="44">
        <v>1983.87</v>
      </c>
      <c r="U386" s="44">
        <v>2170.81</v>
      </c>
      <c r="V386" s="44">
        <v>2222.64</v>
      </c>
      <c r="W386" s="44">
        <v>2215.09</v>
      </c>
      <c r="X386" s="44">
        <v>1986.38</v>
      </c>
      <c r="Y386" s="44">
        <v>1936.71</v>
      </c>
      <c r="Z386" s="44">
        <v>1700.83</v>
      </c>
      <c r="AA386" s="44">
        <v>1487.32</v>
      </c>
    </row>
    <row r="387" spans="1:27" ht="12.75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2032</v>
      </c>
      <c r="B390" s="28" t="str">
        <f>"14"&amp;"."&amp;$B$800&amp;"."&amp;$B$801</f>
        <v>14.10.2023</v>
      </c>
      <c r="C390" s="90" t="s">
        <v>76</v>
      </c>
      <c r="D390" s="91">
        <f>ROUND(((D391+D392+D394+D393)/1000),5)</f>
        <v>3.6876500000000001</v>
      </c>
      <c r="E390" s="91">
        <f>ROUND(((E391+E392+E394+E393)/1000),5)</f>
        <v>3.5953599999999999</v>
      </c>
      <c r="F390" s="91">
        <f>ROUND(((F391+F392+F394+F393)/1000),5)</f>
        <v>3.5738400000000001</v>
      </c>
      <c r="G390" s="91">
        <f t="shared" ref="G390:AA390" si="225">ROUND(((G391+G392+G394+G393)/1000),5)</f>
        <v>3.5771199999999999</v>
      </c>
      <c r="H390" s="91">
        <f t="shared" si="225"/>
        <v>3.5866699999999998</v>
      </c>
      <c r="I390" s="91">
        <f t="shared" si="225"/>
        <v>3.64812</v>
      </c>
      <c r="J390" s="91">
        <f t="shared" si="225"/>
        <v>3.7619899999999999</v>
      </c>
      <c r="K390" s="91">
        <f t="shared" si="225"/>
        <v>4.0376000000000003</v>
      </c>
      <c r="L390" s="91">
        <f t="shared" si="225"/>
        <v>4.1968100000000002</v>
      </c>
      <c r="M390" s="91">
        <f t="shared" si="225"/>
        <v>4.3658700000000001</v>
      </c>
      <c r="N390" s="91">
        <f t="shared" si="225"/>
        <v>4.4232699999999996</v>
      </c>
      <c r="O390" s="91">
        <f t="shared" si="225"/>
        <v>4.4316700000000004</v>
      </c>
      <c r="P390" s="91">
        <f t="shared" si="225"/>
        <v>4.4236800000000001</v>
      </c>
      <c r="Q390" s="91">
        <f t="shared" si="225"/>
        <v>4.5793799999999996</v>
      </c>
      <c r="R390" s="91">
        <f t="shared" si="225"/>
        <v>4.6748700000000003</v>
      </c>
      <c r="S390" s="91">
        <f t="shared" si="225"/>
        <v>4.8373999999999997</v>
      </c>
      <c r="T390" s="91">
        <f t="shared" si="225"/>
        <v>4.7506000000000004</v>
      </c>
      <c r="U390" s="91">
        <f t="shared" si="225"/>
        <v>4.8793600000000001</v>
      </c>
      <c r="V390" s="91">
        <f t="shared" si="225"/>
        <v>4.9985799999999996</v>
      </c>
      <c r="W390" s="91">
        <f t="shared" si="225"/>
        <v>4.8730200000000004</v>
      </c>
      <c r="X390" s="91">
        <f t="shared" si="225"/>
        <v>4.6440200000000003</v>
      </c>
      <c r="Y390" s="91">
        <f t="shared" si="225"/>
        <v>4.2598500000000001</v>
      </c>
      <c r="Z390" s="91">
        <f t="shared" si="225"/>
        <v>4.0715500000000002</v>
      </c>
      <c r="AA390" s="91">
        <f t="shared" si="225"/>
        <v>3.7826900000000001</v>
      </c>
    </row>
    <row r="391" spans="1:27" ht="12.75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1244.48</v>
      </c>
      <c r="E391" s="44">
        <v>1152.19</v>
      </c>
      <c r="F391" s="44">
        <v>1130.67</v>
      </c>
      <c r="G391" s="44">
        <v>1133.95</v>
      </c>
      <c r="H391" s="44">
        <v>1143.5</v>
      </c>
      <c r="I391" s="44">
        <v>1204.95</v>
      </c>
      <c r="J391" s="44">
        <v>1318.82</v>
      </c>
      <c r="K391" s="44">
        <v>1594.43</v>
      </c>
      <c r="L391" s="44">
        <v>1753.64</v>
      </c>
      <c r="M391" s="44">
        <v>1922.7</v>
      </c>
      <c r="N391" s="44">
        <v>1980.1</v>
      </c>
      <c r="O391" s="44">
        <v>1988.5</v>
      </c>
      <c r="P391" s="44">
        <v>1980.51</v>
      </c>
      <c r="Q391" s="44">
        <v>2136.21</v>
      </c>
      <c r="R391" s="44">
        <v>2231.6999999999998</v>
      </c>
      <c r="S391" s="44">
        <v>2394.23</v>
      </c>
      <c r="T391" s="44">
        <v>2307.4299999999998</v>
      </c>
      <c r="U391" s="44">
        <v>2436.19</v>
      </c>
      <c r="V391" s="44">
        <v>2555.41</v>
      </c>
      <c r="W391" s="44">
        <v>2429.85</v>
      </c>
      <c r="X391" s="44">
        <v>2200.85</v>
      </c>
      <c r="Y391" s="44">
        <v>1816.68</v>
      </c>
      <c r="Z391" s="44">
        <v>1628.38</v>
      </c>
      <c r="AA391" s="44">
        <v>1339.52</v>
      </c>
    </row>
    <row r="392" spans="1:27" ht="12.75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2037</v>
      </c>
      <c r="B395" s="28" t="str">
        <f>"15"&amp;"."&amp;$B$800&amp;"."&amp;$B$801</f>
        <v>15.10.2023</v>
      </c>
      <c r="C395" s="90" t="s">
        <v>76</v>
      </c>
      <c r="D395" s="91">
        <f>ROUND(((D396+D397+D399+D398)/1000),5)</f>
        <v>3.70153</v>
      </c>
      <c r="E395" s="91">
        <f>ROUND(((E396+E397+E399+E398)/1000),5)</f>
        <v>3.6002900000000002</v>
      </c>
      <c r="F395" s="91">
        <f>ROUND(((F396+F397+F399+F398)/1000),5)</f>
        <v>3.5651000000000002</v>
      </c>
      <c r="G395" s="91">
        <f t="shared" ref="G395:AA395" si="228">ROUND(((G396+G397+G399+G398)/1000),5)</f>
        <v>3.5505200000000001</v>
      </c>
      <c r="H395" s="91">
        <f t="shared" si="228"/>
        <v>3.5646599999999999</v>
      </c>
      <c r="I395" s="91">
        <f t="shared" si="228"/>
        <v>3.5966100000000001</v>
      </c>
      <c r="J395" s="91">
        <f t="shared" si="228"/>
        <v>3.57517</v>
      </c>
      <c r="K395" s="91">
        <f t="shared" si="228"/>
        <v>3.6570800000000001</v>
      </c>
      <c r="L395" s="91">
        <f t="shared" si="228"/>
        <v>4.0484600000000004</v>
      </c>
      <c r="M395" s="91">
        <f t="shared" si="228"/>
        <v>4.1681400000000002</v>
      </c>
      <c r="N395" s="91">
        <f t="shared" si="228"/>
        <v>4.21706</v>
      </c>
      <c r="O395" s="91">
        <f t="shared" si="228"/>
        <v>4.2334300000000002</v>
      </c>
      <c r="P395" s="91">
        <f t="shared" si="228"/>
        <v>4.2283600000000003</v>
      </c>
      <c r="Q395" s="91">
        <f t="shared" si="228"/>
        <v>4.2337300000000004</v>
      </c>
      <c r="R395" s="91">
        <f t="shared" si="228"/>
        <v>4.2373500000000002</v>
      </c>
      <c r="S395" s="91">
        <f t="shared" si="228"/>
        <v>4.2281899999999997</v>
      </c>
      <c r="T395" s="91">
        <f t="shared" si="228"/>
        <v>4.2788000000000004</v>
      </c>
      <c r="U395" s="91">
        <f t="shared" si="228"/>
        <v>4.4535999999999998</v>
      </c>
      <c r="V395" s="91">
        <f t="shared" si="228"/>
        <v>4.6048400000000003</v>
      </c>
      <c r="W395" s="91">
        <f t="shared" si="228"/>
        <v>4.5688700000000004</v>
      </c>
      <c r="X395" s="91">
        <f t="shared" si="228"/>
        <v>4.4510800000000001</v>
      </c>
      <c r="Y395" s="91">
        <f t="shared" si="228"/>
        <v>4.2220599999999999</v>
      </c>
      <c r="Z395" s="91">
        <f t="shared" si="228"/>
        <v>4.06752</v>
      </c>
      <c r="AA395" s="91">
        <f t="shared" si="228"/>
        <v>3.7610199999999998</v>
      </c>
    </row>
    <row r="396" spans="1:27" ht="12.75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1258.3599999999999</v>
      </c>
      <c r="E396" s="44">
        <v>1157.1199999999999</v>
      </c>
      <c r="F396" s="44">
        <v>1121.93</v>
      </c>
      <c r="G396" s="44">
        <v>1107.3499999999999</v>
      </c>
      <c r="H396" s="44">
        <v>1121.49</v>
      </c>
      <c r="I396" s="44">
        <v>1153.44</v>
      </c>
      <c r="J396" s="44">
        <v>1132</v>
      </c>
      <c r="K396" s="44">
        <v>1213.9100000000001</v>
      </c>
      <c r="L396" s="44">
        <v>1605.29</v>
      </c>
      <c r="M396" s="44">
        <v>1724.97</v>
      </c>
      <c r="N396" s="44">
        <v>1773.89</v>
      </c>
      <c r="O396" s="44">
        <v>1790.26</v>
      </c>
      <c r="P396" s="44">
        <v>1785.19</v>
      </c>
      <c r="Q396" s="44">
        <v>1790.56</v>
      </c>
      <c r="R396" s="44">
        <v>1794.18</v>
      </c>
      <c r="S396" s="44">
        <v>1785.02</v>
      </c>
      <c r="T396" s="44">
        <v>1835.63</v>
      </c>
      <c r="U396" s="44">
        <v>2010.43</v>
      </c>
      <c r="V396" s="44">
        <v>2161.67</v>
      </c>
      <c r="W396" s="44">
        <v>2125.6999999999998</v>
      </c>
      <c r="X396" s="44">
        <v>2007.91</v>
      </c>
      <c r="Y396" s="44">
        <v>1778.89</v>
      </c>
      <c r="Z396" s="44">
        <v>1624.35</v>
      </c>
      <c r="AA396" s="44">
        <v>1317.85</v>
      </c>
    </row>
    <row r="397" spans="1:27" ht="12.75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2042</v>
      </c>
      <c r="B400" s="28" t="str">
        <f>"16"&amp;"."&amp;$B$800&amp;"."&amp;$B$801</f>
        <v>16.10.2023</v>
      </c>
      <c r="C400" s="90" t="s">
        <v>76</v>
      </c>
      <c r="D400" s="91">
        <f>ROUND(((D401+D402+D404+D403)/1000),5)</f>
        <v>3.6961900000000001</v>
      </c>
      <c r="E400" s="91">
        <f>ROUND(((E401+E402+E404+E403)/1000),5)</f>
        <v>3.6331000000000002</v>
      </c>
      <c r="F400" s="91">
        <f>ROUND(((F401+F402+F404+F403)/1000),5)</f>
        <v>3.5723099999999999</v>
      </c>
      <c r="G400" s="91">
        <f t="shared" ref="G400:AA400" si="231">ROUND(((G401+G402+G404+G403)/1000),5)</f>
        <v>3.55687</v>
      </c>
      <c r="H400" s="91">
        <f t="shared" si="231"/>
        <v>3.5853100000000002</v>
      </c>
      <c r="I400" s="91">
        <f t="shared" si="231"/>
        <v>3.7704599999999999</v>
      </c>
      <c r="J400" s="91">
        <f t="shared" si="231"/>
        <v>3.9796900000000002</v>
      </c>
      <c r="K400" s="91">
        <f t="shared" si="231"/>
        <v>4.1766500000000004</v>
      </c>
      <c r="L400" s="91">
        <f t="shared" si="231"/>
        <v>4.3967700000000001</v>
      </c>
      <c r="M400" s="91">
        <f t="shared" si="231"/>
        <v>4.5543300000000002</v>
      </c>
      <c r="N400" s="91">
        <f t="shared" si="231"/>
        <v>4.5599600000000002</v>
      </c>
      <c r="O400" s="91">
        <f t="shared" si="231"/>
        <v>4.5206200000000001</v>
      </c>
      <c r="P400" s="91">
        <f t="shared" si="231"/>
        <v>4.4921800000000003</v>
      </c>
      <c r="Q400" s="91">
        <f t="shared" si="231"/>
        <v>4.5057799999999997</v>
      </c>
      <c r="R400" s="91">
        <f t="shared" si="231"/>
        <v>4.50108</v>
      </c>
      <c r="S400" s="91">
        <f t="shared" si="231"/>
        <v>4.48245</v>
      </c>
      <c r="T400" s="91">
        <f t="shared" si="231"/>
        <v>4.4857899999999997</v>
      </c>
      <c r="U400" s="91">
        <f t="shared" si="231"/>
        <v>4.52278</v>
      </c>
      <c r="V400" s="91">
        <f t="shared" si="231"/>
        <v>4.5952599999999997</v>
      </c>
      <c r="W400" s="91">
        <f t="shared" si="231"/>
        <v>4.5997399999999997</v>
      </c>
      <c r="X400" s="91">
        <f t="shared" si="231"/>
        <v>4.4262199999999998</v>
      </c>
      <c r="Y400" s="91">
        <f t="shared" si="231"/>
        <v>4.2815500000000002</v>
      </c>
      <c r="Z400" s="91">
        <f t="shared" si="231"/>
        <v>4.0038400000000003</v>
      </c>
      <c r="AA400" s="91">
        <f t="shared" si="231"/>
        <v>3.70356</v>
      </c>
    </row>
    <row r="401" spans="1:27" ht="12.75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1253.02</v>
      </c>
      <c r="E401" s="44">
        <v>1189.93</v>
      </c>
      <c r="F401" s="44">
        <v>1129.1400000000001</v>
      </c>
      <c r="G401" s="44">
        <v>1113.7</v>
      </c>
      <c r="H401" s="44">
        <v>1142.1400000000001</v>
      </c>
      <c r="I401" s="44">
        <v>1327.29</v>
      </c>
      <c r="J401" s="44">
        <v>1536.52</v>
      </c>
      <c r="K401" s="44">
        <v>1733.48</v>
      </c>
      <c r="L401" s="44">
        <v>1953.6</v>
      </c>
      <c r="M401" s="44">
        <v>2111.16</v>
      </c>
      <c r="N401" s="44">
        <v>2116.79</v>
      </c>
      <c r="O401" s="44">
        <v>2077.4499999999998</v>
      </c>
      <c r="P401" s="44">
        <v>2049.0100000000002</v>
      </c>
      <c r="Q401" s="44">
        <v>2062.61</v>
      </c>
      <c r="R401" s="44">
        <v>2057.91</v>
      </c>
      <c r="S401" s="44">
        <v>2039.28</v>
      </c>
      <c r="T401" s="44">
        <v>2042.62</v>
      </c>
      <c r="U401" s="44">
        <v>2079.61</v>
      </c>
      <c r="V401" s="44">
        <v>2152.09</v>
      </c>
      <c r="W401" s="44">
        <v>2156.5700000000002</v>
      </c>
      <c r="X401" s="44">
        <v>1983.05</v>
      </c>
      <c r="Y401" s="44">
        <v>1838.38</v>
      </c>
      <c r="Z401" s="44">
        <v>1560.67</v>
      </c>
      <c r="AA401" s="44">
        <v>1260.3900000000001</v>
      </c>
    </row>
    <row r="402" spans="1:27" ht="12.75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2047</v>
      </c>
      <c r="B405" s="28" t="str">
        <f>"17"&amp;"."&amp;$B$800&amp;"."&amp;$B$801</f>
        <v>17.10.2023</v>
      </c>
      <c r="C405" s="90" t="s">
        <v>76</v>
      </c>
      <c r="D405" s="91">
        <f>ROUND(((D406+D407+D409+D408)/1000),5)</f>
        <v>3.5872199999999999</v>
      </c>
      <c r="E405" s="91">
        <f>ROUND(((E406+E407+E409+E408)/1000),5)</f>
        <v>3.5312299999999999</v>
      </c>
      <c r="F405" s="91">
        <f>ROUND(((F406+F407+F409+F408)/1000),5)</f>
        <v>3.4874100000000001</v>
      </c>
      <c r="G405" s="91">
        <f t="shared" ref="G405:AA405" si="234">ROUND(((G406+G407+G409+G408)/1000),5)</f>
        <v>3.4858899999999999</v>
      </c>
      <c r="H405" s="91">
        <f t="shared" si="234"/>
        <v>3.5228799999999998</v>
      </c>
      <c r="I405" s="91">
        <f t="shared" si="234"/>
        <v>3.6571199999999999</v>
      </c>
      <c r="J405" s="91">
        <f t="shared" si="234"/>
        <v>3.7707899999999999</v>
      </c>
      <c r="K405" s="91">
        <f t="shared" si="234"/>
        <v>4.1162299999999998</v>
      </c>
      <c r="L405" s="91">
        <f t="shared" si="234"/>
        <v>4.3569000000000004</v>
      </c>
      <c r="M405" s="91">
        <f t="shared" si="234"/>
        <v>4.61388</v>
      </c>
      <c r="N405" s="91">
        <f t="shared" si="234"/>
        <v>4.65205</v>
      </c>
      <c r="O405" s="91">
        <f t="shared" si="234"/>
        <v>4.6093799999999998</v>
      </c>
      <c r="P405" s="91">
        <f t="shared" si="234"/>
        <v>4.41777</v>
      </c>
      <c r="Q405" s="91">
        <f t="shared" si="234"/>
        <v>4.4335800000000001</v>
      </c>
      <c r="R405" s="91">
        <f t="shared" si="234"/>
        <v>4.4431500000000002</v>
      </c>
      <c r="S405" s="91">
        <f t="shared" si="234"/>
        <v>4.4362300000000001</v>
      </c>
      <c r="T405" s="91">
        <f t="shared" si="234"/>
        <v>4.4267899999999996</v>
      </c>
      <c r="U405" s="91">
        <f t="shared" si="234"/>
        <v>4.5023299999999997</v>
      </c>
      <c r="V405" s="91">
        <f t="shared" si="234"/>
        <v>4.6642799999999998</v>
      </c>
      <c r="W405" s="91">
        <f t="shared" si="234"/>
        <v>4.66282</v>
      </c>
      <c r="X405" s="91">
        <f t="shared" si="234"/>
        <v>4.3975099999999996</v>
      </c>
      <c r="Y405" s="91">
        <f t="shared" si="234"/>
        <v>4.2640200000000004</v>
      </c>
      <c r="Z405" s="91">
        <f t="shared" si="234"/>
        <v>4.0331200000000003</v>
      </c>
      <c r="AA405" s="91">
        <f t="shared" si="234"/>
        <v>3.7665799999999998</v>
      </c>
    </row>
    <row r="406" spans="1:27" ht="12.75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1144.05</v>
      </c>
      <c r="E406" s="44">
        <v>1088.06</v>
      </c>
      <c r="F406" s="44">
        <v>1044.24</v>
      </c>
      <c r="G406" s="44">
        <v>1042.72</v>
      </c>
      <c r="H406" s="44">
        <v>1079.71</v>
      </c>
      <c r="I406" s="44">
        <v>1213.95</v>
      </c>
      <c r="J406" s="44">
        <v>1327.62</v>
      </c>
      <c r="K406" s="44">
        <v>1673.06</v>
      </c>
      <c r="L406" s="44">
        <v>1913.73</v>
      </c>
      <c r="M406" s="44">
        <v>2170.71</v>
      </c>
      <c r="N406" s="44">
        <v>2208.88</v>
      </c>
      <c r="O406" s="44">
        <v>2166.21</v>
      </c>
      <c r="P406" s="44">
        <v>1974.6</v>
      </c>
      <c r="Q406" s="44">
        <v>1990.41</v>
      </c>
      <c r="R406" s="44">
        <v>1999.98</v>
      </c>
      <c r="S406" s="44">
        <v>1993.06</v>
      </c>
      <c r="T406" s="44">
        <v>1983.62</v>
      </c>
      <c r="U406" s="44">
        <v>2059.16</v>
      </c>
      <c r="V406" s="44">
        <v>2221.11</v>
      </c>
      <c r="W406" s="44">
        <v>2219.65</v>
      </c>
      <c r="X406" s="44">
        <v>1954.34</v>
      </c>
      <c r="Y406" s="44">
        <v>1820.85</v>
      </c>
      <c r="Z406" s="44">
        <v>1589.95</v>
      </c>
      <c r="AA406" s="44">
        <v>1323.41</v>
      </c>
    </row>
    <row r="407" spans="1:27" ht="12.75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2052</v>
      </c>
      <c r="B410" s="28" t="str">
        <f>"18"&amp;"."&amp;$B$800&amp;"."&amp;$B$801</f>
        <v>18.10.2023</v>
      </c>
      <c r="C410" s="90" t="s">
        <v>76</v>
      </c>
      <c r="D410" s="91">
        <f>ROUND(((D411+D412+D414+D413)/1000),5)</f>
        <v>3.5793699999999999</v>
      </c>
      <c r="E410" s="91">
        <f>ROUND(((E411+E412+E414+E413)/1000),5)</f>
        <v>3.5182899999999999</v>
      </c>
      <c r="F410" s="91">
        <f>ROUND(((F411+F412+F414+F413)/1000),5)</f>
        <v>3.49641</v>
      </c>
      <c r="G410" s="91">
        <f t="shared" ref="G410:AA410" si="237">ROUND(((G411+G412+G414+G413)/1000),5)</f>
        <v>3.5127700000000002</v>
      </c>
      <c r="H410" s="91">
        <f t="shared" si="237"/>
        <v>3.5665499999999999</v>
      </c>
      <c r="I410" s="91">
        <f t="shared" si="237"/>
        <v>3.6548699999999998</v>
      </c>
      <c r="J410" s="91">
        <f t="shared" si="237"/>
        <v>3.8186800000000001</v>
      </c>
      <c r="K410" s="91">
        <f t="shared" si="237"/>
        <v>4.13537</v>
      </c>
      <c r="L410" s="91">
        <f t="shared" si="237"/>
        <v>4.2427599999999996</v>
      </c>
      <c r="M410" s="91">
        <f t="shared" si="237"/>
        <v>4.5489600000000001</v>
      </c>
      <c r="N410" s="91">
        <f t="shared" si="237"/>
        <v>4.6063999999999998</v>
      </c>
      <c r="O410" s="91">
        <f t="shared" si="237"/>
        <v>4.4126000000000003</v>
      </c>
      <c r="P410" s="91">
        <f t="shared" si="237"/>
        <v>4.3914299999999997</v>
      </c>
      <c r="Q410" s="91">
        <f t="shared" si="237"/>
        <v>4.3895200000000001</v>
      </c>
      <c r="R410" s="91">
        <f t="shared" si="237"/>
        <v>4.4044299999999996</v>
      </c>
      <c r="S410" s="91">
        <f t="shared" si="237"/>
        <v>4.40191</v>
      </c>
      <c r="T410" s="91">
        <f t="shared" si="237"/>
        <v>4.4027799999999999</v>
      </c>
      <c r="U410" s="91">
        <f t="shared" si="237"/>
        <v>4.5915900000000001</v>
      </c>
      <c r="V410" s="91">
        <f t="shared" si="237"/>
        <v>4.63246</v>
      </c>
      <c r="W410" s="91">
        <f t="shared" si="237"/>
        <v>4.5789</v>
      </c>
      <c r="X410" s="91">
        <f t="shared" si="237"/>
        <v>4.3446400000000001</v>
      </c>
      <c r="Y410" s="91">
        <f t="shared" si="237"/>
        <v>4.2197699999999996</v>
      </c>
      <c r="Z410" s="91">
        <f t="shared" si="237"/>
        <v>3.9269699999999998</v>
      </c>
      <c r="AA410" s="91">
        <f t="shared" si="237"/>
        <v>3.6905399999999999</v>
      </c>
    </row>
    <row r="411" spans="1:27" ht="12.75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1136.2</v>
      </c>
      <c r="E411" s="44">
        <v>1075.1199999999999</v>
      </c>
      <c r="F411" s="44">
        <v>1053.24</v>
      </c>
      <c r="G411" s="44">
        <v>1069.5999999999999</v>
      </c>
      <c r="H411" s="44">
        <v>1123.3800000000001</v>
      </c>
      <c r="I411" s="44">
        <v>1211.7</v>
      </c>
      <c r="J411" s="44">
        <v>1375.51</v>
      </c>
      <c r="K411" s="44">
        <v>1692.2</v>
      </c>
      <c r="L411" s="44">
        <v>1799.59</v>
      </c>
      <c r="M411" s="44">
        <v>2105.79</v>
      </c>
      <c r="N411" s="44">
        <v>2163.23</v>
      </c>
      <c r="O411" s="44">
        <v>1969.43</v>
      </c>
      <c r="P411" s="44">
        <v>1948.26</v>
      </c>
      <c r="Q411" s="44">
        <v>1946.35</v>
      </c>
      <c r="R411" s="44">
        <v>1961.26</v>
      </c>
      <c r="S411" s="44">
        <v>1958.74</v>
      </c>
      <c r="T411" s="44">
        <v>1959.61</v>
      </c>
      <c r="U411" s="44">
        <v>2148.42</v>
      </c>
      <c r="V411" s="44">
        <v>2189.29</v>
      </c>
      <c r="W411" s="44">
        <v>2135.73</v>
      </c>
      <c r="X411" s="44">
        <v>1901.47</v>
      </c>
      <c r="Y411" s="44">
        <v>1776.6</v>
      </c>
      <c r="Z411" s="44">
        <v>1483.8</v>
      </c>
      <c r="AA411" s="44">
        <v>1247.3699999999999</v>
      </c>
    </row>
    <row r="412" spans="1:27" ht="12.75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2057</v>
      </c>
      <c r="B415" s="28" t="str">
        <f>"19"&amp;"."&amp;$B$800&amp;"."&amp;$B$801</f>
        <v>19.10.2023</v>
      </c>
      <c r="C415" s="90" t="s">
        <v>76</v>
      </c>
      <c r="D415" s="91">
        <f>ROUND(((D416+D417+D419+D418)/1000),5)</f>
        <v>3.5901100000000001</v>
      </c>
      <c r="E415" s="91">
        <f>ROUND(((E416+E417+E419+E418)/1000),5)</f>
        <v>3.4999699999999998</v>
      </c>
      <c r="F415" s="91">
        <f>ROUND(((F416+F417+F419+F418)/1000),5)</f>
        <v>3.48847</v>
      </c>
      <c r="G415" s="91">
        <f t="shared" ref="G415:AA415" si="240">ROUND(((G416+G417+G419+G418)/1000),5)</f>
        <v>3.4884300000000001</v>
      </c>
      <c r="H415" s="91">
        <f t="shared" si="240"/>
        <v>3.5415899999999998</v>
      </c>
      <c r="I415" s="91">
        <f t="shared" si="240"/>
        <v>3.6485400000000001</v>
      </c>
      <c r="J415" s="91">
        <f t="shared" si="240"/>
        <v>3.8756200000000001</v>
      </c>
      <c r="K415" s="91">
        <f t="shared" si="240"/>
        <v>4.13842</v>
      </c>
      <c r="L415" s="91">
        <f t="shared" si="240"/>
        <v>4.4057700000000004</v>
      </c>
      <c r="M415" s="91">
        <f t="shared" si="240"/>
        <v>4.5609299999999999</v>
      </c>
      <c r="N415" s="91">
        <f t="shared" si="240"/>
        <v>4.59016</v>
      </c>
      <c r="O415" s="91">
        <f t="shared" si="240"/>
        <v>4.5904299999999996</v>
      </c>
      <c r="P415" s="91">
        <f t="shared" si="240"/>
        <v>4.5034900000000002</v>
      </c>
      <c r="Q415" s="91">
        <f t="shared" si="240"/>
        <v>4.5136700000000003</v>
      </c>
      <c r="R415" s="91">
        <f t="shared" si="240"/>
        <v>4.5142199999999999</v>
      </c>
      <c r="S415" s="91">
        <f t="shared" si="240"/>
        <v>4.5104800000000003</v>
      </c>
      <c r="T415" s="91">
        <f t="shared" si="240"/>
        <v>4.5102500000000001</v>
      </c>
      <c r="U415" s="91">
        <f t="shared" si="240"/>
        <v>4.5720299999999998</v>
      </c>
      <c r="V415" s="91">
        <f t="shared" si="240"/>
        <v>4.6396800000000002</v>
      </c>
      <c r="W415" s="91">
        <f t="shared" si="240"/>
        <v>4.6047200000000004</v>
      </c>
      <c r="X415" s="91">
        <f t="shared" si="240"/>
        <v>4.4770799999999999</v>
      </c>
      <c r="Y415" s="91">
        <f t="shared" si="240"/>
        <v>4.2409800000000004</v>
      </c>
      <c r="Z415" s="91">
        <f t="shared" si="240"/>
        <v>4.03695</v>
      </c>
      <c r="AA415" s="91">
        <f t="shared" si="240"/>
        <v>3.7928099999999998</v>
      </c>
    </row>
    <row r="416" spans="1:27" ht="12.75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1146.94</v>
      </c>
      <c r="E416" s="44">
        <v>1056.8</v>
      </c>
      <c r="F416" s="44">
        <v>1045.3</v>
      </c>
      <c r="G416" s="44">
        <v>1045.26</v>
      </c>
      <c r="H416" s="44">
        <v>1098.42</v>
      </c>
      <c r="I416" s="44">
        <v>1205.3699999999999</v>
      </c>
      <c r="J416" s="44">
        <v>1432.45</v>
      </c>
      <c r="K416" s="44">
        <v>1695.25</v>
      </c>
      <c r="L416" s="44">
        <v>1962.6</v>
      </c>
      <c r="M416" s="44">
        <v>2117.7600000000002</v>
      </c>
      <c r="N416" s="44">
        <v>2146.9899999999998</v>
      </c>
      <c r="O416" s="44">
        <v>2147.2600000000002</v>
      </c>
      <c r="P416" s="44">
        <v>2060.3200000000002</v>
      </c>
      <c r="Q416" s="44">
        <v>2070.5</v>
      </c>
      <c r="R416" s="44">
        <v>2071.0500000000002</v>
      </c>
      <c r="S416" s="44">
        <v>2067.31</v>
      </c>
      <c r="T416" s="44">
        <v>2067.08</v>
      </c>
      <c r="U416" s="44">
        <v>2128.86</v>
      </c>
      <c r="V416" s="44">
        <v>2196.5100000000002</v>
      </c>
      <c r="W416" s="44">
        <v>2161.5500000000002</v>
      </c>
      <c r="X416" s="44">
        <v>2033.91</v>
      </c>
      <c r="Y416" s="44">
        <v>1797.81</v>
      </c>
      <c r="Z416" s="44">
        <v>1593.78</v>
      </c>
      <c r="AA416" s="44">
        <v>1349.64</v>
      </c>
    </row>
    <row r="417" spans="1:27" ht="12.75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2062</v>
      </c>
      <c r="B420" s="28" t="str">
        <f>"20"&amp;"."&amp;$B$800&amp;"."&amp;$B$801</f>
        <v>20.10.2023</v>
      </c>
      <c r="C420" s="90" t="s">
        <v>76</v>
      </c>
      <c r="D420" s="91">
        <f>ROUND(((D421+D422+D424+D423)/1000),5)</f>
        <v>3.5913200000000001</v>
      </c>
      <c r="E420" s="91">
        <f>ROUND(((E421+E422+E424+E423)/1000),5)</f>
        <v>3.5160200000000001</v>
      </c>
      <c r="F420" s="91">
        <f>ROUND(((F421+F422+F424+F423)/1000),5)</f>
        <v>3.49098</v>
      </c>
      <c r="G420" s="91">
        <f t="shared" ref="G420:AA420" si="243">ROUND(((G421+G422+G424+G423)/1000),5)</f>
        <v>3.4959500000000001</v>
      </c>
      <c r="H420" s="91">
        <f t="shared" si="243"/>
        <v>3.5616099999999999</v>
      </c>
      <c r="I420" s="91">
        <f t="shared" si="243"/>
        <v>3.64839</v>
      </c>
      <c r="J420" s="91">
        <f t="shared" si="243"/>
        <v>3.86788</v>
      </c>
      <c r="K420" s="91">
        <f t="shared" si="243"/>
        <v>4.1761100000000004</v>
      </c>
      <c r="L420" s="91">
        <f t="shared" si="243"/>
        <v>4.3525400000000003</v>
      </c>
      <c r="M420" s="91">
        <f t="shared" si="243"/>
        <v>4.5817399999999999</v>
      </c>
      <c r="N420" s="91">
        <f t="shared" si="243"/>
        <v>4.6460699999999999</v>
      </c>
      <c r="O420" s="91">
        <f t="shared" si="243"/>
        <v>4.44855</v>
      </c>
      <c r="P420" s="91">
        <f t="shared" si="243"/>
        <v>4.4308699999999996</v>
      </c>
      <c r="Q420" s="91">
        <f t="shared" si="243"/>
        <v>4.4344000000000001</v>
      </c>
      <c r="R420" s="91">
        <f t="shared" si="243"/>
        <v>4.4382000000000001</v>
      </c>
      <c r="S420" s="91">
        <f t="shared" si="243"/>
        <v>4.4316599999999999</v>
      </c>
      <c r="T420" s="91">
        <f t="shared" si="243"/>
        <v>4.4239899999999999</v>
      </c>
      <c r="U420" s="91">
        <f t="shared" si="243"/>
        <v>4.6179199999999998</v>
      </c>
      <c r="V420" s="91">
        <f t="shared" si="243"/>
        <v>4.6397700000000004</v>
      </c>
      <c r="W420" s="91">
        <f t="shared" si="243"/>
        <v>4.4973000000000001</v>
      </c>
      <c r="X420" s="91">
        <f t="shared" si="243"/>
        <v>4.4031000000000002</v>
      </c>
      <c r="Y420" s="91">
        <f t="shared" si="243"/>
        <v>4.3143599999999998</v>
      </c>
      <c r="Z420" s="91">
        <f t="shared" si="243"/>
        <v>4.0265000000000004</v>
      </c>
      <c r="AA420" s="91">
        <f t="shared" si="243"/>
        <v>3.7727599999999999</v>
      </c>
    </row>
    <row r="421" spans="1:27" ht="12.75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1148.1500000000001</v>
      </c>
      <c r="E421" s="44">
        <v>1072.8499999999999</v>
      </c>
      <c r="F421" s="44">
        <v>1047.81</v>
      </c>
      <c r="G421" s="44">
        <v>1052.78</v>
      </c>
      <c r="H421" s="44">
        <v>1118.44</v>
      </c>
      <c r="I421" s="44">
        <v>1205.22</v>
      </c>
      <c r="J421" s="44">
        <v>1424.71</v>
      </c>
      <c r="K421" s="44">
        <v>1732.94</v>
      </c>
      <c r="L421" s="44">
        <v>1909.37</v>
      </c>
      <c r="M421" s="44">
        <v>2138.5700000000002</v>
      </c>
      <c r="N421" s="44">
        <v>2202.9</v>
      </c>
      <c r="O421" s="44">
        <v>2005.38</v>
      </c>
      <c r="P421" s="44">
        <v>1987.7</v>
      </c>
      <c r="Q421" s="44">
        <v>1991.23</v>
      </c>
      <c r="R421" s="44">
        <v>1995.03</v>
      </c>
      <c r="S421" s="44">
        <v>1988.49</v>
      </c>
      <c r="T421" s="44">
        <v>1980.82</v>
      </c>
      <c r="U421" s="44">
        <v>2174.75</v>
      </c>
      <c r="V421" s="44">
        <v>2196.6</v>
      </c>
      <c r="W421" s="44">
        <v>2054.13</v>
      </c>
      <c r="X421" s="44">
        <v>1959.93</v>
      </c>
      <c r="Y421" s="44">
        <v>1871.19</v>
      </c>
      <c r="Z421" s="44">
        <v>1583.33</v>
      </c>
      <c r="AA421" s="44">
        <v>1329.59</v>
      </c>
    </row>
    <row r="422" spans="1:27" ht="12.75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2067</v>
      </c>
      <c r="B425" s="28" t="str">
        <f>"21"&amp;"."&amp;$B$800&amp;"."&amp;$B$801</f>
        <v>21.10.2023</v>
      </c>
      <c r="C425" s="90" t="s">
        <v>76</v>
      </c>
      <c r="D425" s="91">
        <f>ROUND(((D426+D427+D429+D428)/1000),5)</f>
        <v>3.6372399999999998</v>
      </c>
      <c r="E425" s="91">
        <f>ROUND(((E426+E427+E429+E428)/1000),5)</f>
        <v>3.6072799999999998</v>
      </c>
      <c r="F425" s="91">
        <f>ROUND(((F426+F427+F429+F428)/1000),5)</f>
        <v>3.5683400000000001</v>
      </c>
      <c r="G425" s="91">
        <f t="shared" ref="G425:AA425" si="246">ROUND(((G426+G427+G429+G428)/1000),5)</f>
        <v>3.5554299999999999</v>
      </c>
      <c r="H425" s="91">
        <f t="shared" si="246"/>
        <v>3.5632799999999998</v>
      </c>
      <c r="I425" s="91">
        <f t="shared" si="246"/>
        <v>3.6156000000000001</v>
      </c>
      <c r="J425" s="91">
        <f t="shared" si="246"/>
        <v>3.63252</v>
      </c>
      <c r="K425" s="91">
        <f t="shared" si="246"/>
        <v>3.8441999999999998</v>
      </c>
      <c r="L425" s="91">
        <f t="shared" si="246"/>
        <v>4.0084200000000001</v>
      </c>
      <c r="M425" s="91">
        <f t="shared" si="246"/>
        <v>4.2332099999999997</v>
      </c>
      <c r="N425" s="91">
        <f t="shared" si="246"/>
        <v>4.3239799999999997</v>
      </c>
      <c r="O425" s="91">
        <f t="shared" si="246"/>
        <v>4.3304400000000003</v>
      </c>
      <c r="P425" s="91">
        <f t="shared" si="246"/>
        <v>4.2938200000000002</v>
      </c>
      <c r="Q425" s="91">
        <f t="shared" si="246"/>
        <v>4.2889499999999998</v>
      </c>
      <c r="R425" s="91">
        <f t="shared" si="246"/>
        <v>4.27325</v>
      </c>
      <c r="S425" s="91">
        <f t="shared" si="246"/>
        <v>4.2647399999999998</v>
      </c>
      <c r="T425" s="91">
        <f t="shared" si="246"/>
        <v>4.2851800000000004</v>
      </c>
      <c r="U425" s="91">
        <f t="shared" si="246"/>
        <v>4.3912000000000004</v>
      </c>
      <c r="V425" s="91">
        <f t="shared" si="246"/>
        <v>4.5842400000000003</v>
      </c>
      <c r="W425" s="91">
        <f t="shared" si="246"/>
        <v>4.4824400000000004</v>
      </c>
      <c r="X425" s="91">
        <f t="shared" si="246"/>
        <v>4.2736299999999998</v>
      </c>
      <c r="Y425" s="91">
        <f t="shared" si="246"/>
        <v>4.1443199999999996</v>
      </c>
      <c r="Z425" s="91">
        <f t="shared" si="246"/>
        <v>3.9097</v>
      </c>
      <c r="AA425" s="91">
        <f t="shared" si="246"/>
        <v>3.69861</v>
      </c>
    </row>
    <row r="426" spans="1:27" ht="12.75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1194.07</v>
      </c>
      <c r="E426" s="44">
        <v>1164.1099999999999</v>
      </c>
      <c r="F426" s="44">
        <v>1125.17</v>
      </c>
      <c r="G426" s="44">
        <v>1112.26</v>
      </c>
      <c r="H426" s="44">
        <v>1120.1099999999999</v>
      </c>
      <c r="I426" s="44">
        <v>1172.43</v>
      </c>
      <c r="J426" s="44">
        <v>1189.3499999999999</v>
      </c>
      <c r="K426" s="44">
        <v>1401.03</v>
      </c>
      <c r="L426" s="44">
        <v>1565.25</v>
      </c>
      <c r="M426" s="44">
        <v>1790.04</v>
      </c>
      <c r="N426" s="44">
        <v>1880.81</v>
      </c>
      <c r="O426" s="44">
        <v>1887.27</v>
      </c>
      <c r="P426" s="44">
        <v>1850.65</v>
      </c>
      <c r="Q426" s="44">
        <v>1845.78</v>
      </c>
      <c r="R426" s="44">
        <v>1830.08</v>
      </c>
      <c r="S426" s="44">
        <v>1821.57</v>
      </c>
      <c r="T426" s="44">
        <v>1842.01</v>
      </c>
      <c r="U426" s="44">
        <v>1948.03</v>
      </c>
      <c r="V426" s="44">
        <v>2141.0700000000002</v>
      </c>
      <c r="W426" s="44">
        <v>2039.27</v>
      </c>
      <c r="X426" s="44">
        <v>1830.46</v>
      </c>
      <c r="Y426" s="44">
        <v>1701.15</v>
      </c>
      <c r="Z426" s="44">
        <v>1466.53</v>
      </c>
      <c r="AA426" s="44">
        <v>1255.44</v>
      </c>
    </row>
    <row r="427" spans="1:27" ht="12.75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2072</v>
      </c>
      <c r="B430" s="28" t="str">
        <f>"22"&amp;"."&amp;$B$800&amp;"."&amp;$B$801</f>
        <v>22.10.2023</v>
      </c>
      <c r="C430" s="90" t="s">
        <v>76</v>
      </c>
      <c r="D430" s="91">
        <f>ROUND(((D431+D432+D434+D433)/1000),5)</f>
        <v>3.61009</v>
      </c>
      <c r="E430" s="91">
        <f>ROUND(((E431+E432+E434+E433)/1000),5)</f>
        <v>3.53647</v>
      </c>
      <c r="F430" s="91">
        <f>ROUND(((F431+F432+F434+F433)/1000),5)</f>
        <v>3.4828299999999999</v>
      </c>
      <c r="G430" s="91">
        <f t="shared" ref="G430:AA430" si="249">ROUND(((G431+G432+G434+G433)/1000),5)</f>
        <v>3.4760200000000001</v>
      </c>
      <c r="H430" s="91">
        <f t="shared" si="249"/>
        <v>3.4754299999999998</v>
      </c>
      <c r="I430" s="91">
        <f t="shared" si="249"/>
        <v>3.5530200000000001</v>
      </c>
      <c r="J430" s="91">
        <f t="shared" si="249"/>
        <v>3.5582400000000001</v>
      </c>
      <c r="K430" s="91">
        <f t="shared" si="249"/>
        <v>3.6157599999999999</v>
      </c>
      <c r="L430" s="91">
        <f t="shared" si="249"/>
        <v>3.78118</v>
      </c>
      <c r="M430" s="91">
        <f t="shared" si="249"/>
        <v>3.9918800000000001</v>
      </c>
      <c r="N430" s="91">
        <f t="shared" si="249"/>
        <v>4.0752100000000002</v>
      </c>
      <c r="O430" s="91">
        <f t="shared" si="249"/>
        <v>4.10745</v>
      </c>
      <c r="P430" s="91">
        <f t="shared" si="249"/>
        <v>4.1332199999999997</v>
      </c>
      <c r="Q430" s="91">
        <f t="shared" si="249"/>
        <v>4.14975</v>
      </c>
      <c r="R430" s="91">
        <f t="shared" si="249"/>
        <v>4.1648100000000001</v>
      </c>
      <c r="S430" s="91">
        <f t="shared" si="249"/>
        <v>4.15388</v>
      </c>
      <c r="T430" s="91">
        <f t="shared" si="249"/>
        <v>4.2321999999999997</v>
      </c>
      <c r="U430" s="91">
        <f t="shared" si="249"/>
        <v>4.4491800000000001</v>
      </c>
      <c r="V430" s="91">
        <f t="shared" si="249"/>
        <v>4.5826200000000004</v>
      </c>
      <c r="W430" s="91">
        <f t="shared" si="249"/>
        <v>4.5294400000000001</v>
      </c>
      <c r="X430" s="91">
        <f t="shared" si="249"/>
        <v>4.3033900000000003</v>
      </c>
      <c r="Y430" s="91">
        <f t="shared" si="249"/>
        <v>4.0826599999999997</v>
      </c>
      <c r="Z430" s="91">
        <f t="shared" si="249"/>
        <v>3.7500100000000001</v>
      </c>
      <c r="AA430" s="91">
        <f t="shared" si="249"/>
        <v>3.6356099999999998</v>
      </c>
    </row>
    <row r="431" spans="1:27" ht="12.75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1166.92</v>
      </c>
      <c r="E431" s="44">
        <v>1093.3</v>
      </c>
      <c r="F431" s="44">
        <v>1039.6600000000001</v>
      </c>
      <c r="G431" s="44">
        <v>1032.8499999999999</v>
      </c>
      <c r="H431" s="44">
        <v>1032.26</v>
      </c>
      <c r="I431" s="44">
        <v>1109.8499999999999</v>
      </c>
      <c r="J431" s="44">
        <v>1115.07</v>
      </c>
      <c r="K431" s="44">
        <v>1172.5899999999999</v>
      </c>
      <c r="L431" s="44">
        <v>1338.01</v>
      </c>
      <c r="M431" s="44">
        <v>1548.71</v>
      </c>
      <c r="N431" s="44">
        <v>1632.04</v>
      </c>
      <c r="O431" s="44">
        <v>1664.28</v>
      </c>
      <c r="P431" s="44">
        <v>1690.05</v>
      </c>
      <c r="Q431" s="44">
        <v>1706.58</v>
      </c>
      <c r="R431" s="44">
        <v>1721.64</v>
      </c>
      <c r="S431" s="44">
        <v>1710.71</v>
      </c>
      <c r="T431" s="44">
        <v>1789.03</v>
      </c>
      <c r="U431" s="44">
        <v>2006.01</v>
      </c>
      <c r="V431" s="44">
        <v>2139.4499999999998</v>
      </c>
      <c r="W431" s="44">
        <v>2086.27</v>
      </c>
      <c r="X431" s="44">
        <v>1860.22</v>
      </c>
      <c r="Y431" s="44">
        <v>1639.49</v>
      </c>
      <c r="Z431" s="44">
        <v>1306.8399999999999</v>
      </c>
      <c r="AA431" s="44">
        <v>1192.44</v>
      </c>
    </row>
    <row r="432" spans="1:27" ht="12.75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2077</v>
      </c>
      <c r="B435" s="28" t="str">
        <f>"23"&amp;"."&amp;$B$800&amp;"."&amp;$B$801</f>
        <v>23.10.2023</v>
      </c>
      <c r="C435" s="90" t="s">
        <v>76</v>
      </c>
      <c r="D435" s="91">
        <f>ROUND(((D436+D437+D439+D438)/1000),5)</f>
        <v>3.59294</v>
      </c>
      <c r="E435" s="91">
        <f>ROUND(((E436+E437+E439+E438)/1000),5)</f>
        <v>3.4788899999999998</v>
      </c>
      <c r="F435" s="91">
        <f>ROUND(((F436+F437+F439+F438)/1000),5)</f>
        <v>3.4371800000000001</v>
      </c>
      <c r="G435" s="91">
        <f t="shared" ref="G435:AA435" si="252">ROUND(((G436+G437+G439+G438)/1000),5)</f>
        <v>3.4543900000000001</v>
      </c>
      <c r="H435" s="91">
        <f t="shared" si="252"/>
        <v>3.4803899999999999</v>
      </c>
      <c r="I435" s="91">
        <f t="shared" si="252"/>
        <v>3.6133099999999998</v>
      </c>
      <c r="J435" s="91">
        <f t="shared" si="252"/>
        <v>3.7751299999999999</v>
      </c>
      <c r="K435" s="91">
        <f t="shared" si="252"/>
        <v>4.0741800000000001</v>
      </c>
      <c r="L435" s="91">
        <f t="shared" si="252"/>
        <v>4.30938</v>
      </c>
      <c r="M435" s="91">
        <f t="shared" si="252"/>
        <v>4.5062300000000004</v>
      </c>
      <c r="N435" s="91">
        <f t="shared" si="252"/>
        <v>4.5865900000000002</v>
      </c>
      <c r="O435" s="91">
        <f t="shared" si="252"/>
        <v>4.4050099999999999</v>
      </c>
      <c r="P435" s="91">
        <f t="shared" si="252"/>
        <v>4.3315099999999997</v>
      </c>
      <c r="Q435" s="91">
        <f t="shared" si="252"/>
        <v>4.3711599999999997</v>
      </c>
      <c r="R435" s="91">
        <f t="shared" si="252"/>
        <v>4.38408</v>
      </c>
      <c r="S435" s="91">
        <f t="shared" si="252"/>
        <v>4.3800999999999997</v>
      </c>
      <c r="T435" s="91">
        <f t="shared" si="252"/>
        <v>4.3689299999999998</v>
      </c>
      <c r="U435" s="91">
        <f t="shared" si="252"/>
        <v>4.4799199999999999</v>
      </c>
      <c r="V435" s="91">
        <f t="shared" si="252"/>
        <v>4.5863300000000002</v>
      </c>
      <c r="W435" s="91">
        <f t="shared" si="252"/>
        <v>4.4703099999999996</v>
      </c>
      <c r="X435" s="91">
        <f t="shared" si="252"/>
        <v>4.2403199999999996</v>
      </c>
      <c r="Y435" s="91">
        <f t="shared" si="252"/>
        <v>4.1369300000000004</v>
      </c>
      <c r="Z435" s="91">
        <f t="shared" si="252"/>
        <v>3.8137099999999999</v>
      </c>
      <c r="AA435" s="91">
        <f t="shared" si="252"/>
        <v>3.6404200000000002</v>
      </c>
    </row>
    <row r="436" spans="1:27" ht="12.75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1149.77</v>
      </c>
      <c r="E436" s="44">
        <v>1035.72</v>
      </c>
      <c r="F436" s="44">
        <v>994.01</v>
      </c>
      <c r="G436" s="44">
        <v>1011.22</v>
      </c>
      <c r="H436" s="44">
        <v>1037.22</v>
      </c>
      <c r="I436" s="44">
        <v>1170.1400000000001</v>
      </c>
      <c r="J436" s="44">
        <v>1331.96</v>
      </c>
      <c r="K436" s="44">
        <v>1631.01</v>
      </c>
      <c r="L436" s="44">
        <v>1866.21</v>
      </c>
      <c r="M436" s="44">
        <v>2063.06</v>
      </c>
      <c r="N436" s="44">
        <v>2143.42</v>
      </c>
      <c r="O436" s="44">
        <v>1961.84</v>
      </c>
      <c r="P436" s="44">
        <v>1888.34</v>
      </c>
      <c r="Q436" s="44">
        <v>1927.99</v>
      </c>
      <c r="R436" s="44">
        <v>1940.91</v>
      </c>
      <c r="S436" s="44">
        <v>1936.93</v>
      </c>
      <c r="T436" s="44">
        <v>1925.76</v>
      </c>
      <c r="U436" s="44">
        <v>2036.75</v>
      </c>
      <c r="V436" s="44">
        <v>2143.16</v>
      </c>
      <c r="W436" s="44">
        <v>2027.14</v>
      </c>
      <c r="X436" s="44">
        <v>1797.15</v>
      </c>
      <c r="Y436" s="44">
        <v>1693.76</v>
      </c>
      <c r="Z436" s="44">
        <v>1370.54</v>
      </c>
      <c r="AA436" s="44">
        <v>1197.25</v>
      </c>
    </row>
    <row r="437" spans="1:27" ht="12.75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2082</v>
      </c>
      <c r="B440" s="28" t="str">
        <f>"24"&amp;"."&amp;$B$800&amp;"."&amp;$B$801</f>
        <v>24.10.2023</v>
      </c>
      <c r="C440" s="90" t="s">
        <v>76</v>
      </c>
      <c r="D440" s="91">
        <f>ROUND(((D441+D442+D444+D443)/1000),5)</f>
        <v>3.5789900000000001</v>
      </c>
      <c r="E440" s="91">
        <f>ROUND(((E441+E442+E444+E443)/1000),5)</f>
        <v>3.4929700000000001</v>
      </c>
      <c r="F440" s="91">
        <f>ROUND(((F441+F442+F444+F443)/1000),5)</f>
        <v>3.4625499999999998</v>
      </c>
      <c r="G440" s="91">
        <f t="shared" ref="G440:AA440" si="255">ROUND(((G441+G442+G444+G443)/1000),5)</f>
        <v>3.47519</v>
      </c>
      <c r="H440" s="91">
        <f t="shared" si="255"/>
        <v>3.52197</v>
      </c>
      <c r="I440" s="91">
        <f t="shared" si="255"/>
        <v>3.6384799999999999</v>
      </c>
      <c r="J440" s="91">
        <f t="shared" si="255"/>
        <v>3.8077399999999999</v>
      </c>
      <c r="K440" s="91">
        <f t="shared" si="255"/>
        <v>4.1289899999999999</v>
      </c>
      <c r="L440" s="91">
        <f t="shared" si="255"/>
        <v>4.3185799999999999</v>
      </c>
      <c r="M440" s="91">
        <f t="shared" si="255"/>
        <v>4.52583</v>
      </c>
      <c r="N440" s="91">
        <f t="shared" si="255"/>
        <v>4.6033200000000001</v>
      </c>
      <c r="O440" s="91">
        <f t="shared" si="255"/>
        <v>4.4369300000000003</v>
      </c>
      <c r="P440" s="91">
        <f t="shared" si="255"/>
        <v>4.4127599999999996</v>
      </c>
      <c r="Q440" s="91">
        <f t="shared" si="255"/>
        <v>4.42767</v>
      </c>
      <c r="R440" s="91">
        <f t="shared" si="255"/>
        <v>4.4255899999999997</v>
      </c>
      <c r="S440" s="91">
        <f t="shared" si="255"/>
        <v>4.4265600000000003</v>
      </c>
      <c r="T440" s="91">
        <f t="shared" si="255"/>
        <v>4.40977</v>
      </c>
      <c r="U440" s="91">
        <f t="shared" si="255"/>
        <v>4.6027899999999997</v>
      </c>
      <c r="V440" s="91">
        <f t="shared" si="255"/>
        <v>4.6289100000000003</v>
      </c>
      <c r="W440" s="91">
        <f t="shared" si="255"/>
        <v>4.5909000000000004</v>
      </c>
      <c r="X440" s="91">
        <f t="shared" si="255"/>
        <v>4.3145300000000004</v>
      </c>
      <c r="Y440" s="91">
        <f t="shared" si="255"/>
        <v>4.16378</v>
      </c>
      <c r="Z440" s="91">
        <f t="shared" si="255"/>
        <v>3.9142800000000002</v>
      </c>
      <c r="AA440" s="91">
        <f t="shared" si="255"/>
        <v>3.6884299999999999</v>
      </c>
    </row>
    <row r="441" spans="1:27" ht="12.75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1135.82</v>
      </c>
      <c r="E441" s="44">
        <v>1049.8</v>
      </c>
      <c r="F441" s="44">
        <v>1019.38</v>
      </c>
      <c r="G441" s="44">
        <v>1032.02</v>
      </c>
      <c r="H441" s="44">
        <v>1078.8</v>
      </c>
      <c r="I441" s="44">
        <v>1195.31</v>
      </c>
      <c r="J441" s="44">
        <v>1364.57</v>
      </c>
      <c r="K441" s="44">
        <v>1685.82</v>
      </c>
      <c r="L441" s="44">
        <v>1875.41</v>
      </c>
      <c r="M441" s="44">
        <v>2082.66</v>
      </c>
      <c r="N441" s="44">
        <v>2160.15</v>
      </c>
      <c r="O441" s="44">
        <v>1993.76</v>
      </c>
      <c r="P441" s="44">
        <v>1969.59</v>
      </c>
      <c r="Q441" s="44">
        <v>1984.5</v>
      </c>
      <c r="R441" s="44">
        <v>1982.42</v>
      </c>
      <c r="S441" s="44">
        <v>1983.39</v>
      </c>
      <c r="T441" s="44">
        <v>1966.6</v>
      </c>
      <c r="U441" s="44">
        <v>2159.62</v>
      </c>
      <c r="V441" s="44">
        <v>2185.7399999999998</v>
      </c>
      <c r="W441" s="44">
        <v>2147.73</v>
      </c>
      <c r="X441" s="44">
        <v>1871.36</v>
      </c>
      <c r="Y441" s="44">
        <v>1720.61</v>
      </c>
      <c r="Z441" s="44">
        <v>1471.11</v>
      </c>
      <c r="AA441" s="44">
        <v>1245.26</v>
      </c>
    </row>
    <row r="442" spans="1:27" ht="12.75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2087</v>
      </c>
      <c r="B445" s="28" t="str">
        <f>"25"&amp;"."&amp;$B$800&amp;"."&amp;$B$801</f>
        <v>25.10.2023</v>
      </c>
      <c r="C445" s="90" t="s">
        <v>76</v>
      </c>
      <c r="D445" s="91">
        <f>ROUND(((D446+D447+D449+D448)/1000),5)</f>
        <v>3.5741000000000001</v>
      </c>
      <c r="E445" s="91">
        <f>ROUND(((E446+E447+E449+E448)/1000),5)</f>
        <v>3.5146099999999998</v>
      </c>
      <c r="F445" s="91">
        <f>ROUND(((F446+F447+F449+F448)/1000),5)</f>
        <v>3.47749</v>
      </c>
      <c r="G445" s="91">
        <f t="shared" ref="G445:AA445" si="258">ROUND(((G446+G447+G449+G448)/1000),5)</f>
        <v>3.4747300000000001</v>
      </c>
      <c r="H445" s="91">
        <f t="shared" si="258"/>
        <v>3.5419700000000001</v>
      </c>
      <c r="I445" s="91">
        <f t="shared" si="258"/>
        <v>3.6314600000000001</v>
      </c>
      <c r="J445" s="91">
        <f t="shared" si="258"/>
        <v>3.7801200000000001</v>
      </c>
      <c r="K445" s="91">
        <f t="shared" si="258"/>
        <v>4.0805499999999997</v>
      </c>
      <c r="L445" s="91">
        <f t="shared" si="258"/>
        <v>4.2539600000000002</v>
      </c>
      <c r="M445" s="91">
        <f t="shared" si="258"/>
        <v>4.61686</v>
      </c>
      <c r="N445" s="91">
        <f t="shared" si="258"/>
        <v>4.7907599999999997</v>
      </c>
      <c r="O445" s="91">
        <f t="shared" si="258"/>
        <v>4.4180400000000004</v>
      </c>
      <c r="P445" s="91">
        <f t="shared" si="258"/>
        <v>4.3960999999999997</v>
      </c>
      <c r="Q445" s="91">
        <f t="shared" si="258"/>
        <v>4.4087800000000001</v>
      </c>
      <c r="R445" s="91">
        <f t="shared" si="258"/>
        <v>4.4053899999999997</v>
      </c>
      <c r="S445" s="91">
        <f t="shared" si="258"/>
        <v>4.4015899999999997</v>
      </c>
      <c r="T445" s="91">
        <f t="shared" si="258"/>
        <v>4.4004300000000001</v>
      </c>
      <c r="U445" s="91">
        <f t="shared" si="258"/>
        <v>4.6452600000000004</v>
      </c>
      <c r="V445" s="91">
        <f t="shared" si="258"/>
        <v>4.6870399999999997</v>
      </c>
      <c r="W445" s="91">
        <f t="shared" si="258"/>
        <v>4.7100600000000004</v>
      </c>
      <c r="X445" s="91">
        <f t="shared" si="258"/>
        <v>4.3809800000000001</v>
      </c>
      <c r="Y445" s="91">
        <f t="shared" si="258"/>
        <v>4.2465200000000003</v>
      </c>
      <c r="Z445" s="91">
        <f t="shared" si="258"/>
        <v>3.91974</v>
      </c>
      <c r="AA445" s="91">
        <f t="shared" si="258"/>
        <v>3.6734900000000001</v>
      </c>
    </row>
    <row r="446" spans="1:27" ht="12.75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1130.93</v>
      </c>
      <c r="E446" s="44">
        <v>1071.44</v>
      </c>
      <c r="F446" s="44">
        <v>1034.32</v>
      </c>
      <c r="G446" s="44">
        <v>1031.56</v>
      </c>
      <c r="H446" s="44">
        <v>1098.8</v>
      </c>
      <c r="I446" s="44">
        <v>1188.29</v>
      </c>
      <c r="J446" s="44">
        <v>1336.95</v>
      </c>
      <c r="K446" s="44">
        <v>1637.38</v>
      </c>
      <c r="L446" s="44">
        <v>1810.79</v>
      </c>
      <c r="M446" s="44">
        <v>2173.69</v>
      </c>
      <c r="N446" s="44">
        <v>2347.59</v>
      </c>
      <c r="O446" s="44">
        <v>1974.87</v>
      </c>
      <c r="P446" s="44">
        <v>1952.93</v>
      </c>
      <c r="Q446" s="44">
        <v>1965.61</v>
      </c>
      <c r="R446" s="44">
        <v>1962.22</v>
      </c>
      <c r="S446" s="44">
        <v>1958.42</v>
      </c>
      <c r="T446" s="44">
        <v>1957.26</v>
      </c>
      <c r="U446" s="44">
        <v>2202.09</v>
      </c>
      <c r="V446" s="44">
        <v>2243.87</v>
      </c>
      <c r="W446" s="44">
        <v>2266.89</v>
      </c>
      <c r="X446" s="44">
        <v>1937.81</v>
      </c>
      <c r="Y446" s="44">
        <v>1803.35</v>
      </c>
      <c r="Z446" s="44">
        <v>1476.57</v>
      </c>
      <c r="AA446" s="44">
        <v>1230.32</v>
      </c>
    </row>
    <row r="447" spans="1:27" ht="12.75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2092</v>
      </c>
      <c r="B450" s="28" t="str">
        <f>"26"&amp;"."&amp;$B$800&amp;"."&amp;$B$801</f>
        <v>26.10.2023</v>
      </c>
      <c r="C450" s="90" t="s">
        <v>76</v>
      </c>
      <c r="D450" s="91">
        <f>ROUND(((D451+D452+D454+D453)/1000),5)</f>
        <v>3.5858500000000002</v>
      </c>
      <c r="E450" s="91">
        <f>ROUND(((E451+E452+E454+E453)/1000),5)</f>
        <v>3.4997500000000001</v>
      </c>
      <c r="F450" s="91">
        <f>ROUND(((F451+F452+F454+F453)/1000),5)</f>
        <v>3.46956</v>
      </c>
      <c r="G450" s="91">
        <f t="shared" ref="G450:AA450" si="261">ROUND(((G451+G452+G454+G453)/1000),5)</f>
        <v>3.4467300000000001</v>
      </c>
      <c r="H450" s="91">
        <f t="shared" si="261"/>
        <v>3.5388500000000001</v>
      </c>
      <c r="I450" s="91">
        <f t="shared" si="261"/>
        <v>3.66811</v>
      </c>
      <c r="J450" s="91">
        <f t="shared" si="261"/>
        <v>3.8652899999999999</v>
      </c>
      <c r="K450" s="91">
        <f t="shared" si="261"/>
        <v>4.0737199999999998</v>
      </c>
      <c r="L450" s="91">
        <f t="shared" si="261"/>
        <v>4.3306199999999997</v>
      </c>
      <c r="M450" s="91">
        <f t="shared" si="261"/>
        <v>4.47133</v>
      </c>
      <c r="N450" s="91">
        <f t="shared" si="261"/>
        <v>4.4945300000000001</v>
      </c>
      <c r="O450" s="91">
        <f t="shared" si="261"/>
        <v>4.5104899999999999</v>
      </c>
      <c r="P450" s="91">
        <f t="shared" si="261"/>
        <v>4.4497299999999997</v>
      </c>
      <c r="Q450" s="91">
        <f t="shared" si="261"/>
        <v>4.4606700000000004</v>
      </c>
      <c r="R450" s="91">
        <f t="shared" si="261"/>
        <v>4.4456199999999999</v>
      </c>
      <c r="S450" s="91">
        <f t="shared" si="261"/>
        <v>4.4477599999999997</v>
      </c>
      <c r="T450" s="91">
        <f t="shared" si="261"/>
        <v>4.4480399999999998</v>
      </c>
      <c r="U450" s="91">
        <f t="shared" si="261"/>
        <v>4.43954</v>
      </c>
      <c r="V450" s="91">
        <f t="shared" si="261"/>
        <v>4.6056699999999999</v>
      </c>
      <c r="W450" s="91">
        <f t="shared" si="261"/>
        <v>4.6007400000000001</v>
      </c>
      <c r="X450" s="91">
        <f t="shared" si="261"/>
        <v>4.29711</v>
      </c>
      <c r="Y450" s="91">
        <f t="shared" si="261"/>
        <v>4.1914600000000002</v>
      </c>
      <c r="Z450" s="91">
        <f t="shared" si="261"/>
        <v>3.9147099999999999</v>
      </c>
      <c r="AA450" s="91">
        <f t="shared" si="261"/>
        <v>3.6687599999999998</v>
      </c>
    </row>
    <row r="451" spans="1:27" ht="12.75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1142.68</v>
      </c>
      <c r="E451" s="44">
        <v>1056.58</v>
      </c>
      <c r="F451" s="44">
        <v>1026.3900000000001</v>
      </c>
      <c r="G451" s="44">
        <v>1003.56</v>
      </c>
      <c r="H451" s="44">
        <v>1095.68</v>
      </c>
      <c r="I451" s="44">
        <v>1224.94</v>
      </c>
      <c r="J451" s="44">
        <v>1422.12</v>
      </c>
      <c r="K451" s="44">
        <v>1630.55</v>
      </c>
      <c r="L451" s="44">
        <v>1887.45</v>
      </c>
      <c r="M451" s="44">
        <v>2028.16</v>
      </c>
      <c r="N451" s="44">
        <v>2051.36</v>
      </c>
      <c r="O451" s="44">
        <v>2067.3200000000002</v>
      </c>
      <c r="P451" s="44">
        <v>2006.56</v>
      </c>
      <c r="Q451" s="44">
        <v>2017.5</v>
      </c>
      <c r="R451" s="44">
        <v>2002.45</v>
      </c>
      <c r="S451" s="44">
        <v>2004.59</v>
      </c>
      <c r="T451" s="44">
        <v>2004.87</v>
      </c>
      <c r="U451" s="44">
        <v>1996.37</v>
      </c>
      <c r="V451" s="44">
        <v>2162.5</v>
      </c>
      <c r="W451" s="44">
        <v>2157.5700000000002</v>
      </c>
      <c r="X451" s="44">
        <v>1853.94</v>
      </c>
      <c r="Y451" s="44">
        <v>1748.29</v>
      </c>
      <c r="Z451" s="44">
        <v>1471.54</v>
      </c>
      <c r="AA451" s="44">
        <v>1225.5899999999999</v>
      </c>
    </row>
    <row r="452" spans="1:27" ht="12.75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2097</v>
      </c>
      <c r="B455" s="28" t="str">
        <f>"27"&amp;"."&amp;$B$800&amp;"."&amp;$B$801</f>
        <v>27.10.2023</v>
      </c>
      <c r="C455" s="90" t="s">
        <v>76</v>
      </c>
      <c r="D455" s="91">
        <f>ROUND(((D456+D457+D459+D458)/1000),5)</f>
        <v>3.6032999999999999</v>
      </c>
      <c r="E455" s="91">
        <f>ROUND(((E456+E457+E459+E458)/1000),5)</f>
        <v>3.51925</v>
      </c>
      <c r="F455" s="91">
        <f>ROUND(((F456+F457+F459+F458)/1000),5)</f>
        <v>3.4798900000000001</v>
      </c>
      <c r="G455" s="91">
        <f t="shared" ref="G455:AA455" si="264">ROUND(((G456+G457+G459+G458)/1000),5)</f>
        <v>3.4810400000000001</v>
      </c>
      <c r="H455" s="91">
        <f t="shared" si="264"/>
        <v>3.5487000000000002</v>
      </c>
      <c r="I455" s="91">
        <f t="shared" si="264"/>
        <v>3.6679599999999999</v>
      </c>
      <c r="J455" s="91">
        <f t="shared" si="264"/>
        <v>3.8130799999999998</v>
      </c>
      <c r="K455" s="91">
        <f t="shared" si="264"/>
        <v>4.0934699999999999</v>
      </c>
      <c r="L455" s="91">
        <f t="shared" si="264"/>
        <v>4.3569899999999997</v>
      </c>
      <c r="M455" s="91">
        <f t="shared" si="264"/>
        <v>4.55185</v>
      </c>
      <c r="N455" s="91">
        <f t="shared" si="264"/>
        <v>4.7716700000000003</v>
      </c>
      <c r="O455" s="91">
        <f t="shared" si="264"/>
        <v>4.7072900000000004</v>
      </c>
      <c r="P455" s="91">
        <f t="shared" si="264"/>
        <v>4.47</v>
      </c>
      <c r="Q455" s="91">
        <f t="shared" si="264"/>
        <v>4.4832700000000001</v>
      </c>
      <c r="R455" s="91">
        <f t="shared" si="264"/>
        <v>4.4760999999999997</v>
      </c>
      <c r="S455" s="91">
        <f t="shared" si="264"/>
        <v>4.4777399999999998</v>
      </c>
      <c r="T455" s="91">
        <f t="shared" si="264"/>
        <v>4.4745900000000001</v>
      </c>
      <c r="U455" s="91">
        <f t="shared" si="264"/>
        <v>4.6163100000000004</v>
      </c>
      <c r="V455" s="91">
        <f t="shared" si="264"/>
        <v>4.7996699999999999</v>
      </c>
      <c r="W455" s="91">
        <f t="shared" si="264"/>
        <v>4.7068500000000002</v>
      </c>
      <c r="X455" s="91">
        <f t="shared" si="264"/>
        <v>4.3832700000000004</v>
      </c>
      <c r="Y455" s="91">
        <f t="shared" si="264"/>
        <v>4.3502799999999997</v>
      </c>
      <c r="Z455" s="91">
        <f t="shared" si="264"/>
        <v>4.0274000000000001</v>
      </c>
      <c r="AA455" s="91">
        <f t="shared" si="264"/>
        <v>3.8913600000000002</v>
      </c>
    </row>
    <row r="456" spans="1:27" ht="12.75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1160.1300000000001</v>
      </c>
      <c r="E456" s="44">
        <v>1076.08</v>
      </c>
      <c r="F456" s="44">
        <v>1036.72</v>
      </c>
      <c r="G456" s="44">
        <v>1037.8699999999999</v>
      </c>
      <c r="H456" s="44">
        <v>1105.53</v>
      </c>
      <c r="I456" s="44">
        <v>1224.79</v>
      </c>
      <c r="J456" s="44">
        <v>1369.91</v>
      </c>
      <c r="K456" s="44">
        <v>1650.3</v>
      </c>
      <c r="L456" s="44">
        <v>1913.82</v>
      </c>
      <c r="M456" s="44">
        <v>2108.6799999999998</v>
      </c>
      <c r="N456" s="44">
        <v>2328.5</v>
      </c>
      <c r="O456" s="44">
        <v>2264.12</v>
      </c>
      <c r="P456" s="44">
        <v>2026.83</v>
      </c>
      <c r="Q456" s="44">
        <v>2040.1</v>
      </c>
      <c r="R456" s="44">
        <v>2032.93</v>
      </c>
      <c r="S456" s="44">
        <v>2034.57</v>
      </c>
      <c r="T456" s="44">
        <v>2031.42</v>
      </c>
      <c r="U456" s="44">
        <v>2173.14</v>
      </c>
      <c r="V456" s="44">
        <v>2356.5</v>
      </c>
      <c r="W456" s="44">
        <v>2263.6799999999998</v>
      </c>
      <c r="X456" s="44">
        <v>1940.1</v>
      </c>
      <c r="Y456" s="44">
        <v>1907.11</v>
      </c>
      <c r="Z456" s="44">
        <v>1584.23</v>
      </c>
      <c r="AA456" s="44">
        <v>1448.19</v>
      </c>
    </row>
    <row r="457" spans="1:27" ht="12.75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2102</v>
      </c>
      <c r="B460" s="28" t="str">
        <f>"28"&amp;"."&amp;$B$800&amp;"."&amp;$B$801</f>
        <v>28.10.2023</v>
      </c>
      <c r="C460" s="90" t="s">
        <v>76</v>
      </c>
      <c r="D460" s="91">
        <f>ROUND(((D461+D462+D464+D463)/1000),5)</f>
        <v>3.6511200000000001</v>
      </c>
      <c r="E460" s="91">
        <f>ROUND(((E461+E462+E464+E463)/1000),5)</f>
        <v>3.6092900000000001</v>
      </c>
      <c r="F460" s="91">
        <f>ROUND(((F461+F462+F464+F463)/1000),5)</f>
        <v>3.5910000000000002</v>
      </c>
      <c r="G460" s="91">
        <f t="shared" ref="G460:AA460" si="267">ROUND(((G461+G462+G464+G463)/1000),5)</f>
        <v>3.55776</v>
      </c>
      <c r="H460" s="91">
        <f t="shared" si="267"/>
        <v>3.5882700000000001</v>
      </c>
      <c r="I460" s="91">
        <f t="shared" si="267"/>
        <v>3.6112199999999999</v>
      </c>
      <c r="J460" s="91">
        <f t="shared" si="267"/>
        <v>3.63374</v>
      </c>
      <c r="K460" s="91">
        <f t="shared" si="267"/>
        <v>3.7720400000000001</v>
      </c>
      <c r="L460" s="91">
        <f t="shared" si="267"/>
        <v>4.0377299999999998</v>
      </c>
      <c r="M460" s="91">
        <f t="shared" si="267"/>
        <v>4.3364900000000004</v>
      </c>
      <c r="N460" s="91">
        <f t="shared" si="267"/>
        <v>4.3956200000000001</v>
      </c>
      <c r="O460" s="91">
        <f t="shared" si="267"/>
        <v>4.4001799999999998</v>
      </c>
      <c r="P460" s="91">
        <f t="shared" si="267"/>
        <v>4.3876900000000001</v>
      </c>
      <c r="Q460" s="91">
        <f t="shared" si="267"/>
        <v>4.3550700000000004</v>
      </c>
      <c r="R460" s="91">
        <f t="shared" si="267"/>
        <v>4.26281</v>
      </c>
      <c r="S460" s="91">
        <f t="shared" si="267"/>
        <v>4.1917499999999999</v>
      </c>
      <c r="T460" s="91">
        <f t="shared" si="267"/>
        <v>4.1657200000000003</v>
      </c>
      <c r="U460" s="91">
        <f t="shared" si="267"/>
        <v>4.2727399999999998</v>
      </c>
      <c r="V460" s="91">
        <f t="shared" si="267"/>
        <v>4.3403400000000003</v>
      </c>
      <c r="W460" s="91">
        <f t="shared" si="267"/>
        <v>4.2452199999999998</v>
      </c>
      <c r="X460" s="91">
        <f t="shared" si="267"/>
        <v>4.2172999999999998</v>
      </c>
      <c r="Y460" s="91">
        <f t="shared" si="267"/>
        <v>4.0284800000000001</v>
      </c>
      <c r="Z460" s="91">
        <f t="shared" si="267"/>
        <v>3.7396400000000001</v>
      </c>
      <c r="AA460" s="91">
        <f t="shared" si="267"/>
        <v>3.66425</v>
      </c>
    </row>
    <row r="461" spans="1:27" ht="12.75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1207.95</v>
      </c>
      <c r="E461" s="44">
        <v>1166.1199999999999</v>
      </c>
      <c r="F461" s="44">
        <v>1147.83</v>
      </c>
      <c r="G461" s="44">
        <v>1114.5899999999999</v>
      </c>
      <c r="H461" s="44">
        <v>1145.0999999999999</v>
      </c>
      <c r="I461" s="44">
        <v>1168.05</v>
      </c>
      <c r="J461" s="44">
        <v>1190.57</v>
      </c>
      <c r="K461" s="44">
        <v>1328.87</v>
      </c>
      <c r="L461" s="44">
        <v>1594.56</v>
      </c>
      <c r="M461" s="44">
        <v>1893.32</v>
      </c>
      <c r="N461" s="44">
        <v>1952.45</v>
      </c>
      <c r="O461" s="44">
        <v>1957.01</v>
      </c>
      <c r="P461" s="44">
        <v>1944.52</v>
      </c>
      <c r="Q461" s="44">
        <v>1911.9</v>
      </c>
      <c r="R461" s="44">
        <v>1819.64</v>
      </c>
      <c r="S461" s="44">
        <v>1748.58</v>
      </c>
      <c r="T461" s="44">
        <v>1722.55</v>
      </c>
      <c r="U461" s="44">
        <v>1829.57</v>
      </c>
      <c r="V461" s="44">
        <v>1897.17</v>
      </c>
      <c r="W461" s="44">
        <v>1802.05</v>
      </c>
      <c r="X461" s="44">
        <v>1774.13</v>
      </c>
      <c r="Y461" s="44">
        <v>1585.31</v>
      </c>
      <c r="Z461" s="44">
        <v>1296.47</v>
      </c>
      <c r="AA461" s="44">
        <v>1221.08</v>
      </c>
    </row>
    <row r="462" spans="1:27" ht="12.75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2107</v>
      </c>
      <c r="B465" s="28" t="str">
        <f>"29"&amp;"."&amp;$B$800&amp;"."&amp;$B$801</f>
        <v>29.10.2023</v>
      </c>
      <c r="C465" s="90" t="s">
        <v>76</v>
      </c>
      <c r="D465" s="91">
        <f>ROUND(((D466+D467+D469+D468)/1000),5)</f>
        <v>3.6596600000000001</v>
      </c>
      <c r="E465" s="91">
        <f>ROUND(((E466+E467+E469+E468)/1000),5)</f>
        <v>3.5948699999999998</v>
      </c>
      <c r="F465" s="91">
        <f>ROUND(((F466+F467+F469+F468)/1000),5)</f>
        <v>3.54603</v>
      </c>
      <c r="G465" s="91">
        <f t="shared" ref="G465:AA465" si="270">ROUND(((G466+G467+G469+G468)/1000),5)</f>
        <v>3.5031599999999998</v>
      </c>
      <c r="H465" s="91">
        <f t="shared" si="270"/>
        <v>3.5302500000000001</v>
      </c>
      <c r="I465" s="91">
        <f t="shared" si="270"/>
        <v>3.5962999999999998</v>
      </c>
      <c r="J465" s="91">
        <f t="shared" si="270"/>
        <v>3.5946400000000001</v>
      </c>
      <c r="K465" s="91">
        <f t="shared" si="270"/>
        <v>3.6627100000000001</v>
      </c>
      <c r="L465" s="91">
        <f t="shared" si="270"/>
        <v>3.9165899999999998</v>
      </c>
      <c r="M465" s="91">
        <f t="shared" si="270"/>
        <v>4.11266</v>
      </c>
      <c r="N465" s="91">
        <f t="shared" si="270"/>
        <v>4.2787800000000002</v>
      </c>
      <c r="O465" s="91">
        <f t="shared" si="270"/>
        <v>4.3206899999999999</v>
      </c>
      <c r="P465" s="91">
        <f t="shared" si="270"/>
        <v>4.31081</v>
      </c>
      <c r="Q465" s="91">
        <f t="shared" si="270"/>
        <v>4.3110600000000003</v>
      </c>
      <c r="R465" s="91">
        <f t="shared" si="270"/>
        <v>4.2350000000000003</v>
      </c>
      <c r="S465" s="91">
        <f t="shared" si="270"/>
        <v>4.2538400000000003</v>
      </c>
      <c r="T465" s="91">
        <f t="shared" si="270"/>
        <v>4.2589399999999999</v>
      </c>
      <c r="U465" s="91">
        <f t="shared" si="270"/>
        <v>4.4252000000000002</v>
      </c>
      <c r="V465" s="91">
        <f t="shared" si="270"/>
        <v>4.4882099999999996</v>
      </c>
      <c r="W465" s="91">
        <f t="shared" si="270"/>
        <v>4.4078600000000003</v>
      </c>
      <c r="X465" s="91">
        <f t="shared" si="270"/>
        <v>4.36775</v>
      </c>
      <c r="Y465" s="91">
        <f t="shared" si="270"/>
        <v>4.3169500000000003</v>
      </c>
      <c r="Z465" s="91">
        <f t="shared" si="270"/>
        <v>3.94598</v>
      </c>
      <c r="AA465" s="91">
        <f t="shared" si="270"/>
        <v>3.6972</v>
      </c>
    </row>
    <row r="466" spans="1:27" ht="12.75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1216.49</v>
      </c>
      <c r="E466" s="44">
        <v>1151.7</v>
      </c>
      <c r="F466" s="44">
        <v>1102.8599999999999</v>
      </c>
      <c r="G466" s="44">
        <v>1059.99</v>
      </c>
      <c r="H466" s="44">
        <v>1087.08</v>
      </c>
      <c r="I466" s="44">
        <v>1153.1300000000001</v>
      </c>
      <c r="J466" s="44">
        <v>1151.47</v>
      </c>
      <c r="K466" s="44">
        <v>1219.54</v>
      </c>
      <c r="L466" s="44">
        <v>1473.42</v>
      </c>
      <c r="M466" s="44">
        <v>1669.49</v>
      </c>
      <c r="N466" s="44">
        <v>1835.61</v>
      </c>
      <c r="O466" s="44">
        <v>1877.52</v>
      </c>
      <c r="P466" s="44">
        <v>1867.64</v>
      </c>
      <c r="Q466" s="44">
        <v>1867.89</v>
      </c>
      <c r="R466" s="44">
        <v>1791.83</v>
      </c>
      <c r="S466" s="44">
        <v>1810.67</v>
      </c>
      <c r="T466" s="44">
        <v>1815.77</v>
      </c>
      <c r="U466" s="44">
        <v>1982.03</v>
      </c>
      <c r="V466" s="44">
        <v>2045.04</v>
      </c>
      <c r="W466" s="44">
        <v>1964.69</v>
      </c>
      <c r="X466" s="44">
        <v>1924.58</v>
      </c>
      <c r="Y466" s="44">
        <v>1873.78</v>
      </c>
      <c r="Z466" s="44">
        <v>1502.81</v>
      </c>
      <c r="AA466" s="44">
        <v>1254.03</v>
      </c>
    </row>
    <row r="467" spans="1:27" ht="12.75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2112</v>
      </c>
      <c r="B470" s="28" t="str">
        <f>"30"&amp;"."&amp;$B$800&amp;"."&amp;$B$801</f>
        <v>30.10.2023</v>
      </c>
      <c r="C470" s="90" t="s">
        <v>76</v>
      </c>
      <c r="D470" s="91">
        <f>ROUND(((D471+D472+D474+D473)/1000),5)</f>
        <v>3.5943100000000001</v>
      </c>
      <c r="E470" s="91">
        <f>ROUND(((E471+E472+E474+E473)/1000),5)</f>
        <v>3.4867400000000002</v>
      </c>
      <c r="F470" s="91">
        <f>ROUND(((F471+F472+F474+F473)/1000),5)</f>
        <v>3.4340000000000002</v>
      </c>
      <c r="G470" s="91">
        <f t="shared" ref="G470:AA470" si="273">ROUND(((G471+G472+G474+G473)/1000),5)</f>
        <v>3.42184</v>
      </c>
      <c r="H470" s="91">
        <f t="shared" si="273"/>
        <v>3.47756</v>
      </c>
      <c r="I470" s="91">
        <f t="shared" si="273"/>
        <v>3.5955699999999999</v>
      </c>
      <c r="J470" s="91">
        <f t="shared" si="273"/>
        <v>3.7142400000000002</v>
      </c>
      <c r="K470" s="91">
        <f t="shared" si="273"/>
        <v>3.9867499999999998</v>
      </c>
      <c r="L470" s="91">
        <f t="shared" si="273"/>
        <v>4.2337199999999999</v>
      </c>
      <c r="M470" s="91">
        <f t="shared" si="273"/>
        <v>4.3822299999999998</v>
      </c>
      <c r="N470" s="91">
        <f t="shared" si="273"/>
        <v>4.4730699999999999</v>
      </c>
      <c r="O470" s="91">
        <f t="shared" si="273"/>
        <v>4.4012399999999996</v>
      </c>
      <c r="P470" s="91">
        <f t="shared" si="273"/>
        <v>4.4022100000000002</v>
      </c>
      <c r="Q470" s="91">
        <f t="shared" si="273"/>
        <v>4.4323499999999996</v>
      </c>
      <c r="R470" s="91">
        <f t="shared" si="273"/>
        <v>4.4128499999999997</v>
      </c>
      <c r="S470" s="91">
        <f t="shared" si="273"/>
        <v>4.4070799999999997</v>
      </c>
      <c r="T470" s="91">
        <f t="shared" si="273"/>
        <v>4.4007300000000003</v>
      </c>
      <c r="U470" s="91">
        <f t="shared" si="273"/>
        <v>4.6353600000000004</v>
      </c>
      <c r="V470" s="91">
        <f t="shared" si="273"/>
        <v>4.5463899999999997</v>
      </c>
      <c r="W470" s="91">
        <f t="shared" si="273"/>
        <v>4.3950699999999996</v>
      </c>
      <c r="X470" s="91">
        <f t="shared" si="273"/>
        <v>4.3481300000000003</v>
      </c>
      <c r="Y470" s="91">
        <f t="shared" si="273"/>
        <v>4.1541199999999998</v>
      </c>
      <c r="Z470" s="91">
        <f t="shared" si="273"/>
        <v>3.7399800000000001</v>
      </c>
      <c r="AA470" s="91">
        <f t="shared" si="273"/>
        <v>3.6360999999999999</v>
      </c>
    </row>
    <row r="471" spans="1:27" ht="12.75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1151.1400000000001</v>
      </c>
      <c r="E471" s="44">
        <v>1043.57</v>
      </c>
      <c r="F471" s="44">
        <v>990.83</v>
      </c>
      <c r="G471" s="44">
        <v>978.67</v>
      </c>
      <c r="H471" s="44">
        <v>1034.3900000000001</v>
      </c>
      <c r="I471" s="44">
        <v>1152.4000000000001</v>
      </c>
      <c r="J471" s="44">
        <v>1271.07</v>
      </c>
      <c r="K471" s="44">
        <v>1543.58</v>
      </c>
      <c r="L471" s="44">
        <v>1790.55</v>
      </c>
      <c r="M471" s="44">
        <v>1939.06</v>
      </c>
      <c r="N471" s="44">
        <v>2029.9</v>
      </c>
      <c r="O471" s="44">
        <v>1958.07</v>
      </c>
      <c r="P471" s="44">
        <v>1959.04</v>
      </c>
      <c r="Q471" s="44">
        <v>1989.18</v>
      </c>
      <c r="R471" s="44">
        <v>1969.68</v>
      </c>
      <c r="S471" s="44">
        <v>1963.91</v>
      </c>
      <c r="T471" s="44">
        <v>1957.56</v>
      </c>
      <c r="U471" s="44">
        <v>2192.19</v>
      </c>
      <c r="V471" s="44">
        <v>2103.2199999999998</v>
      </c>
      <c r="W471" s="44">
        <v>1951.9</v>
      </c>
      <c r="X471" s="44">
        <v>1904.96</v>
      </c>
      <c r="Y471" s="44">
        <v>1710.95</v>
      </c>
      <c r="Z471" s="44">
        <v>1296.81</v>
      </c>
      <c r="AA471" s="44">
        <v>1192.93</v>
      </c>
    </row>
    <row r="472" spans="1:27" ht="12.75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2117</v>
      </c>
      <c r="B475" s="28" t="str">
        <f>"31"&amp;"."&amp;$B$800&amp;"."&amp;$B$801</f>
        <v>31.10.2023</v>
      </c>
      <c r="C475" s="90" t="s">
        <v>76</v>
      </c>
      <c r="D475" s="91">
        <f>ROUND(((D476+D477+D479+D478)/1000),5)</f>
        <v>3.5587800000000001</v>
      </c>
      <c r="E475" s="91">
        <f>ROUND(((E476+E477+E479+E478)/1000),5)</f>
        <v>3.4222199999999998</v>
      </c>
      <c r="F475" s="91">
        <f>ROUND(((F476+F477+F479+F478)/1000),5)</f>
        <v>3.33609</v>
      </c>
      <c r="G475" s="91">
        <f t="shared" ref="G475:AA475" si="276">ROUND(((G476+G477+G479+G478)/1000),5)</f>
        <v>3.32077</v>
      </c>
      <c r="H475" s="91">
        <f t="shared" si="276"/>
        <v>3.4345599999999998</v>
      </c>
      <c r="I475" s="91">
        <f t="shared" si="276"/>
        <v>3.5874000000000001</v>
      </c>
      <c r="J475" s="91">
        <f t="shared" si="276"/>
        <v>3.6764899999999998</v>
      </c>
      <c r="K475" s="91">
        <f t="shared" si="276"/>
        <v>4.0089100000000002</v>
      </c>
      <c r="L475" s="91">
        <f t="shared" si="276"/>
        <v>4.2007500000000002</v>
      </c>
      <c r="M475" s="91">
        <f t="shared" si="276"/>
        <v>4.3665500000000002</v>
      </c>
      <c r="N475" s="91">
        <f t="shared" si="276"/>
        <v>4.38741</v>
      </c>
      <c r="O475" s="91">
        <f t="shared" si="276"/>
        <v>4.3700999999999999</v>
      </c>
      <c r="P475" s="91">
        <f t="shared" si="276"/>
        <v>4.3729300000000002</v>
      </c>
      <c r="Q475" s="91">
        <f t="shared" si="276"/>
        <v>4.37507</v>
      </c>
      <c r="R475" s="91">
        <f t="shared" si="276"/>
        <v>4.3747199999999999</v>
      </c>
      <c r="S475" s="91">
        <f t="shared" si="276"/>
        <v>4.3754600000000003</v>
      </c>
      <c r="T475" s="91">
        <f t="shared" si="276"/>
        <v>4.37338</v>
      </c>
      <c r="U475" s="91">
        <f t="shared" si="276"/>
        <v>4.4348200000000002</v>
      </c>
      <c r="V475" s="91">
        <f t="shared" si="276"/>
        <v>4.4398299999999997</v>
      </c>
      <c r="W475" s="91">
        <f t="shared" si="276"/>
        <v>4.3499100000000004</v>
      </c>
      <c r="X475" s="91">
        <f t="shared" si="276"/>
        <v>4.2846399999999996</v>
      </c>
      <c r="Y475" s="91">
        <f t="shared" si="276"/>
        <v>4.1346400000000001</v>
      </c>
      <c r="Z475" s="91">
        <f t="shared" si="276"/>
        <v>3.7150699999999999</v>
      </c>
      <c r="AA475" s="91">
        <f t="shared" si="276"/>
        <v>3.6204100000000001</v>
      </c>
    </row>
    <row r="476" spans="1:27" ht="12.75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1115.6099999999999</v>
      </c>
      <c r="E476" s="44">
        <v>979.05</v>
      </c>
      <c r="F476" s="44">
        <v>892.92</v>
      </c>
      <c r="G476" s="44">
        <v>877.6</v>
      </c>
      <c r="H476" s="44">
        <v>991.39</v>
      </c>
      <c r="I476" s="44">
        <v>1144.23</v>
      </c>
      <c r="J476" s="44">
        <v>1233.32</v>
      </c>
      <c r="K476" s="44">
        <v>1565.74</v>
      </c>
      <c r="L476" s="44">
        <v>1757.58</v>
      </c>
      <c r="M476" s="44">
        <v>1923.38</v>
      </c>
      <c r="N476" s="44">
        <v>1944.24</v>
      </c>
      <c r="O476" s="44">
        <v>1926.93</v>
      </c>
      <c r="P476" s="44">
        <v>1929.76</v>
      </c>
      <c r="Q476" s="44">
        <v>1931.9</v>
      </c>
      <c r="R476" s="44">
        <v>1931.55</v>
      </c>
      <c r="S476" s="44">
        <v>1932.29</v>
      </c>
      <c r="T476" s="44">
        <v>1930.21</v>
      </c>
      <c r="U476" s="44">
        <v>1991.65</v>
      </c>
      <c r="V476" s="44">
        <v>1996.66</v>
      </c>
      <c r="W476" s="44">
        <v>1906.74</v>
      </c>
      <c r="X476" s="44">
        <v>1841.47</v>
      </c>
      <c r="Y476" s="44">
        <v>1691.47</v>
      </c>
      <c r="Z476" s="44">
        <v>1271.9000000000001</v>
      </c>
      <c r="AA476" s="44">
        <v>1177.24</v>
      </c>
    </row>
    <row r="477" spans="1:27" ht="12.75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01.10.2023</v>
      </c>
      <c r="C484" s="90" t="s">
        <v>76</v>
      </c>
      <c r="D484" s="91">
        <f>ROUND(((D485+D486+D488+D487)/1000),5)</f>
        <v>5.0949400000000002</v>
      </c>
      <c r="E484" s="91">
        <f>ROUND(((E485+E486+E488+E487)/1000),5)</f>
        <v>5.0361599999999997</v>
      </c>
      <c r="F484" s="91">
        <f>ROUND(((F485+F486+F488+F487)/1000),5)</f>
        <v>5.0222100000000003</v>
      </c>
      <c r="G484" s="91">
        <f t="shared" ref="G484:AA484" si="279">ROUND(((G485+G486+G488+G487)/1000),5)</f>
        <v>5.0240799999999997</v>
      </c>
      <c r="H484" s="91">
        <f t="shared" si="279"/>
        <v>5.0329199999999998</v>
      </c>
      <c r="I484" s="91">
        <f t="shared" si="279"/>
        <v>5.0575599999999996</v>
      </c>
      <c r="J484" s="91">
        <f t="shared" si="279"/>
        <v>5.0585800000000001</v>
      </c>
      <c r="K484" s="91">
        <f t="shared" si="279"/>
        <v>5.1457100000000002</v>
      </c>
      <c r="L484" s="91">
        <f t="shared" si="279"/>
        <v>5.3955000000000002</v>
      </c>
      <c r="M484" s="91">
        <f t="shared" si="279"/>
        <v>5.6689999999999996</v>
      </c>
      <c r="N484" s="91">
        <f t="shared" si="279"/>
        <v>5.7221000000000002</v>
      </c>
      <c r="O484" s="91">
        <f t="shared" si="279"/>
        <v>5.7288699999999997</v>
      </c>
      <c r="P484" s="91">
        <f t="shared" si="279"/>
        <v>5.7314499999999997</v>
      </c>
      <c r="Q484" s="91">
        <f t="shared" si="279"/>
        <v>5.7452199999999998</v>
      </c>
      <c r="R484" s="91">
        <f t="shared" si="279"/>
        <v>5.7490399999999999</v>
      </c>
      <c r="S484" s="91">
        <f t="shared" si="279"/>
        <v>5.7589699999999997</v>
      </c>
      <c r="T484" s="91">
        <f t="shared" si="279"/>
        <v>5.75162</v>
      </c>
      <c r="U484" s="91">
        <f t="shared" si="279"/>
        <v>5.7650100000000002</v>
      </c>
      <c r="V484" s="91">
        <f t="shared" si="279"/>
        <v>5.8236600000000003</v>
      </c>
      <c r="W484" s="91">
        <f t="shared" si="279"/>
        <v>5.8890399999999996</v>
      </c>
      <c r="X484" s="91">
        <f t="shared" si="279"/>
        <v>5.8264199999999997</v>
      </c>
      <c r="Y484" s="91">
        <f t="shared" si="279"/>
        <v>5.7398100000000003</v>
      </c>
      <c r="Z484" s="91">
        <f t="shared" si="279"/>
        <v>5.3910499999999999</v>
      </c>
      <c r="AA484" s="91">
        <f t="shared" si="279"/>
        <v>5.2154999999999996</v>
      </c>
    </row>
    <row r="485" spans="1:27" ht="12.75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1314.89</v>
      </c>
      <c r="E485" s="44">
        <v>1256.1099999999999</v>
      </c>
      <c r="F485" s="44">
        <v>1242.1600000000001</v>
      </c>
      <c r="G485" s="44">
        <v>1244.03</v>
      </c>
      <c r="H485" s="44">
        <v>1252.8699999999999</v>
      </c>
      <c r="I485" s="44">
        <v>1277.51</v>
      </c>
      <c r="J485" s="44">
        <v>1278.53</v>
      </c>
      <c r="K485" s="44">
        <v>1365.66</v>
      </c>
      <c r="L485" s="44">
        <v>1615.45</v>
      </c>
      <c r="M485" s="44">
        <v>1888.95</v>
      </c>
      <c r="N485" s="44">
        <v>1942.05</v>
      </c>
      <c r="O485" s="44">
        <v>1948.82</v>
      </c>
      <c r="P485" s="44">
        <v>1951.4</v>
      </c>
      <c r="Q485" s="44">
        <v>1965.17</v>
      </c>
      <c r="R485" s="44">
        <v>1968.99</v>
      </c>
      <c r="S485" s="44">
        <v>1978.92</v>
      </c>
      <c r="T485" s="44">
        <v>1971.57</v>
      </c>
      <c r="U485" s="44">
        <v>1984.96</v>
      </c>
      <c r="V485" s="44">
        <v>2043.61</v>
      </c>
      <c r="W485" s="44">
        <v>2108.9899999999998</v>
      </c>
      <c r="X485" s="44">
        <v>2046.37</v>
      </c>
      <c r="Y485" s="44">
        <v>1959.76</v>
      </c>
      <c r="Z485" s="44">
        <v>1611</v>
      </c>
      <c r="AA485" s="44">
        <v>1435.45</v>
      </c>
    </row>
    <row r="486" spans="1:27" ht="12.75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2127</v>
      </c>
      <c r="B489" s="28" t="str">
        <f>"02"&amp;"."&amp;$B$800&amp;"."&amp;$B$801</f>
        <v>02.10.2023</v>
      </c>
      <c r="C489" s="90" t="s">
        <v>76</v>
      </c>
      <c r="D489" s="91">
        <f>ROUND(((D490+D491+D493+D492)/1000),5)</f>
        <v>5.0703800000000001</v>
      </c>
      <c r="E489" s="91">
        <f>ROUND(((E490+E491+E493+E492)/1000),5)</f>
        <v>5.01328</v>
      </c>
      <c r="F489" s="91">
        <f>ROUND(((F490+F491+F493+F492)/1000),5)</f>
        <v>4.9576700000000002</v>
      </c>
      <c r="G489" s="91">
        <f t="shared" ref="G489:AA489" si="282">ROUND(((G490+G491+G493+G492)/1000),5)</f>
        <v>4.9452699999999998</v>
      </c>
      <c r="H489" s="91">
        <f t="shared" si="282"/>
        <v>4.9581400000000002</v>
      </c>
      <c r="I489" s="91">
        <f t="shared" si="282"/>
        <v>5.0767600000000002</v>
      </c>
      <c r="J489" s="91">
        <f t="shared" si="282"/>
        <v>5.2368199999999998</v>
      </c>
      <c r="K489" s="91">
        <f t="shared" si="282"/>
        <v>5.49376</v>
      </c>
      <c r="L489" s="91">
        <f t="shared" si="282"/>
        <v>5.6972100000000001</v>
      </c>
      <c r="M489" s="91">
        <f t="shared" si="282"/>
        <v>5.8905399999999997</v>
      </c>
      <c r="N489" s="91">
        <f t="shared" si="282"/>
        <v>5.8973199999999997</v>
      </c>
      <c r="O489" s="91">
        <f t="shared" si="282"/>
        <v>5.8194499999999998</v>
      </c>
      <c r="P489" s="91">
        <f t="shared" si="282"/>
        <v>5.77712</v>
      </c>
      <c r="Q489" s="91">
        <f t="shared" si="282"/>
        <v>5.7968999999999999</v>
      </c>
      <c r="R489" s="91">
        <f t="shared" si="282"/>
        <v>5.7988</v>
      </c>
      <c r="S489" s="91">
        <f t="shared" si="282"/>
        <v>5.7849599999999999</v>
      </c>
      <c r="T489" s="91">
        <f t="shared" si="282"/>
        <v>5.7803699999999996</v>
      </c>
      <c r="U489" s="91">
        <f t="shared" si="282"/>
        <v>5.7899700000000003</v>
      </c>
      <c r="V489" s="91">
        <f t="shared" si="282"/>
        <v>5.9359999999999999</v>
      </c>
      <c r="W489" s="91">
        <f t="shared" si="282"/>
        <v>5.9385700000000003</v>
      </c>
      <c r="X489" s="91">
        <f t="shared" si="282"/>
        <v>5.7835299999999998</v>
      </c>
      <c r="Y489" s="91">
        <f t="shared" si="282"/>
        <v>5.6901799999999998</v>
      </c>
      <c r="Z489" s="91">
        <f t="shared" si="282"/>
        <v>5.4381000000000004</v>
      </c>
      <c r="AA489" s="91">
        <f t="shared" si="282"/>
        <v>5.14466</v>
      </c>
    </row>
    <row r="490" spans="1:27" ht="12.75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1290.33</v>
      </c>
      <c r="E490" s="44">
        <v>1233.23</v>
      </c>
      <c r="F490" s="44">
        <v>1177.6199999999999</v>
      </c>
      <c r="G490" s="44">
        <v>1165.22</v>
      </c>
      <c r="H490" s="44">
        <v>1178.0899999999999</v>
      </c>
      <c r="I490" s="44">
        <v>1296.71</v>
      </c>
      <c r="J490" s="44">
        <v>1456.77</v>
      </c>
      <c r="K490" s="44">
        <v>1713.71</v>
      </c>
      <c r="L490" s="44">
        <v>1917.16</v>
      </c>
      <c r="M490" s="44">
        <v>2110.4899999999998</v>
      </c>
      <c r="N490" s="44">
        <v>2117.27</v>
      </c>
      <c r="O490" s="44">
        <v>2039.4</v>
      </c>
      <c r="P490" s="44">
        <v>1997.07</v>
      </c>
      <c r="Q490" s="44">
        <v>2016.85</v>
      </c>
      <c r="R490" s="44">
        <v>2018.75</v>
      </c>
      <c r="S490" s="44">
        <v>2004.91</v>
      </c>
      <c r="T490" s="44">
        <v>2000.32</v>
      </c>
      <c r="U490" s="44">
        <v>2009.92</v>
      </c>
      <c r="V490" s="44">
        <v>2155.9499999999998</v>
      </c>
      <c r="W490" s="44">
        <v>2158.52</v>
      </c>
      <c r="X490" s="44">
        <v>2003.48</v>
      </c>
      <c r="Y490" s="44">
        <v>1910.13</v>
      </c>
      <c r="Z490" s="44">
        <v>1658.05</v>
      </c>
      <c r="AA490" s="44">
        <v>1364.61</v>
      </c>
    </row>
    <row r="491" spans="1:27" ht="12.75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2132</v>
      </c>
      <c r="B494" s="28" t="str">
        <f>"03"&amp;"."&amp;$B$800&amp;"."&amp;$B$801</f>
        <v>03.10.2023</v>
      </c>
      <c r="C494" s="90" t="s">
        <v>76</v>
      </c>
      <c r="D494" s="91">
        <f>ROUND(((D495+D496+D498+D497)/1000),5)</f>
        <v>5.0141999999999998</v>
      </c>
      <c r="E494" s="91">
        <f>ROUND(((E495+E496+E498+E497)/1000),5)</f>
        <v>4.9294500000000001</v>
      </c>
      <c r="F494" s="91">
        <f>ROUND(((F495+F496+F498+F497)/1000),5)</f>
        <v>4.7859800000000003</v>
      </c>
      <c r="G494" s="91">
        <f t="shared" ref="G494:AA494" si="285">ROUND(((G495+G496+G498+G497)/1000),5)</f>
        <v>4.7679400000000003</v>
      </c>
      <c r="H494" s="91">
        <f t="shared" si="285"/>
        <v>4.9292800000000003</v>
      </c>
      <c r="I494" s="91">
        <f t="shared" si="285"/>
        <v>5.0794600000000001</v>
      </c>
      <c r="J494" s="91">
        <f t="shared" si="285"/>
        <v>5.1702500000000002</v>
      </c>
      <c r="K494" s="91">
        <f t="shared" si="285"/>
        <v>5.4095700000000004</v>
      </c>
      <c r="L494" s="91">
        <f t="shared" si="285"/>
        <v>5.6569700000000003</v>
      </c>
      <c r="M494" s="91">
        <f t="shared" si="285"/>
        <v>5.8191800000000002</v>
      </c>
      <c r="N494" s="91">
        <f t="shared" si="285"/>
        <v>5.8551299999999999</v>
      </c>
      <c r="O494" s="91">
        <f t="shared" si="285"/>
        <v>5.7633299999999998</v>
      </c>
      <c r="P494" s="91">
        <f t="shared" si="285"/>
        <v>5.7587400000000004</v>
      </c>
      <c r="Q494" s="91">
        <f t="shared" si="285"/>
        <v>5.7823900000000004</v>
      </c>
      <c r="R494" s="91">
        <f t="shared" si="285"/>
        <v>5.7852100000000002</v>
      </c>
      <c r="S494" s="91">
        <f t="shared" si="285"/>
        <v>5.7875899999999998</v>
      </c>
      <c r="T494" s="91">
        <f t="shared" si="285"/>
        <v>5.78796</v>
      </c>
      <c r="U494" s="91">
        <f t="shared" si="285"/>
        <v>5.7886499999999996</v>
      </c>
      <c r="V494" s="91">
        <f t="shared" si="285"/>
        <v>5.8945100000000004</v>
      </c>
      <c r="W494" s="91">
        <f t="shared" si="285"/>
        <v>5.9059200000000001</v>
      </c>
      <c r="X494" s="91">
        <f t="shared" si="285"/>
        <v>5.7683900000000001</v>
      </c>
      <c r="Y494" s="91">
        <f t="shared" si="285"/>
        <v>5.6381699999999997</v>
      </c>
      <c r="Z494" s="91">
        <f t="shared" si="285"/>
        <v>5.3604200000000004</v>
      </c>
      <c r="AA494" s="91">
        <f t="shared" si="285"/>
        <v>5.1446300000000003</v>
      </c>
    </row>
    <row r="495" spans="1:27" ht="12.75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1234.1500000000001</v>
      </c>
      <c r="E495" s="44">
        <v>1149.4000000000001</v>
      </c>
      <c r="F495" s="44">
        <v>1005.93</v>
      </c>
      <c r="G495" s="44">
        <v>987.89</v>
      </c>
      <c r="H495" s="44">
        <v>1149.23</v>
      </c>
      <c r="I495" s="44">
        <v>1299.4100000000001</v>
      </c>
      <c r="J495" s="44">
        <v>1390.2</v>
      </c>
      <c r="K495" s="44">
        <v>1629.52</v>
      </c>
      <c r="L495" s="44">
        <v>1876.92</v>
      </c>
      <c r="M495" s="44">
        <v>2039.13</v>
      </c>
      <c r="N495" s="44">
        <v>2075.08</v>
      </c>
      <c r="O495" s="44">
        <v>1983.28</v>
      </c>
      <c r="P495" s="44">
        <v>1978.69</v>
      </c>
      <c r="Q495" s="44">
        <v>2002.34</v>
      </c>
      <c r="R495" s="44">
        <v>2005.16</v>
      </c>
      <c r="S495" s="44">
        <v>2007.54</v>
      </c>
      <c r="T495" s="44">
        <v>2007.91</v>
      </c>
      <c r="U495" s="44">
        <v>2008.6</v>
      </c>
      <c r="V495" s="44">
        <v>2114.46</v>
      </c>
      <c r="W495" s="44">
        <v>2125.87</v>
      </c>
      <c r="X495" s="44">
        <v>1988.34</v>
      </c>
      <c r="Y495" s="44">
        <v>1858.12</v>
      </c>
      <c r="Z495" s="44">
        <v>1580.37</v>
      </c>
      <c r="AA495" s="44">
        <v>1364.58</v>
      </c>
    </row>
    <row r="496" spans="1:27" ht="12.75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2137</v>
      </c>
      <c r="B499" s="28" t="str">
        <f>"04"&amp;"."&amp;$B$800&amp;"."&amp;$B$801</f>
        <v>04.10.2023</v>
      </c>
      <c r="C499" s="90" t="s">
        <v>76</v>
      </c>
      <c r="D499" s="91">
        <f>ROUND(((D500+D501+D503+D502)/1000),5)</f>
        <v>4.9874200000000002</v>
      </c>
      <c r="E499" s="91">
        <f>ROUND(((E500+E501+E503+E502)/1000),5)</f>
        <v>4.8571</v>
      </c>
      <c r="F499" s="91">
        <f>ROUND(((F500+F501+F503+F502)/1000),5)</f>
        <v>4.7396099999999999</v>
      </c>
      <c r="G499" s="91">
        <f t="shared" ref="G499:AA499" si="288">ROUND(((G500+G501+G503+G502)/1000),5)</f>
        <v>4.7978100000000001</v>
      </c>
      <c r="H499" s="91">
        <f t="shared" si="288"/>
        <v>4.9227600000000002</v>
      </c>
      <c r="I499" s="91">
        <f t="shared" si="288"/>
        <v>5.0311700000000004</v>
      </c>
      <c r="J499" s="91">
        <f t="shared" si="288"/>
        <v>5.0777700000000001</v>
      </c>
      <c r="K499" s="91">
        <f t="shared" si="288"/>
        <v>5.4188999999999998</v>
      </c>
      <c r="L499" s="91">
        <f t="shared" si="288"/>
        <v>5.69496</v>
      </c>
      <c r="M499" s="91">
        <f t="shared" si="288"/>
        <v>5.8696200000000003</v>
      </c>
      <c r="N499" s="91">
        <f t="shared" si="288"/>
        <v>5.8996399999999998</v>
      </c>
      <c r="O499" s="91">
        <f t="shared" si="288"/>
        <v>5.8208399999999996</v>
      </c>
      <c r="P499" s="91">
        <f t="shared" si="288"/>
        <v>5.75291</v>
      </c>
      <c r="Q499" s="91">
        <f t="shared" si="288"/>
        <v>5.7712500000000002</v>
      </c>
      <c r="R499" s="91">
        <f t="shared" si="288"/>
        <v>5.77407</v>
      </c>
      <c r="S499" s="91">
        <f t="shared" si="288"/>
        <v>5.7665600000000001</v>
      </c>
      <c r="T499" s="91">
        <f t="shared" si="288"/>
        <v>5.7742699999999996</v>
      </c>
      <c r="U499" s="91">
        <f t="shared" si="288"/>
        <v>5.8385499999999997</v>
      </c>
      <c r="V499" s="91">
        <f t="shared" si="288"/>
        <v>5.9487699999999997</v>
      </c>
      <c r="W499" s="91">
        <f t="shared" si="288"/>
        <v>5.9536100000000003</v>
      </c>
      <c r="X499" s="91">
        <f t="shared" si="288"/>
        <v>5.7760400000000001</v>
      </c>
      <c r="Y499" s="91">
        <f t="shared" si="288"/>
        <v>5.6351199999999997</v>
      </c>
      <c r="Z499" s="91">
        <f t="shared" si="288"/>
        <v>5.23447</v>
      </c>
      <c r="AA499" s="91">
        <f t="shared" si="288"/>
        <v>5.0853299999999999</v>
      </c>
    </row>
    <row r="500" spans="1:27" ht="12.75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1207.3699999999999</v>
      </c>
      <c r="E500" s="44">
        <v>1077.05</v>
      </c>
      <c r="F500" s="44">
        <v>959.56</v>
      </c>
      <c r="G500" s="44">
        <v>1017.76</v>
      </c>
      <c r="H500" s="44">
        <v>1142.71</v>
      </c>
      <c r="I500" s="44">
        <v>1251.1199999999999</v>
      </c>
      <c r="J500" s="44">
        <v>1297.72</v>
      </c>
      <c r="K500" s="44">
        <v>1638.85</v>
      </c>
      <c r="L500" s="44">
        <v>1914.91</v>
      </c>
      <c r="M500" s="44">
        <v>2089.5700000000002</v>
      </c>
      <c r="N500" s="44">
        <v>2119.59</v>
      </c>
      <c r="O500" s="44">
        <v>2040.79</v>
      </c>
      <c r="P500" s="44">
        <v>1972.86</v>
      </c>
      <c r="Q500" s="44">
        <v>1991.2</v>
      </c>
      <c r="R500" s="44">
        <v>1994.02</v>
      </c>
      <c r="S500" s="44">
        <v>1986.51</v>
      </c>
      <c r="T500" s="44">
        <v>1994.22</v>
      </c>
      <c r="U500" s="44">
        <v>2058.5</v>
      </c>
      <c r="V500" s="44">
        <v>2168.7199999999998</v>
      </c>
      <c r="W500" s="44">
        <v>2173.56</v>
      </c>
      <c r="X500" s="44">
        <v>1995.99</v>
      </c>
      <c r="Y500" s="44">
        <v>1855.07</v>
      </c>
      <c r="Z500" s="44">
        <v>1454.42</v>
      </c>
      <c r="AA500" s="44">
        <v>1305.28</v>
      </c>
    </row>
    <row r="501" spans="1:27" ht="12.75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2142</v>
      </c>
      <c r="B504" s="28" t="str">
        <f>"05"&amp;"."&amp;$B$800&amp;"."&amp;$B$801</f>
        <v>05.10.2023</v>
      </c>
      <c r="C504" s="90" t="s">
        <v>76</v>
      </c>
      <c r="D504" s="91">
        <f>ROUND(((D505+D506+D508+D507)/1000),5)</f>
        <v>4.9359700000000002</v>
      </c>
      <c r="E504" s="91">
        <f>ROUND(((E505+E506+E508+E507)/1000),5)</f>
        <v>4.77989</v>
      </c>
      <c r="F504" s="91">
        <f>ROUND(((F505+F506+F508+F507)/1000),5)</f>
        <v>4.6898400000000002</v>
      </c>
      <c r="G504" s="91">
        <f t="shared" ref="G504:AA504" si="291">ROUND(((G505+G506+G508+G507)/1000),5)</f>
        <v>4.7068300000000001</v>
      </c>
      <c r="H504" s="91">
        <f t="shared" si="291"/>
        <v>4.8732800000000003</v>
      </c>
      <c r="I504" s="91">
        <f t="shared" si="291"/>
        <v>5.0145099999999996</v>
      </c>
      <c r="J504" s="91">
        <f t="shared" si="291"/>
        <v>5.1254299999999997</v>
      </c>
      <c r="K504" s="91">
        <f t="shared" si="291"/>
        <v>5.50352</v>
      </c>
      <c r="L504" s="91">
        <f t="shared" si="291"/>
        <v>5.5516899999999998</v>
      </c>
      <c r="M504" s="91">
        <f t="shared" si="291"/>
        <v>5.7810899999999998</v>
      </c>
      <c r="N504" s="91">
        <f t="shared" si="291"/>
        <v>5.8584800000000001</v>
      </c>
      <c r="O504" s="91">
        <f t="shared" si="291"/>
        <v>5.7073999999999998</v>
      </c>
      <c r="P504" s="91">
        <f t="shared" si="291"/>
        <v>5.6367200000000004</v>
      </c>
      <c r="Q504" s="91">
        <f t="shared" si="291"/>
        <v>5.7283099999999996</v>
      </c>
      <c r="R504" s="91">
        <f t="shared" si="291"/>
        <v>5.7367400000000002</v>
      </c>
      <c r="S504" s="91">
        <f t="shared" si="291"/>
        <v>5.7414199999999997</v>
      </c>
      <c r="T504" s="91">
        <f t="shared" si="291"/>
        <v>5.7515400000000003</v>
      </c>
      <c r="U504" s="91">
        <f t="shared" si="291"/>
        <v>5.88964</v>
      </c>
      <c r="V504" s="91">
        <f t="shared" si="291"/>
        <v>5.8962300000000001</v>
      </c>
      <c r="W504" s="91">
        <f t="shared" si="291"/>
        <v>5.9485900000000003</v>
      </c>
      <c r="X504" s="91">
        <f t="shared" si="291"/>
        <v>5.8881199999999998</v>
      </c>
      <c r="Y504" s="91">
        <f t="shared" si="291"/>
        <v>5.6513799999999996</v>
      </c>
      <c r="Z504" s="91">
        <f t="shared" si="291"/>
        <v>5.3936299999999999</v>
      </c>
      <c r="AA504" s="91">
        <f t="shared" si="291"/>
        <v>5.1074999999999999</v>
      </c>
    </row>
    <row r="505" spans="1:27" ht="12.75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1155.92</v>
      </c>
      <c r="E505" s="44">
        <v>999.84</v>
      </c>
      <c r="F505" s="44">
        <v>909.79</v>
      </c>
      <c r="G505" s="44">
        <v>926.78</v>
      </c>
      <c r="H505" s="44">
        <v>1093.23</v>
      </c>
      <c r="I505" s="44">
        <v>1234.46</v>
      </c>
      <c r="J505" s="44">
        <v>1345.38</v>
      </c>
      <c r="K505" s="44">
        <v>1723.47</v>
      </c>
      <c r="L505" s="44">
        <v>1771.64</v>
      </c>
      <c r="M505" s="44">
        <v>2001.04</v>
      </c>
      <c r="N505" s="44">
        <v>2078.4299999999998</v>
      </c>
      <c r="O505" s="44">
        <v>1927.35</v>
      </c>
      <c r="P505" s="44">
        <v>1856.67</v>
      </c>
      <c r="Q505" s="44">
        <v>1948.26</v>
      </c>
      <c r="R505" s="44">
        <v>1956.69</v>
      </c>
      <c r="S505" s="44">
        <v>1961.37</v>
      </c>
      <c r="T505" s="44">
        <v>1971.49</v>
      </c>
      <c r="U505" s="44">
        <v>2109.59</v>
      </c>
      <c r="V505" s="44">
        <v>2116.1799999999998</v>
      </c>
      <c r="W505" s="44">
        <v>2168.54</v>
      </c>
      <c r="X505" s="44">
        <v>2108.0700000000002</v>
      </c>
      <c r="Y505" s="44">
        <v>1871.33</v>
      </c>
      <c r="Z505" s="44">
        <v>1613.58</v>
      </c>
      <c r="AA505" s="44">
        <v>1327.45</v>
      </c>
    </row>
    <row r="506" spans="1:27" ht="12.75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2147</v>
      </c>
      <c r="B509" s="28" t="str">
        <f>"06"&amp;"."&amp;$B$800&amp;"."&amp;$B$801</f>
        <v>06.10.2023</v>
      </c>
      <c r="C509" s="90" t="s">
        <v>76</v>
      </c>
      <c r="D509" s="91">
        <f>ROUND(((D510+D511+D513+D512)/1000),5)</f>
        <v>4.9992200000000002</v>
      </c>
      <c r="E509" s="91">
        <f>ROUND(((E510+E511+E513+E512)/1000),5)</f>
        <v>4.8887099999999997</v>
      </c>
      <c r="F509" s="91">
        <f>ROUND(((F510+F511+F513+F512)/1000),5)</f>
        <v>4.81046</v>
      </c>
      <c r="G509" s="91">
        <f t="shared" ref="G509:AA509" si="294">ROUND(((G510+G511+G513+G512)/1000),5)</f>
        <v>4.8344199999999997</v>
      </c>
      <c r="H509" s="91">
        <f t="shared" si="294"/>
        <v>4.9232300000000002</v>
      </c>
      <c r="I509" s="91">
        <f t="shared" si="294"/>
        <v>5.0419600000000004</v>
      </c>
      <c r="J509" s="91">
        <f t="shared" si="294"/>
        <v>5.2631600000000001</v>
      </c>
      <c r="K509" s="91">
        <f t="shared" si="294"/>
        <v>5.5201900000000004</v>
      </c>
      <c r="L509" s="91">
        <f t="shared" si="294"/>
        <v>5.7814199999999998</v>
      </c>
      <c r="M509" s="91">
        <f t="shared" si="294"/>
        <v>5.9568099999999999</v>
      </c>
      <c r="N509" s="91">
        <f t="shared" si="294"/>
        <v>5.9646800000000004</v>
      </c>
      <c r="O509" s="91">
        <f t="shared" si="294"/>
        <v>5.9379299999999997</v>
      </c>
      <c r="P509" s="91">
        <f t="shared" si="294"/>
        <v>5.7991000000000001</v>
      </c>
      <c r="Q509" s="91">
        <f t="shared" si="294"/>
        <v>5.8057999999999996</v>
      </c>
      <c r="R509" s="91">
        <f t="shared" si="294"/>
        <v>5.7509899999999998</v>
      </c>
      <c r="S509" s="91">
        <f t="shared" si="294"/>
        <v>5.7405900000000001</v>
      </c>
      <c r="T509" s="91">
        <f t="shared" si="294"/>
        <v>5.7533399999999997</v>
      </c>
      <c r="U509" s="91">
        <f t="shared" si="294"/>
        <v>5.7760499999999997</v>
      </c>
      <c r="V509" s="91">
        <f t="shared" si="294"/>
        <v>5.9531799999999997</v>
      </c>
      <c r="W509" s="91">
        <f t="shared" si="294"/>
        <v>5.9439900000000003</v>
      </c>
      <c r="X509" s="91">
        <f t="shared" si="294"/>
        <v>5.83995</v>
      </c>
      <c r="Y509" s="91">
        <f t="shared" si="294"/>
        <v>5.7349300000000003</v>
      </c>
      <c r="Z509" s="91">
        <f t="shared" si="294"/>
        <v>5.5144599999999997</v>
      </c>
      <c r="AA509" s="91">
        <f t="shared" si="294"/>
        <v>5.2505699999999997</v>
      </c>
    </row>
    <row r="510" spans="1:27" ht="12.75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1219.17</v>
      </c>
      <c r="E510" s="44">
        <v>1108.6600000000001</v>
      </c>
      <c r="F510" s="44">
        <v>1030.4100000000001</v>
      </c>
      <c r="G510" s="44">
        <v>1054.3699999999999</v>
      </c>
      <c r="H510" s="44">
        <v>1143.18</v>
      </c>
      <c r="I510" s="44">
        <v>1261.9100000000001</v>
      </c>
      <c r="J510" s="44">
        <v>1483.11</v>
      </c>
      <c r="K510" s="44">
        <v>1740.14</v>
      </c>
      <c r="L510" s="44">
        <v>2001.37</v>
      </c>
      <c r="M510" s="44">
        <v>2176.7600000000002</v>
      </c>
      <c r="N510" s="44">
        <v>2184.63</v>
      </c>
      <c r="O510" s="44">
        <v>2157.88</v>
      </c>
      <c r="P510" s="44">
        <v>2019.05</v>
      </c>
      <c r="Q510" s="44">
        <v>2025.75</v>
      </c>
      <c r="R510" s="44">
        <v>1970.94</v>
      </c>
      <c r="S510" s="44">
        <v>1960.54</v>
      </c>
      <c r="T510" s="44">
        <v>1973.29</v>
      </c>
      <c r="U510" s="44">
        <v>1996</v>
      </c>
      <c r="V510" s="44">
        <v>2173.13</v>
      </c>
      <c r="W510" s="44">
        <v>2163.94</v>
      </c>
      <c r="X510" s="44">
        <v>2059.9</v>
      </c>
      <c r="Y510" s="44">
        <v>1954.88</v>
      </c>
      <c r="Z510" s="44">
        <v>1734.41</v>
      </c>
      <c r="AA510" s="44">
        <v>1470.52</v>
      </c>
    </row>
    <row r="511" spans="1:27" ht="12.75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2152</v>
      </c>
      <c r="B514" s="28" t="str">
        <f>"07"&amp;"."&amp;$B$800&amp;"."&amp;$B$801</f>
        <v>07.10.2023</v>
      </c>
      <c r="C514" s="90" t="s">
        <v>76</v>
      </c>
      <c r="D514" s="91">
        <f>ROUND(((D515+D516+D518+D517)/1000),5)</f>
        <v>5.0327799999999998</v>
      </c>
      <c r="E514" s="91">
        <f>ROUND(((E515+E516+E518+E517)/1000),5)</f>
        <v>4.98203</v>
      </c>
      <c r="F514" s="91">
        <f>ROUND(((F515+F516+F518+F517)/1000),5)</f>
        <v>4.9314999999999998</v>
      </c>
      <c r="G514" s="91">
        <f t="shared" ref="G514:AA514" si="297">ROUND(((G515+G516+G518+G517)/1000),5)</f>
        <v>4.89893</v>
      </c>
      <c r="H514" s="91">
        <f t="shared" si="297"/>
        <v>4.93581</v>
      </c>
      <c r="I514" s="91">
        <f t="shared" si="297"/>
        <v>4.9912299999999998</v>
      </c>
      <c r="J514" s="91">
        <f t="shared" si="297"/>
        <v>5.0817699999999997</v>
      </c>
      <c r="K514" s="91">
        <f t="shared" si="297"/>
        <v>5.2639300000000002</v>
      </c>
      <c r="L514" s="91">
        <f t="shared" si="297"/>
        <v>5.4603099999999998</v>
      </c>
      <c r="M514" s="91">
        <f t="shared" si="297"/>
        <v>5.6179699999999997</v>
      </c>
      <c r="N514" s="91">
        <f t="shared" si="297"/>
        <v>5.7001200000000001</v>
      </c>
      <c r="O514" s="91">
        <f t="shared" si="297"/>
        <v>5.6914999999999996</v>
      </c>
      <c r="P514" s="91">
        <f t="shared" si="297"/>
        <v>5.64039</v>
      </c>
      <c r="Q514" s="91">
        <f t="shared" si="297"/>
        <v>5.6410400000000003</v>
      </c>
      <c r="R514" s="91">
        <f t="shared" si="297"/>
        <v>5.6336399999999998</v>
      </c>
      <c r="S514" s="91">
        <f t="shared" si="297"/>
        <v>5.6410499999999999</v>
      </c>
      <c r="T514" s="91">
        <f t="shared" si="297"/>
        <v>5.6665700000000001</v>
      </c>
      <c r="U514" s="91">
        <f t="shared" si="297"/>
        <v>5.7504200000000001</v>
      </c>
      <c r="V514" s="91">
        <f t="shared" si="297"/>
        <v>5.8654799999999998</v>
      </c>
      <c r="W514" s="91">
        <f t="shared" si="297"/>
        <v>5.8817599999999999</v>
      </c>
      <c r="X514" s="91">
        <f t="shared" si="297"/>
        <v>5.8267199999999999</v>
      </c>
      <c r="Y514" s="91">
        <f t="shared" si="297"/>
        <v>5.5906700000000003</v>
      </c>
      <c r="Z514" s="91">
        <f t="shared" si="297"/>
        <v>5.3368700000000002</v>
      </c>
      <c r="AA514" s="91">
        <f t="shared" si="297"/>
        <v>5.0916199999999998</v>
      </c>
    </row>
    <row r="515" spans="1:27" ht="12.75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1252.73</v>
      </c>
      <c r="E515" s="44">
        <v>1201.98</v>
      </c>
      <c r="F515" s="44">
        <v>1151.45</v>
      </c>
      <c r="G515" s="44">
        <v>1118.8800000000001</v>
      </c>
      <c r="H515" s="44">
        <v>1155.76</v>
      </c>
      <c r="I515" s="44">
        <v>1211.18</v>
      </c>
      <c r="J515" s="44">
        <v>1301.72</v>
      </c>
      <c r="K515" s="44">
        <v>1483.88</v>
      </c>
      <c r="L515" s="44">
        <v>1680.26</v>
      </c>
      <c r="M515" s="44">
        <v>1837.92</v>
      </c>
      <c r="N515" s="44">
        <v>1920.07</v>
      </c>
      <c r="O515" s="44">
        <v>1911.45</v>
      </c>
      <c r="P515" s="44">
        <v>1860.34</v>
      </c>
      <c r="Q515" s="44">
        <v>1860.99</v>
      </c>
      <c r="R515" s="44">
        <v>1853.59</v>
      </c>
      <c r="S515" s="44">
        <v>1861</v>
      </c>
      <c r="T515" s="44">
        <v>1886.52</v>
      </c>
      <c r="U515" s="44">
        <v>1970.37</v>
      </c>
      <c r="V515" s="44">
        <v>2085.4299999999998</v>
      </c>
      <c r="W515" s="44">
        <v>2101.71</v>
      </c>
      <c r="X515" s="44">
        <v>2046.67</v>
      </c>
      <c r="Y515" s="44">
        <v>1810.62</v>
      </c>
      <c r="Z515" s="44">
        <v>1556.82</v>
      </c>
      <c r="AA515" s="44">
        <v>1311.57</v>
      </c>
    </row>
    <row r="516" spans="1:27" ht="12.75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2157</v>
      </c>
      <c r="B519" s="28" t="str">
        <f>"08"&amp;"."&amp;$B$800&amp;"."&amp;$B$801</f>
        <v>08.10.2023</v>
      </c>
      <c r="C519" s="90" t="s">
        <v>76</v>
      </c>
      <c r="D519" s="91">
        <f>ROUND(((D520+D521+D523+D522)/1000),5)</f>
        <v>4.9465199999999996</v>
      </c>
      <c r="E519" s="91">
        <f>ROUND(((E520+E521+E523+E522)/1000),5)</f>
        <v>4.8561699999999997</v>
      </c>
      <c r="F519" s="91">
        <f>ROUND(((F520+F521+F523+F522)/1000),5)</f>
        <v>4.7542799999999996</v>
      </c>
      <c r="G519" s="91">
        <f t="shared" ref="G519:AA519" si="300">ROUND(((G520+G521+G523+G522)/1000),5)</f>
        <v>4.7195900000000002</v>
      </c>
      <c r="H519" s="91">
        <f t="shared" si="300"/>
        <v>4.7656700000000001</v>
      </c>
      <c r="I519" s="91">
        <f t="shared" si="300"/>
        <v>4.8295700000000004</v>
      </c>
      <c r="J519" s="91">
        <f t="shared" si="300"/>
        <v>4.8221400000000001</v>
      </c>
      <c r="K519" s="91">
        <f t="shared" si="300"/>
        <v>4.9290000000000003</v>
      </c>
      <c r="L519" s="91">
        <f t="shared" si="300"/>
        <v>5.25732</v>
      </c>
      <c r="M519" s="91">
        <f t="shared" si="300"/>
        <v>5.3961399999999999</v>
      </c>
      <c r="N519" s="91">
        <f t="shared" si="300"/>
        <v>5.4400700000000004</v>
      </c>
      <c r="O519" s="91">
        <f t="shared" si="300"/>
        <v>5.4428799999999997</v>
      </c>
      <c r="P519" s="91">
        <f t="shared" si="300"/>
        <v>5.5269199999999996</v>
      </c>
      <c r="Q519" s="91">
        <f t="shared" si="300"/>
        <v>5.5276800000000001</v>
      </c>
      <c r="R519" s="91">
        <f t="shared" si="300"/>
        <v>5.5320600000000004</v>
      </c>
      <c r="S519" s="91">
        <f t="shared" si="300"/>
        <v>5.5270400000000004</v>
      </c>
      <c r="T519" s="91">
        <f t="shared" si="300"/>
        <v>5.6780900000000001</v>
      </c>
      <c r="U519" s="91">
        <f t="shared" si="300"/>
        <v>5.8934800000000003</v>
      </c>
      <c r="V519" s="91">
        <f t="shared" si="300"/>
        <v>5.98644</v>
      </c>
      <c r="W519" s="91">
        <f t="shared" si="300"/>
        <v>5.9882999999999997</v>
      </c>
      <c r="X519" s="91">
        <f t="shared" si="300"/>
        <v>5.94285</v>
      </c>
      <c r="Y519" s="91">
        <f t="shared" si="300"/>
        <v>5.59598</v>
      </c>
      <c r="Z519" s="91">
        <f t="shared" si="300"/>
        <v>5.2990399999999998</v>
      </c>
      <c r="AA519" s="91">
        <f t="shared" si="300"/>
        <v>5.0866699999999998</v>
      </c>
    </row>
    <row r="520" spans="1:27" ht="12.75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1166.47</v>
      </c>
      <c r="E520" s="44">
        <v>1076.1199999999999</v>
      </c>
      <c r="F520" s="44">
        <v>974.23</v>
      </c>
      <c r="G520" s="44">
        <v>939.54</v>
      </c>
      <c r="H520" s="44">
        <v>985.62</v>
      </c>
      <c r="I520" s="44">
        <v>1049.52</v>
      </c>
      <c r="J520" s="44">
        <v>1042.0899999999999</v>
      </c>
      <c r="K520" s="44">
        <v>1148.95</v>
      </c>
      <c r="L520" s="44">
        <v>1477.27</v>
      </c>
      <c r="M520" s="44">
        <v>1616.09</v>
      </c>
      <c r="N520" s="44">
        <v>1660.02</v>
      </c>
      <c r="O520" s="44">
        <v>1662.83</v>
      </c>
      <c r="P520" s="44">
        <v>1746.87</v>
      </c>
      <c r="Q520" s="44">
        <v>1747.63</v>
      </c>
      <c r="R520" s="44">
        <v>1752.01</v>
      </c>
      <c r="S520" s="44">
        <v>1746.99</v>
      </c>
      <c r="T520" s="44">
        <v>1898.04</v>
      </c>
      <c r="U520" s="44">
        <v>2113.4299999999998</v>
      </c>
      <c r="V520" s="44">
        <v>2206.39</v>
      </c>
      <c r="W520" s="44">
        <v>2208.25</v>
      </c>
      <c r="X520" s="44">
        <v>2162.8000000000002</v>
      </c>
      <c r="Y520" s="44">
        <v>1815.93</v>
      </c>
      <c r="Z520" s="44">
        <v>1518.99</v>
      </c>
      <c r="AA520" s="44">
        <v>1306.6199999999999</v>
      </c>
    </row>
    <row r="521" spans="1:27" ht="12.75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2162</v>
      </c>
      <c r="B524" s="28" t="str">
        <f>"09"&amp;"."&amp;$B$800&amp;"."&amp;$B$801</f>
        <v>09.10.2023</v>
      </c>
      <c r="C524" s="90" t="s">
        <v>76</v>
      </c>
      <c r="D524" s="91">
        <f>ROUND(((D525+D526+D528+D527)/1000),5)</f>
        <v>4.96225</v>
      </c>
      <c r="E524" s="91">
        <f>ROUND(((E525+E526+E528+E527)/1000),5)</f>
        <v>4.8733599999999999</v>
      </c>
      <c r="F524" s="91">
        <f>ROUND(((F525+F526+F528+F527)/1000),5)</f>
        <v>4.7976999999999999</v>
      </c>
      <c r="G524" s="91">
        <f t="shared" ref="G524:AA524" si="303">ROUND(((G525+G526+G528+G527)/1000),5)</f>
        <v>4.7706499999999998</v>
      </c>
      <c r="H524" s="91">
        <f t="shared" si="303"/>
        <v>4.8250099999999998</v>
      </c>
      <c r="I524" s="91">
        <f t="shared" si="303"/>
        <v>5.0427299999999997</v>
      </c>
      <c r="J524" s="91">
        <f t="shared" si="303"/>
        <v>5.1801500000000003</v>
      </c>
      <c r="K524" s="91">
        <f t="shared" si="303"/>
        <v>5.5178200000000004</v>
      </c>
      <c r="L524" s="91">
        <f t="shared" si="303"/>
        <v>5.8934699999999998</v>
      </c>
      <c r="M524" s="91">
        <f t="shared" si="303"/>
        <v>5.9830899999999998</v>
      </c>
      <c r="N524" s="91">
        <f t="shared" si="303"/>
        <v>6.0070100000000002</v>
      </c>
      <c r="O524" s="91">
        <f t="shared" si="303"/>
        <v>5.9911099999999999</v>
      </c>
      <c r="P524" s="91">
        <f t="shared" si="303"/>
        <v>5.9186899999999998</v>
      </c>
      <c r="Q524" s="91">
        <f t="shared" si="303"/>
        <v>5.9439500000000001</v>
      </c>
      <c r="R524" s="91">
        <f t="shared" si="303"/>
        <v>5.9467499999999998</v>
      </c>
      <c r="S524" s="91">
        <f t="shared" si="303"/>
        <v>5.9486699999999999</v>
      </c>
      <c r="T524" s="91">
        <f t="shared" si="303"/>
        <v>5.9225500000000002</v>
      </c>
      <c r="U524" s="91">
        <f t="shared" si="303"/>
        <v>5.9558999999999997</v>
      </c>
      <c r="V524" s="91">
        <f t="shared" si="303"/>
        <v>5.98034</v>
      </c>
      <c r="W524" s="91">
        <f t="shared" si="303"/>
        <v>5.9732200000000004</v>
      </c>
      <c r="X524" s="91">
        <f t="shared" si="303"/>
        <v>5.9244300000000001</v>
      </c>
      <c r="Y524" s="91">
        <f t="shared" si="303"/>
        <v>5.8806200000000004</v>
      </c>
      <c r="Z524" s="91">
        <f t="shared" si="303"/>
        <v>5.3734900000000003</v>
      </c>
      <c r="AA524" s="91">
        <f t="shared" si="303"/>
        <v>5.10806</v>
      </c>
    </row>
    <row r="525" spans="1:27" ht="12.75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1182.2</v>
      </c>
      <c r="E525" s="44">
        <v>1093.31</v>
      </c>
      <c r="F525" s="44">
        <v>1017.65</v>
      </c>
      <c r="G525" s="44">
        <v>990.6</v>
      </c>
      <c r="H525" s="44">
        <v>1044.96</v>
      </c>
      <c r="I525" s="44">
        <v>1262.68</v>
      </c>
      <c r="J525" s="44">
        <v>1400.1</v>
      </c>
      <c r="K525" s="44">
        <v>1737.77</v>
      </c>
      <c r="L525" s="44">
        <v>2113.42</v>
      </c>
      <c r="M525" s="44">
        <v>2203.04</v>
      </c>
      <c r="N525" s="44">
        <v>2226.96</v>
      </c>
      <c r="O525" s="44">
        <v>2211.06</v>
      </c>
      <c r="P525" s="44">
        <v>2138.64</v>
      </c>
      <c r="Q525" s="44">
        <v>2163.9</v>
      </c>
      <c r="R525" s="44">
        <v>2166.6999999999998</v>
      </c>
      <c r="S525" s="44">
        <v>2168.62</v>
      </c>
      <c r="T525" s="44">
        <v>2142.5</v>
      </c>
      <c r="U525" s="44">
        <v>2175.85</v>
      </c>
      <c r="V525" s="44">
        <v>2200.29</v>
      </c>
      <c r="W525" s="44">
        <v>2193.17</v>
      </c>
      <c r="X525" s="44">
        <v>2144.38</v>
      </c>
      <c r="Y525" s="44">
        <v>2100.5700000000002</v>
      </c>
      <c r="Z525" s="44">
        <v>1593.44</v>
      </c>
      <c r="AA525" s="44">
        <v>1328.01</v>
      </c>
    </row>
    <row r="526" spans="1:27" ht="12.75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2167</v>
      </c>
      <c r="B529" s="28" t="str">
        <f>"10"&amp;"."&amp;$B$800&amp;"."&amp;$B$801</f>
        <v>10.10.2023</v>
      </c>
      <c r="C529" s="90" t="s">
        <v>76</v>
      </c>
      <c r="D529" s="91">
        <f>ROUND(((D530+D531+D533+D532)/1000),5)</f>
        <v>4.9639699999999998</v>
      </c>
      <c r="E529" s="91">
        <f>ROUND(((E530+E531+E533+E532)/1000),5)</f>
        <v>4.8859000000000004</v>
      </c>
      <c r="F529" s="91">
        <f>ROUND(((F530+F531+F533+F532)/1000),5)</f>
        <v>4.8639299999999999</v>
      </c>
      <c r="G529" s="91">
        <f t="shared" ref="G529:AA529" si="306">ROUND(((G530+G531+G533+G532)/1000),5)</f>
        <v>4.85588</v>
      </c>
      <c r="H529" s="91">
        <f t="shared" si="306"/>
        <v>4.8886799999999999</v>
      </c>
      <c r="I529" s="91">
        <f t="shared" si="306"/>
        <v>5.0585000000000004</v>
      </c>
      <c r="J529" s="91">
        <f t="shared" si="306"/>
        <v>5.2415900000000004</v>
      </c>
      <c r="K529" s="91">
        <f t="shared" si="306"/>
        <v>5.4576599999999997</v>
      </c>
      <c r="L529" s="91">
        <f t="shared" si="306"/>
        <v>5.8127599999999999</v>
      </c>
      <c r="M529" s="91">
        <f t="shared" si="306"/>
        <v>5.9404599999999999</v>
      </c>
      <c r="N529" s="91">
        <f t="shared" si="306"/>
        <v>6.01755</v>
      </c>
      <c r="O529" s="91">
        <f t="shared" si="306"/>
        <v>5.9416900000000004</v>
      </c>
      <c r="P529" s="91">
        <f t="shared" si="306"/>
        <v>5.9370200000000004</v>
      </c>
      <c r="Q529" s="91">
        <f t="shared" si="306"/>
        <v>5.9448400000000001</v>
      </c>
      <c r="R529" s="91">
        <f t="shared" si="306"/>
        <v>5.9359000000000002</v>
      </c>
      <c r="S529" s="91">
        <f t="shared" si="306"/>
        <v>5.9373100000000001</v>
      </c>
      <c r="T529" s="91">
        <f t="shared" si="306"/>
        <v>5.9405599999999996</v>
      </c>
      <c r="U529" s="91">
        <f t="shared" si="306"/>
        <v>5.9489900000000002</v>
      </c>
      <c r="V529" s="91">
        <f t="shared" si="306"/>
        <v>6.0810500000000003</v>
      </c>
      <c r="W529" s="91">
        <f t="shared" si="306"/>
        <v>6.0856399999999997</v>
      </c>
      <c r="X529" s="91">
        <f t="shared" si="306"/>
        <v>5.9194500000000003</v>
      </c>
      <c r="Y529" s="91">
        <f t="shared" si="306"/>
        <v>5.8794599999999999</v>
      </c>
      <c r="Z529" s="91">
        <f t="shared" si="306"/>
        <v>5.5038299999999998</v>
      </c>
      <c r="AA529" s="91">
        <f t="shared" si="306"/>
        <v>5.1132400000000002</v>
      </c>
    </row>
    <row r="530" spans="1:27" ht="12.75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1183.92</v>
      </c>
      <c r="E530" s="44">
        <v>1105.8499999999999</v>
      </c>
      <c r="F530" s="44">
        <v>1083.8800000000001</v>
      </c>
      <c r="G530" s="44">
        <v>1075.83</v>
      </c>
      <c r="H530" s="44">
        <v>1108.6300000000001</v>
      </c>
      <c r="I530" s="44">
        <v>1278.45</v>
      </c>
      <c r="J530" s="44">
        <v>1461.54</v>
      </c>
      <c r="K530" s="44">
        <v>1677.61</v>
      </c>
      <c r="L530" s="44">
        <v>2032.71</v>
      </c>
      <c r="M530" s="44">
        <v>2160.41</v>
      </c>
      <c r="N530" s="44">
        <v>2237.5</v>
      </c>
      <c r="O530" s="44">
        <v>2161.64</v>
      </c>
      <c r="P530" s="44">
        <v>2156.9699999999998</v>
      </c>
      <c r="Q530" s="44">
        <v>2164.79</v>
      </c>
      <c r="R530" s="44">
        <v>2155.85</v>
      </c>
      <c r="S530" s="44">
        <v>2157.2600000000002</v>
      </c>
      <c r="T530" s="44">
        <v>2160.5100000000002</v>
      </c>
      <c r="U530" s="44">
        <v>2168.94</v>
      </c>
      <c r="V530" s="44">
        <v>2301</v>
      </c>
      <c r="W530" s="44">
        <v>2305.59</v>
      </c>
      <c r="X530" s="44">
        <v>2139.4</v>
      </c>
      <c r="Y530" s="44">
        <v>2099.41</v>
      </c>
      <c r="Z530" s="44">
        <v>1723.78</v>
      </c>
      <c r="AA530" s="44">
        <v>1333.19</v>
      </c>
    </row>
    <row r="531" spans="1:27" ht="12.75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2172</v>
      </c>
      <c r="B534" s="28" t="str">
        <f>"11"&amp;"."&amp;$B$800&amp;"."&amp;$B$801</f>
        <v>11.10.2023</v>
      </c>
      <c r="C534" s="90" t="s">
        <v>76</v>
      </c>
      <c r="D534" s="91">
        <f>ROUND(((D535+D536+D538+D537)/1000),5)</f>
        <v>4.9700300000000004</v>
      </c>
      <c r="E534" s="91">
        <f>ROUND(((E535+E536+E538+E537)/1000),5)</f>
        <v>4.8851500000000003</v>
      </c>
      <c r="F534" s="91">
        <f>ROUND(((F535+F536+F538+F537)/1000),5)</f>
        <v>4.8623099999999999</v>
      </c>
      <c r="G534" s="91">
        <f t="shared" ref="G534:AA534" si="309">ROUND(((G535+G536+G538+G537)/1000),5)</f>
        <v>4.8629300000000004</v>
      </c>
      <c r="H534" s="91">
        <f t="shared" si="309"/>
        <v>4.9027000000000003</v>
      </c>
      <c r="I534" s="91">
        <f t="shared" si="309"/>
        <v>5.0559900000000004</v>
      </c>
      <c r="J534" s="91">
        <f t="shared" si="309"/>
        <v>5.2046799999999998</v>
      </c>
      <c r="K534" s="91">
        <f t="shared" si="309"/>
        <v>5.5392900000000003</v>
      </c>
      <c r="L534" s="91">
        <f t="shared" si="309"/>
        <v>5.7846200000000003</v>
      </c>
      <c r="M534" s="91">
        <f t="shared" si="309"/>
        <v>5.9338300000000004</v>
      </c>
      <c r="N534" s="91">
        <f t="shared" si="309"/>
        <v>6.0445200000000003</v>
      </c>
      <c r="O534" s="91">
        <f t="shared" si="309"/>
        <v>5.9161400000000004</v>
      </c>
      <c r="P534" s="91">
        <f t="shared" si="309"/>
        <v>5.9030399999999998</v>
      </c>
      <c r="Q534" s="91">
        <f t="shared" si="309"/>
        <v>5.8449999999999998</v>
      </c>
      <c r="R534" s="91">
        <f t="shared" si="309"/>
        <v>5.8645699999999996</v>
      </c>
      <c r="S534" s="91">
        <f t="shared" si="309"/>
        <v>5.8368099999999998</v>
      </c>
      <c r="T534" s="91">
        <f t="shared" si="309"/>
        <v>5.8611599999999999</v>
      </c>
      <c r="U534" s="91">
        <f t="shared" si="309"/>
        <v>5.9925199999999998</v>
      </c>
      <c r="V534" s="91">
        <f t="shared" si="309"/>
        <v>6.23698</v>
      </c>
      <c r="W534" s="91">
        <f t="shared" si="309"/>
        <v>6.03437</v>
      </c>
      <c r="X534" s="91">
        <f t="shared" si="309"/>
        <v>5.9935099999999997</v>
      </c>
      <c r="Y534" s="91">
        <f t="shared" si="309"/>
        <v>5.8545400000000001</v>
      </c>
      <c r="Z534" s="91">
        <f t="shared" si="309"/>
        <v>5.3568600000000002</v>
      </c>
      <c r="AA534" s="91">
        <f t="shared" si="309"/>
        <v>5.0479599999999998</v>
      </c>
    </row>
    <row r="535" spans="1:27" ht="12.75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1189.98</v>
      </c>
      <c r="E535" s="44">
        <v>1105.0999999999999</v>
      </c>
      <c r="F535" s="44">
        <v>1082.26</v>
      </c>
      <c r="G535" s="44">
        <v>1082.8800000000001</v>
      </c>
      <c r="H535" s="44">
        <v>1122.6500000000001</v>
      </c>
      <c r="I535" s="44">
        <v>1275.94</v>
      </c>
      <c r="J535" s="44">
        <v>1424.63</v>
      </c>
      <c r="K535" s="44">
        <v>1759.24</v>
      </c>
      <c r="L535" s="44">
        <v>2004.57</v>
      </c>
      <c r="M535" s="44">
        <v>2153.7800000000002</v>
      </c>
      <c r="N535" s="44">
        <v>2264.4699999999998</v>
      </c>
      <c r="O535" s="44">
        <v>2136.09</v>
      </c>
      <c r="P535" s="44">
        <v>2122.9899999999998</v>
      </c>
      <c r="Q535" s="44">
        <v>2064.9499999999998</v>
      </c>
      <c r="R535" s="44">
        <v>2084.52</v>
      </c>
      <c r="S535" s="44">
        <v>2056.7600000000002</v>
      </c>
      <c r="T535" s="44">
        <v>2081.11</v>
      </c>
      <c r="U535" s="44">
        <v>2212.4699999999998</v>
      </c>
      <c r="V535" s="44">
        <v>2456.9299999999998</v>
      </c>
      <c r="W535" s="44">
        <v>2254.3200000000002</v>
      </c>
      <c r="X535" s="44">
        <v>2213.46</v>
      </c>
      <c r="Y535" s="44">
        <v>2074.4899999999998</v>
      </c>
      <c r="Z535" s="44">
        <v>1576.81</v>
      </c>
      <c r="AA535" s="44">
        <v>1267.9100000000001</v>
      </c>
    </row>
    <row r="536" spans="1:27" ht="12.75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2177</v>
      </c>
      <c r="B539" s="28" t="str">
        <f>"12"&amp;"."&amp;$B$800&amp;"."&amp;$B$801</f>
        <v>12.10.2023</v>
      </c>
      <c r="C539" s="90" t="s">
        <v>76</v>
      </c>
      <c r="D539" s="91">
        <f>ROUND(((D540+D541+D543+D542)/1000),5)</f>
        <v>4.8845099999999997</v>
      </c>
      <c r="E539" s="91">
        <f>ROUND(((E540+E541+E543+E542)/1000),5)</f>
        <v>4.8152400000000002</v>
      </c>
      <c r="F539" s="91">
        <f>ROUND(((F540+F541+F543+F542)/1000),5)</f>
        <v>4.7589399999999999</v>
      </c>
      <c r="G539" s="91">
        <f t="shared" ref="G539:AA539" si="312">ROUND(((G540+G541+G543+G542)/1000),5)</f>
        <v>4.7643399999999998</v>
      </c>
      <c r="H539" s="91">
        <f t="shared" si="312"/>
        <v>4.8605900000000002</v>
      </c>
      <c r="I539" s="91">
        <f t="shared" si="312"/>
        <v>4.97316</v>
      </c>
      <c r="J539" s="91">
        <f t="shared" si="312"/>
        <v>5.2112999999999996</v>
      </c>
      <c r="K539" s="91">
        <f t="shared" si="312"/>
        <v>5.50258</v>
      </c>
      <c r="L539" s="91">
        <f t="shared" si="312"/>
        <v>5.9216800000000003</v>
      </c>
      <c r="M539" s="91">
        <f t="shared" si="312"/>
        <v>5.9543200000000001</v>
      </c>
      <c r="N539" s="91">
        <f t="shared" si="312"/>
        <v>6.0092499999999998</v>
      </c>
      <c r="O539" s="91">
        <f t="shared" si="312"/>
        <v>6.0046999999999997</v>
      </c>
      <c r="P539" s="91">
        <f t="shared" si="312"/>
        <v>6.0074899999999998</v>
      </c>
      <c r="Q539" s="91">
        <f t="shared" si="312"/>
        <v>6.0132899999999996</v>
      </c>
      <c r="R539" s="91">
        <f t="shared" si="312"/>
        <v>6.0056799999999999</v>
      </c>
      <c r="S539" s="91">
        <f t="shared" si="312"/>
        <v>5.98447</v>
      </c>
      <c r="T539" s="91">
        <f t="shared" si="312"/>
        <v>5.9777300000000002</v>
      </c>
      <c r="U539" s="91">
        <f t="shared" si="312"/>
        <v>5.9555400000000001</v>
      </c>
      <c r="V539" s="91">
        <f t="shared" si="312"/>
        <v>6.0751099999999996</v>
      </c>
      <c r="W539" s="91">
        <f t="shared" si="312"/>
        <v>6.0870600000000001</v>
      </c>
      <c r="X539" s="91">
        <f t="shared" si="312"/>
        <v>6.0036300000000002</v>
      </c>
      <c r="Y539" s="91">
        <f t="shared" si="312"/>
        <v>5.9001400000000004</v>
      </c>
      <c r="Z539" s="91">
        <f t="shared" si="312"/>
        <v>5.6237899999999996</v>
      </c>
      <c r="AA539" s="91">
        <f t="shared" si="312"/>
        <v>5.0803099999999999</v>
      </c>
    </row>
    <row r="540" spans="1:27" ht="12.75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1104.46</v>
      </c>
      <c r="E540" s="44">
        <v>1035.19</v>
      </c>
      <c r="F540" s="44">
        <v>978.89</v>
      </c>
      <c r="G540" s="44">
        <v>984.29</v>
      </c>
      <c r="H540" s="44">
        <v>1080.54</v>
      </c>
      <c r="I540" s="44">
        <v>1193.1099999999999</v>
      </c>
      <c r="J540" s="44">
        <v>1431.25</v>
      </c>
      <c r="K540" s="44">
        <v>1722.53</v>
      </c>
      <c r="L540" s="44">
        <v>2141.63</v>
      </c>
      <c r="M540" s="44">
        <v>2174.27</v>
      </c>
      <c r="N540" s="44">
        <v>2229.1999999999998</v>
      </c>
      <c r="O540" s="44">
        <v>2224.65</v>
      </c>
      <c r="P540" s="44">
        <v>2227.44</v>
      </c>
      <c r="Q540" s="44">
        <v>2233.2399999999998</v>
      </c>
      <c r="R540" s="44">
        <v>2225.63</v>
      </c>
      <c r="S540" s="44">
        <v>2204.42</v>
      </c>
      <c r="T540" s="44">
        <v>2197.6799999999998</v>
      </c>
      <c r="U540" s="44">
        <v>2175.4899999999998</v>
      </c>
      <c r="V540" s="44">
        <v>2295.06</v>
      </c>
      <c r="W540" s="44">
        <v>2307.0100000000002</v>
      </c>
      <c r="X540" s="44">
        <v>2223.58</v>
      </c>
      <c r="Y540" s="44">
        <v>2120.09</v>
      </c>
      <c r="Z540" s="44">
        <v>1843.74</v>
      </c>
      <c r="AA540" s="44">
        <v>1300.26</v>
      </c>
    </row>
    <row r="541" spans="1:27" ht="12.75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2182</v>
      </c>
      <c r="B544" s="28" t="str">
        <f>"13"&amp;"."&amp;$B$800&amp;"."&amp;$B$801</f>
        <v>13.10.2023</v>
      </c>
      <c r="C544" s="90" t="s">
        <v>76</v>
      </c>
      <c r="D544" s="91">
        <f>ROUND(((D545+D546+D548+D547)/1000),5)</f>
        <v>4.8899800000000004</v>
      </c>
      <c r="E544" s="91">
        <f>ROUND(((E545+E546+E548+E547)/1000),5)</f>
        <v>4.8196399999999997</v>
      </c>
      <c r="F544" s="91">
        <f>ROUND(((F545+F546+F548+F547)/1000),5)</f>
        <v>4.7893299999999996</v>
      </c>
      <c r="G544" s="91">
        <f t="shared" ref="G544:AA544" si="315">ROUND(((G545+G546+G548+G547)/1000),5)</f>
        <v>4.7825600000000001</v>
      </c>
      <c r="H544" s="91">
        <f t="shared" si="315"/>
        <v>4.8484299999999996</v>
      </c>
      <c r="I544" s="91">
        <f t="shared" si="315"/>
        <v>4.97342</v>
      </c>
      <c r="J544" s="91">
        <f t="shared" si="315"/>
        <v>5.2347099999999998</v>
      </c>
      <c r="K544" s="91">
        <f t="shared" si="315"/>
        <v>5.4643499999999996</v>
      </c>
      <c r="L544" s="91">
        <f t="shared" si="315"/>
        <v>5.6875999999999998</v>
      </c>
      <c r="M544" s="91">
        <f t="shared" si="315"/>
        <v>5.93445</v>
      </c>
      <c r="N544" s="91">
        <f t="shared" si="315"/>
        <v>5.9397200000000003</v>
      </c>
      <c r="O544" s="91">
        <f t="shared" si="315"/>
        <v>5.8933200000000001</v>
      </c>
      <c r="P544" s="91">
        <f t="shared" si="315"/>
        <v>5.8053999999999997</v>
      </c>
      <c r="Q544" s="91">
        <f t="shared" si="315"/>
        <v>5.8261900000000004</v>
      </c>
      <c r="R544" s="91">
        <f t="shared" si="315"/>
        <v>5.7892700000000001</v>
      </c>
      <c r="S544" s="91">
        <f t="shared" si="315"/>
        <v>5.7861500000000001</v>
      </c>
      <c r="T544" s="91">
        <f t="shared" si="315"/>
        <v>5.7639199999999997</v>
      </c>
      <c r="U544" s="91">
        <f t="shared" si="315"/>
        <v>5.9508599999999996</v>
      </c>
      <c r="V544" s="91">
        <f t="shared" si="315"/>
        <v>6.0026900000000003</v>
      </c>
      <c r="W544" s="91">
        <f t="shared" si="315"/>
        <v>5.9951400000000001</v>
      </c>
      <c r="X544" s="91">
        <f t="shared" si="315"/>
        <v>5.7664299999999997</v>
      </c>
      <c r="Y544" s="91">
        <f t="shared" si="315"/>
        <v>5.7167599999999998</v>
      </c>
      <c r="Z544" s="91">
        <f t="shared" si="315"/>
        <v>5.48088</v>
      </c>
      <c r="AA544" s="91">
        <f t="shared" si="315"/>
        <v>5.2673699999999997</v>
      </c>
    </row>
    <row r="545" spans="1:27" ht="12.75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1109.93</v>
      </c>
      <c r="E545" s="44">
        <v>1039.5899999999999</v>
      </c>
      <c r="F545" s="44">
        <v>1009.28</v>
      </c>
      <c r="G545" s="44">
        <v>1002.51</v>
      </c>
      <c r="H545" s="44">
        <v>1068.3800000000001</v>
      </c>
      <c r="I545" s="44">
        <v>1193.3699999999999</v>
      </c>
      <c r="J545" s="44">
        <v>1454.66</v>
      </c>
      <c r="K545" s="44">
        <v>1684.3</v>
      </c>
      <c r="L545" s="44">
        <v>1907.55</v>
      </c>
      <c r="M545" s="44">
        <v>2154.4</v>
      </c>
      <c r="N545" s="44">
        <v>2159.67</v>
      </c>
      <c r="O545" s="44">
        <v>2113.27</v>
      </c>
      <c r="P545" s="44">
        <v>2025.35</v>
      </c>
      <c r="Q545" s="44">
        <v>2046.14</v>
      </c>
      <c r="R545" s="44">
        <v>2009.22</v>
      </c>
      <c r="S545" s="44">
        <v>2006.1</v>
      </c>
      <c r="T545" s="44">
        <v>1983.87</v>
      </c>
      <c r="U545" s="44">
        <v>2170.81</v>
      </c>
      <c r="V545" s="44">
        <v>2222.64</v>
      </c>
      <c r="W545" s="44">
        <v>2215.09</v>
      </c>
      <c r="X545" s="44">
        <v>1986.38</v>
      </c>
      <c r="Y545" s="44">
        <v>1936.71</v>
      </c>
      <c r="Z545" s="44">
        <v>1700.83</v>
      </c>
      <c r="AA545" s="44">
        <v>1487.32</v>
      </c>
    </row>
    <row r="546" spans="1:27" ht="12.75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2187</v>
      </c>
      <c r="B549" s="28" t="str">
        <f>"14"&amp;"."&amp;$B$800&amp;"."&amp;$B$801</f>
        <v>14.10.2023</v>
      </c>
      <c r="C549" s="90" t="s">
        <v>76</v>
      </c>
      <c r="D549" s="91">
        <f>ROUND(((D550+D551+D553+D552)/1000),5)</f>
        <v>5.0245300000000004</v>
      </c>
      <c r="E549" s="91">
        <f>ROUND(((E550+E551+E553+E552)/1000),5)</f>
        <v>4.9322400000000002</v>
      </c>
      <c r="F549" s="91">
        <f>ROUND(((F550+F551+F553+F552)/1000),5)</f>
        <v>4.9107200000000004</v>
      </c>
      <c r="G549" s="91">
        <f t="shared" ref="G549:AA549" si="318">ROUND(((G550+G551+G553+G552)/1000),5)</f>
        <v>4.9139999999999997</v>
      </c>
      <c r="H549" s="91">
        <f t="shared" si="318"/>
        <v>4.9235499999999996</v>
      </c>
      <c r="I549" s="91">
        <f t="shared" si="318"/>
        <v>4.9850000000000003</v>
      </c>
      <c r="J549" s="91">
        <f t="shared" si="318"/>
        <v>5.0988699999999998</v>
      </c>
      <c r="K549" s="91">
        <f t="shared" si="318"/>
        <v>5.3744800000000001</v>
      </c>
      <c r="L549" s="91">
        <f t="shared" si="318"/>
        <v>5.53369</v>
      </c>
      <c r="M549" s="91">
        <f t="shared" si="318"/>
        <v>5.70275</v>
      </c>
      <c r="N549" s="91">
        <f t="shared" si="318"/>
        <v>5.7601500000000003</v>
      </c>
      <c r="O549" s="91">
        <f t="shared" si="318"/>
        <v>5.7685500000000003</v>
      </c>
      <c r="P549" s="91">
        <f t="shared" si="318"/>
        <v>5.7605599999999999</v>
      </c>
      <c r="Q549" s="91">
        <f t="shared" si="318"/>
        <v>5.9162600000000003</v>
      </c>
      <c r="R549" s="91">
        <f t="shared" si="318"/>
        <v>6.0117500000000001</v>
      </c>
      <c r="S549" s="91">
        <f t="shared" si="318"/>
        <v>6.1742800000000004</v>
      </c>
      <c r="T549" s="91">
        <f t="shared" si="318"/>
        <v>6.0874800000000002</v>
      </c>
      <c r="U549" s="91">
        <f t="shared" si="318"/>
        <v>6.21624</v>
      </c>
      <c r="V549" s="91">
        <f t="shared" si="318"/>
        <v>6.3354600000000003</v>
      </c>
      <c r="W549" s="91">
        <f t="shared" si="318"/>
        <v>6.2099000000000002</v>
      </c>
      <c r="X549" s="91">
        <f t="shared" si="318"/>
        <v>5.9809000000000001</v>
      </c>
      <c r="Y549" s="91">
        <f t="shared" si="318"/>
        <v>5.59673</v>
      </c>
      <c r="Z549" s="91">
        <f t="shared" si="318"/>
        <v>5.4084300000000001</v>
      </c>
      <c r="AA549" s="91">
        <f t="shared" si="318"/>
        <v>5.1195700000000004</v>
      </c>
    </row>
    <row r="550" spans="1:27" ht="12.75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1244.48</v>
      </c>
      <c r="E550" s="44">
        <v>1152.19</v>
      </c>
      <c r="F550" s="44">
        <v>1130.67</v>
      </c>
      <c r="G550" s="44">
        <v>1133.95</v>
      </c>
      <c r="H550" s="44">
        <v>1143.5</v>
      </c>
      <c r="I550" s="44">
        <v>1204.95</v>
      </c>
      <c r="J550" s="44">
        <v>1318.82</v>
      </c>
      <c r="K550" s="44">
        <v>1594.43</v>
      </c>
      <c r="L550" s="44">
        <v>1753.64</v>
      </c>
      <c r="M550" s="44">
        <v>1922.7</v>
      </c>
      <c r="N550" s="44">
        <v>1980.1</v>
      </c>
      <c r="O550" s="44">
        <v>1988.5</v>
      </c>
      <c r="P550" s="44">
        <v>1980.51</v>
      </c>
      <c r="Q550" s="44">
        <v>2136.21</v>
      </c>
      <c r="R550" s="44">
        <v>2231.6999999999998</v>
      </c>
      <c r="S550" s="44">
        <v>2394.23</v>
      </c>
      <c r="T550" s="44">
        <v>2307.4299999999998</v>
      </c>
      <c r="U550" s="44">
        <v>2436.19</v>
      </c>
      <c r="V550" s="44">
        <v>2555.41</v>
      </c>
      <c r="W550" s="44">
        <v>2429.85</v>
      </c>
      <c r="X550" s="44">
        <v>2200.85</v>
      </c>
      <c r="Y550" s="44">
        <v>1816.68</v>
      </c>
      <c r="Z550" s="44">
        <v>1628.38</v>
      </c>
      <c r="AA550" s="44">
        <v>1339.52</v>
      </c>
    </row>
    <row r="551" spans="1:27" ht="12.75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2192</v>
      </c>
      <c r="B554" s="28" t="str">
        <f>"15"&amp;"."&amp;$B$800&amp;"."&amp;$B$801</f>
        <v>15.10.2023</v>
      </c>
      <c r="C554" s="90" t="s">
        <v>76</v>
      </c>
      <c r="D554" s="91">
        <f>ROUND(((D555+D556+D558+D557)/1000),5)</f>
        <v>5.0384099999999998</v>
      </c>
      <c r="E554" s="91">
        <f>ROUND(((E555+E556+E558+E557)/1000),5)</f>
        <v>4.9371700000000001</v>
      </c>
      <c r="F554" s="91">
        <f>ROUND(((F555+F556+F558+F557)/1000),5)</f>
        <v>4.90198</v>
      </c>
      <c r="G554" s="91">
        <f t="shared" ref="G554:AA554" si="321">ROUND(((G555+G556+G558+G557)/1000),5)</f>
        <v>4.8874000000000004</v>
      </c>
      <c r="H554" s="91">
        <f t="shared" si="321"/>
        <v>4.9015399999999998</v>
      </c>
      <c r="I554" s="91">
        <f t="shared" si="321"/>
        <v>4.9334899999999999</v>
      </c>
      <c r="J554" s="91">
        <f t="shared" si="321"/>
        <v>4.9120499999999998</v>
      </c>
      <c r="K554" s="91">
        <f t="shared" si="321"/>
        <v>4.9939600000000004</v>
      </c>
      <c r="L554" s="91">
        <f t="shared" si="321"/>
        <v>5.3853400000000002</v>
      </c>
      <c r="M554" s="91">
        <f t="shared" si="321"/>
        <v>5.50502</v>
      </c>
      <c r="N554" s="91">
        <f t="shared" si="321"/>
        <v>5.5539399999999999</v>
      </c>
      <c r="O554" s="91">
        <f t="shared" si="321"/>
        <v>5.5703100000000001</v>
      </c>
      <c r="P554" s="91">
        <f t="shared" si="321"/>
        <v>5.5652400000000002</v>
      </c>
      <c r="Q554" s="91">
        <f t="shared" si="321"/>
        <v>5.5706100000000003</v>
      </c>
      <c r="R554" s="91">
        <f t="shared" si="321"/>
        <v>5.57423</v>
      </c>
      <c r="S554" s="91">
        <f t="shared" si="321"/>
        <v>5.5650700000000004</v>
      </c>
      <c r="T554" s="91">
        <f t="shared" si="321"/>
        <v>5.6156800000000002</v>
      </c>
      <c r="U554" s="91">
        <f t="shared" si="321"/>
        <v>5.7904799999999996</v>
      </c>
      <c r="V554" s="91">
        <f t="shared" si="321"/>
        <v>5.9417200000000001</v>
      </c>
      <c r="W554" s="91">
        <f t="shared" si="321"/>
        <v>5.9057500000000003</v>
      </c>
      <c r="X554" s="91">
        <f t="shared" si="321"/>
        <v>5.78796</v>
      </c>
      <c r="Y554" s="91">
        <f t="shared" si="321"/>
        <v>5.5589399999999998</v>
      </c>
      <c r="Z554" s="91">
        <f t="shared" si="321"/>
        <v>5.4043999999999999</v>
      </c>
      <c r="AA554" s="91">
        <f t="shared" si="321"/>
        <v>5.0979000000000001</v>
      </c>
    </row>
    <row r="555" spans="1:27" ht="12.75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1258.3599999999999</v>
      </c>
      <c r="E555" s="44">
        <v>1157.1199999999999</v>
      </c>
      <c r="F555" s="44">
        <v>1121.93</v>
      </c>
      <c r="G555" s="44">
        <v>1107.3499999999999</v>
      </c>
      <c r="H555" s="44">
        <v>1121.49</v>
      </c>
      <c r="I555" s="44">
        <v>1153.44</v>
      </c>
      <c r="J555" s="44">
        <v>1132</v>
      </c>
      <c r="K555" s="44">
        <v>1213.9100000000001</v>
      </c>
      <c r="L555" s="44">
        <v>1605.29</v>
      </c>
      <c r="M555" s="44">
        <v>1724.97</v>
      </c>
      <c r="N555" s="44">
        <v>1773.89</v>
      </c>
      <c r="O555" s="44">
        <v>1790.26</v>
      </c>
      <c r="P555" s="44">
        <v>1785.19</v>
      </c>
      <c r="Q555" s="44">
        <v>1790.56</v>
      </c>
      <c r="R555" s="44">
        <v>1794.18</v>
      </c>
      <c r="S555" s="44">
        <v>1785.02</v>
      </c>
      <c r="T555" s="44">
        <v>1835.63</v>
      </c>
      <c r="U555" s="44">
        <v>2010.43</v>
      </c>
      <c r="V555" s="44">
        <v>2161.67</v>
      </c>
      <c r="W555" s="44">
        <v>2125.6999999999998</v>
      </c>
      <c r="X555" s="44">
        <v>2007.91</v>
      </c>
      <c r="Y555" s="44">
        <v>1778.89</v>
      </c>
      <c r="Z555" s="44">
        <v>1624.35</v>
      </c>
      <c r="AA555" s="44">
        <v>1317.85</v>
      </c>
    </row>
    <row r="556" spans="1:27" ht="12.75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2197</v>
      </c>
      <c r="B559" s="28" t="str">
        <f>"16"&amp;"."&amp;$B$800&amp;"."&amp;$B$801</f>
        <v>16.10.2023</v>
      </c>
      <c r="C559" s="90" t="s">
        <v>76</v>
      </c>
      <c r="D559" s="91">
        <f>ROUND(((D560+D561+D563+D562)/1000),5)</f>
        <v>5.0330700000000004</v>
      </c>
      <c r="E559" s="91">
        <f>ROUND(((E560+E561+E563+E562)/1000),5)</f>
        <v>4.9699799999999996</v>
      </c>
      <c r="F559" s="91">
        <f>ROUND(((F560+F561+F563+F562)/1000),5)</f>
        <v>4.9091899999999997</v>
      </c>
      <c r="G559" s="91">
        <f t="shared" ref="G559:AA559" si="324">ROUND(((G560+G561+G563+G562)/1000),5)</f>
        <v>4.8937499999999998</v>
      </c>
      <c r="H559" s="91">
        <f t="shared" si="324"/>
        <v>4.9221899999999996</v>
      </c>
      <c r="I559" s="91">
        <f t="shared" si="324"/>
        <v>5.1073399999999998</v>
      </c>
      <c r="J559" s="91">
        <f t="shared" si="324"/>
        <v>5.3165699999999996</v>
      </c>
      <c r="K559" s="91">
        <f t="shared" si="324"/>
        <v>5.5135300000000003</v>
      </c>
      <c r="L559" s="91">
        <f t="shared" si="324"/>
        <v>5.7336499999999999</v>
      </c>
      <c r="M559" s="91">
        <f t="shared" si="324"/>
        <v>5.8912100000000001</v>
      </c>
      <c r="N559" s="91">
        <f t="shared" si="324"/>
        <v>5.8968400000000001</v>
      </c>
      <c r="O559" s="91">
        <f t="shared" si="324"/>
        <v>5.8574999999999999</v>
      </c>
      <c r="P559" s="91">
        <f t="shared" si="324"/>
        <v>5.8290600000000001</v>
      </c>
      <c r="Q559" s="91">
        <f t="shared" si="324"/>
        <v>5.8426600000000004</v>
      </c>
      <c r="R559" s="91">
        <f t="shared" si="324"/>
        <v>5.8379599999999998</v>
      </c>
      <c r="S559" s="91">
        <f t="shared" si="324"/>
        <v>5.8193299999999999</v>
      </c>
      <c r="T559" s="91">
        <f t="shared" si="324"/>
        <v>5.8226699999999996</v>
      </c>
      <c r="U559" s="91">
        <f t="shared" si="324"/>
        <v>5.8596599999999999</v>
      </c>
      <c r="V559" s="91">
        <f t="shared" si="324"/>
        <v>5.9321400000000004</v>
      </c>
      <c r="W559" s="91">
        <f t="shared" si="324"/>
        <v>5.9366199999999996</v>
      </c>
      <c r="X559" s="91">
        <f t="shared" si="324"/>
        <v>5.7630999999999997</v>
      </c>
      <c r="Y559" s="91">
        <f t="shared" si="324"/>
        <v>5.61843</v>
      </c>
      <c r="Z559" s="91">
        <f t="shared" si="324"/>
        <v>5.3407200000000001</v>
      </c>
      <c r="AA559" s="91">
        <f t="shared" si="324"/>
        <v>5.0404400000000003</v>
      </c>
    </row>
    <row r="560" spans="1:27" ht="12.75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1253.02</v>
      </c>
      <c r="E560" s="44">
        <v>1189.93</v>
      </c>
      <c r="F560" s="44">
        <v>1129.1400000000001</v>
      </c>
      <c r="G560" s="44">
        <v>1113.7</v>
      </c>
      <c r="H560" s="44">
        <v>1142.1400000000001</v>
      </c>
      <c r="I560" s="44">
        <v>1327.29</v>
      </c>
      <c r="J560" s="44">
        <v>1536.52</v>
      </c>
      <c r="K560" s="44">
        <v>1733.48</v>
      </c>
      <c r="L560" s="44">
        <v>1953.6</v>
      </c>
      <c r="M560" s="44">
        <v>2111.16</v>
      </c>
      <c r="N560" s="44">
        <v>2116.79</v>
      </c>
      <c r="O560" s="44">
        <v>2077.4499999999998</v>
      </c>
      <c r="P560" s="44">
        <v>2049.0100000000002</v>
      </c>
      <c r="Q560" s="44">
        <v>2062.61</v>
      </c>
      <c r="R560" s="44">
        <v>2057.91</v>
      </c>
      <c r="S560" s="44">
        <v>2039.28</v>
      </c>
      <c r="T560" s="44">
        <v>2042.62</v>
      </c>
      <c r="U560" s="44">
        <v>2079.61</v>
      </c>
      <c r="V560" s="44">
        <v>2152.09</v>
      </c>
      <c r="W560" s="44">
        <v>2156.5700000000002</v>
      </c>
      <c r="X560" s="44">
        <v>1983.05</v>
      </c>
      <c r="Y560" s="44">
        <v>1838.38</v>
      </c>
      <c r="Z560" s="44">
        <v>1560.67</v>
      </c>
      <c r="AA560" s="44">
        <v>1260.3900000000001</v>
      </c>
    </row>
    <row r="561" spans="1:27" ht="12.75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2202</v>
      </c>
      <c r="B564" s="28" t="str">
        <f>"17"&amp;"."&amp;$B$800&amp;"."&amp;$B$801</f>
        <v>17.10.2023</v>
      </c>
      <c r="C564" s="90" t="s">
        <v>76</v>
      </c>
      <c r="D564" s="91">
        <f>ROUND(((D565+D566+D568+D567)/1000),5)</f>
        <v>4.9241000000000001</v>
      </c>
      <c r="E564" s="91">
        <f>ROUND(((E565+E566+E568+E567)/1000),5)</f>
        <v>4.8681099999999997</v>
      </c>
      <c r="F564" s="91">
        <f>ROUND(((F565+F566+F568+F567)/1000),5)</f>
        <v>4.8242900000000004</v>
      </c>
      <c r="G564" s="91">
        <f t="shared" ref="G564:AA564" si="327">ROUND(((G565+G566+G568+G567)/1000),5)</f>
        <v>4.8227700000000002</v>
      </c>
      <c r="H564" s="91">
        <f t="shared" si="327"/>
        <v>4.8597599999999996</v>
      </c>
      <c r="I564" s="91">
        <f t="shared" si="327"/>
        <v>4.9939999999999998</v>
      </c>
      <c r="J564" s="91">
        <f t="shared" si="327"/>
        <v>5.1076699999999997</v>
      </c>
      <c r="K564" s="91">
        <f t="shared" si="327"/>
        <v>5.4531099999999997</v>
      </c>
      <c r="L564" s="91">
        <f t="shared" si="327"/>
        <v>5.6937800000000003</v>
      </c>
      <c r="M564" s="91">
        <f t="shared" si="327"/>
        <v>5.9507599999999998</v>
      </c>
      <c r="N564" s="91">
        <f t="shared" si="327"/>
        <v>5.9889299999999999</v>
      </c>
      <c r="O564" s="91">
        <f t="shared" si="327"/>
        <v>5.9462599999999997</v>
      </c>
      <c r="P564" s="91">
        <f t="shared" si="327"/>
        <v>5.7546499999999998</v>
      </c>
      <c r="Q564" s="91">
        <f t="shared" si="327"/>
        <v>5.7704599999999999</v>
      </c>
      <c r="R564" s="91">
        <f t="shared" si="327"/>
        <v>5.78003</v>
      </c>
      <c r="S564" s="91">
        <f t="shared" si="327"/>
        <v>5.77311</v>
      </c>
      <c r="T564" s="91">
        <f t="shared" si="327"/>
        <v>5.7636700000000003</v>
      </c>
      <c r="U564" s="91">
        <f t="shared" si="327"/>
        <v>5.8392099999999996</v>
      </c>
      <c r="V564" s="91">
        <f t="shared" si="327"/>
        <v>6.0011599999999996</v>
      </c>
      <c r="W564" s="91">
        <f t="shared" si="327"/>
        <v>5.9996999999999998</v>
      </c>
      <c r="X564" s="91">
        <f t="shared" si="327"/>
        <v>5.7343900000000003</v>
      </c>
      <c r="Y564" s="91">
        <f t="shared" si="327"/>
        <v>5.6009000000000002</v>
      </c>
      <c r="Z564" s="91">
        <f t="shared" si="327"/>
        <v>5.37</v>
      </c>
      <c r="AA564" s="91">
        <f t="shared" si="327"/>
        <v>5.1034600000000001</v>
      </c>
    </row>
    <row r="565" spans="1:27" ht="12.75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1144.05</v>
      </c>
      <c r="E565" s="44">
        <v>1088.06</v>
      </c>
      <c r="F565" s="44">
        <v>1044.24</v>
      </c>
      <c r="G565" s="44">
        <v>1042.72</v>
      </c>
      <c r="H565" s="44">
        <v>1079.71</v>
      </c>
      <c r="I565" s="44">
        <v>1213.95</v>
      </c>
      <c r="J565" s="44">
        <v>1327.62</v>
      </c>
      <c r="K565" s="44">
        <v>1673.06</v>
      </c>
      <c r="L565" s="44">
        <v>1913.73</v>
      </c>
      <c r="M565" s="44">
        <v>2170.71</v>
      </c>
      <c r="N565" s="44">
        <v>2208.88</v>
      </c>
      <c r="O565" s="44">
        <v>2166.21</v>
      </c>
      <c r="P565" s="44">
        <v>1974.6</v>
      </c>
      <c r="Q565" s="44">
        <v>1990.41</v>
      </c>
      <c r="R565" s="44">
        <v>1999.98</v>
      </c>
      <c r="S565" s="44">
        <v>1993.06</v>
      </c>
      <c r="T565" s="44">
        <v>1983.62</v>
      </c>
      <c r="U565" s="44">
        <v>2059.16</v>
      </c>
      <c r="V565" s="44">
        <v>2221.11</v>
      </c>
      <c r="W565" s="44">
        <v>2219.65</v>
      </c>
      <c r="X565" s="44">
        <v>1954.34</v>
      </c>
      <c r="Y565" s="44">
        <v>1820.85</v>
      </c>
      <c r="Z565" s="44">
        <v>1589.95</v>
      </c>
      <c r="AA565" s="44">
        <v>1323.41</v>
      </c>
    </row>
    <row r="566" spans="1:27" ht="12.75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2207</v>
      </c>
      <c r="B569" s="28" t="str">
        <f>"18"&amp;"."&amp;$B$800&amp;"."&amp;$B$801</f>
        <v>18.10.2023</v>
      </c>
      <c r="C569" s="90" t="s">
        <v>76</v>
      </c>
      <c r="D569" s="91">
        <f>ROUND(((D570+D571+D573+D572)/1000),5)</f>
        <v>4.9162499999999998</v>
      </c>
      <c r="E569" s="91">
        <f>ROUND(((E570+E571+E573+E572)/1000),5)</f>
        <v>4.8551700000000002</v>
      </c>
      <c r="F569" s="91">
        <f>ROUND(((F570+F571+F573+F572)/1000),5)</f>
        <v>4.8332899999999999</v>
      </c>
      <c r="G569" s="91">
        <f t="shared" ref="G569:AA569" si="330">ROUND(((G570+G571+G573+G572)/1000),5)</f>
        <v>4.8496499999999996</v>
      </c>
      <c r="H569" s="91">
        <f t="shared" si="330"/>
        <v>4.9034300000000002</v>
      </c>
      <c r="I569" s="91">
        <f t="shared" si="330"/>
        <v>4.9917499999999997</v>
      </c>
      <c r="J569" s="91">
        <f t="shared" si="330"/>
        <v>5.1555600000000004</v>
      </c>
      <c r="K569" s="91">
        <f t="shared" si="330"/>
        <v>5.4722499999999998</v>
      </c>
      <c r="L569" s="91">
        <f t="shared" si="330"/>
        <v>5.5796400000000004</v>
      </c>
      <c r="M569" s="91">
        <f t="shared" si="330"/>
        <v>5.88584</v>
      </c>
      <c r="N569" s="91">
        <f t="shared" si="330"/>
        <v>5.9432799999999997</v>
      </c>
      <c r="O569" s="91">
        <f t="shared" si="330"/>
        <v>5.7494800000000001</v>
      </c>
      <c r="P569" s="91">
        <f t="shared" si="330"/>
        <v>5.7283099999999996</v>
      </c>
      <c r="Q569" s="91">
        <f t="shared" si="330"/>
        <v>5.7263999999999999</v>
      </c>
      <c r="R569" s="91">
        <f t="shared" si="330"/>
        <v>5.7413100000000004</v>
      </c>
      <c r="S569" s="91">
        <f t="shared" si="330"/>
        <v>5.7387899999999998</v>
      </c>
      <c r="T569" s="91">
        <f t="shared" si="330"/>
        <v>5.7396599999999998</v>
      </c>
      <c r="U569" s="91">
        <f t="shared" si="330"/>
        <v>5.9284699999999999</v>
      </c>
      <c r="V569" s="91">
        <f t="shared" si="330"/>
        <v>5.9693399999999999</v>
      </c>
      <c r="W569" s="91">
        <f t="shared" si="330"/>
        <v>5.9157799999999998</v>
      </c>
      <c r="X569" s="91">
        <f t="shared" si="330"/>
        <v>5.6815199999999999</v>
      </c>
      <c r="Y569" s="91">
        <f t="shared" si="330"/>
        <v>5.5566500000000003</v>
      </c>
      <c r="Z569" s="91">
        <f t="shared" si="330"/>
        <v>5.2638499999999997</v>
      </c>
      <c r="AA569" s="91">
        <f t="shared" si="330"/>
        <v>5.0274200000000002</v>
      </c>
    </row>
    <row r="570" spans="1:27" ht="12.75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1136.2</v>
      </c>
      <c r="E570" s="44">
        <v>1075.1199999999999</v>
      </c>
      <c r="F570" s="44">
        <v>1053.24</v>
      </c>
      <c r="G570" s="44">
        <v>1069.5999999999999</v>
      </c>
      <c r="H570" s="44">
        <v>1123.3800000000001</v>
      </c>
      <c r="I570" s="44">
        <v>1211.7</v>
      </c>
      <c r="J570" s="44">
        <v>1375.51</v>
      </c>
      <c r="K570" s="44">
        <v>1692.2</v>
      </c>
      <c r="L570" s="44">
        <v>1799.59</v>
      </c>
      <c r="M570" s="44">
        <v>2105.79</v>
      </c>
      <c r="N570" s="44">
        <v>2163.23</v>
      </c>
      <c r="O570" s="44">
        <v>1969.43</v>
      </c>
      <c r="P570" s="44">
        <v>1948.26</v>
      </c>
      <c r="Q570" s="44">
        <v>1946.35</v>
      </c>
      <c r="R570" s="44">
        <v>1961.26</v>
      </c>
      <c r="S570" s="44">
        <v>1958.74</v>
      </c>
      <c r="T570" s="44">
        <v>1959.61</v>
      </c>
      <c r="U570" s="44">
        <v>2148.42</v>
      </c>
      <c r="V570" s="44">
        <v>2189.29</v>
      </c>
      <c r="W570" s="44">
        <v>2135.73</v>
      </c>
      <c r="X570" s="44">
        <v>1901.47</v>
      </c>
      <c r="Y570" s="44">
        <v>1776.6</v>
      </c>
      <c r="Z570" s="44">
        <v>1483.8</v>
      </c>
      <c r="AA570" s="44">
        <v>1247.3699999999999</v>
      </c>
    </row>
    <row r="571" spans="1:27" ht="12.75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2212</v>
      </c>
      <c r="B574" s="28" t="str">
        <f>"19"&amp;"."&amp;$B$800&amp;"."&amp;$B$801</f>
        <v>19.10.2023</v>
      </c>
      <c r="C574" s="90" t="s">
        <v>76</v>
      </c>
      <c r="D574" s="91">
        <f>ROUND(((D575+D576+D578+D577)/1000),5)</f>
        <v>4.92699</v>
      </c>
      <c r="E574" s="91">
        <f>ROUND(((E575+E576+E578+E577)/1000),5)</f>
        <v>4.8368500000000001</v>
      </c>
      <c r="F574" s="91">
        <f>ROUND(((F575+F576+F578+F577)/1000),5)</f>
        <v>4.8253500000000003</v>
      </c>
      <c r="G574" s="91">
        <f t="shared" ref="G574:AA574" si="333">ROUND(((G575+G576+G578+G577)/1000),5)</f>
        <v>4.82531</v>
      </c>
      <c r="H574" s="91">
        <f t="shared" si="333"/>
        <v>4.8784700000000001</v>
      </c>
      <c r="I574" s="91">
        <f t="shared" si="333"/>
        <v>4.9854200000000004</v>
      </c>
      <c r="J574" s="91">
        <f t="shared" si="333"/>
        <v>5.2125000000000004</v>
      </c>
      <c r="K574" s="91">
        <f t="shared" si="333"/>
        <v>5.4752999999999998</v>
      </c>
      <c r="L574" s="91">
        <f t="shared" si="333"/>
        <v>5.7426500000000003</v>
      </c>
      <c r="M574" s="91">
        <f t="shared" si="333"/>
        <v>5.8978099999999998</v>
      </c>
      <c r="N574" s="91">
        <f t="shared" si="333"/>
        <v>5.9270399999999999</v>
      </c>
      <c r="O574" s="91">
        <f t="shared" si="333"/>
        <v>5.9273100000000003</v>
      </c>
      <c r="P574" s="91">
        <f t="shared" si="333"/>
        <v>5.8403700000000001</v>
      </c>
      <c r="Q574" s="91">
        <f t="shared" si="333"/>
        <v>5.8505500000000001</v>
      </c>
      <c r="R574" s="91">
        <f t="shared" si="333"/>
        <v>5.8510999999999997</v>
      </c>
      <c r="S574" s="91">
        <f t="shared" si="333"/>
        <v>5.8473600000000001</v>
      </c>
      <c r="T574" s="91">
        <f t="shared" si="333"/>
        <v>5.8471299999999999</v>
      </c>
      <c r="U574" s="91">
        <f t="shared" si="333"/>
        <v>5.9089099999999997</v>
      </c>
      <c r="V574" s="91">
        <f t="shared" si="333"/>
        <v>5.9765600000000001</v>
      </c>
      <c r="W574" s="91">
        <f t="shared" si="333"/>
        <v>5.9416000000000002</v>
      </c>
      <c r="X574" s="91">
        <f t="shared" si="333"/>
        <v>5.8139599999999998</v>
      </c>
      <c r="Y574" s="91">
        <f t="shared" si="333"/>
        <v>5.5778600000000003</v>
      </c>
      <c r="Z574" s="91">
        <f t="shared" si="333"/>
        <v>5.3738299999999999</v>
      </c>
      <c r="AA574" s="91">
        <f t="shared" si="333"/>
        <v>5.1296900000000001</v>
      </c>
    </row>
    <row r="575" spans="1:27" ht="12.75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1146.94</v>
      </c>
      <c r="E575" s="44">
        <v>1056.8</v>
      </c>
      <c r="F575" s="44">
        <v>1045.3</v>
      </c>
      <c r="G575" s="44">
        <v>1045.26</v>
      </c>
      <c r="H575" s="44">
        <v>1098.42</v>
      </c>
      <c r="I575" s="44">
        <v>1205.3699999999999</v>
      </c>
      <c r="J575" s="44">
        <v>1432.45</v>
      </c>
      <c r="K575" s="44">
        <v>1695.25</v>
      </c>
      <c r="L575" s="44">
        <v>1962.6</v>
      </c>
      <c r="M575" s="44">
        <v>2117.7600000000002</v>
      </c>
      <c r="N575" s="44">
        <v>2146.9899999999998</v>
      </c>
      <c r="O575" s="44">
        <v>2147.2600000000002</v>
      </c>
      <c r="P575" s="44">
        <v>2060.3200000000002</v>
      </c>
      <c r="Q575" s="44">
        <v>2070.5</v>
      </c>
      <c r="R575" s="44">
        <v>2071.0500000000002</v>
      </c>
      <c r="S575" s="44">
        <v>2067.31</v>
      </c>
      <c r="T575" s="44">
        <v>2067.08</v>
      </c>
      <c r="U575" s="44">
        <v>2128.86</v>
      </c>
      <c r="V575" s="44">
        <v>2196.5100000000002</v>
      </c>
      <c r="W575" s="44">
        <v>2161.5500000000002</v>
      </c>
      <c r="X575" s="44">
        <v>2033.91</v>
      </c>
      <c r="Y575" s="44">
        <v>1797.81</v>
      </c>
      <c r="Z575" s="44">
        <v>1593.78</v>
      </c>
      <c r="AA575" s="44">
        <v>1349.64</v>
      </c>
    </row>
    <row r="576" spans="1:27" ht="12.75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2217</v>
      </c>
      <c r="B579" s="28" t="str">
        <f>"20"&amp;"."&amp;$B$800&amp;"."&amp;$B$801</f>
        <v>20.10.2023</v>
      </c>
      <c r="C579" s="90" t="s">
        <v>76</v>
      </c>
      <c r="D579" s="91">
        <f>ROUND(((D580+D581+D583+D582)/1000),5)</f>
        <v>4.9282000000000004</v>
      </c>
      <c r="E579" s="91">
        <f>ROUND(((E580+E581+E583+E582)/1000),5)</f>
        <v>4.8529</v>
      </c>
      <c r="F579" s="91">
        <f>ROUND(((F580+F581+F583+F582)/1000),5)</f>
        <v>4.8278600000000003</v>
      </c>
      <c r="G579" s="91">
        <f t="shared" ref="G579:AA579" si="336">ROUND(((G580+G581+G583+G582)/1000),5)</f>
        <v>4.8328300000000004</v>
      </c>
      <c r="H579" s="91">
        <f t="shared" si="336"/>
        <v>4.8984899999999998</v>
      </c>
      <c r="I579" s="91">
        <f t="shared" si="336"/>
        <v>4.9852699999999999</v>
      </c>
      <c r="J579" s="91">
        <f t="shared" si="336"/>
        <v>5.2047600000000003</v>
      </c>
      <c r="K579" s="91">
        <f t="shared" si="336"/>
        <v>5.5129900000000003</v>
      </c>
      <c r="L579" s="91">
        <f t="shared" si="336"/>
        <v>5.6894200000000001</v>
      </c>
      <c r="M579" s="91">
        <f t="shared" si="336"/>
        <v>5.9186199999999998</v>
      </c>
      <c r="N579" s="91">
        <f t="shared" si="336"/>
        <v>5.9829499999999998</v>
      </c>
      <c r="O579" s="91">
        <f t="shared" si="336"/>
        <v>5.7854299999999999</v>
      </c>
      <c r="P579" s="91">
        <f t="shared" si="336"/>
        <v>5.7677500000000004</v>
      </c>
      <c r="Q579" s="91">
        <f t="shared" si="336"/>
        <v>5.77128</v>
      </c>
      <c r="R579" s="91">
        <f t="shared" si="336"/>
        <v>5.77508</v>
      </c>
      <c r="S579" s="91">
        <f t="shared" si="336"/>
        <v>5.7685399999999998</v>
      </c>
      <c r="T579" s="91">
        <f t="shared" si="336"/>
        <v>5.7608699999999997</v>
      </c>
      <c r="U579" s="91">
        <f t="shared" si="336"/>
        <v>5.9547999999999996</v>
      </c>
      <c r="V579" s="91">
        <f t="shared" si="336"/>
        <v>5.9766500000000002</v>
      </c>
      <c r="W579" s="91">
        <f t="shared" si="336"/>
        <v>5.8341799999999999</v>
      </c>
      <c r="X579" s="91">
        <f t="shared" si="336"/>
        <v>5.7399800000000001</v>
      </c>
      <c r="Y579" s="91">
        <f t="shared" si="336"/>
        <v>5.6512399999999996</v>
      </c>
      <c r="Z579" s="91">
        <f t="shared" si="336"/>
        <v>5.3633800000000003</v>
      </c>
      <c r="AA579" s="91">
        <f t="shared" si="336"/>
        <v>5.1096399999999997</v>
      </c>
    </row>
    <row r="580" spans="1:27" ht="12.75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1148.1500000000001</v>
      </c>
      <c r="E580" s="44">
        <v>1072.8499999999999</v>
      </c>
      <c r="F580" s="44">
        <v>1047.81</v>
      </c>
      <c r="G580" s="44">
        <v>1052.78</v>
      </c>
      <c r="H580" s="44">
        <v>1118.44</v>
      </c>
      <c r="I580" s="44">
        <v>1205.22</v>
      </c>
      <c r="J580" s="44">
        <v>1424.71</v>
      </c>
      <c r="K580" s="44">
        <v>1732.94</v>
      </c>
      <c r="L580" s="44">
        <v>1909.37</v>
      </c>
      <c r="M580" s="44">
        <v>2138.5700000000002</v>
      </c>
      <c r="N580" s="44">
        <v>2202.9</v>
      </c>
      <c r="O580" s="44">
        <v>2005.38</v>
      </c>
      <c r="P580" s="44">
        <v>1987.7</v>
      </c>
      <c r="Q580" s="44">
        <v>1991.23</v>
      </c>
      <c r="R580" s="44">
        <v>1995.03</v>
      </c>
      <c r="S580" s="44">
        <v>1988.49</v>
      </c>
      <c r="T580" s="44">
        <v>1980.82</v>
      </c>
      <c r="U580" s="44">
        <v>2174.75</v>
      </c>
      <c r="V580" s="44">
        <v>2196.6</v>
      </c>
      <c r="W580" s="44">
        <v>2054.13</v>
      </c>
      <c r="X580" s="44">
        <v>1959.93</v>
      </c>
      <c r="Y580" s="44">
        <v>1871.19</v>
      </c>
      <c r="Z580" s="44">
        <v>1583.33</v>
      </c>
      <c r="AA580" s="44">
        <v>1329.59</v>
      </c>
    </row>
    <row r="581" spans="1:27" ht="12.75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2222</v>
      </c>
      <c r="B584" s="28" t="str">
        <f>"21"&amp;"."&amp;$B$800&amp;"."&amp;$B$801</f>
        <v>21.10.2023</v>
      </c>
      <c r="C584" s="90" t="s">
        <v>76</v>
      </c>
      <c r="D584" s="91">
        <f>ROUND(((D585+D586+D588+D587)/1000),5)</f>
        <v>4.9741200000000001</v>
      </c>
      <c r="E584" s="91">
        <f>ROUND(((E585+E586+E588+E587)/1000),5)</f>
        <v>4.9441600000000001</v>
      </c>
      <c r="F584" s="91">
        <f>ROUND(((F585+F586+F588+F587)/1000),5)</f>
        <v>4.9052199999999999</v>
      </c>
      <c r="G584" s="91">
        <f t="shared" ref="G584:AA584" si="339">ROUND(((G585+G586+G588+G587)/1000),5)</f>
        <v>4.8923100000000002</v>
      </c>
      <c r="H584" s="91">
        <f t="shared" si="339"/>
        <v>4.9001599999999996</v>
      </c>
      <c r="I584" s="91">
        <f t="shared" si="339"/>
        <v>4.9524800000000004</v>
      </c>
      <c r="J584" s="91">
        <f t="shared" si="339"/>
        <v>4.9694000000000003</v>
      </c>
      <c r="K584" s="91">
        <f t="shared" si="339"/>
        <v>5.1810799999999997</v>
      </c>
      <c r="L584" s="91">
        <f t="shared" si="339"/>
        <v>5.3452999999999999</v>
      </c>
      <c r="M584" s="91">
        <f t="shared" si="339"/>
        <v>5.5700900000000004</v>
      </c>
      <c r="N584" s="91">
        <f t="shared" si="339"/>
        <v>5.6608599999999996</v>
      </c>
      <c r="O584" s="91">
        <f t="shared" si="339"/>
        <v>5.6673200000000001</v>
      </c>
      <c r="P584" s="91">
        <f t="shared" si="339"/>
        <v>5.6307</v>
      </c>
      <c r="Q584" s="91">
        <f t="shared" si="339"/>
        <v>5.6258299999999997</v>
      </c>
      <c r="R584" s="91">
        <f t="shared" si="339"/>
        <v>5.6101299999999998</v>
      </c>
      <c r="S584" s="91">
        <f t="shared" si="339"/>
        <v>5.6016199999999996</v>
      </c>
      <c r="T584" s="91">
        <f t="shared" si="339"/>
        <v>5.6220600000000003</v>
      </c>
      <c r="U584" s="91">
        <f t="shared" si="339"/>
        <v>5.7280800000000003</v>
      </c>
      <c r="V584" s="91">
        <f t="shared" si="339"/>
        <v>5.9211200000000002</v>
      </c>
      <c r="W584" s="91">
        <f t="shared" si="339"/>
        <v>5.8193200000000003</v>
      </c>
      <c r="X584" s="91">
        <f t="shared" si="339"/>
        <v>5.6105099999999997</v>
      </c>
      <c r="Y584" s="91">
        <f t="shared" si="339"/>
        <v>5.4812000000000003</v>
      </c>
      <c r="Z584" s="91">
        <f t="shared" si="339"/>
        <v>5.2465799999999998</v>
      </c>
      <c r="AA584" s="91">
        <f t="shared" si="339"/>
        <v>5.0354900000000002</v>
      </c>
    </row>
    <row r="585" spans="1:27" ht="12.75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1194.07</v>
      </c>
      <c r="E585" s="44">
        <v>1164.1099999999999</v>
      </c>
      <c r="F585" s="44">
        <v>1125.17</v>
      </c>
      <c r="G585" s="44">
        <v>1112.26</v>
      </c>
      <c r="H585" s="44">
        <v>1120.1099999999999</v>
      </c>
      <c r="I585" s="44">
        <v>1172.43</v>
      </c>
      <c r="J585" s="44">
        <v>1189.3499999999999</v>
      </c>
      <c r="K585" s="44">
        <v>1401.03</v>
      </c>
      <c r="L585" s="44">
        <v>1565.25</v>
      </c>
      <c r="M585" s="44">
        <v>1790.04</v>
      </c>
      <c r="N585" s="44">
        <v>1880.81</v>
      </c>
      <c r="O585" s="44">
        <v>1887.27</v>
      </c>
      <c r="P585" s="44">
        <v>1850.65</v>
      </c>
      <c r="Q585" s="44">
        <v>1845.78</v>
      </c>
      <c r="R585" s="44">
        <v>1830.08</v>
      </c>
      <c r="S585" s="44">
        <v>1821.57</v>
      </c>
      <c r="T585" s="44">
        <v>1842.01</v>
      </c>
      <c r="U585" s="44">
        <v>1948.03</v>
      </c>
      <c r="V585" s="44">
        <v>2141.0700000000002</v>
      </c>
      <c r="W585" s="44">
        <v>2039.27</v>
      </c>
      <c r="X585" s="44">
        <v>1830.46</v>
      </c>
      <c r="Y585" s="44">
        <v>1701.15</v>
      </c>
      <c r="Z585" s="44">
        <v>1466.53</v>
      </c>
      <c r="AA585" s="44">
        <v>1255.44</v>
      </c>
    </row>
    <row r="586" spans="1:27" ht="12.75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2227</v>
      </c>
      <c r="B589" s="28" t="str">
        <f>"22"&amp;"."&amp;$B$800&amp;"."&amp;$B$801</f>
        <v>22.10.2023</v>
      </c>
      <c r="C589" s="90" t="s">
        <v>76</v>
      </c>
      <c r="D589" s="91">
        <f>ROUND(((D590+D591+D593+D592)/1000),5)</f>
        <v>4.9469700000000003</v>
      </c>
      <c r="E589" s="91">
        <f>ROUND(((E590+E591+E593+E592)/1000),5)</f>
        <v>4.8733500000000003</v>
      </c>
      <c r="F589" s="91">
        <f>ROUND(((F590+F591+F593+F592)/1000),5)</f>
        <v>4.8197099999999997</v>
      </c>
      <c r="G589" s="91">
        <f t="shared" ref="G589:AA589" si="342">ROUND(((G590+G591+G593+G592)/1000),5)</f>
        <v>4.8129</v>
      </c>
      <c r="H589" s="91">
        <f t="shared" si="342"/>
        <v>4.8123100000000001</v>
      </c>
      <c r="I589" s="91">
        <f t="shared" si="342"/>
        <v>4.8898999999999999</v>
      </c>
      <c r="J589" s="91">
        <f t="shared" si="342"/>
        <v>4.8951200000000004</v>
      </c>
      <c r="K589" s="91">
        <f t="shared" si="342"/>
        <v>4.9526399999999997</v>
      </c>
      <c r="L589" s="91">
        <f t="shared" si="342"/>
        <v>5.1180599999999998</v>
      </c>
      <c r="M589" s="91">
        <f t="shared" si="342"/>
        <v>5.3287599999999999</v>
      </c>
      <c r="N589" s="91">
        <f t="shared" si="342"/>
        <v>5.4120900000000001</v>
      </c>
      <c r="O589" s="91">
        <f t="shared" si="342"/>
        <v>5.4443299999999999</v>
      </c>
      <c r="P589" s="91">
        <f t="shared" si="342"/>
        <v>5.4701000000000004</v>
      </c>
      <c r="Q589" s="91">
        <f t="shared" si="342"/>
        <v>5.4866299999999999</v>
      </c>
      <c r="R589" s="91">
        <f t="shared" si="342"/>
        <v>5.50169</v>
      </c>
      <c r="S589" s="91">
        <f t="shared" si="342"/>
        <v>5.4907599999999999</v>
      </c>
      <c r="T589" s="91">
        <f t="shared" si="342"/>
        <v>5.5690799999999996</v>
      </c>
      <c r="U589" s="91">
        <f t="shared" si="342"/>
        <v>5.78606</v>
      </c>
      <c r="V589" s="91">
        <f t="shared" si="342"/>
        <v>5.9195000000000002</v>
      </c>
      <c r="W589" s="91">
        <f t="shared" si="342"/>
        <v>5.86632</v>
      </c>
      <c r="X589" s="91">
        <f t="shared" si="342"/>
        <v>5.6402700000000001</v>
      </c>
      <c r="Y589" s="91">
        <f t="shared" si="342"/>
        <v>5.4195399999999996</v>
      </c>
      <c r="Z589" s="91">
        <f t="shared" si="342"/>
        <v>5.0868900000000004</v>
      </c>
      <c r="AA589" s="91">
        <f t="shared" si="342"/>
        <v>4.9724899999999996</v>
      </c>
    </row>
    <row r="590" spans="1:27" ht="12.75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1166.92</v>
      </c>
      <c r="E590" s="44">
        <v>1093.3</v>
      </c>
      <c r="F590" s="44">
        <v>1039.6600000000001</v>
      </c>
      <c r="G590" s="44">
        <v>1032.8499999999999</v>
      </c>
      <c r="H590" s="44">
        <v>1032.26</v>
      </c>
      <c r="I590" s="44">
        <v>1109.8499999999999</v>
      </c>
      <c r="J590" s="44">
        <v>1115.07</v>
      </c>
      <c r="K590" s="44">
        <v>1172.5899999999999</v>
      </c>
      <c r="L590" s="44">
        <v>1338.01</v>
      </c>
      <c r="M590" s="44">
        <v>1548.71</v>
      </c>
      <c r="N590" s="44">
        <v>1632.04</v>
      </c>
      <c r="O590" s="44">
        <v>1664.28</v>
      </c>
      <c r="P590" s="44">
        <v>1690.05</v>
      </c>
      <c r="Q590" s="44">
        <v>1706.58</v>
      </c>
      <c r="R590" s="44">
        <v>1721.64</v>
      </c>
      <c r="S590" s="44">
        <v>1710.71</v>
      </c>
      <c r="T590" s="44">
        <v>1789.03</v>
      </c>
      <c r="U590" s="44">
        <v>2006.01</v>
      </c>
      <c r="V590" s="44">
        <v>2139.4499999999998</v>
      </c>
      <c r="W590" s="44">
        <v>2086.27</v>
      </c>
      <c r="X590" s="44">
        <v>1860.22</v>
      </c>
      <c r="Y590" s="44">
        <v>1639.49</v>
      </c>
      <c r="Z590" s="44">
        <v>1306.8399999999999</v>
      </c>
      <c r="AA590" s="44">
        <v>1192.44</v>
      </c>
    </row>
    <row r="591" spans="1:27" ht="12.75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2232</v>
      </c>
      <c r="B594" s="28" t="str">
        <f>"23"&amp;"."&amp;$B$800&amp;"."&amp;$B$801</f>
        <v>23.10.2023</v>
      </c>
      <c r="C594" s="90" t="s">
        <v>76</v>
      </c>
      <c r="D594" s="91">
        <f>ROUND(((D595+D596+D598+D597)/1000),5)</f>
        <v>4.9298200000000003</v>
      </c>
      <c r="E594" s="91">
        <f>ROUND(((E595+E596+E598+E597)/1000),5)</f>
        <v>4.8157699999999997</v>
      </c>
      <c r="F594" s="91">
        <f>ROUND(((F595+F596+F598+F597)/1000),5)</f>
        <v>4.7740600000000004</v>
      </c>
      <c r="G594" s="91">
        <f t="shared" ref="G594:AA594" si="345">ROUND(((G595+G596+G598+G597)/1000),5)</f>
        <v>4.7912699999999999</v>
      </c>
      <c r="H594" s="91">
        <f t="shared" si="345"/>
        <v>4.8172699999999997</v>
      </c>
      <c r="I594" s="91">
        <f t="shared" si="345"/>
        <v>4.9501900000000001</v>
      </c>
      <c r="J594" s="91">
        <f t="shared" si="345"/>
        <v>5.1120099999999997</v>
      </c>
      <c r="K594" s="91">
        <f t="shared" si="345"/>
        <v>5.41106</v>
      </c>
      <c r="L594" s="91">
        <f t="shared" si="345"/>
        <v>5.6462599999999998</v>
      </c>
      <c r="M594" s="91">
        <f t="shared" si="345"/>
        <v>5.8431100000000002</v>
      </c>
      <c r="N594" s="91">
        <f t="shared" si="345"/>
        <v>5.92347</v>
      </c>
      <c r="O594" s="91">
        <f t="shared" si="345"/>
        <v>5.7418899999999997</v>
      </c>
      <c r="P594" s="91">
        <f t="shared" si="345"/>
        <v>5.6683899999999996</v>
      </c>
      <c r="Q594" s="91">
        <f t="shared" si="345"/>
        <v>5.7080399999999996</v>
      </c>
      <c r="R594" s="91">
        <f t="shared" si="345"/>
        <v>5.7209599999999998</v>
      </c>
      <c r="S594" s="91">
        <f t="shared" si="345"/>
        <v>5.7169800000000004</v>
      </c>
      <c r="T594" s="91">
        <f t="shared" si="345"/>
        <v>5.7058099999999996</v>
      </c>
      <c r="U594" s="91">
        <f t="shared" si="345"/>
        <v>5.8167999999999997</v>
      </c>
      <c r="V594" s="91">
        <f t="shared" si="345"/>
        <v>5.9232100000000001</v>
      </c>
      <c r="W594" s="91">
        <f t="shared" si="345"/>
        <v>5.8071900000000003</v>
      </c>
      <c r="X594" s="91">
        <f t="shared" si="345"/>
        <v>5.5772000000000004</v>
      </c>
      <c r="Y594" s="91">
        <f t="shared" si="345"/>
        <v>5.4738100000000003</v>
      </c>
      <c r="Z594" s="91">
        <f t="shared" si="345"/>
        <v>5.1505900000000002</v>
      </c>
      <c r="AA594" s="91">
        <f t="shared" si="345"/>
        <v>4.9772999999999996</v>
      </c>
    </row>
    <row r="595" spans="1:27" ht="12.75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1149.77</v>
      </c>
      <c r="E595" s="44">
        <v>1035.72</v>
      </c>
      <c r="F595" s="44">
        <v>994.01</v>
      </c>
      <c r="G595" s="44">
        <v>1011.22</v>
      </c>
      <c r="H595" s="44">
        <v>1037.22</v>
      </c>
      <c r="I595" s="44">
        <v>1170.1400000000001</v>
      </c>
      <c r="J595" s="44">
        <v>1331.96</v>
      </c>
      <c r="K595" s="44">
        <v>1631.01</v>
      </c>
      <c r="L595" s="44">
        <v>1866.21</v>
      </c>
      <c r="M595" s="44">
        <v>2063.06</v>
      </c>
      <c r="N595" s="44">
        <v>2143.42</v>
      </c>
      <c r="O595" s="44">
        <v>1961.84</v>
      </c>
      <c r="P595" s="44">
        <v>1888.34</v>
      </c>
      <c r="Q595" s="44">
        <v>1927.99</v>
      </c>
      <c r="R595" s="44">
        <v>1940.91</v>
      </c>
      <c r="S595" s="44">
        <v>1936.93</v>
      </c>
      <c r="T595" s="44">
        <v>1925.76</v>
      </c>
      <c r="U595" s="44">
        <v>2036.75</v>
      </c>
      <c r="V595" s="44">
        <v>2143.16</v>
      </c>
      <c r="W595" s="44">
        <v>2027.14</v>
      </c>
      <c r="X595" s="44">
        <v>1797.15</v>
      </c>
      <c r="Y595" s="44">
        <v>1693.76</v>
      </c>
      <c r="Z595" s="44">
        <v>1370.54</v>
      </c>
      <c r="AA595" s="44">
        <v>1197.25</v>
      </c>
    </row>
    <row r="596" spans="1:27" ht="12.75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2237</v>
      </c>
      <c r="B599" s="28" t="str">
        <f>"24"&amp;"."&amp;$B$800&amp;"."&amp;$B$801</f>
        <v>24.10.2023</v>
      </c>
      <c r="C599" s="90" t="s">
        <v>76</v>
      </c>
      <c r="D599" s="91">
        <f>ROUND(((D600+D601+D603+D602)/1000),5)</f>
        <v>4.91587</v>
      </c>
      <c r="E599" s="91">
        <f>ROUND(((E600+E601+E603+E602)/1000),5)</f>
        <v>4.8298500000000004</v>
      </c>
      <c r="F599" s="91">
        <f>ROUND(((F600+F601+F603+F602)/1000),5)</f>
        <v>4.7994300000000001</v>
      </c>
      <c r="G599" s="91">
        <f t="shared" ref="G599:AA599" si="348">ROUND(((G600+G601+G603+G602)/1000),5)</f>
        <v>4.8120700000000003</v>
      </c>
      <c r="H599" s="91">
        <f t="shared" si="348"/>
        <v>4.8588500000000003</v>
      </c>
      <c r="I599" s="91">
        <f t="shared" si="348"/>
        <v>4.9753600000000002</v>
      </c>
      <c r="J599" s="91">
        <f t="shared" si="348"/>
        <v>5.1446199999999997</v>
      </c>
      <c r="K599" s="91">
        <f t="shared" si="348"/>
        <v>5.4658699999999998</v>
      </c>
      <c r="L599" s="91">
        <f t="shared" si="348"/>
        <v>5.6554599999999997</v>
      </c>
      <c r="M599" s="91">
        <f t="shared" si="348"/>
        <v>5.8627099999999999</v>
      </c>
      <c r="N599" s="91">
        <f t="shared" si="348"/>
        <v>5.9401999999999999</v>
      </c>
      <c r="O599" s="91">
        <f t="shared" si="348"/>
        <v>5.7738100000000001</v>
      </c>
      <c r="P599" s="91">
        <f t="shared" si="348"/>
        <v>5.7496400000000003</v>
      </c>
      <c r="Q599" s="91">
        <f t="shared" si="348"/>
        <v>5.7645499999999998</v>
      </c>
      <c r="R599" s="91">
        <f t="shared" si="348"/>
        <v>5.7624700000000004</v>
      </c>
      <c r="S599" s="91">
        <f t="shared" si="348"/>
        <v>5.7634400000000001</v>
      </c>
      <c r="T599" s="91">
        <f t="shared" si="348"/>
        <v>5.7466499999999998</v>
      </c>
      <c r="U599" s="91">
        <f t="shared" si="348"/>
        <v>5.9396699999999996</v>
      </c>
      <c r="V599" s="91">
        <f t="shared" si="348"/>
        <v>5.9657900000000001</v>
      </c>
      <c r="W599" s="91">
        <f t="shared" si="348"/>
        <v>5.9277800000000003</v>
      </c>
      <c r="X599" s="91">
        <f t="shared" si="348"/>
        <v>5.6514100000000003</v>
      </c>
      <c r="Y599" s="91">
        <f t="shared" si="348"/>
        <v>5.5006599999999999</v>
      </c>
      <c r="Z599" s="91">
        <f t="shared" si="348"/>
        <v>5.2511599999999996</v>
      </c>
      <c r="AA599" s="91">
        <f t="shared" si="348"/>
        <v>5.0253100000000002</v>
      </c>
    </row>
    <row r="600" spans="1:27" ht="12.75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1135.82</v>
      </c>
      <c r="E600" s="44">
        <v>1049.8</v>
      </c>
      <c r="F600" s="44">
        <v>1019.38</v>
      </c>
      <c r="G600" s="44">
        <v>1032.02</v>
      </c>
      <c r="H600" s="44">
        <v>1078.8</v>
      </c>
      <c r="I600" s="44">
        <v>1195.31</v>
      </c>
      <c r="J600" s="44">
        <v>1364.57</v>
      </c>
      <c r="K600" s="44">
        <v>1685.82</v>
      </c>
      <c r="L600" s="44">
        <v>1875.41</v>
      </c>
      <c r="M600" s="44">
        <v>2082.66</v>
      </c>
      <c r="N600" s="44">
        <v>2160.15</v>
      </c>
      <c r="O600" s="44">
        <v>1993.76</v>
      </c>
      <c r="P600" s="44">
        <v>1969.59</v>
      </c>
      <c r="Q600" s="44">
        <v>1984.5</v>
      </c>
      <c r="R600" s="44">
        <v>1982.42</v>
      </c>
      <c r="S600" s="44">
        <v>1983.39</v>
      </c>
      <c r="T600" s="44">
        <v>1966.6</v>
      </c>
      <c r="U600" s="44">
        <v>2159.62</v>
      </c>
      <c r="V600" s="44">
        <v>2185.7399999999998</v>
      </c>
      <c r="W600" s="44">
        <v>2147.73</v>
      </c>
      <c r="X600" s="44">
        <v>1871.36</v>
      </c>
      <c r="Y600" s="44">
        <v>1720.61</v>
      </c>
      <c r="Z600" s="44">
        <v>1471.11</v>
      </c>
      <c r="AA600" s="44">
        <v>1245.26</v>
      </c>
    </row>
    <row r="601" spans="1:27" ht="12.75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2242</v>
      </c>
      <c r="B604" s="28" t="str">
        <f>"25"&amp;"."&amp;$B$800&amp;"."&amp;$B$801</f>
        <v>25.10.2023</v>
      </c>
      <c r="C604" s="90" t="s">
        <v>76</v>
      </c>
      <c r="D604" s="91">
        <f>ROUND(((D605+D606+D608+D607)/1000),5)</f>
        <v>4.9109800000000003</v>
      </c>
      <c r="E604" s="91">
        <f>ROUND(((E605+E606+E608+E607)/1000),5)</f>
        <v>4.8514900000000001</v>
      </c>
      <c r="F604" s="91">
        <f>ROUND(((F605+F606+F608+F607)/1000),5)</f>
        <v>4.8143700000000003</v>
      </c>
      <c r="G604" s="91">
        <f t="shared" ref="G604:AA604" si="351">ROUND(((G605+G606+G608+G607)/1000),5)</f>
        <v>4.8116099999999999</v>
      </c>
      <c r="H604" s="91">
        <f t="shared" si="351"/>
        <v>4.8788499999999999</v>
      </c>
      <c r="I604" s="91">
        <f t="shared" si="351"/>
        <v>4.9683400000000004</v>
      </c>
      <c r="J604" s="91">
        <f t="shared" si="351"/>
        <v>5.117</v>
      </c>
      <c r="K604" s="91">
        <f t="shared" si="351"/>
        <v>5.4174300000000004</v>
      </c>
      <c r="L604" s="91">
        <f t="shared" si="351"/>
        <v>5.59084</v>
      </c>
      <c r="M604" s="91">
        <f t="shared" si="351"/>
        <v>5.9537399999999998</v>
      </c>
      <c r="N604" s="91">
        <f t="shared" si="351"/>
        <v>6.1276400000000004</v>
      </c>
      <c r="O604" s="91">
        <f t="shared" si="351"/>
        <v>5.7549200000000003</v>
      </c>
      <c r="P604" s="91">
        <f t="shared" si="351"/>
        <v>5.7329800000000004</v>
      </c>
      <c r="Q604" s="91">
        <f t="shared" si="351"/>
        <v>5.74566</v>
      </c>
      <c r="R604" s="91">
        <f t="shared" si="351"/>
        <v>5.7422700000000004</v>
      </c>
      <c r="S604" s="91">
        <f t="shared" si="351"/>
        <v>5.7384700000000004</v>
      </c>
      <c r="T604" s="91">
        <f t="shared" si="351"/>
        <v>5.7373099999999999</v>
      </c>
      <c r="U604" s="91">
        <f t="shared" si="351"/>
        <v>5.9821400000000002</v>
      </c>
      <c r="V604" s="91">
        <f t="shared" si="351"/>
        <v>6.0239200000000004</v>
      </c>
      <c r="W604" s="91">
        <f t="shared" si="351"/>
        <v>6.0469400000000002</v>
      </c>
      <c r="X604" s="91">
        <f t="shared" si="351"/>
        <v>5.7178599999999999</v>
      </c>
      <c r="Y604" s="91">
        <f t="shared" si="351"/>
        <v>5.5834000000000001</v>
      </c>
      <c r="Z604" s="91">
        <f t="shared" si="351"/>
        <v>5.2566199999999998</v>
      </c>
      <c r="AA604" s="91">
        <f t="shared" si="351"/>
        <v>5.01037</v>
      </c>
    </row>
    <row r="605" spans="1:27" ht="12.75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1130.93</v>
      </c>
      <c r="E605" s="44">
        <v>1071.44</v>
      </c>
      <c r="F605" s="44">
        <v>1034.32</v>
      </c>
      <c r="G605" s="44">
        <v>1031.56</v>
      </c>
      <c r="H605" s="44">
        <v>1098.8</v>
      </c>
      <c r="I605" s="44">
        <v>1188.29</v>
      </c>
      <c r="J605" s="44">
        <v>1336.95</v>
      </c>
      <c r="K605" s="44">
        <v>1637.38</v>
      </c>
      <c r="L605" s="44">
        <v>1810.79</v>
      </c>
      <c r="M605" s="44">
        <v>2173.69</v>
      </c>
      <c r="N605" s="44">
        <v>2347.59</v>
      </c>
      <c r="O605" s="44">
        <v>1974.87</v>
      </c>
      <c r="P605" s="44">
        <v>1952.93</v>
      </c>
      <c r="Q605" s="44">
        <v>1965.61</v>
      </c>
      <c r="R605" s="44">
        <v>1962.22</v>
      </c>
      <c r="S605" s="44">
        <v>1958.42</v>
      </c>
      <c r="T605" s="44">
        <v>1957.26</v>
      </c>
      <c r="U605" s="44">
        <v>2202.09</v>
      </c>
      <c r="V605" s="44">
        <v>2243.87</v>
      </c>
      <c r="W605" s="44">
        <v>2266.89</v>
      </c>
      <c r="X605" s="44">
        <v>1937.81</v>
      </c>
      <c r="Y605" s="44">
        <v>1803.35</v>
      </c>
      <c r="Z605" s="44">
        <v>1476.57</v>
      </c>
      <c r="AA605" s="44">
        <v>1230.32</v>
      </c>
    </row>
    <row r="606" spans="1:27" ht="12.75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2247</v>
      </c>
      <c r="B609" s="28" t="str">
        <f>"26"&amp;"."&amp;$B$800&amp;"."&amp;$B$801</f>
        <v>26.10.2023</v>
      </c>
      <c r="C609" s="90" t="s">
        <v>76</v>
      </c>
      <c r="D609" s="91">
        <f>ROUND(((D610+D611+D613+D612)/1000),5)</f>
        <v>4.9227299999999996</v>
      </c>
      <c r="E609" s="91">
        <f>ROUND(((E610+E611+E613+E612)/1000),5)</f>
        <v>4.8366300000000004</v>
      </c>
      <c r="F609" s="91">
        <f>ROUND(((F610+F611+F613+F612)/1000),5)</f>
        <v>4.8064400000000003</v>
      </c>
      <c r="G609" s="91">
        <f t="shared" ref="G609:AA609" si="354">ROUND(((G610+G611+G613+G612)/1000),5)</f>
        <v>4.7836100000000004</v>
      </c>
      <c r="H609" s="91">
        <f t="shared" si="354"/>
        <v>4.8757299999999999</v>
      </c>
      <c r="I609" s="91">
        <f t="shared" si="354"/>
        <v>5.0049900000000003</v>
      </c>
      <c r="J609" s="91">
        <f t="shared" si="354"/>
        <v>5.2021699999999997</v>
      </c>
      <c r="K609" s="91">
        <f t="shared" si="354"/>
        <v>5.4105999999999996</v>
      </c>
      <c r="L609" s="91">
        <f t="shared" si="354"/>
        <v>5.6675000000000004</v>
      </c>
      <c r="M609" s="91">
        <f t="shared" si="354"/>
        <v>5.8082099999999999</v>
      </c>
      <c r="N609" s="91">
        <f t="shared" si="354"/>
        <v>5.83141</v>
      </c>
      <c r="O609" s="91">
        <f t="shared" si="354"/>
        <v>5.8473699999999997</v>
      </c>
      <c r="P609" s="91">
        <f t="shared" si="354"/>
        <v>5.7866099999999996</v>
      </c>
      <c r="Q609" s="91">
        <f t="shared" si="354"/>
        <v>5.7975500000000002</v>
      </c>
      <c r="R609" s="91">
        <f t="shared" si="354"/>
        <v>5.7824999999999998</v>
      </c>
      <c r="S609" s="91">
        <f t="shared" si="354"/>
        <v>5.7846399999999996</v>
      </c>
      <c r="T609" s="91">
        <f t="shared" si="354"/>
        <v>5.7849199999999996</v>
      </c>
      <c r="U609" s="91">
        <f t="shared" si="354"/>
        <v>5.7764199999999999</v>
      </c>
      <c r="V609" s="91">
        <f t="shared" si="354"/>
        <v>5.9425499999999998</v>
      </c>
      <c r="W609" s="91">
        <f t="shared" si="354"/>
        <v>5.9376199999999999</v>
      </c>
      <c r="X609" s="91">
        <f t="shared" si="354"/>
        <v>5.6339899999999998</v>
      </c>
      <c r="Y609" s="91">
        <f t="shared" si="354"/>
        <v>5.52834</v>
      </c>
      <c r="Z609" s="91">
        <f t="shared" si="354"/>
        <v>5.2515900000000002</v>
      </c>
      <c r="AA609" s="91">
        <f t="shared" si="354"/>
        <v>5.0056399999999996</v>
      </c>
    </row>
    <row r="610" spans="1:27" ht="12.75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1142.68</v>
      </c>
      <c r="E610" s="44">
        <v>1056.58</v>
      </c>
      <c r="F610" s="44">
        <v>1026.3900000000001</v>
      </c>
      <c r="G610" s="44">
        <v>1003.56</v>
      </c>
      <c r="H610" s="44">
        <v>1095.68</v>
      </c>
      <c r="I610" s="44">
        <v>1224.94</v>
      </c>
      <c r="J610" s="44">
        <v>1422.12</v>
      </c>
      <c r="K610" s="44">
        <v>1630.55</v>
      </c>
      <c r="L610" s="44">
        <v>1887.45</v>
      </c>
      <c r="M610" s="44">
        <v>2028.16</v>
      </c>
      <c r="N610" s="44">
        <v>2051.36</v>
      </c>
      <c r="O610" s="44">
        <v>2067.3200000000002</v>
      </c>
      <c r="P610" s="44">
        <v>2006.56</v>
      </c>
      <c r="Q610" s="44">
        <v>2017.5</v>
      </c>
      <c r="R610" s="44">
        <v>2002.45</v>
      </c>
      <c r="S610" s="44">
        <v>2004.59</v>
      </c>
      <c r="T610" s="44">
        <v>2004.87</v>
      </c>
      <c r="U610" s="44">
        <v>1996.37</v>
      </c>
      <c r="V610" s="44">
        <v>2162.5</v>
      </c>
      <c r="W610" s="44">
        <v>2157.5700000000002</v>
      </c>
      <c r="X610" s="44">
        <v>1853.94</v>
      </c>
      <c r="Y610" s="44">
        <v>1748.29</v>
      </c>
      <c r="Z610" s="44">
        <v>1471.54</v>
      </c>
      <c r="AA610" s="44">
        <v>1225.5899999999999</v>
      </c>
    </row>
    <row r="611" spans="1:27" ht="12.75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2252</v>
      </c>
      <c r="B614" s="28" t="str">
        <f>"27"&amp;"."&amp;$B$800&amp;"."&amp;$B$801</f>
        <v>27.10.2023</v>
      </c>
      <c r="C614" s="90" t="s">
        <v>76</v>
      </c>
      <c r="D614" s="91">
        <f>ROUND(((D615+D616+D618+D617)/1000),5)</f>
        <v>4.9401799999999998</v>
      </c>
      <c r="E614" s="91">
        <f>ROUND(((E615+E616+E618+E617)/1000),5)</f>
        <v>4.8561300000000003</v>
      </c>
      <c r="F614" s="91">
        <f>ROUND(((F615+F616+F618+F617)/1000),5)</f>
        <v>4.81677</v>
      </c>
      <c r="G614" s="91">
        <f t="shared" ref="G614:AA614" si="357">ROUND(((G615+G616+G618+G617)/1000),5)</f>
        <v>4.81792</v>
      </c>
      <c r="H614" s="91">
        <f t="shared" si="357"/>
        <v>4.88558</v>
      </c>
      <c r="I614" s="91">
        <f t="shared" si="357"/>
        <v>5.0048399999999997</v>
      </c>
      <c r="J614" s="91">
        <f t="shared" si="357"/>
        <v>5.1499600000000001</v>
      </c>
      <c r="K614" s="91">
        <f t="shared" si="357"/>
        <v>5.4303499999999998</v>
      </c>
      <c r="L614" s="91">
        <f t="shared" si="357"/>
        <v>5.6938700000000004</v>
      </c>
      <c r="M614" s="91">
        <f t="shared" si="357"/>
        <v>5.8887299999999998</v>
      </c>
      <c r="N614" s="91">
        <f t="shared" si="357"/>
        <v>6.1085500000000001</v>
      </c>
      <c r="O614" s="91">
        <f t="shared" si="357"/>
        <v>6.0441700000000003</v>
      </c>
      <c r="P614" s="91">
        <f t="shared" si="357"/>
        <v>5.8068799999999996</v>
      </c>
      <c r="Q614" s="91">
        <f t="shared" si="357"/>
        <v>5.8201499999999999</v>
      </c>
      <c r="R614" s="91">
        <f t="shared" si="357"/>
        <v>5.8129799999999996</v>
      </c>
      <c r="S614" s="91">
        <f t="shared" si="357"/>
        <v>5.8146199999999997</v>
      </c>
      <c r="T614" s="91">
        <f t="shared" si="357"/>
        <v>5.8114699999999999</v>
      </c>
      <c r="U614" s="91">
        <f t="shared" si="357"/>
        <v>5.9531900000000002</v>
      </c>
      <c r="V614" s="91">
        <f t="shared" si="357"/>
        <v>6.1365499999999997</v>
      </c>
      <c r="W614" s="91">
        <f t="shared" si="357"/>
        <v>6.04373</v>
      </c>
      <c r="X614" s="91">
        <f t="shared" si="357"/>
        <v>5.7201500000000003</v>
      </c>
      <c r="Y614" s="91">
        <f t="shared" si="357"/>
        <v>5.6871600000000004</v>
      </c>
      <c r="Z614" s="91">
        <f t="shared" si="357"/>
        <v>5.3642799999999999</v>
      </c>
      <c r="AA614" s="91">
        <f t="shared" si="357"/>
        <v>5.2282400000000004</v>
      </c>
    </row>
    <row r="615" spans="1:27" ht="12.75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1160.1300000000001</v>
      </c>
      <c r="E615" s="44">
        <v>1076.08</v>
      </c>
      <c r="F615" s="44">
        <v>1036.72</v>
      </c>
      <c r="G615" s="44">
        <v>1037.8699999999999</v>
      </c>
      <c r="H615" s="44">
        <v>1105.53</v>
      </c>
      <c r="I615" s="44">
        <v>1224.79</v>
      </c>
      <c r="J615" s="44">
        <v>1369.91</v>
      </c>
      <c r="K615" s="44">
        <v>1650.3</v>
      </c>
      <c r="L615" s="44">
        <v>1913.82</v>
      </c>
      <c r="M615" s="44">
        <v>2108.6799999999998</v>
      </c>
      <c r="N615" s="44">
        <v>2328.5</v>
      </c>
      <c r="O615" s="44">
        <v>2264.12</v>
      </c>
      <c r="P615" s="44">
        <v>2026.83</v>
      </c>
      <c r="Q615" s="44">
        <v>2040.1</v>
      </c>
      <c r="R615" s="44">
        <v>2032.93</v>
      </c>
      <c r="S615" s="44">
        <v>2034.57</v>
      </c>
      <c r="T615" s="44">
        <v>2031.42</v>
      </c>
      <c r="U615" s="44">
        <v>2173.14</v>
      </c>
      <c r="V615" s="44">
        <v>2356.5</v>
      </c>
      <c r="W615" s="44">
        <v>2263.6799999999998</v>
      </c>
      <c r="X615" s="44">
        <v>1940.1</v>
      </c>
      <c r="Y615" s="44">
        <v>1907.11</v>
      </c>
      <c r="Z615" s="44">
        <v>1584.23</v>
      </c>
      <c r="AA615" s="44">
        <v>1448.19</v>
      </c>
    </row>
    <row r="616" spans="1:27" ht="12.75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2257</v>
      </c>
      <c r="B619" s="28" t="str">
        <f>"28"&amp;"."&amp;$B$800&amp;"."&amp;$B$801</f>
        <v>28.10.2023</v>
      </c>
      <c r="C619" s="90" t="s">
        <v>76</v>
      </c>
      <c r="D619" s="91">
        <f>ROUND(((D620+D621+D623+D622)/1000),5)</f>
        <v>4.9880000000000004</v>
      </c>
      <c r="E619" s="91">
        <f>ROUND(((E620+E621+E623+E622)/1000),5)</f>
        <v>4.9461700000000004</v>
      </c>
      <c r="F619" s="91">
        <f>ROUND(((F620+F621+F623+F622)/1000),5)</f>
        <v>4.92788</v>
      </c>
      <c r="G619" s="91">
        <f t="shared" ref="G619:AA619" si="360">ROUND(((G620+G621+G623+G622)/1000),5)</f>
        <v>4.8946399999999999</v>
      </c>
      <c r="H619" s="91">
        <f t="shared" si="360"/>
        <v>4.9251500000000004</v>
      </c>
      <c r="I619" s="91">
        <f t="shared" si="360"/>
        <v>4.9481000000000002</v>
      </c>
      <c r="J619" s="91">
        <f t="shared" si="360"/>
        <v>4.9706200000000003</v>
      </c>
      <c r="K619" s="91">
        <f t="shared" si="360"/>
        <v>5.1089200000000003</v>
      </c>
      <c r="L619" s="91">
        <f t="shared" si="360"/>
        <v>5.3746099999999997</v>
      </c>
      <c r="M619" s="91">
        <f t="shared" si="360"/>
        <v>5.6733700000000002</v>
      </c>
      <c r="N619" s="91">
        <f t="shared" si="360"/>
        <v>5.7324999999999999</v>
      </c>
      <c r="O619" s="91">
        <f t="shared" si="360"/>
        <v>5.7370599999999996</v>
      </c>
      <c r="P619" s="91">
        <f t="shared" si="360"/>
        <v>5.7245699999999999</v>
      </c>
      <c r="Q619" s="91">
        <f t="shared" si="360"/>
        <v>5.6919500000000003</v>
      </c>
      <c r="R619" s="91">
        <f t="shared" si="360"/>
        <v>5.5996899999999998</v>
      </c>
      <c r="S619" s="91">
        <f t="shared" si="360"/>
        <v>5.5286299999999997</v>
      </c>
      <c r="T619" s="91">
        <f t="shared" si="360"/>
        <v>5.5026000000000002</v>
      </c>
      <c r="U619" s="91">
        <f t="shared" si="360"/>
        <v>5.6096199999999996</v>
      </c>
      <c r="V619" s="91">
        <f t="shared" si="360"/>
        <v>5.6772200000000002</v>
      </c>
      <c r="W619" s="91">
        <f t="shared" si="360"/>
        <v>5.5820999999999996</v>
      </c>
      <c r="X619" s="91">
        <f t="shared" si="360"/>
        <v>5.5541799999999997</v>
      </c>
      <c r="Y619" s="91">
        <f t="shared" si="360"/>
        <v>5.3653599999999999</v>
      </c>
      <c r="Z619" s="91">
        <f t="shared" si="360"/>
        <v>5.0765200000000004</v>
      </c>
      <c r="AA619" s="91">
        <f t="shared" si="360"/>
        <v>5.0011299999999999</v>
      </c>
    </row>
    <row r="620" spans="1:27" ht="12.75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1207.95</v>
      </c>
      <c r="E620" s="44">
        <v>1166.1199999999999</v>
      </c>
      <c r="F620" s="44">
        <v>1147.83</v>
      </c>
      <c r="G620" s="44">
        <v>1114.5899999999999</v>
      </c>
      <c r="H620" s="44">
        <v>1145.0999999999999</v>
      </c>
      <c r="I620" s="44">
        <v>1168.05</v>
      </c>
      <c r="J620" s="44">
        <v>1190.57</v>
      </c>
      <c r="K620" s="44">
        <v>1328.87</v>
      </c>
      <c r="L620" s="44">
        <v>1594.56</v>
      </c>
      <c r="M620" s="44">
        <v>1893.32</v>
      </c>
      <c r="N620" s="44">
        <v>1952.45</v>
      </c>
      <c r="O620" s="44">
        <v>1957.01</v>
      </c>
      <c r="P620" s="44">
        <v>1944.52</v>
      </c>
      <c r="Q620" s="44">
        <v>1911.9</v>
      </c>
      <c r="R620" s="44">
        <v>1819.64</v>
      </c>
      <c r="S620" s="44">
        <v>1748.58</v>
      </c>
      <c r="T620" s="44">
        <v>1722.55</v>
      </c>
      <c r="U620" s="44">
        <v>1829.57</v>
      </c>
      <c r="V620" s="44">
        <v>1897.17</v>
      </c>
      <c r="W620" s="44">
        <v>1802.05</v>
      </c>
      <c r="X620" s="44">
        <v>1774.13</v>
      </c>
      <c r="Y620" s="44">
        <v>1585.31</v>
      </c>
      <c r="Z620" s="44">
        <v>1296.47</v>
      </c>
      <c r="AA620" s="44">
        <v>1221.08</v>
      </c>
    </row>
    <row r="621" spans="1:27" ht="12.75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2262</v>
      </c>
      <c r="B624" s="28" t="str">
        <f>"29"&amp;"."&amp;$B$800&amp;"."&amp;$B$801</f>
        <v>29.10.2023</v>
      </c>
      <c r="C624" s="90" t="s">
        <v>76</v>
      </c>
      <c r="D624" s="91">
        <f>ROUND(((D625+D626+D628+D627)/1000),5)</f>
        <v>4.9965400000000004</v>
      </c>
      <c r="E624" s="91">
        <f>ROUND(((E625+E626+E628+E627)/1000),5)</f>
        <v>4.9317500000000001</v>
      </c>
      <c r="F624" s="91">
        <f>ROUND(((F625+F626+F628+F627)/1000),5)</f>
        <v>4.8829099999999999</v>
      </c>
      <c r="G624" s="91">
        <f t="shared" ref="G624:AA624" si="363">ROUND(((G625+G626+G628+G627)/1000),5)</f>
        <v>4.8400400000000001</v>
      </c>
      <c r="H624" s="91">
        <f t="shared" si="363"/>
        <v>4.8671300000000004</v>
      </c>
      <c r="I624" s="91">
        <f t="shared" si="363"/>
        <v>4.9331800000000001</v>
      </c>
      <c r="J624" s="91">
        <f t="shared" si="363"/>
        <v>4.9315199999999999</v>
      </c>
      <c r="K624" s="91">
        <f t="shared" si="363"/>
        <v>4.9995900000000004</v>
      </c>
      <c r="L624" s="91">
        <f t="shared" si="363"/>
        <v>5.2534700000000001</v>
      </c>
      <c r="M624" s="91">
        <f t="shared" si="363"/>
        <v>5.4495399999999998</v>
      </c>
      <c r="N624" s="91">
        <f t="shared" si="363"/>
        <v>5.6156600000000001</v>
      </c>
      <c r="O624" s="91">
        <f t="shared" si="363"/>
        <v>5.6575699999999998</v>
      </c>
      <c r="P624" s="91">
        <f t="shared" si="363"/>
        <v>5.6476899999999999</v>
      </c>
      <c r="Q624" s="91">
        <f t="shared" si="363"/>
        <v>5.6479400000000002</v>
      </c>
      <c r="R624" s="91">
        <f t="shared" si="363"/>
        <v>5.5718800000000002</v>
      </c>
      <c r="S624" s="91">
        <f t="shared" si="363"/>
        <v>5.5907200000000001</v>
      </c>
      <c r="T624" s="91">
        <f t="shared" si="363"/>
        <v>5.5958199999999998</v>
      </c>
      <c r="U624" s="91">
        <f t="shared" si="363"/>
        <v>5.7620800000000001</v>
      </c>
      <c r="V624" s="91">
        <f t="shared" si="363"/>
        <v>5.8250900000000003</v>
      </c>
      <c r="W624" s="91">
        <f t="shared" si="363"/>
        <v>5.7447400000000002</v>
      </c>
      <c r="X624" s="91">
        <f t="shared" si="363"/>
        <v>5.7046299999999999</v>
      </c>
      <c r="Y624" s="91">
        <f t="shared" si="363"/>
        <v>5.6538300000000001</v>
      </c>
      <c r="Z624" s="91">
        <f t="shared" si="363"/>
        <v>5.2828600000000003</v>
      </c>
      <c r="AA624" s="91">
        <f t="shared" si="363"/>
        <v>5.0340800000000003</v>
      </c>
    </row>
    <row r="625" spans="1:27" ht="12.75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1216.49</v>
      </c>
      <c r="E625" s="44">
        <v>1151.7</v>
      </c>
      <c r="F625" s="44">
        <v>1102.8599999999999</v>
      </c>
      <c r="G625" s="44">
        <v>1059.99</v>
      </c>
      <c r="H625" s="44">
        <v>1087.08</v>
      </c>
      <c r="I625" s="44">
        <v>1153.1300000000001</v>
      </c>
      <c r="J625" s="44">
        <v>1151.47</v>
      </c>
      <c r="K625" s="44">
        <v>1219.54</v>
      </c>
      <c r="L625" s="44">
        <v>1473.42</v>
      </c>
      <c r="M625" s="44">
        <v>1669.49</v>
      </c>
      <c r="N625" s="44">
        <v>1835.61</v>
      </c>
      <c r="O625" s="44">
        <v>1877.52</v>
      </c>
      <c r="P625" s="44">
        <v>1867.64</v>
      </c>
      <c r="Q625" s="44">
        <v>1867.89</v>
      </c>
      <c r="R625" s="44">
        <v>1791.83</v>
      </c>
      <c r="S625" s="44">
        <v>1810.67</v>
      </c>
      <c r="T625" s="44">
        <v>1815.77</v>
      </c>
      <c r="U625" s="44">
        <v>1982.03</v>
      </c>
      <c r="V625" s="44">
        <v>2045.04</v>
      </c>
      <c r="W625" s="44">
        <v>1964.69</v>
      </c>
      <c r="X625" s="44">
        <v>1924.58</v>
      </c>
      <c r="Y625" s="44">
        <v>1873.78</v>
      </c>
      <c r="Z625" s="44">
        <v>1502.81</v>
      </c>
      <c r="AA625" s="44">
        <v>1254.03</v>
      </c>
    </row>
    <row r="626" spans="1:27" ht="12.75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2267</v>
      </c>
      <c r="B629" s="28" t="str">
        <f>"30"&amp;"."&amp;$B$800&amp;"."&amp;$B$801</f>
        <v>30.10.2023</v>
      </c>
      <c r="C629" s="90" t="s">
        <v>76</v>
      </c>
      <c r="D629" s="91">
        <f>ROUND(((D630+D631+D633+D632)/1000),5)</f>
        <v>4.93119</v>
      </c>
      <c r="E629" s="91">
        <f>ROUND(((E630+E631+E633+E632)/1000),5)</f>
        <v>4.82362</v>
      </c>
      <c r="F629" s="91">
        <f>ROUND(((F630+F631+F633+F632)/1000),5)</f>
        <v>4.77088</v>
      </c>
      <c r="G629" s="91">
        <f t="shared" ref="G629:AA629" si="366">ROUND(((G630+G631+G633+G632)/1000),5)</f>
        <v>4.7587200000000003</v>
      </c>
      <c r="H629" s="91">
        <f t="shared" si="366"/>
        <v>4.8144400000000003</v>
      </c>
      <c r="I629" s="91">
        <f t="shared" si="366"/>
        <v>4.9324500000000002</v>
      </c>
      <c r="J629" s="91">
        <f t="shared" si="366"/>
        <v>5.0511200000000001</v>
      </c>
      <c r="K629" s="91">
        <f t="shared" si="366"/>
        <v>5.3236299999999996</v>
      </c>
      <c r="L629" s="91">
        <f t="shared" si="366"/>
        <v>5.5705999999999998</v>
      </c>
      <c r="M629" s="91">
        <f t="shared" si="366"/>
        <v>5.7191099999999997</v>
      </c>
      <c r="N629" s="91">
        <f t="shared" si="366"/>
        <v>5.8099499999999997</v>
      </c>
      <c r="O629" s="91">
        <f t="shared" si="366"/>
        <v>5.7381200000000003</v>
      </c>
      <c r="P629" s="91">
        <f t="shared" si="366"/>
        <v>5.73909</v>
      </c>
      <c r="Q629" s="91">
        <f t="shared" si="366"/>
        <v>5.7692300000000003</v>
      </c>
      <c r="R629" s="91">
        <f t="shared" si="366"/>
        <v>5.7497299999999996</v>
      </c>
      <c r="S629" s="91">
        <f t="shared" si="366"/>
        <v>5.7439600000000004</v>
      </c>
      <c r="T629" s="91">
        <f t="shared" si="366"/>
        <v>5.7376100000000001</v>
      </c>
      <c r="U629" s="91">
        <f t="shared" si="366"/>
        <v>5.9722400000000002</v>
      </c>
      <c r="V629" s="91">
        <f t="shared" si="366"/>
        <v>5.8832700000000004</v>
      </c>
      <c r="W629" s="91">
        <f t="shared" si="366"/>
        <v>5.7319500000000003</v>
      </c>
      <c r="X629" s="91">
        <f t="shared" si="366"/>
        <v>5.6850100000000001</v>
      </c>
      <c r="Y629" s="91">
        <f t="shared" si="366"/>
        <v>5.4909999999999997</v>
      </c>
      <c r="Z629" s="91">
        <f t="shared" si="366"/>
        <v>5.0768599999999999</v>
      </c>
      <c r="AA629" s="91">
        <f t="shared" si="366"/>
        <v>4.9729799999999997</v>
      </c>
    </row>
    <row r="630" spans="1:27" ht="12.75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1151.1400000000001</v>
      </c>
      <c r="E630" s="44">
        <v>1043.57</v>
      </c>
      <c r="F630" s="44">
        <v>990.83</v>
      </c>
      <c r="G630" s="44">
        <v>978.67</v>
      </c>
      <c r="H630" s="44">
        <v>1034.3900000000001</v>
      </c>
      <c r="I630" s="44">
        <v>1152.4000000000001</v>
      </c>
      <c r="J630" s="44">
        <v>1271.07</v>
      </c>
      <c r="K630" s="44">
        <v>1543.58</v>
      </c>
      <c r="L630" s="44">
        <v>1790.55</v>
      </c>
      <c r="M630" s="44">
        <v>1939.06</v>
      </c>
      <c r="N630" s="44">
        <v>2029.9</v>
      </c>
      <c r="O630" s="44">
        <v>1958.07</v>
      </c>
      <c r="P630" s="44">
        <v>1959.04</v>
      </c>
      <c r="Q630" s="44">
        <v>1989.18</v>
      </c>
      <c r="R630" s="44">
        <v>1969.68</v>
      </c>
      <c r="S630" s="44">
        <v>1963.91</v>
      </c>
      <c r="T630" s="44">
        <v>1957.56</v>
      </c>
      <c r="U630" s="44">
        <v>2192.19</v>
      </c>
      <c r="V630" s="44">
        <v>2103.2199999999998</v>
      </c>
      <c r="W630" s="44">
        <v>1951.9</v>
      </c>
      <c r="X630" s="44">
        <v>1904.96</v>
      </c>
      <c r="Y630" s="44">
        <v>1710.95</v>
      </c>
      <c r="Z630" s="44">
        <v>1296.81</v>
      </c>
      <c r="AA630" s="44">
        <v>1192.93</v>
      </c>
    </row>
    <row r="631" spans="1:27" ht="12.75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2272</v>
      </c>
      <c r="B634" s="28" t="str">
        <f>"31"&amp;"."&amp;$B$800&amp;"."&amp;$B$801</f>
        <v>31.10.2023</v>
      </c>
      <c r="C634" s="90" t="s">
        <v>76</v>
      </c>
      <c r="D634" s="91">
        <f>ROUND(((D635+D636+D638+D637)/1000),5)</f>
        <v>4.8956600000000003</v>
      </c>
      <c r="E634" s="91">
        <f>ROUND(((E635+E636+E638+E637)/1000),5)</f>
        <v>4.7591000000000001</v>
      </c>
      <c r="F634" s="91">
        <f>ROUND(((F635+F636+F638+F637)/1000),5)</f>
        <v>4.6729700000000003</v>
      </c>
      <c r="G634" s="91">
        <f t="shared" ref="G634:AA634" si="369">ROUND(((G635+G636+G638+G637)/1000),5)</f>
        <v>4.6576500000000003</v>
      </c>
      <c r="H634" s="91">
        <f t="shared" si="369"/>
        <v>4.7714400000000001</v>
      </c>
      <c r="I634" s="91">
        <f t="shared" si="369"/>
        <v>4.9242800000000004</v>
      </c>
      <c r="J634" s="91">
        <f t="shared" si="369"/>
        <v>5.0133700000000001</v>
      </c>
      <c r="K634" s="91">
        <f t="shared" si="369"/>
        <v>5.34579</v>
      </c>
      <c r="L634" s="91">
        <f t="shared" si="369"/>
        <v>5.5376300000000001</v>
      </c>
      <c r="M634" s="91">
        <f t="shared" si="369"/>
        <v>5.70343</v>
      </c>
      <c r="N634" s="91">
        <f t="shared" si="369"/>
        <v>5.7242899999999999</v>
      </c>
      <c r="O634" s="91">
        <f t="shared" si="369"/>
        <v>5.7069799999999997</v>
      </c>
      <c r="P634" s="91">
        <f t="shared" si="369"/>
        <v>5.7098100000000001</v>
      </c>
      <c r="Q634" s="91">
        <f t="shared" si="369"/>
        <v>5.7119499999999999</v>
      </c>
      <c r="R634" s="91">
        <f t="shared" si="369"/>
        <v>5.7115999999999998</v>
      </c>
      <c r="S634" s="91">
        <f t="shared" si="369"/>
        <v>5.7123400000000002</v>
      </c>
      <c r="T634" s="91">
        <f t="shared" si="369"/>
        <v>5.7102599999999999</v>
      </c>
      <c r="U634" s="91">
        <f t="shared" si="369"/>
        <v>5.7717000000000001</v>
      </c>
      <c r="V634" s="91">
        <f t="shared" si="369"/>
        <v>5.7767099999999996</v>
      </c>
      <c r="W634" s="91">
        <f t="shared" si="369"/>
        <v>5.6867900000000002</v>
      </c>
      <c r="X634" s="91">
        <f t="shared" si="369"/>
        <v>5.6215200000000003</v>
      </c>
      <c r="Y634" s="91">
        <f t="shared" si="369"/>
        <v>5.4715199999999999</v>
      </c>
      <c r="Z634" s="91">
        <f t="shared" si="369"/>
        <v>5.0519499999999997</v>
      </c>
      <c r="AA634" s="91">
        <f t="shared" si="369"/>
        <v>4.9572900000000004</v>
      </c>
    </row>
    <row r="635" spans="1:27" ht="12.75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1115.6099999999999</v>
      </c>
      <c r="E635" s="44">
        <v>979.05</v>
      </c>
      <c r="F635" s="44">
        <v>892.92</v>
      </c>
      <c r="G635" s="44">
        <v>877.6</v>
      </c>
      <c r="H635" s="44">
        <v>991.39</v>
      </c>
      <c r="I635" s="44">
        <v>1144.23</v>
      </c>
      <c r="J635" s="44">
        <v>1233.32</v>
      </c>
      <c r="K635" s="44">
        <v>1565.74</v>
      </c>
      <c r="L635" s="44">
        <v>1757.58</v>
      </c>
      <c r="M635" s="44">
        <v>1923.38</v>
      </c>
      <c r="N635" s="44">
        <v>1944.24</v>
      </c>
      <c r="O635" s="44">
        <v>1926.93</v>
      </c>
      <c r="P635" s="44">
        <v>1929.76</v>
      </c>
      <c r="Q635" s="44">
        <v>1931.9</v>
      </c>
      <c r="R635" s="44">
        <v>1931.55</v>
      </c>
      <c r="S635" s="44">
        <v>1932.29</v>
      </c>
      <c r="T635" s="44">
        <v>1930.21</v>
      </c>
      <c r="U635" s="44">
        <v>1991.65</v>
      </c>
      <c r="V635" s="44">
        <v>1996.66</v>
      </c>
      <c r="W635" s="44">
        <v>1906.74</v>
      </c>
      <c r="X635" s="44">
        <v>1841.47</v>
      </c>
      <c r="Y635" s="44">
        <v>1691.47</v>
      </c>
      <c r="Z635" s="44">
        <v>1271.9000000000001</v>
      </c>
      <c r="AA635" s="44">
        <v>1177.24</v>
      </c>
    </row>
    <row r="636" spans="1:27" ht="12.75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01.10.2023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3.6540000000000003E-2</v>
      </c>
      <c r="I643" s="91">
        <f t="shared" si="372"/>
        <v>3.9419999999999997E-2</v>
      </c>
      <c r="J643" s="91">
        <f t="shared" si="372"/>
        <v>3.1879999999999999E-2</v>
      </c>
      <c r="K643" s="91">
        <f t="shared" si="372"/>
        <v>0.14530999999999999</v>
      </c>
      <c r="L643" s="91">
        <f t="shared" si="372"/>
        <v>0.11727</v>
      </c>
      <c r="M643" s="91">
        <f t="shared" si="372"/>
        <v>3.8490000000000003E-2</v>
      </c>
      <c r="N643" s="91">
        <f t="shared" si="372"/>
        <v>3.6900000000000001E-3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5.0000000000000001E-4</v>
      </c>
      <c r="S643" s="91">
        <f t="shared" si="372"/>
        <v>1.371E-2</v>
      </c>
      <c r="T643" s="91">
        <f t="shared" si="372"/>
        <v>2.4580000000000001E-2</v>
      </c>
      <c r="U643" s="91">
        <f t="shared" si="372"/>
        <v>3.4439999999999998E-2</v>
      </c>
      <c r="V643" s="91">
        <f t="shared" si="372"/>
        <v>0.11935999999999999</v>
      </c>
      <c r="W643" s="91">
        <f t="shared" si="372"/>
        <v>7.9390000000000002E-2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36.54</v>
      </c>
      <c r="I644" s="44">
        <v>39.42</v>
      </c>
      <c r="J644" s="44">
        <v>31.88</v>
      </c>
      <c r="K644" s="44">
        <v>145.31</v>
      </c>
      <c r="L644" s="44">
        <v>117.27</v>
      </c>
      <c r="M644" s="44">
        <v>38.49</v>
      </c>
      <c r="N644" s="44">
        <v>3.69</v>
      </c>
      <c r="O644" s="44">
        <v>0</v>
      </c>
      <c r="P644" s="44">
        <v>0</v>
      </c>
      <c r="Q644" s="44">
        <v>0</v>
      </c>
      <c r="R644" s="44">
        <v>0.5</v>
      </c>
      <c r="S644" s="44">
        <v>13.71</v>
      </c>
      <c r="T644" s="44">
        <v>24.58</v>
      </c>
      <c r="U644" s="44">
        <v>34.44</v>
      </c>
      <c r="V644" s="44">
        <v>119.36</v>
      </c>
      <c r="W644" s="44">
        <v>79.39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2280</v>
      </c>
      <c r="B645" s="28" t="str">
        <f>"02"&amp;"."&amp;$B$800&amp;"."&amp;$B$801</f>
        <v>02.10.2023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4.1939999999999998E-2</v>
      </c>
      <c r="H645" s="91">
        <f t="shared" si="373"/>
        <v>9.2249999999999999E-2</v>
      </c>
      <c r="I645" s="91">
        <f t="shared" si="373"/>
        <v>0.17185</v>
      </c>
      <c r="J645" s="91">
        <f t="shared" si="373"/>
        <v>0.21503</v>
      </c>
      <c r="K645" s="91">
        <f t="shared" si="373"/>
        <v>0.19888</v>
      </c>
      <c r="L645" s="91">
        <f t="shared" si="373"/>
        <v>0.11141</v>
      </c>
      <c r="M645" s="91">
        <f t="shared" si="373"/>
        <v>5.271E-2</v>
      </c>
      <c r="N645" s="91">
        <f t="shared" si="373"/>
        <v>2.3400000000000001E-2</v>
      </c>
      <c r="O645" s="91">
        <f t="shared" si="373"/>
        <v>5.3339999999999999E-2</v>
      </c>
      <c r="P645" s="91">
        <f t="shared" si="373"/>
        <v>8.6480000000000001E-2</v>
      </c>
      <c r="Q645" s="91">
        <f t="shared" si="373"/>
        <v>7.7539999999999998E-2</v>
      </c>
      <c r="R645" s="91">
        <f t="shared" si="373"/>
        <v>6.5710000000000005E-2</v>
      </c>
      <c r="S645" s="91">
        <f t="shared" si="373"/>
        <v>1.653E-2</v>
      </c>
      <c r="T645" s="91">
        <f t="shared" si="373"/>
        <v>1.8159999999999999E-2</v>
      </c>
      <c r="U645" s="91">
        <f t="shared" si="373"/>
        <v>8.7779999999999997E-2</v>
      </c>
      <c r="V645" s="91">
        <f t="shared" si="373"/>
        <v>0.54313</v>
      </c>
      <c r="W645" s="91">
        <f t="shared" si="373"/>
        <v>1.2760000000000001E-2</v>
      </c>
      <c r="X645" s="91">
        <f t="shared" si="373"/>
        <v>2.9739999999999999E-2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41.94</v>
      </c>
      <c r="H646" s="44">
        <v>92.25</v>
      </c>
      <c r="I646" s="44">
        <v>171.85</v>
      </c>
      <c r="J646" s="44">
        <v>215.03</v>
      </c>
      <c r="K646" s="44">
        <v>198.88</v>
      </c>
      <c r="L646" s="44">
        <v>111.41</v>
      </c>
      <c r="M646" s="44">
        <v>52.71</v>
      </c>
      <c r="N646" s="44">
        <v>23.4</v>
      </c>
      <c r="O646" s="44">
        <v>53.34</v>
      </c>
      <c r="P646" s="44">
        <v>86.48</v>
      </c>
      <c r="Q646" s="44">
        <v>77.540000000000006</v>
      </c>
      <c r="R646" s="44">
        <v>65.709999999999994</v>
      </c>
      <c r="S646" s="44">
        <v>16.53</v>
      </c>
      <c r="T646" s="44">
        <v>18.16</v>
      </c>
      <c r="U646" s="44">
        <v>87.78</v>
      </c>
      <c r="V646" s="44">
        <v>543.13</v>
      </c>
      <c r="W646" s="44">
        <v>12.76</v>
      </c>
      <c r="X646" s="44">
        <v>29.74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2282</v>
      </c>
      <c r="B647" s="28" t="str">
        <f>"03"&amp;"."&amp;$B$800&amp;"."&amp;$B$801</f>
        <v>03.10.2023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1.3339999999999999E-2</v>
      </c>
      <c r="G647" s="91">
        <f t="shared" si="374"/>
        <v>2.0660000000000001E-2</v>
      </c>
      <c r="H647" s="91">
        <f t="shared" si="374"/>
        <v>0.10229000000000001</v>
      </c>
      <c r="I647" s="91">
        <f t="shared" si="374"/>
        <v>0.13714000000000001</v>
      </c>
      <c r="J647" s="91">
        <f t="shared" si="374"/>
        <v>0.21381</v>
      </c>
      <c r="K647" s="91">
        <f t="shared" si="374"/>
        <v>0.27703</v>
      </c>
      <c r="L647" s="91">
        <f t="shared" si="374"/>
        <v>0.14246</v>
      </c>
      <c r="M647" s="91">
        <f t="shared" si="374"/>
        <v>0.10117</v>
      </c>
      <c r="N647" s="91">
        <f t="shared" si="374"/>
        <v>2.1680000000000001E-2</v>
      </c>
      <c r="O647" s="91">
        <f t="shared" si="374"/>
        <v>6.8110000000000004E-2</v>
      </c>
      <c r="P647" s="91">
        <f t="shared" si="374"/>
        <v>2.809E-2</v>
      </c>
      <c r="Q647" s="91">
        <f t="shared" si="374"/>
        <v>4.3899999999999998E-3</v>
      </c>
      <c r="R647" s="91">
        <f t="shared" si="374"/>
        <v>6.2899999999999996E-3</v>
      </c>
      <c r="S647" s="91">
        <f t="shared" si="374"/>
        <v>1.5570000000000001E-2</v>
      </c>
      <c r="T647" s="91">
        <f t="shared" si="374"/>
        <v>7.6359999999999997E-2</v>
      </c>
      <c r="U647" s="91">
        <f t="shared" si="374"/>
        <v>9.2340000000000005E-2</v>
      </c>
      <c r="V647" s="91">
        <f t="shared" si="374"/>
        <v>0.501</v>
      </c>
      <c r="W647" s="91">
        <f t="shared" si="374"/>
        <v>3.7760000000000002E-2</v>
      </c>
      <c r="X647" s="91">
        <f t="shared" si="374"/>
        <v>2.3599999999999999E-2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13.34</v>
      </c>
      <c r="G648" s="44">
        <v>20.66</v>
      </c>
      <c r="H648" s="44">
        <v>102.29</v>
      </c>
      <c r="I648" s="44">
        <v>137.13999999999999</v>
      </c>
      <c r="J648" s="44">
        <v>213.81</v>
      </c>
      <c r="K648" s="44">
        <v>277.02999999999997</v>
      </c>
      <c r="L648" s="44">
        <v>142.46</v>
      </c>
      <c r="M648" s="44">
        <v>101.17</v>
      </c>
      <c r="N648" s="44">
        <v>21.68</v>
      </c>
      <c r="O648" s="44">
        <v>68.11</v>
      </c>
      <c r="P648" s="44">
        <v>28.09</v>
      </c>
      <c r="Q648" s="44">
        <v>4.3899999999999997</v>
      </c>
      <c r="R648" s="44">
        <v>6.29</v>
      </c>
      <c r="S648" s="44">
        <v>15.57</v>
      </c>
      <c r="T648" s="44">
        <v>76.36</v>
      </c>
      <c r="U648" s="44">
        <v>92.34</v>
      </c>
      <c r="V648" s="44">
        <v>501</v>
      </c>
      <c r="W648" s="44">
        <v>37.76</v>
      </c>
      <c r="X648" s="44">
        <v>23.6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2284</v>
      </c>
      <c r="B649" s="28" t="str">
        <f>"04"&amp;"."&amp;$B$800&amp;"."&amp;$B$801</f>
        <v>04.10.2023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6.7000000000000004E-2</v>
      </c>
      <c r="F649" s="91">
        <f t="shared" si="375"/>
        <v>0.16669</v>
      </c>
      <c r="G649" s="91">
        <f t="shared" si="375"/>
        <v>0.12466000000000001</v>
      </c>
      <c r="H649" s="91">
        <f t="shared" si="375"/>
        <v>0.15415000000000001</v>
      </c>
      <c r="I649" s="91">
        <f t="shared" si="375"/>
        <v>0.29648999999999998</v>
      </c>
      <c r="J649" s="91">
        <f t="shared" si="375"/>
        <v>0.36792000000000002</v>
      </c>
      <c r="K649" s="91">
        <f t="shared" si="375"/>
        <v>0.26378000000000001</v>
      </c>
      <c r="L649" s="91">
        <f t="shared" si="375"/>
        <v>9.5899999999999999E-2</v>
      </c>
      <c r="M649" s="91">
        <f t="shared" si="375"/>
        <v>7.8979999999999995E-2</v>
      </c>
      <c r="N649" s="91">
        <f t="shared" si="375"/>
        <v>0.11554</v>
      </c>
      <c r="O649" s="91">
        <f t="shared" si="375"/>
        <v>0.10047</v>
      </c>
      <c r="P649" s="91">
        <f t="shared" si="375"/>
        <v>8.9270000000000002E-2</v>
      </c>
      <c r="Q649" s="91">
        <f t="shared" si="375"/>
        <v>7.911E-2</v>
      </c>
      <c r="R649" s="91">
        <f t="shared" si="375"/>
        <v>6.3280000000000003E-2</v>
      </c>
      <c r="S649" s="91">
        <f t="shared" si="375"/>
        <v>7.7109999999999998E-2</v>
      </c>
      <c r="T649" s="91">
        <f t="shared" si="375"/>
        <v>9.8979999999999999E-2</v>
      </c>
      <c r="U649" s="91">
        <f t="shared" si="375"/>
        <v>8.2720000000000002E-2</v>
      </c>
      <c r="V649" s="91">
        <f t="shared" si="375"/>
        <v>0.30937999999999999</v>
      </c>
      <c r="W649" s="91">
        <f t="shared" si="375"/>
        <v>1.9130000000000001E-2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67</v>
      </c>
      <c r="F650" s="44">
        <v>166.69</v>
      </c>
      <c r="G650" s="44">
        <v>124.66</v>
      </c>
      <c r="H650" s="44">
        <v>154.15</v>
      </c>
      <c r="I650" s="44">
        <v>296.49</v>
      </c>
      <c r="J650" s="44">
        <v>367.92</v>
      </c>
      <c r="K650" s="44">
        <v>263.77999999999997</v>
      </c>
      <c r="L650" s="44">
        <v>95.9</v>
      </c>
      <c r="M650" s="44">
        <v>78.98</v>
      </c>
      <c r="N650" s="44">
        <v>115.54</v>
      </c>
      <c r="O650" s="44">
        <v>100.47</v>
      </c>
      <c r="P650" s="44">
        <v>89.27</v>
      </c>
      <c r="Q650" s="44">
        <v>79.11</v>
      </c>
      <c r="R650" s="44">
        <v>63.28</v>
      </c>
      <c r="S650" s="44">
        <v>77.11</v>
      </c>
      <c r="T650" s="44">
        <v>98.98</v>
      </c>
      <c r="U650" s="44">
        <v>82.72</v>
      </c>
      <c r="V650" s="44">
        <v>309.38</v>
      </c>
      <c r="W650" s="44">
        <v>19.13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2286</v>
      </c>
      <c r="B651" s="28" t="str">
        <f>"05"&amp;"."&amp;$B$800&amp;"."&amp;$B$801</f>
        <v>05.10.2023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8.5500000000000003E-3</v>
      </c>
      <c r="F651" s="91">
        <f t="shared" si="376"/>
        <v>0</v>
      </c>
      <c r="G651" s="91">
        <f t="shared" si="376"/>
        <v>4.3520000000000003E-2</v>
      </c>
      <c r="H651" s="91">
        <f t="shared" si="376"/>
        <v>8.7059999999999998E-2</v>
      </c>
      <c r="I651" s="91">
        <f t="shared" si="376"/>
        <v>0.29275000000000001</v>
      </c>
      <c r="J651" s="91">
        <f t="shared" si="376"/>
        <v>0.32357999999999998</v>
      </c>
      <c r="K651" s="91">
        <f t="shared" si="376"/>
        <v>0.15978000000000001</v>
      </c>
      <c r="L651" s="91">
        <f t="shared" si="376"/>
        <v>0.21118999999999999</v>
      </c>
      <c r="M651" s="91">
        <f t="shared" si="376"/>
        <v>0.13849</v>
      </c>
      <c r="N651" s="91">
        <f t="shared" si="376"/>
        <v>7.0959999999999995E-2</v>
      </c>
      <c r="O651" s="91">
        <f t="shared" si="376"/>
        <v>0.16517999999999999</v>
      </c>
      <c r="P651" s="91">
        <f t="shared" si="376"/>
        <v>0.12243</v>
      </c>
      <c r="Q651" s="91">
        <f t="shared" si="376"/>
        <v>9.6699999999999994E-2</v>
      </c>
      <c r="R651" s="91">
        <f t="shared" si="376"/>
        <v>0.10997999999999999</v>
      </c>
      <c r="S651" s="91">
        <f t="shared" si="376"/>
        <v>0.10609</v>
      </c>
      <c r="T651" s="91">
        <f t="shared" si="376"/>
        <v>9.819E-2</v>
      </c>
      <c r="U651" s="91">
        <f t="shared" si="376"/>
        <v>5.7369999999999997E-2</v>
      </c>
      <c r="V651" s="91">
        <f t="shared" si="376"/>
        <v>0.21521000000000001</v>
      </c>
      <c r="W651" s="91">
        <f t="shared" si="376"/>
        <v>1.58E-3</v>
      </c>
      <c r="X651" s="91">
        <f t="shared" si="376"/>
        <v>1.7989999999999999E-2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8.5500000000000007</v>
      </c>
      <c r="F652" s="44">
        <v>0</v>
      </c>
      <c r="G652" s="44">
        <v>43.52</v>
      </c>
      <c r="H652" s="44">
        <v>87.06</v>
      </c>
      <c r="I652" s="44">
        <v>292.75</v>
      </c>
      <c r="J652" s="44">
        <v>323.58</v>
      </c>
      <c r="K652" s="44">
        <v>159.78</v>
      </c>
      <c r="L652" s="44">
        <v>211.19</v>
      </c>
      <c r="M652" s="44">
        <v>138.49</v>
      </c>
      <c r="N652" s="44">
        <v>70.959999999999994</v>
      </c>
      <c r="O652" s="44">
        <v>165.18</v>
      </c>
      <c r="P652" s="44">
        <v>122.43</v>
      </c>
      <c r="Q652" s="44">
        <v>96.7</v>
      </c>
      <c r="R652" s="44">
        <v>109.98</v>
      </c>
      <c r="S652" s="44">
        <v>106.09</v>
      </c>
      <c r="T652" s="44">
        <v>98.19</v>
      </c>
      <c r="U652" s="44">
        <v>57.37</v>
      </c>
      <c r="V652" s="44">
        <v>215.21</v>
      </c>
      <c r="W652" s="44">
        <v>1.58</v>
      </c>
      <c r="X652" s="44">
        <v>17.989999999999998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2288</v>
      </c>
      <c r="B653" s="28" t="str">
        <f>"06"&amp;"."&amp;$B$800&amp;"."&amp;$B$801</f>
        <v>06.10.2023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6.8180000000000004E-2</v>
      </c>
      <c r="G653" s="91">
        <f t="shared" si="377"/>
        <v>9.2259999999999995E-2</v>
      </c>
      <c r="H653" s="91">
        <f t="shared" si="377"/>
        <v>0.12094000000000001</v>
      </c>
      <c r="I653" s="91">
        <f t="shared" si="377"/>
        <v>0.26966000000000001</v>
      </c>
      <c r="J653" s="91">
        <f t="shared" si="377"/>
        <v>0.16711000000000001</v>
      </c>
      <c r="K653" s="91">
        <f t="shared" si="377"/>
        <v>0.12506999999999999</v>
      </c>
      <c r="L653" s="91">
        <f t="shared" si="377"/>
        <v>2.068E-2</v>
      </c>
      <c r="M653" s="91">
        <f t="shared" si="377"/>
        <v>1.418E-2</v>
      </c>
      <c r="N653" s="91">
        <f t="shared" si="377"/>
        <v>1.472E-2</v>
      </c>
      <c r="O653" s="91">
        <f t="shared" si="377"/>
        <v>9.0299999999999998E-3</v>
      </c>
      <c r="P653" s="91">
        <f t="shared" si="377"/>
        <v>5.7200000000000003E-3</v>
      </c>
      <c r="Q653" s="91">
        <f t="shared" si="377"/>
        <v>2.3269999999999999E-2</v>
      </c>
      <c r="R653" s="91">
        <f t="shared" si="377"/>
        <v>7.7340000000000006E-2</v>
      </c>
      <c r="S653" s="91">
        <f t="shared" si="377"/>
        <v>4.9110000000000001E-2</v>
      </c>
      <c r="T653" s="91">
        <f t="shared" si="377"/>
        <v>0</v>
      </c>
      <c r="U653" s="91">
        <f t="shared" si="377"/>
        <v>0.19399</v>
      </c>
      <c r="V653" s="91">
        <f t="shared" si="377"/>
        <v>0.24829000000000001</v>
      </c>
      <c r="W653" s="91">
        <f t="shared" si="377"/>
        <v>5.5649999999999998E-2</v>
      </c>
      <c r="X653" s="91">
        <f t="shared" si="377"/>
        <v>2.99E-3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68.180000000000007</v>
      </c>
      <c r="G654" s="44">
        <v>92.26</v>
      </c>
      <c r="H654" s="44">
        <v>120.94</v>
      </c>
      <c r="I654" s="44">
        <v>269.66000000000003</v>
      </c>
      <c r="J654" s="44">
        <v>167.11</v>
      </c>
      <c r="K654" s="44">
        <v>125.07</v>
      </c>
      <c r="L654" s="44">
        <v>20.68</v>
      </c>
      <c r="M654" s="44">
        <v>14.18</v>
      </c>
      <c r="N654" s="44">
        <v>14.72</v>
      </c>
      <c r="O654" s="44">
        <v>9.0299999999999994</v>
      </c>
      <c r="P654" s="44">
        <v>5.72</v>
      </c>
      <c r="Q654" s="44">
        <v>23.27</v>
      </c>
      <c r="R654" s="44">
        <v>77.34</v>
      </c>
      <c r="S654" s="44">
        <v>49.11</v>
      </c>
      <c r="T654" s="44">
        <v>0</v>
      </c>
      <c r="U654" s="44">
        <v>193.99</v>
      </c>
      <c r="V654" s="44">
        <v>248.29</v>
      </c>
      <c r="W654" s="44">
        <v>55.65</v>
      </c>
      <c r="X654" s="44">
        <v>2.99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2290</v>
      </c>
      <c r="B655" s="28" t="str">
        <f>"07"&amp;"."&amp;$B$800&amp;"."&amp;$B$801</f>
        <v>07.10.2023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2.5600000000000001E-2</v>
      </c>
      <c r="H655" s="91">
        <f t="shared" si="378"/>
        <v>5.4719999999999998E-2</v>
      </c>
      <c r="I655" s="91">
        <f t="shared" si="378"/>
        <v>9.1670000000000001E-2</v>
      </c>
      <c r="J655" s="91">
        <f t="shared" si="378"/>
        <v>4.4260000000000001E-2</v>
      </c>
      <c r="K655" s="91">
        <f t="shared" si="378"/>
        <v>0.16505</v>
      </c>
      <c r="L655" s="91">
        <f t="shared" si="378"/>
        <v>0.11076</v>
      </c>
      <c r="M655" s="91">
        <f t="shared" si="378"/>
        <v>0.10054</v>
      </c>
      <c r="N655" s="91">
        <f t="shared" si="378"/>
        <v>5.756E-2</v>
      </c>
      <c r="O655" s="91">
        <f t="shared" si="378"/>
        <v>8.1470000000000001E-2</v>
      </c>
      <c r="P655" s="91">
        <f t="shared" si="378"/>
        <v>0.24409</v>
      </c>
      <c r="Q655" s="91">
        <f t="shared" si="378"/>
        <v>0.23508999999999999</v>
      </c>
      <c r="R655" s="91">
        <f t="shared" si="378"/>
        <v>0.26671</v>
      </c>
      <c r="S655" s="91">
        <f t="shared" si="378"/>
        <v>0.28417999999999999</v>
      </c>
      <c r="T655" s="91">
        <f t="shared" si="378"/>
        <v>0.33756000000000003</v>
      </c>
      <c r="U655" s="91">
        <f t="shared" si="378"/>
        <v>0.43163000000000001</v>
      </c>
      <c r="V655" s="91">
        <f t="shared" si="378"/>
        <v>0.74633000000000005</v>
      </c>
      <c r="W655" s="91">
        <f t="shared" si="378"/>
        <v>0.17063999999999999</v>
      </c>
      <c r="X655" s="91">
        <f t="shared" si="378"/>
        <v>6.7470000000000002E-2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25.6</v>
      </c>
      <c r="H656" s="44">
        <v>54.72</v>
      </c>
      <c r="I656" s="44">
        <v>91.67</v>
      </c>
      <c r="J656" s="44">
        <v>44.26</v>
      </c>
      <c r="K656" s="44">
        <v>165.05</v>
      </c>
      <c r="L656" s="44">
        <v>110.76</v>
      </c>
      <c r="M656" s="44">
        <v>100.54</v>
      </c>
      <c r="N656" s="44">
        <v>57.56</v>
      </c>
      <c r="O656" s="44">
        <v>81.47</v>
      </c>
      <c r="P656" s="44">
        <v>244.09</v>
      </c>
      <c r="Q656" s="44">
        <v>235.09</v>
      </c>
      <c r="R656" s="44">
        <v>266.70999999999998</v>
      </c>
      <c r="S656" s="44">
        <v>284.18</v>
      </c>
      <c r="T656" s="44">
        <v>337.56</v>
      </c>
      <c r="U656" s="44">
        <v>431.63</v>
      </c>
      <c r="V656" s="44">
        <v>746.33</v>
      </c>
      <c r="W656" s="44">
        <v>170.64</v>
      </c>
      <c r="X656" s="44">
        <v>67.47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2292</v>
      </c>
      <c r="B657" s="28" t="str">
        <f>"08"&amp;"."&amp;$B$800&amp;"."&amp;$B$801</f>
        <v>08.10.2023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1.4400000000000001E-3</v>
      </c>
      <c r="I657" s="91">
        <f t="shared" si="379"/>
        <v>9.6970000000000001E-2</v>
      </c>
      <c r="J657" s="91">
        <f t="shared" si="379"/>
        <v>0.14584</v>
      </c>
      <c r="K657" s="91">
        <f t="shared" si="379"/>
        <v>0.17746000000000001</v>
      </c>
      <c r="L657" s="91">
        <f t="shared" si="379"/>
        <v>0.12444</v>
      </c>
      <c r="M657" s="91">
        <f t="shared" si="379"/>
        <v>2.8670000000000001E-2</v>
      </c>
      <c r="N657" s="91">
        <f t="shared" si="379"/>
        <v>1.8579999999999999E-2</v>
      </c>
      <c r="O657" s="91">
        <f t="shared" si="379"/>
        <v>0.13414999999999999</v>
      </c>
      <c r="P657" s="91">
        <f t="shared" si="379"/>
        <v>0.21540000000000001</v>
      </c>
      <c r="Q657" s="91">
        <f t="shared" si="379"/>
        <v>0.22358</v>
      </c>
      <c r="R657" s="91">
        <f t="shared" si="379"/>
        <v>0.28443000000000002</v>
      </c>
      <c r="S657" s="91">
        <f t="shared" si="379"/>
        <v>0.33335999999999999</v>
      </c>
      <c r="T657" s="91">
        <f t="shared" si="379"/>
        <v>0.29676000000000002</v>
      </c>
      <c r="U657" s="91">
        <f t="shared" si="379"/>
        <v>0.28294999999999998</v>
      </c>
      <c r="V657" s="91">
        <f t="shared" si="379"/>
        <v>0.50194000000000005</v>
      </c>
      <c r="W657" s="91">
        <f t="shared" si="379"/>
        <v>0.12135</v>
      </c>
      <c r="X657" s="91">
        <f t="shared" si="379"/>
        <v>5.8610000000000002E-2</v>
      </c>
      <c r="Y657" s="91">
        <f t="shared" si="379"/>
        <v>2.2799999999999999E-3</v>
      </c>
      <c r="Z657" s="91">
        <f t="shared" si="379"/>
        <v>0.17127000000000001</v>
      </c>
      <c r="AA657" s="91">
        <f t="shared" si="379"/>
        <v>4.6600000000000001E-3</v>
      </c>
    </row>
    <row r="658" spans="1:27" ht="12.75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1.44</v>
      </c>
      <c r="I658" s="44">
        <v>96.97</v>
      </c>
      <c r="J658" s="44">
        <v>145.84</v>
      </c>
      <c r="K658" s="44">
        <v>177.46</v>
      </c>
      <c r="L658" s="44">
        <v>124.44</v>
      </c>
      <c r="M658" s="44">
        <v>28.67</v>
      </c>
      <c r="N658" s="44">
        <v>18.579999999999998</v>
      </c>
      <c r="O658" s="44">
        <v>134.15</v>
      </c>
      <c r="P658" s="44">
        <v>215.4</v>
      </c>
      <c r="Q658" s="44">
        <v>223.58</v>
      </c>
      <c r="R658" s="44">
        <v>284.43</v>
      </c>
      <c r="S658" s="44">
        <v>333.36</v>
      </c>
      <c r="T658" s="44">
        <v>296.76</v>
      </c>
      <c r="U658" s="44">
        <v>282.95</v>
      </c>
      <c r="V658" s="44">
        <v>501.94</v>
      </c>
      <c r="W658" s="44">
        <v>121.35</v>
      </c>
      <c r="X658" s="44">
        <v>58.61</v>
      </c>
      <c r="Y658" s="44">
        <v>2.2799999999999998</v>
      </c>
      <c r="Z658" s="44">
        <v>171.27</v>
      </c>
      <c r="AA658" s="44">
        <v>4.66</v>
      </c>
    </row>
    <row r="659" spans="1:27" x14ac:dyDescent="0.2">
      <c r="A659" s="98" t="s">
        <v>2294</v>
      </c>
      <c r="B659" s="28" t="str">
        <f>"09"&amp;"."&amp;$B$800&amp;"."&amp;$B$801</f>
        <v>09.10.2023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1.3500000000000001E-3</v>
      </c>
      <c r="H659" s="91">
        <f t="shared" si="380"/>
        <v>7.714E-2</v>
      </c>
      <c r="I659" s="91">
        <f t="shared" si="380"/>
        <v>0.24095</v>
      </c>
      <c r="J659" s="91">
        <f t="shared" si="380"/>
        <v>0.27055000000000001</v>
      </c>
      <c r="K659" s="91">
        <f t="shared" si="380"/>
        <v>0.21515999999999999</v>
      </c>
      <c r="L659" s="91">
        <f t="shared" si="380"/>
        <v>8.14E-2</v>
      </c>
      <c r="M659" s="91">
        <f t="shared" si="380"/>
        <v>0.36454999999999999</v>
      </c>
      <c r="N659" s="91">
        <f t="shared" si="380"/>
        <v>0.33800000000000002</v>
      </c>
      <c r="O659" s="91">
        <f t="shared" si="380"/>
        <v>0.22534000000000001</v>
      </c>
      <c r="P659" s="91">
        <f t="shared" si="380"/>
        <v>0.48542999999999997</v>
      </c>
      <c r="Q659" s="91">
        <f t="shared" si="380"/>
        <v>0.37161</v>
      </c>
      <c r="R659" s="91">
        <f t="shared" si="380"/>
        <v>0.24412</v>
      </c>
      <c r="S659" s="91">
        <f t="shared" si="380"/>
        <v>0.43970999999999999</v>
      </c>
      <c r="T659" s="91">
        <f t="shared" si="380"/>
        <v>0.74782000000000004</v>
      </c>
      <c r="U659" s="91">
        <f t="shared" si="380"/>
        <v>1.63846</v>
      </c>
      <c r="V659" s="91">
        <f t="shared" si="380"/>
        <v>1.0346200000000001</v>
      </c>
      <c r="W659" s="91">
        <f t="shared" si="380"/>
        <v>0.22570999999999999</v>
      </c>
      <c r="X659" s="91">
        <f t="shared" si="380"/>
        <v>7.3209999999999997E-2</v>
      </c>
      <c r="Y659" s="91">
        <f t="shared" si="380"/>
        <v>0</v>
      </c>
      <c r="Z659" s="91">
        <f t="shared" si="380"/>
        <v>1.1E-4</v>
      </c>
      <c r="AA659" s="91">
        <f t="shared" si="380"/>
        <v>0</v>
      </c>
    </row>
    <row r="660" spans="1:27" ht="12.75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1.35</v>
      </c>
      <c r="H660" s="44">
        <v>77.14</v>
      </c>
      <c r="I660" s="44">
        <v>240.95</v>
      </c>
      <c r="J660" s="44">
        <v>270.55</v>
      </c>
      <c r="K660" s="44">
        <v>215.16</v>
      </c>
      <c r="L660" s="44">
        <v>81.400000000000006</v>
      </c>
      <c r="M660" s="44">
        <v>364.55</v>
      </c>
      <c r="N660" s="44">
        <v>338</v>
      </c>
      <c r="O660" s="44">
        <v>225.34</v>
      </c>
      <c r="P660" s="44">
        <v>485.43</v>
      </c>
      <c r="Q660" s="44">
        <v>371.61</v>
      </c>
      <c r="R660" s="44">
        <v>244.12</v>
      </c>
      <c r="S660" s="44">
        <v>439.71</v>
      </c>
      <c r="T660" s="44">
        <v>747.82</v>
      </c>
      <c r="U660" s="44">
        <v>1638.46</v>
      </c>
      <c r="V660" s="44">
        <v>1034.6199999999999</v>
      </c>
      <c r="W660" s="44">
        <v>225.71</v>
      </c>
      <c r="X660" s="44">
        <v>73.209999999999994</v>
      </c>
      <c r="Y660" s="44">
        <v>0</v>
      </c>
      <c r="Z660" s="44">
        <v>0.11</v>
      </c>
      <c r="AA660" s="44">
        <v>0</v>
      </c>
    </row>
    <row r="661" spans="1:27" x14ac:dyDescent="0.2">
      <c r="A661" s="98" t="s">
        <v>2296</v>
      </c>
      <c r="B661" s="28" t="str">
        <f>"10"&amp;"."&amp;$B$800&amp;"."&amp;$B$801</f>
        <v>10.10.2023</v>
      </c>
      <c r="C661" s="90" t="s">
        <v>76</v>
      </c>
      <c r="D661" s="91">
        <f>ROUND((D662)/1000,5)</f>
        <v>2.154E-2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0.10746</v>
      </c>
      <c r="H661" s="91">
        <f t="shared" si="381"/>
        <v>0.15245</v>
      </c>
      <c r="I661" s="91">
        <f t="shared" si="381"/>
        <v>0.28051999999999999</v>
      </c>
      <c r="J661" s="91">
        <f t="shared" si="381"/>
        <v>0.22606999999999999</v>
      </c>
      <c r="K661" s="91">
        <f t="shared" si="381"/>
        <v>0.27986</v>
      </c>
      <c r="L661" s="91">
        <f t="shared" si="381"/>
        <v>0.76829000000000003</v>
      </c>
      <c r="M661" s="91">
        <f t="shared" si="381"/>
        <v>1.3807700000000001</v>
      </c>
      <c r="N661" s="91">
        <f t="shared" si="381"/>
        <v>1.30633</v>
      </c>
      <c r="O661" s="91">
        <f t="shared" si="381"/>
        <v>1.39486</v>
      </c>
      <c r="P661" s="91">
        <f t="shared" si="381"/>
        <v>1.21715</v>
      </c>
      <c r="Q661" s="91">
        <f t="shared" si="381"/>
        <v>0.91849000000000003</v>
      </c>
      <c r="R661" s="91">
        <f t="shared" si="381"/>
        <v>0.48305999999999999</v>
      </c>
      <c r="S661" s="91">
        <f t="shared" si="381"/>
        <v>0.97628999999999999</v>
      </c>
      <c r="T661" s="91">
        <f t="shared" si="381"/>
        <v>1.3156000000000001</v>
      </c>
      <c r="U661" s="91">
        <f t="shared" si="381"/>
        <v>1.8234600000000001</v>
      </c>
      <c r="V661" s="91">
        <f t="shared" si="381"/>
        <v>1.6990099999999999</v>
      </c>
      <c r="W661" s="91">
        <f t="shared" si="381"/>
        <v>1.1033599999999999</v>
      </c>
      <c r="X661" s="91">
        <f t="shared" si="381"/>
        <v>0.32040000000000002</v>
      </c>
      <c r="Y661" s="91">
        <f t="shared" si="381"/>
        <v>4.5170000000000002E-2</v>
      </c>
      <c r="Z661" s="91">
        <f t="shared" si="381"/>
        <v>0</v>
      </c>
      <c r="AA661" s="91">
        <f t="shared" si="381"/>
        <v>0</v>
      </c>
    </row>
    <row r="662" spans="1:27" ht="12.75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21.54</v>
      </c>
      <c r="E662" s="44">
        <v>0</v>
      </c>
      <c r="F662" s="44">
        <v>0</v>
      </c>
      <c r="G662" s="44">
        <v>107.46</v>
      </c>
      <c r="H662" s="44">
        <v>152.44999999999999</v>
      </c>
      <c r="I662" s="44">
        <v>280.52</v>
      </c>
      <c r="J662" s="44">
        <v>226.07</v>
      </c>
      <c r="K662" s="44">
        <v>279.86</v>
      </c>
      <c r="L662" s="44">
        <v>768.29</v>
      </c>
      <c r="M662" s="44">
        <v>1380.77</v>
      </c>
      <c r="N662" s="44">
        <v>1306.33</v>
      </c>
      <c r="O662" s="44">
        <v>1394.86</v>
      </c>
      <c r="P662" s="44">
        <v>1217.1500000000001</v>
      </c>
      <c r="Q662" s="44">
        <v>918.49</v>
      </c>
      <c r="R662" s="44">
        <v>483.06</v>
      </c>
      <c r="S662" s="44">
        <v>976.29</v>
      </c>
      <c r="T662" s="44">
        <v>1315.6</v>
      </c>
      <c r="U662" s="44">
        <v>1823.46</v>
      </c>
      <c r="V662" s="44">
        <v>1699.01</v>
      </c>
      <c r="W662" s="44">
        <v>1103.3599999999999</v>
      </c>
      <c r="X662" s="44">
        <v>320.39999999999998</v>
      </c>
      <c r="Y662" s="44">
        <v>45.17</v>
      </c>
      <c r="Z662" s="44">
        <v>0</v>
      </c>
      <c r="AA662" s="44">
        <v>0</v>
      </c>
    </row>
    <row r="663" spans="1:27" x14ac:dyDescent="0.2">
      <c r="A663" s="98" t="s">
        <v>2298</v>
      </c>
      <c r="B663" s="28" t="str">
        <f>"11"&amp;"."&amp;$B$800&amp;"."&amp;$B$801</f>
        <v>11.10.2023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1.6E-2</v>
      </c>
      <c r="F663" s="91">
        <f t="shared" si="382"/>
        <v>2.2849999999999999E-2</v>
      </c>
      <c r="G663" s="91">
        <f t="shared" si="382"/>
        <v>3.7949999999999998E-2</v>
      </c>
      <c r="H663" s="91">
        <f t="shared" si="382"/>
        <v>0.12456</v>
      </c>
      <c r="I663" s="91">
        <f t="shared" si="382"/>
        <v>0.27514</v>
      </c>
      <c r="J663" s="91">
        <f t="shared" si="382"/>
        <v>0.29453000000000001</v>
      </c>
      <c r="K663" s="91">
        <f t="shared" si="382"/>
        <v>0.25755</v>
      </c>
      <c r="L663" s="91">
        <f t="shared" si="382"/>
        <v>0.90137</v>
      </c>
      <c r="M663" s="91">
        <f t="shared" si="382"/>
        <v>1.9202399999999999</v>
      </c>
      <c r="N663" s="91">
        <f t="shared" si="382"/>
        <v>0.65300999999999998</v>
      </c>
      <c r="O663" s="91">
        <f t="shared" si="382"/>
        <v>0.15820999999999999</v>
      </c>
      <c r="P663" s="91">
        <f t="shared" si="382"/>
        <v>0.13011</v>
      </c>
      <c r="Q663" s="91">
        <f t="shared" si="382"/>
        <v>0.10122</v>
      </c>
      <c r="R663" s="91">
        <f t="shared" si="382"/>
        <v>7.9890000000000003E-2</v>
      </c>
      <c r="S663" s="91">
        <f t="shared" si="382"/>
        <v>0.14210999999999999</v>
      </c>
      <c r="T663" s="91">
        <f t="shared" si="382"/>
        <v>9.2520000000000005E-2</v>
      </c>
      <c r="U663" s="91">
        <f t="shared" si="382"/>
        <v>0.505</v>
      </c>
      <c r="V663" s="91">
        <f t="shared" si="382"/>
        <v>1.62591</v>
      </c>
      <c r="W663" s="91">
        <f t="shared" si="382"/>
        <v>0.45408999999999999</v>
      </c>
      <c r="X663" s="91">
        <f t="shared" si="382"/>
        <v>2.7999999999999998E-4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0</v>
      </c>
      <c r="E664" s="44">
        <v>16</v>
      </c>
      <c r="F664" s="44">
        <v>22.85</v>
      </c>
      <c r="G664" s="44">
        <v>37.950000000000003</v>
      </c>
      <c r="H664" s="44">
        <v>124.56</v>
      </c>
      <c r="I664" s="44">
        <v>275.14</v>
      </c>
      <c r="J664" s="44">
        <v>294.52999999999997</v>
      </c>
      <c r="K664" s="44">
        <v>257.55</v>
      </c>
      <c r="L664" s="44">
        <v>901.37</v>
      </c>
      <c r="M664" s="44">
        <v>1920.24</v>
      </c>
      <c r="N664" s="44">
        <v>653.01</v>
      </c>
      <c r="O664" s="44">
        <v>158.21</v>
      </c>
      <c r="P664" s="44">
        <v>130.11000000000001</v>
      </c>
      <c r="Q664" s="44">
        <v>101.22</v>
      </c>
      <c r="R664" s="44">
        <v>79.89</v>
      </c>
      <c r="S664" s="44">
        <v>142.11000000000001</v>
      </c>
      <c r="T664" s="44">
        <v>92.52</v>
      </c>
      <c r="U664" s="44">
        <v>505</v>
      </c>
      <c r="V664" s="44">
        <v>1625.91</v>
      </c>
      <c r="W664" s="44">
        <v>454.09</v>
      </c>
      <c r="X664" s="44">
        <v>0.28000000000000003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2300</v>
      </c>
      <c r="B665" s="28" t="str">
        <f>"12"&amp;"."&amp;$B$800&amp;"."&amp;$B$801</f>
        <v>12.10.2023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1.6580000000000001E-2</v>
      </c>
      <c r="F665" s="91">
        <f t="shared" si="383"/>
        <v>5.2330000000000002E-2</v>
      </c>
      <c r="G665" s="91">
        <f t="shared" si="383"/>
        <v>7.1999999999999995E-2</v>
      </c>
      <c r="H665" s="91">
        <f t="shared" si="383"/>
        <v>1.085E-2</v>
      </c>
      <c r="I665" s="91">
        <f t="shared" si="383"/>
        <v>0.21281</v>
      </c>
      <c r="J665" s="91">
        <f t="shared" si="383"/>
        <v>0.26003999999999999</v>
      </c>
      <c r="K665" s="91">
        <f t="shared" si="383"/>
        <v>0.17376</v>
      </c>
      <c r="L665" s="91">
        <f t="shared" si="383"/>
        <v>4.6489999999999997E-2</v>
      </c>
      <c r="M665" s="91">
        <f t="shared" si="383"/>
        <v>7.8009999999999996E-2</v>
      </c>
      <c r="N665" s="91">
        <f t="shared" si="383"/>
        <v>4.5719999999999997E-2</v>
      </c>
      <c r="O665" s="91">
        <f t="shared" si="383"/>
        <v>4.4010000000000001E-2</v>
      </c>
      <c r="P665" s="91">
        <f t="shared" si="383"/>
        <v>6.2700000000000004E-3</v>
      </c>
      <c r="Q665" s="91">
        <f t="shared" si="383"/>
        <v>5.7999999999999996E-3</v>
      </c>
      <c r="R665" s="91">
        <f t="shared" si="383"/>
        <v>7.8200000000000006E-3</v>
      </c>
      <c r="S665" s="91">
        <f t="shared" si="383"/>
        <v>2.7609999999999999E-2</v>
      </c>
      <c r="T665" s="91">
        <f t="shared" si="383"/>
        <v>3.8179999999999999E-2</v>
      </c>
      <c r="U665" s="91">
        <f t="shared" si="383"/>
        <v>0.42373</v>
      </c>
      <c r="V665" s="91">
        <f t="shared" si="383"/>
        <v>0.40353</v>
      </c>
      <c r="W665" s="91">
        <f t="shared" si="383"/>
        <v>0.12689</v>
      </c>
      <c r="X665" s="91">
        <f t="shared" si="383"/>
        <v>3.9609999999999999E-2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16.579999999999998</v>
      </c>
      <c r="F666" s="44">
        <v>52.33</v>
      </c>
      <c r="G666" s="44">
        <v>72</v>
      </c>
      <c r="H666" s="44">
        <v>10.85</v>
      </c>
      <c r="I666" s="44">
        <v>212.81</v>
      </c>
      <c r="J666" s="44">
        <v>260.04000000000002</v>
      </c>
      <c r="K666" s="44">
        <v>173.76</v>
      </c>
      <c r="L666" s="44">
        <v>46.49</v>
      </c>
      <c r="M666" s="44">
        <v>78.010000000000005</v>
      </c>
      <c r="N666" s="44">
        <v>45.72</v>
      </c>
      <c r="O666" s="44">
        <v>44.01</v>
      </c>
      <c r="P666" s="44">
        <v>6.27</v>
      </c>
      <c r="Q666" s="44">
        <v>5.8</v>
      </c>
      <c r="R666" s="44">
        <v>7.82</v>
      </c>
      <c r="S666" s="44">
        <v>27.61</v>
      </c>
      <c r="T666" s="44">
        <v>38.18</v>
      </c>
      <c r="U666" s="44">
        <v>423.73</v>
      </c>
      <c r="V666" s="44">
        <v>403.53</v>
      </c>
      <c r="W666" s="44">
        <v>126.89</v>
      </c>
      <c r="X666" s="44">
        <v>39.61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2302</v>
      </c>
      <c r="B667" s="28" t="str">
        <f>"13"&amp;"."&amp;$B$800&amp;"."&amp;$B$801</f>
        <v>13.10.2023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1.5299999999999999E-3</v>
      </c>
      <c r="I667" s="91">
        <f t="shared" si="384"/>
        <v>0.16184000000000001</v>
      </c>
      <c r="J667" s="91">
        <f t="shared" si="384"/>
        <v>0.22051999999999999</v>
      </c>
      <c r="K667" s="91">
        <f t="shared" si="384"/>
        <v>0.15160999999999999</v>
      </c>
      <c r="L667" s="91">
        <f t="shared" si="384"/>
        <v>0.21104999999999999</v>
      </c>
      <c r="M667" s="91">
        <f t="shared" si="384"/>
        <v>0.14171</v>
      </c>
      <c r="N667" s="91">
        <f t="shared" si="384"/>
        <v>0.22849</v>
      </c>
      <c r="O667" s="91">
        <f t="shared" si="384"/>
        <v>3.2559999999999999E-2</v>
      </c>
      <c r="P667" s="91">
        <f t="shared" si="384"/>
        <v>6.053E-2</v>
      </c>
      <c r="Q667" s="91">
        <f t="shared" si="384"/>
        <v>4.564E-2</v>
      </c>
      <c r="R667" s="91">
        <f t="shared" si="384"/>
        <v>5.5999999999999995E-4</v>
      </c>
      <c r="S667" s="91">
        <f t="shared" si="384"/>
        <v>0</v>
      </c>
      <c r="T667" s="91">
        <f t="shared" si="384"/>
        <v>0</v>
      </c>
      <c r="U667" s="91">
        <f t="shared" si="384"/>
        <v>0.32501000000000002</v>
      </c>
      <c r="V667" s="91">
        <f t="shared" si="384"/>
        <v>0.34082000000000001</v>
      </c>
      <c r="W667" s="91">
        <f t="shared" si="384"/>
        <v>0.34634999999999999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1.53</v>
      </c>
      <c r="I668" s="44">
        <v>161.84</v>
      </c>
      <c r="J668" s="44">
        <v>220.52</v>
      </c>
      <c r="K668" s="44">
        <v>151.61000000000001</v>
      </c>
      <c r="L668" s="44">
        <v>211.05</v>
      </c>
      <c r="M668" s="44">
        <v>141.71</v>
      </c>
      <c r="N668" s="44">
        <v>228.49</v>
      </c>
      <c r="O668" s="44">
        <v>32.56</v>
      </c>
      <c r="P668" s="44">
        <v>60.53</v>
      </c>
      <c r="Q668" s="44">
        <v>45.64</v>
      </c>
      <c r="R668" s="44">
        <v>0.56000000000000005</v>
      </c>
      <c r="S668" s="44">
        <v>0</v>
      </c>
      <c r="T668" s="44">
        <v>0</v>
      </c>
      <c r="U668" s="44">
        <v>325.01</v>
      </c>
      <c r="V668" s="44">
        <v>340.82</v>
      </c>
      <c r="W668" s="44">
        <v>346.35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8" t="s">
        <v>2304</v>
      </c>
      <c r="B669" s="28" t="str">
        <f>"14"&amp;"."&amp;$B$800&amp;"."&amp;$B$801</f>
        <v>14.10.2023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1.968E-2</v>
      </c>
      <c r="F669" s="91">
        <f t="shared" si="385"/>
        <v>1.404E-2</v>
      </c>
      <c r="G669" s="91">
        <f t="shared" si="385"/>
        <v>1.034E-2</v>
      </c>
      <c r="H669" s="91">
        <f t="shared" si="385"/>
        <v>6.6710000000000005E-2</v>
      </c>
      <c r="I669" s="91">
        <f t="shared" si="385"/>
        <v>0.30046</v>
      </c>
      <c r="J669" s="91">
        <f t="shared" si="385"/>
        <v>0.18556</v>
      </c>
      <c r="K669" s="91">
        <f t="shared" si="385"/>
        <v>0</v>
      </c>
      <c r="L669" s="91">
        <f t="shared" si="385"/>
        <v>0.17746000000000001</v>
      </c>
      <c r="M669" s="91">
        <f t="shared" si="385"/>
        <v>6.1850000000000002E-2</v>
      </c>
      <c r="N669" s="91">
        <f t="shared" si="385"/>
        <v>7.7289999999999998E-2</v>
      </c>
      <c r="O669" s="91">
        <f t="shared" si="385"/>
        <v>9.3160000000000007E-2</v>
      </c>
      <c r="P669" s="91">
        <f t="shared" si="385"/>
        <v>8.3419999999999994E-2</v>
      </c>
      <c r="Q669" s="91">
        <f t="shared" si="385"/>
        <v>3.48E-3</v>
      </c>
      <c r="R669" s="91">
        <f t="shared" si="385"/>
        <v>2.2599999999999999E-3</v>
      </c>
      <c r="S669" s="91">
        <f t="shared" si="385"/>
        <v>4.9500000000000004E-3</v>
      </c>
      <c r="T669" s="91">
        <f t="shared" si="385"/>
        <v>4.1999999999999997E-3</v>
      </c>
      <c r="U669" s="91">
        <f t="shared" si="385"/>
        <v>0.46188000000000001</v>
      </c>
      <c r="V669" s="91">
        <f t="shared" si="385"/>
        <v>0.31857000000000002</v>
      </c>
      <c r="W669" s="91">
        <f t="shared" si="385"/>
        <v>0.25081999999999999</v>
      </c>
      <c r="X669" s="91">
        <f t="shared" si="385"/>
        <v>8.7300000000000003E-2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19.68</v>
      </c>
      <c r="F670" s="44">
        <v>14.04</v>
      </c>
      <c r="G670" s="44">
        <v>10.34</v>
      </c>
      <c r="H670" s="44">
        <v>66.709999999999994</v>
      </c>
      <c r="I670" s="44">
        <v>300.45999999999998</v>
      </c>
      <c r="J670" s="44">
        <v>185.56</v>
      </c>
      <c r="K670" s="44">
        <v>0</v>
      </c>
      <c r="L670" s="44">
        <v>177.46</v>
      </c>
      <c r="M670" s="44">
        <v>61.85</v>
      </c>
      <c r="N670" s="44">
        <v>77.290000000000006</v>
      </c>
      <c r="O670" s="44">
        <v>93.16</v>
      </c>
      <c r="P670" s="44">
        <v>83.42</v>
      </c>
      <c r="Q670" s="44">
        <v>3.48</v>
      </c>
      <c r="R670" s="44">
        <v>2.2599999999999998</v>
      </c>
      <c r="S670" s="44">
        <v>4.95</v>
      </c>
      <c r="T670" s="44">
        <v>4.2</v>
      </c>
      <c r="U670" s="44">
        <v>461.88</v>
      </c>
      <c r="V670" s="44">
        <v>318.57</v>
      </c>
      <c r="W670" s="44">
        <v>250.82</v>
      </c>
      <c r="X670" s="44">
        <v>87.3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2306</v>
      </c>
      <c r="B671" s="28" t="str">
        <f>"15"&amp;"."&amp;$B$800&amp;"."&amp;$B$801</f>
        <v>15.10.2023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5.13E-3</v>
      </c>
      <c r="I671" s="91">
        <f t="shared" si="386"/>
        <v>5.9619999999999999E-2</v>
      </c>
      <c r="J671" s="91">
        <f t="shared" si="386"/>
        <v>1.474E-2</v>
      </c>
      <c r="K671" s="91">
        <f t="shared" si="386"/>
        <v>0.16539000000000001</v>
      </c>
      <c r="L671" s="91">
        <f t="shared" si="386"/>
        <v>9.4469999999999998E-2</v>
      </c>
      <c r="M671" s="91">
        <f t="shared" si="386"/>
        <v>0</v>
      </c>
      <c r="N671" s="91">
        <f t="shared" si="386"/>
        <v>0</v>
      </c>
      <c r="O671" s="91">
        <f t="shared" si="386"/>
        <v>0</v>
      </c>
      <c r="P671" s="91">
        <f t="shared" si="386"/>
        <v>0</v>
      </c>
      <c r="Q671" s="91">
        <f t="shared" si="386"/>
        <v>0</v>
      </c>
      <c r="R671" s="91">
        <f t="shared" si="386"/>
        <v>3.3E-4</v>
      </c>
      <c r="S671" s="91">
        <f t="shared" si="386"/>
        <v>5.042E-2</v>
      </c>
      <c r="T671" s="91">
        <f t="shared" si="386"/>
        <v>4.9889999999999997E-2</v>
      </c>
      <c r="U671" s="91">
        <f t="shared" si="386"/>
        <v>8.2309999999999994E-2</v>
      </c>
      <c r="V671" s="91">
        <f t="shared" si="386"/>
        <v>0.17104</v>
      </c>
      <c r="W671" s="91">
        <f t="shared" si="386"/>
        <v>0.22767000000000001</v>
      </c>
      <c r="X671" s="91">
        <f t="shared" si="386"/>
        <v>7.9299999999999995E-3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5.13</v>
      </c>
      <c r="I672" s="44">
        <v>59.62</v>
      </c>
      <c r="J672" s="44">
        <v>14.74</v>
      </c>
      <c r="K672" s="44">
        <v>165.39</v>
      </c>
      <c r="L672" s="44">
        <v>94.47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0.33</v>
      </c>
      <c r="S672" s="44">
        <v>50.42</v>
      </c>
      <c r="T672" s="44">
        <v>49.89</v>
      </c>
      <c r="U672" s="44">
        <v>82.31</v>
      </c>
      <c r="V672" s="44">
        <v>171.04</v>
      </c>
      <c r="W672" s="44">
        <v>227.67</v>
      </c>
      <c r="X672" s="44">
        <v>7.93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2308</v>
      </c>
      <c r="B673" s="28" t="str">
        <f>"16"&amp;"."&amp;$B$800&amp;"."&amp;$B$801</f>
        <v>16.10.2023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4.7000000000000002E-3</v>
      </c>
      <c r="H673" s="91">
        <f t="shared" si="387"/>
        <v>2.87E-2</v>
      </c>
      <c r="I673" s="91">
        <f t="shared" si="387"/>
        <v>6.2640000000000001E-2</v>
      </c>
      <c r="J673" s="91">
        <f t="shared" si="387"/>
        <v>4.888E-2</v>
      </c>
      <c r="K673" s="91">
        <f t="shared" si="387"/>
        <v>0.16661000000000001</v>
      </c>
      <c r="L673" s="91">
        <f t="shared" si="387"/>
        <v>0.12432</v>
      </c>
      <c r="M673" s="91">
        <f t="shared" si="387"/>
        <v>8.5000000000000006E-2</v>
      </c>
      <c r="N673" s="91">
        <f t="shared" si="387"/>
        <v>7.1889999999999996E-2</v>
      </c>
      <c r="O673" s="91">
        <f t="shared" si="387"/>
        <v>7.6600000000000001E-3</v>
      </c>
      <c r="P673" s="91">
        <f t="shared" si="387"/>
        <v>4.777E-2</v>
      </c>
      <c r="Q673" s="91">
        <f t="shared" si="387"/>
        <v>2.9790000000000001E-2</v>
      </c>
      <c r="R673" s="91">
        <f t="shared" si="387"/>
        <v>3.2699999999999999E-3</v>
      </c>
      <c r="S673" s="91">
        <f t="shared" si="387"/>
        <v>0</v>
      </c>
      <c r="T673" s="91">
        <f t="shared" si="387"/>
        <v>4.3099999999999996E-3</v>
      </c>
      <c r="U673" s="91">
        <f t="shared" si="387"/>
        <v>0.21784999999999999</v>
      </c>
      <c r="V673" s="91">
        <f t="shared" si="387"/>
        <v>0.39903</v>
      </c>
      <c r="W673" s="91">
        <f t="shared" si="387"/>
        <v>7.1900000000000006E-2</v>
      </c>
      <c r="X673" s="91">
        <f t="shared" si="387"/>
        <v>0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4.7</v>
      </c>
      <c r="H674" s="44">
        <v>28.7</v>
      </c>
      <c r="I674" s="44">
        <v>62.64</v>
      </c>
      <c r="J674" s="44">
        <v>48.88</v>
      </c>
      <c r="K674" s="44">
        <v>166.61</v>
      </c>
      <c r="L674" s="44">
        <v>124.32</v>
      </c>
      <c r="M674" s="44">
        <v>85</v>
      </c>
      <c r="N674" s="44">
        <v>71.89</v>
      </c>
      <c r="O674" s="44">
        <v>7.66</v>
      </c>
      <c r="P674" s="44">
        <v>47.77</v>
      </c>
      <c r="Q674" s="44">
        <v>29.79</v>
      </c>
      <c r="R674" s="44">
        <v>3.27</v>
      </c>
      <c r="S674" s="44">
        <v>0</v>
      </c>
      <c r="T674" s="44">
        <v>4.3099999999999996</v>
      </c>
      <c r="U674" s="44">
        <v>217.85</v>
      </c>
      <c r="V674" s="44">
        <v>399.03</v>
      </c>
      <c r="W674" s="44">
        <v>71.900000000000006</v>
      </c>
      <c r="X674" s="44">
        <v>0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2310</v>
      </c>
      <c r="B675" s="28" t="str">
        <f>"17"&amp;"."&amp;$B$800&amp;"."&amp;$B$801</f>
        <v>17.10.2023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4.7820000000000001E-2</v>
      </c>
      <c r="J675" s="91">
        <f t="shared" si="388"/>
        <v>0.11844</v>
      </c>
      <c r="K675" s="91">
        <f t="shared" si="388"/>
        <v>7.8700000000000003E-3</v>
      </c>
      <c r="L675" s="91">
        <f t="shared" si="388"/>
        <v>6.2350000000000003E-2</v>
      </c>
      <c r="M675" s="91">
        <f t="shared" si="388"/>
        <v>3.4139999999999997E-2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0</v>
      </c>
      <c r="T675" s="91">
        <f t="shared" si="388"/>
        <v>0</v>
      </c>
      <c r="U675" s="91">
        <f t="shared" si="388"/>
        <v>9.0410000000000004E-2</v>
      </c>
      <c r="V675" s="91">
        <f t="shared" si="388"/>
        <v>9.8150000000000001E-2</v>
      </c>
      <c r="W675" s="91">
        <f t="shared" si="388"/>
        <v>0</v>
      </c>
      <c r="X675" s="91">
        <f t="shared" si="388"/>
        <v>0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47.82</v>
      </c>
      <c r="J676" s="44">
        <v>118.44</v>
      </c>
      <c r="K676" s="44">
        <v>7.87</v>
      </c>
      <c r="L676" s="44">
        <v>62.35</v>
      </c>
      <c r="M676" s="44">
        <v>34.14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90.41</v>
      </c>
      <c r="V676" s="44">
        <v>98.15</v>
      </c>
      <c r="W676" s="44">
        <v>0</v>
      </c>
      <c r="X676" s="44">
        <v>0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2312</v>
      </c>
      <c r="B677" s="28" t="str">
        <f>"18"&amp;"."&amp;$B$800&amp;"."&amp;$B$801</f>
        <v>18.10.2023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4.6629999999999998E-2</v>
      </c>
      <c r="F677" s="91">
        <f t="shared" si="389"/>
        <v>2.6089999999999999E-2</v>
      </c>
      <c r="G677" s="91">
        <f t="shared" si="389"/>
        <v>4.1230000000000003E-2</v>
      </c>
      <c r="H677" s="91">
        <f t="shared" si="389"/>
        <v>2.691E-2</v>
      </c>
      <c r="I677" s="91">
        <f t="shared" si="389"/>
        <v>0.25985999999999998</v>
      </c>
      <c r="J677" s="91">
        <f t="shared" si="389"/>
        <v>0.252</v>
      </c>
      <c r="K677" s="91">
        <f t="shared" si="389"/>
        <v>0.18124999999999999</v>
      </c>
      <c r="L677" s="91">
        <f t="shared" si="389"/>
        <v>0.18475</v>
      </c>
      <c r="M677" s="91">
        <f t="shared" si="389"/>
        <v>0.31957000000000002</v>
      </c>
      <c r="N677" s="91">
        <f t="shared" si="389"/>
        <v>0.26554</v>
      </c>
      <c r="O677" s="91">
        <f t="shared" si="389"/>
        <v>2.8740000000000002E-2</v>
      </c>
      <c r="P677" s="91">
        <f t="shared" si="389"/>
        <v>4.0620000000000003E-2</v>
      </c>
      <c r="Q677" s="91">
        <f t="shared" si="389"/>
        <v>4.8000000000000001E-2</v>
      </c>
      <c r="R677" s="91">
        <f t="shared" si="389"/>
        <v>5.9990000000000002E-2</v>
      </c>
      <c r="S677" s="91">
        <f t="shared" si="389"/>
        <v>8.4279999999999994E-2</v>
      </c>
      <c r="T677" s="91">
        <f t="shared" si="389"/>
        <v>7.5249999999999997E-2</v>
      </c>
      <c r="U677" s="91">
        <f t="shared" si="389"/>
        <v>1.52898</v>
      </c>
      <c r="V677" s="91">
        <f t="shared" si="389"/>
        <v>0.51161000000000001</v>
      </c>
      <c r="W677" s="91">
        <f t="shared" si="389"/>
        <v>0.12392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46.63</v>
      </c>
      <c r="F678" s="44">
        <v>26.09</v>
      </c>
      <c r="G678" s="44">
        <v>41.23</v>
      </c>
      <c r="H678" s="44">
        <v>26.91</v>
      </c>
      <c r="I678" s="44">
        <v>259.86</v>
      </c>
      <c r="J678" s="44">
        <v>252</v>
      </c>
      <c r="K678" s="44">
        <v>181.25</v>
      </c>
      <c r="L678" s="44">
        <v>184.75</v>
      </c>
      <c r="M678" s="44">
        <v>319.57</v>
      </c>
      <c r="N678" s="44">
        <v>265.54000000000002</v>
      </c>
      <c r="O678" s="44">
        <v>28.74</v>
      </c>
      <c r="P678" s="44">
        <v>40.619999999999997</v>
      </c>
      <c r="Q678" s="44">
        <v>48</v>
      </c>
      <c r="R678" s="44">
        <v>59.99</v>
      </c>
      <c r="S678" s="44">
        <v>84.28</v>
      </c>
      <c r="T678" s="44">
        <v>75.25</v>
      </c>
      <c r="U678" s="44">
        <v>1528.98</v>
      </c>
      <c r="V678" s="44">
        <v>511.61</v>
      </c>
      <c r="W678" s="44">
        <v>123.92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2314</v>
      </c>
      <c r="B679" s="28" t="str">
        <f>"19"&amp;"."&amp;$B$800&amp;"."&amp;$B$801</f>
        <v>19.10.2023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1.107E-2</v>
      </c>
      <c r="I679" s="91">
        <f t="shared" si="390"/>
        <v>0.15493000000000001</v>
      </c>
      <c r="J679" s="91">
        <f t="shared" si="390"/>
        <v>0.20207</v>
      </c>
      <c r="K679" s="91">
        <f t="shared" si="390"/>
        <v>0.11733</v>
      </c>
      <c r="L679" s="91">
        <f t="shared" si="390"/>
        <v>4.197E-2</v>
      </c>
      <c r="M679" s="91">
        <f t="shared" si="390"/>
        <v>6.7849999999999994E-2</v>
      </c>
      <c r="N679" s="91">
        <f t="shared" si="390"/>
        <v>5.883E-2</v>
      </c>
      <c r="O679" s="91">
        <f t="shared" si="390"/>
        <v>8.0999999999999996E-3</v>
      </c>
      <c r="P679" s="91">
        <f t="shared" si="390"/>
        <v>6.94E-3</v>
      </c>
      <c r="Q679" s="91">
        <f t="shared" si="390"/>
        <v>2.2000000000000001E-3</v>
      </c>
      <c r="R679" s="91">
        <f t="shared" si="390"/>
        <v>3.3899999999999998E-3</v>
      </c>
      <c r="S679" s="91">
        <f t="shared" si="390"/>
        <v>3.8500000000000001E-3</v>
      </c>
      <c r="T679" s="91">
        <f t="shared" si="390"/>
        <v>0</v>
      </c>
      <c r="U679" s="91">
        <f t="shared" si="390"/>
        <v>0.32906999999999997</v>
      </c>
      <c r="V679" s="91">
        <f t="shared" si="390"/>
        <v>0.10538</v>
      </c>
      <c r="W679" s="91">
        <f t="shared" si="390"/>
        <v>8.5400000000000007E-3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11.07</v>
      </c>
      <c r="I680" s="44">
        <v>154.93</v>
      </c>
      <c r="J680" s="44">
        <v>202.07</v>
      </c>
      <c r="K680" s="44">
        <v>117.33</v>
      </c>
      <c r="L680" s="44">
        <v>41.97</v>
      </c>
      <c r="M680" s="44">
        <v>67.849999999999994</v>
      </c>
      <c r="N680" s="44">
        <v>58.83</v>
      </c>
      <c r="O680" s="44">
        <v>8.1</v>
      </c>
      <c r="P680" s="44">
        <v>6.94</v>
      </c>
      <c r="Q680" s="44">
        <v>2.2000000000000002</v>
      </c>
      <c r="R680" s="44">
        <v>3.39</v>
      </c>
      <c r="S680" s="44">
        <v>3.85</v>
      </c>
      <c r="T680" s="44">
        <v>0</v>
      </c>
      <c r="U680" s="44">
        <v>329.07</v>
      </c>
      <c r="V680" s="44">
        <v>105.38</v>
      </c>
      <c r="W680" s="44">
        <v>8.5399999999999991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2316</v>
      </c>
      <c r="B681" s="28" t="str">
        <f>"20"&amp;"."&amp;$B$800&amp;"."&amp;$B$801</f>
        <v>20.10.2023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1.7219999999999999E-2</v>
      </c>
      <c r="I681" s="91">
        <f t="shared" si="391"/>
        <v>0.25650000000000001</v>
      </c>
      <c r="J681" s="91">
        <f t="shared" si="391"/>
        <v>0.26912000000000003</v>
      </c>
      <c r="K681" s="91">
        <f t="shared" si="391"/>
        <v>0.15321000000000001</v>
      </c>
      <c r="L681" s="91">
        <f t="shared" si="391"/>
        <v>8.7429999999999994E-2</v>
      </c>
      <c r="M681" s="91">
        <f t="shared" si="391"/>
        <v>0.10935</v>
      </c>
      <c r="N681" s="91">
        <f t="shared" si="391"/>
        <v>5.3690000000000002E-2</v>
      </c>
      <c r="O681" s="91">
        <f t="shared" si="391"/>
        <v>5.1549999999999999E-2</v>
      </c>
      <c r="P681" s="91">
        <f t="shared" si="391"/>
        <v>6.4570000000000002E-2</v>
      </c>
      <c r="Q681" s="91">
        <f t="shared" si="391"/>
        <v>8.9990000000000001E-2</v>
      </c>
      <c r="R681" s="91">
        <f t="shared" si="391"/>
        <v>3.1789999999999999E-2</v>
      </c>
      <c r="S681" s="91">
        <f t="shared" si="391"/>
        <v>3.7350000000000001E-2</v>
      </c>
      <c r="T681" s="91">
        <f t="shared" si="391"/>
        <v>5.2229999999999999E-2</v>
      </c>
      <c r="U681" s="91">
        <f t="shared" si="391"/>
        <v>0.53708</v>
      </c>
      <c r="V681" s="91">
        <f t="shared" si="391"/>
        <v>0.53878000000000004</v>
      </c>
      <c r="W681" s="91">
        <f t="shared" si="391"/>
        <v>4.8000000000000001E-2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17.22</v>
      </c>
      <c r="I682" s="44">
        <v>256.5</v>
      </c>
      <c r="J682" s="44">
        <v>269.12</v>
      </c>
      <c r="K682" s="44">
        <v>153.21</v>
      </c>
      <c r="L682" s="44">
        <v>87.43</v>
      </c>
      <c r="M682" s="44">
        <v>109.35</v>
      </c>
      <c r="N682" s="44">
        <v>53.69</v>
      </c>
      <c r="O682" s="44">
        <v>51.55</v>
      </c>
      <c r="P682" s="44">
        <v>64.569999999999993</v>
      </c>
      <c r="Q682" s="44">
        <v>89.99</v>
      </c>
      <c r="R682" s="44">
        <v>31.79</v>
      </c>
      <c r="S682" s="44">
        <v>37.35</v>
      </c>
      <c r="T682" s="44">
        <v>52.23</v>
      </c>
      <c r="U682" s="44">
        <v>537.08000000000004</v>
      </c>
      <c r="V682" s="44">
        <v>538.78</v>
      </c>
      <c r="W682" s="44">
        <v>48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2318</v>
      </c>
      <c r="B683" s="28" t="str">
        <f>"21"&amp;"."&amp;$B$800&amp;"."&amp;$B$801</f>
        <v>21.10.2023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5.9500000000000004E-3</v>
      </c>
      <c r="G683" s="91">
        <f t="shared" si="392"/>
        <v>7.7000000000000002E-3</v>
      </c>
      <c r="H683" s="91">
        <f t="shared" si="392"/>
        <v>2.1659999999999999E-2</v>
      </c>
      <c r="I683" s="91">
        <f t="shared" si="392"/>
        <v>2.8539999999999999E-2</v>
      </c>
      <c r="J683" s="91">
        <f t="shared" si="392"/>
        <v>7.2749999999999995E-2</v>
      </c>
      <c r="K683" s="91">
        <f t="shared" si="392"/>
        <v>0.10934000000000001</v>
      </c>
      <c r="L683" s="91">
        <f t="shared" si="392"/>
        <v>0.17473</v>
      </c>
      <c r="M683" s="91">
        <f t="shared" si="392"/>
        <v>0.12648999999999999</v>
      </c>
      <c r="N683" s="91">
        <f t="shared" si="392"/>
        <v>3.9149999999999997E-2</v>
      </c>
      <c r="O683" s="91">
        <f t="shared" si="392"/>
        <v>0.15894</v>
      </c>
      <c r="P683" s="91">
        <f t="shared" si="392"/>
        <v>0.17069999999999999</v>
      </c>
      <c r="Q683" s="91">
        <f t="shared" si="392"/>
        <v>0.15421000000000001</v>
      </c>
      <c r="R683" s="91">
        <f t="shared" si="392"/>
        <v>0.1736</v>
      </c>
      <c r="S683" s="91">
        <f t="shared" si="392"/>
        <v>0.23266999999999999</v>
      </c>
      <c r="T683" s="91">
        <f t="shared" si="392"/>
        <v>0.25785999999999998</v>
      </c>
      <c r="U683" s="91">
        <f t="shared" si="392"/>
        <v>0.49408999999999997</v>
      </c>
      <c r="V683" s="91">
        <f t="shared" si="392"/>
        <v>0.15945000000000001</v>
      </c>
      <c r="W683" s="91">
        <f t="shared" si="392"/>
        <v>9.6610000000000001E-2</v>
      </c>
      <c r="X683" s="91">
        <f t="shared" si="392"/>
        <v>0.11229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5.95</v>
      </c>
      <c r="G684" s="44">
        <v>7.7</v>
      </c>
      <c r="H684" s="44">
        <v>21.66</v>
      </c>
      <c r="I684" s="44">
        <v>28.54</v>
      </c>
      <c r="J684" s="44">
        <v>72.75</v>
      </c>
      <c r="K684" s="44">
        <v>109.34</v>
      </c>
      <c r="L684" s="44">
        <v>174.73</v>
      </c>
      <c r="M684" s="44">
        <v>126.49</v>
      </c>
      <c r="N684" s="44">
        <v>39.15</v>
      </c>
      <c r="O684" s="44">
        <v>158.94</v>
      </c>
      <c r="P684" s="44">
        <v>170.7</v>
      </c>
      <c r="Q684" s="44">
        <v>154.21</v>
      </c>
      <c r="R684" s="44">
        <v>173.6</v>
      </c>
      <c r="S684" s="44">
        <v>232.67</v>
      </c>
      <c r="T684" s="44">
        <v>257.86</v>
      </c>
      <c r="U684" s="44">
        <v>494.09</v>
      </c>
      <c r="V684" s="44">
        <v>159.44999999999999</v>
      </c>
      <c r="W684" s="44">
        <v>96.61</v>
      </c>
      <c r="X684" s="44">
        <v>112.29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2320</v>
      </c>
      <c r="B685" s="28" t="str">
        <f>"22"&amp;"."&amp;$B$800&amp;"."&amp;$B$801</f>
        <v>22.10.2023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8.5299999999999994E-3</v>
      </c>
      <c r="G685" s="91">
        <f t="shared" si="393"/>
        <v>0</v>
      </c>
      <c r="H685" s="91">
        <f t="shared" si="393"/>
        <v>6.132E-2</v>
      </c>
      <c r="I685" s="91">
        <f t="shared" si="393"/>
        <v>2.4510000000000001E-2</v>
      </c>
      <c r="J685" s="91">
        <f t="shared" si="393"/>
        <v>2.3359999999999999E-2</v>
      </c>
      <c r="K685" s="91">
        <f t="shared" si="393"/>
        <v>0.16258</v>
      </c>
      <c r="L685" s="91">
        <f t="shared" si="393"/>
        <v>0.27023000000000003</v>
      </c>
      <c r="M685" s="91">
        <f t="shared" si="393"/>
        <v>4.7730000000000002E-2</v>
      </c>
      <c r="N685" s="91">
        <f t="shared" si="393"/>
        <v>0.16274</v>
      </c>
      <c r="O685" s="91">
        <f t="shared" si="393"/>
        <v>0.10617</v>
      </c>
      <c r="P685" s="91">
        <f t="shared" si="393"/>
        <v>0.21192</v>
      </c>
      <c r="Q685" s="91">
        <f t="shared" si="393"/>
        <v>0.12221</v>
      </c>
      <c r="R685" s="91">
        <f t="shared" si="393"/>
        <v>0.17401</v>
      </c>
      <c r="S685" s="91">
        <f t="shared" si="393"/>
        <v>0.20097000000000001</v>
      </c>
      <c r="T685" s="91">
        <f t="shared" si="393"/>
        <v>0.21754999999999999</v>
      </c>
      <c r="U685" s="91">
        <f t="shared" si="393"/>
        <v>0.33971000000000001</v>
      </c>
      <c r="V685" s="91">
        <f t="shared" si="393"/>
        <v>7.7249999999999999E-2</v>
      </c>
      <c r="W685" s="91">
        <f t="shared" si="393"/>
        <v>1.8700000000000001E-2</v>
      </c>
      <c r="X685" s="91">
        <f t="shared" si="393"/>
        <v>9.6100000000000005E-3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8.5299999999999994</v>
      </c>
      <c r="G686" s="44">
        <v>0</v>
      </c>
      <c r="H686" s="44">
        <v>61.32</v>
      </c>
      <c r="I686" s="44">
        <v>24.51</v>
      </c>
      <c r="J686" s="44">
        <v>23.36</v>
      </c>
      <c r="K686" s="44">
        <v>162.58000000000001</v>
      </c>
      <c r="L686" s="44">
        <v>270.23</v>
      </c>
      <c r="M686" s="44">
        <v>47.73</v>
      </c>
      <c r="N686" s="44">
        <v>162.74</v>
      </c>
      <c r="O686" s="44">
        <v>106.17</v>
      </c>
      <c r="P686" s="44">
        <v>211.92</v>
      </c>
      <c r="Q686" s="44">
        <v>122.21</v>
      </c>
      <c r="R686" s="44">
        <v>174.01</v>
      </c>
      <c r="S686" s="44">
        <v>200.97</v>
      </c>
      <c r="T686" s="44">
        <v>217.55</v>
      </c>
      <c r="U686" s="44">
        <v>339.71</v>
      </c>
      <c r="V686" s="44">
        <v>77.25</v>
      </c>
      <c r="W686" s="44">
        <v>18.7</v>
      </c>
      <c r="X686" s="44">
        <v>9.61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2322</v>
      </c>
      <c r="B687" s="28" t="str">
        <f>"23"&amp;"."&amp;$B$800&amp;"."&amp;$B$801</f>
        <v>23.10.2023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2.6179999999999998E-2</v>
      </c>
      <c r="G687" s="91">
        <f t="shared" si="394"/>
        <v>3.5799999999999998E-2</v>
      </c>
      <c r="H687" s="91">
        <f t="shared" si="394"/>
        <v>6.3000000000000003E-4</v>
      </c>
      <c r="I687" s="91">
        <f t="shared" si="394"/>
        <v>0.12411</v>
      </c>
      <c r="J687" s="91">
        <f t="shared" si="394"/>
        <v>0.22966</v>
      </c>
      <c r="K687" s="91">
        <f t="shared" si="394"/>
        <v>0.17013</v>
      </c>
      <c r="L687" s="91">
        <f t="shared" si="394"/>
        <v>0.13006999999999999</v>
      </c>
      <c r="M687" s="91">
        <f t="shared" si="394"/>
        <v>0.11776</v>
      </c>
      <c r="N687" s="91">
        <f t="shared" si="394"/>
        <v>4.4929999999999998E-2</v>
      </c>
      <c r="O687" s="91">
        <f t="shared" si="394"/>
        <v>7.8740000000000004E-2</v>
      </c>
      <c r="P687" s="91">
        <f t="shared" si="394"/>
        <v>0.21253</v>
      </c>
      <c r="Q687" s="91">
        <f t="shared" si="394"/>
        <v>0.21587000000000001</v>
      </c>
      <c r="R687" s="91">
        <f t="shared" si="394"/>
        <v>0.21568999999999999</v>
      </c>
      <c r="S687" s="91">
        <f t="shared" si="394"/>
        <v>0.33032</v>
      </c>
      <c r="T687" s="91">
        <f t="shared" si="394"/>
        <v>0.33450999999999997</v>
      </c>
      <c r="U687" s="91">
        <f t="shared" si="394"/>
        <v>0.55708000000000002</v>
      </c>
      <c r="V687" s="91">
        <f t="shared" si="394"/>
        <v>0.31339</v>
      </c>
      <c r="W687" s="91">
        <f t="shared" si="394"/>
        <v>0.11427</v>
      </c>
      <c r="X687" s="91">
        <f t="shared" si="394"/>
        <v>4.8199999999999996E-3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26.18</v>
      </c>
      <c r="G688" s="44">
        <v>35.799999999999997</v>
      </c>
      <c r="H688" s="44">
        <v>0.63</v>
      </c>
      <c r="I688" s="44">
        <v>124.11</v>
      </c>
      <c r="J688" s="44">
        <v>229.66</v>
      </c>
      <c r="K688" s="44">
        <v>170.13</v>
      </c>
      <c r="L688" s="44">
        <v>130.07</v>
      </c>
      <c r="M688" s="44">
        <v>117.76</v>
      </c>
      <c r="N688" s="44">
        <v>44.93</v>
      </c>
      <c r="O688" s="44">
        <v>78.739999999999995</v>
      </c>
      <c r="P688" s="44">
        <v>212.53</v>
      </c>
      <c r="Q688" s="44">
        <v>215.87</v>
      </c>
      <c r="R688" s="44">
        <v>215.69</v>
      </c>
      <c r="S688" s="44">
        <v>330.32</v>
      </c>
      <c r="T688" s="44">
        <v>334.51</v>
      </c>
      <c r="U688" s="44">
        <v>557.08000000000004</v>
      </c>
      <c r="V688" s="44">
        <v>313.39</v>
      </c>
      <c r="W688" s="44">
        <v>114.27</v>
      </c>
      <c r="X688" s="44">
        <v>4.82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2324</v>
      </c>
      <c r="B689" s="28" t="str">
        <f>"24"&amp;"."&amp;$B$800&amp;"."&amp;$B$801</f>
        <v>24.10.2023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8.6900000000000005E-2</v>
      </c>
      <c r="I689" s="91">
        <f t="shared" si="395"/>
        <v>0.16944000000000001</v>
      </c>
      <c r="J689" s="91">
        <f t="shared" si="395"/>
        <v>0.35394999999999999</v>
      </c>
      <c r="K689" s="91">
        <f t="shared" si="395"/>
        <v>0.18526000000000001</v>
      </c>
      <c r="L689" s="91">
        <f t="shared" si="395"/>
        <v>0.20063</v>
      </c>
      <c r="M689" s="91">
        <f t="shared" si="395"/>
        <v>5.2490000000000002E-2</v>
      </c>
      <c r="N689" s="91">
        <f t="shared" si="395"/>
        <v>1.831E-2</v>
      </c>
      <c r="O689" s="91">
        <f t="shared" si="395"/>
        <v>1.6490000000000001E-2</v>
      </c>
      <c r="P689" s="91">
        <f t="shared" si="395"/>
        <v>3.4119999999999998E-2</v>
      </c>
      <c r="Q689" s="91">
        <f t="shared" si="395"/>
        <v>4.4209999999999999E-2</v>
      </c>
      <c r="R689" s="91">
        <f t="shared" si="395"/>
        <v>0.11913</v>
      </c>
      <c r="S689" s="91">
        <f t="shared" si="395"/>
        <v>9.2469999999999997E-2</v>
      </c>
      <c r="T689" s="91">
        <f t="shared" si="395"/>
        <v>0.13671</v>
      </c>
      <c r="U689" s="91">
        <f t="shared" si="395"/>
        <v>0.39237</v>
      </c>
      <c r="V689" s="91">
        <f t="shared" si="395"/>
        <v>0.32998</v>
      </c>
      <c r="W689" s="91">
        <f t="shared" si="395"/>
        <v>1.457E-2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86.9</v>
      </c>
      <c r="I690" s="44">
        <v>169.44</v>
      </c>
      <c r="J690" s="44">
        <v>353.95</v>
      </c>
      <c r="K690" s="44">
        <v>185.26</v>
      </c>
      <c r="L690" s="44">
        <v>200.63</v>
      </c>
      <c r="M690" s="44">
        <v>52.49</v>
      </c>
      <c r="N690" s="44">
        <v>18.309999999999999</v>
      </c>
      <c r="O690" s="44">
        <v>16.489999999999998</v>
      </c>
      <c r="P690" s="44">
        <v>34.119999999999997</v>
      </c>
      <c r="Q690" s="44">
        <v>44.21</v>
      </c>
      <c r="R690" s="44">
        <v>119.13</v>
      </c>
      <c r="S690" s="44">
        <v>92.47</v>
      </c>
      <c r="T690" s="44">
        <v>136.71</v>
      </c>
      <c r="U690" s="44">
        <v>392.37</v>
      </c>
      <c r="V690" s="44">
        <v>329.98</v>
      </c>
      <c r="W690" s="44">
        <v>14.57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2326</v>
      </c>
      <c r="B691" s="28" t="str">
        <f>"25"&amp;"."&amp;$B$800&amp;"."&amp;$B$801</f>
        <v>25.10.2023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2.47E-2</v>
      </c>
      <c r="I691" s="91">
        <f t="shared" si="396"/>
        <v>0.16850999999999999</v>
      </c>
      <c r="J691" s="91">
        <f t="shared" si="396"/>
        <v>0.23583000000000001</v>
      </c>
      <c r="K691" s="91">
        <f t="shared" si="396"/>
        <v>0.17852000000000001</v>
      </c>
      <c r="L691" s="91">
        <f t="shared" si="396"/>
        <v>0.17041999999999999</v>
      </c>
      <c r="M691" s="91">
        <f t="shared" si="396"/>
        <v>1.4840000000000001E-2</v>
      </c>
      <c r="N691" s="91">
        <f t="shared" si="396"/>
        <v>6.8229999999999999E-2</v>
      </c>
      <c r="O691" s="91">
        <f t="shared" si="396"/>
        <v>0</v>
      </c>
      <c r="P691" s="91">
        <f t="shared" si="396"/>
        <v>2.7810000000000001E-2</v>
      </c>
      <c r="Q691" s="91">
        <f t="shared" si="396"/>
        <v>3.662E-2</v>
      </c>
      <c r="R691" s="91">
        <f t="shared" si="396"/>
        <v>6.0170000000000001E-2</v>
      </c>
      <c r="S691" s="91">
        <f t="shared" si="396"/>
        <v>2.8410000000000001E-2</v>
      </c>
      <c r="T691" s="91">
        <f t="shared" si="396"/>
        <v>4.1730000000000003E-2</v>
      </c>
      <c r="U691" s="91">
        <f t="shared" si="396"/>
        <v>0.36366999999999999</v>
      </c>
      <c r="V691" s="91">
        <f t="shared" si="396"/>
        <v>0.16056000000000001</v>
      </c>
      <c r="W691" s="91">
        <f t="shared" si="396"/>
        <v>2.66E-3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24.7</v>
      </c>
      <c r="I692" s="44">
        <v>168.51</v>
      </c>
      <c r="J692" s="44">
        <v>235.83</v>
      </c>
      <c r="K692" s="44">
        <v>178.52</v>
      </c>
      <c r="L692" s="44">
        <v>170.42</v>
      </c>
      <c r="M692" s="44">
        <v>14.84</v>
      </c>
      <c r="N692" s="44">
        <v>68.23</v>
      </c>
      <c r="O692" s="44">
        <v>0</v>
      </c>
      <c r="P692" s="44">
        <v>27.81</v>
      </c>
      <c r="Q692" s="44">
        <v>36.619999999999997</v>
      </c>
      <c r="R692" s="44">
        <v>60.17</v>
      </c>
      <c r="S692" s="44">
        <v>28.41</v>
      </c>
      <c r="T692" s="44">
        <v>41.73</v>
      </c>
      <c r="U692" s="44">
        <v>363.67</v>
      </c>
      <c r="V692" s="44">
        <v>160.56</v>
      </c>
      <c r="W692" s="44">
        <v>2.66</v>
      </c>
      <c r="X692" s="44">
        <v>0</v>
      </c>
      <c r="Y692" s="44">
        <v>0</v>
      </c>
      <c r="Z692" s="44">
        <v>0</v>
      </c>
      <c r="AA692" s="44">
        <v>0</v>
      </c>
    </row>
    <row r="693" spans="1:27" x14ac:dyDescent="0.2">
      <c r="A693" s="98" t="s">
        <v>2328</v>
      </c>
      <c r="B693" s="28" t="str">
        <f>"26"&amp;"."&amp;$B$800&amp;"."&amp;$B$801</f>
        <v>26.10.2023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2.0000000000000002E-5</v>
      </c>
      <c r="I693" s="91">
        <f t="shared" si="397"/>
        <v>0.15432000000000001</v>
      </c>
      <c r="J693" s="91">
        <f t="shared" si="397"/>
        <v>0.18439</v>
      </c>
      <c r="K693" s="91">
        <f t="shared" si="397"/>
        <v>0.30946000000000001</v>
      </c>
      <c r="L693" s="91">
        <f t="shared" si="397"/>
        <v>0.24662999999999999</v>
      </c>
      <c r="M693" s="91">
        <f t="shared" si="397"/>
        <v>0.50051999999999996</v>
      </c>
      <c r="N693" s="91">
        <f t="shared" si="397"/>
        <v>0.47304000000000002</v>
      </c>
      <c r="O693" s="91">
        <f t="shared" si="397"/>
        <v>3.5659999999999997E-2</v>
      </c>
      <c r="P693" s="91">
        <f t="shared" si="397"/>
        <v>0.27555000000000002</v>
      </c>
      <c r="Q693" s="91">
        <f t="shared" si="397"/>
        <v>0.24398</v>
      </c>
      <c r="R693" s="91">
        <f t="shared" si="397"/>
        <v>0.27750999999999998</v>
      </c>
      <c r="S693" s="91">
        <f t="shared" si="397"/>
        <v>0.25864999999999999</v>
      </c>
      <c r="T693" s="91">
        <f t="shared" si="397"/>
        <v>0.32027</v>
      </c>
      <c r="U693" s="91">
        <f t="shared" si="397"/>
        <v>1.2353099999999999</v>
      </c>
      <c r="V693" s="91">
        <f t="shared" si="397"/>
        <v>0.44016</v>
      </c>
      <c r="W693" s="91">
        <f t="shared" si="397"/>
        <v>0.12551000000000001</v>
      </c>
      <c r="X693" s="91">
        <f t="shared" si="397"/>
        <v>8.0170000000000005E-2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0.02</v>
      </c>
      <c r="I694" s="44">
        <v>154.32</v>
      </c>
      <c r="J694" s="44">
        <v>184.39</v>
      </c>
      <c r="K694" s="44">
        <v>309.45999999999998</v>
      </c>
      <c r="L694" s="44">
        <v>246.63</v>
      </c>
      <c r="M694" s="44">
        <v>500.52</v>
      </c>
      <c r="N694" s="44">
        <v>473.04</v>
      </c>
      <c r="O694" s="44">
        <v>35.659999999999997</v>
      </c>
      <c r="P694" s="44">
        <v>275.55</v>
      </c>
      <c r="Q694" s="44">
        <v>243.98</v>
      </c>
      <c r="R694" s="44">
        <v>277.51</v>
      </c>
      <c r="S694" s="44">
        <v>258.64999999999998</v>
      </c>
      <c r="T694" s="44">
        <v>320.27</v>
      </c>
      <c r="U694" s="44">
        <v>1235.31</v>
      </c>
      <c r="V694" s="44">
        <v>440.16</v>
      </c>
      <c r="W694" s="44">
        <v>125.51</v>
      </c>
      <c r="X694" s="44">
        <v>80.17</v>
      </c>
      <c r="Y694" s="44">
        <v>0</v>
      </c>
      <c r="Z694" s="44">
        <v>0</v>
      </c>
      <c r="AA694" s="44">
        <v>0</v>
      </c>
    </row>
    <row r="695" spans="1:27" x14ac:dyDescent="0.2">
      <c r="A695" s="98" t="s">
        <v>2330</v>
      </c>
      <c r="B695" s="28" t="str">
        <f>"27"&amp;"."&amp;$B$800&amp;"."&amp;$B$801</f>
        <v>27.10.2023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9.9100000000000004E-3</v>
      </c>
      <c r="I695" s="91">
        <f t="shared" si="398"/>
        <v>0.25290000000000001</v>
      </c>
      <c r="J695" s="91">
        <f t="shared" si="398"/>
        <v>0.37425999999999998</v>
      </c>
      <c r="K695" s="91">
        <f t="shared" si="398"/>
        <v>0.29060999999999998</v>
      </c>
      <c r="L695" s="91">
        <f t="shared" si="398"/>
        <v>0.28543000000000002</v>
      </c>
      <c r="M695" s="91">
        <f t="shared" si="398"/>
        <v>0.49092999999999998</v>
      </c>
      <c r="N695" s="91">
        <f t="shared" si="398"/>
        <v>0.24539</v>
      </c>
      <c r="O695" s="91">
        <f t="shared" si="398"/>
        <v>6.5070000000000003E-2</v>
      </c>
      <c r="P695" s="91">
        <f t="shared" si="398"/>
        <v>0.23077</v>
      </c>
      <c r="Q695" s="91">
        <f t="shared" si="398"/>
        <v>0.20549000000000001</v>
      </c>
      <c r="R695" s="91">
        <f t="shared" si="398"/>
        <v>0.26766000000000001</v>
      </c>
      <c r="S695" s="91">
        <f t="shared" si="398"/>
        <v>0.33994000000000002</v>
      </c>
      <c r="T695" s="91">
        <f t="shared" si="398"/>
        <v>0.26362999999999998</v>
      </c>
      <c r="U695" s="91">
        <f t="shared" si="398"/>
        <v>0.55654000000000003</v>
      </c>
      <c r="V695" s="91">
        <f t="shared" si="398"/>
        <v>0.2321</v>
      </c>
      <c r="W695" s="91">
        <f t="shared" si="398"/>
        <v>0.20252999999999999</v>
      </c>
      <c r="X695" s="91">
        <f t="shared" si="398"/>
        <v>4.7399999999999998E-2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9.91</v>
      </c>
      <c r="I696" s="44">
        <v>252.9</v>
      </c>
      <c r="J696" s="44">
        <v>374.26</v>
      </c>
      <c r="K696" s="44">
        <v>290.61</v>
      </c>
      <c r="L696" s="44">
        <v>285.43</v>
      </c>
      <c r="M696" s="44">
        <v>490.93</v>
      </c>
      <c r="N696" s="44">
        <v>245.39</v>
      </c>
      <c r="O696" s="44">
        <v>65.069999999999993</v>
      </c>
      <c r="P696" s="44">
        <v>230.77</v>
      </c>
      <c r="Q696" s="44">
        <v>205.49</v>
      </c>
      <c r="R696" s="44">
        <v>267.66000000000003</v>
      </c>
      <c r="S696" s="44">
        <v>339.94</v>
      </c>
      <c r="T696" s="44">
        <v>263.63</v>
      </c>
      <c r="U696" s="44">
        <v>556.54</v>
      </c>
      <c r="V696" s="44">
        <v>232.1</v>
      </c>
      <c r="W696" s="44">
        <v>202.53</v>
      </c>
      <c r="X696" s="44">
        <v>47.4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2332</v>
      </c>
      <c r="B697" s="28" t="str">
        <f>"28"&amp;"."&amp;$B$800&amp;"."&amp;$B$801</f>
        <v>28.10.2023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4.3889999999999998E-2</v>
      </c>
      <c r="H697" s="91">
        <f t="shared" si="399"/>
        <v>5.9830000000000001E-2</v>
      </c>
      <c r="I697" s="91">
        <f t="shared" si="399"/>
        <v>0.10970000000000001</v>
      </c>
      <c r="J697" s="91">
        <f t="shared" si="399"/>
        <v>0.20691999999999999</v>
      </c>
      <c r="K697" s="91">
        <f t="shared" si="399"/>
        <v>0.37168000000000001</v>
      </c>
      <c r="L697" s="91">
        <f t="shared" si="399"/>
        <v>0.51436999999999999</v>
      </c>
      <c r="M697" s="91">
        <f t="shared" si="399"/>
        <v>0.53569999999999995</v>
      </c>
      <c r="N697" s="91">
        <f t="shared" si="399"/>
        <v>2.7499899999999999</v>
      </c>
      <c r="O697" s="91">
        <f t="shared" si="399"/>
        <v>0.41221999999999998</v>
      </c>
      <c r="P697" s="91">
        <f t="shared" si="399"/>
        <v>0.41372999999999999</v>
      </c>
      <c r="Q697" s="91">
        <f t="shared" si="399"/>
        <v>0.67120999999999997</v>
      </c>
      <c r="R697" s="91">
        <f t="shared" si="399"/>
        <v>0.54386000000000001</v>
      </c>
      <c r="S697" s="91">
        <f t="shared" si="399"/>
        <v>0.61972000000000005</v>
      </c>
      <c r="T697" s="91">
        <f t="shared" si="399"/>
        <v>0.93874999999999997</v>
      </c>
      <c r="U697" s="91">
        <f t="shared" si="399"/>
        <v>0.73133000000000004</v>
      </c>
      <c r="V697" s="91">
        <f t="shared" si="399"/>
        <v>0.30481000000000003</v>
      </c>
      <c r="W697" s="91">
        <f t="shared" si="399"/>
        <v>0.13192000000000001</v>
      </c>
      <c r="X697" s="91">
        <f t="shared" si="399"/>
        <v>5.2630000000000003E-2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43.89</v>
      </c>
      <c r="H698" s="44">
        <v>59.83</v>
      </c>
      <c r="I698" s="44">
        <v>109.7</v>
      </c>
      <c r="J698" s="44">
        <v>206.92</v>
      </c>
      <c r="K698" s="44">
        <v>371.68</v>
      </c>
      <c r="L698" s="44">
        <v>514.37</v>
      </c>
      <c r="M698" s="44">
        <v>535.70000000000005</v>
      </c>
      <c r="N698" s="44">
        <v>2749.99</v>
      </c>
      <c r="O698" s="44">
        <v>412.22</v>
      </c>
      <c r="P698" s="44">
        <v>413.73</v>
      </c>
      <c r="Q698" s="44">
        <v>671.21</v>
      </c>
      <c r="R698" s="44">
        <v>543.86</v>
      </c>
      <c r="S698" s="44">
        <v>619.72</v>
      </c>
      <c r="T698" s="44">
        <v>938.75</v>
      </c>
      <c r="U698" s="44">
        <v>731.33</v>
      </c>
      <c r="V698" s="44">
        <v>304.81</v>
      </c>
      <c r="W698" s="44">
        <v>131.91999999999999</v>
      </c>
      <c r="X698" s="44">
        <v>52.63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2334</v>
      </c>
      <c r="B699" s="28" t="str">
        <f>"29"&amp;"."&amp;$B$800&amp;"."&amp;$B$801</f>
        <v>29.10.2023</v>
      </c>
      <c r="C699" s="90" t="s">
        <v>76</v>
      </c>
      <c r="D699" s="91">
        <f>ROUND((D700)/1000,5)</f>
        <v>1.443E-2</v>
      </c>
      <c r="E699" s="91">
        <f t="shared" ref="E699:AA699" si="400">ROUND((E700)/1000,5)</f>
        <v>0</v>
      </c>
      <c r="F699" s="91">
        <f t="shared" si="400"/>
        <v>0</v>
      </c>
      <c r="G699" s="91">
        <f t="shared" si="400"/>
        <v>0</v>
      </c>
      <c r="H699" s="91">
        <f t="shared" si="400"/>
        <v>4.7500000000000001E-2</v>
      </c>
      <c r="I699" s="91">
        <f t="shared" si="400"/>
        <v>4.0739999999999998E-2</v>
      </c>
      <c r="J699" s="91">
        <f t="shared" si="400"/>
        <v>8.8059999999999999E-2</v>
      </c>
      <c r="K699" s="91">
        <f t="shared" si="400"/>
        <v>0.11935</v>
      </c>
      <c r="L699" s="91">
        <f t="shared" si="400"/>
        <v>0.14835000000000001</v>
      </c>
      <c r="M699" s="91">
        <f t="shared" si="400"/>
        <v>0.20805000000000001</v>
      </c>
      <c r="N699" s="91">
        <f t="shared" si="400"/>
        <v>4.3639999999999998E-2</v>
      </c>
      <c r="O699" s="91">
        <f t="shared" si="400"/>
        <v>6.28E-3</v>
      </c>
      <c r="P699" s="91">
        <f t="shared" si="400"/>
        <v>4.9750000000000003E-2</v>
      </c>
      <c r="Q699" s="91">
        <f t="shared" si="400"/>
        <v>4.0989999999999999E-2</v>
      </c>
      <c r="R699" s="91">
        <f t="shared" si="400"/>
        <v>0.14735000000000001</v>
      </c>
      <c r="S699" s="91">
        <f t="shared" si="400"/>
        <v>0.42952000000000001</v>
      </c>
      <c r="T699" s="91">
        <f t="shared" si="400"/>
        <v>0.37004999999999999</v>
      </c>
      <c r="U699" s="91">
        <f t="shared" si="400"/>
        <v>0.47756999999999999</v>
      </c>
      <c r="V699" s="91">
        <f t="shared" si="400"/>
        <v>0.39178000000000002</v>
      </c>
      <c r="W699" s="91">
        <f t="shared" si="400"/>
        <v>5.8110000000000002E-2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14.43</v>
      </c>
      <c r="E700" s="44">
        <v>0</v>
      </c>
      <c r="F700" s="44">
        <v>0</v>
      </c>
      <c r="G700" s="44">
        <v>0</v>
      </c>
      <c r="H700" s="44">
        <v>47.5</v>
      </c>
      <c r="I700" s="44">
        <v>40.74</v>
      </c>
      <c r="J700" s="44">
        <v>88.06</v>
      </c>
      <c r="K700" s="44">
        <v>119.35</v>
      </c>
      <c r="L700" s="44">
        <v>148.35</v>
      </c>
      <c r="M700" s="44">
        <v>208.05</v>
      </c>
      <c r="N700" s="44">
        <v>43.64</v>
      </c>
      <c r="O700" s="44">
        <v>6.28</v>
      </c>
      <c r="P700" s="44">
        <v>49.75</v>
      </c>
      <c r="Q700" s="44">
        <v>40.99</v>
      </c>
      <c r="R700" s="44">
        <v>147.35</v>
      </c>
      <c r="S700" s="44">
        <v>429.52</v>
      </c>
      <c r="T700" s="44">
        <v>370.05</v>
      </c>
      <c r="U700" s="44">
        <v>477.57</v>
      </c>
      <c r="V700" s="44">
        <v>391.78</v>
      </c>
      <c r="W700" s="44">
        <v>58.11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2336</v>
      </c>
      <c r="B701" s="28" t="str">
        <f>"30"&amp;"."&amp;$B$800&amp;"."&amp;$B$801</f>
        <v>30.10.2023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9.7999999999999997E-4</v>
      </c>
      <c r="I701" s="91">
        <f t="shared" si="401"/>
        <v>9.9599999999999994E-2</v>
      </c>
      <c r="J701" s="91">
        <f t="shared" si="401"/>
        <v>0.25268000000000002</v>
      </c>
      <c r="K701" s="91">
        <f t="shared" si="401"/>
        <v>0.19742000000000001</v>
      </c>
      <c r="L701" s="91">
        <f t="shared" si="401"/>
        <v>0.13979</v>
      </c>
      <c r="M701" s="91">
        <f t="shared" si="401"/>
        <v>9.4579999999999997E-2</v>
      </c>
      <c r="N701" s="91">
        <f t="shared" si="401"/>
        <v>0.12856999999999999</v>
      </c>
      <c r="O701" s="91">
        <f t="shared" si="401"/>
        <v>0.13205</v>
      </c>
      <c r="P701" s="91">
        <f t="shared" si="401"/>
        <v>0.17380999999999999</v>
      </c>
      <c r="Q701" s="91">
        <f t="shared" si="401"/>
        <v>0.17559</v>
      </c>
      <c r="R701" s="91">
        <f t="shared" si="401"/>
        <v>0.19918</v>
      </c>
      <c r="S701" s="91">
        <f t="shared" si="401"/>
        <v>0.19975999999999999</v>
      </c>
      <c r="T701" s="91">
        <f t="shared" si="401"/>
        <v>0.19447</v>
      </c>
      <c r="U701" s="91">
        <f t="shared" si="401"/>
        <v>0.27979999999999999</v>
      </c>
      <c r="V701" s="91">
        <f t="shared" si="401"/>
        <v>0.12139999999999999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0.11171</v>
      </c>
    </row>
    <row r="702" spans="1:27" ht="12.75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0.98</v>
      </c>
      <c r="I702" s="44">
        <v>99.6</v>
      </c>
      <c r="J702" s="44">
        <v>252.68</v>
      </c>
      <c r="K702" s="44">
        <v>197.42</v>
      </c>
      <c r="L702" s="44">
        <v>139.79</v>
      </c>
      <c r="M702" s="44">
        <v>94.58</v>
      </c>
      <c r="N702" s="44">
        <v>128.57</v>
      </c>
      <c r="O702" s="44">
        <v>132.05000000000001</v>
      </c>
      <c r="P702" s="44">
        <v>173.81</v>
      </c>
      <c r="Q702" s="44">
        <v>175.59</v>
      </c>
      <c r="R702" s="44">
        <v>199.18</v>
      </c>
      <c r="S702" s="44">
        <v>199.76</v>
      </c>
      <c r="T702" s="44">
        <v>194.47</v>
      </c>
      <c r="U702" s="44">
        <v>279.8</v>
      </c>
      <c r="V702" s="44">
        <v>121.4</v>
      </c>
      <c r="W702" s="44">
        <v>0</v>
      </c>
      <c r="X702" s="44">
        <v>0</v>
      </c>
      <c r="Y702" s="44">
        <v>0</v>
      </c>
      <c r="Z702" s="44">
        <v>0</v>
      </c>
      <c r="AA702" s="44">
        <v>111.71</v>
      </c>
    </row>
    <row r="703" spans="1:27" x14ac:dyDescent="0.2">
      <c r="A703" s="98" t="s">
        <v>2338</v>
      </c>
      <c r="B703" s="28" t="str">
        <f>"31"&amp;"."&amp;$B$800&amp;"."&amp;$B$801</f>
        <v>31.10.2023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0.21740999999999999</v>
      </c>
      <c r="F703" s="91">
        <f t="shared" si="402"/>
        <v>0.19409999999999999</v>
      </c>
      <c r="G703" s="91">
        <f t="shared" si="402"/>
        <v>0.24171999999999999</v>
      </c>
      <c r="H703" s="91">
        <f t="shared" si="402"/>
        <v>5.638E-2</v>
      </c>
      <c r="I703" s="91">
        <f t="shared" si="402"/>
        <v>0.11593000000000001</v>
      </c>
      <c r="J703" s="91">
        <f t="shared" si="402"/>
        <v>0.26340000000000002</v>
      </c>
      <c r="K703" s="91">
        <f t="shared" si="402"/>
        <v>0.14724000000000001</v>
      </c>
      <c r="L703" s="91">
        <f t="shared" si="402"/>
        <v>0.11426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1.9980000000000001E-2</v>
      </c>
      <c r="V703" s="91">
        <f t="shared" si="402"/>
        <v>1.387E-2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1.8669999999999999E-2</v>
      </c>
    </row>
    <row r="704" spans="1:27" ht="12.75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217.41</v>
      </c>
      <c r="F704" s="44">
        <v>194.1</v>
      </c>
      <c r="G704" s="44">
        <v>241.72</v>
      </c>
      <c r="H704" s="44">
        <v>56.38</v>
      </c>
      <c r="I704" s="44">
        <v>115.93</v>
      </c>
      <c r="J704" s="44">
        <v>263.39999999999998</v>
      </c>
      <c r="K704" s="44">
        <v>147.24</v>
      </c>
      <c r="L704" s="44">
        <v>114.26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19.98</v>
      </c>
      <c r="V704" s="44">
        <v>13.87</v>
      </c>
      <c r="W704" s="44">
        <v>0</v>
      </c>
      <c r="X704" s="44">
        <v>0</v>
      </c>
      <c r="Y704" s="44">
        <v>0</v>
      </c>
      <c r="Z704" s="44">
        <v>0</v>
      </c>
      <c r="AA704" s="44">
        <v>18.670000000000002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01.10.2023</v>
      </c>
      <c r="C709" s="90" t="s">
        <v>76</v>
      </c>
      <c r="D709" s="91">
        <f>ROUND((D710)/1000,5)</f>
        <v>3.8989999999999997E-2</v>
      </c>
      <c r="E709" s="91">
        <f t="shared" ref="E709:AA709" si="403">ROUND((E710)/1000,5)</f>
        <v>8.4599999999999995E-2</v>
      </c>
      <c r="F709" s="91">
        <f t="shared" si="403"/>
        <v>1.159E-2</v>
      </c>
      <c r="G709" s="91">
        <f t="shared" si="403"/>
        <v>8.3199999999999993E-3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2.7439999999999999E-2</v>
      </c>
      <c r="P709" s="91">
        <f t="shared" si="403"/>
        <v>1.9359999999999999E-2</v>
      </c>
      <c r="Q709" s="91">
        <f t="shared" si="403"/>
        <v>2.5950000000000001E-2</v>
      </c>
      <c r="R709" s="91">
        <f t="shared" si="403"/>
        <v>2.6800000000000001E-3</v>
      </c>
      <c r="S709" s="91">
        <f t="shared" si="403"/>
        <v>0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2.2800000000000001E-2</v>
      </c>
      <c r="Y709" s="91">
        <f t="shared" si="403"/>
        <v>0.10478</v>
      </c>
      <c r="Z709" s="91">
        <f t="shared" si="403"/>
        <v>0.18421000000000001</v>
      </c>
      <c r="AA709" s="91">
        <f t="shared" si="403"/>
        <v>0.16714999999999999</v>
      </c>
    </row>
    <row r="710" spans="1:27" ht="12.75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38.99</v>
      </c>
      <c r="E710" s="44">
        <v>84.6</v>
      </c>
      <c r="F710" s="44">
        <v>11.59</v>
      </c>
      <c r="G710" s="44">
        <v>8.32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27.44</v>
      </c>
      <c r="P710" s="44">
        <v>19.36</v>
      </c>
      <c r="Q710" s="44">
        <v>25.95</v>
      </c>
      <c r="R710" s="44">
        <v>2.68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22.8</v>
      </c>
      <c r="Y710" s="44">
        <v>104.78</v>
      </c>
      <c r="Z710" s="44">
        <v>184.21</v>
      </c>
      <c r="AA710" s="44">
        <v>167.15</v>
      </c>
    </row>
    <row r="711" spans="1:27" x14ac:dyDescent="0.2">
      <c r="A711" s="98" t="s">
        <v>2343</v>
      </c>
      <c r="B711" s="28" t="str">
        <f>"02"&amp;"."&amp;$B$800&amp;"."&amp;$B$801</f>
        <v>02.10.2023</v>
      </c>
      <c r="C711" s="90" t="s">
        <v>76</v>
      </c>
      <c r="D711" s="91">
        <f>ROUND((D712)/1000,5)</f>
        <v>5.586E-2</v>
      </c>
      <c r="E711" s="91">
        <f t="shared" ref="E711:AA711" si="404">ROUND((E712)/1000,5)</f>
        <v>2.283E-2</v>
      </c>
      <c r="F711" s="91">
        <f t="shared" si="404"/>
        <v>5.5690000000000003E-2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8.4999999999999995E-4</v>
      </c>
      <c r="M711" s="91">
        <f t="shared" si="404"/>
        <v>0</v>
      </c>
      <c r="N711" s="91">
        <f t="shared" si="404"/>
        <v>9.3799999999999994E-3</v>
      </c>
      <c r="O711" s="91">
        <f t="shared" si="404"/>
        <v>1.916E-2</v>
      </c>
      <c r="P711" s="91">
        <f t="shared" si="404"/>
        <v>3.7000000000000002E-3</v>
      </c>
      <c r="Q711" s="91">
        <f t="shared" si="404"/>
        <v>4.0899999999999999E-3</v>
      </c>
      <c r="R711" s="91">
        <f t="shared" si="404"/>
        <v>4.3299999999999996E-3</v>
      </c>
      <c r="S711" s="91">
        <f t="shared" si="404"/>
        <v>1.2540000000000001E-2</v>
      </c>
      <c r="T711" s="91">
        <f t="shared" si="404"/>
        <v>1.146E-2</v>
      </c>
      <c r="U711" s="91">
        <f t="shared" si="404"/>
        <v>0</v>
      </c>
      <c r="V711" s="91">
        <f t="shared" si="404"/>
        <v>0</v>
      </c>
      <c r="W711" s="91">
        <f t="shared" si="404"/>
        <v>2.33E-3</v>
      </c>
      <c r="X711" s="91">
        <f t="shared" si="404"/>
        <v>7.3400000000000002E-3</v>
      </c>
      <c r="Y711" s="91">
        <f t="shared" si="404"/>
        <v>0.26379000000000002</v>
      </c>
      <c r="Z711" s="91">
        <f t="shared" si="404"/>
        <v>0.37684000000000001</v>
      </c>
      <c r="AA711" s="91">
        <f t="shared" si="404"/>
        <v>0.11502999999999999</v>
      </c>
    </row>
    <row r="712" spans="1:27" ht="12.75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55.86</v>
      </c>
      <c r="E712" s="44">
        <v>22.83</v>
      </c>
      <c r="F712" s="44">
        <v>55.69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0.85</v>
      </c>
      <c r="M712" s="44">
        <v>0</v>
      </c>
      <c r="N712" s="44">
        <v>9.3800000000000008</v>
      </c>
      <c r="O712" s="44">
        <v>19.16</v>
      </c>
      <c r="P712" s="44">
        <v>3.7</v>
      </c>
      <c r="Q712" s="44">
        <v>4.09</v>
      </c>
      <c r="R712" s="44">
        <v>4.33</v>
      </c>
      <c r="S712" s="44">
        <v>12.54</v>
      </c>
      <c r="T712" s="44">
        <v>11.46</v>
      </c>
      <c r="U712" s="44">
        <v>0</v>
      </c>
      <c r="V712" s="44">
        <v>0</v>
      </c>
      <c r="W712" s="44">
        <v>2.33</v>
      </c>
      <c r="X712" s="44">
        <v>7.34</v>
      </c>
      <c r="Y712" s="44">
        <v>263.79000000000002</v>
      </c>
      <c r="Z712" s="44">
        <v>376.84</v>
      </c>
      <c r="AA712" s="44">
        <v>115.03</v>
      </c>
    </row>
    <row r="713" spans="1:27" x14ac:dyDescent="0.2">
      <c r="A713" s="98" t="s">
        <v>2345</v>
      </c>
      <c r="B713" s="28" t="str">
        <f>"03"&amp;"."&amp;$B$800&amp;"."&amp;$B$801</f>
        <v>03.10.2023</v>
      </c>
      <c r="C713" s="90" t="s">
        <v>76</v>
      </c>
      <c r="D713" s="91">
        <f>ROUND((D714)/1000,5)</f>
        <v>0.20943000000000001</v>
      </c>
      <c r="E713" s="91">
        <f t="shared" ref="E713:AA713" si="405">ROUND((E714)/1000,5)</f>
        <v>0.39367999999999997</v>
      </c>
      <c r="F713" s="91">
        <f t="shared" si="405"/>
        <v>1.23E-2</v>
      </c>
      <c r="G713" s="91">
        <f t="shared" si="405"/>
        <v>0</v>
      </c>
      <c r="H713" s="91">
        <f t="shared" si="405"/>
        <v>0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0</v>
      </c>
      <c r="P713" s="91">
        <f t="shared" si="405"/>
        <v>0</v>
      </c>
      <c r="Q713" s="91">
        <f t="shared" si="405"/>
        <v>5.6499999999999996E-3</v>
      </c>
      <c r="R713" s="91">
        <f t="shared" si="405"/>
        <v>4.3899999999999998E-3</v>
      </c>
      <c r="S713" s="91">
        <f t="shared" si="405"/>
        <v>2.5300000000000001E-3</v>
      </c>
      <c r="T713" s="91">
        <f t="shared" si="405"/>
        <v>0</v>
      </c>
      <c r="U713" s="91">
        <f t="shared" si="405"/>
        <v>0</v>
      </c>
      <c r="V713" s="91">
        <f t="shared" si="405"/>
        <v>0</v>
      </c>
      <c r="W713" s="91">
        <f t="shared" si="405"/>
        <v>2.4680000000000001E-2</v>
      </c>
      <c r="X713" s="91">
        <f t="shared" si="405"/>
        <v>5.9699999999999996E-3</v>
      </c>
      <c r="Y713" s="91">
        <f t="shared" si="405"/>
        <v>0.20161000000000001</v>
      </c>
      <c r="Z713" s="91">
        <f t="shared" si="405"/>
        <v>0.26234000000000002</v>
      </c>
      <c r="AA713" s="91">
        <f t="shared" si="405"/>
        <v>9.5750000000000002E-2</v>
      </c>
    </row>
    <row r="714" spans="1:27" ht="12.75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209.43</v>
      </c>
      <c r="E714" s="44">
        <v>393.68</v>
      </c>
      <c r="F714" s="44">
        <v>12.3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5.65</v>
      </c>
      <c r="R714" s="44">
        <v>4.3899999999999997</v>
      </c>
      <c r="S714" s="44">
        <v>2.5299999999999998</v>
      </c>
      <c r="T714" s="44">
        <v>0</v>
      </c>
      <c r="U714" s="44">
        <v>0</v>
      </c>
      <c r="V714" s="44">
        <v>0</v>
      </c>
      <c r="W714" s="44">
        <v>24.68</v>
      </c>
      <c r="X714" s="44">
        <v>5.97</v>
      </c>
      <c r="Y714" s="44">
        <v>201.61</v>
      </c>
      <c r="Z714" s="44">
        <v>262.33999999999997</v>
      </c>
      <c r="AA714" s="44">
        <v>95.75</v>
      </c>
    </row>
    <row r="715" spans="1:27" x14ac:dyDescent="0.2">
      <c r="A715" s="98" t="s">
        <v>2347</v>
      </c>
      <c r="B715" s="28" t="str">
        <f>"04"&amp;"."&amp;$B$800&amp;"."&amp;$B$801</f>
        <v>04.10.2023</v>
      </c>
      <c r="C715" s="90" t="s">
        <v>76</v>
      </c>
      <c r="D715" s="91">
        <f>ROUND((D716)/1000,5)</f>
        <v>4.922E-2</v>
      </c>
      <c r="E715" s="91">
        <f t="shared" ref="E715:AA715" si="406">ROUND((E716)/1000,5)</f>
        <v>0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2.9499999999999999E-3</v>
      </c>
      <c r="N715" s="91">
        <f t="shared" si="406"/>
        <v>1.6080000000000001E-2</v>
      </c>
      <c r="O715" s="91">
        <f t="shared" si="406"/>
        <v>2.8080000000000001E-2</v>
      </c>
      <c r="P715" s="91">
        <f t="shared" si="406"/>
        <v>2.0199999999999999E-2</v>
      </c>
      <c r="Q715" s="91">
        <f t="shared" si="406"/>
        <v>3.5770000000000003E-2</v>
      </c>
      <c r="R715" s="91">
        <f t="shared" si="406"/>
        <v>1.8720000000000001E-2</v>
      </c>
      <c r="S715" s="91">
        <f t="shared" si="406"/>
        <v>6.3099999999999996E-3</v>
      </c>
      <c r="T715" s="91">
        <f t="shared" si="406"/>
        <v>0</v>
      </c>
      <c r="U715" s="91">
        <f t="shared" si="406"/>
        <v>2.1190000000000001E-2</v>
      </c>
      <c r="V715" s="91">
        <f t="shared" si="406"/>
        <v>0</v>
      </c>
      <c r="W715" s="91">
        <f t="shared" si="406"/>
        <v>2.0160000000000001E-2</v>
      </c>
      <c r="X715" s="91">
        <f t="shared" si="406"/>
        <v>3.3689999999999998E-2</v>
      </c>
      <c r="Y715" s="91">
        <f t="shared" si="406"/>
        <v>0.25140000000000001</v>
      </c>
      <c r="Z715" s="91">
        <f t="shared" si="406"/>
        <v>0.19212000000000001</v>
      </c>
      <c r="AA715" s="91">
        <f t="shared" si="406"/>
        <v>0.10758</v>
      </c>
    </row>
    <row r="716" spans="1:27" ht="12.75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49.22</v>
      </c>
      <c r="E716" s="44">
        <v>0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2.95</v>
      </c>
      <c r="N716" s="44">
        <v>16.079999999999998</v>
      </c>
      <c r="O716" s="44">
        <v>28.08</v>
      </c>
      <c r="P716" s="44">
        <v>20.2</v>
      </c>
      <c r="Q716" s="44">
        <v>35.770000000000003</v>
      </c>
      <c r="R716" s="44">
        <v>18.72</v>
      </c>
      <c r="S716" s="44">
        <v>6.31</v>
      </c>
      <c r="T716" s="44">
        <v>0</v>
      </c>
      <c r="U716" s="44">
        <v>21.19</v>
      </c>
      <c r="V716" s="44">
        <v>0</v>
      </c>
      <c r="W716" s="44">
        <v>20.16</v>
      </c>
      <c r="X716" s="44">
        <v>33.69</v>
      </c>
      <c r="Y716" s="44">
        <v>251.4</v>
      </c>
      <c r="Z716" s="44">
        <v>192.12</v>
      </c>
      <c r="AA716" s="44">
        <v>107.58</v>
      </c>
    </row>
    <row r="717" spans="1:27" x14ac:dyDescent="0.2">
      <c r="A717" s="98" t="s">
        <v>2349</v>
      </c>
      <c r="B717" s="28" t="str">
        <f>"05"&amp;"."&amp;$B$800&amp;"."&amp;$B$801</f>
        <v>05.10.2023</v>
      </c>
      <c r="C717" s="90" t="s">
        <v>76</v>
      </c>
      <c r="D717" s="91">
        <f>ROUND((D718)/1000,5)</f>
        <v>1.4449999999999999E-2</v>
      </c>
      <c r="E717" s="91">
        <f t="shared" ref="E717:AA717" si="407">ROUND((E718)/1000,5)</f>
        <v>0</v>
      </c>
      <c r="F717" s="91">
        <f t="shared" si="407"/>
        <v>2.981E-2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7.7999999999999999E-4</v>
      </c>
      <c r="L717" s="91">
        <f t="shared" si="407"/>
        <v>0</v>
      </c>
      <c r="M717" s="91">
        <f t="shared" si="407"/>
        <v>2.0000000000000002E-5</v>
      </c>
      <c r="N717" s="91">
        <f t="shared" si="407"/>
        <v>1.91E-3</v>
      </c>
      <c r="O717" s="91">
        <f t="shared" si="407"/>
        <v>0</v>
      </c>
      <c r="P717" s="91">
        <f t="shared" si="407"/>
        <v>0</v>
      </c>
      <c r="Q717" s="91">
        <f t="shared" si="407"/>
        <v>6.0440000000000001E-2</v>
      </c>
      <c r="R717" s="91">
        <f t="shared" si="407"/>
        <v>5.4620000000000002E-2</v>
      </c>
      <c r="S717" s="91">
        <f t="shared" si="407"/>
        <v>5.5070000000000001E-2</v>
      </c>
      <c r="T717" s="91">
        <f t="shared" si="407"/>
        <v>4.1430000000000002E-2</v>
      </c>
      <c r="U717" s="91">
        <f t="shared" si="407"/>
        <v>1.259E-2</v>
      </c>
      <c r="V717" s="91">
        <f t="shared" si="407"/>
        <v>0</v>
      </c>
      <c r="W717" s="91">
        <f t="shared" si="407"/>
        <v>2.2960000000000001E-2</v>
      </c>
      <c r="X717" s="91">
        <f t="shared" si="407"/>
        <v>0.18179999999999999</v>
      </c>
      <c r="Y717" s="91">
        <f t="shared" si="407"/>
        <v>0.18417</v>
      </c>
      <c r="Z717" s="91">
        <f t="shared" si="407"/>
        <v>0.14824000000000001</v>
      </c>
      <c r="AA717" s="91">
        <f t="shared" si="407"/>
        <v>4.9149999999999999E-2</v>
      </c>
    </row>
    <row r="718" spans="1:27" ht="12.75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14.45</v>
      </c>
      <c r="E718" s="44">
        <v>0</v>
      </c>
      <c r="F718" s="44">
        <v>29.81</v>
      </c>
      <c r="G718" s="44">
        <v>0</v>
      </c>
      <c r="H718" s="44">
        <v>0</v>
      </c>
      <c r="I718" s="44">
        <v>0</v>
      </c>
      <c r="J718" s="44">
        <v>0</v>
      </c>
      <c r="K718" s="44">
        <v>0.78</v>
      </c>
      <c r="L718" s="44">
        <v>0</v>
      </c>
      <c r="M718" s="44">
        <v>0.02</v>
      </c>
      <c r="N718" s="44">
        <v>1.91</v>
      </c>
      <c r="O718" s="44">
        <v>0</v>
      </c>
      <c r="P718" s="44">
        <v>0</v>
      </c>
      <c r="Q718" s="44">
        <v>60.44</v>
      </c>
      <c r="R718" s="44">
        <v>54.62</v>
      </c>
      <c r="S718" s="44">
        <v>55.07</v>
      </c>
      <c r="T718" s="44">
        <v>41.43</v>
      </c>
      <c r="U718" s="44">
        <v>12.59</v>
      </c>
      <c r="V718" s="44">
        <v>0</v>
      </c>
      <c r="W718" s="44">
        <v>22.96</v>
      </c>
      <c r="X718" s="44">
        <v>181.8</v>
      </c>
      <c r="Y718" s="44">
        <v>184.17</v>
      </c>
      <c r="Z718" s="44">
        <v>148.24</v>
      </c>
      <c r="AA718" s="44">
        <v>49.15</v>
      </c>
    </row>
    <row r="719" spans="1:27" x14ac:dyDescent="0.2">
      <c r="A719" s="98" t="s">
        <v>2351</v>
      </c>
      <c r="B719" s="28" t="str">
        <f>"06"&amp;"."&amp;$B$800&amp;"."&amp;$B$801</f>
        <v>06.10.2023</v>
      </c>
      <c r="C719" s="90" t="s">
        <v>76</v>
      </c>
      <c r="D719" s="91">
        <f>ROUND((D720)/1000,5)</f>
        <v>4.9910000000000003E-2</v>
      </c>
      <c r="E719" s="91">
        <f t="shared" ref="E719:AA719" si="408">ROUND((E720)/1000,5)</f>
        <v>3.4419999999999999E-2</v>
      </c>
      <c r="F719" s="91">
        <f t="shared" si="408"/>
        <v>0</v>
      </c>
      <c r="G719" s="91">
        <f t="shared" si="408"/>
        <v>0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1.8000000000000001E-4</v>
      </c>
      <c r="N719" s="91">
        <f t="shared" si="408"/>
        <v>2.5440000000000001E-2</v>
      </c>
      <c r="O719" s="91">
        <f t="shared" si="408"/>
        <v>4.2160000000000003E-2</v>
      </c>
      <c r="P719" s="91">
        <f t="shared" si="408"/>
        <v>1.617E-2</v>
      </c>
      <c r="Q719" s="91">
        <f t="shared" si="408"/>
        <v>6.3200000000000001E-3</v>
      </c>
      <c r="R719" s="91">
        <f t="shared" si="408"/>
        <v>1.503E-2</v>
      </c>
      <c r="S719" s="91">
        <f t="shared" si="408"/>
        <v>1.034E-2</v>
      </c>
      <c r="T719" s="91">
        <f t="shared" si="408"/>
        <v>1.7600000000000001E-2</v>
      </c>
      <c r="U719" s="91">
        <f t="shared" si="408"/>
        <v>1.4080000000000001E-2</v>
      </c>
      <c r="V719" s="91">
        <f t="shared" si="408"/>
        <v>2.7300000000000001E-2</v>
      </c>
      <c r="W719" s="91">
        <f t="shared" si="408"/>
        <v>2.6970000000000001E-2</v>
      </c>
      <c r="X719" s="91">
        <f t="shared" si="408"/>
        <v>8.4769999999999998E-2</v>
      </c>
      <c r="Y719" s="91">
        <f t="shared" si="408"/>
        <v>0.25639000000000001</v>
      </c>
      <c r="Z719" s="91">
        <f t="shared" si="408"/>
        <v>0.44572000000000001</v>
      </c>
      <c r="AA719" s="91">
        <f t="shared" si="408"/>
        <v>0.14571999999999999</v>
      </c>
    </row>
    <row r="720" spans="1:27" ht="12.75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49.91</v>
      </c>
      <c r="E720" s="44">
        <v>34.42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0.18</v>
      </c>
      <c r="N720" s="44">
        <v>25.44</v>
      </c>
      <c r="O720" s="44">
        <v>42.16</v>
      </c>
      <c r="P720" s="44">
        <v>16.170000000000002</v>
      </c>
      <c r="Q720" s="44">
        <v>6.32</v>
      </c>
      <c r="R720" s="44">
        <v>15.03</v>
      </c>
      <c r="S720" s="44">
        <v>10.34</v>
      </c>
      <c r="T720" s="44">
        <v>17.600000000000001</v>
      </c>
      <c r="U720" s="44">
        <v>14.08</v>
      </c>
      <c r="V720" s="44">
        <v>27.3</v>
      </c>
      <c r="W720" s="44">
        <v>26.97</v>
      </c>
      <c r="X720" s="44">
        <v>84.77</v>
      </c>
      <c r="Y720" s="44">
        <v>256.39</v>
      </c>
      <c r="Z720" s="44">
        <v>445.72</v>
      </c>
      <c r="AA720" s="44">
        <v>145.72</v>
      </c>
    </row>
    <row r="721" spans="1:27" x14ac:dyDescent="0.2">
      <c r="A721" s="98" t="s">
        <v>2353</v>
      </c>
      <c r="B721" s="28" t="str">
        <f>"07"&amp;"."&amp;$B$800&amp;"."&amp;$B$801</f>
        <v>07.10.2023</v>
      </c>
      <c r="C721" s="90" t="s">
        <v>76</v>
      </c>
      <c r="D721" s="91">
        <f>ROUND((D722)/1000,5)</f>
        <v>6.3200000000000006E-2</v>
      </c>
      <c r="E721" s="91">
        <f t="shared" ref="E721:AA721" si="409">ROUND((E722)/1000,5)</f>
        <v>0.26468999999999998</v>
      </c>
      <c r="F721" s="91">
        <f t="shared" si="409"/>
        <v>3.1800000000000001E-3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0.16073000000000001</v>
      </c>
      <c r="Z721" s="91">
        <f t="shared" si="409"/>
        <v>0.24439</v>
      </c>
      <c r="AA721" s="91">
        <f t="shared" si="409"/>
        <v>0.11182</v>
      </c>
    </row>
    <row r="722" spans="1:27" ht="12.75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63.2</v>
      </c>
      <c r="E722" s="44">
        <v>264.69</v>
      </c>
      <c r="F722" s="44">
        <v>3.18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160.72999999999999</v>
      </c>
      <c r="Z722" s="44">
        <v>244.39</v>
      </c>
      <c r="AA722" s="44">
        <v>111.82</v>
      </c>
    </row>
    <row r="723" spans="1:27" x14ac:dyDescent="0.2">
      <c r="A723" s="98" t="s">
        <v>2355</v>
      </c>
      <c r="B723" s="28" t="str">
        <f>"08"&amp;"."&amp;$B$800&amp;"."&amp;$B$801</f>
        <v>08.10.2023</v>
      </c>
      <c r="C723" s="90" t="s">
        <v>76</v>
      </c>
      <c r="D723" s="91">
        <f>ROUND((D724)/1000,5)</f>
        <v>9.9100000000000004E-3</v>
      </c>
      <c r="E723" s="91">
        <f t="shared" ref="E723:AA723" si="410">ROUND((E724)/1000,5)</f>
        <v>0.19105</v>
      </c>
      <c r="F723" s="91">
        <f t="shared" si="410"/>
        <v>0.12137000000000001</v>
      </c>
      <c r="G723" s="91">
        <f t="shared" si="410"/>
        <v>9.7089999999999996E-2</v>
      </c>
      <c r="H723" s="91">
        <f t="shared" si="410"/>
        <v>3.5E-4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1.2500000000000001E-2</v>
      </c>
      <c r="Y723" s="91">
        <f t="shared" si="410"/>
        <v>6.6E-4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9.91</v>
      </c>
      <c r="E724" s="44">
        <v>191.05</v>
      </c>
      <c r="F724" s="44">
        <v>121.37</v>
      </c>
      <c r="G724" s="44">
        <v>97.09</v>
      </c>
      <c r="H724" s="44">
        <v>0.35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12.5</v>
      </c>
      <c r="Y724" s="44">
        <v>0.66</v>
      </c>
      <c r="Z724" s="44">
        <v>0</v>
      </c>
      <c r="AA724" s="44">
        <v>0</v>
      </c>
    </row>
    <row r="725" spans="1:27" x14ac:dyDescent="0.2">
      <c r="A725" s="98" t="s">
        <v>2357</v>
      </c>
      <c r="B725" s="28" t="str">
        <f>"09"&amp;"."&amp;$B$800&amp;"."&amp;$B$801</f>
        <v>09.10.2023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1.3599999999999999E-2</v>
      </c>
      <c r="F725" s="91">
        <f t="shared" si="411"/>
        <v>7.9299999999999995E-3</v>
      </c>
      <c r="G725" s="91">
        <f t="shared" si="411"/>
        <v>4.8000000000000001E-4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7.2739999999999999E-2</v>
      </c>
      <c r="M725" s="91">
        <f t="shared" si="411"/>
        <v>4.4999999999999999E-4</v>
      </c>
      <c r="N725" s="91">
        <f t="shared" si="411"/>
        <v>3.8999999999999999E-4</v>
      </c>
      <c r="O725" s="91">
        <f t="shared" si="411"/>
        <v>2.64E-3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4.6829999999999997E-2</v>
      </c>
      <c r="X725" s="91">
        <f t="shared" si="411"/>
        <v>0</v>
      </c>
      <c r="Y725" s="91">
        <f t="shared" si="411"/>
        <v>0.21579999999999999</v>
      </c>
      <c r="Z725" s="91">
        <f t="shared" si="411"/>
        <v>2.154E-2</v>
      </c>
      <c r="AA725" s="91">
        <f t="shared" si="411"/>
        <v>5.3069999999999999E-2</v>
      </c>
    </row>
    <row r="726" spans="1:27" ht="12.75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0</v>
      </c>
      <c r="E726" s="44">
        <v>13.6</v>
      </c>
      <c r="F726" s="44">
        <v>7.93</v>
      </c>
      <c r="G726" s="44">
        <v>0.48</v>
      </c>
      <c r="H726" s="44">
        <v>0</v>
      </c>
      <c r="I726" s="44">
        <v>0</v>
      </c>
      <c r="J726" s="44">
        <v>0</v>
      </c>
      <c r="K726" s="44">
        <v>0</v>
      </c>
      <c r="L726" s="44">
        <v>72.739999999999995</v>
      </c>
      <c r="M726" s="44">
        <v>0.45</v>
      </c>
      <c r="N726" s="44">
        <v>0.39</v>
      </c>
      <c r="O726" s="44">
        <v>2.64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46.83</v>
      </c>
      <c r="X726" s="44">
        <v>0</v>
      </c>
      <c r="Y726" s="44">
        <v>215.8</v>
      </c>
      <c r="Z726" s="44">
        <v>21.54</v>
      </c>
      <c r="AA726" s="44">
        <v>53.07</v>
      </c>
    </row>
    <row r="727" spans="1:27" x14ac:dyDescent="0.2">
      <c r="A727" s="98" t="s">
        <v>2359</v>
      </c>
      <c r="B727" s="28" t="str">
        <f>"10"&amp;"."&amp;$B$800&amp;"."&amp;$B$801</f>
        <v>10.10.2023</v>
      </c>
      <c r="C727" s="90" t="s">
        <v>76</v>
      </c>
      <c r="D727" s="91">
        <f>ROUND((D728)/1000,5)</f>
        <v>0.1215</v>
      </c>
      <c r="E727" s="91">
        <f t="shared" ref="E727:AA727" si="412">ROUND((E728)/1000,5)</f>
        <v>0.1847</v>
      </c>
      <c r="F727" s="91">
        <f t="shared" si="412"/>
        <v>9.468E-2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4.0000000000000003E-5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3.0000000000000001E-5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6.4999999999999997E-4</v>
      </c>
      <c r="Z727" s="91">
        <f t="shared" si="412"/>
        <v>2.81E-2</v>
      </c>
      <c r="AA727" s="91">
        <f t="shared" si="412"/>
        <v>5.5500000000000001E-2</v>
      </c>
    </row>
    <row r="728" spans="1:27" ht="12.75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121.5</v>
      </c>
      <c r="E728" s="44">
        <v>184.7</v>
      </c>
      <c r="F728" s="44">
        <v>94.68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0.04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0.03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0.65</v>
      </c>
      <c r="Z728" s="44">
        <v>28.1</v>
      </c>
      <c r="AA728" s="44">
        <v>55.5</v>
      </c>
    </row>
    <row r="729" spans="1:27" x14ac:dyDescent="0.2">
      <c r="A729" s="98" t="s">
        <v>2361</v>
      </c>
      <c r="B729" s="28" t="str">
        <f>"11"&amp;"."&amp;$B$800&amp;"."&amp;$B$801</f>
        <v>11.10.2023</v>
      </c>
      <c r="C729" s="90" t="s">
        <v>76</v>
      </c>
      <c r="D729" s="91">
        <f>ROUND((D730)/1000,5)</f>
        <v>8.6800000000000002E-3</v>
      </c>
      <c r="E729" s="91">
        <f t="shared" ref="E729:AA729" si="413">ROUND((E730)/1000,5)</f>
        <v>0</v>
      </c>
      <c r="F729" s="91">
        <f t="shared" si="413"/>
        <v>0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1.9550000000000001E-2</v>
      </c>
      <c r="O729" s="91">
        <f t="shared" si="413"/>
        <v>4.4600000000000004E-3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1.7809999999999999E-2</v>
      </c>
      <c r="V729" s="91">
        <f t="shared" si="413"/>
        <v>0</v>
      </c>
      <c r="W729" s="91">
        <f t="shared" si="413"/>
        <v>4.0070000000000001E-2</v>
      </c>
      <c r="X729" s="91">
        <f t="shared" si="413"/>
        <v>3.2820000000000002E-2</v>
      </c>
      <c r="Y729" s="91">
        <f t="shared" si="413"/>
        <v>0.26285999999999998</v>
      </c>
      <c r="Z729" s="91">
        <f t="shared" si="413"/>
        <v>0.32901000000000002</v>
      </c>
      <c r="AA729" s="91">
        <f t="shared" si="413"/>
        <v>0.15267</v>
      </c>
    </row>
    <row r="730" spans="1:27" ht="12.75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8.68</v>
      </c>
      <c r="E730" s="44">
        <v>0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19.55</v>
      </c>
      <c r="O730" s="44">
        <v>4.46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17.809999999999999</v>
      </c>
      <c r="V730" s="44">
        <v>0</v>
      </c>
      <c r="W730" s="44">
        <v>40.07</v>
      </c>
      <c r="X730" s="44">
        <v>32.82</v>
      </c>
      <c r="Y730" s="44">
        <v>262.86</v>
      </c>
      <c r="Z730" s="44">
        <v>329.01</v>
      </c>
      <c r="AA730" s="44">
        <v>152.66999999999999</v>
      </c>
    </row>
    <row r="731" spans="1:27" x14ac:dyDescent="0.2">
      <c r="A731" s="98" t="s">
        <v>2363</v>
      </c>
      <c r="B731" s="28" t="str">
        <f>"12"&amp;"."&amp;$B$800&amp;"."&amp;$B$801</f>
        <v>12.10.2023</v>
      </c>
      <c r="C731" s="90" t="s">
        <v>76</v>
      </c>
      <c r="D731" s="91">
        <f>ROUND((D732)/1000,5)</f>
        <v>0.12143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1.635E-2</v>
      </c>
      <c r="N731" s="91">
        <f t="shared" si="414"/>
        <v>1.6389999999999998E-2</v>
      </c>
      <c r="O731" s="91">
        <f t="shared" si="414"/>
        <v>2.7369999999999998E-2</v>
      </c>
      <c r="P731" s="91">
        <f t="shared" si="414"/>
        <v>6.3699999999999998E-3</v>
      </c>
      <c r="Q731" s="91">
        <f t="shared" si="414"/>
        <v>3.041E-2</v>
      </c>
      <c r="R731" s="91">
        <f t="shared" si="414"/>
        <v>2.2499999999999999E-2</v>
      </c>
      <c r="S731" s="91">
        <f t="shared" si="414"/>
        <v>3.4939999999999999E-2</v>
      </c>
      <c r="T731" s="91">
        <f t="shared" si="414"/>
        <v>8.0000000000000004E-4</v>
      </c>
      <c r="U731" s="91">
        <f t="shared" si="414"/>
        <v>3.2039999999999999E-2</v>
      </c>
      <c r="V731" s="91">
        <f t="shared" si="414"/>
        <v>5.364E-2</v>
      </c>
      <c r="W731" s="91">
        <f t="shared" si="414"/>
        <v>8.6870000000000003E-2</v>
      </c>
      <c r="X731" s="91">
        <f t="shared" si="414"/>
        <v>0.15592</v>
      </c>
      <c r="Y731" s="91">
        <f t="shared" si="414"/>
        <v>0.58757999999999999</v>
      </c>
      <c r="Z731" s="91">
        <f t="shared" si="414"/>
        <v>0.83518000000000003</v>
      </c>
      <c r="AA731" s="91">
        <f t="shared" si="414"/>
        <v>0.23193</v>
      </c>
    </row>
    <row r="732" spans="1:27" ht="12.75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121.43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16.350000000000001</v>
      </c>
      <c r="N732" s="44">
        <v>16.39</v>
      </c>
      <c r="O732" s="44">
        <v>27.37</v>
      </c>
      <c r="P732" s="44">
        <v>6.37</v>
      </c>
      <c r="Q732" s="44">
        <v>30.41</v>
      </c>
      <c r="R732" s="44">
        <v>22.5</v>
      </c>
      <c r="S732" s="44">
        <v>34.94</v>
      </c>
      <c r="T732" s="44">
        <v>0.8</v>
      </c>
      <c r="U732" s="44">
        <v>32.04</v>
      </c>
      <c r="V732" s="44">
        <v>53.64</v>
      </c>
      <c r="W732" s="44">
        <v>86.87</v>
      </c>
      <c r="X732" s="44">
        <v>155.91999999999999</v>
      </c>
      <c r="Y732" s="44">
        <v>587.58000000000004</v>
      </c>
      <c r="Z732" s="44">
        <v>835.18</v>
      </c>
      <c r="AA732" s="44">
        <v>231.93</v>
      </c>
    </row>
    <row r="733" spans="1:27" x14ac:dyDescent="0.2">
      <c r="A733" s="98" t="s">
        <v>2365</v>
      </c>
      <c r="B733" s="28" t="str">
        <f>"13"&amp;"."&amp;$B$800&amp;"."&amp;$B$801</f>
        <v>13.10.2023</v>
      </c>
      <c r="C733" s="90" t="s">
        <v>76</v>
      </c>
      <c r="D733" s="91">
        <f>ROUND((D734)/1000,5)</f>
        <v>0.18398</v>
      </c>
      <c r="E733" s="91">
        <f t="shared" ref="E733:AA733" si="415">ROUND((E734)/1000,5)</f>
        <v>0.28516999999999998</v>
      </c>
      <c r="F733" s="91">
        <f t="shared" si="415"/>
        <v>0.13802</v>
      </c>
      <c r="G733" s="91">
        <f t="shared" si="415"/>
        <v>4.7419999999999997E-2</v>
      </c>
      <c r="H733" s="91">
        <f t="shared" si="415"/>
        <v>2.4000000000000001E-4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1.6199999999999999E-3</v>
      </c>
      <c r="M733" s="91">
        <f t="shared" si="415"/>
        <v>0.10351</v>
      </c>
      <c r="N733" s="91">
        <f t="shared" si="415"/>
        <v>0.12494</v>
      </c>
      <c r="O733" s="91">
        <f t="shared" si="415"/>
        <v>8.3419999999999994E-2</v>
      </c>
      <c r="P733" s="91">
        <f t="shared" si="415"/>
        <v>2.487E-2</v>
      </c>
      <c r="Q733" s="91">
        <f t="shared" si="415"/>
        <v>4.0710000000000003E-2</v>
      </c>
      <c r="R733" s="91">
        <f t="shared" si="415"/>
        <v>6.6790000000000002E-2</v>
      </c>
      <c r="S733" s="91">
        <f t="shared" si="415"/>
        <v>5.3350000000000002E-2</v>
      </c>
      <c r="T733" s="91">
        <f t="shared" si="415"/>
        <v>1.6449999999999999E-2</v>
      </c>
      <c r="U733" s="91">
        <f t="shared" si="415"/>
        <v>5.7800000000000004E-3</v>
      </c>
      <c r="V733" s="91">
        <f t="shared" si="415"/>
        <v>4.9349999999999998E-2</v>
      </c>
      <c r="W733" s="91">
        <f t="shared" si="415"/>
        <v>3.2480000000000002E-2</v>
      </c>
      <c r="X733" s="91">
        <f t="shared" si="415"/>
        <v>0.10344</v>
      </c>
      <c r="Y733" s="91">
        <f t="shared" si="415"/>
        <v>0.12263</v>
      </c>
      <c r="Z733" s="91">
        <f t="shared" si="415"/>
        <v>0.67366999999999999</v>
      </c>
      <c r="AA733" s="91">
        <f t="shared" si="415"/>
        <v>0.42244999999999999</v>
      </c>
    </row>
    <row r="734" spans="1:27" ht="12.75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183.98</v>
      </c>
      <c r="E734" s="44">
        <v>285.17</v>
      </c>
      <c r="F734" s="44">
        <v>138.02000000000001</v>
      </c>
      <c r="G734" s="44">
        <v>47.42</v>
      </c>
      <c r="H734" s="44">
        <v>0.24</v>
      </c>
      <c r="I734" s="44">
        <v>0</v>
      </c>
      <c r="J734" s="44">
        <v>0</v>
      </c>
      <c r="K734" s="44">
        <v>0</v>
      </c>
      <c r="L734" s="44">
        <v>1.62</v>
      </c>
      <c r="M734" s="44">
        <v>103.51</v>
      </c>
      <c r="N734" s="44">
        <v>124.94</v>
      </c>
      <c r="O734" s="44">
        <v>83.42</v>
      </c>
      <c r="P734" s="44">
        <v>24.87</v>
      </c>
      <c r="Q734" s="44">
        <v>40.71</v>
      </c>
      <c r="R734" s="44">
        <v>66.790000000000006</v>
      </c>
      <c r="S734" s="44">
        <v>53.35</v>
      </c>
      <c r="T734" s="44">
        <v>16.45</v>
      </c>
      <c r="U734" s="44">
        <v>5.78</v>
      </c>
      <c r="V734" s="44">
        <v>49.35</v>
      </c>
      <c r="W734" s="44">
        <v>32.479999999999997</v>
      </c>
      <c r="X734" s="44">
        <v>103.44</v>
      </c>
      <c r="Y734" s="44">
        <v>122.63</v>
      </c>
      <c r="Z734" s="44">
        <v>673.67</v>
      </c>
      <c r="AA734" s="44">
        <v>422.45</v>
      </c>
    </row>
    <row r="735" spans="1:27" x14ac:dyDescent="0.2">
      <c r="A735" s="98" t="s">
        <v>2367</v>
      </c>
      <c r="B735" s="28" t="str">
        <f>"14"&amp;"."&amp;$B$800&amp;"."&amp;$B$801</f>
        <v>14.10.2023</v>
      </c>
      <c r="C735" s="90" t="s">
        <v>76</v>
      </c>
      <c r="D735" s="91">
        <f>ROUND((D736)/1000,5)</f>
        <v>4.9610000000000001E-2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1.3140000000000001E-2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0.11183</v>
      </c>
      <c r="R735" s="91">
        <f t="shared" si="416"/>
        <v>0.18515999999999999</v>
      </c>
      <c r="S735" s="91">
        <f t="shared" si="416"/>
        <v>0.35176000000000002</v>
      </c>
      <c r="T735" s="91">
        <f t="shared" si="416"/>
        <v>0.23494000000000001</v>
      </c>
      <c r="U735" s="91">
        <f t="shared" si="416"/>
        <v>6.2710000000000002E-2</v>
      </c>
      <c r="V735" s="91">
        <f t="shared" si="416"/>
        <v>8.5699999999999998E-2</v>
      </c>
      <c r="W735" s="91">
        <f t="shared" si="416"/>
        <v>4.4600000000000001E-2</v>
      </c>
      <c r="X735" s="91">
        <f t="shared" si="416"/>
        <v>3.6139999999999999E-2</v>
      </c>
      <c r="Y735" s="91">
        <f t="shared" si="416"/>
        <v>0.19816</v>
      </c>
      <c r="Z735" s="91">
        <f t="shared" si="416"/>
        <v>0.39688000000000001</v>
      </c>
      <c r="AA735" s="91">
        <f t="shared" si="416"/>
        <v>0.16087000000000001</v>
      </c>
    </row>
    <row r="736" spans="1:27" ht="12.75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49.61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13.14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111.83</v>
      </c>
      <c r="R736" s="44">
        <v>185.16</v>
      </c>
      <c r="S736" s="44">
        <v>351.76</v>
      </c>
      <c r="T736" s="44">
        <v>234.94</v>
      </c>
      <c r="U736" s="44">
        <v>62.71</v>
      </c>
      <c r="V736" s="44">
        <v>85.7</v>
      </c>
      <c r="W736" s="44">
        <v>44.6</v>
      </c>
      <c r="X736" s="44">
        <v>36.14</v>
      </c>
      <c r="Y736" s="44">
        <v>198.16</v>
      </c>
      <c r="Z736" s="44">
        <v>396.88</v>
      </c>
      <c r="AA736" s="44">
        <v>160.87</v>
      </c>
    </row>
    <row r="737" spans="1:27" x14ac:dyDescent="0.2">
      <c r="A737" s="98" t="s">
        <v>2369</v>
      </c>
      <c r="B737" s="28" t="str">
        <f>"15"&amp;"."&amp;$B$800&amp;"."&amp;$B$801</f>
        <v>15.10.2023</v>
      </c>
      <c r="C737" s="90" t="s">
        <v>76</v>
      </c>
      <c r="D737" s="91">
        <f>ROUND((D738)/1000,5)</f>
        <v>8.0170000000000005E-2</v>
      </c>
      <c r="E737" s="91">
        <f t="shared" ref="E737:AA737" si="417">ROUND((E738)/1000,5)</f>
        <v>3.2340000000000001E-2</v>
      </c>
      <c r="F737" s="91">
        <f t="shared" si="417"/>
        <v>2.802E-2</v>
      </c>
      <c r="G737" s="91">
        <f t="shared" si="417"/>
        <v>4.3499999999999997E-2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8.43E-3</v>
      </c>
      <c r="N737" s="91">
        <f t="shared" si="417"/>
        <v>3.637E-2</v>
      </c>
      <c r="O737" s="91">
        <f t="shared" si="417"/>
        <v>6.148E-2</v>
      </c>
      <c r="P737" s="91">
        <f t="shared" si="417"/>
        <v>4.648E-2</v>
      </c>
      <c r="Q737" s="91">
        <f t="shared" si="417"/>
        <v>5.1970000000000002E-2</v>
      </c>
      <c r="R737" s="91">
        <f t="shared" si="417"/>
        <v>2.3800000000000002E-3</v>
      </c>
      <c r="S737" s="91">
        <f t="shared" si="417"/>
        <v>0</v>
      </c>
      <c r="T737" s="91">
        <f t="shared" si="417"/>
        <v>0</v>
      </c>
      <c r="U737" s="91">
        <f t="shared" si="417"/>
        <v>3.4499999999999999E-3</v>
      </c>
      <c r="V737" s="91">
        <f t="shared" si="417"/>
        <v>2.0910000000000002E-2</v>
      </c>
      <c r="W737" s="91">
        <f t="shared" si="417"/>
        <v>5.8779999999999999E-2</v>
      </c>
      <c r="X737" s="91">
        <f t="shared" si="417"/>
        <v>0.13285</v>
      </c>
      <c r="Y737" s="91">
        <f t="shared" si="417"/>
        <v>0.59306000000000003</v>
      </c>
      <c r="Z737" s="91">
        <f t="shared" si="417"/>
        <v>0.42044999999999999</v>
      </c>
      <c r="AA737" s="91">
        <f t="shared" si="417"/>
        <v>9.5610000000000001E-2</v>
      </c>
    </row>
    <row r="738" spans="1:27" ht="12.75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80.17</v>
      </c>
      <c r="E738" s="44">
        <v>32.340000000000003</v>
      </c>
      <c r="F738" s="44">
        <v>28.02</v>
      </c>
      <c r="G738" s="44">
        <v>43.5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8.43</v>
      </c>
      <c r="N738" s="44">
        <v>36.369999999999997</v>
      </c>
      <c r="O738" s="44">
        <v>61.48</v>
      </c>
      <c r="P738" s="44">
        <v>46.48</v>
      </c>
      <c r="Q738" s="44">
        <v>51.97</v>
      </c>
      <c r="R738" s="44">
        <v>2.38</v>
      </c>
      <c r="S738" s="44">
        <v>0</v>
      </c>
      <c r="T738" s="44">
        <v>0</v>
      </c>
      <c r="U738" s="44">
        <v>3.45</v>
      </c>
      <c r="V738" s="44">
        <v>20.91</v>
      </c>
      <c r="W738" s="44">
        <v>58.78</v>
      </c>
      <c r="X738" s="44">
        <v>132.85</v>
      </c>
      <c r="Y738" s="44">
        <v>593.05999999999995</v>
      </c>
      <c r="Z738" s="44">
        <v>420.45</v>
      </c>
      <c r="AA738" s="44">
        <v>95.61</v>
      </c>
    </row>
    <row r="739" spans="1:27" x14ac:dyDescent="0.2">
      <c r="A739" s="98" t="s">
        <v>2371</v>
      </c>
      <c r="B739" s="28" t="str">
        <f>"16"&amp;"."&amp;$B$800&amp;"."&amp;$B$801</f>
        <v>16.10.2023</v>
      </c>
      <c r="C739" s="90" t="s">
        <v>76</v>
      </c>
      <c r="D739" s="91">
        <f>ROUND((D740)/1000,5)</f>
        <v>0.12705</v>
      </c>
      <c r="E739" s="91">
        <f t="shared" ref="E739:AA739" si="418">ROUND((E740)/1000,5)</f>
        <v>0.46476000000000001</v>
      </c>
      <c r="F739" s="91">
        <f t="shared" si="418"/>
        <v>0.15598999999999999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8.4000000000000003E-4</v>
      </c>
      <c r="O739" s="91">
        <f t="shared" si="418"/>
        <v>4.4490000000000002E-2</v>
      </c>
      <c r="P739" s="91">
        <f t="shared" si="418"/>
        <v>0</v>
      </c>
      <c r="Q739" s="91">
        <f t="shared" si="418"/>
        <v>0</v>
      </c>
      <c r="R739" s="91">
        <f t="shared" si="418"/>
        <v>7.1000000000000002E-4</v>
      </c>
      <c r="S739" s="91">
        <f t="shared" si="418"/>
        <v>6.3200000000000001E-3</v>
      </c>
      <c r="T739" s="91">
        <f t="shared" si="418"/>
        <v>6.4000000000000005E-4</v>
      </c>
      <c r="U739" s="91">
        <f t="shared" si="418"/>
        <v>0</v>
      </c>
      <c r="V739" s="91">
        <f t="shared" si="418"/>
        <v>0</v>
      </c>
      <c r="W739" s="91">
        <f t="shared" si="418"/>
        <v>5.008E-2</v>
      </c>
      <c r="X739" s="91">
        <f t="shared" si="418"/>
        <v>5.5300000000000002E-2</v>
      </c>
      <c r="Y739" s="91">
        <f t="shared" si="418"/>
        <v>0.11863</v>
      </c>
      <c r="Z739" s="91">
        <f t="shared" si="418"/>
        <v>0.51046000000000002</v>
      </c>
      <c r="AA739" s="91">
        <f t="shared" si="418"/>
        <v>0.34777000000000002</v>
      </c>
    </row>
    <row r="740" spans="1:27" ht="12.75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127.05</v>
      </c>
      <c r="E740" s="44">
        <v>464.76</v>
      </c>
      <c r="F740" s="44">
        <v>155.99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0.84</v>
      </c>
      <c r="O740" s="44">
        <v>44.49</v>
      </c>
      <c r="P740" s="44">
        <v>0</v>
      </c>
      <c r="Q740" s="44">
        <v>0</v>
      </c>
      <c r="R740" s="44">
        <v>0.71</v>
      </c>
      <c r="S740" s="44">
        <v>6.32</v>
      </c>
      <c r="T740" s="44">
        <v>0.64</v>
      </c>
      <c r="U740" s="44">
        <v>0</v>
      </c>
      <c r="V740" s="44">
        <v>0</v>
      </c>
      <c r="W740" s="44">
        <v>50.08</v>
      </c>
      <c r="X740" s="44">
        <v>55.3</v>
      </c>
      <c r="Y740" s="44">
        <v>118.63</v>
      </c>
      <c r="Z740" s="44">
        <v>510.46</v>
      </c>
      <c r="AA740" s="44">
        <v>347.77</v>
      </c>
    </row>
    <row r="741" spans="1:27" x14ac:dyDescent="0.2">
      <c r="A741" s="98" t="s">
        <v>2373</v>
      </c>
      <c r="B741" s="28" t="str">
        <f>"17"&amp;"."&amp;$B$800&amp;"."&amp;$B$801</f>
        <v>17.10.2023</v>
      </c>
      <c r="C741" s="90" t="s">
        <v>76</v>
      </c>
      <c r="D741" s="91">
        <f>ROUND((D742)/1000,5)</f>
        <v>0.26543</v>
      </c>
      <c r="E741" s="91">
        <f t="shared" ref="E741:AA741" si="419">ROUND((E742)/1000,5)</f>
        <v>0.23179</v>
      </c>
      <c r="F741" s="91">
        <f t="shared" si="419"/>
        <v>0.16042999999999999</v>
      </c>
      <c r="G741" s="91">
        <f t="shared" si="419"/>
        <v>9.1350000000000001E-2</v>
      </c>
      <c r="H741" s="91">
        <f t="shared" si="419"/>
        <v>9.0799999999999995E-3</v>
      </c>
      <c r="I741" s="91">
        <f t="shared" si="419"/>
        <v>0</v>
      </c>
      <c r="J741" s="91">
        <f t="shared" si="419"/>
        <v>0</v>
      </c>
      <c r="K741" s="91">
        <f t="shared" si="419"/>
        <v>1.6000000000000001E-4</v>
      </c>
      <c r="L741" s="91">
        <f t="shared" si="419"/>
        <v>0</v>
      </c>
      <c r="M741" s="91">
        <f t="shared" si="419"/>
        <v>3.0000000000000001E-5</v>
      </c>
      <c r="N741" s="91">
        <f t="shared" si="419"/>
        <v>2.5350000000000001E-2</v>
      </c>
      <c r="O741" s="91">
        <f t="shared" si="419"/>
        <v>0.23330999999999999</v>
      </c>
      <c r="P741" s="91">
        <f t="shared" si="419"/>
        <v>6.9000000000000006E-2</v>
      </c>
      <c r="Q741" s="91">
        <f t="shared" si="419"/>
        <v>5.7389999999999997E-2</v>
      </c>
      <c r="R741" s="91">
        <f t="shared" si="419"/>
        <v>5.7829999999999999E-2</v>
      </c>
      <c r="S741" s="91">
        <f t="shared" si="419"/>
        <v>2.0209999999999999E-2</v>
      </c>
      <c r="T741" s="91">
        <f t="shared" si="419"/>
        <v>2.0480000000000002E-2</v>
      </c>
      <c r="U741" s="91">
        <f t="shared" si="419"/>
        <v>0</v>
      </c>
      <c r="V741" s="91">
        <f t="shared" si="419"/>
        <v>0</v>
      </c>
      <c r="W741" s="91">
        <f t="shared" si="419"/>
        <v>3.4450000000000001E-2</v>
      </c>
      <c r="X741" s="91">
        <f t="shared" si="419"/>
        <v>9.6310000000000007E-2</v>
      </c>
      <c r="Y741" s="91">
        <f t="shared" si="419"/>
        <v>0.39021</v>
      </c>
      <c r="Z741" s="91">
        <f t="shared" si="419"/>
        <v>0.34782999999999997</v>
      </c>
      <c r="AA741" s="91">
        <f t="shared" si="419"/>
        <v>0.20967</v>
      </c>
    </row>
    <row r="742" spans="1:27" ht="12.75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265.43</v>
      </c>
      <c r="E742" s="44">
        <v>231.79</v>
      </c>
      <c r="F742" s="44">
        <v>160.43</v>
      </c>
      <c r="G742" s="44">
        <v>91.35</v>
      </c>
      <c r="H742" s="44">
        <v>9.08</v>
      </c>
      <c r="I742" s="44">
        <v>0</v>
      </c>
      <c r="J742" s="44">
        <v>0</v>
      </c>
      <c r="K742" s="44">
        <v>0.16</v>
      </c>
      <c r="L742" s="44">
        <v>0</v>
      </c>
      <c r="M742" s="44">
        <v>0.03</v>
      </c>
      <c r="N742" s="44">
        <v>25.35</v>
      </c>
      <c r="O742" s="44">
        <v>233.31</v>
      </c>
      <c r="P742" s="44">
        <v>69</v>
      </c>
      <c r="Q742" s="44">
        <v>57.39</v>
      </c>
      <c r="R742" s="44">
        <v>57.83</v>
      </c>
      <c r="S742" s="44">
        <v>20.21</v>
      </c>
      <c r="T742" s="44">
        <v>20.48</v>
      </c>
      <c r="U742" s="44">
        <v>0</v>
      </c>
      <c r="V742" s="44">
        <v>0</v>
      </c>
      <c r="W742" s="44">
        <v>34.450000000000003</v>
      </c>
      <c r="X742" s="44">
        <v>96.31</v>
      </c>
      <c r="Y742" s="44">
        <v>390.21</v>
      </c>
      <c r="Z742" s="44">
        <v>347.83</v>
      </c>
      <c r="AA742" s="44">
        <v>209.67</v>
      </c>
    </row>
    <row r="743" spans="1:27" x14ac:dyDescent="0.2">
      <c r="A743" s="98" t="s">
        <v>2375</v>
      </c>
      <c r="B743" s="28" t="str">
        <f>"18"&amp;"."&amp;$B$800&amp;"."&amp;$B$801</f>
        <v>18.10.2023</v>
      </c>
      <c r="C743" s="90" t="s">
        <v>76</v>
      </c>
      <c r="D743" s="91">
        <f>ROUND((D744)/1000,5)</f>
        <v>1.384E-2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8.3899999999999999E-3</v>
      </c>
      <c r="Y743" s="91">
        <f t="shared" si="420"/>
        <v>0.16821</v>
      </c>
      <c r="Z743" s="91">
        <f t="shared" si="420"/>
        <v>0.23796999999999999</v>
      </c>
      <c r="AA743" s="91">
        <f t="shared" si="420"/>
        <v>0.31877</v>
      </c>
    </row>
    <row r="744" spans="1:27" ht="12.75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13.84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8.39</v>
      </c>
      <c r="Y744" s="44">
        <v>168.21</v>
      </c>
      <c r="Z744" s="44">
        <v>237.97</v>
      </c>
      <c r="AA744" s="44">
        <v>318.77</v>
      </c>
    </row>
    <row r="745" spans="1:27" x14ac:dyDescent="0.2">
      <c r="A745" s="98" t="s">
        <v>2377</v>
      </c>
      <c r="B745" s="28" t="str">
        <f>"19"&amp;"."&amp;$B$800&amp;"."&amp;$B$801</f>
        <v>19.10.2023</v>
      </c>
      <c r="C745" s="90" t="s">
        <v>76</v>
      </c>
      <c r="D745" s="91">
        <f>ROUND((D746)/1000,5)</f>
        <v>5.9330000000000001E-2</v>
      </c>
      <c r="E745" s="91">
        <f t="shared" ref="E745:AA745" si="421">ROUND((E746)/1000,5)</f>
        <v>1.4300000000000001E-3</v>
      </c>
      <c r="F745" s="91">
        <f t="shared" si="421"/>
        <v>4.0300000000000002E-2</v>
      </c>
      <c r="G745" s="91">
        <f t="shared" si="421"/>
        <v>3.7749999999999999E-2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3.737E-2</v>
      </c>
      <c r="M745" s="91">
        <f t="shared" si="421"/>
        <v>3.8089999999999999E-2</v>
      </c>
      <c r="N745" s="91">
        <f t="shared" si="421"/>
        <v>6.2399999999999997E-2</v>
      </c>
      <c r="O745" s="91">
        <f t="shared" si="421"/>
        <v>0.10706</v>
      </c>
      <c r="P745" s="91">
        <f t="shared" si="421"/>
        <v>7.7530000000000002E-2</v>
      </c>
      <c r="Q745" s="91">
        <f t="shared" si="421"/>
        <v>8.9539999999999995E-2</v>
      </c>
      <c r="R745" s="91">
        <f t="shared" si="421"/>
        <v>6.9470000000000004E-2</v>
      </c>
      <c r="S745" s="91">
        <f t="shared" si="421"/>
        <v>8.7209999999999996E-2</v>
      </c>
      <c r="T745" s="91">
        <f t="shared" si="421"/>
        <v>6.2149999999999997E-2</v>
      </c>
      <c r="U745" s="91">
        <f t="shared" si="421"/>
        <v>0</v>
      </c>
      <c r="V745" s="91">
        <f t="shared" si="421"/>
        <v>3.7330000000000002E-2</v>
      </c>
      <c r="W745" s="91">
        <f t="shared" si="421"/>
        <v>3.8370000000000001E-2</v>
      </c>
      <c r="X745" s="91">
        <f t="shared" si="421"/>
        <v>0.28542000000000001</v>
      </c>
      <c r="Y745" s="91">
        <f t="shared" si="421"/>
        <v>0.59746999999999995</v>
      </c>
      <c r="Z745" s="91">
        <f t="shared" si="421"/>
        <v>0.63290999999999997</v>
      </c>
      <c r="AA745" s="91">
        <f t="shared" si="421"/>
        <v>0.32999000000000001</v>
      </c>
    </row>
    <row r="746" spans="1:27" ht="12.75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59.33</v>
      </c>
      <c r="E746" s="44">
        <v>1.43</v>
      </c>
      <c r="F746" s="44">
        <v>40.299999999999997</v>
      </c>
      <c r="G746" s="44">
        <v>37.75</v>
      </c>
      <c r="H746" s="44">
        <v>0</v>
      </c>
      <c r="I746" s="44">
        <v>0</v>
      </c>
      <c r="J746" s="44">
        <v>0</v>
      </c>
      <c r="K746" s="44">
        <v>0</v>
      </c>
      <c r="L746" s="44">
        <v>37.369999999999997</v>
      </c>
      <c r="M746" s="44">
        <v>38.090000000000003</v>
      </c>
      <c r="N746" s="44">
        <v>62.4</v>
      </c>
      <c r="O746" s="44">
        <v>107.06</v>
      </c>
      <c r="P746" s="44">
        <v>77.53</v>
      </c>
      <c r="Q746" s="44">
        <v>89.54</v>
      </c>
      <c r="R746" s="44">
        <v>69.47</v>
      </c>
      <c r="S746" s="44">
        <v>87.21</v>
      </c>
      <c r="T746" s="44">
        <v>62.15</v>
      </c>
      <c r="U746" s="44">
        <v>0</v>
      </c>
      <c r="V746" s="44">
        <v>37.33</v>
      </c>
      <c r="W746" s="44">
        <v>38.369999999999997</v>
      </c>
      <c r="X746" s="44">
        <v>285.42</v>
      </c>
      <c r="Y746" s="44">
        <v>597.47</v>
      </c>
      <c r="Z746" s="44">
        <v>632.91</v>
      </c>
      <c r="AA746" s="44">
        <v>329.99</v>
      </c>
    </row>
    <row r="747" spans="1:27" x14ac:dyDescent="0.2">
      <c r="A747" s="98" t="s">
        <v>2379</v>
      </c>
      <c r="B747" s="28" t="str">
        <f>"20"&amp;"."&amp;$B$800&amp;"."&amp;$B$801</f>
        <v>20.10.2023</v>
      </c>
      <c r="C747" s="90" t="s">
        <v>76</v>
      </c>
      <c r="D747" s="91">
        <f>ROUND((D748)/1000,5)</f>
        <v>0.15093999999999999</v>
      </c>
      <c r="E747" s="91">
        <f t="shared" ref="E747:AA747" si="422">ROUND((E748)/1000,5)</f>
        <v>0.17895</v>
      </c>
      <c r="F747" s="91">
        <f t="shared" si="422"/>
        <v>0.1206</v>
      </c>
      <c r="G747" s="91">
        <f t="shared" si="422"/>
        <v>2.5950000000000001E-2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6.83E-2</v>
      </c>
      <c r="N747" s="91">
        <f t="shared" si="422"/>
        <v>8.7809999999999999E-2</v>
      </c>
      <c r="O747" s="91">
        <f t="shared" si="422"/>
        <v>9.1699999999999993E-3</v>
      </c>
      <c r="P747" s="91">
        <f t="shared" si="422"/>
        <v>7.3999999999999999E-4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4.9140000000000003E-2</v>
      </c>
      <c r="V747" s="91">
        <f t="shared" si="422"/>
        <v>5.96E-2</v>
      </c>
      <c r="W747" s="91">
        <f t="shared" si="422"/>
        <v>4.7890000000000002E-2</v>
      </c>
      <c r="X747" s="91">
        <f t="shared" si="422"/>
        <v>5.4519999999999999E-2</v>
      </c>
      <c r="Y747" s="91">
        <f t="shared" si="422"/>
        <v>0.47467999999999999</v>
      </c>
      <c r="Z747" s="91">
        <f t="shared" si="422"/>
        <v>0.36751</v>
      </c>
      <c r="AA747" s="91">
        <f t="shared" si="422"/>
        <v>0.17175000000000001</v>
      </c>
    </row>
    <row r="748" spans="1:27" ht="12.75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150.94</v>
      </c>
      <c r="E748" s="44">
        <v>178.95</v>
      </c>
      <c r="F748" s="44">
        <v>120.6</v>
      </c>
      <c r="G748" s="44">
        <v>25.95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68.3</v>
      </c>
      <c r="N748" s="44">
        <v>87.81</v>
      </c>
      <c r="O748" s="44">
        <v>9.17</v>
      </c>
      <c r="P748" s="44">
        <v>0.74</v>
      </c>
      <c r="Q748" s="44">
        <v>0</v>
      </c>
      <c r="R748" s="44">
        <v>0</v>
      </c>
      <c r="S748" s="44">
        <v>0</v>
      </c>
      <c r="T748" s="44">
        <v>0</v>
      </c>
      <c r="U748" s="44">
        <v>49.14</v>
      </c>
      <c r="V748" s="44">
        <v>59.6</v>
      </c>
      <c r="W748" s="44">
        <v>47.89</v>
      </c>
      <c r="X748" s="44">
        <v>54.52</v>
      </c>
      <c r="Y748" s="44">
        <v>474.68</v>
      </c>
      <c r="Z748" s="44">
        <v>367.51</v>
      </c>
      <c r="AA748" s="44">
        <v>171.75</v>
      </c>
    </row>
    <row r="749" spans="1:27" x14ac:dyDescent="0.2">
      <c r="A749" s="98" t="s">
        <v>2381</v>
      </c>
      <c r="B749" s="28" t="str">
        <f>"21"&amp;"."&amp;$B$800&amp;"."&amp;$B$801</f>
        <v>21.10.2023</v>
      </c>
      <c r="C749" s="90" t="s">
        <v>76</v>
      </c>
      <c r="D749" s="91">
        <f>ROUND((D750)/1000,5)</f>
        <v>5.8299999999999998E-2</v>
      </c>
      <c r="E749" s="91">
        <f t="shared" ref="E749:AA749" si="423">ROUND((E750)/1000,5)</f>
        <v>4.3409999999999997E-2</v>
      </c>
      <c r="F749" s="91">
        <f t="shared" si="423"/>
        <v>0</v>
      </c>
      <c r="G749" s="91">
        <f t="shared" si="423"/>
        <v>0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9.0000000000000006E-5</v>
      </c>
      <c r="O749" s="91">
        <f t="shared" si="423"/>
        <v>0</v>
      </c>
      <c r="P749" s="91">
        <f t="shared" si="423"/>
        <v>0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0</v>
      </c>
      <c r="V749" s="91">
        <f t="shared" si="423"/>
        <v>2.14E-3</v>
      </c>
      <c r="W749" s="91">
        <f t="shared" si="423"/>
        <v>4.6000000000000001E-4</v>
      </c>
      <c r="X749" s="91">
        <f t="shared" si="423"/>
        <v>0</v>
      </c>
      <c r="Y749" s="91">
        <f t="shared" si="423"/>
        <v>0.19167000000000001</v>
      </c>
      <c r="Z749" s="91">
        <f t="shared" si="423"/>
        <v>0.18815000000000001</v>
      </c>
      <c r="AA749" s="91">
        <f t="shared" si="423"/>
        <v>6.7330000000000001E-2</v>
      </c>
    </row>
    <row r="750" spans="1:27" ht="12.75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58.3</v>
      </c>
      <c r="E750" s="44">
        <v>43.41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0.09</v>
      </c>
      <c r="O750" s="44">
        <v>0</v>
      </c>
      <c r="P750" s="44">
        <v>0</v>
      </c>
      <c r="Q750" s="44">
        <v>0</v>
      </c>
      <c r="R750" s="44">
        <v>0</v>
      </c>
      <c r="S750" s="44">
        <v>0</v>
      </c>
      <c r="T750" s="44">
        <v>0</v>
      </c>
      <c r="U750" s="44">
        <v>0</v>
      </c>
      <c r="V750" s="44">
        <v>2.14</v>
      </c>
      <c r="W750" s="44">
        <v>0.46</v>
      </c>
      <c r="X750" s="44">
        <v>0</v>
      </c>
      <c r="Y750" s="44">
        <v>191.67</v>
      </c>
      <c r="Z750" s="44">
        <v>188.15</v>
      </c>
      <c r="AA750" s="44">
        <v>67.33</v>
      </c>
    </row>
    <row r="751" spans="1:27" x14ac:dyDescent="0.2">
      <c r="A751" s="98" t="s">
        <v>2383</v>
      </c>
      <c r="B751" s="28" t="str">
        <f>"22"&amp;"."&amp;$B$800&amp;"."&amp;$B$801</f>
        <v>22.10.2023</v>
      </c>
      <c r="C751" s="90" t="s">
        <v>76</v>
      </c>
      <c r="D751" s="91">
        <f>ROUND((D752)/1000,5)</f>
        <v>4.2340000000000003E-2</v>
      </c>
      <c r="E751" s="91">
        <f t="shared" ref="E751:AA751" si="424">ROUND((E752)/1000,5)</f>
        <v>2.92E-2</v>
      </c>
      <c r="F751" s="91">
        <f t="shared" si="424"/>
        <v>0</v>
      </c>
      <c r="G751" s="91">
        <f t="shared" si="424"/>
        <v>9.5099999999999994E-3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0</v>
      </c>
      <c r="N751" s="91">
        <f t="shared" si="424"/>
        <v>0</v>
      </c>
      <c r="O751" s="91">
        <f t="shared" si="424"/>
        <v>0</v>
      </c>
      <c r="P751" s="91">
        <f t="shared" si="424"/>
        <v>0</v>
      </c>
      <c r="Q751" s="91">
        <f t="shared" si="424"/>
        <v>0</v>
      </c>
      <c r="R751" s="91">
        <f t="shared" si="424"/>
        <v>0</v>
      </c>
      <c r="S751" s="91">
        <f t="shared" si="424"/>
        <v>0</v>
      </c>
      <c r="T751" s="91">
        <f t="shared" si="424"/>
        <v>0</v>
      </c>
      <c r="U751" s="91">
        <f t="shared" si="424"/>
        <v>0</v>
      </c>
      <c r="V751" s="91">
        <f t="shared" si="424"/>
        <v>9.8640000000000005E-2</v>
      </c>
      <c r="W751" s="91">
        <f t="shared" si="424"/>
        <v>0.14534</v>
      </c>
      <c r="X751" s="91">
        <f t="shared" si="424"/>
        <v>0.10138</v>
      </c>
      <c r="Y751" s="91">
        <f t="shared" si="424"/>
        <v>0.31814999999999999</v>
      </c>
      <c r="Z751" s="91">
        <f t="shared" si="424"/>
        <v>0.10452</v>
      </c>
      <c r="AA751" s="91">
        <f t="shared" si="424"/>
        <v>0.14445</v>
      </c>
    </row>
    <row r="752" spans="1:27" ht="12.75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42.34</v>
      </c>
      <c r="E752" s="44">
        <v>29.2</v>
      </c>
      <c r="F752" s="44">
        <v>0</v>
      </c>
      <c r="G752" s="44">
        <v>9.51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</v>
      </c>
      <c r="N752" s="44">
        <v>0</v>
      </c>
      <c r="O752" s="44">
        <v>0</v>
      </c>
      <c r="P752" s="44">
        <v>0</v>
      </c>
      <c r="Q752" s="44">
        <v>0</v>
      </c>
      <c r="R752" s="44">
        <v>0</v>
      </c>
      <c r="S752" s="44">
        <v>0</v>
      </c>
      <c r="T752" s="44">
        <v>0</v>
      </c>
      <c r="U752" s="44">
        <v>0</v>
      </c>
      <c r="V752" s="44">
        <v>98.64</v>
      </c>
      <c r="W752" s="44">
        <v>145.34</v>
      </c>
      <c r="X752" s="44">
        <v>101.38</v>
      </c>
      <c r="Y752" s="44">
        <v>318.14999999999998</v>
      </c>
      <c r="Z752" s="44">
        <v>104.52</v>
      </c>
      <c r="AA752" s="44">
        <v>144.44999999999999</v>
      </c>
    </row>
    <row r="753" spans="1:27" x14ac:dyDescent="0.2">
      <c r="A753" s="98" t="s">
        <v>2385</v>
      </c>
      <c r="B753" s="28" t="str">
        <f>"23"&amp;"."&amp;$B$800&amp;"."&amp;$B$801</f>
        <v>23.10.2023</v>
      </c>
      <c r="C753" s="90" t="s">
        <v>76</v>
      </c>
      <c r="D753" s="91">
        <f>ROUND((D754)/1000,5)</f>
        <v>0.11303000000000001</v>
      </c>
      <c r="E753" s="91">
        <f t="shared" ref="E753:AA753" si="425">ROUND((E754)/1000,5)</f>
        <v>3.0509999999999999E-2</v>
      </c>
      <c r="F753" s="91">
        <f t="shared" si="425"/>
        <v>0</v>
      </c>
      <c r="G753" s="91">
        <f t="shared" si="425"/>
        <v>0</v>
      </c>
      <c r="H753" s="91">
        <f t="shared" si="425"/>
        <v>1.1100000000000001E-3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9.7000000000000005E-4</v>
      </c>
      <c r="N753" s="91">
        <f t="shared" si="425"/>
        <v>4.0000000000000002E-4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2.5000000000000001E-4</v>
      </c>
      <c r="X753" s="91">
        <f t="shared" si="425"/>
        <v>0</v>
      </c>
      <c r="Y753" s="91">
        <f t="shared" si="425"/>
        <v>0.20096</v>
      </c>
      <c r="Z753" s="91">
        <f t="shared" si="425"/>
        <v>0.11815000000000001</v>
      </c>
      <c r="AA753" s="91">
        <f t="shared" si="425"/>
        <v>0.17860000000000001</v>
      </c>
    </row>
    <row r="754" spans="1:27" ht="12.75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113.03</v>
      </c>
      <c r="E754" s="44">
        <v>30.51</v>
      </c>
      <c r="F754" s="44">
        <v>0</v>
      </c>
      <c r="G754" s="44">
        <v>0</v>
      </c>
      <c r="H754" s="44">
        <v>1.1100000000000001</v>
      </c>
      <c r="I754" s="44">
        <v>0</v>
      </c>
      <c r="J754" s="44">
        <v>0</v>
      </c>
      <c r="K754" s="44">
        <v>0</v>
      </c>
      <c r="L754" s="44">
        <v>0</v>
      </c>
      <c r="M754" s="44">
        <v>0.97</v>
      </c>
      <c r="N754" s="44">
        <v>0.4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0.25</v>
      </c>
      <c r="X754" s="44">
        <v>0</v>
      </c>
      <c r="Y754" s="44">
        <v>200.96</v>
      </c>
      <c r="Z754" s="44">
        <v>118.15</v>
      </c>
      <c r="AA754" s="44">
        <v>178.6</v>
      </c>
    </row>
    <row r="755" spans="1:27" x14ac:dyDescent="0.2">
      <c r="A755" s="98" t="s">
        <v>2387</v>
      </c>
      <c r="B755" s="28" t="str">
        <f>"24"&amp;"."&amp;$B$800&amp;"."&amp;$B$801</f>
        <v>24.10.2023</v>
      </c>
      <c r="C755" s="90" t="s">
        <v>76</v>
      </c>
      <c r="D755" s="91">
        <f>ROUND((D756)/1000,5)</f>
        <v>0.23929</v>
      </c>
      <c r="E755" s="91">
        <f t="shared" ref="E755:AA755" si="426">ROUND((E756)/1000,5)</f>
        <v>0.16700000000000001</v>
      </c>
      <c r="F755" s="91">
        <f t="shared" si="426"/>
        <v>6.5449999999999994E-2</v>
      </c>
      <c r="G755" s="91">
        <f t="shared" si="426"/>
        <v>2.078E-2</v>
      </c>
      <c r="H755" s="91">
        <f t="shared" si="426"/>
        <v>0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1.332E-2</v>
      </c>
      <c r="N755" s="91">
        <f t="shared" si="426"/>
        <v>6.132E-2</v>
      </c>
      <c r="O755" s="91">
        <f t="shared" si="426"/>
        <v>0</v>
      </c>
      <c r="P755" s="91">
        <f t="shared" si="426"/>
        <v>0</v>
      </c>
      <c r="Q755" s="91">
        <f t="shared" si="426"/>
        <v>0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0</v>
      </c>
      <c r="W755" s="91">
        <f t="shared" si="426"/>
        <v>0.14460999999999999</v>
      </c>
      <c r="X755" s="91">
        <f t="shared" si="426"/>
        <v>0.18665999999999999</v>
      </c>
      <c r="Y755" s="91">
        <f t="shared" si="426"/>
        <v>0.42270000000000002</v>
      </c>
      <c r="Z755" s="91">
        <f t="shared" si="426"/>
        <v>0.30657000000000001</v>
      </c>
      <c r="AA755" s="91">
        <f t="shared" si="426"/>
        <v>0.22944999999999999</v>
      </c>
    </row>
    <row r="756" spans="1:27" ht="12.75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239.29</v>
      </c>
      <c r="E756" s="44">
        <v>167</v>
      </c>
      <c r="F756" s="44">
        <v>65.45</v>
      </c>
      <c r="G756" s="44">
        <v>20.78</v>
      </c>
      <c r="H756" s="44">
        <v>0</v>
      </c>
      <c r="I756" s="44">
        <v>0</v>
      </c>
      <c r="J756" s="44">
        <v>0</v>
      </c>
      <c r="K756" s="44">
        <v>0</v>
      </c>
      <c r="L756" s="44">
        <v>0</v>
      </c>
      <c r="M756" s="44">
        <v>13.32</v>
      </c>
      <c r="N756" s="44">
        <v>61.32</v>
      </c>
      <c r="O756" s="44">
        <v>0</v>
      </c>
      <c r="P756" s="44">
        <v>0</v>
      </c>
      <c r="Q756" s="44">
        <v>0</v>
      </c>
      <c r="R756" s="44">
        <v>0</v>
      </c>
      <c r="S756" s="44">
        <v>0</v>
      </c>
      <c r="T756" s="44">
        <v>0</v>
      </c>
      <c r="U756" s="44">
        <v>0</v>
      </c>
      <c r="V756" s="44">
        <v>0</v>
      </c>
      <c r="W756" s="44">
        <v>144.61000000000001</v>
      </c>
      <c r="X756" s="44">
        <v>186.66</v>
      </c>
      <c r="Y756" s="44">
        <v>422.7</v>
      </c>
      <c r="Z756" s="44">
        <v>306.57</v>
      </c>
      <c r="AA756" s="44">
        <v>229.45</v>
      </c>
    </row>
    <row r="757" spans="1:27" x14ac:dyDescent="0.2">
      <c r="A757" s="98" t="s">
        <v>2389</v>
      </c>
      <c r="B757" s="28" t="str">
        <f>"25"&amp;"."&amp;$B$800&amp;"."&amp;$B$801</f>
        <v>25.10.2023</v>
      </c>
      <c r="C757" s="90" t="s">
        <v>76</v>
      </c>
      <c r="D757" s="91">
        <f>ROUND((D758)/1000,5)</f>
        <v>0.11124000000000001</v>
      </c>
      <c r="E757" s="91">
        <f t="shared" ref="E757:AA757" si="427">ROUND((E758)/1000,5)</f>
        <v>0.10183</v>
      </c>
      <c r="F757" s="91">
        <f t="shared" si="427"/>
        <v>5.9299999999999999E-2</v>
      </c>
      <c r="G757" s="91">
        <f t="shared" si="427"/>
        <v>7.2700000000000004E-3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6.5000000000000002E-2</v>
      </c>
      <c r="N757" s="91">
        <f t="shared" si="427"/>
        <v>0.13375999999999999</v>
      </c>
      <c r="O757" s="91">
        <f t="shared" si="427"/>
        <v>6.5530000000000005E-2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0.15284</v>
      </c>
      <c r="X757" s="91">
        <f t="shared" si="427"/>
        <v>8.1530000000000005E-2</v>
      </c>
      <c r="Y757" s="91">
        <f t="shared" si="427"/>
        <v>0.15196000000000001</v>
      </c>
      <c r="Z757" s="91">
        <f t="shared" si="427"/>
        <v>0.29758000000000001</v>
      </c>
      <c r="AA757" s="91">
        <f t="shared" si="427"/>
        <v>0.11151999999999999</v>
      </c>
    </row>
    <row r="758" spans="1:27" ht="12.75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111.24</v>
      </c>
      <c r="E758" s="44">
        <v>101.83</v>
      </c>
      <c r="F758" s="44">
        <v>59.3</v>
      </c>
      <c r="G758" s="44">
        <v>7.27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65</v>
      </c>
      <c r="N758" s="44">
        <v>133.76</v>
      </c>
      <c r="O758" s="44">
        <v>65.53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152.84</v>
      </c>
      <c r="X758" s="44">
        <v>81.53</v>
      </c>
      <c r="Y758" s="44">
        <v>151.96</v>
      </c>
      <c r="Z758" s="44">
        <v>297.58</v>
      </c>
      <c r="AA758" s="44">
        <v>111.52</v>
      </c>
    </row>
    <row r="759" spans="1:27" x14ac:dyDescent="0.2">
      <c r="A759" s="98" t="s">
        <v>2391</v>
      </c>
      <c r="B759" s="28" t="str">
        <f>"26"&amp;"."&amp;$B$800&amp;"."&amp;$B$801</f>
        <v>26.10.2023</v>
      </c>
      <c r="C759" s="90" t="s">
        <v>76</v>
      </c>
      <c r="D759" s="91">
        <f>ROUND((D760)/1000,5)</f>
        <v>8.3750000000000005E-2</v>
      </c>
      <c r="E759" s="91">
        <f t="shared" ref="E759:AA759" si="428">ROUND((E760)/1000,5)</f>
        <v>0.10577</v>
      </c>
      <c r="F759" s="91">
        <f t="shared" si="428"/>
        <v>5.2839999999999998E-2</v>
      </c>
      <c r="G759" s="91">
        <f t="shared" si="428"/>
        <v>2.1149999999999999E-2</v>
      </c>
      <c r="H759" s="91">
        <f t="shared" si="428"/>
        <v>1.4200000000000001E-2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6.0499999999999998E-3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5.4200000000000003E-3</v>
      </c>
      <c r="W759" s="91">
        <f t="shared" si="428"/>
        <v>1.1100000000000001E-3</v>
      </c>
      <c r="X759" s="91">
        <f t="shared" si="428"/>
        <v>0</v>
      </c>
      <c r="Y759" s="91">
        <f t="shared" si="428"/>
        <v>0.1101</v>
      </c>
      <c r="Z759" s="91">
        <f t="shared" si="428"/>
        <v>0.16517999999999999</v>
      </c>
      <c r="AA759" s="91">
        <f t="shared" si="428"/>
        <v>8.1600000000000006E-2</v>
      </c>
    </row>
    <row r="760" spans="1:27" ht="12.75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83.75</v>
      </c>
      <c r="E760" s="44">
        <v>105.77</v>
      </c>
      <c r="F760" s="44">
        <v>52.84</v>
      </c>
      <c r="G760" s="44">
        <v>21.15</v>
      </c>
      <c r="H760" s="44">
        <v>14.2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6.05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5.42</v>
      </c>
      <c r="W760" s="44">
        <v>1.1100000000000001</v>
      </c>
      <c r="X760" s="44">
        <v>0</v>
      </c>
      <c r="Y760" s="44">
        <v>110.1</v>
      </c>
      <c r="Z760" s="44">
        <v>165.18</v>
      </c>
      <c r="AA760" s="44">
        <v>81.599999999999994</v>
      </c>
    </row>
    <row r="761" spans="1:27" x14ac:dyDescent="0.2">
      <c r="A761" s="98" t="s">
        <v>2393</v>
      </c>
      <c r="B761" s="28" t="str">
        <f>"27"&amp;"."&amp;$B$800&amp;"."&amp;$B$801</f>
        <v>27.10.2023</v>
      </c>
      <c r="C761" s="90" t="s">
        <v>76</v>
      </c>
      <c r="D761" s="91">
        <f>ROUND((D762)/1000,5)</f>
        <v>0.10376000000000001</v>
      </c>
      <c r="E761" s="91">
        <f t="shared" ref="E761:AA761" si="429">ROUND((E762)/1000,5)</f>
        <v>7.2179999999999994E-2</v>
      </c>
      <c r="F761" s="91">
        <f t="shared" si="429"/>
        <v>1.4319999999999999E-2</v>
      </c>
      <c r="G761" s="91">
        <f t="shared" si="429"/>
        <v>1.468E-2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2.8700000000000002E-3</v>
      </c>
      <c r="N761" s="91">
        <f t="shared" si="429"/>
        <v>7.3099999999999997E-3</v>
      </c>
      <c r="O761" s="91">
        <f t="shared" si="429"/>
        <v>0.11058999999999999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1.03E-2</v>
      </c>
      <c r="W761" s="91">
        <f t="shared" si="429"/>
        <v>1.8339999999999999E-2</v>
      </c>
      <c r="X761" s="91">
        <f t="shared" si="429"/>
        <v>0</v>
      </c>
      <c r="Y761" s="91">
        <f t="shared" si="429"/>
        <v>0.20358999999999999</v>
      </c>
      <c r="Z761" s="91">
        <f t="shared" si="429"/>
        <v>0.22922999999999999</v>
      </c>
      <c r="AA761" s="91">
        <f t="shared" si="429"/>
        <v>8.9690000000000006E-2</v>
      </c>
    </row>
    <row r="762" spans="1:27" ht="12.75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103.76</v>
      </c>
      <c r="E762" s="44">
        <v>72.180000000000007</v>
      </c>
      <c r="F762" s="44">
        <v>14.32</v>
      </c>
      <c r="G762" s="44">
        <v>14.68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2.87</v>
      </c>
      <c r="N762" s="44">
        <v>7.31</v>
      </c>
      <c r="O762" s="44">
        <v>110.59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10.3</v>
      </c>
      <c r="W762" s="44">
        <v>18.34</v>
      </c>
      <c r="X762" s="44">
        <v>0</v>
      </c>
      <c r="Y762" s="44">
        <v>203.59</v>
      </c>
      <c r="Z762" s="44">
        <v>229.23</v>
      </c>
      <c r="AA762" s="44">
        <v>89.69</v>
      </c>
    </row>
    <row r="763" spans="1:27" x14ac:dyDescent="0.2">
      <c r="A763" s="98" t="s">
        <v>2395</v>
      </c>
      <c r="B763" s="28" t="str">
        <f>"28"&amp;"."&amp;$B$800&amp;"."&amp;$B$801</f>
        <v>28.10.2023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1.6899999999999998E-2</v>
      </c>
      <c r="F763" s="91">
        <f t="shared" si="430"/>
        <v>5.0259999999999999E-2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2.129E-2</v>
      </c>
      <c r="Z763" s="91">
        <f t="shared" si="430"/>
        <v>1.06E-3</v>
      </c>
      <c r="AA763" s="91">
        <f t="shared" si="430"/>
        <v>6.8269999999999997E-2</v>
      </c>
    </row>
    <row r="764" spans="1:27" ht="12.75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0</v>
      </c>
      <c r="E764" s="44">
        <v>16.899999999999999</v>
      </c>
      <c r="F764" s="44">
        <v>50.26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21.29</v>
      </c>
      <c r="Z764" s="44">
        <v>1.06</v>
      </c>
      <c r="AA764" s="44">
        <v>68.27</v>
      </c>
    </row>
    <row r="765" spans="1:27" x14ac:dyDescent="0.2">
      <c r="A765" s="98" t="s">
        <v>2397</v>
      </c>
      <c r="B765" s="28" t="str">
        <f>"29"&amp;"."&amp;$B$800&amp;"."&amp;$B$801</f>
        <v>29.10.2023</v>
      </c>
      <c r="C765" s="90" t="s">
        <v>76</v>
      </c>
      <c r="D765" s="91">
        <f>ROUND((D766)/1000,5)</f>
        <v>2.7459999999999998E-2</v>
      </c>
      <c r="E765" s="91">
        <f t="shared" ref="E765:AA765" si="431">ROUND((E766)/1000,5)</f>
        <v>0.11323999999999999</v>
      </c>
      <c r="F765" s="91">
        <f t="shared" si="431"/>
        <v>5.5239999999999997E-2</v>
      </c>
      <c r="G765" s="91">
        <f t="shared" si="431"/>
        <v>2.0729999999999998E-2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3.1940000000000003E-2</v>
      </c>
      <c r="T765" s="91">
        <f t="shared" si="431"/>
        <v>1.1999999999999999E-3</v>
      </c>
      <c r="U765" s="91">
        <f t="shared" si="431"/>
        <v>7.4999999999999997E-3</v>
      </c>
      <c r="V765" s="91">
        <f t="shared" si="431"/>
        <v>5.0900000000000001E-2</v>
      </c>
      <c r="W765" s="91">
        <f t="shared" si="431"/>
        <v>3.9109999999999999E-2</v>
      </c>
      <c r="X765" s="91">
        <f t="shared" si="431"/>
        <v>0.26946999999999999</v>
      </c>
      <c r="Y765" s="91">
        <f t="shared" si="431"/>
        <v>0.59333999999999998</v>
      </c>
      <c r="Z765" s="91">
        <f t="shared" si="431"/>
        <v>0.36453000000000002</v>
      </c>
      <c r="AA765" s="91">
        <f t="shared" si="431"/>
        <v>0.15257999999999999</v>
      </c>
    </row>
    <row r="766" spans="1:27" ht="12.75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27.46</v>
      </c>
      <c r="E766" s="44">
        <v>113.24</v>
      </c>
      <c r="F766" s="44">
        <v>55.24</v>
      </c>
      <c r="G766" s="44">
        <v>20.73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31.94</v>
      </c>
      <c r="T766" s="44">
        <v>1.2</v>
      </c>
      <c r="U766" s="44">
        <v>7.5</v>
      </c>
      <c r="V766" s="44">
        <v>50.9</v>
      </c>
      <c r="W766" s="44">
        <v>39.11</v>
      </c>
      <c r="X766" s="44">
        <v>269.47000000000003</v>
      </c>
      <c r="Y766" s="44">
        <v>593.34</v>
      </c>
      <c r="Z766" s="44">
        <v>364.53</v>
      </c>
      <c r="AA766" s="44">
        <v>152.58000000000001</v>
      </c>
    </row>
    <row r="767" spans="1:27" x14ac:dyDescent="0.2">
      <c r="A767" s="98" t="s">
        <v>2399</v>
      </c>
      <c r="B767" s="28" t="str">
        <f>"30"&amp;"."&amp;$B$800&amp;"."&amp;$B$801</f>
        <v>30.10.2023</v>
      </c>
      <c r="C767" s="90" t="s">
        <v>76</v>
      </c>
      <c r="D767" s="91">
        <f>ROUND((D768)/1000,5)</f>
        <v>0.30423</v>
      </c>
      <c r="E767" s="91">
        <f t="shared" ref="E767:AA767" si="432">ROUND((E768)/1000,5)</f>
        <v>0.15608</v>
      </c>
      <c r="F767" s="91">
        <f t="shared" si="432"/>
        <v>0.14304</v>
      </c>
      <c r="G767" s="91">
        <f t="shared" si="432"/>
        <v>5.0459999999999998E-2</v>
      </c>
      <c r="H767" s="91">
        <f t="shared" si="432"/>
        <v>6.9699999999999996E-3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5.0299999999999997E-3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9.0690000000000007E-2</v>
      </c>
      <c r="V767" s="91">
        <f t="shared" si="432"/>
        <v>5.9610000000000003E-2</v>
      </c>
      <c r="W767" s="91">
        <f t="shared" si="432"/>
        <v>1.1429999999999999E-2</v>
      </c>
      <c r="X767" s="91">
        <f t="shared" si="432"/>
        <v>3.0030000000000001E-2</v>
      </c>
      <c r="Y767" s="91">
        <f t="shared" si="432"/>
        <v>0.24901999999999999</v>
      </c>
      <c r="Z767" s="91">
        <f t="shared" si="432"/>
        <v>0.16364999999999999</v>
      </c>
      <c r="AA767" s="91">
        <f t="shared" si="432"/>
        <v>8.831E-2</v>
      </c>
    </row>
    <row r="768" spans="1:27" ht="12.75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304.23</v>
      </c>
      <c r="E768" s="44">
        <v>156.08000000000001</v>
      </c>
      <c r="F768" s="44">
        <v>143.04</v>
      </c>
      <c r="G768" s="44">
        <v>50.46</v>
      </c>
      <c r="H768" s="44">
        <v>6.97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5.03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90.69</v>
      </c>
      <c r="V768" s="44">
        <v>59.61</v>
      </c>
      <c r="W768" s="44">
        <v>11.43</v>
      </c>
      <c r="X768" s="44">
        <v>30.03</v>
      </c>
      <c r="Y768" s="44">
        <v>249.02</v>
      </c>
      <c r="Z768" s="44">
        <v>163.65</v>
      </c>
      <c r="AA768" s="44">
        <v>88.31</v>
      </c>
    </row>
    <row r="769" spans="1:27" x14ac:dyDescent="0.2">
      <c r="A769" s="98" t="s">
        <v>2401</v>
      </c>
      <c r="B769" s="28" t="str">
        <f>"31"&amp;"."&amp;$B$800&amp;"."&amp;$B$801</f>
        <v>31.10.2023</v>
      </c>
      <c r="C769" s="90" t="s">
        <v>76</v>
      </c>
      <c r="D769" s="91">
        <f>ROUND((D770)/1000,5)</f>
        <v>9.5079999999999998E-2</v>
      </c>
      <c r="E769" s="91">
        <f t="shared" ref="E769:AA769" si="433">ROUND((E770)/1000,5)</f>
        <v>0.10063</v>
      </c>
      <c r="F769" s="91">
        <f t="shared" si="433"/>
        <v>1.405E-2</v>
      </c>
      <c r="G769" s="91">
        <f t="shared" si="433"/>
        <v>7.8899999999999994E-3</v>
      </c>
      <c r="H769" s="91">
        <f t="shared" si="433"/>
        <v>0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6.2960000000000002E-2</v>
      </c>
      <c r="N769" s="91">
        <f t="shared" si="433"/>
        <v>4.4110000000000003E-2</v>
      </c>
      <c r="O769" s="91">
        <f t="shared" si="433"/>
        <v>2.453E-2</v>
      </c>
      <c r="P769" s="91">
        <f t="shared" si="433"/>
        <v>2.0379999999999999E-2</v>
      </c>
      <c r="Q769" s="91">
        <f t="shared" si="433"/>
        <v>1.2710000000000001E-2</v>
      </c>
      <c r="R769" s="91">
        <f t="shared" si="433"/>
        <v>1.1050000000000001E-2</v>
      </c>
      <c r="S769" s="91">
        <f t="shared" si="433"/>
        <v>1.106E-2</v>
      </c>
      <c r="T769" s="91">
        <f t="shared" si="433"/>
        <v>3.9899999999999996E-3</v>
      </c>
      <c r="U769" s="91">
        <f t="shared" si="433"/>
        <v>2.6669999999999999E-2</v>
      </c>
      <c r="V769" s="91">
        <f t="shared" si="433"/>
        <v>3.124E-2</v>
      </c>
      <c r="W769" s="91">
        <f t="shared" si="433"/>
        <v>0.24318999999999999</v>
      </c>
      <c r="X769" s="91">
        <f t="shared" si="433"/>
        <v>0.41910999999999998</v>
      </c>
      <c r="Y769" s="91">
        <f t="shared" si="433"/>
        <v>0.54581999999999997</v>
      </c>
      <c r="Z769" s="91">
        <f t="shared" si="433"/>
        <v>0.10524</v>
      </c>
      <c r="AA769" s="91">
        <f t="shared" si="433"/>
        <v>3.7359999999999997E-2</v>
      </c>
    </row>
    <row r="770" spans="1:27" ht="12.75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95.08</v>
      </c>
      <c r="E770" s="44">
        <v>100.63</v>
      </c>
      <c r="F770" s="44">
        <v>14.05</v>
      </c>
      <c r="G770" s="44">
        <v>7.89</v>
      </c>
      <c r="H770" s="44">
        <v>0</v>
      </c>
      <c r="I770" s="44">
        <v>0</v>
      </c>
      <c r="J770" s="44">
        <v>0</v>
      </c>
      <c r="K770" s="44">
        <v>0</v>
      </c>
      <c r="L770" s="44">
        <v>0</v>
      </c>
      <c r="M770" s="44">
        <v>62.96</v>
      </c>
      <c r="N770" s="44">
        <v>44.11</v>
      </c>
      <c r="O770" s="44">
        <v>24.53</v>
      </c>
      <c r="P770" s="44">
        <v>20.38</v>
      </c>
      <c r="Q770" s="44">
        <v>12.71</v>
      </c>
      <c r="R770" s="44">
        <v>11.05</v>
      </c>
      <c r="S770" s="44">
        <v>11.06</v>
      </c>
      <c r="T770" s="44">
        <v>3.99</v>
      </c>
      <c r="U770" s="44">
        <v>26.67</v>
      </c>
      <c r="V770" s="44">
        <v>31.24</v>
      </c>
      <c r="W770" s="44">
        <v>243.19</v>
      </c>
      <c r="X770" s="44">
        <v>419.11</v>
      </c>
      <c r="Y770" s="44">
        <v>545.82000000000005</v>
      </c>
      <c r="Z770" s="44">
        <v>105.24</v>
      </c>
      <c r="AA770" s="44">
        <v>37.36</v>
      </c>
    </row>
    <row r="771" spans="1:27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9.5700000000000004E-3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0.15721000000000002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862758.02</v>
      </c>
      <c r="E781" s="105">
        <f t="shared" ref="E781:G781" si="434">E782</f>
        <v>862758.02</v>
      </c>
      <c r="F781" s="105">
        <f t="shared" si="434"/>
        <v>862758.02</v>
      </c>
      <c r="G781" s="105">
        <f t="shared" si="434"/>
        <v>862758.02</v>
      </c>
    </row>
    <row r="782" spans="1:27" ht="12.75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862758.02</v>
      </c>
      <c r="E782" s="44">
        <f>$D782</f>
        <v>862758.02</v>
      </c>
      <c r="F782" s="44">
        <f>$D782</f>
        <v>862758.02</v>
      </c>
      <c r="G782" s="44">
        <f>$D782</f>
        <v>862758.02</v>
      </c>
    </row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D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6D382-43ED-4F67-AD90-3C03976317BD}">
  <sheetPr>
    <tabColor rgb="FFFFC000"/>
    <pageSetUpPr fitToPage="1"/>
  </sheetPr>
  <dimension ref="A1:AA801"/>
  <sheetViews>
    <sheetView view="pageBreakPreview" topLeftCell="A736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01.10.2023</v>
      </c>
      <c r="C7" s="90" t="s">
        <v>76</v>
      </c>
      <c r="D7" s="91">
        <f>ROUND(((D8+D9+D11+D10)/1000),5)</f>
        <v>2.5004599999999999</v>
      </c>
      <c r="E7" s="91">
        <f>ROUND(((E8+E9+E11+E10)/1000),5)</f>
        <v>2.4416799999999999</v>
      </c>
      <c r="F7" s="91">
        <f>ROUND(((F8+F9+F11+F10)/1000),5)</f>
        <v>2.4277299999999999</v>
      </c>
      <c r="G7" s="91">
        <f t="shared" ref="G7:AA7" si="0">ROUND(((G8+G9+G11+G10)/1000),5)</f>
        <v>2.4296000000000002</v>
      </c>
      <c r="H7" s="91">
        <f t="shared" si="0"/>
        <v>2.4384399999999999</v>
      </c>
      <c r="I7" s="91">
        <f t="shared" si="0"/>
        <v>2.4630800000000002</v>
      </c>
      <c r="J7" s="91">
        <f t="shared" si="0"/>
        <v>2.4641000000000002</v>
      </c>
      <c r="K7" s="91">
        <f t="shared" si="0"/>
        <v>2.5512299999999999</v>
      </c>
      <c r="L7" s="91">
        <f t="shared" si="0"/>
        <v>2.8010199999999998</v>
      </c>
      <c r="M7" s="91">
        <f t="shared" si="0"/>
        <v>3.0745200000000001</v>
      </c>
      <c r="N7" s="91">
        <f t="shared" si="0"/>
        <v>3.1276199999999998</v>
      </c>
      <c r="O7" s="91">
        <f t="shared" si="0"/>
        <v>3.1343899999999998</v>
      </c>
      <c r="P7" s="91">
        <f t="shared" si="0"/>
        <v>3.1369699999999998</v>
      </c>
      <c r="Q7" s="91">
        <f t="shared" si="0"/>
        <v>3.1507399999999999</v>
      </c>
      <c r="R7" s="91">
        <f t="shared" si="0"/>
        <v>3.15456</v>
      </c>
      <c r="S7" s="91">
        <f t="shared" si="0"/>
        <v>3.1644899999999998</v>
      </c>
      <c r="T7" s="91">
        <f t="shared" si="0"/>
        <v>3.1571400000000001</v>
      </c>
      <c r="U7" s="91">
        <f t="shared" si="0"/>
        <v>3.1705299999999998</v>
      </c>
      <c r="V7" s="91">
        <f t="shared" si="0"/>
        <v>3.2291799999999999</v>
      </c>
      <c r="W7" s="91">
        <f t="shared" si="0"/>
        <v>3.2945600000000002</v>
      </c>
      <c r="X7" s="91">
        <f t="shared" si="0"/>
        <v>3.2319399999999998</v>
      </c>
      <c r="Y7" s="91">
        <f t="shared" si="0"/>
        <v>3.14533</v>
      </c>
      <c r="Z7" s="91">
        <f t="shared" si="0"/>
        <v>2.79657</v>
      </c>
      <c r="AA7" s="91">
        <f t="shared" si="0"/>
        <v>2.6210200000000001</v>
      </c>
    </row>
    <row r="8" spans="1:27" ht="12.75" customHeight="1" outlineLevel="1" x14ac:dyDescent="0.2">
      <c r="A8" s="99" t="s">
        <v>1658</v>
      </c>
      <c r="B8" s="63" t="s">
        <v>238</v>
      </c>
      <c r="C8" s="43" t="s">
        <v>79</v>
      </c>
      <c r="D8" s="44">
        <v>1314.89</v>
      </c>
      <c r="E8" s="44">
        <v>1256.1099999999999</v>
      </c>
      <c r="F8" s="44">
        <v>1242.1600000000001</v>
      </c>
      <c r="G8" s="44">
        <v>1244.03</v>
      </c>
      <c r="H8" s="44">
        <v>1252.8699999999999</v>
      </c>
      <c r="I8" s="44">
        <v>1277.51</v>
      </c>
      <c r="J8" s="44">
        <v>1278.53</v>
      </c>
      <c r="K8" s="44">
        <v>1365.66</v>
      </c>
      <c r="L8" s="44">
        <v>1615.45</v>
      </c>
      <c r="M8" s="44">
        <v>1888.95</v>
      </c>
      <c r="N8" s="44">
        <v>1942.05</v>
      </c>
      <c r="O8" s="44">
        <v>1948.82</v>
      </c>
      <c r="P8" s="44">
        <v>1951.4</v>
      </c>
      <c r="Q8" s="44">
        <v>1965.17</v>
      </c>
      <c r="R8" s="44">
        <v>1968.99</v>
      </c>
      <c r="S8" s="44">
        <v>1978.92</v>
      </c>
      <c r="T8" s="44">
        <v>1971.57</v>
      </c>
      <c r="U8" s="44">
        <v>1984.96</v>
      </c>
      <c r="V8" s="44">
        <v>2043.61</v>
      </c>
      <c r="W8" s="44">
        <v>2108.9899999999998</v>
      </c>
      <c r="X8" s="44">
        <v>2046.37</v>
      </c>
      <c r="Y8" s="44">
        <v>1959.76</v>
      </c>
      <c r="Z8" s="44">
        <v>1611</v>
      </c>
      <c r="AA8" s="44">
        <v>1435.45</v>
      </c>
    </row>
    <row r="9" spans="1:27" ht="12.75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1660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1661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1662</v>
      </c>
      <c r="B12" s="28" t="str">
        <f>"02"&amp;"."&amp;$B$800&amp;"."&amp;$B$801</f>
        <v>02.10.2023</v>
      </c>
      <c r="C12" s="90" t="s">
        <v>76</v>
      </c>
      <c r="D12" s="91">
        <f>ROUND(((D13+D14+D16+D15)/1000),5)</f>
        <v>2.4759000000000002</v>
      </c>
      <c r="E12" s="91">
        <f>ROUND(((E13+E14+E16+E15)/1000),5)</f>
        <v>2.4188000000000001</v>
      </c>
      <c r="F12" s="91">
        <f>ROUND(((F13+F14+F16+F15)/1000),5)</f>
        <v>2.3631899999999999</v>
      </c>
      <c r="G12" s="91">
        <f t="shared" ref="G12:AA12" si="3">ROUND(((G13+G14+G16+G15)/1000),5)</f>
        <v>2.3507899999999999</v>
      </c>
      <c r="H12" s="91">
        <f t="shared" si="3"/>
        <v>2.3636599999999999</v>
      </c>
      <c r="I12" s="91">
        <f t="shared" si="3"/>
        <v>2.4822799999999998</v>
      </c>
      <c r="J12" s="91">
        <f t="shared" si="3"/>
        <v>2.6423399999999999</v>
      </c>
      <c r="K12" s="91">
        <f t="shared" si="3"/>
        <v>2.8992800000000001</v>
      </c>
      <c r="L12" s="91">
        <f t="shared" si="3"/>
        <v>3.1027300000000002</v>
      </c>
      <c r="M12" s="91">
        <f t="shared" si="3"/>
        <v>3.2960600000000002</v>
      </c>
      <c r="N12" s="91">
        <f t="shared" si="3"/>
        <v>3.3028400000000002</v>
      </c>
      <c r="O12" s="91">
        <f t="shared" si="3"/>
        <v>3.2249699999999999</v>
      </c>
      <c r="P12" s="91">
        <f t="shared" si="3"/>
        <v>3.1826400000000001</v>
      </c>
      <c r="Q12" s="91">
        <f t="shared" si="3"/>
        <v>3.20242</v>
      </c>
      <c r="R12" s="91">
        <f t="shared" si="3"/>
        <v>3.2043200000000001</v>
      </c>
      <c r="S12" s="91">
        <f t="shared" si="3"/>
        <v>3.19048</v>
      </c>
      <c r="T12" s="91">
        <f t="shared" si="3"/>
        <v>3.1858900000000001</v>
      </c>
      <c r="U12" s="91">
        <f t="shared" si="3"/>
        <v>3.1954899999999999</v>
      </c>
      <c r="V12" s="91">
        <f t="shared" si="3"/>
        <v>3.34152</v>
      </c>
      <c r="W12" s="91">
        <f t="shared" si="3"/>
        <v>3.34409</v>
      </c>
      <c r="X12" s="91">
        <f t="shared" si="3"/>
        <v>3.1890499999999999</v>
      </c>
      <c r="Y12" s="91">
        <f t="shared" si="3"/>
        <v>3.0956999999999999</v>
      </c>
      <c r="Z12" s="91">
        <f t="shared" si="3"/>
        <v>2.84362</v>
      </c>
      <c r="AA12" s="91">
        <f t="shared" si="3"/>
        <v>2.5501800000000001</v>
      </c>
    </row>
    <row r="13" spans="1:27" ht="12.75" customHeight="1" outlineLevel="1" x14ac:dyDescent="0.2">
      <c r="A13" s="99" t="s">
        <v>1663</v>
      </c>
      <c r="B13" s="63" t="s">
        <v>238</v>
      </c>
      <c r="C13" s="43" t="s">
        <v>79</v>
      </c>
      <c r="D13" s="44">
        <v>1290.33</v>
      </c>
      <c r="E13" s="44">
        <v>1233.23</v>
      </c>
      <c r="F13" s="44">
        <v>1177.6199999999999</v>
      </c>
      <c r="G13" s="44">
        <v>1165.22</v>
      </c>
      <c r="H13" s="44">
        <v>1178.0899999999999</v>
      </c>
      <c r="I13" s="44">
        <v>1296.71</v>
      </c>
      <c r="J13" s="44">
        <v>1456.77</v>
      </c>
      <c r="K13" s="44">
        <v>1713.71</v>
      </c>
      <c r="L13" s="44">
        <v>1917.16</v>
      </c>
      <c r="M13" s="44">
        <v>2110.4899999999998</v>
      </c>
      <c r="N13" s="44">
        <v>2117.27</v>
      </c>
      <c r="O13" s="44">
        <v>2039.4</v>
      </c>
      <c r="P13" s="44">
        <v>1997.07</v>
      </c>
      <c r="Q13" s="44">
        <v>2016.85</v>
      </c>
      <c r="R13" s="44">
        <v>2018.75</v>
      </c>
      <c r="S13" s="44">
        <v>2004.91</v>
      </c>
      <c r="T13" s="44">
        <v>2000.32</v>
      </c>
      <c r="U13" s="44">
        <v>2009.92</v>
      </c>
      <c r="V13" s="44">
        <v>2155.9499999999998</v>
      </c>
      <c r="W13" s="44">
        <v>2158.52</v>
      </c>
      <c r="X13" s="44">
        <v>2003.48</v>
      </c>
      <c r="Y13" s="44">
        <v>1910.13</v>
      </c>
      <c r="Z13" s="44">
        <v>1658.05</v>
      </c>
      <c r="AA13" s="44">
        <v>1364.61</v>
      </c>
    </row>
    <row r="14" spans="1:27" ht="12.75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1665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1667</v>
      </c>
      <c r="B17" s="28" t="str">
        <f>"03"&amp;"."&amp;$B$800&amp;"."&amp;$B$801</f>
        <v>03.10.2023</v>
      </c>
      <c r="C17" s="90" t="s">
        <v>76</v>
      </c>
      <c r="D17" s="91">
        <f>ROUND(((D18+D19+D21+D20)/1000),5)</f>
        <v>2.4197199999999999</v>
      </c>
      <c r="E17" s="91">
        <f>ROUND(((E18+E19+E21+E20)/1000),5)</f>
        <v>2.3349700000000002</v>
      </c>
      <c r="F17" s="91">
        <f>ROUND(((F18+F19+F21+F20)/1000),5)</f>
        <v>2.1915</v>
      </c>
      <c r="G17" s="91">
        <f t="shared" ref="G17:AA17" si="6">ROUND(((G18+G19+G21+G20)/1000),5)</f>
        <v>2.1734599999999999</v>
      </c>
      <c r="H17" s="91">
        <f t="shared" si="6"/>
        <v>2.3348</v>
      </c>
      <c r="I17" s="91">
        <f t="shared" si="6"/>
        <v>2.4849800000000002</v>
      </c>
      <c r="J17" s="91">
        <f t="shared" si="6"/>
        <v>2.5757699999999999</v>
      </c>
      <c r="K17" s="91">
        <f t="shared" si="6"/>
        <v>2.8150900000000001</v>
      </c>
      <c r="L17" s="91">
        <f t="shared" si="6"/>
        <v>3.0624899999999999</v>
      </c>
      <c r="M17" s="91">
        <f t="shared" si="6"/>
        <v>3.2246999999999999</v>
      </c>
      <c r="N17" s="91">
        <f t="shared" si="6"/>
        <v>3.26065</v>
      </c>
      <c r="O17" s="91">
        <f t="shared" si="6"/>
        <v>3.1688499999999999</v>
      </c>
      <c r="P17" s="91">
        <f t="shared" si="6"/>
        <v>3.1642600000000001</v>
      </c>
      <c r="Q17" s="91">
        <f t="shared" si="6"/>
        <v>3.18791</v>
      </c>
      <c r="R17" s="91">
        <f t="shared" si="6"/>
        <v>3.1907299999999998</v>
      </c>
      <c r="S17" s="91">
        <f t="shared" si="6"/>
        <v>3.1931099999999999</v>
      </c>
      <c r="T17" s="91">
        <f t="shared" si="6"/>
        <v>3.1934800000000001</v>
      </c>
      <c r="U17" s="91">
        <f t="shared" si="6"/>
        <v>3.1941700000000002</v>
      </c>
      <c r="V17" s="91">
        <f t="shared" si="6"/>
        <v>3.30003</v>
      </c>
      <c r="W17" s="91">
        <f t="shared" si="6"/>
        <v>3.3114400000000002</v>
      </c>
      <c r="X17" s="91">
        <f t="shared" si="6"/>
        <v>3.1739099999999998</v>
      </c>
      <c r="Y17" s="91">
        <f t="shared" si="6"/>
        <v>3.0436899999999998</v>
      </c>
      <c r="Z17" s="91">
        <f t="shared" si="6"/>
        <v>2.7659400000000001</v>
      </c>
      <c r="AA17" s="91">
        <f t="shared" si="6"/>
        <v>2.5501499999999999</v>
      </c>
    </row>
    <row r="18" spans="1:27" ht="12.75" customHeight="1" outlineLevel="1" x14ac:dyDescent="0.2">
      <c r="A18" s="99" t="s">
        <v>1668</v>
      </c>
      <c r="B18" s="63" t="s">
        <v>238</v>
      </c>
      <c r="C18" s="43" t="s">
        <v>79</v>
      </c>
      <c r="D18" s="44">
        <v>1234.1500000000001</v>
      </c>
      <c r="E18" s="44">
        <v>1149.4000000000001</v>
      </c>
      <c r="F18" s="44">
        <v>1005.93</v>
      </c>
      <c r="G18" s="44">
        <v>987.89</v>
      </c>
      <c r="H18" s="44">
        <v>1149.23</v>
      </c>
      <c r="I18" s="44">
        <v>1299.4100000000001</v>
      </c>
      <c r="J18" s="44">
        <v>1390.2</v>
      </c>
      <c r="K18" s="44">
        <v>1629.52</v>
      </c>
      <c r="L18" s="44">
        <v>1876.92</v>
      </c>
      <c r="M18" s="44">
        <v>2039.13</v>
      </c>
      <c r="N18" s="44">
        <v>2075.08</v>
      </c>
      <c r="O18" s="44">
        <v>1983.28</v>
      </c>
      <c r="P18" s="44">
        <v>1978.69</v>
      </c>
      <c r="Q18" s="44">
        <v>2002.34</v>
      </c>
      <c r="R18" s="44">
        <v>2005.16</v>
      </c>
      <c r="S18" s="44">
        <v>2007.54</v>
      </c>
      <c r="T18" s="44">
        <v>2007.91</v>
      </c>
      <c r="U18" s="44">
        <v>2008.6</v>
      </c>
      <c r="V18" s="44">
        <v>2114.46</v>
      </c>
      <c r="W18" s="44">
        <v>2125.87</v>
      </c>
      <c r="X18" s="44">
        <v>1988.34</v>
      </c>
      <c r="Y18" s="44">
        <v>1858.12</v>
      </c>
      <c r="Z18" s="44">
        <v>1580.37</v>
      </c>
      <c r="AA18" s="44">
        <v>1364.58</v>
      </c>
    </row>
    <row r="19" spans="1:27" ht="12.75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1670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1672</v>
      </c>
      <c r="B22" s="28" t="str">
        <f>"04"&amp;"."&amp;$B$800&amp;"."&amp;$B$801</f>
        <v>04.10.2023</v>
      </c>
      <c r="C22" s="90" t="s">
        <v>76</v>
      </c>
      <c r="D22" s="91">
        <f>ROUND(((D23+D24+D26+D25)/1000),5)</f>
        <v>2.3929399999999998</v>
      </c>
      <c r="E22" s="91">
        <f>ROUND(((E23+E24+E26+E25)/1000),5)</f>
        <v>2.2626200000000001</v>
      </c>
      <c r="F22" s="91">
        <f>ROUND(((F23+F24+F26+F25)/1000),5)</f>
        <v>2.14513</v>
      </c>
      <c r="G22" s="91">
        <f t="shared" ref="G22:AA22" si="9">ROUND(((G23+G24+G26+G25)/1000),5)</f>
        <v>2.2033299999999998</v>
      </c>
      <c r="H22" s="91">
        <f t="shared" si="9"/>
        <v>2.3282799999999999</v>
      </c>
      <c r="I22" s="91">
        <f t="shared" si="9"/>
        <v>2.43669</v>
      </c>
      <c r="J22" s="91">
        <f t="shared" si="9"/>
        <v>2.4832900000000002</v>
      </c>
      <c r="K22" s="91">
        <f t="shared" si="9"/>
        <v>2.8244199999999999</v>
      </c>
      <c r="L22" s="91">
        <f t="shared" si="9"/>
        <v>3.1004800000000001</v>
      </c>
      <c r="M22" s="91">
        <f t="shared" si="9"/>
        <v>3.2751399999999999</v>
      </c>
      <c r="N22" s="91">
        <f t="shared" si="9"/>
        <v>3.3051599999999999</v>
      </c>
      <c r="O22" s="91">
        <f t="shared" si="9"/>
        <v>3.2263600000000001</v>
      </c>
      <c r="P22" s="91">
        <f t="shared" si="9"/>
        <v>3.1584300000000001</v>
      </c>
      <c r="Q22" s="91">
        <f t="shared" si="9"/>
        <v>3.1767699999999999</v>
      </c>
      <c r="R22" s="91">
        <f t="shared" si="9"/>
        <v>3.1795900000000001</v>
      </c>
      <c r="S22" s="91">
        <f t="shared" si="9"/>
        <v>3.1720799999999998</v>
      </c>
      <c r="T22" s="91">
        <f t="shared" si="9"/>
        <v>3.1797900000000001</v>
      </c>
      <c r="U22" s="91">
        <f t="shared" si="9"/>
        <v>3.2440699999999998</v>
      </c>
      <c r="V22" s="91">
        <f t="shared" si="9"/>
        <v>3.3542900000000002</v>
      </c>
      <c r="W22" s="91">
        <f t="shared" si="9"/>
        <v>3.3591299999999999</v>
      </c>
      <c r="X22" s="91">
        <f t="shared" si="9"/>
        <v>3.1815600000000002</v>
      </c>
      <c r="Y22" s="91">
        <f t="shared" si="9"/>
        <v>3.0406399999999998</v>
      </c>
      <c r="Z22" s="91">
        <f t="shared" si="9"/>
        <v>2.6399900000000001</v>
      </c>
      <c r="AA22" s="91">
        <f t="shared" si="9"/>
        <v>2.49085</v>
      </c>
    </row>
    <row r="23" spans="1:27" ht="12.75" customHeight="1" outlineLevel="1" x14ac:dyDescent="0.2">
      <c r="A23" s="99" t="s">
        <v>1673</v>
      </c>
      <c r="B23" s="63" t="s">
        <v>238</v>
      </c>
      <c r="C23" s="43" t="s">
        <v>79</v>
      </c>
      <c r="D23" s="44">
        <v>1207.3699999999999</v>
      </c>
      <c r="E23" s="44">
        <v>1077.05</v>
      </c>
      <c r="F23" s="44">
        <v>959.56</v>
      </c>
      <c r="G23" s="44">
        <v>1017.76</v>
      </c>
      <c r="H23" s="44">
        <v>1142.71</v>
      </c>
      <c r="I23" s="44">
        <v>1251.1199999999999</v>
      </c>
      <c r="J23" s="44">
        <v>1297.72</v>
      </c>
      <c r="K23" s="44">
        <v>1638.85</v>
      </c>
      <c r="L23" s="44">
        <v>1914.91</v>
      </c>
      <c r="M23" s="44">
        <v>2089.5700000000002</v>
      </c>
      <c r="N23" s="44">
        <v>2119.59</v>
      </c>
      <c r="O23" s="44">
        <v>2040.79</v>
      </c>
      <c r="P23" s="44">
        <v>1972.86</v>
      </c>
      <c r="Q23" s="44">
        <v>1991.2</v>
      </c>
      <c r="R23" s="44">
        <v>1994.02</v>
      </c>
      <c r="S23" s="44">
        <v>1986.51</v>
      </c>
      <c r="T23" s="44">
        <v>1994.22</v>
      </c>
      <c r="U23" s="44">
        <v>2058.5</v>
      </c>
      <c r="V23" s="44">
        <v>2168.7199999999998</v>
      </c>
      <c r="W23" s="44">
        <v>2173.56</v>
      </c>
      <c r="X23" s="44">
        <v>1995.99</v>
      </c>
      <c r="Y23" s="44">
        <v>1855.07</v>
      </c>
      <c r="Z23" s="44">
        <v>1454.42</v>
      </c>
      <c r="AA23" s="44">
        <v>1305.28</v>
      </c>
    </row>
    <row r="24" spans="1:27" ht="12.75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1675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1677</v>
      </c>
      <c r="B27" s="28" t="str">
        <f>"05"&amp;"."&amp;$B$800&amp;"."&amp;$B$801</f>
        <v>05.10.2023</v>
      </c>
      <c r="C27" s="90" t="s">
        <v>76</v>
      </c>
      <c r="D27" s="91">
        <f>ROUND(((D28+D29+D31+D30)/1000),5)</f>
        <v>2.3414899999999998</v>
      </c>
      <c r="E27" s="91">
        <f>ROUND(((E28+E29+E31+E30)/1000),5)</f>
        <v>2.1854100000000001</v>
      </c>
      <c r="F27" s="91">
        <f>ROUND(((F28+F29+F31+F30)/1000),5)</f>
        <v>2.0953599999999999</v>
      </c>
      <c r="G27" s="91">
        <f t="shared" ref="G27:AA27" si="12">ROUND(((G28+G29+G31+G30)/1000),5)</f>
        <v>2.1123500000000002</v>
      </c>
      <c r="H27" s="91">
        <f t="shared" si="12"/>
        <v>2.2787999999999999</v>
      </c>
      <c r="I27" s="91">
        <f t="shared" si="12"/>
        <v>2.4200300000000001</v>
      </c>
      <c r="J27" s="91">
        <f t="shared" si="12"/>
        <v>2.5309499999999998</v>
      </c>
      <c r="K27" s="91">
        <f t="shared" si="12"/>
        <v>2.9090400000000001</v>
      </c>
      <c r="L27" s="91">
        <f t="shared" si="12"/>
        <v>2.9572099999999999</v>
      </c>
      <c r="M27" s="91">
        <f t="shared" si="12"/>
        <v>3.1866099999999999</v>
      </c>
      <c r="N27" s="91">
        <f t="shared" si="12"/>
        <v>3.2639999999999998</v>
      </c>
      <c r="O27" s="91">
        <f t="shared" si="12"/>
        <v>3.1129199999999999</v>
      </c>
      <c r="P27" s="91">
        <f t="shared" si="12"/>
        <v>3.0422400000000001</v>
      </c>
      <c r="Q27" s="91">
        <f t="shared" si="12"/>
        <v>3.1338300000000001</v>
      </c>
      <c r="R27" s="91">
        <f t="shared" si="12"/>
        <v>3.1422599999999998</v>
      </c>
      <c r="S27" s="91">
        <f t="shared" si="12"/>
        <v>3.1469399999999998</v>
      </c>
      <c r="T27" s="91">
        <f t="shared" si="12"/>
        <v>3.15706</v>
      </c>
      <c r="U27" s="91">
        <f t="shared" si="12"/>
        <v>3.2951600000000001</v>
      </c>
      <c r="V27" s="91">
        <f t="shared" si="12"/>
        <v>3.3017500000000002</v>
      </c>
      <c r="W27" s="91">
        <f t="shared" si="12"/>
        <v>3.3541099999999999</v>
      </c>
      <c r="X27" s="91">
        <f t="shared" si="12"/>
        <v>3.2936399999999999</v>
      </c>
      <c r="Y27" s="91">
        <f t="shared" si="12"/>
        <v>3.0569000000000002</v>
      </c>
      <c r="Z27" s="91">
        <f t="shared" si="12"/>
        <v>2.79915</v>
      </c>
      <c r="AA27" s="91">
        <f t="shared" si="12"/>
        <v>2.51302</v>
      </c>
    </row>
    <row r="28" spans="1:27" ht="12.75" customHeight="1" outlineLevel="1" x14ac:dyDescent="0.2">
      <c r="A28" s="99" t="s">
        <v>1678</v>
      </c>
      <c r="B28" s="63" t="s">
        <v>238</v>
      </c>
      <c r="C28" s="43" t="s">
        <v>79</v>
      </c>
      <c r="D28" s="44">
        <v>1155.92</v>
      </c>
      <c r="E28" s="44">
        <v>999.84</v>
      </c>
      <c r="F28" s="44">
        <v>909.79</v>
      </c>
      <c r="G28" s="44">
        <v>926.78</v>
      </c>
      <c r="H28" s="44">
        <v>1093.23</v>
      </c>
      <c r="I28" s="44">
        <v>1234.46</v>
      </c>
      <c r="J28" s="44">
        <v>1345.38</v>
      </c>
      <c r="K28" s="44">
        <v>1723.47</v>
      </c>
      <c r="L28" s="44">
        <v>1771.64</v>
      </c>
      <c r="M28" s="44">
        <v>2001.04</v>
      </c>
      <c r="N28" s="44">
        <v>2078.4299999999998</v>
      </c>
      <c r="O28" s="44">
        <v>1927.35</v>
      </c>
      <c r="P28" s="44">
        <v>1856.67</v>
      </c>
      <c r="Q28" s="44">
        <v>1948.26</v>
      </c>
      <c r="R28" s="44">
        <v>1956.69</v>
      </c>
      <c r="S28" s="44">
        <v>1961.37</v>
      </c>
      <c r="T28" s="44">
        <v>1971.49</v>
      </c>
      <c r="U28" s="44">
        <v>2109.59</v>
      </c>
      <c r="V28" s="44">
        <v>2116.1799999999998</v>
      </c>
      <c r="W28" s="44">
        <v>2168.54</v>
      </c>
      <c r="X28" s="44">
        <v>2108.0700000000002</v>
      </c>
      <c r="Y28" s="44">
        <v>1871.33</v>
      </c>
      <c r="Z28" s="44">
        <v>1613.58</v>
      </c>
      <c r="AA28" s="44">
        <v>1327.45</v>
      </c>
    </row>
    <row r="29" spans="1:27" ht="12.75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1680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1682</v>
      </c>
      <c r="B32" s="28" t="str">
        <f>"06"&amp;"."&amp;$B$800&amp;"."&amp;$B$801</f>
        <v>06.10.2023</v>
      </c>
      <c r="C32" s="90" t="s">
        <v>76</v>
      </c>
      <c r="D32" s="91">
        <f>ROUND(((D33+D34+D36+D35)/1000),5)</f>
        <v>2.4047399999999999</v>
      </c>
      <c r="E32" s="91">
        <f>ROUND(((E33+E34+E36+E35)/1000),5)</f>
        <v>2.2942300000000002</v>
      </c>
      <c r="F32" s="91">
        <f>ROUND(((F33+F34+F36+F35)/1000),5)</f>
        <v>2.2159800000000001</v>
      </c>
      <c r="G32" s="91">
        <f t="shared" ref="G32:AA32" si="15">ROUND(((G33+G34+G36+G35)/1000),5)</f>
        <v>2.2399399999999998</v>
      </c>
      <c r="H32" s="91">
        <f t="shared" si="15"/>
        <v>2.3287499999999999</v>
      </c>
      <c r="I32" s="91">
        <f t="shared" si="15"/>
        <v>2.4474800000000001</v>
      </c>
      <c r="J32" s="91">
        <f t="shared" si="15"/>
        <v>2.6686800000000002</v>
      </c>
      <c r="K32" s="91">
        <f t="shared" si="15"/>
        <v>2.92571</v>
      </c>
      <c r="L32" s="91">
        <f t="shared" si="15"/>
        <v>3.1869399999999999</v>
      </c>
      <c r="M32" s="91">
        <f t="shared" si="15"/>
        <v>3.36233</v>
      </c>
      <c r="N32" s="91">
        <f t="shared" si="15"/>
        <v>3.3702000000000001</v>
      </c>
      <c r="O32" s="91">
        <f t="shared" si="15"/>
        <v>3.3434499999999998</v>
      </c>
      <c r="P32" s="91">
        <f t="shared" si="15"/>
        <v>3.2046199999999998</v>
      </c>
      <c r="Q32" s="91">
        <f t="shared" si="15"/>
        <v>3.2113200000000002</v>
      </c>
      <c r="R32" s="91">
        <f t="shared" si="15"/>
        <v>3.1565099999999999</v>
      </c>
      <c r="S32" s="91">
        <f t="shared" si="15"/>
        <v>3.1461100000000002</v>
      </c>
      <c r="T32" s="91">
        <f t="shared" si="15"/>
        <v>3.1588599999999998</v>
      </c>
      <c r="U32" s="91">
        <f t="shared" si="15"/>
        <v>3.1815699999999998</v>
      </c>
      <c r="V32" s="91">
        <f t="shared" si="15"/>
        <v>3.3586999999999998</v>
      </c>
      <c r="W32" s="91">
        <f t="shared" si="15"/>
        <v>3.34951</v>
      </c>
      <c r="X32" s="91">
        <f t="shared" si="15"/>
        <v>3.2454700000000001</v>
      </c>
      <c r="Y32" s="91">
        <f t="shared" si="15"/>
        <v>3.14045</v>
      </c>
      <c r="Z32" s="91">
        <f t="shared" si="15"/>
        <v>2.9199799999999998</v>
      </c>
      <c r="AA32" s="91">
        <f t="shared" si="15"/>
        <v>2.6560899999999998</v>
      </c>
    </row>
    <row r="33" spans="1:27" ht="12.75" customHeight="1" outlineLevel="1" x14ac:dyDescent="0.2">
      <c r="A33" s="99" t="s">
        <v>1683</v>
      </c>
      <c r="B33" s="63" t="s">
        <v>238</v>
      </c>
      <c r="C33" s="43" t="s">
        <v>79</v>
      </c>
      <c r="D33" s="44">
        <v>1219.17</v>
      </c>
      <c r="E33" s="44">
        <v>1108.6600000000001</v>
      </c>
      <c r="F33" s="44">
        <v>1030.4100000000001</v>
      </c>
      <c r="G33" s="44">
        <v>1054.3699999999999</v>
      </c>
      <c r="H33" s="44">
        <v>1143.18</v>
      </c>
      <c r="I33" s="44">
        <v>1261.9100000000001</v>
      </c>
      <c r="J33" s="44">
        <v>1483.11</v>
      </c>
      <c r="K33" s="44">
        <v>1740.14</v>
      </c>
      <c r="L33" s="44">
        <v>2001.37</v>
      </c>
      <c r="M33" s="44">
        <v>2176.7600000000002</v>
      </c>
      <c r="N33" s="44">
        <v>2184.63</v>
      </c>
      <c r="O33" s="44">
        <v>2157.88</v>
      </c>
      <c r="P33" s="44">
        <v>2019.05</v>
      </c>
      <c r="Q33" s="44">
        <v>2025.75</v>
      </c>
      <c r="R33" s="44">
        <v>1970.94</v>
      </c>
      <c r="S33" s="44">
        <v>1960.54</v>
      </c>
      <c r="T33" s="44">
        <v>1973.29</v>
      </c>
      <c r="U33" s="44">
        <v>1996</v>
      </c>
      <c r="V33" s="44">
        <v>2173.13</v>
      </c>
      <c r="W33" s="44">
        <v>2163.94</v>
      </c>
      <c r="X33" s="44">
        <v>2059.9</v>
      </c>
      <c r="Y33" s="44">
        <v>1954.88</v>
      </c>
      <c r="Z33" s="44">
        <v>1734.41</v>
      </c>
      <c r="AA33" s="44">
        <v>1470.52</v>
      </c>
    </row>
    <row r="34" spans="1:27" ht="12.75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1685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1687</v>
      </c>
      <c r="B37" s="28" t="str">
        <f>"07"&amp;"."&amp;$B$800&amp;"."&amp;$B$801</f>
        <v>07.10.2023</v>
      </c>
      <c r="C37" s="90" t="s">
        <v>76</v>
      </c>
      <c r="D37" s="91">
        <f>ROUND(((D38+D39+D41+D40)/1000),5)</f>
        <v>2.4382999999999999</v>
      </c>
      <c r="E37" s="91">
        <f>ROUND(((E38+E39+E41+E40)/1000),5)</f>
        <v>2.3875500000000001</v>
      </c>
      <c r="F37" s="91">
        <f>ROUND(((F38+F39+F41+F40)/1000),5)</f>
        <v>2.3370199999999999</v>
      </c>
      <c r="G37" s="91">
        <f t="shared" ref="G37:AA37" si="18">ROUND(((G38+G39+G41+G40)/1000),5)</f>
        <v>2.3044500000000001</v>
      </c>
      <c r="H37" s="91">
        <f t="shared" si="18"/>
        <v>2.3413300000000001</v>
      </c>
      <c r="I37" s="91">
        <f t="shared" si="18"/>
        <v>2.3967499999999999</v>
      </c>
      <c r="J37" s="91">
        <f t="shared" si="18"/>
        <v>2.4872899999999998</v>
      </c>
      <c r="K37" s="91">
        <f t="shared" si="18"/>
        <v>2.6694499999999999</v>
      </c>
      <c r="L37" s="91">
        <f t="shared" si="18"/>
        <v>2.8658299999999999</v>
      </c>
      <c r="M37" s="91">
        <f t="shared" si="18"/>
        <v>3.0234899999999998</v>
      </c>
      <c r="N37" s="91">
        <f t="shared" si="18"/>
        <v>3.1056400000000002</v>
      </c>
      <c r="O37" s="91">
        <f t="shared" si="18"/>
        <v>3.0970200000000001</v>
      </c>
      <c r="P37" s="91">
        <f t="shared" si="18"/>
        <v>3.0459100000000001</v>
      </c>
      <c r="Q37" s="91">
        <f t="shared" si="18"/>
        <v>3.0465599999999999</v>
      </c>
      <c r="R37" s="91">
        <f t="shared" si="18"/>
        <v>3.0391599999999999</v>
      </c>
      <c r="S37" s="91">
        <f t="shared" si="18"/>
        <v>3.04657</v>
      </c>
      <c r="T37" s="91">
        <f t="shared" si="18"/>
        <v>3.0720900000000002</v>
      </c>
      <c r="U37" s="91">
        <f t="shared" si="18"/>
        <v>3.1559400000000002</v>
      </c>
      <c r="V37" s="91">
        <f t="shared" si="18"/>
        <v>3.2709999999999999</v>
      </c>
      <c r="W37" s="91">
        <f t="shared" si="18"/>
        <v>3.28728</v>
      </c>
      <c r="X37" s="91">
        <f t="shared" si="18"/>
        <v>3.23224</v>
      </c>
      <c r="Y37" s="91">
        <f t="shared" si="18"/>
        <v>2.9961899999999999</v>
      </c>
      <c r="Z37" s="91">
        <f t="shared" si="18"/>
        <v>2.7423899999999999</v>
      </c>
      <c r="AA37" s="91">
        <f t="shared" si="18"/>
        <v>2.4971399999999999</v>
      </c>
    </row>
    <row r="38" spans="1:27" ht="12.75" customHeight="1" outlineLevel="1" x14ac:dyDescent="0.2">
      <c r="A38" s="99" t="s">
        <v>1688</v>
      </c>
      <c r="B38" s="63" t="s">
        <v>238</v>
      </c>
      <c r="C38" s="43" t="s">
        <v>79</v>
      </c>
      <c r="D38" s="44">
        <v>1252.73</v>
      </c>
      <c r="E38" s="44">
        <v>1201.98</v>
      </c>
      <c r="F38" s="44">
        <v>1151.45</v>
      </c>
      <c r="G38" s="44">
        <v>1118.8800000000001</v>
      </c>
      <c r="H38" s="44">
        <v>1155.76</v>
      </c>
      <c r="I38" s="44">
        <v>1211.18</v>
      </c>
      <c r="J38" s="44">
        <v>1301.72</v>
      </c>
      <c r="K38" s="44">
        <v>1483.88</v>
      </c>
      <c r="L38" s="44">
        <v>1680.26</v>
      </c>
      <c r="M38" s="44">
        <v>1837.92</v>
      </c>
      <c r="N38" s="44">
        <v>1920.07</v>
      </c>
      <c r="O38" s="44">
        <v>1911.45</v>
      </c>
      <c r="P38" s="44">
        <v>1860.34</v>
      </c>
      <c r="Q38" s="44">
        <v>1860.99</v>
      </c>
      <c r="R38" s="44">
        <v>1853.59</v>
      </c>
      <c r="S38" s="44">
        <v>1861</v>
      </c>
      <c r="T38" s="44">
        <v>1886.52</v>
      </c>
      <c r="U38" s="44">
        <v>1970.37</v>
      </c>
      <c r="V38" s="44">
        <v>2085.4299999999998</v>
      </c>
      <c r="W38" s="44">
        <v>2101.71</v>
      </c>
      <c r="X38" s="44">
        <v>2046.67</v>
      </c>
      <c r="Y38" s="44">
        <v>1810.62</v>
      </c>
      <c r="Z38" s="44">
        <v>1556.82</v>
      </c>
      <c r="AA38" s="44">
        <v>1311.57</v>
      </c>
    </row>
    <row r="39" spans="1:27" ht="12.75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1690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1692</v>
      </c>
      <c r="B42" s="28" t="str">
        <f>"08"&amp;"."&amp;$B$800&amp;"."&amp;$B$801</f>
        <v>08.10.2023</v>
      </c>
      <c r="C42" s="90" t="s">
        <v>76</v>
      </c>
      <c r="D42" s="91">
        <f>ROUND(((D43+D44+D46+D45)/1000),5)</f>
        <v>2.3520400000000001</v>
      </c>
      <c r="E42" s="91">
        <f>ROUND(((E43+E44+E46+E45)/1000),5)</f>
        <v>2.2616900000000002</v>
      </c>
      <c r="F42" s="91">
        <f>ROUND(((F43+F44+F46+F45)/1000),5)</f>
        <v>2.1598000000000002</v>
      </c>
      <c r="G42" s="91">
        <f t="shared" ref="G42:AA42" si="21">ROUND(((G43+G44+G46+G45)/1000),5)</f>
        <v>2.1251099999999998</v>
      </c>
      <c r="H42" s="91">
        <f t="shared" si="21"/>
        <v>2.1711900000000002</v>
      </c>
      <c r="I42" s="91">
        <f t="shared" si="21"/>
        <v>2.23509</v>
      </c>
      <c r="J42" s="91">
        <f t="shared" si="21"/>
        <v>2.2276600000000002</v>
      </c>
      <c r="K42" s="91">
        <f t="shared" si="21"/>
        <v>2.3345199999999999</v>
      </c>
      <c r="L42" s="91">
        <f t="shared" si="21"/>
        <v>2.6628400000000001</v>
      </c>
      <c r="M42" s="91">
        <f t="shared" si="21"/>
        <v>2.80166</v>
      </c>
      <c r="N42" s="91">
        <f t="shared" si="21"/>
        <v>2.8455900000000001</v>
      </c>
      <c r="O42" s="91">
        <f t="shared" si="21"/>
        <v>2.8483999999999998</v>
      </c>
      <c r="P42" s="91">
        <f t="shared" si="21"/>
        <v>2.9324400000000002</v>
      </c>
      <c r="Q42" s="91">
        <f t="shared" si="21"/>
        <v>2.9331999999999998</v>
      </c>
      <c r="R42" s="91">
        <f t="shared" si="21"/>
        <v>2.9375800000000001</v>
      </c>
      <c r="S42" s="91">
        <f t="shared" si="21"/>
        <v>2.9325600000000001</v>
      </c>
      <c r="T42" s="91">
        <f t="shared" si="21"/>
        <v>3.0836100000000002</v>
      </c>
      <c r="U42" s="91">
        <f t="shared" si="21"/>
        <v>3.2989999999999999</v>
      </c>
      <c r="V42" s="91">
        <f t="shared" si="21"/>
        <v>3.3919600000000001</v>
      </c>
      <c r="W42" s="91">
        <f t="shared" si="21"/>
        <v>3.3938199999999998</v>
      </c>
      <c r="X42" s="91">
        <f t="shared" si="21"/>
        <v>3.3483700000000001</v>
      </c>
      <c r="Y42" s="91">
        <f t="shared" si="21"/>
        <v>3.0015000000000001</v>
      </c>
      <c r="Z42" s="91">
        <f t="shared" si="21"/>
        <v>2.7045599999999999</v>
      </c>
      <c r="AA42" s="91">
        <f t="shared" si="21"/>
        <v>2.4921899999999999</v>
      </c>
    </row>
    <row r="43" spans="1:27" ht="12.75" customHeight="1" outlineLevel="1" x14ac:dyDescent="0.2">
      <c r="A43" s="99" t="s">
        <v>1693</v>
      </c>
      <c r="B43" s="63" t="s">
        <v>238</v>
      </c>
      <c r="C43" s="43" t="s">
        <v>79</v>
      </c>
      <c r="D43" s="44">
        <v>1166.47</v>
      </c>
      <c r="E43" s="44">
        <v>1076.1199999999999</v>
      </c>
      <c r="F43" s="44">
        <v>974.23</v>
      </c>
      <c r="G43" s="44">
        <v>939.54</v>
      </c>
      <c r="H43" s="44">
        <v>985.62</v>
      </c>
      <c r="I43" s="44">
        <v>1049.52</v>
      </c>
      <c r="J43" s="44">
        <v>1042.0899999999999</v>
      </c>
      <c r="K43" s="44">
        <v>1148.95</v>
      </c>
      <c r="L43" s="44">
        <v>1477.27</v>
      </c>
      <c r="M43" s="44">
        <v>1616.09</v>
      </c>
      <c r="N43" s="44">
        <v>1660.02</v>
      </c>
      <c r="O43" s="44">
        <v>1662.83</v>
      </c>
      <c r="P43" s="44">
        <v>1746.87</v>
      </c>
      <c r="Q43" s="44">
        <v>1747.63</v>
      </c>
      <c r="R43" s="44">
        <v>1752.01</v>
      </c>
      <c r="S43" s="44">
        <v>1746.99</v>
      </c>
      <c r="T43" s="44">
        <v>1898.04</v>
      </c>
      <c r="U43" s="44">
        <v>2113.4299999999998</v>
      </c>
      <c r="V43" s="44">
        <v>2206.39</v>
      </c>
      <c r="W43" s="44">
        <v>2208.25</v>
      </c>
      <c r="X43" s="44">
        <v>2162.8000000000002</v>
      </c>
      <c r="Y43" s="44">
        <v>1815.93</v>
      </c>
      <c r="Z43" s="44">
        <v>1518.99</v>
      </c>
      <c r="AA43" s="44">
        <v>1306.6199999999999</v>
      </c>
    </row>
    <row r="44" spans="1:27" ht="12.75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1695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1697</v>
      </c>
      <c r="B47" s="28" t="str">
        <f>"09"&amp;"."&amp;$B$800&amp;"."&amp;$B$801</f>
        <v>09.10.2023</v>
      </c>
      <c r="C47" s="90" t="s">
        <v>76</v>
      </c>
      <c r="D47" s="91">
        <f>ROUND(((D48+D49+D51+D50)/1000),5)</f>
        <v>2.3677700000000002</v>
      </c>
      <c r="E47" s="91">
        <f>ROUND(((E48+E49+E51+E50)/1000),5)</f>
        <v>2.27888</v>
      </c>
      <c r="F47" s="91">
        <f>ROUND(((F48+F49+F51+F50)/1000),5)</f>
        <v>2.20322</v>
      </c>
      <c r="G47" s="91">
        <f t="shared" ref="G47:AA47" si="24">ROUND(((G48+G49+G51+G50)/1000),5)</f>
        <v>2.1761699999999999</v>
      </c>
      <c r="H47" s="91">
        <f t="shared" si="24"/>
        <v>2.2305299999999999</v>
      </c>
      <c r="I47" s="91">
        <f t="shared" si="24"/>
        <v>2.4482499999999998</v>
      </c>
      <c r="J47" s="91">
        <f t="shared" si="24"/>
        <v>2.5856699999999999</v>
      </c>
      <c r="K47" s="91">
        <f t="shared" si="24"/>
        <v>2.92334</v>
      </c>
      <c r="L47" s="91">
        <f t="shared" si="24"/>
        <v>3.2989899999999999</v>
      </c>
      <c r="M47" s="91">
        <f t="shared" si="24"/>
        <v>3.3886099999999999</v>
      </c>
      <c r="N47" s="91">
        <f t="shared" si="24"/>
        <v>3.4125299999999998</v>
      </c>
      <c r="O47" s="91">
        <f t="shared" si="24"/>
        <v>3.39663</v>
      </c>
      <c r="P47" s="91">
        <f t="shared" si="24"/>
        <v>3.3242099999999999</v>
      </c>
      <c r="Q47" s="91">
        <f t="shared" si="24"/>
        <v>3.3494700000000002</v>
      </c>
      <c r="R47" s="91">
        <f t="shared" si="24"/>
        <v>3.3522699999999999</v>
      </c>
      <c r="S47" s="91">
        <f t="shared" si="24"/>
        <v>3.35419</v>
      </c>
      <c r="T47" s="91">
        <f t="shared" si="24"/>
        <v>3.3280699999999999</v>
      </c>
      <c r="U47" s="91">
        <f t="shared" si="24"/>
        <v>3.3614199999999999</v>
      </c>
      <c r="V47" s="91">
        <f t="shared" si="24"/>
        <v>3.3858600000000001</v>
      </c>
      <c r="W47" s="91">
        <f t="shared" si="24"/>
        <v>3.3787400000000001</v>
      </c>
      <c r="X47" s="91">
        <f t="shared" si="24"/>
        <v>3.3299500000000002</v>
      </c>
      <c r="Y47" s="91">
        <f t="shared" si="24"/>
        <v>3.2861400000000001</v>
      </c>
      <c r="Z47" s="91">
        <f t="shared" si="24"/>
        <v>2.77901</v>
      </c>
      <c r="AA47" s="91">
        <f t="shared" si="24"/>
        <v>2.5135800000000001</v>
      </c>
    </row>
    <row r="48" spans="1:27" ht="12.75" customHeight="1" outlineLevel="1" x14ac:dyDescent="0.2">
      <c r="A48" s="99" t="s">
        <v>1698</v>
      </c>
      <c r="B48" s="63" t="s">
        <v>238</v>
      </c>
      <c r="C48" s="43" t="s">
        <v>79</v>
      </c>
      <c r="D48" s="44">
        <v>1182.2</v>
      </c>
      <c r="E48" s="44">
        <v>1093.31</v>
      </c>
      <c r="F48" s="44">
        <v>1017.65</v>
      </c>
      <c r="G48" s="44">
        <v>990.6</v>
      </c>
      <c r="H48" s="44">
        <v>1044.96</v>
      </c>
      <c r="I48" s="44">
        <v>1262.68</v>
      </c>
      <c r="J48" s="44">
        <v>1400.1</v>
      </c>
      <c r="K48" s="44">
        <v>1737.77</v>
      </c>
      <c r="L48" s="44">
        <v>2113.42</v>
      </c>
      <c r="M48" s="44">
        <v>2203.04</v>
      </c>
      <c r="N48" s="44">
        <v>2226.96</v>
      </c>
      <c r="O48" s="44">
        <v>2211.06</v>
      </c>
      <c r="P48" s="44">
        <v>2138.64</v>
      </c>
      <c r="Q48" s="44">
        <v>2163.9</v>
      </c>
      <c r="R48" s="44">
        <v>2166.6999999999998</v>
      </c>
      <c r="S48" s="44">
        <v>2168.62</v>
      </c>
      <c r="T48" s="44">
        <v>2142.5</v>
      </c>
      <c r="U48" s="44">
        <v>2175.85</v>
      </c>
      <c r="V48" s="44">
        <v>2200.29</v>
      </c>
      <c r="W48" s="44">
        <v>2193.17</v>
      </c>
      <c r="X48" s="44">
        <v>2144.38</v>
      </c>
      <c r="Y48" s="44">
        <v>2100.5700000000002</v>
      </c>
      <c r="Z48" s="44">
        <v>1593.44</v>
      </c>
      <c r="AA48" s="44">
        <v>1328.01</v>
      </c>
    </row>
    <row r="49" spans="1:27" ht="12.75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1700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1702</v>
      </c>
      <c r="B52" s="28" t="str">
        <f>"10"&amp;"."&amp;$B$800&amp;"."&amp;$B$801</f>
        <v>10.10.2023</v>
      </c>
      <c r="C52" s="90" t="s">
        <v>76</v>
      </c>
      <c r="D52" s="91">
        <f>ROUND(((D53+D54+D56+D55)/1000),5)</f>
        <v>2.3694899999999999</v>
      </c>
      <c r="E52" s="91">
        <f>ROUND(((E53+E54+E56+E55)/1000),5)</f>
        <v>2.29142</v>
      </c>
      <c r="F52" s="91">
        <f>ROUND(((F53+F54+F56+F55)/1000),5)</f>
        <v>2.26945</v>
      </c>
      <c r="G52" s="91">
        <f t="shared" ref="G52:AA52" si="27">ROUND(((G53+G54+G56+G55)/1000),5)</f>
        <v>2.2614000000000001</v>
      </c>
      <c r="H52" s="91">
        <f t="shared" si="27"/>
        <v>2.2942</v>
      </c>
      <c r="I52" s="91">
        <f t="shared" si="27"/>
        <v>2.4640200000000001</v>
      </c>
      <c r="J52" s="91">
        <f t="shared" si="27"/>
        <v>2.6471100000000001</v>
      </c>
      <c r="K52" s="91">
        <f t="shared" si="27"/>
        <v>2.8631799999999998</v>
      </c>
      <c r="L52" s="91">
        <f t="shared" si="27"/>
        <v>3.21828</v>
      </c>
      <c r="M52" s="91">
        <f t="shared" si="27"/>
        <v>3.34598</v>
      </c>
      <c r="N52" s="91">
        <f t="shared" si="27"/>
        <v>3.4230700000000001</v>
      </c>
      <c r="O52" s="91">
        <f t="shared" si="27"/>
        <v>3.34721</v>
      </c>
      <c r="P52" s="91">
        <f t="shared" si="27"/>
        <v>3.3425400000000001</v>
      </c>
      <c r="Q52" s="91">
        <f t="shared" si="27"/>
        <v>3.3503599999999998</v>
      </c>
      <c r="R52" s="91">
        <f t="shared" si="27"/>
        <v>3.3414199999999998</v>
      </c>
      <c r="S52" s="91">
        <f t="shared" si="27"/>
        <v>3.3428300000000002</v>
      </c>
      <c r="T52" s="91">
        <f t="shared" si="27"/>
        <v>3.3460800000000002</v>
      </c>
      <c r="U52" s="91">
        <f t="shared" si="27"/>
        <v>3.3545099999999999</v>
      </c>
      <c r="V52" s="91">
        <f t="shared" si="27"/>
        <v>3.4865699999999999</v>
      </c>
      <c r="W52" s="91">
        <f t="shared" si="27"/>
        <v>3.4911599999999998</v>
      </c>
      <c r="X52" s="91">
        <f t="shared" si="27"/>
        <v>3.32497</v>
      </c>
      <c r="Y52" s="91">
        <f t="shared" si="27"/>
        <v>3.28498</v>
      </c>
      <c r="Z52" s="91">
        <f t="shared" si="27"/>
        <v>2.9093499999999999</v>
      </c>
      <c r="AA52" s="91">
        <f t="shared" si="27"/>
        <v>2.5187599999999999</v>
      </c>
    </row>
    <row r="53" spans="1:27" ht="12.75" customHeight="1" outlineLevel="1" x14ac:dyDescent="0.2">
      <c r="A53" s="99" t="s">
        <v>1703</v>
      </c>
      <c r="B53" s="63" t="s">
        <v>238</v>
      </c>
      <c r="C53" s="43" t="s">
        <v>79</v>
      </c>
      <c r="D53" s="44">
        <v>1183.92</v>
      </c>
      <c r="E53" s="44">
        <v>1105.8499999999999</v>
      </c>
      <c r="F53" s="44">
        <v>1083.8800000000001</v>
      </c>
      <c r="G53" s="44">
        <v>1075.83</v>
      </c>
      <c r="H53" s="44">
        <v>1108.6300000000001</v>
      </c>
      <c r="I53" s="44">
        <v>1278.45</v>
      </c>
      <c r="J53" s="44">
        <v>1461.54</v>
      </c>
      <c r="K53" s="44">
        <v>1677.61</v>
      </c>
      <c r="L53" s="44">
        <v>2032.71</v>
      </c>
      <c r="M53" s="44">
        <v>2160.41</v>
      </c>
      <c r="N53" s="44">
        <v>2237.5</v>
      </c>
      <c r="O53" s="44">
        <v>2161.64</v>
      </c>
      <c r="P53" s="44">
        <v>2156.9699999999998</v>
      </c>
      <c r="Q53" s="44">
        <v>2164.79</v>
      </c>
      <c r="R53" s="44">
        <v>2155.85</v>
      </c>
      <c r="S53" s="44">
        <v>2157.2600000000002</v>
      </c>
      <c r="T53" s="44">
        <v>2160.5100000000002</v>
      </c>
      <c r="U53" s="44">
        <v>2168.94</v>
      </c>
      <c r="V53" s="44">
        <v>2301</v>
      </c>
      <c r="W53" s="44">
        <v>2305.59</v>
      </c>
      <c r="X53" s="44">
        <v>2139.4</v>
      </c>
      <c r="Y53" s="44">
        <v>2099.41</v>
      </c>
      <c r="Z53" s="44">
        <v>1723.78</v>
      </c>
      <c r="AA53" s="44">
        <v>1333.19</v>
      </c>
    </row>
    <row r="54" spans="1:27" ht="12.75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1705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1707</v>
      </c>
      <c r="B57" s="28" t="str">
        <f>"11"&amp;"."&amp;$B$800&amp;"."&amp;$B$801</f>
        <v>11.10.2023</v>
      </c>
      <c r="C57" s="90" t="s">
        <v>76</v>
      </c>
      <c r="D57" s="91">
        <f>ROUND(((D58+D59+D61+D60)/1000),5)</f>
        <v>2.3755500000000001</v>
      </c>
      <c r="E57" s="91">
        <f>ROUND(((E58+E59+E61+E60)/1000),5)</f>
        <v>2.29067</v>
      </c>
      <c r="F57" s="91">
        <f>ROUND(((F58+F59+F61+F60)/1000),5)</f>
        <v>2.26783</v>
      </c>
      <c r="G57" s="91">
        <f t="shared" ref="G57:AA57" si="30">ROUND(((G58+G59+G61+G60)/1000),5)</f>
        <v>2.2684500000000001</v>
      </c>
      <c r="H57" s="91">
        <f t="shared" si="30"/>
        <v>2.3082199999999999</v>
      </c>
      <c r="I57" s="91">
        <f t="shared" si="30"/>
        <v>2.4615100000000001</v>
      </c>
      <c r="J57" s="91">
        <f t="shared" si="30"/>
        <v>2.6101999999999999</v>
      </c>
      <c r="K57" s="91">
        <f t="shared" si="30"/>
        <v>2.9448099999999999</v>
      </c>
      <c r="L57" s="91">
        <f t="shared" si="30"/>
        <v>3.19014</v>
      </c>
      <c r="M57" s="91">
        <f t="shared" si="30"/>
        <v>3.33935</v>
      </c>
      <c r="N57" s="91">
        <f t="shared" si="30"/>
        <v>3.45004</v>
      </c>
      <c r="O57" s="91">
        <f t="shared" si="30"/>
        <v>3.3216600000000001</v>
      </c>
      <c r="P57" s="91">
        <f t="shared" si="30"/>
        <v>3.3085599999999999</v>
      </c>
      <c r="Q57" s="91">
        <f t="shared" si="30"/>
        <v>3.2505199999999999</v>
      </c>
      <c r="R57" s="91">
        <f t="shared" si="30"/>
        <v>3.2700900000000002</v>
      </c>
      <c r="S57" s="91">
        <f t="shared" si="30"/>
        <v>3.2423299999999999</v>
      </c>
      <c r="T57" s="91">
        <f t="shared" si="30"/>
        <v>3.26668</v>
      </c>
      <c r="U57" s="91">
        <f t="shared" si="30"/>
        <v>3.3980399999999999</v>
      </c>
      <c r="V57" s="91">
        <f t="shared" si="30"/>
        <v>3.6425000000000001</v>
      </c>
      <c r="W57" s="91">
        <f t="shared" si="30"/>
        <v>3.4398900000000001</v>
      </c>
      <c r="X57" s="91">
        <f t="shared" si="30"/>
        <v>3.3990300000000002</v>
      </c>
      <c r="Y57" s="91">
        <f t="shared" si="30"/>
        <v>3.2600600000000002</v>
      </c>
      <c r="Z57" s="91">
        <f t="shared" si="30"/>
        <v>2.7623799999999998</v>
      </c>
      <c r="AA57" s="91">
        <f t="shared" si="30"/>
        <v>2.4534799999999999</v>
      </c>
    </row>
    <row r="58" spans="1:27" ht="12.75" customHeight="1" outlineLevel="1" x14ac:dyDescent="0.2">
      <c r="A58" s="99" t="s">
        <v>1708</v>
      </c>
      <c r="B58" s="63" t="s">
        <v>238</v>
      </c>
      <c r="C58" s="43" t="s">
        <v>79</v>
      </c>
      <c r="D58" s="44">
        <v>1189.98</v>
      </c>
      <c r="E58" s="44">
        <v>1105.0999999999999</v>
      </c>
      <c r="F58" s="44">
        <v>1082.26</v>
      </c>
      <c r="G58" s="44">
        <v>1082.8800000000001</v>
      </c>
      <c r="H58" s="44">
        <v>1122.6500000000001</v>
      </c>
      <c r="I58" s="44">
        <v>1275.94</v>
      </c>
      <c r="J58" s="44">
        <v>1424.63</v>
      </c>
      <c r="K58" s="44">
        <v>1759.24</v>
      </c>
      <c r="L58" s="44">
        <v>2004.57</v>
      </c>
      <c r="M58" s="44">
        <v>2153.7800000000002</v>
      </c>
      <c r="N58" s="44">
        <v>2264.4699999999998</v>
      </c>
      <c r="O58" s="44">
        <v>2136.09</v>
      </c>
      <c r="P58" s="44">
        <v>2122.9899999999998</v>
      </c>
      <c r="Q58" s="44">
        <v>2064.9499999999998</v>
      </c>
      <c r="R58" s="44">
        <v>2084.52</v>
      </c>
      <c r="S58" s="44">
        <v>2056.7600000000002</v>
      </c>
      <c r="T58" s="44">
        <v>2081.11</v>
      </c>
      <c r="U58" s="44">
        <v>2212.4699999999998</v>
      </c>
      <c r="V58" s="44">
        <v>2456.9299999999998</v>
      </c>
      <c r="W58" s="44">
        <v>2254.3200000000002</v>
      </c>
      <c r="X58" s="44">
        <v>2213.46</v>
      </c>
      <c r="Y58" s="44">
        <v>2074.4899999999998</v>
      </c>
      <c r="Z58" s="44">
        <v>1576.81</v>
      </c>
      <c r="AA58" s="44">
        <v>1267.9100000000001</v>
      </c>
    </row>
    <row r="59" spans="1:27" ht="12.75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1710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1712</v>
      </c>
      <c r="B62" s="28" t="str">
        <f>"12"&amp;"."&amp;$B$800&amp;"."&amp;$B$801</f>
        <v>12.10.2023</v>
      </c>
      <c r="C62" s="90" t="s">
        <v>76</v>
      </c>
      <c r="D62" s="91">
        <f>ROUND(((D63+D64+D66+D65)/1000),5)</f>
        <v>2.2900299999999998</v>
      </c>
      <c r="E62" s="91">
        <f>ROUND(((E63+E64+E66+E65)/1000),5)</f>
        <v>2.2207599999999998</v>
      </c>
      <c r="F62" s="91">
        <f>ROUND(((F63+F64+F66+F65)/1000),5)</f>
        <v>2.1644600000000001</v>
      </c>
      <c r="G62" s="91">
        <f t="shared" ref="G62:AA62" si="33">ROUND(((G63+G64+G66+G65)/1000),5)</f>
        <v>2.1698599999999999</v>
      </c>
      <c r="H62" s="91">
        <f t="shared" si="33"/>
        <v>2.2661099999999998</v>
      </c>
      <c r="I62" s="91">
        <f t="shared" si="33"/>
        <v>2.3786800000000001</v>
      </c>
      <c r="J62" s="91">
        <f t="shared" si="33"/>
        <v>2.6168200000000001</v>
      </c>
      <c r="K62" s="91">
        <f t="shared" si="33"/>
        <v>2.9081000000000001</v>
      </c>
      <c r="L62" s="91">
        <f t="shared" si="33"/>
        <v>3.3271999999999999</v>
      </c>
      <c r="M62" s="91">
        <f t="shared" si="33"/>
        <v>3.3598400000000002</v>
      </c>
      <c r="N62" s="91">
        <f t="shared" si="33"/>
        <v>3.4147699999999999</v>
      </c>
      <c r="O62" s="91">
        <f t="shared" si="33"/>
        <v>3.4102199999999998</v>
      </c>
      <c r="P62" s="91">
        <f t="shared" si="33"/>
        <v>3.4130099999999999</v>
      </c>
      <c r="Q62" s="91">
        <f t="shared" si="33"/>
        <v>3.4188100000000001</v>
      </c>
      <c r="R62" s="91">
        <f t="shared" si="33"/>
        <v>3.4112</v>
      </c>
      <c r="S62" s="91">
        <f t="shared" si="33"/>
        <v>3.3899900000000001</v>
      </c>
      <c r="T62" s="91">
        <f t="shared" si="33"/>
        <v>3.3832499999999999</v>
      </c>
      <c r="U62" s="91">
        <f t="shared" si="33"/>
        <v>3.3610600000000002</v>
      </c>
      <c r="V62" s="91">
        <f t="shared" si="33"/>
        <v>3.4806300000000001</v>
      </c>
      <c r="W62" s="91">
        <f t="shared" si="33"/>
        <v>3.4925799999999998</v>
      </c>
      <c r="X62" s="91">
        <f t="shared" si="33"/>
        <v>3.4091499999999999</v>
      </c>
      <c r="Y62" s="91">
        <f t="shared" si="33"/>
        <v>3.30566</v>
      </c>
      <c r="Z62" s="91">
        <f t="shared" si="33"/>
        <v>3.0293100000000002</v>
      </c>
      <c r="AA62" s="91">
        <f t="shared" si="33"/>
        <v>2.48583</v>
      </c>
    </row>
    <row r="63" spans="1:27" ht="12.75" customHeight="1" outlineLevel="1" x14ac:dyDescent="0.2">
      <c r="A63" s="99" t="s">
        <v>1713</v>
      </c>
      <c r="B63" s="63" t="s">
        <v>238</v>
      </c>
      <c r="C63" s="43" t="s">
        <v>79</v>
      </c>
      <c r="D63" s="44">
        <v>1104.46</v>
      </c>
      <c r="E63" s="44">
        <v>1035.19</v>
      </c>
      <c r="F63" s="44">
        <v>978.89</v>
      </c>
      <c r="G63" s="44">
        <v>984.29</v>
      </c>
      <c r="H63" s="44">
        <v>1080.54</v>
      </c>
      <c r="I63" s="44">
        <v>1193.1099999999999</v>
      </c>
      <c r="J63" s="44">
        <v>1431.25</v>
      </c>
      <c r="K63" s="44">
        <v>1722.53</v>
      </c>
      <c r="L63" s="44">
        <v>2141.63</v>
      </c>
      <c r="M63" s="44">
        <v>2174.27</v>
      </c>
      <c r="N63" s="44">
        <v>2229.1999999999998</v>
      </c>
      <c r="O63" s="44">
        <v>2224.65</v>
      </c>
      <c r="P63" s="44">
        <v>2227.44</v>
      </c>
      <c r="Q63" s="44">
        <v>2233.2399999999998</v>
      </c>
      <c r="R63" s="44">
        <v>2225.63</v>
      </c>
      <c r="S63" s="44">
        <v>2204.42</v>
      </c>
      <c r="T63" s="44">
        <v>2197.6799999999998</v>
      </c>
      <c r="U63" s="44">
        <v>2175.4899999999998</v>
      </c>
      <c r="V63" s="44">
        <v>2295.06</v>
      </c>
      <c r="W63" s="44">
        <v>2307.0100000000002</v>
      </c>
      <c r="X63" s="44">
        <v>2223.58</v>
      </c>
      <c r="Y63" s="44">
        <v>2120.09</v>
      </c>
      <c r="Z63" s="44">
        <v>1843.74</v>
      </c>
      <c r="AA63" s="44">
        <v>1300.26</v>
      </c>
    </row>
    <row r="64" spans="1:27" ht="12.75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1715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1717</v>
      </c>
      <c r="B67" s="28" t="str">
        <f>"13"&amp;"."&amp;$B$800&amp;"."&amp;$B$801</f>
        <v>13.10.2023</v>
      </c>
      <c r="C67" s="90" t="s">
        <v>76</v>
      </c>
      <c r="D67" s="91">
        <f>ROUND(((D68+D69+D71+D70)/1000),5)</f>
        <v>2.2955000000000001</v>
      </c>
      <c r="E67" s="91">
        <f>ROUND(((E68+E69+E71+E70)/1000),5)</f>
        <v>2.2251599999999998</v>
      </c>
      <c r="F67" s="91">
        <f>ROUND(((F68+F69+F71+F70)/1000),5)</f>
        <v>2.1948500000000002</v>
      </c>
      <c r="G67" s="91">
        <f t="shared" ref="G67:AA67" si="36">ROUND(((G68+G69+G71+G70)/1000),5)</f>
        <v>2.1880799999999998</v>
      </c>
      <c r="H67" s="91">
        <f t="shared" si="36"/>
        <v>2.2539500000000001</v>
      </c>
      <c r="I67" s="91">
        <f t="shared" si="36"/>
        <v>2.3789400000000001</v>
      </c>
      <c r="J67" s="91">
        <f t="shared" si="36"/>
        <v>2.6402299999999999</v>
      </c>
      <c r="K67" s="91">
        <f t="shared" si="36"/>
        <v>2.8698700000000001</v>
      </c>
      <c r="L67" s="91">
        <f t="shared" si="36"/>
        <v>3.0931199999999999</v>
      </c>
      <c r="M67" s="91">
        <f t="shared" si="36"/>
        <v>3.3399700000000001</v>
      </c>
      <c r="N67" s="91">
        <f t="shared" si="36"/>
        <v>3.34524</v>
      </c>
      <c r="O67" s="91">
        <f t="shared" si="36"/>
        <v>3.2988400000000002</v>
      </c>
      <c r="P67" s="91">
        <f t="shared" si="36"/>
        <v>3.2109200000000002</v>
      </c>
      <c r="Q67" s="91">
        <f t="shared" si="36"/>
        <v>3.2317100000000001</v>
      </c>
      <c r="R67" s="91">
        <f t="shared" si="36"/>
        <v>3.1947899999999998</v>
      </c>
      <c r="S67" s="91">
        <f t="shared" si="36"/>
        <v>3.1916699999999998</v>
      </c>
      <c r="T67" s="91">
        <f t="shared" si="36"/>
        <v>3.1694399999999998</v>
      </c>
      <c r="U67" s="91">
        <f t="shared" si="36"/>
        <v>3.3563800000000001</v>
      </c>
      <c r="V67" s="91">
        <f t="shared" si="36"/>
        <v>3.40821</v>
      </c>
      <c r="W67" s="91">
        <f t="shared" si="36"/>
        <v>3.4006599999999998</v>
      </c>
      <c r="X67" s="91">
        <f t="shared" si="36"/>
        <v>3.1719499999999998</v>
      </c>
      <c r="Y67" s="91">
        <f t="shared" si="36"/>
        <v>3.1222799999999999</v>
      </c>
      <c r="Z67" s="91">
        <f t="shared" si="36"/>
        <v>2.8864000000000001</v>
      </c>
      <c r="AA67" s="91">
        <f t="shared" si="36"/>
        <v>2.6728900000000002</v>
      </c>
    </row>
    <row r="68" spans="1:27" ht="12.75" customHeight="1" outlineLevel="1" x14ac:dyDescent="0.2">
      <c r="A68" s="99" t="s">
        <v>1718</v>
      </c>
      <c r="B68" s="63" t="s">
        <v>238</v>
      </c>
      <c r="C68" s="43" t="s">
        <v>79</v>
      </c>
      <c r="D68" s="44">
        <v>1109.93</v>
      </c>
      <c r="E68" s="44">
        <v>1039.5899999999999</v>
      </c>
      <c r="F68" s="44">
        <v>1009.28</v>
      </c>
      <c r="G68" s="44">
        <v>1002.51</v>
      </c>
      <c r="H68" s="44">
        <v>1068.3800000000001</v>
      </c>
      <c r="I68" s="44">
        <v>1193.3699999999999</v>
      </c>
      <c r="J68" s="44">
        <v>1454.66</v>
      </c>
      <c r="K68" s="44">
        <v>1684.3</v>
      </c>
      <c r="L68" s="44">
        <v>1907.55</v>
      </c>
      <c r="M68" s="44">
        <v>2154.4</v>
      </c>
      <c r="N68" s="44">
        <v>2159.67</v>
      </c>
      <c r="O68" s="44">
        <v>2113.27</v>
      </c>
      <c r="P68" s="44">
        <v>2025.35</v>
      </c>
      <c r="Q68" s="44">
        <v>2046.14</v>
      </c>
      <c r="R68" s="44">
        <v>2009.22</v>
      </c>
      <c r="S68" s="44">
        <v>2006.1</v>
      </c>
      <c r="T68" s="44">
        <v>1983.87</v>
      </c>
      <c r="U68" s="44">
        <v>2170.81</v>
      </c>
      <c r="V68" s="44">
        <v>2222.64</v>
      </c>
      <c r="W68" s="44">
        <v>2215.09</v>
      </c>
      <c r="X68" s="44">
        <v>1986.38</v>
      </c>
      <c r="Y68" s="44">
        <v>1936.71</v>
      </c>
      <c r="Z68" s="44">
        <v>1700.83</v>
      </c>
      <c r="AA68" s="44">
        <v>1487.32</v>
      </c>
    </row>
    <row r="69" spans="1:27" ht="12.75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1720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1722</v>
      </c>
      <c r="B72" s="28" t="str">
        <f>"14"&amp;"."&amp;$B$800&amp;"."&amp;$B$801</f>
        <v>14.10.2023</v>
      </c>
      <c r="C72" s="90" t="s">
        <v>76</v>
      </c>
      <c r="D72" s="91">
        <f>ROUND(((D73+D74+D76+D75)/1000),5)</f>
        <v>2.43005</v>
      </c>
      <c r="E72" s="91">
        <f>ROUND(((E73+E74+E76+E75)/1000),5)</f>
        <v>2.3377599999999998</v>
      </c>
      <c r="F72" s="91">
        <f>ROUND(((F73+F74+F76+F75)/1000),5)</f>
        <v>2.3162400000000001</v>
      </c>
      <c r="G72" s="91">
        <f t="shared" ref="G72:AA72" si="39">ROUND(((G73+G74+G76+G75)/1000),5)</f>
        <v>2.3195199999999998</v>
      </c>
      <c r="H72" s="91">
        <f t="shared" si="39"/>
        <v>2.3290700000000002</v>
      </c>
      <c r="I72" s="91">
        <f t="shared" si="39"/>
        <v>2.39052</v>
      </c>
      <c r="J72" s="91">
        <f t="shared" si="39"/>
        <v>2.5043899999999999</v>
      </c>
      <c r="K72" s="91">
        <f t="shared" si="39"/>
        <v>2.78</v>
      </c>
      <c r="L72" s="91">
        <f t="shared" si="39"/>
        <v>2.9392100000000001</v>
      </c>
      <c r="M72" s="91">
        <f t="shared" si="39"/>
        <v>3.1082700000000001</v>
      </c>
      <c r="N72" s="91">
        <f t="shared" si="39"/>
        <v>3.16567</v>
      </c>
      <c r="O72" s="91">
        <f t="shared" si="39"/>
        <v>3.1740699999999999</v>
      </c>
      <c r="P72" s="91">
        <f t="shared" si="39"/>
        <v>3.16608</v>
      </c>
      <c r="Q72" s="91">
        <f t="shared" si="39"/>
        <v>3.32178</v>
      </c>
      <c r="R72" s="91">
        <f t="shared" si="39"/>
        <v>3.4172699999999998</v>
      </c>
      <c r="S72" s="91">
        <f t="shared" si="39"/>
        <v>3.5798000000000001</v>
      </c>
      <c r="T72" s="91">
        <f t="shared" si="39"/>
        <v>3.4929999999999999</v>
      </c>
      <c r="U72" s="91">
        <f t="shared" si="39"/>
        <v>3.6217600000000001</v>
      </c>
      <c r="V72" s="91">
        <f t="shared" si="39"/>
        <v>3.74098</v>
      </c>
      <c r="W72" s="91">
        <f t="shared" si="39"/>
        <v>3.6154199999999999</v>
      </c>
      <c r="X72" s="91">
        <f t="shared" si="39"/>
        <v>3.3864200000000002</v>
      </c>
      <c r="Y72" s="91">
        <f t="shared" si="39"/>
        <v>3.0022500000000001</v>
      </c>
      <c r="Z72" s="91">
        <f t="shared" si="39"/>
        <v>2.8139500000000002</v>
      </c>
      <c r="AA72" s="91">
        <f t="shared" si="39"/>
        <v>2.5250900000000001</v>
      </c>
    </row>
    <row r="73" spans="1:27" ht="12.75" customHeight="1" outlineLevel="1" x14ac:dyDescent="0.2">
      <c r="A73" s="99" t="s">
        <v>1723</v>
      </c>
      <c r="B73" s="63" t="s">
        <v>238</v>
      </c>
      <c r="C73" s="43" t="s">
        <v>79</v>
      </c>
      <c r="D73" s="44">
        <v>1244.48</v>
      </c>
      <c r="E73" s="44">
        <v>1152.19</v>
      </c>
      <c r="F73" s="44">
        <v>1130.67</v>
      </c>
      <c r="G73" s="44">
        <v>1133.95</v>
      </c>
      <c r="H73" s="44">
        <v>1143.5</v>
      </c>
      <c r="I73" s="44">
        <v>1204.95</v>
      </c>
      <c r="J73" s="44">
        <v>1318.82</v>
      </c>
      <c r="K73" s="44">
        <v>1594.43</v>
      </c>
      <c r="L73" s="44">
        <v>1753.64</v>
      </c>
      <c r="M73" s="44">
        <v>1922.7</v>
      </c>
      <c r="N73" s="44">
        <v>1980.1</v>
      </c>
      <c r="O73" s="44">
        <v>1988.5</v>
      </c>
      <c r="P73" s="44">
        <v>1980.51</v>
      </c>
      <c r="Q73" s="44">
        <v>2136.21</v>
      </c>
      <c r="R73" s="44">
        <v>2231.6999999999998</v>
      </c>
      <c r="S73" s="44">
        <v>2394.23</v>
      </c>
      <c r="T73" s="44">
        <v>2307.4299999999998</v>
      </c>
      <c r="U73" s="44">
        <v>2436.19</v>
      </c>
      <c r="V73" s="44">
        <v>2555.41</v>
      </c>
      <c r="W73" s="44">
        <v>2429.85</v>
      </c>
      <c r="X73" s="44">
        <v>2200.85</v>
      </c>
      <c r="Y73" s="44">
        <v>1816.68</v>
      </c>
      <c r="Z73" s="44">
        <v>1628.38</v>
      </c>
      <c r="AA73" s="44">
        <v>1339.52</v>
      </c>
    </row>
    <row r="74" spans="1:27" ht="12.75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1725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1727</v>
      </c>
      <c r="B77" s="28" t="str">
        <f>"15"&amp;"."&amp;$B$800&amp;"."&amp;$B$801</f>
        <v>15.10.2023</v>
      </c>
      <c r="C77" s="90" t="s">
        <v>76</v>
      </c>
      <c r="D77" s="91">
        <f>ROUND(((D78+D79+D81+D80)/1000),5)</f>
        <v>2.4439299999999999</v>
      </c>
      <c r="E77" s="91">
        <f>ROUND(((E78+E79+E81+E80)/1000),5)</f>
        <v>2.3426900000000002</v>
      </c>
      <c r="F77" s="91">
        <f>ROUND(((F78+F79+F81+F80)/1000),5)</f>
        <v>2.3075000000000001</v>
      </c>
      <c r="G77" s="91">
        <f t="shared" ref="G77:AA77" si="42">ROUND(((G78+G79+G81+G80)/1000),5)</f>
        <v>2.2929200000000001</v>
      </c>
      <c r="H77" s="91">
        <f t="shared" si="42"/>
        <v>2.3070599999999999</v>
      </c>
      <c r="I77" s="91">
        <f t="shared" si="42"/>
        <v>2.33901</v>
      </c>
      <c r="J77" s="91">
        <f t="shared" si="42"/>
        <v>2.3175699999999999</v>
      </c>
      <c r="K77" s="91">
        <f t="shared" si="42"/>
        <v>2.3994800000000001</v>
      </c>
      <c r="L77" s="91">
        <f t="shared" si="42"/>
        <v>2.7908599999999999</v>
      </c>
      <c r="M77" s="91">
        <f t="shared" si="42"/>
        <v>2.9105400000000001</v>
      </c>
      <c r="N77" s="91">
        <f t="shared" si="42"/>
        <v>2.95946</v>
      </c>
      <c r="O77" s="91">
        <f t="shared" si="42"/>
        <v>2.9758300000000002</v>
      </c>
      <c r="P77" s="91">
        <f t="shared" si="42"/>
        <v>2.9707599999999998</v>
      </c>
      <c r="Q77" s="91">
        <f t="shared" si="42"/>
        <v>2.9761299999999999</v>
      </c>
      <c r="R77" s="91">
        <f t="shared" si="42"/>
        <v>2.9797500000000001</v>
      </c>
      <c r="S77" s="91">
        <f t="shared" si="42"/>
        <v>2.9705900000000001</v>
      </c>
      <c r="T77" s="91">
        <f t="shared" si="42"/>
        <v>3.0211999999999999</v>
      </c>
      <c r="U77" s="91">
        <f t="shared" si="42"/>
        <v>3.1960000000000002</v>
      </c>
      <c r="V77" s="91">
        <f t="shared" si="42"/>
        <v>3.3472400000000002</v>
      </c>
      <c r="W77" s="91">
        <f t="shared" si="42"/>
        <v>3.3112699999999999</v>
      </c>
      <c r="X77" s="91">
        <f t="shared" si="42"/>
        <v>3.1934800000000001</v>
      </c>
      <c r="Y77" s="91">
        <f t="shared" si="42"/>
        <v>2.9644599999999999</v>
      </c>
      <c r="Z77" s="91">
        <f t="shared" si="42"/>
        <v>2.80992</v>
      </c>
      <c r="AA77" s="91">
        <f t="shared" si="42"/>
        <v>2.5034200000000002</v>
      </c>
    </row>
    <row r="78" spans="1:27" ht="12.75" customHeight="1" outlineLevel="1" x14ac:dyDescent="0.2">
      <c r="A78" s="99" t="s">
        <v>1728</v>
      </c>
      <c r="B78" s="63" t="s">
        <v>238</v>
      </c>
      <c r="C78" s="43" t="s">
        <v>79</v>
      </c>
      <c r="D78" s="44">
        <v>1258.3599999999999</v>
      </c>
      <c r="E78" s="44">
        <v>1157.1199999999999</v>
      </c>
      <c r="F78" s="44">
        <v>1121.93</v>
      </c>
      <c r="G78" s="44">
        <v>1107.3499999999999</v>
      </c>
      <c r="H78" s="44">
        <v>1121.49</v>
      </c>
      <c r="I78" s="44">
        <v>1153.44</v>
      </c>
      <c r="J78" s="44">
        <v>1132</v>
      </c>
      <c r="K78" s="44">
        <v>1213.9100000000001</v>
      </c>
      <c r="L78" s="44">
        <v>1605.29</v>
      </c>
      <c r="M78" s="44">
        <v>1724.97</v>
      </c>
      <c r="N78" s="44">
        <v>1773.89</v>
      </c>
      <c r="O78" s="44">
        <v>1790.26</v>
      </c>
      <c r="P78" s="44">
        <v>1785.19</v>
      </c>
      <c r="Q78" s="44">
        <v>1790.56</v>
      </c>
      <c r="R78" s="44">
        <v>1794.18</v>
      </c>
      <c r="S78" s="44">
        <v>1785.02</v>
      </c>
      <c r="T78" s="44">
        <v>1835.63</v>
      </c>
      <c r="U78" s="44">
        <v>2010.43</v>
      </c>
      <c r="V78" s="44">
        <v>2161.67</v>
      </c>
      <c r="W78" s="44">
        <v>2125.6999999999998</v>
      </c>
      <c r="X78" s="44">
        <v>2007.91</v>
      </c>
      <c r="Y78" s="44">
        <v>1778.89</v>
      </c>
      <c r="Z78" s="44">
        <v>1624.35</v>
      </c>
      <c r="AA78" s="44">
        <v>1317.85</v>
      </c>
    </row>
    <row r="79" spans="1:27" ht="12.75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1730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1732</v>
      </c>
      <c r="B82" s="28" t="str">
        <f>"16"&amp;"."&amp;$B$800&amp;"."&amp;$B$801</f>
        <v>16.10.2023</v>
      </c>
      <c r="C82" s="90" t="s">
        <v>76</v>
      </c>
      <c r="D82" s="91">
        <f>ROUND(((D83+D84+D86+D85)/1000),5)</f>
        <v>2.43859</v>
      </c>
      <c r="E82" s="91">
        <f>ROUND(((E83+E84+E86+E85)/1000),5)</f>
        <v>2.3755000000000002</v>
      </c>
      <c r="F82" s="91">
        <f>ROUND(((F83+F84+F86+F85)/1000),5)</f>
        <v>2.3147099999999998</v>
      </c>
      <c r="G82" s="91">
        <f t="shared" ref="G82:AA82" si="45">ROUND(((G83+G84+G86+G85)/1000),5)</f>
        <v>2.2992699999999999</v>
      </c>
      <c r="H82" s="91">
        <f t="shared" si="45"/>
        <v>2.3277100000000002</v>
      </c>
      <c r="I82" s="91">
        <f t="shared" si="45"/>
        <v>2.5128599999999999</v>
      </c>
      <c r="J82" s="91">
        <f t="shared" si="45"/>
        <v>2.7220900000000001</v>
      </c>
      <c r="K82" s="91">
        <f t="shared" si="45"/>
        <v>2.9190499999999999</v>
      </c>
      <c r="L82" s="91">
        <f t="shared" si="45"/>
        <v>3.13917</v>
      </c>
      <c r="M82" s="91">
        <f t="shared" si="45"/>
        <v>3.2967300000000002</v>
      </c>
      <c r="N82" s="91">
        <f t="shared" si="45"/>
        <v>3.3023600000000002</v>
      </c>
      <c r="O82" s="91">
        <f t="shared" si="45"/>
        <v>3.26302</v>
      </c>
      <c r="P82" s="91">
        <f t="shared" si="45"/>
        <v>3.2345799999999998</v>
      </c>
      <c r="Q82" s="91">
        <f t="shared" si="45"/>
        <v>3.2481800000000001</v>
      </c>
      <c r="R82" s="91">
        <f t="shared" si="45"/>
        <v>3.2434799999999999</v>
      </c>
      <c r="S82" s="91">
        <f t="shared" si="45"/>
        <v>3.22485</v>
      </c>
      <c r="T82" s="91">
        <f t="shared" si="45"/>
        <v>3.2281900000000001</v>
      </c>
      <c r="U82" s="91">
        <f t="shared" si="45"/>
        <v>3.26518</v>
      </c>
      <c r="V82" s="91">
        <f t="shared" si="45"/>
        <v>3.3376600000000001</v>
      </c>
      <c r="W82" s="91">
        <f t="shared" si="45"/>
        <v>3.3421400000000001</v>
      </c>
      <c r="X82" s="91">
        <f t="shared" si="45"/>
        <v>3.1686200000000002</v>
      </c>
      <c r="Y82" s="91">
        <f t="shared" si="45"/>
        <v>3.0239500000000001</v>
      </c>
      <c r="Z82" s="91">
        <f t="shared" si="45"/>
        <v>2.7462399999999998</v>
      </c>
      <c r="AA82" s="91">
        <f t="shared" si="45"/>
        <v>2.4459599999999999</v>
      </c>
    </row>
    <row r="83" spans="1:27" ht="12.75" customHeight="1" outlineLevel="1" x14ac:dyDescent="0.2">
      <c r="A83" s="99" t="s">
        <v>1733</v>
      </c>
      <c r="B83" s="63" t="s">
        <v>238</v>
      </c>
      <c r="C83" s="43" t="s">
        <v>79</v>
      </c>
      <c r="D83" s="44">
        <v>1253.02</v>
      </c>
      <c r="E83" s="44">
        <v>1189.93</v>
      </c>
      <c r="F83" s="44">
        <v>1129.1400000000001</v>
      </c>
      <c r="G83" s="44">
        <v>1113.7</v>
      </c>
      <c r="H83" s="44">
        <v>1142.1400000000001</v>
      </c>
      <c r="I83" s="44">
        <v>1327.29</v>
      </c>
      <c r="J83" s="44">
        <v>1536.52</v>
      </c>
      <c r="K83" s="44">
        <v>1733.48</v>
      </c>
      <c r="L83" s="44">
        <v>1953.6</v>
      </c>
      <c r="M83" s="44">
        <v>2111.16</v>
      </c>
      <c r="N83" s="44">
        <v>2116.79</v>
      </c>
      <c r="O83" s="44">
        <v>2077.4499999999998</v>
      </c>
      <c r="P83" s="44">
        <v>2049.0100000000002</v>
      </c>
      <c r="Q83" s="44">
        <v>2062.61</v>
      </c>
      <c r="R83" s="44">
        <v>2057.91</v>
      </c>
      <c r="S83" s="44">
        <v>2039.28</v>
      </c>
      <c r="T83" s="44">
        <v>2042.62</v>
      </c>
      <c r="U83" s="44">
        <v>2079.61</v>
      </c>
      <c r="V83" s="44">
        <v>2152.09</v>
      </c>
      <c r="W83" s="44">
        <v>2156.5700000000002</v>
      </c>
      <c r="X83" s="44">
        <v>1983.05</v>
      </c>
      <c r="Y83" s="44">
        <v>1838.38</v>
      </c>
      <c r="Z83" s="44">
        <v>1560.67</v>
      </c>
      <c r="AA83" s="44">
        <v>1260.3900000000001</v>
      </c>
    </row>
    <row r="84" spans="1:27" ht="12.75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1735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1737</v>
      </c>
      <c r="B87" s="28" t="str">
        <f>"17"&amp;"."&amp;$B$800&amp;"."&amp;$B$801</f>
        <v>17.10.2023</v>
      </c>
      <c r="C87" s="90" t="s">
        <v>76</v>
      </c>
      <c r="D87" s="91">
        <f>ROUND(((D88+D89+D91+D90)/1000),5)</f>
        <v>2.3296199999999998</v>
      </c>
      <c r="E87" s="91">
        <f>ROUND(((E88+E89+E91+E90)/1000),5)</f>
        <v>2.2736299999999998</v>
      </c>
      <c r="F87" s="91">
        <f>ROUND(((F88+F89+F91+F90)/1000),5)</f>
        <v>2.2298100000000001</v>
      </c>
      <c r="G87" s="91">
        <f t="shared" ref="G87:AA87" si="48">ROUND(((G88+G89+G91+G90)/1000),5)</f>
        <v>2.2282899999999999</v>
      </c>
      <c r="H87" s="91">
        <f t="shared" si="48"/>
        <v>2.2652800000000002</v>
      </c>
      <c r="I87" s="91">
        <f t="shared" si="48"/>
        <v>2.3995199999999999</v>
      </c>
      <c r="J87" s="91">
        <f t="shared" si="48"/>
        <v>2.5131899999999998</v>
      </c>
      <c r="K87" s="91">
        <f t="shared" si="48"/>
        <v>2.8586299999999998</v>
      </c>
      <c r="L87" s="91">
        <f t="shared" si="48"/>
        <v>3.0992999999999999</v>
      </c>
      <c r="M87" s="91">
        <f t="shared" si="48"/>
        <v>3.3562799999999999</v>
      </c>
      <c r="N87" s="91">
        <f t="shared" si="48"/>
        <v>3.39445</v>
      </c>
      <c r="O87" s="91">
        <f t="shared" si="48"/>
        <v>3.3517800000000002</v>
      </c>
      <c r="P87" s="91">
        <f t="shared" si="48"/>
        <v>3.1601699999999999</v>
      </c>
      <c r="Q87" s="91">
        <f t="shared" si="48"/>
        <v>3.17598</v>
      </c>
      <c r="R87" s="91">
        <f t="shared" si="48"/>
        <v>3.1855500000000001</v>
      </c>
      <c r="S87" s="91">
        <f t="shared" si="48"/>
        <v>3.1786300000000001</v>
      </c>
      <c r="T87" s="91">
        <f t="shared" si="48"/>
        <v>3.16919</v>
      </c>
      <c r="U87" s="91">
        <f t="shared" si="48"/>
        <v>3.2447300000000001</v>
      </c>
      <c r="V87" s="91">
        <f t="shared" si="48"/>
        <v>3.4066800000000002</v>
      </c>
      <c r="W87" s="91">
        <f t="shared" si="48"/>
        <v>3.4052199999999999</v>
      </c>
      <c r="X87" s="91">
        <f t="shared" si="48"/>
        <v>3.13991</v>
      </c>
      <c r="Y87" s="91">
        <f t="shared" si="48"/>
        <v>3.0064199999999999</v>
      </c>
      <c r="Z87" s="91">
        <f t="shared" si="48"/>
        <v>2.7755200000000002</v>
      </c>
      <c r="AA87" s="91">
        <f t="shared" si="48"/>
        <v>2.5089800000000002</v>
      </c>
    </row>
    <row r="88" spans="1:27" ht="12.75" customHeight="1" outlineLevel="1" x14ac:dyDescent="0.2">
      <c r="A88" s="99" t="s">
        <v>1738</v>
      </c>
      <c r="B88" s="63" t="s">
        <v>238</v>
      </c>
      <c r="C88" s="43" t="s">
        <v>79</v>
      </c>
      <c r="D88" s="44">
        <v>1144.05</v>
      </c>
      <c r="E88" s="44">
        <v>1088.06</v>
      </c>
      <c r="F88" s="44">
        <v>1044.24</v>
      </c>
      <c r="G88" s="44">
        <v>1042.72</v>
      </c>
      <c r="H88" s="44">
        <v>1079.71</v>
      </c>
      <c r="I88" s="44">
        <v>1213.95</v>
      </c>
      <c r="J88" s="44">
        <v>1327.62</v>
      </c>
      <c r="K88" s="44">
        <v>1673.06</v>
      </c>
      <c r="L88" s="44">
        <v>1913.73</v>
      </c>
      <c r="M88" s="44">
        <v>2170.71</v>
      </c>
      <c r="N88" s="44">
        <v>2208.88</v>
      </c>
      <c r="O88" s="44">
        <v>2166.21</v>
      </c>
      <c r="P88" s="44">
        <v>1974.6</v>
      </c>
      <c r="Q88" s="44">
        <v>1990.41</v>
      </c>
      <c r="R88" s="44">
        <v>1999.98</v>
      </c>
      <c r="S88" s="44">
        <v>1993.06</v>
      </c>
      <c r="T88" s="44">
        <v>1983.62</v>
      </c>
      <c r="U88" s="44">
        <v>2059.16</v>
      </c>
      <c r="V88" s="44">
        <v>2221.11</v>
      </c>
      <c r="W88" s="44">
        <v>2219.65</v>
      </c>
      <c r="X88" s="44">
        <v>1954.34</v>
      </c>
      <c r="Y88" s="44">
        <v>1820.85</v>
      </c>
      <c r="Z88" s="44">
        <v>1589.95</v>
      </c>
      <c r="AA88" s="44">
        <v>1323.41</v>
      </c>
    </row>
    <row r="89" spans="1:27" ht="12.75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1740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1742</v>
      </c>
      <c r="B92" s="28" t="str">
        <f>"18"&amp;"."&amp;$B$800&amp;"."&amp;$B$801</f>
        <v>18.10.2023</v>
      </c>
      <c r="C92" s="90" t="s">
        <v>76</v>
      </c>
      <c r="D92" s="91">
        <f>ROUND(((D93+D94+D96+D95)/1000),5)</f>
        <v>2.3217699999999999</v>
      </c>
      <c r="E92" s="91">
        <f>ROUND(((E93+E94+E96+E95)/1000),5)</f>
        <v>2.2606899999999999</v>
      </c>
      <c r="F92" s="91">
        <f>ROUND(((F93+F94+F96+F95)/1000),5)</f>
        <v>2.23881</v>
      </c>
      <c r="G92" s="91">
        <f t="shared" ref="G92:AA92" si="51">ROUND(((G93+G94+G96+G95)/1000),5)</f>
        <v>2.2551700000000001</v>
      </c>
      <c r="H92" s="91">
        <f t="shared" si="51"/>
        <v>2.3089499999999998</v>
      </c>
      <c r="I92" s="91">
        <f t="shared" si="51"/>
        <v>2.3972699999999998</v>
      </c>
      <c r="J92" s="91">
        <f t="shared" si="51"/>
        <v>2.56108</v>
      </c>
      <c r="K92" s="91">
        <f t="shared" si="51"/>
        <v>2.8777699999999999</v>
      </c>
      <c r="L92" s="91">
        <f t="shared" si="51"/>
        <v>2.98516</v>
      </c>
      <c r="M92" s="91">
        <f t="shared" si="51"/>
        <v>3.2913600000000001</v>
      </c>
      <c r="N92" s="91">
        <f t="shared" si="51"/>
        <v>3.3488000000000002</v>
      </c>
      <c r="O92" s="91">
        <f t="shared" si="51"/>
        <v>3.1549999999999998</v>
      </c>
      <c r="P92" s="91">
        <f t="shared" si="51"/>
        <v>3.1338300000000001</v>
      </c>
      <c r="Q92" s="91">
        <f t="shared" si="51"/>
        <v>3.13192</v>
      </c>
      <c r="R92" s="91">
        <f t="shared" si="51"/>
        <v>3.14683</v>
      </c>
      <c r="S92" s="91">
        <f t="shared" si="51"/>
        <v>3.1443099999999999</v>
      </c>
      <c r="T92" s="91">
        <f t="shared" si="51"/>
        <v>3.1451799999999999</v>
      </c>
      <c r="U92" s="91">
        <f t="shared" si="51"/>
        <v>3.33399</v>
      </c>
      <c r="V92" s="91">
        <f t="shared" si="51"/>
        <v>3.37486</v>
      </c>
      <c r="W92" s="91">
        <f t="shared" si="51"/>
        <v>3.3212999999999999</v>
      </c>
      <c r="X92" s="91">
        <f t="shared" si="51"/>
        <v>3.08704</v>
      </c>
      <c r="Y92" s="91">
        <f t="shared" si="51"/>
        <v>2.96217</v>
      </c>
      <c r="Z92" s="91">
        <f t="shared" si="51"/>
        <v>2.6693699999999998</v>
      </c>
      <c r="AA92" s="91">
        <f t="shared" si="51"/>
        <v>2.4329399999999999</v>
      </c>
    </row>
    <row r="93" spans="1:27" ht="12.75" customHeight="1" outlineLevel="1" x14ac:dyDescent="0.2">
      <c r="A93" s="99" t="s">
        <v>1743</v>
      </c>
      <c r="B93" s="63" t="s">
        <v>238</v>
      </c>
      <c r="C93" s="43" t="s">
        <v>79</v>
      </c>
      <c r="D93" s="44">
        <v>1136.2</v>
      </c>
      <c r="E93" s="44">
        <v>1075.1199999999999</v>
      </c>
      <c r="F93" s="44">
        <v>1053.24</v>
      </c>
      <c r="G93" s="44">
        <v>1069.5999999999999</v>
      </c>
      <c r="H93" s="44">
        <v>1123.3800000000001</v>
      </c>
      <c r="I93" s="44">
        <v>1211.7</v>
      </c>
      <c r="J93" s="44">
        <v>1375.51</v>
      </c>
      <c r="K93" s="44">
        <v>1692.2</v>
      </c>
      <c r="L93" s="44">
        <v>1799.59</v>
      </c>
      <c r="M93" s="44">
        <v>2105.79</v>
      </c>
      <c r="N93" s="44">
        <v>2163.23</v>
      </c>
      <c r="O93" s="44">
        <v>1969.43</v>
      </c>
      <c r="P93" s="44">
        <v>1948.26</v>
      </c>
      <c r="Q93" s="44">
        <v>1946.35</v>
      </c>
      <c r="R93" s="44">
        <v>1961.26</v>
      </c>
      <c r="S93" s="44">
        <v>1958.74</v>
      </c>
      <c r="T93" s="44">
        <v>1959.61</v>
      </c>
      <c r="U93" s="44">
        <v>2148.42</v>
      </c>
      <c r="V93" s="44">
        <v>2189.29</v>
      </c>
      <c r="W93" s="44">
        <v>2135.73</v>
      </c>
      <c r="X93" s="44">
        <v>1901.47</v>
      </c>
      <c r="Y93" s="44">
        <v>1776.6</v>
      </c>
      <c r="Z93" s="44">
        <v>1483.8</v>
      </c>
      <c r="AA93" s="44">
        <v>1247.3699999999999</v>
      </c>
    </row>
    <row r="94" spans="1:27" ht="12.75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1745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1747</v>
      </c>
      <c r="B97" s="28" t="str">
        <f>"19"&amp;"."&amp;$B$800&amp;"."&amp;$B$801</f>
        <v>19.10.2023</v>
      </c>
      <c r="C97" s="90" t="s">
        <v>76</v>
      </c>
      <c r="D97" s="91">
        <f>ROUND(((D98+D99+D101+D100)/1000),5)</f>
        <v>2.3325100000000001</v>
      </c>
      <c r="E97" s="91">
        <f>ROUND(((E98+E99+E101+E100)/1000),5)</f>
        <v>2.2423700000000002</v>
      </c>
      <c r="F97" s="91">
        <f>ROUND(((F98+F99+F101+F100)/1000),5)</f>
        <v>2.2308699999999999</v>
      </c>
      <c r="G97" s="91">
        <f t="shared" ref="G97:AA97" si="54">ROUND(((G98+G99+G101+G100)/1000),5)</f>
        <v>2.2308300000000001</v>
      </c>
      <c r="H97" s="91">
        <f t="shared" si="54"/>
        <v>2.2839900000000002</v>
      </c>
      <c r="I97" s="91">
        <f t="shared" si="54"/>
        <v>2.3909400000000001</v>
      </c>
      <c r="J97" s="91">
        <f t="shared" si="54"/>
        <v>2.61802</v>
      </c>
      <c r="K97" s="91">
        <f t="shared" si="54"/>
        <v>2.8808199999999999</v>
      </c>
      <c r="L97" s="91">
        <f t="shared" si="54"/>
        <v>3.1481699999999999</v>
      </c>
      <c r="M97" s="91">
        <f t="shared" si="54"/>
        <v>3.3033299999999999</v>
      </c>
      <c r="N97" s="91">
        <f t="shared" si="54"/>
        <v>3.33256</v>
      </c>
      <c r="O97" s="91">
        <f t="shared" si="54"/>
        <v>3.33283</v>
      </c>
      <c r="P97" s="91">
        <f t="shared" si="54"/>
        <v>3.2458900000000002</v>
      </c>
      <c r="Q97" s="91">
        <f t="shared" si="54"/>
        <v>3.2560699999999998</v>
      </c>
      <c r="R97" s="91">
        <f t="shared" si="54"/>
        <v>3.2566199999999998</v>
      </c>
      <c r="S97" s="91">
        <f t="shared" si="54"/>
        <v>3.2528800000000002</v>
      </c>
      <c r="T97" s="91">
        <f t="shared" si="54"/>
        <v>3.25265</v>
      </c>
      <c r="U97" s="91">
        <f t="shared" si="54"/>
        <v>3.3144300000000002</v>
      </c>
      <c r="V97" s="91">
        <f t="shared" si="54"/>
        <v>3.3820800000000002</v>
      </c>
      <c r="W97" s="91">
        <f t="shared" si="54"/>
        <v>3.3471199999999999</v>
      </c>
      <c r="X97" s="91">
        <f t="shared" si="54"/>
        <v>3.2194799999999999</v>
      </c>
      <c r="Y97" s="91">
        <f t="shared" si="54"/>
        <v>2.9833799999999999</v>
      </c>
      <c r="Z97" s="91">
        <f t="shared" si="54"/>
        <v>2.77935</v>
      </c>
      <c r="AA97" s="91">
        <f t="shared" si="54"/>
        <v>2.5352100000000002</v>
      </c>
    </row>
    <row r="98" spans="1:27" ht="12.75" customHeight="1" outlineLevel="1" x14ac:dyDescent="0.2">
      <c r="A98" s="99" t="s">
        <v>1748</v>
      </c>
      <c r="B98" s="63" t="s">
        <v>238</v>
      </c>
      <c r="C98" s="43" t="s">
        <v>79</v>
      </c>
      <c r="D98" s="44">
        <v>1146.94</v>
      </c>
      <c r="E98" s="44">
        <v>1056.8</v>
      </c>
      <c r="F98" s="44">
        <v>1045.3</v>
      </c>
      <c r="G98" s="44">
        <v>1045.26</v>
      </c>
      <c r="H98" s="44">
        <v>1098.42</v>
      </c>
      <c r="I98" s="44">
        <v>1205.3699999999999</v>
      </c>
      <c r="J98" s="44">
        <v>1432.45</v>
      </c>
      <c r="K98" s="44">
        <v>1695.25</v>
      </c>
      <c r="L98" s="44">
        <v>1962.6</v>
      </c>
      <c r="M98" s="44">
        <v>2117.7600000000002</v>
      </c>
      <c r="N98" s="44">
        <v>2146.9899999999998</v>
      </c>
      <c r="O98" s="44">
        <v>2147.2600000000002</v>
      </c>
      <c r="P98" s="44">
        <v>2060.3200000000002</v>
      </c>
      <c r="Q98" s="44">
        <v>2070.5</v>
      </c>
      <c r="R98" s="44">
        <v>2071.0500000000002</v>
      </c>
      <c r="S98" s="44">
        <v>2067.31</v>
      </c>
      <c r="T98" s="44">
        <v>2067.08</v>
      </c>
      <c r="U98" s="44">
        <v>2128.86</v>
      </c>
      <c r="V98" s="44">
        <v>2196.5100000000002</v>
      </c>
      <c r="W98" s="44">
        <v>2161.5500000000002</v>
      </c>
      <c r="X98" s="44">
        <v>2033.91</v>
      </c>
      <c r="Y98" s="44">
        <v>1797.81</v>
      </c>
      <c r="Z98" s="44">
        <v>1593.78</v>
      </c>
      <c r="AA98" s="44">
        <v>1349.64</v>
      </c>
    </row>
    <row r="99" spans="1:27" ht="12.75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1752</v>
      </c>
      <c r="B102" s="28" t="str">
        <f>"20"&amp;"."&amp;$B$800&amp;"."&amp;$B$801</f>
        <v>20.10.2023</v>
      </c>
      <c r="C102" s="90" t="s">
        <v>76</v>
      </c>
      <c r="D102" s="91">
        <f>ROUND(((D103+D104+D106+D105)/1000),5)</f>
        <v>2.33372</v>
      </c>
      <c r="E102" s="91">
        <f>ROUND(((E103+E104+E106+E105)/1000),5)</f>
        <v>2.2584200000000001</v>
      </c>
      <c r="F102" s="91">
        <f>ROUND(((F103+F104+F106+F105)/1000),5)</f>
        <v>2.2333799999999999</v>
      </c>
      <c r="G102" s="91">
        <f t="shared" ref="G102:AA102" si="57">ROUND(((G103+G104+G106+G105)/1000),5)</f>
        <v>2.2383500000000001</v>
      </c>
      <c r="H102" s="91">
        <f t="shared" si="57"/>
        <v>2.3040099999999999</v>
      </c>
      <c r="I102" s="91">
        <f t="shared" si="57"/>
        <v>2.39079</v>
      </c>
      <c r="J102" s="91">
        <f t="shared" si="57"/>
        <v>2.6102799999999999</v>
      </c>
      <c r="K102" s="91">
        <f t="shared" si="57"/>
        <v>2.9185099999999999</v>
      </c>
      <c r="L102" s="91">
        <f t="shared" si="57"/>
        <v>3.0949399999999998</v>
      </c>
      <c r="M102" s="91">
        <f t="shared" si="57"/>
        <v>3.3241399999999999</v>
      </c>
      <c r="N102" s="91">
        <f t="shared" si="57"/>
        <v>3.3884699999999999</v>
      </c>
      <c r="O102" s="91">
        <f t="shared" si="57"/>
        <v>3.19095</v>
      </c>
      <c r="P102" s="91">
        <f t="shared" si="57"/>
        <v>3.17327</v>
      </c>
      <c r="Q102" s="91">
        <f t="shared" si="57"/>
        <v>3.1768000000000001</v>
      </c>
      <c r="R102" s="91">
        <f t="shared" si="57"/>
        <v>3.1806000000000001</v>
      </c>
      <c r="S102" s="91">
        <f t="shared" si="57"/>
        <v>3.1740599999999999</v>
      </c>
      <c r="T102" s="91">
        <f t="shared" si="57"/>
        <v>3.1663899999999998</v>
      </c>
      <c r="U102" s="91">
        <f t="shared" si="57"/>
        <v>3.3603200000000002</v>
      </c>
      <c r="V102" s="91">
        <f t="shared" si="57"/>
        <v>3.3821699999999999</v>
      </c>
      <c r="W102" s="91">
        <f t="shared" si="57"/>
        <v>3.2397</v>
      </c>
      <c r="X102" s="91">
        <f t="shared" si="57"/>
        <v>3.1455000000000002</v>
      </c>
      <c r="Y102" s="91">
        <f t="shared" si="57"/>
        <v>3.0567600000000001</v>
      </c>
      <c r="Z102" s="91">
        <f t="shared" si="57"/>
        <v>2.7688999999999999</v>
      </c>
      <c r="AA102" s="91">
        <f t="shared" si="57"/>
        <v>2.5151599999999998</v>
      </c>
    </row>
    <row r="103" spans="1:27" ht="12.75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1148.1500000000001</v>
      </c>
      <c r="E103" s="44">
        <v>1072.8499999999999</v>
      </c>
      <c r="F103" s="44">
        <v>1047.81</v>
      </c>
      <c r="G103" s="44">
        <v>1052.78</v>
      </c>
      <c r="H103" s="44">
        <v>1118.44</v>
      </c>
      <c r="I103" s="44">
        <v>1205.22</v>
      </c>
      <c r="J103" s="44">
        <v>1424.71</v>
      </c>
      <c r="K103" s="44">
        <v>1732.94</v>
      </c>
      <c r="L103" s="44">
        <v>1909.37</v>
      </c>
      <c r="M103" s="44">
        <v>2138.5700000000002</v>
      </c>
      <c r="N103" s="44">
        <v>2202.9</v>
      </c>
      <c r="O103" s="44">
        <v>2005.38</v>
      </c>
      <c r="P103" s="44">
        <v>1987.7</v>
      </c>
      <c r="Q103" s="44">
        <v>1991.23</v>
      </c>
      <c r="R103" s="44">
        <v>1995.03</v>
      </c>
      <c r="S103" s="44">
        <v>1988.49</v>
      </c>
      <c r="T103" s="44">
        <v>1980.82</v>
      </c>
      <c r="U103" s="44">
        <v>2174.75</v>
      </c>
      <c r="V103" s="44">
        <v>2196.6</v>
      </c>
      <c r="W103" s="44">
        <v>2054.13</v>
      </c>
      <c r="X103" s="44">
        <v>1959.93</v>
      </c>
      <c r="Y103" s="44">
        <v>1871.19</v>
      </c>
      <c r="Z103" s="44">
        <v>1583.33</v>
      </c>
      <c r="AA103" s="44">
        <v>1329.59</v>
      </c>
    </row>
    <row r="104" spans="1:27" ht="12.75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1757</v>
      </c>
      <c r="B107" s="28" t="str">
        <f>"21"&amp;"."&amp;$B$800&amp;"."&amp;$B$801</f>
        <v>21.10.2023</v>
      </c>
      <c r="C107" s="90" t="s">
        <v>76</v>
      </c>
      <c r="D107" s="91">
        <f>ROUND(((D108+D109+D111+D110)/1000),5)</f>
        <v>2.3796400000000002</v>
      </c>
      <c r="E107" s="91">
        <f>ROUND(((E108+E109+E111+E110)/1000),5)</f>
        <v>2.3496800000000002</v>
      </c>
      <c r="F107" s="91">
        <f>ROUND(((F108+F109+F111+F110)/1000),5)</f>
        <v>2.31074</v>
      </c>
      <c r="G107" s="91">
        <f t="shared" ref="G107:AA107" si="60">ROUND(((G108+G109+G111+G110)/1000),5)</f>
        <v>2.2978299999999998</v>
      </c>
      <c r="H107" s="91">
        <f t="shared" si="60"/>
        <v>2.3056800000000002</v>
      </c>
      <c r="I107" s="91">
        <f t="shared" si="60"/>
        <v>2.3580000000000001</v>
      </c>
      <c r="J107" s="91">
        <f t="shared" si="60"/>
        <v>2.3749199999999999</v>
      </c>
      <c r="K107" s="91">
        <f t="shared" si="60"/>
        <v>2.5865999999999998</v>
      </c>
      <c r="L107" s="91">
        <f t="shared" si="60"/>
        <v>2.75082</v>
      </c>
      <c r="M107" s="91">
        <f t="shared" si="60"/>
        <v>2.9756100000000001</v>
      </c>
      <c r="N107" s="91">
        <f t="shared" si="60"/>
        <v>3.0663800000000001</v>
      </c>
      <c r="O107" s="91">
        <f t="shared" si="60"/>
        <v>3.0728399999999998</v>
      </c>
      <c r="P107" s="91">
        <f t="shared" si="60"/>
        <v>3.0362200000000001</v>
      </c>
      <c r="Q107" s="91">
        <f t="shared" si="60"/>
        <v>3.0313500000000002</v>
      </c>
      <c r="R107" s="91">
        <f t="shared" si="60"/>
        <v>3.0156499999999999</v>
      </c>
      <c r="S107" s="91">
        <f t="shared" si="60"/>
        <v>3.0071400000000001</v>
      </c>
      <c r="T107" s="91">
        <f t="shared" si="60"/>
        <v>3.0275799999999999</v>
      </c>
      <c r="U107" s="91">
        <f t="shared" si="60"/>
        <v>3.1335999999999999</v>
      </c>
      <c r="V107" s="91">
        <f t="shared" si="60"/>
        <v>3.3266399999999998</v>
      </c>
      <c r="W107" s="91">
        <f t="shared" si="60"/>
        <v>3.2248399999999999</v>
      </c>
      <c r="X107" s="91">
        <f t="shared" si="60"/>
        <v>3.0160300000000002</v>
      </c>
      <c r="Y107" s="91">
        <f t="shared" si="60"/>
        <v>2.88672</v>
      </c>
      <c r="Z107" s="91">
        <f t="shared" si="60"/>
        <v>2.6520999999999999</v>
      </c>
      <c r="AA107" s="91">
        <f t="shared" si="60"/>
        <v>2.4410099999999999</v>
      </c>
    </row>
    <row r="108" spans="1:27" ht="12.75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1194.07</v>
      </c>
      <c r="E108" s="44">
        <v>1164.1099999999999</v>
      </c>
      <c r="F108" s="44">
        <v>1125.17</v>
      </c>
      <c r="G108" s="44">
        <v>1112.26</v>
      </c>
      <c r="H108" s="44">
        <v>1120.1099999999999</v>
      </c>
      <c r="I108" s="44">
        <v>1172.43</v>
      </c>
      <c r="J108" s="44">
        <v>1189.3499999999999</v>
      </c>
      <c r="K108" s="44">
        <v>1401.03</v>
      </c>
      <c r="L108" s="44">
        <v>1565.25</v>
      </c>
      <c r="M108" s="44">
        <v>1790.04</v>
      </c>
      <c r="N108" s="44">
        <v>1880.81</v>
      </c>
      <c r="O108" s="44">
        <v>1887.27</v>
      </c>
      <c r="P108" s="44">
        <v>1850.65</v>
      </c>
      <c r="Q108" s="44">
        <v>1845.78</v>
      </c>
      <c r="R108" s="44">
        <v>1830.08</v>
      </c>
      <c r="S108" s="44">
        <v>1821.57</v>
      </c>
      <c r="T108" s="44">
        <v>1842.01</v>
      </c>
      <c r="U108" s="44">
        <v>1948.03</v>
      </c>
      <c r="V108" s="44">
        <v>2141.0700000000002</v>
      </c>
      <c r="W108" s="44">
        <v>2039.27</v>
      </c>
      <c r="X108" s="44">
        <v>1830.46</v>
      </c>
      <c r="Y108" s="44">
        <v>1701.15</v>
      </c>
      <c r="Z108" s="44">
        <v>1466.53</v>
      </c>
      <c r="AA108" s="44">
        <v>1255.44</v>
      </c>
    </row>
    <row r="109" spans="1:27" ht="12.75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1762</v>
      </c>
      <c r="B112" s="28" t="str">
        <f>"22"&amp;"."&amp;$B$800&amp;"."&amp;$B$801</f>
        <v>22.10.2023</v>
      </c>
      <c r="C112" s="90" t="s">
        <v>76</v>
      </c>
      <c r="D112" s="91">
        <f>ROUND(((D113+D114+D116+D115)/1000),5)</f>
        <v>2.35249</v>
      </c>
      <c r="E112" s="91">
        <f>ROUND(((E113+E114+E116+E115)/1000),5)</f>
        <v>2.27887</v>
      </c>
      <c r="F112" s="91">
        <f>ROUND(((F113+F114+F116+F115)/1000),5)</f>
        <v>2.2252299999999998</v>
      </c>
      <c r="G112" s="91">
        <f t="shared" ref="G112:AA112" si="63">ROUND(((G113+G114+G116+G115)/1000),5)</f>
        <v>2.2184200000000001</v>
      </c>
      <c r="H112" s="91">
        <f t="shared" si="63"/>
        <v>2.2178300000000002</v>
      </c>
      <c r="I112" s="91">
        <f t="shared" si="63"/>
        <v>2.29542</v>
      </c>
      <c r="J112" s="91">
        <f t="shared" si="63"/>
        <v>2.30064</v>
      </c>
      <c r="K112" s="91">
        <f t="shared" si="63"/>
        <v>2.3581599999999998</v>
      </c>
      <c r="L112" s="91">
        <f t="shared" si="63"/>
        <v>2.5235799999999999</v>
      </c>
      <c r="M112" s="91">
        <f t="shared" si="63"/>
        <v>2.73428</v>
      </c>
      <c r="N112" s="91">
        <f t="shared" si="63"/>
        <v>2.8176100000000002</v>
      </c>
      <c r="O112" s="91">
        <f t="shared" si="63"/>
        <v>2.84985</v>
      </c>
      <c r="P112" s="91">
        <f t="shared" si="63"/>
        <v>2.8756200000000001</v>
      </c>
      <c r="Q112" s="91">
        <f t="shared" si="63"/>
        <v>2.89215</v>
      </c>
      <c r="R112" s="91">
        <f t="shared" si="63"/>
        <v>2.9072100000000001</v>
      </c>
      <c r="S112" s="91">
        <f t="shared" si="63"/>
        <v>2.89628</v>
      </c>
      <c r="T112" s="91">
        <f t="shared" si="63"/>
        <v>2.9746000000000001</v>
      </c>
      <c r="U112" s="91">
        <f t="shared" si="63"/>
        <v>3.1915800000000001</v>
      </c>
      <c r="V112" s="91">
        <f t="shared" si="63"/>
        <v>3.3250199999999999</v>
      </c>
      <c r="W112" s="91">
        <f t="shared" si="63"/>
        <v>3.2718400000000001</v>
      </c>
      <c r="X112" s="91">
        <f t="shared" si="63"/>
        <v>3.0457900000000002</v>
      </c>
      <c r="Y112" s="91">
        <f t="shared" si="63"/>
        <v>2.8250600000000001</v>
      </c>
      <c r="Z112" s="91">
        <f t="shared" si="63"/>
        <v>2.49241</v>
      </c>
      <c r="AA112" s="91">
        <f t="shared" si="63"/>
        <v>2.3780100000000002</v>
      </c>
    </row>
    <row r="113" spans="1:27" ht="12.75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1166.92</v>
      </c>
      <c r="E113" s="44">
        <v>1093.3</v>
      </c>
      <c r="F113" s="44">
        <v>1039.6600000000001</v>
      </c>
      <c r="G113" s="44">
        <v>1032.8499999999999</v>
      </c>
      <c r="H113" s="44">
        <v>1032.26</v>
      </c>
      <c r="I113" s="44">
        <v>1109.8499999999999</v>
      </c>
      <c r="J113" s="44">
        <v>1115.07</v>
      </c>
      <c r="K113" s="44">
        <v>1172.5899999999999</v>
      </c>
      <c r="L113" s="44">
        <v>1338.01</v>
      </c>
      <c r="M113" s="44">
        <v>1548.71</v>
      </c>
      <c r="N113" s="44">
        <v>1632.04</v>
      </c>
      <c r="O113" s="44">
        <v>1664.28</v>
      </c>
      <c r="P113" s="44">
        <v>1690.05</v>
      </c>
      <c r="Q113" s="44">
        <v>1706.58</v>
      </c>
      <c r="R113" s="44">
        <v>1721.64</v>
      </c>
      <c r="S113" s="44">
        <v>1710.71</v>
      </c>
      <c r="T113" s="44">
        <v>1789.03</v>
      </c>
      <c r="U113" s="44">
        <v>2006.01</v>
      </c>
      <c r="V113" s="44">
        <v>2139.4499999999998</v>
      </c>
      <c r="W113" s="44">
        <v>2086.27</v>
      </c>
      <c r="X113" s="44">
        <v>1860.22</v>
      </c>
      <c r="Y113" s="44">
        <v>1639.49</v>
      </c>
      <c r="Z113" s="44">
        <v>1306.8399999999999</v>
      </c>
      <c r="AA113" s="44">
        <v>1192.44</v>
      </c>
    </row>
    <row r="114" spans="1:27" ht="12.75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1767</v>
      </c>
      <c r="B117" s="28" t="str">
        <f>"23"&amp;"."&amp;$B$800&amp;"."&amp;$B$801</f>
        <v>23.10.2023</v>
      </c>
      <c r="C117" s="90" t="s">
        <v>76</v>
      </c>
      <c r="D117" s="91">
        <f>ROUND(((D118+D119+D121+D120)/1000),5)</f>
        <v>2.33534</v>
      </c>
      <c r="E117" s="91">
        <f>ROUND(((E118+E119+E121+E120)/1000),5)</f>
        <v>2.2212900000000002</v>
      </c>
      <c r="F117" s="91">
        <f>ROUND(((F118+F119+F121+F120)/1000),5)</f>
        <v>2.1795800000000001</v>
      </c>
      <c r="G117" s="91">
        <f t="shared" ref="G117:AA117" si="66">ROUND(((G118+G119+G121+G120)/1000),5)</f>
        <v>2.19679</v>
      </c>
      <c r="H117" s="91">
        <f t="shared" si="66"/>
        <v>2.2227899999999998</v>
      </c>
      <c r="I117" s="91">
        <f t="shared" si="66"/>
        <v>2.3557100000000002</v>
      </c>
      <c r="J117" s="91">
        <f t="shared" si="66"/>
        <v>2.5175299999999998</v>
      </c>
      <c r="K117" s="91">
        <f t="shared" si="66"/>
        <v>2.8165800000000001</v>
      </c>
      <c r="L117" s="91">
        <f t="shared" si="66"/>
        <v>3.0517799999999999</v>
      </c>
      <c r="M117" s="91">
        <f t="shared" si="66"/>
        <v>3.2486299999999999</v>
      </c>
      <c r="N117" s="91">
        <f t="shared" si="66"/>
        <v>3.3289900000000001</v>
      </c>
      <c r="O117" s="91">
        <f t="shared" si="66"/>
        <v>3.1474099999999998</v>
      </c>
      <c r="P117" s="91">
        <f t="shared" si="66"/>
        <v>3.0739100000000001</v>
      </c>
      <c r="Q117" s="91">
        <f t="shared" si="66"/>
        <v>3.1135600000000001</v>
      </c>
      <c r="R117" s="91">
        <f t="shared" si="66"/>
        <v>3.1264799999999999</v>
      </c>
      <c r="S117" s="91">
        <f t="shared" si="66"/>
        <v>3.1225000000000001</v>
      </c>
      <c r="T117" s="91">
        <f t="shared" si="66"/>
        <v>3.1113300000000002</v>
      </c>
      <c r="U117" s="91">
        <f t="shared" si="66"/>
        <v>3.2223199999999999</v>
      </c>
      <c r="V117" s="91">
        <f t="shared" si="66"/>
        <v>3.3287300000000002</v>
      </c>
      <c r="W117" s="91">
        <f t="shared" si="66"/>
        <v>3.21271</v>
      </c>
      <c r="X117" s="91">
        <f t="shared" si="66"/>
        <v>2.98272</v>
      </c>
      <c r="Y117" s="91">
        <f t="shared" si="66"/>
        <v>2.8793299999999999</v>
      </c>
      <c r="Z117" s="91">
        <f t="shared" si="66"/>
        <v>2.5561099999999999</v>
      </c>
      <c r="AA117" s="91">
        <f t="shared" si="66"/>
        <v>2.3828200000000002</v>
      </c>
    </row>
    <row r="118" spans="1:27" ht="12.75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1149.77</v>
      </c>
      <c r="E118" s="44">
        <v>1035.72</v>
      </c>
      <c r="F118" s="44">
        <v>994.01</v>
      </c>
      <c r="G118" s="44">
        <v>1011.22</v>
      </c>
      <c r="H118" s="44">
        <v>1037.22</v>
      </c>
      <c r="I118" s="44">
        <v>1170.1400000000001</v>
      </c>
      <c r="J118" s="44">
        <v>1331.96</v>
      </c>
      <c r="K118" s="44">
        <v>1631.01</v>
      </c>
      <c r="L118" s="44">
        <v>1866.21</v>
      </c>
      <c r="M118" s="44">
        <v>2063.06</v>
      </c>
      <c r="N118" s="44">
        <v>2143.42</v>
      </c>
      <c r="O118" s="44">
        <v>1961.84</v>
      </c>
      <c r="P118" s="44">
        <v>1888.34</v>
      </c>
      <c r="Q118" s="44">
        <v>1927.99</v>
      </c>
      <c r="R118" s="44">
        <v>1940.91</v>
      </c>
      <c r="S118" s="44">
        <v>1936.93</v>
      </c>
      <c r="T118" s="44">
        <v>1925.76</v>
      </c>
      <c r="U118" s="44">
        <v>2036.75</v>
      </c>
      <c r="V118" s="44">
        <v>2143.16</v>
      </c>
      <c r="W118" s="44">
        <v>2027.14</v>
      </c>
      <c r="X118" s="44">
        <v>1797.15</v>
      </c>
      <c r="Y118" s="44">
        <v>1693.76</v>
      </c>
      <c r="Z118" s="44">
        <v>1370.54</v>
      </c>
      <c r="AA118" s="44">
        <v>1197.25</v>
      </c>
    </row>
    <row r="119" spans="1:27" ht="12.75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1772</v>
      </c>
      <c r="B122" s="28" t="str">
        <f>"24"&amp;"."&amp;$B$800&amp;"."&amp;$B$801</f>
        <v>24.10.2023</v>
      </c>
      <c r="C122" s="90" t="s">
        <v>76</v>
      </c>
      <c r="D122" s="91">
        <f>ROUND(((D123+D124+D126+D125)/1000),5)</f>
        <v>2.3213900000000001</v>
      </c>
      <c r="E122" s="91">
        <f>ROUND(((E123+E124+E126+E125)/1000),5)</f>
        <v>2.2353700000000001</v>
      </c>
      <c r="F122" s="91">
        <f>ROUND(((F123+F124+F126+F125)/1000),5)</f>
        <v>2.2049500000000002</v>
      </c>
      <c r="G122" s="91">
        <f t="shared" ref="G122:AA122" si="69">ROUND(((G123+G124+G126+G125)/1000),5)</f>
        <v>2.21759</v>
      </c>
      <c r="H122" s="91">
        <f t="shared" si="69"/>
        <v>2.26437</v>
      </c>
      <c r="I122" s="91">
        <f t="shared" si="69"/>
        <v>2.3808799999999999</v>
      </c>
      <c r="J122" s="91">
        <f t="shared" si="69"/>
        <v>2.5501399999999999</v>
      </c>
      <c r="K122" s="91">
        <f t="shared" si="69"/>
        <v>2.8713899999999999</v>
      </c>
      <c r="L122" s="91">
        <f t="shared" si="69"/>
        <v>3.0609799999999998</v>
      </c>
      <c r="M122" s="91">
        <f t="shared" si="69"/>
        <v>3.26823</v>
      </c>
      <c r="N122" s="91">
        <f t="shared" si="69"/>
        <v>3.34572</v>
      </c>
      <c r="O122" s="91">
        <f t="shared" si="69"/>
        <v>3.1793300000000002</v>
      </c>
      <c r="P122" s="91">
        <f t="shared" si="69"/>
        <v>3.15516</v>
      </c>
      <c r="Q122" s="91">
        <f t="shared" si="69"/>
        <v>3.1700699999999999</v>
      </c>
      <c r="R122" s="91">
        <f t="shared" si="69"/>
        <v>3.1679900000000001</v>
      </c>
      <c r="S122" s="91">
        <f t="shared" si="69"/>
        <v>3.1689600000000002</v>
      </c>
      <c r="T122" s="91">
        <f t="shared" si="69"/>
        <v>3.1521699999999999</v>
      </c>
      <c r="U122" s="91">
        <f t="shared" si="69"/>
        <v>3.3451900000000001</v>
      </c>
      <c r="V122" s="91">
        <f t="shared" si="69"/>
        <v>3.3713099999999998</v>
      </c>
      <c r="W122" s="91">
        <f t="shared" si="69"/>
        <v>3.3332999999999999</v>
      </c>
      <c r="X122" s="91">
        <f t="shared" si="69"/>
        <v>3.0569299999999999</v>
      </c>
      <c r="Y122" s="91">
        <f t="shared" si="69"/>
        <v>2.90618</v>
      </c>
      <c r="Z122" s="91">
        <f t="shared" si="69"/>
        <v>2.6566800000000002</v>
      </c>
      <c r="AA122" s="91">
        <f t="shared" si="69"/>
        <v>2.4308299999999998</v>
      </c>
    </row>
    <row r="123" spans="1:27" ht="12.75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1135.82</v>
      </c>
      <c r="E123" s="44">
        <v>1049.8</v>
      </c>
      <c r="F123" s="44">
        <v>1019.38</v>
      </c>
      <c r="G123" s="44">
        <v>1032.02</v>
      </c>
      <c r="H123" s="44">
        <v>1078.8</v>
      </c>
      <c r="I123" s="44">
        <v>1195.31</v>
      </c>
      <c r="J123" s="44">
        <v>1364.57</v>
      </c>
      <c r="K123" s="44">
        <v>1685.82</v>
      </c>
      <c r="L123" s="44">
        <v>1875.41</v>
      </c>
      <c r="M123" s="44">
        <v>2082.66</v>
      </c>
      <c r="N123" s="44">
        <v>2160.15</v>
      </c>
      <c r="O123" s="44">
        <v>1993.76</v>
      </c>
      <c r="P123" s="44">
        <v>1969.59</v>
      </c>
      <c r="Q123" s="44">
        <v>1984.5</v>
      </c>
      <c r="R123" s="44">
        <v>1982.42</v>
      </c>
      <c r="S123" s="44">
        <v>1983.39</v>
      </c>
      <c r="T123" s="44">
        <v>1966.6</v>
      </c>
      <c r="U123" s="44">
        <v>2159.62</v>
      </c>
      <c r="V123" s="44">
        <v>2185.7399999999998</v>
      </c>
      <c r="W123" s="44">
        <v>2147.73</v>
      </c>
      <c r="X123" s="44">
        <v>1871.36</v>
      </c>
      <c r="Y123" s="44">
        <v>1720.61</v>
      </c>
      <c r="Z123" s="44">
        <v>1471.11</v>
      </c>
      <c r="AA123" s="44">
        <v>1245.26</v>
      </c>
    </row>
    <row r="124" spans="1:27" ht="12.75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1777</v>
      </c>
      <c r="B127" s="28" t="str">
        <f>"25"&amp;"."&amp;$B$800&amp;"."&amp;$B$801</f>
        <v>25.10.2023</v>
      </c>
      <c r="C127" s="90" t="s">
        <v>76</v>
      </c>
      <c r="D127" s="91">
        <f>ROUND(((D128+D129+D131+D130)/1000),5)</f>
        <v>2.3165</v>
      </c>
      <c r="E127" s="91">
        <f>ROUND(((E128+E129+E131+E130)/1000),5)</f>
        <v>2.2570100000000002</v>
      </c>
      <c r="F127" s="91">
        <f>ROUND(((F128+F129+F131+F130)/1000),5)</f>
        <v>2.2198899999999999</v>
      </c>
      <c r="G127" s="91">
        <f t="shared" ref="G127:AA127" si="72">ROUND(((G128+G129+G131+G130)/1000),5)</f>
        <v>2.21713</v>
      </c>
      <c r="H127" s="91">
        <f t="shared" si="72"/>
        <v>2.28437</v>
      </c>
      <c r="I127" s="91">
        <f t="shared" si="72"/>
        <v>2.3738600000000001</v>
      </c>
      <c r="J127" s="91">
        <f t="shared" si="72"/>
        <v>2.5225200000000001</v>
      </c>
      <c r="K127" s="91">
        <f t="shared" si="72"/>
        <v>2.8229500000000001</v>
      </c>
      <c r="L127" s="91">
        <f t="shared" si="72"/>
        <v>2.9963600000000001</v>
      </c>
      <c r="M127" s="91">
        <f t="shared" si="72"/>
        <v>3.3592599999999999</v>
      </c>
      <c r="N127" s="91">
        <f t="shared" si="72"/>
        <v>3.5331600000000001</v>
      </c>
      <c r="O127" s="91">
        <f t="shared" si="72"/>
        <v>3.1604399999999999</v>
      </c>
      <c r="P127" s="91">
        <f t="shared" si="72"/>
        <v>3.1385000000000001</v>
      </c>
      <c r="Q127" s="91">
        <f t="shared" si="72"/>
        <v>3.1511800000000001</v>
      </c>
      <c r="R127" s="91">
        <f t="shared" si="72"/>
        <v>3.1477900000000001</v>
      </c>
      <c r="S127" s="91">
        <f t="shared" si="72"/>
        <v>3.1439900000000001</v>
      </c>
      <c r="T127" s="91">
        <f t="shared" si="72"/>
        <v>3.14283</v>
      </c>
      <c r="U127" s="91">
        <f t="shared" si="72"/>
        <v>3.3876599999999999</v>
      </c>
      <c r="V127" s="91">
        <f t="shared" si="72"/>
        <v>3.42944</v>
      </c>
      <c r="W127" s="91">
        <f t="shared" si="72"/>
        <v>3.4524599999999999</v>
      </c>
      <c r="X127" s="91">
        <f t="shared" si="72"/>
        <v>3.12338</v>
      </c>
      <c r="Y127" s="91">
        <f t="shared" si="72"/>
        <v>2.9889199999999998</v>
      </c>
      <c r="Z127" s="91">
        <f t="shared" si="72"/>
        <v>2.66214</v>
      </c>
      <c r="AA127" s="91">
        <f t="shared" si="72"/>
        <v>2.4158900000000001</v>
      </c>
    </row>
    <row r="128" spans="1:27" ht="12.75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1130.93</v>
      </c>
      <c r="E128" s="44">
        <v>1071.44</v>
      </c>
      <c r="F128" s="44">
        <v>1034.32</v>
      </c>
      <c r="G128" s="44">
        <v>1031.56</v>
      </c>
      <c r="H128" s="44">
        <v>1098.8</v>
      </c>
      <c r="I128" s="44">
        <v>1188.29</v>
      </c>
      <c r="J128" s="44">
        <v>1336.95</v>
      </c>
      <c r="K128" s="44">
        <v>1637.38</v>
      </c>
      <c r="L128" s="44">
        <v>1810.79</v>
      </c>
      <c r="M128" s="44">
        <v>2173.69</v>
      </c>
      <c r="N128" s="44">
        <v>2347.59</v>
      </c>
      <c r="O128" s="44">
        <v>1974.87</v>
      </c>
      <c r="P128" s="44">
        <v>1952.93</v>
      </c>
      <c r="Q128" s="44">
        <v>1965.61</v>
      </c>
      <c r="R128" s="44">
        <v>1962.22</v>
      </c>
      <c r="S128" s="44">
        <v>1958.42</v>
      </c>
      <c r="T128" s="44">
        <v>1957.26</v>
      </c>
      <c r="U128" s="44">
        <v>2202.09</v>
      </c>
      <c r="V128" s="44">
        <v>2243.87</v>
      </c>
      <c r="W128" s="44">
        <v>2266.89</v>
      </c>
      <c r="X128" s="44">
        <v>1937.81</v>
      </c>
      <c r="Y128" s="44">
        <v>1803.35</v>
      </c>
      <c r="Z128" s="44">
        <v>1476.57</v>
      </c>
      <c r="AA128" s="44">
        <v>1230.32</v>
      </c>
    </row>
    <row r="129" spans="1:27" ht="12.75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1782</v>
      </c>
      <c r="B132" s="28" t="str">
        <f>"26"&amp;"."&amp;$B$800&amp;"."&amp;$B$801</f>
        <v>26.10.2023</v>
      </c>
      <c r="C132" s="90" t="s">
        <v>76</v>
      </c>
      <c r="D132" s="91">
        <f>ROUND(((D133+D134+D136+D135)/1000),5)</f>
        <v>2.3282500000000002</v>
      </c>
      <c r="E132" s="91">
        <f>ROUND(((E133+E134+E136+E135)/1000),5)</f>
        <v>2.2421500000000001</v>
      </c>
      <c r="F132" s="91">
        <f>ROUND(((F133+F134+F136+F135)/1000),5)</f>
        <v>2.2119599999999999</v>
      </c>
      <c r="G132" s="91">
        <f t="shared" ref="G132:AA132" si="75">ROUND(((G133+G134+G136+G135)/1000),5)</f>
        <v>2.18913</v>
      </c>
      <c r="H132" s="91">
        <f t="shared" si="75"/>
        <v>2.28125</v>
      </c>
      <c r="I132" s="91">
        <f t="shared" si="75"/>
        <v>2.4105099999999999</v>
      </c>
      <c r="J132" s="91">
        <f t="shared" si="75"/>
        <v>2.6076899999999998</v>
      </c>
      <c r="K132" s="91">
        <f t="shared" si="75"/>
        <v>2.8161200000000002</v>
      </c>
      <c r="L132" s="91">
        <f t="shared" si="75"/>
        <v>3.0730200000000001</v>
      </c>
      <c r="M132" s="91">
        <f t="shared" si="75"/>
        <v>3.21373</v>
      </c>
      <c r="N132" s="91">
        <f t="shared" si="75"/>
        <v>3.2369300000000001</v>
      </c>
      <c r="O132" s="91">
        <f t="shared" si="75"/>
        <v>3.2528899999999998</v>
      </c>
      <c r="P132" s="91">
        <f t="shared" si="75"/>
        <v>3.1921300000000001</v>
      </c>
      <c r="Q132" s="91">
        <f t="shared" si="75"/>
        <v>3.2030699999999999</v>
      </c>
      <c r="R132" s="91">
        <f t="shared" si="75"/>
        <v>3.1880199999999999</v>
      </c>
      <c r="S132" s="91">
        <f t="shared" si="75"/>
        <v>3.1901600000000001</v>
      </c>
      <c r="T132" s="91">
        <f t="shared" si="75"/>
        <v>3.1904400000000002</v>
      </c>
      <c r="U132" s="91">
        <f t="shared" si="75"/>
        <v>3.18194</v>
      </c>
      <c r="V132" s="91">
        <f t="shared" si="75"/>
        <v>3.3480699999999999</v>
      </c>
      <c r="W132" s="91">
        <f t="shared" si="75"/>
        <v>3.34314</v>
      </c>
      <c r="X132" s="91">
        <f t="shared" si="75"/>
        <v>3.0395099999999999</v>
      </c>
      <c r="Y132" s="91">
        <f t="shared" si="75"/>
        <v>2.9338600000000001</v>
      </c>
      <c r="Z132" s="91">
        <f t="shared" si="75"/>
        <v>2.6571099999999999</v>
      </c>
      <c r="AA132" s="91">
        <f t="shared" si="75"/>
        <v>2.4111600000000002</v>
      </c>
    </row>
    <row r="133" spans="1:27" ht="12.75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1142.68</v>
      </c>
      <c r="E133" s="44">
        <v>1056.58</v>
      </c>
      <c r="F133" s="44">
        <v>1026.3900000000001</v>
      </c>
      <c r="G133" s="44">
        <v>1003.56</v>
      </c>
      <c r="H133" s="44">
        <v>1095.68</v>
      </c>
      <c r="I133" s="44">
        <v>1224.94</v>
      </c>
      <c r="J133" s="44">
        <v>1422.12</v>
      </c>
      <c r="K133" s="44">
        <v>1630.55</v>
      </c>
      <c r="L133" s="44">
        <v>1887.45</v>
      </c>
      <c r="M133" s="44">
        <v>2028.16</v>
      </c>
      <c r="N133" s="44">
        <v>2051.36</v>
      </c>
      <c r="O133" s="44">
        <v>2067.3200000000002</v>
      </c>
      <c r="P133" s="44">
        <v>2006.56</v>
      </c>
      <c r="Q133" s="44">
        <v>2017.5</v>
      </c>
      <c r="R133" s="44">
        <v>2002.45</v>
      </c>
      <c r="S133" s="44">
        <v>2004.59</v>
      </c>
      <c r="T133" s="44">
        <v>2004.87</v>
      </c>
      <c r="U133" s="44">
        <v>1996.37</v>
      </c>
      <c r="V133" s="44">
        <v>2162.5</v>
      </c>
      <c r="W133" s="44">
        <v>2157.5700000000002</v>
      </c>
      <c r="X133" s="44">
        <v>1853.94</v>
      </c>
      <c r="Y133" s="44">
        <v>1748.29</v>
      </c>
      <c r="Z133" s="44">
        <v>1471.54</v>
      </c>
      <c r="AA133" s="44">
        <v>1225.5899999999999</v>
      </c>
    </row>
    <row r="134" spans="1:27" ht="12.75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1787</v>
      </c>
      <c r="B137" s="28" t="str">
        <f>"27"&amp;"."&amp;$B$800&amp;"."&amp;$B$801</f>
        <v>27.10.2023</v>
      </c>
      <c r="C137" s="90" t="s">
        <v>76</v>
      </c>
      <c r="D137" s="91">
        <f>ROUND(((D138+D139+D141+D140)/1000),5)</f>
        <v>2.3456999999999999</v>
      </c>
      <c r="E137" s="91">
        <f>ROUND(((E138+E139+E141+E140)/1000),5)</f>
        <v>2.2616499999999999</v>
      </c>
      <c r="F137" s="91">
        <f>ROUND(((F138+F139+F141+F140)/1000),5)</f>
        <v>2.2222900000000001</v>
      </c>
      <c r="G137" s="91">
        <f t="shared" ref="G137:AA137" si="78">ROUND(((G138+G139+G141+G140)/1000),5)</f>
        <v>2.2234400000000001</v>
      </c>
      <c r="H137" s="91">
        <f t="shared" si="78"/>
        <v>2.2911000000000001</v>
      </c>
      <c r="I137" s="91">
        <f t="shared" si="78"/>
        <v>2.4103599999999998</v>
      </c>
      <c r="J137" s="91">
        <f t="shared" si="78"/>
        <v>2.5554800000000002</v>
      </c>
      <c r="K137" s="91">
        <f t="shared" si="78"/>
        <v>2.8358699999999999</v>
      </c>
      <c r="L137" s="91">
        <f t="shared" si="78"/>
        <v>3.0993900000000001</v>
      </c>
      <c r="M137" s="91">
        <f t="shared" si="78"/>
        <v>3.2942499999999999</v>
      </c>
      <c r="N137" s="91">
        <f t="shared" si="78"/>
        <v>3.5140699999999998</v>
      </c>
      <c r="O137" s="91">
        <f t="shared" si="78"/>
        <v>3.4496899999999999</v>
      </c>
      <c r="P137" s="91">
        <f t="shared" si="78"/>
        <v>3.2124000000000001</v>
      </c>
      <c r="Q137" s="91">
        <f t="shared" si="78"/>
        <v>3.22567</v>
      </c>
      <c r="R137" s="91">
        <f t="shared" si="78"/>
        <v>3.2185000000000001</v>
      </c>
      <c r="S137" s="91">
        <f t="shared" si="78"/>
        <v>3.2201399999999998</v>
      </c>
      <c r="T137" s="91">
        <f t="shared" si="78"/>
        <v>3.21699</v>
      </c>
      <c r="U137" s="91">
        <f t="shared" si="78"/>
        <v>3.3587099999999999</v>
      </c>
      <c r="V137" s="91">
        <f t="shared" si="78"/>
        <v>3.5420699999999998</v>
      </c>
      <c r="W137" s="91">
        <f t="shared" si="78"/>
        <v>3.4492500000000001</v>
      </c>
      <c r="X137" s="91">
        <f t="shared" si="78"/>
        <v>3.1256699999999999</v>
      </c>
      <c r="Y137" s="91">
        <f t="shared" si="78"/>
        <v>3.0926800000000001</v>
      </c>
      <c r="Z137" s="91">
        <f t="shared" si="78"/>
        <v>2.7698</v>
      </c>
      <c r="AA137" s="91">
        <f t="shared" si="78"/>
        <v>2.6337600000000001</v>
      </c>
    </row>
    <row r="138" spans="1:27" ht="12.75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1160.1300000000001</v>
      </c>
      <c r="E138" s="44">
        <v>1076.08</v>
      </c>
      <c r="F138" s="44">
        <v>1036.72</v>
      </c>
      <c r="G138" s="44">
        <v>1037.8699999999999</v>
      </c>
      <c r="H138" s="44">
        <v>1105.53</v>
      </c>
      <c r="I138" s="44">
        <v>1224.79</v>
      </c>
      <c r="J138" s="44">
        <v>1369.91</v>
      </c>
      <c r="K138" s="44">
        <v>1650.3</v>
      </c>
      <c r="L138" s="44">
        <v>1913.82</v>
      </c>
      <c r="M138" s="44">
        <v>2108.6799999999998</v>
      </c>
      <c r="N138" s="44">
        <v>2328.5</v>
      </c>
      <c r="O138" s="44">
        <v>2264.12</v>
      </c>
      <c r="P138" s="44">
        <v>2026.83</v>
      </c>
      <c r="Q138" s="44">
        <v>2040.1</v>
      </c>
      <c r="R138" s="44">
        <v>2032.93</v>
      </c>
      <c r="S138" s="44">
        <v>2034.57</v>
      </c>
      <c r="T138" s="44">
        <v>2031.42</v>
      </c>
      <c r="U138" s="44">
        <v>2173.14</v>
      </c>
      <c r="V138" s="44">
        <v>2356.5</v>
      </c>
      <c r="W138" s="44">
        <v>2263.6799999999998</v>
      </c>
      <c r="X138" s="44">
        <v>1940.1</v>
      </c>
      <c r="Y138" s="44">
        <v>1907.11</v>
      </c>
      <c r="Z138" s="44">
        <v>1584.23</v>
      </c>
      <c r="AA138" s="44">
        <v>1448.19</v>
      </c>
    </row>
    <row r="139" spans="1:27" ht="12.75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1792</v>
      </c>
      <c r="B142" s="28" t="str">
        <f>"28"&amp;"."&amp;$B$800&amp;"."&amp;$B$801</f>
        <v>28.10.2023</v>
      </c>
      <c r="C142" s="90" t="s">
        <v>76</v>
      </c>
      <c r="D142" s="91">
        <f>ROUND(((D143+D144+D146+D145)/1000),5)</f>
        <v>2.3935200000000001</v>
      </c>
      <c r="E142" s="91">
        <f>ROUND(((E143+E144+E146+E145)/1000),5)</f>
        <v>2.3516900000000001</v>
      </c>
      <c r="F142" s="91">
        <f>ROUND(((F143+F144+F146+F145)/1000),5)</f>
        <v>2.3334000000000001</v>
      </c>
      <c r="G142" s="91">
        <f t="shared" ref="G142:AA142" si="81">ROUND(((G143+G144+G146+G145)/1000),5)</f>
        <v>2.30016</v>
      </c>
      <c r="H142" s="91">
        <f t="shared" si="81"/>
        <v>2.33067</v>
      </c>
      <c r="I142" s="91">
        <f t="shared" si="81"/>
        <v>2.3536199999999998</v>
      </c>
      <c r="J142" s="91">
        <f t="shared" si="81"/>
        <v>2.3761399999999999</v>
      </c>
      <c r="K142" s="91">
        <f t="shared" si="81"/>
        <v>2.51444</v>
      </c>
      <c r="L142" s="91">
        <f t="shared" si="81"/>
        <v>2.7801300000000002</v>
      </c>
      <c r="M142" s="91">
        <f t="shared" si="81"/>
        <v>3.0788899999999999</v>
      </c>
      <c r="N142" s="91">
        <f t="shared" si="81"/>
        <v>3.13802</v>
      </c>
      <c r="O142" s="91">
        <f t="shared" si="81"/>
        <v>3.1425800000000002</v>
      </c>
      <c r="P142" s="91">
        <f t="shared" si="81"/>
        <v>3.13009</v>
      </c>
      <c r="Q142" s="91">
        <f t="shared" si="81"/>
        <v>3.0974699999999999</v>
      </c>
      <c r="R142" s="91">
        <f t="shared" si="81"/>
        <v>3.0052099999999999</v>
      </c>
      <c r="S142" s="91">
        <f t="shared" si="81"/>
        <v>2.9341499999999998</v>
      </c>
      <c r="T142" s="91">
        <f t="shared" si="81"/>
        <v>2.9081199999999998</v>
      </c>
      <c r="U142" s="91">
        <f t="shared" si="81"/>
        <v>3.0151400000000002</v>
      </c>
      <c r="V142" s="91">
        <f t="shared" si="81"/>
        <v>3.0827399999999998</v>
      </c>
      <c r="W142" s="91">
        <f t="shared" si="81"/>
        <v>2.9876200000000002</v>
      </c>
      <c r="X142" s="91">
        <f t="shared" si="81"/>
        <v>2.9597000000000002</v>
      </c>
      <c r="Y142" s="91">
        <f t="shared" si="81"/>
        <v>2.77088</v>
      </c>
      <c r="Z142" s="91">
        <f t="shared" si="81"/>
        <v>2.48204</v>
      </c>
      <c r="AA142" s="91">
        <f t="shared" si="81"/>
        <v>2.40665</v>
      </c>
    </row>
    <row r="143" spans="1:27" ht="12.75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1207.95</v>
      </c>
      <c r="E143" s="44">
        <v>1166.1199999999999</v>
      </c>
      <c r="F143" s="44">
        <v>1147.83</v>
      </c>
      <c r="G143" s="44">
        <v>1114.5899999999999</v>
      </c>
      <c r="H143" s="44">
        <v>1145.0999999999999</v>
      </c>
      <c r="I143" s="44">
        <v>1168.05</v>
      </c>
      <c r="J143" s="44">
        <v>1190.57</v>
      </c>
      <c r="K143" s="44">
        <v>1328.87</v>
      </c>
      <c r="L143" s="44">
        <v>1594.56</v>
      </c>
      <c r="M143" s="44">
        <v>1893.32</v>
      </c>
      <c r="N143" s="44">
        <v>1952.45</v>
      </c>
      <c r="O143" s="44">
        <v>1957.01</v>
      </c>
      <c r="P143" s="44">
        <v>1944.52</v>
      </c>
      <c r="Q143" s="44">
        <v>1911.9</v>
      </c>
      <c r="R143" s="44">
        <v>1819.64</v>
      </c>
      <c r="S143" s="44">
        <v>1748.58</v>
      </c>
      <c r="T143" s="44">
        <v>1722.55</v>
      </c>
      <c r="U143" s="44">
        <v>1829.57</v>
      </c>
      <c r="V143" s="44">
        <v>1897.17</v>
      </c>
      <c r="W143" s="44">
        <v>1802.05</v>
      </c>
      <c r="X143" s="44">
        <v>1774.13</v>
      </c>
      <c r="Y143" s="44">
        <v>1585.31</v>
      </c>
      <c r="Z143" s="44">
        <v>1296.47</v>
      </c>
      <c r="AA143" s="44">
        <v>1221.08</v>
      </c>
    </row>
    <row r="144" spans="1:27" ht="12.75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1797</v>
      </c>
      <c r="B147" s="28" t="str">
        <f>"29"&amp;"."&amp;$B$800&amp;"."&amp;$B$801</f>
        <v>29.10.2023</v>
      </c>
      <c r="C147" s="90" t="s">
        <v>76</v>
      </c>
      <c r="D147" s="91">
        <f>ROUND(((D148+D149+D151+D150)/1000),5)</f>
        <v>2.4020600000000001</v>
      </c>
      <c r="E147" s="91">
        <f>ROUND(((E148+E149+E151+E150)/1000),5)</f>
        <v>2.3372700000000002</v>
      </c>
      <c r="F147" s="91">
        <f>ROUND(((F148+F149+F151+F150)/1000),5)</f>
        <v>2.28843</v>
      </c>
      <c r="G147" s="91">
        <f t="shared" ref="G147:AA147" si="84">ROUND(((G148+G149+G151+G150)/1000),5)</f>
        <v>2.2455599999999998</v>
      </c>
      <c r="H147" s="91">
        <f t="shared" si="84"/>
        <v>2.2726500000000001</v>
      </c>
      <c r="I147" s="91">
        <f t="shared" si="84"/>
        <v>2.3386999999999998</v>
      </c>
      <c r="J147" s="91">
        <f t="shared" si="84"/>
        <v>2.33704</v>
      </c>
      <c r="K147" s="91">
        <f t="shared" si="84"/>
        <v>2.4051100000000001</v>
      </c>
      <c r="L147" s="91">
        <f t="shared" si="84"/>
        <v>2.6589900000000002</v>
      </c>
      <c r="M147" s="91">
        <f t="shared" si="84"/>
        <v>2.8550599999999999</v>
      </c>
      <c r="N147" s="91">
        <f t="shared" si="84"/>
        <v>3.0211800000000002</v>
      </c>
      <c r="O147" s="91">
        <f t="shared" si="84"/>
        <v>3.0630899999999999</v>
      </c>
      <c r="P147" s="91">
        <f t="shared" si="84"/>
        <v>3.05321</v>
      </c>
      <c r="Q147" s="91">
        <f t="shared" si="84"/>
        <v>3.0534599999999998</v>
      </c>
      <c r="R147" s="91">
        <f t="shared" si="84"/>
        <v>2.9773999999999998</v>
      </c>
      <c r="S147" s="91">
        <f t="shared" si="84"/>
        <v>2.9962399999999998</v>
      </c>
      <c r="T147" s="91">
        <f t="shared" si="84"/>
        <v>3.0013399999999999</v>
      </c>
      <c r="U147" s="91">
        <f t="shared" si="84"/>
        <v>3.1676000000000002</v>
      </c>
      <c r="V147" s="91">
        <f t="shared" si="84"/>
        <v>3.23061</v>
      </c>
      <c r="W147" s="91">
        <f t="shared" si="84"/>
        <v>3.1502599999999998</v>
      </c>
      <c r="X147" s="91">
        <f t="shared" si="84"/>
        <v>3.11015</v>
      </c>
      <c r="Y147" s="91">
        <f t="shared" si="84"/>
        <v>3.0593499999999998</v>
      </c>
      <c r="Z147" s="91">
        <f t="shared" si="84"/>
        <v>2.68838</v>
      </c>
      <c r="AA147" s="91">
        <f t="shared" si="84"/>
        <v>2.4396</v>
      </c>
    </row>
    <row r="148" spans="1:27" ht="12.75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1216.49</v>
      </c>
      <c r="E148" s="44">
        <v>1151.7</v>
      </c>
      <c r="F148" s="44">
        <v>1102.8599999999999</v>
      </c>
      <c r="G148" s="44">
        <v>1059.99</v>
      </c>
      <c r="H148" s="44">
        <v>1087.08</v>
      </c>
      <c r="I148" s="44">
        <v>1153.1300000000001</v>
      </c>
      <c r="J148" s="44">
        <v>1151.47</v>
      </c>
      <c r="K148" s="44">
        <v>1219.54</v>
      </c>
      <c r="L148" s="44">
        <v>1473.42</v>
      </c>
      <c r="M148" s="44">
        <v>1669.49</v>
      </c>
      <c r="N148" s="44">
        <v>1835.61</v>
      </c>
      <c r="O148" s="44">
        <v>1877.52</v>
      </c>
      <c r="P148" s="44">
        <v>1867.64</v>
      </c>
      <c r="Q148" s="44">
        <v>1867.89</v>
      </c>
      <c r="R148" s="44">
        <v>1791.83</v>
      </c>
      <c r="S148" s="44">
        <v>1810.67</v>
      </c>
      <c r="T148" s="44">
        <v>1815.77</v>
      </c>
      <c r="U148" s="44">
        <v>1982.03</v>
      </c>
      <c r="V148" s="44">
        <v>2045.04</v>
      </c>
      <c r="W148" s="44">
        <v>1964.69</v>
      </c>
      <c r="X148" s="44">
        <v>1924.58</v>
      </c>
      <c r="Y148" s="44">
        <v>1873.78</v>
      </c>
      <c r="Z148" s="44">
        <v>1502.81</v>
      </c>
      <c r="AA148" s="44">
        <v>1254.03</v>
      </c>
    </row>
    <row r="149" spans="1:27" ht="12.75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1802</v>
      </c>
      <c r="B152" s="28" t="str">
        <f>"30"&amp;"."&amp;$B$800&amp;"."&amp;$B$801</f>
        <v>30.10.2023</v>
      </c>
      <c r="C152" s="90" t="s">
        <v>76</v>
      </c>
      <c r="D152" s="91">
        <f>ROUND(((D153+D154+D156+D155)/1000),5)</f>
        <v>2.3367100000000001</v>
      </c>
      <c r="E152" s="91">
        <f>ROUND(((E153+E154+E156+E155)/1000),5)</f>
        <v>2.2291400000000001</v>
      </c>
      <c r="F152" s="91">
        <f>ROUND(((F153+F154+F156+F155)/1000),5)</f>
        <v>2.1764000000000001</v>
      </c>
      <c r="G152" s="91">
        <f t="shared" ref="G152:AA152" si="87">ROUND(((G153+G154+G156+G155)/1000),5)</f>
        <v>2.1642399999999999</v>
      </c>
      <c r="H152" s="91">
        <f t="shared" si="87"/>
        <v>2.2199599999999999</v>
      </c>
      <c r="I152" s="91">
        <f t="shared" si="87"/>
        <v>2.3379699999999999</v>
      </c>
      <c r="J152" s="91">
        <f t="shared" si="87"/>
        <v>2.4566400000000002</v>
      </c>
      <c r="K152" s="91">
        <f t="shared" si="87"/>
        <v>2.7291500000000002</v>
      </c>
      <c r="L152" s="91">
        <f t="shared" si="87"/>
        <v>2.9761199999999999</v>
      </c>
      <c r="M152" s="91">
        <f t="shared" si="87"/>
        <v>3.1246299999999998</v>
      </c>
      <c r="N152" s="91">
        <f t="shared" si="87"/>
        <v>3.2154699999999998</v>
      </c>
      <c r="O152" s="91">
        <f t="shared" si="87"/>
        <v>3.14364</v>
      </c>
      <c r="P152" s="91">
        <f t="shared" si="87"/>
        <v>3.1446100000000001</v>
      </c>
      <c r="Q152" s="91">
        <f t="shared" si="87"/>
        <v>3.17475</v>
      </c>
      <c r="R152" s="91">
        <f t="shared" si="87"/>
        <v>3.1552500000000001</v>
      </c>
      <c r="S152" s="91">
        <f t="shared" si="87"/>
        <v>3.1494800000000001</v>
      </c>
      <c r="T152" s="91">
        <f t="shared" si="87"/>
        <v>3.1431300000000002</v>
      </c>
      <c r="U152" s="91">
        <f t="shared" si="87"/>
        <v>3.3777599999999999</v>
      </c>
      <c r="V152" s="91">
        <f t="shared" si="87"/>
        <v>3.2887900000000001</v>
      </c>
      <c r="W152" s="91">
        <f t="shared" si="87"/>
        <v>3.13747</v>
      </c>
      <c r="X152" s="91">
        <f t="shared" si="87"/>
        <v>3.0905300000000002</v>
      </c>
      <c r="Y152" s="91">
        <f t="shared" si="87"/>
        <v>2.8965200000000002</v>
      </c>
      <c r="Z152" s="91">
        <f t="shared" si="87"/>
        <v>2.48238</v>
      </c>
      <c r="AA152" s="91">
        <f t="shared" si="87"/>
        <v>2.3784999999999998</v>
      </c>
    </row>
    <row r="153" spans="1:27" ht="12.75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1151.1400000000001</v>
      </c>
      <c r="E153" s="44">
        <v>1043.57</v>
      </c>
      <c r="F153" s="44">
        <v>990.83</v>
      </c>
      <c r="G153" s="44">
        <v>978.67</v>
      </c>
      <c r="H153" s="44">
        <v>1034.3900000000001</v>
      </c>
      <c r="I153" s="44">
        <v>1152.4000000000001</v>
      </c>
      <c r="J153" s="44">
        <v>1271.07</v>
      </c>
      <c r="K153" s="44">
        <v>1543.58</v>
      </c>
      <c r="L153" s="44">
        <v>1790.55</v>
      </c>
      <c r="M153" s="44">
        <v>1939.06</v>
      </c>
      <c r="N153" s="44">
        <v>2029.9</v>
      </c>
      <c r="O153" s="44">
        <v>1958.07</v>
      </c>
      <c r="P153" s="44">
        <v>1959.04</v>
      </c>
      <c r="Q153" s="44">
        <v>1989.18</v>
      </c>
      <c r="R153" s="44">
        <v>1969.68</v>
      </c>
      <c r="S153" s="44">
        <v>1963.91</v>
      </c>
      <c r="T153" s="44">
        <v>1957.56</v>
      </c>
      <c r="U153" s="44">
        <v>2192.19</v>
      </c>
      <c r="V153" s="44">
        <v>2103.2199999999998</v>
      </c>
      <c r="W153" s="44">
        <v>1951.9</v>
      </c>
      <c r="X153" s="44">
        <v>1904.96</v>
      </c>
      <c r="Y153" s="44">
        <v>1710.95</v>
      </c>
      <c r="Z153" s="44">
        <v>1296.81</v>
      </c>
      <c r="AA153" s="44">
        <v>1192.93</v>
      </c>
    </row>
    <row r="154" spans="1:27" ht="12.75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1807</v>
      </c>
      <c r="B157" s="28" t="str">
        <f>"31"&amp;"."&amp;$B$800&amp;"."&amp;$B$801</f>
        <v>31.10.2023</v>
      </c>
      <c r="C157" s="90" t="s">
        <v>76</v>
      </c>
      <c r="D157" s="91">
        <f>ROUND(((D158+D159+D161+D160)/1000),5)</f>
        <v>2.30118</v>
      </c>
      <c r="E157" s="91">
        <f>ROUND(((E158+E159+E161+E160)/1000),5)</f>
        <v>2.1646200000000002</v>
      </c>
      <c r="F157" s="91">
        <f>ROUND(((F158+F159+F161+F160)/1000),5)</f>
        <v>2.0784899999999999</v>
      </c>
      <c r="G157" s="91">
        <f t="shared" ref="G157:AA157" si="90">ROUND(((G158+G159+G161+G160)/1000),5)</f>
        <v>2.0631699999999999</v>
      </c>
      <c r="H157" s="91">
        <f t="shared" si="90"/>
        <v>2.1769599999999998</v>
      </c>
      <c r="I157" s="91">
        <f t="shared" si="90"/>
        <v>2.3298000000000001</v>
      </c>
      <c r="J157" s="91">
        <f t="shared" si="90"/>
        <v>2.4188900000000002</v>
      </c>
      <c r="K157" s="91">
        <f t="shared" si="90"/>
        <v>2.7513100000000001</v>
      </c>
      <c r="L157" s="91">
        <f t="shared" si="90"/>
        <v>2.9431500000000002</v>
      </c>
      <c r="M157" s="91">
        <f t="shared" si="90"/>
        <v>3.1089500000000001</v>
      </c>
      <c r="N157" s="91">
        <f t="shared" si="90"/>
        <v>3.12981</v>
      </c>
      <c r="O157" s="91">
        <f t="shared" si="90"/>
        <v>3.1124999999999998</v>
      </c>
      <c r="P157" s="91">
        <f t="shared" si="90"/>
        <v>3.1153300000000002</v>
      </c>
      <c r="Q157" s="91">
        <f t="shared" si="90"/>
        <v>3.11747</v>
      </c>
      <c r="R157" s="91">
        <f t="shared" si="90"/>
        <v>3.1171199999999999</v>
      </c>
      <c r="S157" s="91">
        <f t="shared" si="90"/>
        <v>3.1178599999999999</v>
      </c>
      <c r="T157" s="91">
        <f t="shared" si="90"/>
        <v>3.11578</v>
      </c>
      <c r="U157" s="91">
        <f t="shared" si="90"/>
        <v>3.1772200000000002</v>
      </c>
      <c r="V157" s="91">
        <f t="shared" si="90"/>
        <v>3.1822300000000001</v>
      </c>
      <c r="W157" s="91">
        <f t="shared" si="90"/>
        <v>3.0923099999999999</v>
      </c>
      <c r="X157" s="91">
        <f t="shared" si="90"/>
        <v>3.02704</v>
      </c>
      <c r="Y157" s="91">
        <f t="shared" si="90"/>
        <v>2.87704</v>
      </c>
      <c r="Z157" s="91">
        <f t="shared" si="90"/>
        <v>2.4574699999999998</v>
      </c>
      <c r="AA157" s="91">
        <f t="shared" si="90"/>
        <v>2.3628100000000001</v>
      </c>
    </row>
    <row r="158" spans="1:27" ht="12.75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1115.6099999999999</v>
      </c>
      <c r="E158" s="44">
        <v>979.05</v>
      </c>
      <c r="F158" s="44">
        <v>892.92</v>
      </c>
      <c r="G158" s="44">
        <v>877.6</v>
      </c>
      <c r="H158" s="44">
        <v>991.39</v>
      </c>
      <c r="I158" s="44">
        <v>1144.23</v>
      </c>
      <c r="J158" s="44">
        <v>1233.32</v>
      </c>
      <c r="K158" s="44">
        <v>1565.74</v>
      </c>
      <c r="L158" s="44">
        <v>1757.58</v>
      </c>
      <c r="M158" s="44">
        <v>1923.38</v>
      </c>
      <c r="N158" s="44">
        <v>1944.24</v>
      </c>
      <c r="O158" s="44">
        <v>1926.93</v>
      </c>
      <c r="P158" s="44">
        <v>1929.76</v>
      </c>
      <c r="Q158" s="44">
        <v>1931.9</v>
      </c>
      <c r="R158" s="44">
        <v>1931.55</v>
      </c>
      <c r="S158" s="44">
        <v>1932.29</v>
      </c>
      <c r="T158" s="44">
        <v>1930.21</v>
      </c>
      <c r="U158" s="44">
        <v>1991.65</v>
      </c>
      <c r="V158" s="44">
        <v>1996.66</v>
      </c>
      <c r="W158" s="44">
        <v>1906.74</v>
      </c>
      <c r="X158" s="44">
        <v>1841.47</v>
      </c>
      <c r="Y158" s="44">
        <v>1691.47</v>
      </c>
      <c r="Z158" s="44">
        <v>1271.9000000000001</v>
      </c>
      <c r="AA158" s="44">
        <v>1177.24</v>
      </c>
    </row>
    <row r="159" spans="1:27" ht="12.75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01.10.2023</v>
      </c>
      <c r="C166" s="90" t="s">
        <v>76</v>
      </c>
      <c r="D166" s="91">
        <f>ROUND(((D167+D168+D170+D169)/1000),5)</f>
        <v>3.14601</v>
      </c>
      <c r="E166" s="91">
        <f>ROUND(((E167+E168+E170+E169)/1000),5)</f>
        <v>3.0872299999999999</v>
      </c>
      <c r="F166" s="91">
        <f>ROUND(((F167+F168+F170+F169)/1000),5)</f>
        <v>3.07328</v>
      </c>
      <c r="G166" s="91">
        <f t="shared" ref="G166:AA166" si="93">ROUND(((G167+G168+G170+G169)/1000),5)</f>
        <v>3.0751499999999998</v>
      </c>
      <c r="H166" s="91">
        <f t="shared" si="93"/>
        <v>3.08399</v>
      </c>
      <c r="I166" s="91">
        <f t="shared" si="93"/>
        <v>3.1086299999999998</v>
      </c>
      <c r="J166" s="91">
        <f t="shared" si="93"/>
        <v>3.1096499999999998</v>
      </c>
      <c r="K166" s="91">
        <f t="shared" si="93"/>
        <v>3.19678</v>
      </c>
      <c r="L166" s="91">
        <f t="shared" si="93"/>
        <v>3.4465699999999999</v>
      </c>
      <c r="M166" s="91">
        <f t="shared" si="93"/>
        <v>3.7200700000000002</v>
      </c>
      <c r="N166" s="91">
        <f t="shared" si="93"/>
        <v>3.7731699999999999</v>
      </c>
      <c r="O166" s="91">
        <f t="shared" si="93"/>
        <v>3.7799399999999999</v>
      </c>
      <c r="P166" s="91">
        <f t="shared" si="93"/>
        <v>3.7825199999999999</v>
      </c>
      <c r="Q166" s="91">
        <f t="shared" si="93"/>
        <v>3.7962899999999999</v>
      </c>
      <c r="R166" s="91">
        <f t="shared" si="93"/>
        <v>3.8001100000000001</v>
      </c>
      <c r="S166" s="91">
        <f t="shared" si="93"/>
        <v>3.8100399999999999</v>
      </c>
      <c r="T166" s="91">
        <f t="shared" si="93"/>
        <v>3.8026900000000001</v>
      </c>
      <c r="U166" s="91">
        <f t="shared" si="93"/>
        <v>3.8160799999999999</v>
      </c>
      <c r="V166" s="91">
        <f t="shared" si="93"/>
        <v>3.87473</v>
      </c>
      <c r="W166" s="91">
        <f t="shared" si="93"/>
        <v>3.9401099999999998</v>
      </c>
      <c r="X166" s="91">
        <f t="shared" si="93"/>
        <v>3.8774899999999999</v>
      </c>
      <c r="Y166" s="91">
        <f t="shared" si="93"/>
        <v>3.79088</v>
      </c>
      <c r="Z166" s="91">
        <f t="shared" si="93"/>
        <v>3.4421200000000001</v>
      </c>
      <c r="AA166" s="91">
        <f t="shared" si="93"/>
        <v>3.2665700000000002</v>
      </c>
    </row>
    <row r="167" spans="1:27" ht="12.75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1314.89</v>
      </c>
      <c r="E167" s="44">
        <v>1256.1099999999999</v>
      </c>
      <c r="F167" s="44">
        <v>1242.1600000000001</v>
      </c>
      <c r="G167" s="44">
        <v>1244.03</v>
      </c>
      <c r="H167" s="44">
        <v>1252.8699999999999</v>
      </c>
      <c r="I167" s="44">
        <v>1277.51</v>
      </c>
      <c r="J167" s="44">
        <v>1278.53</v>
      </c>
      <c r="K167" s="44">
        <v>1365.66</v>
      </c>
      <c r="L167" s="44">
        <v>1615.45</v>
      </c>
      <c r="M167" s="44">
        <v>1888.95</v>
      </c>
      <c r="N167" s="44">
        <v>1942.05</v>
      </c>
      <c r="O167" s="44">
        <v>1948.82</v>
      </c>
      <c r="P167" s="44">
        <v>1951.4</v>
      </c>
      <c r="Q167" s="44">
        <v>1965.17</v>
      </c>
      <c r="R167" s="44">
        <v>1968.99</v>
      </c>
      <c r="S167" s="44">
        <v>1978.92</v>
      </c>
      <c r="T167" s="44">
        <v>1971.57</v>
      </c>
      <c r="U167" s="44">
        <v>1984.96</v>
      </c>
      <c r="V167" s="44">
        <v>2043.61</v>
      </c>
      <c r="W167" s="44">
        <v>2108.9899999999998</v>
      </c>
      <c r="X167" s="44">
        <v>2046.37</v>
      </c>
      <c r="Y167" s="44">
        <v>1959.76</v>
      </c>
      <c r="Z167" s="44">
        <v>1611</v>
      </c>
      <c r="AA167" s="44">
        <v>1435.45</v>
      </c>
    </row>
    <row r="168" spans="1:27" ht="12.75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1817</v>
      </c>
      <c r="B171" s="28" t="str">
        <f>"02"&amp;"."&amp;$B$800&amp;"."&amp;$B$801</f>
        <v>02.10.2023</v>
      </c>
      <c r="C171" s="90" t="s">
        <v>76</v>
      </c>
      <c r="D171" s="91">
        <f>ROUND(((D172+D173+D175+D174)/1000),5)</f>
        <v>3.1214499999999998</v>
      </c>
      <c r="E171" s="91">
        <f>ROUND(((E172+E173+E175+E174)/1000),5)</f>
        <v>3.0643500000000001</v>
      </c>
      <c r="F171" s="91">
        <f>ROUND(((F172+F173+F175+F174)/1000),5)</f>
        <v>3.00874</v>
      </c>
      <c r="G171" s="91">
        <f t="shared" ref="G171:AA171" si="96">ROUND(((G172+G173+G175+G174)/1000),5)</f>
        <v>2.99634</v>
      </c>
      <c r="H171" s="91">
        <f t="shared" si="96"/>
        <v>3.0092099999999999</v>
      </c>
      <c r="I171" s="91">
        <f t="shared" si="96"/>
        <v>3.1278299999999999</v>
      </c>
      <c r="J171" s="91">
        <f t="shared" si="96"/>
        <v>3.28789</v>
      </c>
      <c r="K171" s="91">
        <f t="shared" si="96"/>
        <v>3.5448300000000001</v>
      </c>
      <c r="L171" s="91">
        <f t="shared" si="96"/>
        <v>3.7482799999999998</v>
      </c>
      <c r="M171" s="91">
        <f t="shared" si="96"/>
        <v>3.9416099999999998</v>
      </c>
      <c r="N171" s="91">
        <f t="shared" si="96"/>
        <v>3.9483899999999998</v>
      </c>
      <c r="O171" s="91">
        <f t="shared" si="96"/>
        <v>3.87052</v>
      </c>
      <c r="P171" s="91">
        <f t="shared" si="96"/>
        <v>3.8281900000000002</v>
      </c>
      <c r="Q171" s="91">
        <f t="shared" si="96"/>
        <v>3.8479700000000001</v>
      </c>
      <c r="R171" s="91">
        <f t="shared" si="96"/>
        <v>3.8498700000000001</v>
      </c>
      <c r="S171" s="91">
        <f t="shared" si="96"/>
        <v>3.8360300000000001</v>
      </c>
      <c r="T171" s="91">
        <f t="shared" si="96"/>
        <v>3.8314400000000002</v>
      </c>
      <c r="U171" s="91">
        <f t="shared" si="96"/>
        <v>3.84104</v>
      </c>
      <c r="V171" s="91">
        <f t="shared" si="96"/>
        <v>3.9870700000000001</v>
      </c>
      <c r="W171" s="91">
        <f t="shared" si="96"/>
        <v>3.9896400000000001</v>
      </c>
      <c r="X171" s="91">
        <f t="shared" si="96"/>
        <v>3.8346</v>
      </c>
      <c r="Y171" s="91">
        <f t="shared" si="96"/>
        <v>3.74125</v>
      </c>
      <c r="Z171" s="91">
        <f t="shared" si="96"/>
        <v>3.4891700000000001</v>
      </c>
      <c r="AA171" s="91">
        <f t="shared" si="96"/>
        <v>3.1957300000000002</v>
      </c>
    </row>
    <row r="172" spans="1:27" ht="12.75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1290.33</v>
      </c>
      <c r="E172" s="44">
        <v>1233.23</v>
      </c>
      <c r="F172" s="44">
        <v>1177.6199999999999</v>
      </c>
      <c r="G172" s="44">
        <v>1165.22</v>
      </c>
      <c r="H172" s="44">
        <v>1178.0899999999999</v>
      </c>
      <c r="I172" s="44">
        <v>1296.71</v>
      </c>
      <c r="J172" s="44">
        <v>1456.77</v>
      </c>
      <c r="K172" s="44">
        <v>1713.71</v>
      </c>
      <c r="L172" s="44">
        <v>1917.16</v>
      </c>
      <c r="M172" s="44">
        <v>2110.4899999999998</v>
      </c>
      <c r="N172" s="44">
        <v>2117.27</v>
      </c>
      <c r="O172" s="44">
        <v>2039.4</v>
      </c>
      <c r="P172" s="44">
        <v>1997.07</v>
      </c>
      <c r="Q172" s="44">
        <v>2016.85</v>
      </c>
      <c r="R172" s="44">
        <v>2018.75</v>
      </c>
      <c r="S172" s="44">
        <v>2004.91</v>
      </c>
      <c r="T172" s="44">
        <v>2000.32</v>
      </c>
      <c r="U172" s="44">
        <v>2009.92</v>
      </c>
      <c r="V172" s="44">
        <v>2155.9499999999998</v>
      </c>
      <c r="W172" s="44">
        <v>2158.52</v>
      </c>
      <c r="X172" s="44">
        <v>2003.48</v>
      </c>
      <c r="Y172" s="44">
        <v>1910.13</v>
      </c>
      <c r="Z172" s="44">
        <v>1658.05</v>
      </c>
      <c r="AA172" s="44">
        <v>1364.61</v>
      </c>
    </row>
    <row r="173" spans="1:27" ht="12.75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1822</v>
      </c>
      <c r="B176" s="28" t="str">
        <f>"03"&amp;"."&amp;$B$800&amp;"."&amp;$B$801</f>
        <v>03.10.2023</v>
      </c>
      <c r="C176" s="90" t="s">
        <v>76</v>
      </c>
      <c r="D176" s="91">
        <f>ROUND(((D177+D178+D180+D179)/1000),5)</f>
        <v>3.0652699999999999</v>
      </c>
      <c r="E176" s="91">
        <f>ROUND(((E177+E178+E180+E179)/1000),5)</f>
        <v>2.9805199999999998</v>
      </c>
      <c r="F176" s="91">
        <f>ROUND(((F177+F178+F180+F179)/1000),5)</f>
        <v>2.8370500000000001</v>
      </c>
      <c r="G176" s="91">
        <f t="shared" ref="G176:AA176" si="99">ROUND(((G177+G178+G180+G179)/1000),5)</f>
        <v>2.81901</v>
      </c>
      <c r="H176" s="91">
        <f t="shared" si="99"/>
        <v>2.9803500000000001</v>
      </c>
      <c r="I176" s="91">
        <f t="shared" si="99"/>
        <v>3.1305299999999998</v>
      </c>
      <c r="J176" s="91">
        <f t="shared" si="99"/>
        <v>3.22132</v>
      </c>
      <c r="K176" s="91">
        <f t="shared" si="99"/>
        <v>3.4606400000000002</v>
      </c>
      <c r="L176" s="91">
        <f t="shared" si="99"/>
        <v>3.70804</v>
      </c>
      <c r="M176" s="91">
        <f t="shared" si="99"/>
        <v>3.87025</v>
      </c>
      <c r="N176" s="91">
        <f t="shared" si="99"/>
        <v>3.9062000000000001</v>
      </c>
      <c r="O176" s="91">
        <f t="shared" si="99"/>
        <v>3.8144</v>
      </c>
      <c r="P176" s="91">
        <f t="shared" si="99"/>
        <v>3.8098100000000001</v>
      </c>
      <c r="Q176" s="91">
        <f t="shared" si="99"/>
        <v>3.8334600000000001</v>
      </c>
      <c r="R176" s="91">
        <f t="shared" si="99"/>
        <v>3.8362799999999999</v>
      </c>
      <c r="S176" s="91">
        <f t="shared" si="99"/>
        <v>3.83866</v>
      </c>
      <c r="T176" s="91">
        <f t="shared" si="99"/>
        <v>3.8390300000000002</v>
      </c>
      <c r="U176" s="91">
        <f t="shared" si="99"/>
        <v>3.8397199999999998</v>
      </c>
      <c r="V176" s="91">
        <f t="shared" si="99"/>
        <v>3.9455800000000001</v>
      </c>
      <c r="W176" s="91">
        <f t="shared" si="99"/>
        <v>3.9569899999999998</v>
      </c>
      <c r="X176" s="91">
        <f t="shared" si="99"/>
        <v>3.8194599999999999</v>
      </c>
      <c r="Y176" s="91">
        <f t="shared" si="99"/>
        <v>3.6892399999999999</v>
      </c>
      <c r="Z176" s="91">
        <f t="shared" si="99"/>
        <v>3.4114900000000001</v>
      </c>
      <c r="AA176" s="91">
        <f t="shared" si="99"/>
        <v>3.1957</v>
      </c>
    </row>
    <row r="177" spans="1:27" ht="12.75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1234.1500000000001</v>
      </c>
      <c r="E177" s="44">
        <v>1149.4000000000001</v>
      </c>
      <c r="F177" s="44">
        <v>1005.93</v>
      </c>
      <c r="G177" s="44">
        <v>987.89</v>
      </c>
      <c r="H177" s="44">
        <v>1149.23</v>
      </c>
      <c r="I177" s="44">
        <v>1299.4100000000001</v>
      </c>
      <c r="J177" s="44">
        <v>1390.2</v>
      </c>
      <c r="K177" s="44">
        <v>1629.52</v>
      </c>
      <c r="L177" s="44">
        <v>1876.92</v>
      </c>
      <c r="M177" s="44">
        <v>2039.13</v>
      </c>
      <c r="N177" s="44">
        <v>2075.08</v>
      </c>
      <c r="O177" s="44">
        <v>1983.28</v>
      </c>
      <c r="P177" s="44">
        <v>1978.69</v>
      </c>
      <c r="Q177" s="44">
        <v>2002.34</v>
      </c>
      <c r="R177" s="44">
        <v>2005.16</v>
      </c>
      <c r="S177" s="44">
        <v>2007.54</v>
      </c>
      <c r="T177" s="44">
        <v>2007.91</v>
      </c>
      <c r="U177" s="44">
        <v>2008.6</v>
      </c>
      <c r="V177" s="44">
        <v>2114.46</v>
      </c>
      <c r="W177" s="44">
        <v>2125.87</v>
      </c>
      <c r="X177" s="44">
        <v>1988.34</v>
      </c>
      <c r="Y177" s="44">
        <v>1858.12</v>
      </c>
      <c r="Z177" s="44">
        <v>1580.37</v>
      </c>
      <c r="AA177" s="44">
        <v>1364.58</v>
      </c>
    </row>
    <row r="178" spans="1:27" ht="12.75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1827</v>
      </c>
      <c r="B181" s="28" t="str">
        <f>"04"&amp;"."&amp;$B$800&amp;"."&amp;$B$801</f>
        <v>04.10.2023</v>
      </c>
      <c r="C181" s="90" t="s">
        <v>76</v>
      </c>
      <c r="D181" s="91">
        <f>ROUND(((D182+D183+D185+D184)/1000),5)</f>
        <v>3.0384899999999999</v>
      </c>
      <c r="E181" s="91">
        <f>ROUND(((E182+E183+E185+E184)/1000),5)</f>
        <v>2.9081700000000001</v>
      </c>
      <c r="F181" s="91">
        <f>ROUND(((F182+F183+F185+F184)/1000),5)</f>
        <v>2.79068</v>
      </c>
      <c r="G181" s="91">
        <f t="shared" ref="G181:AA181" si="102">ROUND(((G182+G183+G185+G184)/1000),5)</f>
        <v>2.8488799999999999</v>
      </c>
      <c r="H181" s="91">
        <f t="shared" si="102"/>
        <v>2.97383</v>
      </c>
      <c r="I181" s="91">
        <f t="shared" si="102"/>
        <v>3.0822400000000001</v>
      </c>
      <c r="J181" s="91">
        <f t="shared" si="102"/>
        <v>3.1288399999999998</v>
      </c>
      <c r="K181" s="91">
        <f t="shared" si="102"/>
        <v>3.46997</v>
      </c>
      <c r="L181" s="91">
        <f t="shared" si="102"/>
        <v>3.7460300000000002</v>
      </c>
      <c r="M181" s="91">
        <f t="shared" si="102"/>
        <v>3.92069</v>
      </c>
      <c r="N181" s="91">
        <f t="shared" si="102"/>
        <v>3.9507099999999999</v>
      </c>
      <c r="O181" s="91">
        <f t="shared" si="102"/>
        <v>3.8719100000000002</v>
      </c>
      <c r="P181" s="91">
        <f t="shared" si="102"/>
        <v>3.8039800000000001</v>
      </c>
      <c r="Q181" s="91">
        <f t="shared" si="102"/>
        <v>3.8223199999999999</v>
      </c>
      <c r="R181" s="91">
        <f t="shared" si="102"/>
        <v>3.8251400000000002</v>
      </c>
      <c r="S181" s="91">
        <f t="shared" si="102"/>
        <v>3.8176299999999999</v>
      </c>
      <c r="T181" s="91">
        <f t="shared" si="102"/>
        <v>3.8253400000000002</v>
      </c>
      <c r="U181" s="91">
        <f t="shared" si="102"/>
        <v>3.8896199999999999</v>
      </c>
      <c r="V181" s="91">
        <f t="shared" si="102"/>
        <v>3.9998399999999998</v>
      </c>
      <c r="W181" s="91">
        <f t="shared" si="102"/>
        <v>4.0046799999999996</v>
      </c>
      <c r="X181" s="91">
        <f t="shared" si="102"/>
        <v>3.8271099999999998</v>
      </c>
      <c r="Y181" s="91">
        <f t="shared" si="102"/>
        <v>3.6861899999999999</v>
      </c>
      <c r="Z181" s="91">
        <f t="shared" si="102"/>
        <v>3.2855400000000001</v>
      </c>
      <c r="AA181" s="91">
        <f t="shared" si="102"/>
        <v>3.1364000000000001</v>
      </c>
    </row>
    <row r="182" spans="1:27" ht="12.75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1207.3699999999999</v>
      </c>
      <c r="E182" s="44">
        <v>1077.05</v>
      </c>
      <c r="F182" s="44">
        <v>959.56</v>
      </c>
      <c r="G182" s="44">
        <v>1017.76</v>
      </c>
      <c r="H182" s="44">
        <v>1142.71</v>
      </c>
      <c r="I182" s="44">
        <v>1251.1199999999999</v>
      </c>
      <c r="J182" s="44">
        <v>1297.72</v>
      </c>
      <c r="K182" s="44">
        <v>1638.85</v>
      </c>
      <c r="L182" s="44">
        <v>1914.91</v>
      </c>
      <c r="M182" s="44">
        <v>2089.5700000000002</v>
      </c>
      <c r="N182" s="44">
        <v>2119.59</v>
      </c>
      <c r="O182" s="44">
        <v>2040.79</v>
      </c>
      <c r="P182" s="44">
        <v>1972.86</v>
      </c>
      <c r="Q182" s="44">
        <v>1991.2</v>
      </c>
      <c r="R182" s="44">
        <v>1994.02</v>
      </c>
      <c r="S182" s="44">
        <v>1986.51</v>
      </c>
      <c r="T182" s="44">
        <v>1994.22</v>
      </c>
      <c r="U182" s="44">
        <v>2058.5</v>
      </c>
      <c r="V182" s="44">
        <v>2168.7199999999998</v>
      </c>
      <c r="W182" s="44">
        <v>2173.56</v>
      </c>
      <c r="X182" s="44">
        <v>1995.99</v>
      </c>
      <c r="Y182" s="44">
        <v>1855.07</v>
      </c>
      <c r="Z182" s="44">
        <v>1454.42</v>
      </c>
      <c r="AA182" s="44">
        <v>1305.28</v>
      </c>
    </row>
    <row r="183" spans="1:27" ht="12.75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1832</v>
      </c>
      <c r="B186" s="28" t="str">
        <f>"05"&amp;"."&amp;$B$800&amp;"."&amp;$B$801</f>
        <v>05.10.2023</v>
      </c>
      <c r="C186" s="90" t="s">
        <v>76</v>
      </c>
      <c r="D186" s="91">
        <f>ROUND(((D187+D188+D190+D189)/1000),5)</f>
        <v>2.9870399999999999</v>
      </c>
      <c r="E186" s="91">
        <f>ROUND(((E187+E188+E190+E189)/1000),5)</f>
        <v>2.8309600000000001</v>
      </c>
      <c r="F186" s="91">
        <f>ROUND(((F187+F188+F190+F189)/1000),5)</f>
        <v>2.74091</v>
      </c>
      <c r="G186" s="91">
        <f t="shared" ref="G186:AA186" si="105">ROUND(((G187+G188+G190+G189)/1000),5)</f>
        <v>2.7578999999999998</v>
      </c>
      <c r="H186" s="91">
        <f t="shared" si="105"/>
        <v>2.92435</v>
      </c>
      <c r="I186" s="91">
        <f t="shared" si="105"/>
        <v>3.0655800000000002</v>
      </c>
      <c r="J186" s="91">
        <f t="shared" si="105"/>
        <v>3.1764999999999999</v>
      </c>
      <c r="K186" s="91">
        <f t="shared" si="105"/>
        <v>3.5545900000000001</v>
      </c>
      <c r="L186" s="91">
        <f t="shared" si="105"/>
        <v>3.60276</v>
      </c>
      <c r="M186" s="91">
        <f t="shared" si="105"/>
        <v>3.83216</v>
      </c>
      <c r="N186" s="91">
        <f t="shared" si="105"/>
        <v>3.9095499999999999</v>
      </c>
      <c r="O186" s="91">
        <f t="shared" si="105"/>
        <v>3.75847</v>
      </c>
      <c r="P186" s="91">
        <f t="shared" si="105"/>
        <v>3.6877900000000001</v>
      </c>
      <c r="Q186" s="91">
        <f t="shared" si="105"/>
        <v>3.7793800000000002</v>
      </c>
      <c r="R186" s="91">
        <f t="shared" si="105"/>
        <v>3.7878099999999999</v>
      </c>
      <c r="S186" s="91">
        <f t="shared" si="105"/>
        <v>3.7924899999999999</v>
      </c>
      <c r="T186" s="91">
        <f t="shared" si="105"/>
        <v>3.80261</v>
      </c>
      <c r="U186" s="91">
        <f t="shared" si="105"/>
        <v>3.9407100000000002</v>
      </c>
      <c r="V186" s="91">
        <f t="shared" si="105"/>
        <v>3.9472999999999998</v>
      </c>
      <c r="W186" s="91">
        <f t="shared" si="105"/>
        <v>3.99966</v>
      </c>
      <c r="X186" s="91">
        <f t="shared" si="105"/>
        <v>3.93919</v>
      </c>
      <c r="Y186" s="91">
        <f t="shared" si="105"/>
        <v>3.7024499999999998</v>
      </c>
      <c r="Z186" s="91">
        <f t="shared" si="105"/>
        <v>3.4447000000000001</v>
      </c>
      <c r="AA186" s="91">
        <f t="shared" si="105"/>
        <v>3.1585700000000001</v>
      </c>
    </row>
    <row r="187" spans="1:27" ht="12.75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1155.92</v>
      </c>
      <c r="E187" s="44">
        <v>999.84</v>
      </c>
      <c r="F187" s="44">
        <v>909.79</v>
      </c>
      <c r="G187" s="44">
        <v>926.78</v>
      </c>
      <c r="H187" s="44">
        <v>1093.23</v>
      </c>
      <c r="I187" s="44">
        <v>1234.46</v>
      </c>
      <c r="J187" s="44">
        <v>1345.38</v>
      </c>
      <c r="K187" s="44">
        <v>1723.47</v>
      </c>
      <c r="L187" s="44">
        <v>1771.64</v>
      </c>
      <c r="M187" s="44">
        <v>2001.04</v>
      </c>
      <c r="N187" s="44">
        <v>2078.4299999999998</v>
      </c>
      <c r="O187" s="44">
        <v>1927.35</v>
      </c>
      <c r="P187" s="44">
        <v>1856.67</v>
      </c>
      <c r="Q187" s="44">
        <v>1948.26</v>
      </c>
      <c r="R187" s="44">
        <v>1956.69</v>
      </c>
      <c r="S187" s="44">
        <v>1961.37</v>
      </c>
      <c r="T187" s="44">
        <v>1971.49</v>
      </c>
      <c r="U187" s="44">
        <v>2109.59</v>
      </c>
      <c r="V187" s="44">
        <v>2116.1799999999998</v>
      </c>
      <c r="W187" s="44">
        <v>2168.54</v>
      </c>
      <c r="X187" s="44">
        <v>2108.0700000000002</v>
      </c>
      <c r="Y187" s="44">
        <v>1871.33</v>
      </c>
      <c r="Z187" s="44">
        <v>1613.58</v>
      </c>
      <c r="AA187" s="44">
        <v>1327.45</v>
      </c>
    </row>
    <row r="188" spans="1:27" ht="12.75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1837</v>
      </c>
      <c r="B191" s="28" t="str">
        <f>"06"&amp;"."&amp;$B$800&amp;"."&amp;$B$801</f>
        <v>06.10.2023</v>
      </c>
      <c r="C191" s="90" t="s">
        <v>76</v>
      </c>
      <c r="D191" s="91">
        <f>ROUND(((D192+D193+D195+D194)/1000),5)</f>
        <v>3.0502899999999999</v>
      </c>
      <c r="E191" s="91">
        <f>ROUND(((E192+E193+E195+E194)/1000),5)</f>
        <v>2.9397799999999998</v>
      </c>
      <c r="F191" s="91">
        <f>ROUND(((F192+F193+F195+F194)/1000),5)</f>
        <v>2.8615300000000001</v>
      </c>
      <c r="G191" s="91">
        <f t="shared" ref="G191:AA191" si="108">ROUND(((G192+G193+G195+G194)/1000),5)</f>
        <v>2.8854899999999999</v>
      </c>
      <c r="H191" s="91">
        <f t="shared" si="108"/>
        <v>2.9742999999999999</v>
      </c>
      <c r="I191" s="91">
        <f t="shared" si="108"/>
        <v>3.0930300000000002</v>
      </c>
      <c r="J191" s="91">
        <f t="shared" si="108"/>
        <v>3.3142299999999998</v>
      </c>
      <c r="K191" s="91">
        <f t="shared" si="108"/>
        <v>3.5712600000000001</v>
      </c>
      <c r="L191" s="91">
        <f t="shared" si="108"/>
        <v>3.83249</v>
      </c>
      <c r="M191" s="91">
        <f t="shared" si="108"/>
        <v>4.0078800000000001</v>
      </c>
      <c r="N191" s="91">
        <f t="shared" si="108"/>
        <v>4.0157499999999997</v>
      </c>
      <c r="O191" s="91">
        <f t="shared" si="108"/>
        <v>3.9889999999999999</v>
      </c>
      <c r="P191" s="91">
        <f t="shared" si="108"/>
        <v>3.8501699999999999</v>
      </c>
      <c r="Q191" s="91">
        <f t="shared" si="108"/>
        <v>3.8568699999999998</v>
      </c>
      <c r="R191" s="91">
        <f t="shared" si="108"/>
        <v>3.80206</v>
      </c>
      <c r="S191" s="91">
        <f t="shared" si="108"/>
        <v>3.7916599999999998</v>
      </c>
      <c r="T191" s="91">
        <f t="shared" si="108"/>
        <v>3.8044099999999998</v>
      </c>
      <c r="U191" s="91">
        <f t="shared" si="108"/>
        <v>3.8271199999999999</v>
      </c>
      <c r="V191" s="91">
        <f t="shared" si="108"/>
        <v>4.0042499999999999</v>
      </c>
      <c r="W191" s="91">
        <f t="shared" si="108"/>
        <v>3.9950600000000001</v>
      </c>
      <c r="X191" s="91">
        <f t="shared" si="108"/>
        <v>3.8910200000000001</v>
      </c>
      <c r="Y191" s="91">
        <f t="shared" si="108"/>
        <v>3.786</v>
      </c>
      <c r="Z191" s="91">
        <f t="shared" si="108"/>
        <v>3.5655299999999999</v>
      </c>
      <c r="AA191" s="91">
        <f t="shared" si="108"/>
        <v>3.3016399999999999</v>
      </c>
    </row>
    <row r="192" spans="1:27" ht="12.75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1219.17</v>
      </c>
      <c r="E192" s="44">
        <v>1108.6600000000001</v>
      </c>
      <c r="F192" s="44">
        <v>1030.4100000000001</v>
      </c>
      <c r="G192" s="44">
        <v>1054.3699999999999</v>
      </c>
      <c r="H192" s="44">
        <v>1143.18</v>
      </c>
      <c r="I192" s="44">
        <v>1261.9100000000001</v>
      </c>
      <c r="J192" s="44">
        <v>1483.11</v>
      </c>
      <c r="K192" s="44">
        <v>1740.14</v>
      </c>
      <c r="L192" s="44">
        <v>2001.37</v>
      </c>
      <c r="M192" s="44">
        <v>2176.7600000000002</v>
      </c>
      <c r="N192" s="44">
        <v>2184.63</v>
      </c>
      <c r="O192" s="44">
        <v>2157.88</v>
      </c>
      <c r="P192" s="44">
        <v>2019.05</v>
      </c>
      <c r="Q192" s="44">
        <v>2025.75</v>
      </c>
      <c r="R192" s="44">
        <v>1970.94</v>
      </c>
      <c r="S192" s="44">
        <v>1960.54</v>
      </c>
      <c r="T192" s="44">
        <v>1973.29</v>
      </c>
      <c r="U192" s="44">
        <v>1996</v>
      </c>
      <c r="V192" s="44">
        <v>2173.13</v>
      </c>
      <c r="W192" s="44">
        <v>2163.94</v>
      </c>
      <c r="X192" s="44">
        <v>2059.9</v>
      </c>
      <c r="Y192" s="44">
        <v>1954.88</v>
      </c>
      <c r="Z192" s="44">
        <v>1734.41</v>
      </c>
      <c r="AA192" s="44">
        <v>1470.52</v>
      </c>
    </row>
    <row r="193" spans="1:27" ht="12.75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1842</v>
      </c>
      <c r="B196" s="28" t="str">
        <f>"07"&amp;"."&amp;$B$800&amp;"."&amp;$B$801</f>
        <v>07.10.2023</v>
      </c>
      <c r="C196" s="90" t="s">
        <v>76</v>
      </c>
      <c r="D196" s="91">
        <f>ROUND(((D197+D198+D200+D199)/1000),5)</f>
        <v>3.08385</v>
      </c>
      <c r="E196" s="91">
        <f>ROUND(((E197+E198+E200+E199)/1000),5)</f>
        <v>3.0331000000000001</v>
      </c>
      <c r="F196" s="91">
        <f>ROUND(((F197+F198+F200+F199)/1000),5)</f>
        <v>2.9825699999999999</v>
      </c>
      <c r="G196" s="91">
        <f t="shared" ref="G196:AA196" si="111">ROUND(((G197+G198+G200+G199)/1000),5)</f>
        <v>2.95</v>
      </c>
      <c r="H196" s="91">
        <f t="shared" si="111"/>
        <v>2.9868800000000002</v>
      </c>
      <c r="I196" s="91">
        <f t="shared" si="111"/>
        <v>3.0423</v>
      </c>
      <c r="J196" s="91">
        <f t="shared" si="111"/>
        <v>3.1328399999999998</v>
      </c>
      <c r="K196" s="91">
        <f t="shared" si="111"/>
        <v>3.3149999999999999</v>
      </c>
      <c r="L196" s="91">
        <f t="shared" si="111"/>
        <v>3.5113799999999999</v>
      </c>
      <c r="M196" s="91">
        <f t="shared" si="111"/>
        <v>3.6690399999999999</v>
      </c>
      <c r="N196" s="91">
        <f t="shared" si="111"/>
        <v>3.7511899999999998</v>
      </c>
      <c r="O196" s="91">
        <f t="shared" si="111"/>
        <v>3.7425700000000002</v>
      </c>
      <c r="P196" s="91">
        <f t="shared" si="111"/>
        <v>3.6914600000000002</v>
      </c>
      <c r="Q196" s="91">
        <f t="shared" si="111"/>
        <v>3.69211</v>
      </c>
      <c r="R196" s="91">
        <f t="shared" si="111"/>
        <v>3.6847099999999999</v>
      </c>
      <c r="S196" s="91">
        <f t="shared" si="111"/>
        <v>3.6921200000000001</v>
      </c>
      <c r="T196" s="91">
        <f t="shared" si="111"/>
        <v>3.7176399999999998</v>
      </c>
      <c r="U196" s="91">
        <f t="shared" si="111"/>
        <v>3.8014899999999998</v>
      </c>
      <c r="V196" s="91">
        <f t="shared" si="111"/>
        <v>3.91655</v>
      </c>
      <c r="W196" s="91">
        <f t="shared" si="111"/>
        <v>3.93283</v>
      </c>
      <c r="X196" s="91">
        <f t="shared" si="111"/>
        <v>3.8777900000000001</v>
      </c>
      <c r="Y196" s="91">
        <f t="shared" si="111"/>
        <v>3.64174</v>
      </c>
      <c r="Z196" s="91">
        <f t="shared" si="111"/>
        <v>3.38794</v>
      </c>
      <c r="AA196" s="91">
        <f t="shared" si="111"/>
        <v>3.14269</v>
      </c>
    </row>
    <row r="197" spans="1:27" ht="12.75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1252.73</v>
      </c>
      <c r="E197" s="44">
        <v>1201.98</v>
      </c>
      <c r="F197" s="44">
        <v>1151.45</v>
      </c>
      <c r="G197" s="44">
        <v>1118.8800000000001</v>
      </c>
      <c r="H197" s="44">
        <v>1155.76</v>
      </c>
      <c r="I197" s="44">
        <v>1211.18</v>
      </c>
      <c r="J197" s="44">
        <v>1301.72</v>
      </c>
      <c r="K197" s="44">
        <v>1483.88</v>
      </c>
      <c r="L197" s="44">
        <v>1680.26</v>
      </c>
      <c r="M197" s="44">
        <v>1837.92</v>
      </c>
      <c r="N197" s="44">
        <v>1920.07</v>
      </c>
      <c r="O197" s="44">
        <v>1911.45</v>
      </c>
      <c r="P197" s="44">
        <v>1860.34</v>
      </c>
      <c r="Q197" s="44">
        <v>1860.99</v>
      </c>
      <c r="R197" s="44">
        <v>1853.59</v>
      </c>
      <c r="S197" s="44">
        <v>1861</v>
      </c>
      <c r="T197" s="44">
        <v>1886.52</v>
      </c>
      <c r="U197" s="44">
        <v>1970.37</v>
      </c>
      <c r="V197" s="44">
        <v>2085.4299999999998</v>
      </c>
      <c r="W197" s="44">
        <v>2101.71</v>
      </c>
      <c r="X197" s="44">
        <v>2046.67</v>
      </c>
      <c r="Y197" s="44">
        <v>1810.62</v>
      </c>
      <c r="Z197" s="44">
        <v>1556.82</v>
      </c>
      <c r="AA197" s="44">
        <v>1311.57</v>
      </c>
    </row>
    <row r="198" spans="1:27" ht="12.75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1847</v>
      </c>
      <c r="B201" s="28" t="str">
        <f>"08"&amp;"."&amp;$B$800&amp;"."&amp;$B$801</f>
        <v>08.10.2023</v>
      </c>
      <c r="C201" s="90" t="s">
        <v>76</v>
      </c>
      <c r="D201" s="91">
        <f>ROUND(((D202+D203+D205+D204)/1000),5)</f>
        <v>2.9975900000000002</v>
      </c>
      <c r="E201" s="91">
        <f>ROUND(((E202+E203+E205+E204)/1000),5)</f>
        <v>2.9072399999999998</v>
      </c>
      <c r="F201" s="91">
        <f>ROUND(((F202+F203+F205+F204)/1000),5)</f>
        <v>2.8053499999999998</v>
      </c>
      <c r="G201" s="91">
        <f t="shared" ref="G201:AA201" si="114">ROUND(((G202+G203+G205+G204)/1000),5)</f>
        <v>2.7706599999999999</v>
      </c>
      <c r="H201" s="91">
        <f t="shared" si="114"/>
        <v>2.8167399999999998</v>
      </c>
      <c r="I201" s="91">
        <f t="shared" si="114"/>
        <v>2.8806400000000001</v>
      </c>
      <c r="J201" s="91">
        <f t="shared" si="114"/>
        <v>2.8732099999999998</v>
      </c>
      <c r="K201" s="91">
        <f t="shared" si="114"/>
        <v>2.98007</v>
      </c>
      <c r="L201" s="91">
        <f t="shared" si="114"/>
        <v>3.3083900000000002</v>
      </c>
      <c r="M201" s="91">
        <f t="shared" si="114"/>
        <v>3.4472100000000001</v>
      </c>
      <c r="N201" s="91">
        <f t="shared" si="114"/>
        <v>3.4911400000000001</v>
      </c>
      <c r="O201" s="91">
        <f t="shared" si="114"/>
        <v>3.4939499999999999</v>
      </c>
      <c r="P201" s="91">
        <f t="shared" si="114"/>
        <v>3.5779899999999998</v>
      </c>
      <c r="Q201" s="91">
        <f t="shared" si="114"/>
        <v>3.5787499999999999</v>
      </c>
      <c r="R201" s="91">
        <f t="shared" si="114"/>
        <v>3.5831300000000001</v>
      </c>
      <c r="S201" s="91">
        <f t="shared" si="114"/>
        <v>3.5781100000000001</v>
      </c>
      <c r="T201" s="91">
        <f t="shared" si="114"/>
        <v>3.7291599999999998</v>
      </c>
      <c r="U201" s="91">
        <f t="shared" si="114"/>
        <v>3.94455</v>
      </c>
      <c r="V201" s="91">
        <f t="shared" si="114"/>
        <v>4.0375100000000002</v>
      </c>
      <c r="W201" s="91">
        <f t="shared" si="114"/>
        <v>4.0393699999999999</v>
      </c>
      <c r="X201" s="91">
        <f t="shared" si="114"/>
        <v>3.9939200000000001</v>
      </c>
      <c r="Y201" s="91">
        <f t="shared" si="114"/>
        <v>3.6470500000000001</v>
      </c>
      <c r="Z201" s="91">
        <f t="shared" si="114"/>
        <v>3.3501099999999999</v>
      </c>
      <c r="AA201" s="91">
        <f t="shared" si="114"/>
        <v>3.13774</v>
      </c>
    </row>
    <row r="202" spans="1:27" ht="12.75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1166.47</v>
      </c>
      <c r="E202" s="44">
        <v>1076.1199999999999</v>
      </c>
      <c r="F202" s="44">
        <v>974.23</v>
      </c>
      <c r="G202" s="44">
        <v>939.54</v>
      </c>
      <c r="H202" s="44">
        <v>985.62</v>
      </c>
      <c r="I202" s="44">
        <v>1049.52</v>
      </c>
      <c r="J202" s="44">
        <v>1042.0899999999999</v>
      </c>
      <c r="K202" s="44">
        <v>1148.95</v>
      </c>
      <c r="L202" s="44">
        <v>1477.27</v>
      </c>
      <c r="M202" s="44">
        <v>1616.09</v>
      </c>
      <c r="N202" s="44">
        <v>1660.02</v>
      </c>
      <c r="O202" s="44">
        <v>1662.83</v>
      </c>
      <c r="P202" s="44">
        <v>1746.87</v>
      </c>
      <c r="Q202" s="44">
        <v>1747.63</v>
      </c>
      <c r="R202" s="44">
        <v>1752.01</v>
      </c>
      <c r="S202" s="44">
        <v>1746.99</v>
      </c>
      <c r="T202" s="44">
        <v>1898.04</v>
      </c>
      <c r="U202" s="44">
        <v>2113.4299999999998</v>
      </c>
      <c r="V202" s="44">
        <v>2206.39</v>
      </c>
      <c r="W202" s="44">
        <v>2208.25</v>
      </c>
      <c r="X202" s="44">
        <v>2162.8000000000002</v>
      </c>
      <c r="Y202" s="44">
        <v>1815.93</v>
      </c>
      <c r="Z202" s="44">
        <v>1518.99</v>
      </c>
      <c r="AA202" s="44">
        <v>1306.6199999999999</v>
      </c>
    </row>
    <row r="203" spans="1:27" ht="12.75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1852</v>
      </c>
      <c r="B206" s="28" t="str">
        <f>"09"&amp;"."&amp;$B$800&amp;"."&amp;$B$801</f>
        <v>09.10.2023</v>
      </c>
      <c r="C206" s="90" t="s">
        <v>76</v>
      </c>
      <c r="D206" s="91">
        <f>ROUND(((D207+D208+D210+D209)/1000),5)</f>
        <v>3.0133200000000002</v>
      </c>
      <c r="E206" s="91">
        <f>ROUND(((E207+E208+E210+E209)/1000),5)</f>
        <v>2.9244300000000001</v>
      </c>
      <c r="F206" s="91">
        <f>ROUND(((F207+F208+F210+F209)/1000),5)</f>
        <v>2.84877</v>
      </c>
      <c r="G206" s="91">
        <f t="shared" ref="G206:AA206" si="117">ROUND(((G207+G208+G210+G209)/1000),5)</f>
        <v>2.82172</v>
      </c>
      <c r="H206" s="91">
        <f t="shared" si="117"/>
        <v>2.87608</v>
      </c>
      <c r="I206" s="91">
        <f t="shared" si="117"/>
        <v>3.0937999999999999</v>
      </c>
      <c r="J206" s="91">
        <f t="shared" si="117"/>
        <v>3.23122</v>
      </c>
      <c r="K206" s="91">
        <f t="shared" si="117"/>
        <v>3.5688900000000001</v>
      </c>
      <c r="L206" s="91">
        <f t="shared" si="117"/>
        <v>3.9445399999999999</v>
      </c>
      <c r="M206" s="91">
        <f t="shared" si="117"/>
        <v>4.03416</v>
      </c>
      <c r="N206" s="91">
        <f t="shared" si="117"/>
        <v>4.0580800000000004</v>
      </c>
      <c r="O206" s="91">
        <f t="shared" si="117"/>
        <v>4.0421800000000001</v>
      </c>
      <c r="P206" s="91">
        <f t="shared" si="117"/>
        <v>3.96976</v>
      </c>
      <c r="Q206" s="91">
        <f t="shared" si="117"/>
        <v>3.9950199999999998</v>
      </c>
      <c r="R206" s="91">
        <f t="shared" si="117"/>
        <v>3.9978199999999999</v>
      </c>
      <c r="S206" s="91">
        <f t="shared" si="117"/>
        <v>3.9997400000000001</v>
      </c>
      <c r="T206" s="91">
        <f t="shared" si="117"/>
        <v>3.9736199999999999</v>
      </c>
      <c r="U206" s="91">
        <f t="shared" si="117"/>
        <v>4.0069699999999999</v>
      </c>
      <c r="V206" s="91">
        <f t="shared" si="117"/>
        <v>4.0314100000000002</v>
      </c>
      <c r="W206" s="91">
        <f t="shared" si="117"/>
        <v>4.0242899999999997</v>
      </c>
      <c r="X206" s="91">
        <f t="shared" si="117"/>
        <v>3.9754999999999998</v>
      </c>
      <c r="Y206" s="91">
        <f t="shared" si="117"/>
        <v>3.9316900000000001</v>
      </c>
      <c r="Z206" s="91">
        <f t="shared" si="117"/>
        <v>3.42456</v>
      </c>
      <c r="AA206" s="91">
        <f t="shared" si="117"/>
        <v>3.1591300000000002</v>
      </c>
    </row>
    <row r="207" spans="1:27" ht="12.75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1182.2</v>
      </c>
      <c r="E207" s="44">
        <v>1093.31</v>
      </c>
      <c r="F207" s="44">
        <v>1017.65</v>
      </c>
      <c r="G207" s="44">
        <v>990.6</v>
      </c>
      <c r="H207" s="44">
        <v>1044.96</v>
      </c>
      <c r="I207" s="44">
        <v>1262.68</v>
      </c>
      <c r="J207" s="44">
        <v>1400.1</v>
      </c>
      <c r="K207" s="44">
        <v>1737.77</v>
      </c>
      <c r="L207" s="44">
        <v>2113.42</v>
      </c>
      <c r="M207" s="44">
        <v>2203.04</v>
      </c>
      <c r="N207" s="44">
        <v>2226.96</v>
      </c>
      <c r="O207" s="44">
        <v>2211.06</v>
      </c>
      <c r="P207" s="44">
        <v>2138.64</v>
      </c>
      <c r="Q207" s="44">
        <v>2163.9</v>
      </c>
      <c r="R207" s="44">
        <v>2166.6999999999998</v>
      </c>
      <c r="S207" s="44">
        <v>2168.62</v>
      </c>
      <c r="T207" s="44">
        <v>2142.5</v>
      </c>
      <c r="U207" s="44">
        <v>2175.85</v>
      </c>
      <c r="V207" s="44">
        <v>2200.29</v>
      </c>
      <c r="W207" s="44">
        <v>2193.17</v>
      </c>
      <c r="X207" s="44">
        <v>2144.38</v>
      </c>
      <c r="Y207" s="44">
        <v>2100.5700000000002</v>
      </c>
      <c r="Z207" s="44">
        <v>1593.44</v>
      </c>
      <c r="AA207" s="44">
        <v>1328.01</v>
      </c>
    </row>
    <row r="208" spans="1:27" ht="12.75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1857</v>
      </c>
      <c r="B211" s="28" t="str">
        <f>"10"&amp;"."&amp;$B$800&amp;"."&amp;$B$801</f>
        <v>10.10.2023</v>
      </c>
      <c r="C211" s="90" t="s">
        <v>76</v>
      </c>
      <c r="D211" s="91">
        <f>ROUND(((D212+D213+D215+D214)/1000),5)</f>
        <v>3.0150399999999999</v>
      </c>
      <c r="E211" s="91">
        <f>ROUND(((E212+E213+E215+E214)/1000),5)</f>
        <v>2.9369700000000001</v>
      </c>
      <c r="F211" s="91">
        <f>ROUND(((F212+F213+F215+F214)/1000),5)</f>
        <v>2.915</v>
      </c>
      <c r="G211" s="91">
        <f t="shared" ref="G211:AA211" si="120">ROUND(((G212+G213+G215+G214)/1000),5)</f>
        <v>2.9069500000000001</v>
      </c>
      <c r="H211" s="91">
        <f t="shared" si="120"/>
        <v>2.9397500000000001</v>
      </c>
      <c r="I211" s="91">
        <f t="shared" si="120"/>
        <v>3.1095700000000002</v>
      </c>
      <c r="J211" s="91">
        <f t="shared" si="120"/>
        <v>3.2926600000000001</v>
      </c>
      <c r="K211" s="91">
        <f t="shared" si="120"/>
        <v>3.5087299999999999</v>
      </c>
      <c r="L211" s="91">
        <f t="shared" si="120"/>
        <v>3.8638300000000001</v>
      </c>
      <c r="M211" s="91">
        <f t="shared" si="120"/>
        <v>3.99153</v>
      </c>
      <c r="N211" s="91">
        <f t="shared" si="120"/>
        <v>4.0686200000000001</v>
      </c>
      <c r="O211" s="91">
        <f t="shared" si="120"/>
        <v>3.9927600000000001</v>
      </c>
      <c r="P211" s="91">
        <f t="shared" si="120"/>
        <v>3.9880900000000001</v>
      </c>
      <c r="Q211" s="91">
        <f t="shared" si="120"/>
        <v>3.9959099999999999</v>
      </c>
      <c r="R211" s="91">
        <f t="shared" si="120"/>
        <v>3.9869699999999999</v>
      </c>
      <c r="S211" s="91">
        <f t="shared" si="120"/>
        <v>3.9883799999999998</v>
      </c>
      <c r="T211" s="91">
        <f t="shared" si="120"/>
        <v>3.9916299999999998</v>
      </c>
      <c r="U211" s="91">
        <f t="shared" si="120"/>
        <v>4.0000600000000004</v>
      </c>
      <c r="V211" s="91">
        <f t="shared" si="120"/>
        <v>4.1321199999999996</v>
      </c>
      <c r="W211" s="91">
        <f t="shared" si="120"/>
        <v>4.1367099999999999</v>
      </c>
      <c r="X211" s="91">
        <f t="shared" si="120"/>
        <v>3.97052</v>
      </c>
      <c r="Y211" s="91">
        <f t="shared" si="120"/>
        <v>3.9305300000000001</v>
      </c>
      <c r="Z211" s="91">
        <f t="shared" si="120"/>
        <v>3.5548999999999999</v>
      </c>
      <c r="AA211" s="91">
        <f t="shared" si="120"/>
        <v>3.16431</v>
      </c>
    </row>
    <row r="212" spans="1:27" ht="12.75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1183.92</v>
      </c>
      <c r="E212" s="44">
        <v>1105.8499999999999</v>
      </c>
      <c r="F212" s="44">
        <v>1083.8800000000001</v>
      </c>
      <c r="G212" s="44">
        <v>1075.83</v>
      </c>
      <c r="H212" s="44">
        <v>1108.6300000000001</v>
      </c>
      <c r="I212" s="44">
        <v>1278.45</v>
      </c>
      <c r="J212" s="44">
        <v>1461.54</v>
      </c>
      <c r="K212" s="44">
        <v>1677.61</v>
      </c>
      <c r="L212" s="44">
        <v>2032.71</v>
      </c>
      <c r="M212" s="44">
        <v>2160.41</v>
      </c>
      <c r="N212" s="44">
        <v>2237.5</v>
      </c>
      <c r="O212" s="44">
        <v>2161.64</v>
      </c>
      <c r="P212" s="44">
        <v>2156.9699999999998</v>
      </c>
      <c r="Q212" s="44">
        <v>2164.79</v>
      </c>
      <c r="R212" s="44">
        <v>2155.85</v>
      </c>
      <c r="S212" s="44">
        <v>2157.2600000000002</v>
      </c>
      <c r="T212" s="44">
        <v>2160.5100000000002</v>
      </c>
      <c r="U212" s="44">
        <v>2168.94</v>
      </c>
      <c r="V212" s="44">
        <v>2301</v>
      </c>
      <c r="W212" s="44">
        <v>2305.59</v>
      </c>
      <c r="X212" s="44">
        <v>2139.4</v>
      </c>
      <c r="Y212" s="44">
        <v>2099.41</v>
      </c>
      <c r="Z212" s="44">
        <v>1723.78</v>
      </c>
      <c r="AA212" s="44">
        <v>1333.19</v>
      </c>
    </row>
    <row r="213" spans="1:27" ht="12.75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1862</v>
      </c>
      <c r="B216" s="28" t="str">
        <f>"11"&amp;"."&amp;$B$800&amp;"."&amp;$B$801</f>
        <v>11.10.2023</v>
      </c>
      <c r="C216" s="90" t="s">
        <v>76</v>
      </c>
      <c r="D216" s="91">
        <f>ROUND(((D217+D218+D220+D219)/1000),5)</f>
        <v>3.0211000000000001</v>
      </c>
      <c r="E216" s="91">
        <f>ROUND(((E217+E218+E220+E219)/1000),5)</f>
        <v>2.9362200000000001</v>
      </c>
      <c r="F216" s="91">
        <f>ROUND(((F217+F218+F220+F219)/1000),5)</f>
        <v>2.9133800000000001</v>
      </c>
      <c r="G216" s="91">
        <f t="shared" ref="G216:AA216" si="123">ROUND(((G217+G218+G220+G219)/1000),5)</f>
        <v>2.9140000000000001</v>
      </c>
      <c r="H216" s="91">
        <f t="shared" si="123"/>
        <v>2.95377</v>
      </c>
      <c r="I216" s="91">
        <f t="shared" si="123"/>
        <v>3.1070600000000002</v>
      </c>
      <c r="J216" s="91">
        <f t="shared" si="123"/>
        <v>3.2557499999999999</v>
      </c>
      <c r="K216" s="91">
        <f t="shared" si="123"/>
        <v>3.59036</v>
      </c>
      <c r="L216" s="91">
        <f t="shared" si="123"/>
        <v>3.83569</v>
      </c>
      <c r="M216" s="91">
        <f t="shared" si="123"/>
        <v>3.9849000000000001</v>
      </c>
      <c r="N216" s="91">
        <f t="shared" si="123"/>
        <v>4.0955899999999996</v>
      </c>
      <c r="O216" s="91">
        <f t="shared" si="123"/>
        <v>3.9672100000000001</v>
      </c>
      <c r="P216" s="91">
        <f t="shared" si="123"/>
        <v>3.95411</v>
      </c>
      <c r="Q216" s="91">
        <f t="shared" si="123"/>
        <v>3.8960699999999999</v>
      </c>
      <c r="R216" s="91">
        <f t="shared" si="123"/>
        <v>3.9156399999999998</v>
      </c>
      <c r="S216" s="91">
        <f t="shared" si="123"/>
        <v>3.88788</v>
      </c>
      <c r="T216" s="91">
        <f t="shared" si="123"/>
        <v>3.9122300000000001</v>
      </c>
      <c r="U216" s="91">
        <f t="shared" si="123"/>
        <v>4.04359</v>
      </c>
      <c r="V216" s="91">
        <f t="shared" si="123"/>
        <v>4.2880500000000001</v>
      </c>
      <c r="W216" s="91">
        <f t="shared" si="123"/>
        <v>4.0854400000000002</v>
      </c>
      <c r="X216" s="91">
        <f t="shared" si="123"/>
        <v>4.0445799999999998</v>
      </c>
      <c r="Y216" s="91">
        <f t="shared" si="123"/>
        <v>3.9056099999999998</v>
      </c>
      <c r="Z216" s="91">
        <f t="shared" si="123"/>
        <v>3.4079299999999999</v>
      </c>
      <c r="AA216" s="91">
        <f t="shared" si="123"/>
        <v>3.09903</v>
      </c>
    </row>
    <row r="217" spans="1:27" ht="12.75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1189.98</v>
      </c>
      <c r="E217" s="44">
        <v>1105.0999999999999</v>
      </c>
      <c r="F217" s="44">
        <v>1082.26</v>
      </c>
      <c r="G217" s="44">
        <v>1082.8800000000001</v>
      </c>
      <c r="H217" s="44">
        <v>1122.6500000000001</v>
      </c>
      <c r="I217" s="44">
        <v>1275.94</v>
      </c>
      <c r="J217" s="44">
        <v>1424.63</v>
      </c>
      <c r="K217" s="44">
        <v>1759.24</v>
      </c>
      <c r="L217" s="44">
        <v>2004.57</v>
      </c>
      <c r="M217" s="44">
        <v>2153.7800000000002</v>
      </c>
      <c r="N217" s="44">
        <v>2264.4699999999998</v>
      </c>
      <c r="O217" s="44">
        <v>2136.09</v>
      </c>
      <c r="P217" s="44">
        <v>2122.9899999999998</v>
      </c>
      <c r="Q217" s="44">
        <v>2064.9499999999998</v>
      </c>
      <c r="R217" s="44">
        <v>2084.52</v>
      </c>
      <c r="S217" s="44">
        <v>2056.7600000000002</v>
      </c>
      <c r="T217" s="44">
        <v>2081.11</v>
      </c>
      <c r="U217" s="44">
        <v>2212.4699999999998</v>
      </c>
      <c r="V217" s="44">
        <v>2456.9299999999998</v>
      </c>
      <c r="W217" s="44">
        <v>2254.3200000000002</v>
      </c>
      <c r="X217" s="44">
        <v>2213.46</v>
      </c>
      <c r="Y217" s="44">
        <v>2074.4899999999998</v>
      </c>
      <c r="Z217" s="44">
        <v>1576.81</v>
      </c>
      <c r="AA217" s="44">
        <v>1267.9100000000001</v>
      </c>
    </row>
    <row r="218" spans="1:27" ht="12.75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1867</v>
      </c>
      <c r="B221" s="28" t="str">
        <f>"12"&amp;"."&amp;$B$800&amp;"."&amp;$B$801</f>
        <v>12.10.2023</v>
      </c>
      <c r="C221" s="90" t="s">
        <v>76</v>
      </c>
      <c r="D221" s="91">
        <f>ROUND(((D222+D223+D225+D224)/1000),5)</f>
        <v>2.9355799999999999</v>
      </c>
      <c r="E221" s="91">
        <f>ROUND(((E222+E223+E225+E224)/1000),5)</f>
        <v>2.8663099999999999</v>
      </c>
      <c r="F221" s="91">
        <f>ROUND(((F222+F223+F225+F224)/1000),5)</f>
        <v>2.8100100000000001</v>
      </c>
      <c r="G221" s="91">
        <f t="shared" ref="G221:AA221" si="126">ROUND(((G222+G223+G225+G224)/1000),5)</f>
        <v>2.81541</v>
      </c>
      <c r="H221" s="91">
        <f t="shared" si="126"/>
        <v>2.9116599999999999</v>
      </c>
      <c r="I221" s="91">
        <f t="shared" si="126"/>
        <v>3.0242300000000002</v>
      </c>
      <c r="J221" s="91">
        <f t="shared" si="126"/>
        <v>3.2623700000000002</v>
      </c>
      <c r="K221" s="91">
        <f t="shared" si="126"/>
        <v>3.5536500000000002</v>
      </c>
      <c r="L221" s="91">
        <f t="shared" si="126"/>
        <v>3.97275</v>
      </c>
      <c r="M221" s="91">
        <f t="shared" si="126"/>
        <v>4.0053900000000002</v>
      </c>
      <c r="N221" s="91">
        <f t="shared" si="126"/>
        <v>4.0603199999999999</v>
      </c>
      <c r="O221" s="91">
        <f t="shared" si="126"/>
        <v>4.0557699999999999</v>
      </c>
      <c r="P221" s="91">
        <f t="shared" si="126"/>
        <v>4.0585599999999999</v>
      </c>
      <c r="Q221" s="91">
        <f t="shared" si="126"/>
        <v>4.0643599999999998</v>
      </c>
      <c r="R221" s="91">
        <f t="shared" si="126"/>
        <v>4.0567500000000001</v>
      </c>
      <c r="S221" s="91">
        <f t="shared" si="126"/>
        <v>4.0355400000000001</v>
      </c>
      <c r="T221" s="91">
        <f t="shared" si="126"/>
        <v>4.0288000000000004</v>
      </c>
      <c r="U221" s="91">
        <f t="shared" si="126"/>
        <v>4.0066100000000002</v>
      </c>
      <c r="V221" s="91">
        <f t="shared" si="126"/>
        <v>4.1261799999999997</v>
      </c>
      <c r="W221" s="91">
        <f t="shared" si="126"/>
        <v>4.1381300000000003</v>
      </c>
      <c r="X221" s="91">
        <f t="shared" si="126"/>
        <v>4.0547000000000004</v>
      </c>
      <c r="Y221" s="91">
        <f t="shared" si="126"/>
        <v>3.9512100000000001</v>
      </c>
      <c r="Z221" s="91">
        <f t="shared" si="126"/>
        <v>3.6748599999999998</v>
      </c>
      <c r="AA221" s="91">
        <f t="shared" si="126"/>
        <v>3.1313800000000001</v>
      </c>
    </row>
    <row r="222" spans="1:27" ht="12.75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1104.46</v>
      </c>
      <c r="E222" s="44">
        <v>1035.19</v>
      </c>
      <c r="F222" s="44">
        <v>978.89</v>
      </c>
      <c r="G222" s="44">
        <v>984.29</v>
      </c>
      <c r="H222" s="44">
        <v>1080.54</v>
      </c>
      <c r="I222" s="44">
        <v>1193.1099999999999</v>
      </c>
      <c r="J222" s="44">
        <v>1431.25</v>
      </c>
      <c r="K222" s="44">
        <v>1722.53</v>
      </c>
      <c r="L222" s="44">
        <v>2141.63</v>
      </c>
      <c r="M222" s="44">
        <v>2174.27</v>
      </c>
      <c r="N222" s="44">
        <v>2229.1999999999998</v>
      </c>
      <c r="O222" s="44">
        <v>2224.65</v>
      </c>
      <c r="P222" s="44">
        <v>2227.44</v>
      </c>
      <c r="Q222" s="44">
        <v>2233.2399999999998</v>
      </c>
      <c r="R222" s="44">
        <v>2225.63</v>
      </c>
      <c r="S222" s="44">
        <v>2204.42</v>
      </c>
      <c r="T222" s="44">
        <v>2197.6799999999998</v>
      </c>
      <c r="U222" s="44">
        <v>2175.4899999999998</v>
      </c>
      <c r="V222" s="44">
        <v>2295.06</v>
      </c>
      <c r="W222" s="44">
        <v>2307.0100000000002</v>
      </c>
      <c r="X222" s="44">
        <v>2223.58</v>
      </c>
      <c r="Y222" s="44">
        <v>2120.09</v>
      </c>
      <c r="Z222" s="44">
        <v>1843.74</v>
      </c>
      <c r="AA222" s="44">
        <v>1300.26</v>
      </c>
    </row>
    <row r="223" spans="1:27" ht="12.75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1872</v>
      </c>
      <c r="B226" s="28" t="str">
        <f>"13"&amp;"."&amp;$B$800&amp;"."&amp;$B$801</f>
        <v>13.10.2023</v>
      </c>
      <c r="C226" s="90" t="s">
        <v>76</v>
      </c>
      <c r="D226" s="91">
        <f>ROUND(((D227+D228+D230+D229)/1000),5)</f>
        <v>2.9410500000000002</v>
      </c>
      <c r="E226" s="91">
        <f>ROUND(((E227+E228+E230+E229)/1000),5)</f>
        <v>2.8707099999999999</v>
      </c>
      <c r="F226" s="91">
        <f>ROUND(((F227+F228+F230+F229)/1000),5)</f>
        <v>2.8403999999999998</v>
      </c>
      <c r="G226" s="91">
        <f t="shared" ref="G226:AA226" si="129">ROUND(((G227+G228+G230+G229)/1000),5)</f>
        <v>2.8336299999999999</v>
      </c>
      <c r="H226" s="91">
        <f t="shared" si="129"/>
        <v>2.8995000000000002</v>
      </c>
      <c r="I226" s="91">
        <f t="shared" si="129"/>
        <v>3.0244900000000001</v>
      </c>
      <c r="J226" s="91">
        <f t="shared" si="129"/>
        <v>3.2857799999999999</v>
      </c>
      <c r="K226" s="91">
        <f t="shared" si="129"/>
        <v>3.5154200000000002</v>
      </c>
      <c r="L226" s="91">
        <f t="shared" si="129"/>
        <v>3.7386699999999999</v>
      </c>
      <c r="M226" s="91">
        <f t="shared" si="129"/>
        <v>3.9855200000000002</v>
      </c>
      <c r="N226" s="91">
        <f t="shared" si="129"/>
        <v>3.9907900000000001</v>
      </c>
      <c r="O226" s="91">
        <f t="shared" si="129"/>
        <v>3.9443899999999998</v>
      </c>
      <c r="P226" s="91">
        <f t="shared" si="129"/>
        <v>3.8564699999999998</v>
      </c>
      <c r="Q226" s="91">
        <f t="shared" si="129"/>
        <v>3.8772600000000002</v>
      </c>
      <c r="R226" s="91">
        <f t="shared" si="129"/>
        <v>3.8403399999999999</v>
      </c>
      <c r="S226" s="91">
        <f t="shared" si="129"/>
        <v>3.8372199999999999</v>
      </c>
      <c r="T226" s="91">
        <f t="shared" si="129"/>
        <v>3.8149899999999999</v>
      </c>
      <c r="U226" s="91">
        <f t="shared" si="129"/>
        <v>4.0019299999999998</v>
      </c>
      <c r="V226" s="91">
        <f t="shared" si="129"/>
        <v>4.0537599999999996</v>
      </c>
      <c r="W226" s="91">
        <f t="shared" si="129"/>
        <v>4.0462100000000003</v>
      </c>
      <c r="X226" s="91">
        <f t="shared" si="129"/>
        <v>3.8174999999999999</v>
      </c>
      <c r="Y226" s="91">
        <f t="shared" si="129"/>
        <v>3.76783</v>
      </c>
      <c r="Z226" s="91">
        <f t="shared" si="129"/>
        <v>3.5319500000000001</v>
      </c>
      <c r="AA226" s="91">
        <f t="shared" si="129"/>
        <v>3.3184399999999998</v>
      </c>
    </row>
    <row r="227" spans="1:27" ht="12.75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1109.93</v>
      </c>
      <c r="E227" s="44">
        <v>1039.5899999999999</v>
      </c>
      <c r="F227" s="44">
        <v>1009.28</v>
      </c>
      <c r="G227" s="44">
        <v>1002.51</v>
      </c>
      <c r="H227" s="44">
        <v>1068.3800000000001</v>
      </c>
      <c r="I227" s="44">
        <v>1193.3699999999999</v>
      </c>
      <c r="J227" s="44">
        <v>1454.66</v>
      </c>
      <c r="K227" s="44">
        <v>1684.3</v>
      </c>
      <c r="L227" s="44">
        <v>1907.55</v>
      </c>
      <c r="M227" s="44">
        <v>2154.4</v>
      </c>
      <c r="N227" s="44">
        <v>2159.67</v>
      </c>
      <c r="O227" s="44">
        <v>2113.27</v>
      </c>
      <c r="P227" s="44">
        <v>2025.35</v>
      </c>
      <c r="Q227" s="44">
        <v>2046.14</v>
      </c>
      <c r="R227" s="44">
        <v>2009.22</v>
      </c>
      <c r="S227" s="44">
        <v>2006.1</v>
      </c>
      <c r="T227" s="44">
        <v>1983.87</v>
      </c>
      <c r="U227" s="44">
        <v>2170.81</v>
      </c>
      <c r="V227" s="44">
        <v>2222.64</v>
      </c>
      <c r="W227" s="44">
        <v>2215.09</v>
      </c>
      <c r="X227" s="44">
        <v>1986.38</v>
      </c>
      <c r="Y227" s="44">
        <v>1936.71</v>
      </c>
      <c r="Z227" s="44">
        <v>1700.83</v>
      </c>
      <c r="AA227" s="44">
        <v>1487.32</v>
      </c>
    </row>
    <row r="228" spans="1:27" ht="12.75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1877</v>
      </c>
      <c r="B231" s="28" t="str">
        <f>"14"&amp;"."&amp;$B$800&amp;"."&amp;$B$801</f>
        <v>14.10.2023</v>
      </c>
      <c r="C231" s="90" t="s">
        <v>76</v>
      </c>
      <c r="D231" s="91">
        <f>ROUND(((D232+D233+D235+D234)/1000),5)</f>
        <v>3.0756000000000001</v>
      </c>
      <c r="E231" s="91">
        <f>ROUND(((E232+E233+E235+E234)/1000),5)</f>
        <v>2.9833099999999999</v>
      </c>
      <c r="F231" s="91">
        <f>ROUND(((F232+F233+F235+F234)/1000),5)</f>
        <v>2.9617900000000001</v>
      </c>
      <c r="G231" s="91">
        <f t="shared" ref="G231:AA231" si="132">ROUND(((G232+G233+G235+G234)/1000),5)</f>
        <v>2.9650699999999999</v>
      </c>
      <c r="H231" s="91">
        <f t="shared" si="132"/>
        <v>2.9746199999999998</v>
      </c>
      <c r="I231" s="91">
        <f t="shared" si="132"/>
        <v>3.03607</v>
      </c>
      <c r="J231" s="91">
        <f t="shared" si="132"/>
        <v>3.14994</v>
      </c>
      <c r="K231" s="91">
        <f t="shared" si="132"/>
        <v>3.4255499999999999</v>
      </c>
      <c r="L231" s="91">
        <f t="shared" si="132"/>
        <v>3.5847600000000002</v>
      </c>
      <c r="M231" s="91">
        <f t="shared" si="132"/>
        <v>3.7538200000000002</v>
      </c>
      <c r="N231" s="91">
        <f t="shared" si="132"/>
        <v>3.8112200000000001</v>
      </c>
      <c r="O231" s="91">
        <f t="shared" si="132"/>
        <v>3.81962</v>
      </c>
      <c r="P231" s="91">
        <f t="shared" si="132"/>
        <v>3.8116300000000001</v>
      </c>
      <c r="Q231" s="91">
        <f t="shared" si="132"/>
        <v>3.96733</v>
      </c>
      <c r="R231" s="91">
        <f t="shared" si="132"/>
        <v>4.0628200000000003</v>
      </c>
      <c r="S231" s="91">
        <f t="shared" si="132"/>
        <v>4.2253499999999997</v>
      </c>
      <c r="T231" s="91">
        <f t="shared" si="132"/>
        <v>4.1385500000000004</v>
      </c>
      <c r="U231" s="91">
        <f t="shared" si="132"/>
        <v>4.2673100000000002</v>
      </c>
      <c r="V231" s="91">
        <f t="shared" si="132"/>
        <v>4.3865299999999996</v>
      </c>
      <c r="W231" s="91">
        <f t="shared" si="132"/>
        <v>4.2609700000000004</v>
      </c>
      <c r="X231" s="91">
        <f t="shared" si="132"/>
        <v>4.0319700000000003</v>
      </c>
      <c r="Y231" s="91">
        <f t="shared" si="132"/>
        <v>3.6478000000000002</v>
      </c>
      <c r="Z231" s="91">
        <f t="shared" si="132"/>
        <v>3.4594999999999998</v>
      </c>
      <c r="AA231" s="91">
        <f t="shared" si="132"/>
        <v>3.1706400000000001</v>
      </c>
    </row>
    <row r="232" spans="1:27" ht="12.75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1244.48</v>
      </c>
      <c r="E232" s="44">
        <v>1152.19</v>
      </c>
      <c r="F232" s="44">
        <v>1130.67</v>
      </c>
      <c r="G232" s="44">
        <v>1133.95</v>
      </c>
      <c r="H232" s="44">
        <v>1143.5</v>
      </c>
      <c r="I232" s="44">
        <v>1204.95</v>
      </c>
      <c r="J232" s="44">
        <v>1318.82</v>
      </c>
      <c r="K232" s="44">
        <v>1594.43</v>
      </c>
      <c r="L232" s="44">
        <v>1753.64</v>
      </c>
      <c r="M232" s="44">
        <v>1922.7</v>
      </c>
      <c r="N232" s="44">
        <v>1980.1</v>
      </c>
      <c r="O232" s="44">
        <v>1988.5</v>
      </c>
      <c r="P232" s="44">
        <v>1980.51</v>
      </c>
      <c r="Q232" s="44">
        <v>2136.21</v>
      </c>
      <c r="R232" s="44">
        <v>2231.6999999999998</v>
      </c>
      <c r="S232" s="44">
        <v>2394.23</v>
      </c>
      <c r="T232" s="44">
        <v>2307.4299999999998</v>
      </c>
      <c r="U232" s="44">
        <v>2436.19</v>
      </c>
      <c r="V232" s="44">
        <v>2555.41</v>
      </c>
      <c r="W232" s="44">
        <v>2429.85</v>
      </c>
      <c r="X232" s="44">
        <v>2200.85</v>
      </c>
      <c r="Y232" s="44">
        <v>1816.68</v>
      </c>
      <c r="Z232" s="44">
        <v>1628.38</v>
      </c>
      <c r="AA232" s="44">
        <v>1339.52</v>
      </c>
    </row>
    <row r="233" spans="1:27" ht="12.75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1882</v>
      </c>
      <c r="B236" s="28" t="str">
        <f>"15"&amp;"."&amp;$B$800&amp;"."&amp;$B$801</f>
        <v>15.10.2023</v>
      </c>
      <c r="C236" s="90" t="s">
        <v>76</v>
      </c>
      <c r="D236" s="91">
        <f>ROUND(((D237+D238+D240+D239)/1000),5)</f>
        <v>3.08948</v>
      </c>
      <c r="E236" s="91">
        <f>ROUND(((E237+E238+E240+E239)/1000),5)</f>
        <v>2.9882399999999998</v>
      </c>
      <c r="F236" s="91">
        <f>ROUND(((F237+F238+F240+F239)/1000),5)</f>
        <v>2.9530500000000002</v>
      </c>
      <c r="G236" s="91">
        <f t="shared" ref="G236:AA236" si="135">ROUND(((G237+G238+G240+G239)/1000),5)</f>
        <v>2.9384700000000001</v>
      </c>
      <c r="H236" s="91">
        <f t="shared" si="135"/>
        <v>2.95261</v>
      </c>
      <c r="I236" s="91">
        <f t="shared" si="135"/>
        <v>2.9845600000000001</v>
      </c>
      <c r="J236" s="91">
        <f t="shared" si="135"/>
        <v>2.96312</v>
      </c>
      <c r="K236" s="91">
        <f t="shared" si="135"/>
        <v>3.0450300000000001</v>
      </c>
      <c r="L236" s="91">
        <f t="shared" si="135"/>
        <v>3.43641</v>
      </c>
      <c r="M236" s="91">
        <f t="shared" si="135"/>
        <v>3.5560900000000002</v>
      </c>
      <c r="N236" s="91">
        <f t="shared" si="135"/>
        <v>3.60501</v>
      </c>
      <c r="O236" s="91">
        <f t="shared" si="135"/>
        <v>3.6213799999999998</v>
      </c>
      <c r="P236" s="91">
        <f t="shared" si="135"/>
        <v>3.6163099999999999</v>
      </c>
      <c r="Q236" s="91">
        <f t="shared" si="135"/>
        <v>3.62168</v>
      </c>
      <c r="R236" s="91">
        <f t="shared" si="135"/>
        <v>3.6253000000000002</v>
      </c>
      <c r="S236" s="91">
        <f t="shared" si="135"/>
        <v>3.6161400000000001</v>
      </c>
      <c r="T236" s="91">
        <f t="shared" si="135"/>
        <v>3.66675</v>
      </c>
      <c r="U236" s="91">
        <f t="shared" si="135"/>
        <v>3.8415499999999998</v>
      </c>
      <c r="V236" s="91">
        <f t="shared" si="135"/>
        <v>3.9927899999999998</v>
      </c>
      <c r="W236" s="91">
        <f t="shared" si="135"/>
        <v>3.95682</v>
      </c>
      <c r="X236" s="91">
        <f t="shared" si="135"/>
        <v>3.8390300000000002</v>
      </c>
      <c r="Y236" s="91">
        <f t="shared" si="135"/>
        <v>3.6100099999999999</v>
      </c>
      <c r="Z236" s="91">
        <f t="shared" si="135"/>
        <v>3.45547</v>
      </c>
      <c r="AA236" s="91">
        <f t="shared" si="135"/>
        <v>3.1489699999999998</v>
      </c>
    </row>
    <row r="237" spans="1:27" ht="12.75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1258.3599999999999</v>
      </c>
      <c r="E237" s="44">
        <v>1157.1199999999999</v>
      </c>
      <c r="F237" s="44">
        <v>1121.93</v>
      </c>
      <c r="G237" s="44">
        <v>1107.3499999999999</v>
      </c>
      <c r="H237" s="44">
        <v>1121.49</v>
      </c>
      <c r="I237" s="44">
        <v>1153.44</v>
      </c>
      <c r="J237" s="44">
        <v>1132</v>
      </c>
      <c r="K237" s="44">
        <v>1213.9100000000001</v>
      </c>
      <c r="L237" s="44">
        <v>1605.29</v>
      </c>
      <c r="M237" s="44">
        <v>1724.97</v>
      </c>
      <c r="N237" s="44">
        <v>1773.89</v>
      </c>
      <c r="O237" s="44">
        <v>1790.26</v>
      </c>
      <c r="P237" s="44">
        <v>1785.19</v>
      </c>
      <c r="Q237" s="44">
        <v>1790.56</v>
      </c>
      <c r="R237" s="44">
        <v>1794.18</v>
      </c>
      <c r="S237" s="44">
        <v>1785.02</v>
      </c>
      <c r="T237" s="44">
        <v>1835.63</v>
      </c>
      <c r="U237" s="44">
        <v>2010.43</v>
      </c>
      <c r="V237" s="44">
        <v>2161.67</v>
      </c>
      <c r="W237" s="44">
        <v>2125.6999999999998</v>
      </c>
      <c r="X237" s="44">
        <v>2007.91</v>
      </c>
      <c r="Y237" s="44">
        <v>1778.89</v>
      </c>
      <c r="Z237" s="44">
        <v>1624.35</v>
      </c>
      <c r="AA237" s="44">
        <v>1317.85</v>
      </c>
    </row>
    <row r="238" spans="1:27" ht="12.75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1887</v>
      </c>
      <c r="B241" s="28" t="str">
        <f>"16"&amp;"."&amp;$B$800&amp;"."&amp;$B$801</f>
        <v>16.10.2023</v>
      </c>
      <c r="C241" s="90" t="s">
        <v>76</v>
      </c>
      <c r="D241" s="91">
        <f>ROUND(((D242+D243+D245+D244)/1000),5)</f>
        <v>3.0841400000000001</v>
      </c>
      <c r="E241" s="91">
        <f>ROUND(((E242+E243+E245+E244)/1000),5)</f>
        <v>3.0210499999999998</v>
      </c>
      <c r="F241" s="91">
        <f>ROUND(((F242+F243+F245+F244)/1000),5)</f>
        <v>2.9602599999999999</v>
      </c>
      <c r="G241" s="91">
        <f t="shared" ref="G241:AA241" si="138">ROUND(((G242+G243+G245+G244)/1000),5)</f>
        <v>2.94482</v>
      </c>
      <c r="H241" s="91">
        <f t="shared" si="138"/>
        <v>2.9732599999999998</v>
      </c>
      <c r="I241" s="91">
        <f t="shared" si="138"/>
        <v>3.1584099999999999</v>
      </c>
      <c r="J241" s="91">
        <f t="shared" si="138"/>
        <v>3.3676400000000002</v>
      </c>
      <c r="K241" s="91">
        <f t="shared" si="138"/>
        <v>3.5646</v>
      </c>
      <c r="L241" s="91">
        <f t="shared" si="138"/>
        <v>3.7847200000000001</v>
      </c>
      <c r="M241" s="91">
        <f t="shared" si="138"/>
        <v>3.9422799999999998</v>
      </c>
      <c r="N241" s="91">
        <f t="shared" si="138"/>
        <v>3.9479099999999998</v>
      </c>
      <c r="O241" s="91">
        <f t="shared" si="138"/>
        <v>3.9085700000000001</v>
      </c>
      <c r="P241" s="91">
        <f t="shared" si="138"/>
        <v>3.8801299999999999</v>
      </c>
      <c r="Q241" s="91">
        <f t="shared" si="138"/>
        <v>3.8937300000000001</v>
      </c>
      <c r="R241" s="91">
        <f t="shared" si="138"/>
        <v>3.88903</v>
      </c>
      <c r="S241" s="91">
        <f t="shared" si="138"/>
        <v>3.8704000000000001</v>
      </c>
      <c r="T241" s="91">
        <f t="shared" si="138"/>
        <v>3.8737400000000002</v>
      </c>
      <c r="U241" s="91">
        <f t="shared" si="138"/>
        <v>3.91073</v>
      </c>
      <c r="V241" s="91">
        <f t="shared" si="138"/>
        <v>3.9832100000000001</v>
      </c>
      <c r="W241" s="91">
        <f t="shared" si="138"/>
        <v>3.9876900000000002</v>
      </c>
      <c r="X241" s="91">
        <f t="shared" si="138"/>
        <v>3.8141699999999998</v>
      </c>
      <c r="Y241" s="91">
        <f t="shared" si="138"/>
        <v>3.6695000000000002</v>
      </c>
      <c r="Z241" s="91">
        <f t="shared" si="138"/>
        <v>3.3917899999999999</v>
      </c>
      <c r="AA241" s="91">
        <f t="shared" si="138"/>
        <v>3.09151</v>
      </c>
    </row>
    <row r="242" spans="1:27" ht="12.75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1253.02</v>
      </c>
      <c r="E242" s="44">
        <v>1189.93</v>
      </c>
      <c r="F242" s="44">
        <v>1129.1400000000001</v>
      </c>
      <c r="G242" s="44">
        <v>1113.7</v>
      </c>
      <c r="H242" s="44">
        <v>1142.1400000000001</v>
      </c>
      <c r="I242" s="44">
        <v>1327.29</v>
      </c>
      <c r="J242" s="44">
        <v>1536.52</v>
      </c>
      <c r="K242" s="44">
        <v>1733.48</v>
      </c>
      <c r="L242" s="44">
        <v>1953.6</v>
      </c>
      <c r="M242" s="44">
        <v>2111.16</v>
      </c>
      <c r="N242" s="44">
        <v>2116.79</v>
      </c>
      <c r="O242" s="44">
        <v>2077.4499999999998</v>
      </c>
      <c r="P242" s="44">
        <v>2049.0100000000002</v>
      </c>
      <c r="Q242" s="44">
        <v>2062.61</v>
      </c>
      <c r="R242" s="44">
        <v>2057.91</v>
      </c>
      <c r="S242" s="44">
        <v>2039.28</v>
      </c>
      <c r="T242" s="44">
        <v>2042.62</v>
      </c>
      <c r="U242" s="44">
        <v>2079.61</v>
      </c>
      <c r="V242" s="44">
        <v>2152.09</v>
      </c>
      <c r="W242" s="44">
        <v>2156.5700000000002</v>
      </c>
      <c r="X242" s="44">
        <v>1983.05</v>
      </c>
      <c r="Y242" s="44">
        <v>1838.38</v>
      </c>
      <c r="Z242" s="44">
        <v>1560.67</v>
      </c>
      <c r="AA242" s="44">
        <v>1260.3900000000001</v>
      </c>
    </row>
    <row r="243" spans="1:27" ht="12.75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1892</v>
      </c>
      <c r="B246" s="28" t="str">
        <f>"17"&amp;"."&amp;$B$800&amp;"."&amp;$B$801</f>
        <v>17.10.2023</v>
      </c>
      <c r="C246" s="90" t="s">
        <v>76</v>
      </c>
      <c r="D246" s="91">
        <f>ROUND(((D247+D248+D250+D249)/1000),5)</f>
        <v>2.9751699999999999</v>
      </c>
      <c r="E246" s="91">
        <f>ROUND(((E247+E248+E250+E249)/1000),5)</f>
        <v>2.9191799999999999</v>
      </c>
      <c r="F246" s="91">
        <f>ROUND(((F247+F248+F250+F249)/1000),5)</f>
        <v>2.8753600000000001</v>
      </c>
      <c r="G246" s="91">
        <f t="shared" ref="G246:AA246" si="141">ROUND(((G247+G248+G250+G249)/1000),5)</f>
        <v>2.87384</v>
      </c>
      <c r="H246" s="91">
        <f t="shared" si="141"/>
        <v>2.9108299999999998</v>
      </c>
      <c r="I246" s="91">
        <f t="shared" si="141"/>
        <v>3.0450699999999999</v>
      </c>
      <c r="J246" s="91">
        <f t="shared" si="141"/>
        <v>3.1587399999999999</v>
      </c>
      <c r="K246" s="91">
        <f t="shared" si="141"/>
        <v>3.5041799999999999</v>
      </c>
      <c r="L246" s="91">
        <f t="shared" si="141"/>
        <v>3.74485</v>
      </c>
      <c r="M246" s="91">
        <f t="shared" si="141"/>
        <v>4.00183</v>
      </c>
      <c r="N246" s="91">
        <f t="shared" si="141"/>
        <v>4.04</v>
      </c>
      <c r="O246" s="91">
        <f t="shared" si="141"/>
        <v>3.9973299999999998</v>
      </c>
      <c r="P246" s="91">
        <f t="shared" si="141"/>
        <v>3.80572</v>
      </c>
      <c r="Q246" s="91">
        <f t="shared" si="141"/>
        <v>3.8215300000000001</v>
      </c>
      <c r="R246" s="91">
        <f t="shared" si="141"/>
        <v>3.8311000000000002</v>
      </c>
      <c r="S246" s="91">
        <f t="shared" si="141"/>
        <v>3.8241800000000001</v>
      </c>
      <c r="T246" s="91">
        <f t="shared" si="141"/>
        <v>3.81474</v>
      </c>
      <c r="U246" s="91">
        <f t="shared" si="141"/>
        <v>3.8902800000000002</v>
      </c>
      <c r="V246" s="91">
        <f t="shared" si="141"/>
        <v>4.0522299999999998</v>
      </c>
      <c r="W246" s="91">
        <f t="shared" si="141"/>
        <v>4.05077</v>
      </c>
      <c r="X246" s="91">
        <f t="shared" si="141"/>
        <v>3.78546</v>
      </c>
      <c r="Y246" s="91">
        <f t="shared" si="141"/>
        <v>3.6519699999999999</v>
      </c>
      <c r="Z246" s="91">
        <f t="shared" si="141"/>
        <v>3.4210699999999998</v>
      </c>
      <c r="AA246" s="91">
        <f t="shared" si="141"/>
        <v>3.1545299999999998</v>
      </c>
    </row>
    <row r="247" spans="1:27" ht="12.75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1144.05</v>
      </c>
      <c r="E247" s="44">
        <v>1088.06</v>
      </c>
      <c r="F247" s="44">
        <v>1044.24</v>
      </c>
      <c r="G247" s="44">
        <v>1042.72</v>
      </c>
      <c r="H247" s="44">
        <v>1079.71</v>
      </c>
      <c r="I247" s="44">
        <v>1213.95</v>
      </c>
      <c r="J247" s="44">
        <v>1327.62</v>
      </c>
      <c r="K247" s="44">
        <v>1673.06</v>
      </c>
      <c r="L247" s="44">
        <v>1913.73</v>
      </c>
      <c r="M247" s="44">
        <v>2170.71</v>
      </c>
      <c r="N247" s="44">
        <v>2208.88</v>
      </c>
      <c r="O247" s="44">
        <v>2166.21</v>
      </c>
      <c r="P247" s="44">
        <v>1974.6</v>
      </c>
      <c r="Q247" s="44">
        <v>1990.41</v>
      </c>
      <c r="R247" s="44">
        <v>1999.98</v>
      </c>
      <c r="S247" s="44">
        <v>1993.06</v>
      </c>
      <c r="T247" s="44">
        <v>1983.62</v>
      </c>
      <c r="U247" s="44">
        <v>2059.16</v>
      </c>
      <c r="V247" s="44">
        <v>2221.11</v>
      </c>
      <c r="W247" s="44">
        <v>2219.65</v>
      </c>
      <c r="X247" s="44">
        <v>1954.34</v>
      </c>
      <c r="Y247" s="44">
        <v>1820.85</v>
      </c>
      <c r="Z247" s="44">
        <v>1589.95</v>
      </c>
      <c r="AA247" s="44">
        <v>1323.41</v>
      </c>
    </row>
    <row r="248" spans="1:27" ht="12.75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1897</v>
      </c>
      <c r="B251" s="28" t="str">
        <f>"18"&amp;"."&amp;$B$800&amp;"."&amp;$B$801</f>
        <v>18.10.2023</v>
      </c>
      <c r="C251" s="90" t="s">
        <v>76</v>
      </c>
      <c r="D251" s="91">
        <f>ROUND(((D252+D253+D255+D254)/1000),5)</f>
        <v>2.96732</v>
      </c>
      <c r="E251" s="91">
        <f>ROUND(((E252+E253+E255+E254)/1000),5)</f>
        <v>2.9062399999999999</v>
      </c>
      <c r="F251" s="91">
        <f>ROUND(((F252+F253+F255+F254)/1000),5)</f>
        <v>2.88436</v>
      </c>
      <c r="G251" s="91">
        <f t="shared" ref="G251:AA251" si="144">ROUND(((G252+G253+G255+G254)/1000),5)</f>
        <v>2.9007200000000002</v>
      </c>
      <c r="H251" s="91">
        <f t="shared" si="144"/>
        <v>2.9544999999999999</v>
      </c>
      <c r="I251" s="91">
        <f t="shared" si="144"/>
        <v>3.0428199999999999</v>
      </c>
      <c r="J251" s="91">
        <f t="shared" si="144"/>
        <v>3.2066300000000001</v>
      </c>
      <c r="K251" s="91">
        <f t="shared" si="144"/>
        <v>3.52332</v>
      </c>
      <c r="L251" s="91">
        <f t="shared" si="144"/>
        <v>3.6307100000000001</v>
      </c>
      <c r="M251" s="91">
        <f t="shared" si="144"/>
        <v>3.9369100000000001</v>
      </c>
      <c r="N251" s="91">
        <f t="shared" si="144"/>
        <v>3.9943499999999998</v>
      </c>
      <c r="O251" s="91">
        <f t="shared" si="144"/>
        <v>3.8005499999999999</v>
      </c>
      <c r="P251" s="91">
        <f t="shared" si="144"/>
        <v>3.7793800000000002</v>
      </c>
      <c r="Q251" s="91">
        <f t="shared" si="144"/>
        <v>3.7774700000000001</v>
      </c>
      <c r="R251" s="91">
        <f t="shared" si="144"/>
        <v>3.7923800000000001</v>
      </c>
      <c r="S251" s="91">
        <f t="shared" si="144"/>
        <v>3.78986</v>
      </c>
      <c r="T251" s="91">
        <f t="shared" si="144"/>
        <v>3.7907299999999999</v>
      </c>
      <c r="U251" s="91">
        <f t="shared" si="144"/>
        <v>3.9795400000000001</v>
      </c>
      <c r="V251" s="91">
        <f t="shared" si="144"/>
        <v>4.02041</v>
      </c>
      <c r="W251" s="91">
        <f t="shared" si="144"/>
        <v>3.96685</v>
      </c>
      <c r="X251" s="91">
        <f t="shared" si="144"/>
        <v>3.7325900000000001</v>
      </c>
      <c r="Y251" s="91">
        <f t="shared" si="144"/>
        <v>3.60772</v>
      </c>
      <c r="Z251" s="91">
        <f t="shared" si="144"/>
        <v>3.3149199999999999</v>
      </c>
      <c r="AA251" s="91">
        <f t="shared" si="144"/>
        <v>3.0784899999999999</v>
      </c>
    </row>
    <row r="252" spans="1:27" ht="12.75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1136.2</v>
      </c>
      <c r="E252" s="44">
        <v>1075.1199999999999</v>
      </c>
      <c r="F252" s="44">
        <v>1053.24</v>
      </c>
      <c r="G252" s="44">
        <v>1069.5999999999999</v>
      </c>
      <c r="H252" s="44">
        <v>1123.3800000000001</v>
      </c>
      <c r="I252" s="44">
        <v>1211.7</v>
      </c>
      <c r="J252" s="44">
        <v>1375.51</v>
      </c>
      <c r="K252" s="44">
        <v>1692.2</v>
      </c>
      <c r="L252" s="44">
        <v>1799.59</v>
      </c>
      <c r="M252" s="44">
        <v>2105.79</v>
      </c>
      <c r="N252" s="44">
        <v>2163.23</v>
      </c>
      <c r="O252" s="44">
        <v>1969.43</v>
      </c>
      <c r="P252" s="44">
        <v>1948.26</v>
      </c>
      <c r="Q252" s="44">
        <v>1946.35</v>
      </c>
      <c r="R252" s="44">
        <v>1961.26</v>
      </c>
      <c r="S252" s="44">
        <v>1958.74</v>
      </c>
      <c r="T252" s="44">
        <v>1959.61</v>
      </c>
      <c r="U252" s="44">
        <v>2148.42</v>
      </c>
      <c r="V252" s="44">
        <v>2189.29</v>
      </c>
      <c r="W252" s="44">
        <v>2135.73</v>
      </c>
      <c r="X252" s="44">
        <v>1901.47</v>
      </c>
      <c r="Y252" s="44">
        <v>1776.6</v>
      </c>
      <c r="Z252" s="44">
        <v>1483.8</v>
      </c>
      <c r="AA252" s="44">
        <v>1247.3699999999999</v>
      </c>
    </row>
    <row r="253" spans="1:27" ht="12.75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1902</v>
      </c>
      <c r="B256" s="28" t="str">
        <f>"19"&amp;"."&amp;$B$800&amp;"."&amp;$B$801</f>
        <v>19.10.2023</v>
      </c>
      <c r="C256" s="90" t="s">
        <v>76</v>
      </c>
      <c r="D256" s="91">
        <f>ROUND(((D257+D258+D260+D259)/1000),5)</f>
        <v>2.9780600000000002</v>
      </c>
      <c r="E256" s="91">
        <f>ROUND(((E257+E258+E260+E259)/1000),5)</f>
        <v>2.8879199999999998</v>
      </c>
      <c r="F256" s="91">
        <f>ROUND(((F257+F258+F260+F259)/1000),5)</f>
        <v>2.87642</v>
      </c>
      <c r="G256" s="91">
        <f t="shared" ref="G256:AA256" si="147">ROUND(((G257+G258+G260+G259)/1000),5)</f>
        <v>2.8763800000000002</v>
      </c>
      <c r="H256" s="91">
        <f t="shared" si="147"/>
        <v>2.9295399999999998</v>
      </c>
      <c r="I256" s="91">
        <f t="shared" si="147"/>
        <v>3.0364900000000001</v>
      </c>
      <c r="J256" s="91">
        <f t="shared" si="147"/>
        <v>3.2635700000000001</v>
      </c>
      <c r="K256" s="91">
        <f t="shared" si="147"/>
        <v>3.52637</v>
      </c>
      <c r="L256" s="91">
        <f t="shared" si="147"/>
        <v>3.79372</v>
      </c>
      <c r="M256" s="91">
        <f t="shared" si="147"/>
        <v>3.9488799999999999</v>
      </c>
      <c r="N256" s="91">
        <f t="shared" si="147"/>
        <v>3.97811</v>
      </c>
      <c r="O256" s="91">
        <f t="shared" si="147"/>
        <v>3.97838</v>
      </c>
      <c r="P256" s="91">
        <f t="shared" si="147"/>
        <v>3.8914399999999998</v>
      </c>
      <c r="Q256" s="91">
        <f t="shared" si="147"/>
        <v>3.9016199999999999</v>
      </c>
      <c r="R256" s="91">
        <f t="shared" si="147"/>
        <v>3.9021699999999999</v>
      </c>
      <c r="S256" s="91">
        <f t="shared" si="147"/>
        <v>3.8984299999999998</v>
      </c>
      <c r="T256" s="91">
        <f t="shared" si="147"/>
        <v>3.8982000000000001</v>
      </c>
      <c r="U256" s="91">
        <f t="shared" si="147"/>
        <v>3.9599799999999998</v>
      </c>
      <c r="V256" s="91">
        <f t="shared" si="147"/>
        <v>4.0276300000000003</v>
      </c>
      <c r="W256" s="91">
        <f t="shared" si="147"/>
        <v>3.9926699999999999</v>
      </c>
      <c r="X256" s="91">
        <f t="shared" si="147"/>
        <v>3.86503</v>
      </c>
      <c r="Y256" s="91">
        <f t="shared" si="147"/>
        <v>3.62893</v>
      </c>
      <c r="Z256" s="91">
        <f t="shared" si="147"/>
        <v>3.4249000000000001</v>
      </c>
      <c r="AA256" s="91">
        <f t="shared" si="147"/>
        <v>3.1807599999999998</v>
      </c>
    </row>
    <row r="257" spans="1:27" ht="12.75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1146.94</v>
      </c>
      <c r="E257" s="44">
        <v>1056.8</v>
      </c>
      <c r="F257" s="44">
        <v>1045.3</v>
      </c>
      <c r="G257" s="44">
        <v>1045.26</v>
      </c>
      <c r="H257" s="44">
        <v>1098.42</v>
      </c>
      <c r="I257" s="44">
        <v>1205.3699999999999</v>
      </c>
      <c r="J257" s="44">
        <v>1432.45</v>
      </c>
      <c r="K257" s="44">
        <v>1695.25</v>
      </c>
      <c r="L257" s="44">
        <v>1962.6</v>
      </c>
      <c r="M257" s="44">
        <v>2117.7600000000002</v>
      </c>
      <c r="N257" s="44">
        <v>2146.9899999999998</v>
      </c>
      <c r="O257" s="44">
        <v>2147.2600000000002</v>
      </c>
      <c r="P257" s="44">
        <v>2060.3200000000002</v>
      </c>
      <c r="Q257" s="44">
        <v>2070.5</v>
      </c>
      <c r="R257" s="44">
        <v>2071.0500000000002</v>
      </c>
      <c r="S257" s="44">
        <v>2067.31</v>
      </c>
      <c r="T257" s="44">
        <v>2067.08</v>
      </c>
      <c r="U257" s="44">
        <v>2128.86</v>
      </c>
      <c r="V257" s="44">
        <v>2196.5100000000002</v>
      </c>
      <c r="W257" s="44">
        <v>2161.5500000000002</v>
      </c>
      <c r="X257" s="44">
        <v>2033.91</v>
      </c>
      <c r="Y257" s="44">
        <v>1797.81</v>
      </c>
      <c r="Z257" s="44">
        <v>1593.78</v>
      </c>
      <c r="AA257" s="44">
        <v>1349.64</v>
      </c>
    </row>
    <row r="258" spans="1:27" ht="12.75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1907</v>
      </c>
      <c r="B261" s="28" t="str">
        <f>"20"&amp;"."&amp;$B$800&amp;"."&amp;$B$801</f>
        <v>20.10.2023</v>
      </c>
      <c r="C261" s="90" t="s">
        <v>76</v>
      </c>
      <c r="D261" s="91">
        <f>ROUND(((D262+D263+D265+D264)/1000),5)</f>
        <v>2.9792700000000001</v>
      </c>
      <c r="E261" s="91">
        <f>ROUND(((E262+E263+E265+E264)/1000),5)</f>
        <v>2.9039700000000002</v>
      </c>
      <c r="F261" s="91">
        <f>ROUND(((F262+F263+F265+F264)/1000),5)</f>
        <v>2.87893</v>
      </c>
      <c r="G261" s="91">
        <f t="shared" ref="G261:AA261" si="150">ROUND(((G262+G263+G265+G264)/1000),5)</f>
        <v>2.8839000000000001</v>
      </c>
      <c r="H261" s="91">
        <f t="shared" si="150"/>
        <v>2.94956</v>
      </c>
      <c r="I261" s="91">
        <f t="shared" si="150"/>
        <v>3.03634</v>
      </c>
      <c r="J261" s="91">
        <f t="shared" si="150"/>
        <v>3.25583</v>
      </c>
      <c r="K261" s="91">
        <f t="shared" si="150"/>
        <v>3.56406</v>
      </c>
      <c r="L261" s="91">
        <f t="shared" si="150"/>
        <v>3.7404899999999999</v>
      </c>
      <c r="M261" s="91">
        <f t="shared" si="150"/>
        <v>3.9696899999999999</v>
      </c>
      <c r="N261" s="91">
        <f t="shared" si="150"/>
        <v>4.0340199999999999</v>
      </c>
      <c r="O261" s="91">
        <f t="shared" si="150"/>
        <v>3.8365</v>
      </c>
      <c r="P261" s="91">
        <f t="shared" si="150"/>
        <v>3.8188200000000001</v>
      </c>
      <c r="Q261" s="91">
        <f t="shared" si="150"/>
        <v>3.8223500000000001</v>
      </c>
      <c r="R261" s="91">
        <f t="shared" si="150"/>
        <v>3.8261500000000002</v>
      </c>
      <c r="S261" s="91">
        <f t="shared" si="150"/>
        <v>3.8196099999999999</v>
      </c>
      <c r="T261" s="91">
        <f t="shared" si="150"/>
        <v>3.8119399999999999</v>
      </c>
      <c r="U261" s="91">
        <f t="shared" si="150"/>
        <v>4.0058699999999998</v>
      </c>
      <c r="V261" s="91">
        <f t="shared" si="150"/>
        <v>4.0277200000000004</v>
      </c>
      <c r="W261" s="91">
        <f t="shared" si="150"/>
        <v>3.8852500000000001</v>
      </c>
      <c r="X261" s="91">
        <f t="shared" si="150"/>
        <v>3.7910499999999998</v>
      </c>
      <c r="Y261" s="91">
        <f t="shared" si="150"/>
        <v>3.7023100000000002</v>
      </c>
      <c r="Z261" s="91">
        <f t="shared" si="150"/>
        <v>3.41445</v>
      </c>
      <c r="AA261" s="91">
        <f t="shared" si="150"/>
        <v>3.1607099999999999</v>
      </c>
    </row>
    <row r="262" spans="1:27" ht="12.75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1148.1500000000001</v>
      </c>
      <c r="E262" s="44">
        <v>1072.8499999999999</v>
      </c>
      <c r="F262" s="44">
        <v>1047.81</v>
      </c>
      <c r="G262" s="44">
        <v>1052.78</v>
      </c>
      <c r="H262" s="44">
        <v>1118.44</v>
      </c>
      <c r="I262" s="44">
        <v>1205.22</v>
      </c>
      <c r="J262" s="44">
        <v>1424.71</v>
      </c>
      <c r="K262" s="44">
        <v>1732.94</v>
      </c>
      <c r="L262" s="44">
        <v>1909.37</v>
      </c>
      <c r="M262" s="44">
        <v>2138.5700000000002</v>
      </c>
      <c r="N262" s="44">
        <v>2202.9</v>
      </c>
      <c r="O262" s="44">
        <v>2005.38</v>
      </c>
      <c r="P262" s="44">
        <v>1987.7</v>
      </c>
      <c r="Q262" s="44">
        <v>1991.23</v>
      </c>
      <c r="R262" s="44">
        <v>1995.03</v>
      </c>
      <c r="S262" s="44">
        <v>1988.49</v>
      </c>
      <c r="T262" s="44">
        <v>1980.82</v>
      </c>
      <c r="U262" s="44">
        <v>2174.75</v>
      </c>
      <c r="V262" s="44">
        <v>2196.6</v>
      </c>
      <c r="W262" s="44">
        <v>2054.13</v>
      </c>
      <c r="X262" s="44">
        <v>1959.93</v>
      </c>
      <c r="Y262" s="44">
        <v>1871.19</v>
      </c>
      <c r="Z262" s="44">
        <v>1583.33</v>
      </c>
      <c r="AA262" s="44">
        <v>1329.59</v>
      </c>
    </row>
    <row r="263" spans="1:27" ht="12.75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1912</v>
      </c>
      <c r="B266" s="28" t="str">
        <f>"21"&amp;"."&amp;$B$800&amp;"."&amp;$B$801</f>
        <v>21.10.2023</v>
      </c>
      <c r="C266" s="90" t="s">
        <v>76</v>
      </c>
      <c r="D266" s="91">
        <f>ROUND(((D267+D268+D270+D269)/1000),5)</f>
        <v>3.0251899999999998</v>
      </c>
      <c r="E266" s="91">
        <f>ROUND(((E267+E268+E270+E269)/1000),5)</f>
        <v>2.9952299999999998</v>
      </c>
      <c r="F266" s="91">
        <f>ROUND(((F267+F268+F270+F269)/1000),5)</f>
        <v>2.9562900000000001</v>
      </c>
      <c r="G266" s="91">
        <f t="shared" ref="G266:AA266" si="153">ROUND(((G267+G268+G270+G269)/1000),5)</f>
        <v>2.9433799999999999</v>
      </c>
      <c r="H266" s="91">
        <f t="shared" si="153"/>
        <v>2.9512299999999998</v>
      </c>
      <c r="I266" s="91">
        <f t="shared" si="153"/>
        <v>3.0035500000000002</v>
      </c>
      <c r="J266" s="91">
        <f t="shared" si="153"/>
        <v>3.02047</v>
      </c>
      <c r="K266" s="91">
        <f t="shared" si="153"/>
        <v>3.2321499999999999</v>
      </c>
      <c r="L266" s="91">
        <f t="shared" si="153"/>
        <v>3.3963700000000001</v>
      </c>
      <c r="M266" s="91">
        <f t="shared" si="153"/>
        <v>3.6211600000000002</v>
      </c>
      <c r="N266" s="91">
        <f t="shared" si="153"/>
        <v>3.7119300000000002</v>
      </c>
      <c r="O266" s="91">
        <f t="shared" si="153"/>
        <v>3.7183899999999999</v>
      </c>
      <c r="P266" s="91">
        <f t="shared" si="153"/>
        <v>3.6817700000000002</v>
      </c>
      <c r="Q266" s="91">
        <f t="shared" si="153"/>
        <v>3.6768999999999998</v>
      </c>
      <c r="R266" s="91">
        <f t="shared" si="153"/>
        <v>3.6612</v>
      </c>
      <c r="S266" s="91">
        <f t="shared" si="153"/>
        <v>3.6526900000000002</v>
      </c>
      <c r="T266" s="91">
        <f t="shared" si="153"/>
        <v>3.67313</v>
      </c>
      <c r="U266" s="91">
        <f t="shared" si="153"/>
        <v>3.77915</v>
      </c>
      <c r="V266" s="91">
        <f t="shared" si="153"/>
        <v>3.9721899999999999</v>
      </c>
      <c r="W266" s="91">
        <f t="shared" si="153"/>
        <v>3.87039</v>
      </c>
      <c r="X266" s="91">
        <f t="shared" si="153"/>
        <v>3.6615799999999998</v>
      </c>
      <c r="Y266" s="91">
        <f t="shared" si="153"/>
        <v>3.53227</v>
      </c>
      <c r="Z266" s="91">
        <f t="shared" si="153"/>
        <v>3.29765</v>
      </c>
      <c r="AA266" s="91">
        <f t="shared" si="153"/>
        <v>3.08656</v>
      </c>
    </row>
    <row r="267" spans="1:27" ht="12.75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1194.07</v>
      </c>
      <c r="E267" s="44">
        <v>1164.1099999999999</v>
      </c>
      <c r="F267" s="44">
        <v>1125.17</v>
      </c>
      <c r="G267" s="44">
        <v>1112.26</v>
      </c>
      <c r="H267" s="44">
        <v>1120.1099999999999</v>
      </c>
      <c r="I267" s="44">
        <v>1172.43</v>
      </c>
      <c r="J267" s="44">
        <v>1189.3499999999999</v>
      </c>
      <c r="K267" s="44">
        <v>1401.03</v>
      </c>
      <c r="L267" s="44">
        <v>1565.25</v>
      </c>
      <c r="M267" s="44">
        <v>1790.04</v>
      </c>
      <c r="N267" s="44">
        <v>1880.81</v>
      </c>
      <c r="O267" s="44">
        <v>1887.27</v>
      </c>
      <c r="P267" s="44">
        <v>1850.65</v>
      </c>
      <c r="Q267" s="44">
        <v>1845.78</v>
      </c>
      <c r="R267" s="44">
        <v>1830.08</v>
      </c>
      <c r="S267" s="44">
        <v>1821.57</v>
      </c>
      <c r="T267" s="44">
        <v>1842.01</v>
      </c>
      <c r="U267" s="44">
        <v>1948.03</v>
      </c>
      <c r="V267" s="44">
        <v>2141.0700000000002</v>
      </c>
      <c r="W267" s="44">
        <v>2039.27</v>
      </c>
      <c r="X267" s="44">
        <v>1830.46</v>
      </c>
      <c r="Y267" s="44">
        <v>1701.15</v>
      </c>
      <c r="Z267" s="44">
        <v>1466.53</v>
      </c>
      <c r="AA267" s="44">
        <v>1255.44</v>
      </c>
    </row>
    <row r="268" spans="1:27" ht="12.75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1917</v>
      </c>
      <c r="B271" s="28" t="str">
        <f>"22"&amp;"."&amp;$B$800&amp;"."&amp;$B$801</f>
        <v>22.10.2023</v>
      </c>
      <c r="C271" s="90" t="s">
        <v>76</v>
      </c>
      <c r="D271" s="91">
        <f>ROUND(((D272+D273+D275+D274)/1000),5)</f>
        <v>2.99804</v>
      </c>
      <c r="E271" s="91">
        <f>ROUND(((E272+E273+E275+E274)/1000),5)</f>
        <v>2.92442</v>
      </c>
      <c r="F271" s="91">
        <f>ROUND(((F272+F273+F275+F274)/1000),5)</f>
        <v>2.8707799999999999</v>
      </c>
      <c r="G271" s="91">
        <f t="shared" ref="G271:AA271" si="156">ROUND(((G272+G273+G275+G274)/1000),5)</f>
        <v>2.8639700000000001</v>
      </c>
      <c r="H271" s="91">
        <f t="shared" si="156"/>
        <v>2.8633799999999998</v>
      </c>
      <c r="I271" s="91">
        <f t="shared" si="156"/>
        <v>2.9409700000000001</v>
      </c>
      <c r="J271" s="91">
        <f t="shared" si="156"/>
        <v>2.9461900000000001</v>
      </c>
      <c r="K271" s="91">
        <f t="shared" si="156"/>
        <v>3.0037099999999999</v>
      </c>
      <c r="L271" s="91">
        <f t="shared" si="156"/>
        <v>3.16913</v>
      </c>
      <c r="M271" s="91">
        <f t="shared" si="156"/>
        <v>3.3798300000000001</v>
      </c>
      <c r="N271" s="91">
        <f t="shared" si="156"/>
        <v>3.4631599999999998</v>
      </c>
      <c r="O271" s="91">
        <f t="shared" si="156"/>
        <v>3.4954000000000001</v>
      </c>
      <c r="P271" s="91">
        <f t="shared" si="156"/>
        <v>3.5211700000000001</v>
      </c>
      <c r="Q271" s="91">
        <f t="shared" si="156"/>
        <v>3.5377000000000001</v>
      </c>
      <c r="R271" s="91">
        <f t="shared" si="156"/>
        <v>3.5527600000000001</v>
      </c>
      <c r="S271" s="91">
        <f t="shared" si="156"/>
        <v>3.54183</v>
      </c>
      <c r="T271" s="91">
        <f t="shared" si="156"/>
        <v>3.6201500000000002</v>
      </c>
      <c r="U271" s="91">
        <f t="shared" si="156"/>
        <v>3.8371300000000002</v>
      </c>
      <c r="V271" s="91">
        <f t="shared" si="156"/>
        <v>3.9705699999999999</v>
      </c>
      <c r="W271" s="91">
        <f t="shared" si="156"/>
        <v>3.9173900000000001</v>
      </c>
      <c r="X271" s="91">
        <f t="shared" si="156"/>
        <v>3.6913399999999998</v>
      </c>
      <c r="Y271" s="91">
        <f t="shared" si="156"/>
        <v>3.4706100000000002</v>
      </c>
      <c r="Z271" s="91">
        <f t="shared" si="156"/>
        <v>3.1379600000000001</v>
      </c>
      <c r="AA271" s="91">
        <f t="shared" si="156"/>
        <v>3.0235599999999998</v>
      </c>
    </row>
    <row r="272" spans="1:27" ht="12.75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1166.92</v>
      </c>
      <c r="E272" s="44">
        <v>1093.3</v>
      </c>
      <c r="F272" s="44">
        <v>1039.6600000000001</v>
      </c>
      <c r="G272" s="44">
        <v>1032.8499999999999</v>
      </c>
      <c r="H272" s="44">
        <v>1032.26</v>
      </c>
      <c r="I272" s="44">
        <v>1109.8499999999999</v>
      </c>
      <c r="J272" s="44">
        <v>1115.07</v>
      </c>
      <c r="K272" s="44">
        <v>1172.5899999999999</v>
      </c>
      <c r="L272" s="44">
        <v>1338.01</v>
      </c>
      <c r="M272" s="44">
        <v>1548.71</v>
      </c>
      <c r="N272" s="44">
        <v>1632.04</v>
      </c>
      <c r="O272" s="44">
        <v>1664.28</v>
      </c>
      <c r="P272" s="44">
        <v>1690.05</v>
      </c>
      <c r="Q272" s="44">
        <v>1706.58</v>
      </c>
      <c r="R272" s="44">
        <v>1721.64</v>
      </c>
      <c r="S272" s="44">
        <v>1710.71</v>
      </c>
      <c r="T272" s="44">
        <v>1789.03</v>
      </c>
      <c r="U272" s="44">
        <v>2006.01</v>
      </c>
      <c r="V272" s="44">
        <v>2139.4499999999998</v>
      </c>
      <c r="W272" s="44">
        <v>2086.27</v>
      </c>
      <c r="X272" s="44">
        <v>1860.22</v>
      </c>
      <c r="Y272" s="44">
        <v>1639.49</v>
      </c>
      <c r="Z272" s="44">
        <v>1306.8399999999999</v>
      </c>
      <c r="AA272" s="44">
        <v>1192.44</v>
      </c>
    </row>
    <row r="273" spans="1:27" ht="12.75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1922</v>
      </c>
      <c r="B276" s="28" t="str">
        <f>"23"&amp;"."&amp;$B$800&amp;"."&amp;$B$801</f>
        <v>23.10.2023</v>
      </c>
      <c r="C276" s="90" t="s">
        <v>76</v>
      </c>
      <c r="D276" s="91">
        <f>ROUND(((D277+D278+D280+D279)/1000),5)</f>
        <v>2.98089</v>
      </c>
      <c r="E276" s="91">
        <f>ROUND(((E277+E278+E280+E279)/1000),5)</f>
        <v>2.8668399999999998</v>
      </c>
      <c r="F276" s="91">
        <f>ROUND(((F277+F278+F280+F279)/1000),5)</f>
        <v>2.8251300000000001</v>
      </c>
      <c r="G276" s="91">
        <f t="shared" ref="G276:AA276" si="159">ROUND(((G277+G278+G280+G279)/1000),5)</f>
        <v>2.8423400000000001</v>
      </c>
      <c r="H276" s="91">
        <f t="shared" si="159"/>
        <v>2.8683399999999999</v>
      </c>
      <c r="I276" s="91">
        <f t="shared" si="159"/>
        <v>3.0012599999999998</v>
      </c>
      <c r="J276" s="91">
        <f t="shared" si="159"/>
        <v>3.1630799999999999</v>
      </c>
      <c r="K276" s="91">
        <f t="shared" si="159"/>
        <v>3.4621300000000002</v>
      </c>
      <c r="L276" s="91">
        <f t="shared" si="159"/>
        <v>3.69733</v>
      </c>
      <c r="M276" s="91">
        <f t="shared" si="159"/>
        <v>3.89418</v>
      </c>
      <c r="N276" s="91">
        <f t="shared" si="159"/>
        <v>3.9745400000000002</v>
      </c>
      <c r="O276" s="91">
        <f t="shared" si="159"/>
        <v>3.7929599999999999</v>
      </c>
      <c r="P276" s="91">
        <f t="shared" si="159"/>
        <v>3.7194600000000002</v>
      </c>
      <c r="Q276" s="91">
        <f t="shared" si="159"/>
        <v>3.7591100000000002</v>
      </c>
      <c r="R276" s="91">
        <f t="shared" si="159"/>
        <v>3.77203</v>
      </c>
      <c r="S276" s="91">
        <f t="shared" si="159"/>
        <v>3.7680500000000001</v>
      </c>
      <c r="T276" s="91">
        <f t="shared" si="159"/>
        <v>3.7568800000000002</v>
      </c>
      <c r="U276" s="91">
        <f t="shared" si="159"/>
        <v>3.8678699999999999</v>
      </c>
      <c r="V276" s="91">
        <f t="shared" si="159"/>
        <v>3.9742799999999998</v>
      </c>
      <c r="W276" s="91">
        <f t="shared" si="159"/>
        <v>3.85826</v>
      </c>
      <c r="X276" s="91">
        <f t="shared" si="159"/>
        <v>3.6282700000000001</v>
      </c>
      <c r="Y276" s="91">
        <f t="shared" si="159"/>
        <v>3.52488</v>
      </c>
      <c r="Z276" s="91">
        <f t="shared" si="159"/>
        <v>3.20166</v>
      </c>
      <c r="AA276" s="91">
        <f t="shared" si="159"/>
        <v>3.0283699999999998</v>
      </c>
    </row>
    <row r="277" spans="1:27" ht="12.75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1149.77</v>
      </c>
      <c r="E277" s="44">
        <v>1035.72</v>
      </c>
      <c r="F277" s="44">
        <v>994.01</v>
      </c>
      <c r="G277" s="44">
        <v>1011.22</v>
      </c>
      <c r="H277" s="44">
        <v>1037.22</v>
      </c>
      <c r="I277" s="44">
        <v>1170.1400000000001</v>
      </c>
      <c r="J277" s="44">
        <v>1331.96</v>
      </c>
      <c r="K277" s="44">
        <v>1631.01</v>
      </c>
      <c r="L277" s="44">
        <v>1866.21</v>
      </c>
      <c r="M277" s="44">
        <v>2063.06</v>
      </c>
      <c r="N277" s="44">
        <v>2143.42</v>
      </c>
      <c r="O277" s="44">
        <v>1961.84</v>
      </c>
      <c r="P277" s="44">
        <v>1888.34</v>
      </c>
      <c r="Q277" s="44">
        <v>1927.99</v>
      </c>
      <c r="R277" s="44">
        <v>1940.91</v>
      </c>
      <c r="S277" s="44">
        <v>1936.93</v>
      </c>
      <c r="T277" s="44">
        <v>1925.76</v>
      </c>
      <c r="U277" s="44">
        <v>2036.75</v>
      </c>
      <c r="V277" s="44">
        <v>2143.16</v>
      </c>
      <c r="W277" s="44">
        <v>2027.14</v>
      </c>
      <c r="X277" s="44">
        <v>1797.15</v>
      </c>
      <c r="Y277" s="44">
        <v>1693.76</v>
      </c>
      <c r="Z277" s="44">
        <v>1370.54</v>
      </c>
      <c r="AA277" s="44">
        <v>1197.25</v>
      </c>
    </row>
    <row r="278" spans="1:27" ht="12.75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1927</v>
      </c>
      <c r="B281" s="28" t="str">
        <f>"24"&amp;"."&amp;$B$800&amp;"."&amp;$B$801</f>
        <v>24.10.2023</v>
      </c>
      <c r="C281" s="90" t="s">
        <v>76</v>
      </c>
      <c r="D281" s="91">
        <f>ROUND(((D282+D283+D285+D284)/1000),5)</f>
        <v>2.9669400000000001</v>
      </c>
      <c r="E281" s="91">
        <f>ROUND(((E282+E283+E285+E284)/1000),5)</f>
        <v>2.8809200000000001</v>
      </c>
      <c r="F281" s="91">
        <f>ROUND(((F282+F283+F285+F284)/1000),5)</f>
        <v>2.8504999999999998</v>
      </c>
      <c r="G281" s="91">
        <f t="shared" ref="G281:AA281" si="162">ROUND(((G282+G283+G285+G284)/1000),5)</f>
        <v>2.86314</v>
      </c>
      <c r="H281" s="91">
        <f t="shared" si="162"/>
        <v>2.9099200000000001</v>
      </c>
      <c r="I281" s="91">
        <f t="shared" si="162"/>
        <v>3.02643</v>
      </c>
      <c r="J281" s="91">
        <f t="shared" si="162"/>
        <v>3.1956899999999999</v>
      </c>
      <c r="K281" s="91">
        <f t="shared" si="162"/>
        <v>3.51694</v>
      </c>
      <c r="L281" s="91">
        <f t="shared" si="162"/>
        <v>3.7065299999999999</v>
      </c>
      <c r="M281" s="91">
        <f t="shared" si="162"/>
        <v>3.91378</v>
      </c>
      <c r="N281" s="91">
        <f t="shared" si="162"/>
        <v>3.9912700000000001</v>
      </c>
      <c r="O281" s="91">
        <f t="shared" si="162"/>
        <v>3.8248799999999998</v>
      </c>
      <c r="P281" s="91">
        <f t="shared" si="162"/>
        <v>3.80071</v>
      </c>
      <c r="Q281" s="91">
        <f t="shared" si="162"/>
        <v>3.81562</v>
      </c>
      <c r="R281" s="91">
        <f t="shared" si="162"/>
        <v>3.8135400000000002</v>
      </c>
      <c r="S281" s="91">
        <f t="shared" si="162"/>
        <v>3.8145099999999998</v>
      </c>
      <c r="T281" s="91">
        <f t="shared" si="162"/>
        <v>3.79772</v>
      </c>
      <c r="U281" s="91">
        <f t="shared" si="162"/>
        <v>3.9907400000000002</v>
      </c>
      <c r="V281" s="91">
        <f t="shared" si="162"/>
        <v>4.0168600000000003</v>
      </c>
      <c r="W281" s="91">
        <f t="shared" si="162"/>
        <v>3.97885</v>
      </c>
      <c r="X281" s="91">
        <f t="shared" si="162"/>
        <v>3.70248</v>
      </c>
      <c r="Y281" s="91">
        <f t="shared" si="162"/>
        <v>3.5517300000000001</v>
      </c>
      <c r="Z281" s="91">
        <f t="shared" si="162"/>
        <v>3.3022300000000002</v>
      </c>
      <c r="AA281" s="91">
        <f t="shared" si="162"/>
        <v>3.0763799999999999</v>
      </c>
    </row>
    <row r="282" spans="1:27" ht="12.75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1135.82</v>
      </c>
      <c r="E282" s="44">
        <v>1049.8</v>
      </c>
      <c r="F282" s="44">
        <v>1019.38</v>
      </c>
      <c r="G282" s="44">
        <v>1032.02</v>
      </c>
      <c r="H282" s="44">
        <v>1078.8</v>
      </c>
      <c r="I282" s="44">
        <v>1195.31</v>
      </c>
      <c r="J282" s="44">
        <v>1364.57</v>
      </c>
      <c r="K282" s="44">
        <v>1685.82</v>
      </c>
      <c r="L282" s="44">
        <v>1875.41</v>
      </c>
      <c r="M282" s="44">
        <v>2082.66</v>
      </c>
      <c r="N282" s="44">
        <v>2160.15</v>
      </c>
      <c r="O282" s="44">
        <v>1993.76</v>
      </c>
      <c r="P282" s="44">
        <v>1969.59</v>
      </c>
      <c r="Q282" s="44">
        <v>1984.5</v>
      </c>
      <c r="R282" s="44">
        <v>1982.42</v>
      </c>
      <c r="S282" s="44">
        <v>1983.39</v>
      </c>
      <c r="T282" s="44">
        <v>1966.6</v>
      </c>
      <c r="U282" s="44">
        <v>2159.62</v>
      </c>
      <c r="V282" s="44">
        <v>2185.7399999999998</v>
      </c>
      <c r="W282" s="44">
        <v>2147.73</v>
      </c>
      <c r="X282" s="44">
        <v>1871.36</v>
      </c>
      <c r="Y282" s="44">
        <v>1720.61</v>
      </c>
      <c r="Z282" s="44">
        <v>1471.11</v>
      </c>
      <c r="AA282" s="44">
        <v>1245.26</v>
      </c>
    </row>
    <row r="283" spans="1:27" ht="12.75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1932</v>
      </c>
      <c r="B286" s="28" t="str">
        <f>"25"&amp;"."&amp;$B$800&amp;"."&amp;$B$801</f>
        <v>25.10.2023</v>
      </c>
      <c r="C286" s="90" t="s">
        <v>76</v>
      </c>
      <c r="D286" s="91">
        <f>ROUND(((D287+D288+D290+D289)/1000),5)</f>
        <v>2.9620500000000001</v>
      </c>
      <c r="E286" s="91">
        <f>ROUND(((E287+E288+E290+E289)/1000),5)</f>
        <v>2.9025599999999998</v>
      </c>
      <c r="F286" s="91">
        <f>ROUND(((F287+F288+F290+F289)/1000),5)</f>
        <v>2.86544</v>
      </c>
      <c r="G286" s="91">
        <f t="shared" ref="G286:AA286" si="165">ROUND(((G287+G288+G290+G289)/1000),5)</f>
        <v>2.8626800000000001</v>
      </c>
      <c r="H286" s="91">
        <f t="shared" si="165"/>
        <v>2.9299200000000001</v>
      </c>
      <c r="I286" s="91">
        <f t="shared" si="165"/>
        <v>3.0194100000000001</v>
      </c>
      <c r="J286" s="91">
        <f t="shared" si="165"/>
        <v>3.1680700000000002</v>
      </c>
      <c r="K286" s="91">
        <f t="shared" si="165"/>
        <v>3.4685000000000001</v>
      </c>
      <c r="L286" s="91">
        <f t="shared" si="165"/>
        <v>3.6419100000000002</v>
      </c>
      <c r="M286" s="91">
        <f t="shared" si="165"/>
        <v>4.00481</v>
      </c>
      <c r="N286" s="91">
        <f t="shared" si="165"/>
        <v>4.1787099999999997</v>
      </c>
      <c r="O286" s="91">
        <f t="shared" si="165"/>
        <v>3.80599</v>
      </c>
      <c r="P286" s="91">
        <f t="shared" si="165"/>
        <v>3.7840500000000001</v>
      </c>
      <c r="Q286" s="91">
        <f t="shared" si="165"/>
        <v>3.7967300000000002</v>
      </c>
      <c r="R286" s="91">
        <f t="shared" si="165"/>
        <v>3.7933400000000002</v>
      </c>
      <c r="S286" s="91">
        <f t="shared" si="165"/>
        <v>3.7895400000000001</v>
      </c>
      <c r="T286" s="91">
        <f t="shared" si="165"/>
        <v>3.7883800000000001</v>
      </c>
      <c r="U286" s="91">
        <f t="shared" si="165"/>
        <v>4.0332100000000004</v>
      </c>
      <c r="V286" s="91">
        <f t="shared" si="165"/>
        <v>4.0749899999999997</v>
      </c>
      <c r="W286" s="91">
        <f t="shared" si="165"/>
        <v>4.0980100000000004</v>
      </c>
      <c r="X286" s="91">
        <f t="shared" si="165"/>
        <v>3.7689300000000001</v>
      </c>
      <c r="Y286" s="91">
        <f t="shared" si="165"/>
        <v>3.6344699999999999</v>
      </c>
      <c r="Z286" s="91">
        <f t="shared" si="165"/>
        <v>3.30769</v>
      </c>
      <c r="AA286" s="91">
        <f t="shared" si="165"/>
        <v>3.0614400000000002</v>
      </c>
    </row>
    <row r="287" spans="1:27" ht="12.75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1130.93</v>
      </c>
      <c r="E287" s="44">
        <v>1071.44</v>
      </c>
      <c r="F287" s="44">
        <v>1034.32</v>
      </c>
      <c r="G287" s="44">
        <v>1031.56</v>
      </c>
      <c r="H287" s="44">
        <v>1098.8</v>
      </c>
      <c r="I287" s="44">
        <v>1188.29</v>
      </c>
      <c r="J287" s="44">
        <v>1336.95</v>
      </c>
      <c r="K287" s="44">
        <v>1637.38</v>
      </c>
      <c r="L287" s="44">
        <v>1810.79</v>
      </c>
      <c r="M287" s="44">
        <v>2173.69</v>
      </c>
      <c r="N287" s="44">
        <v>2347.59</v>
      </c>
      <c r="O287" s="44">
        <v>1974.87</v>
      </c>
      <c r="P287" s="44">
        <v>1952.93</v>
      </c>
      <c r="Q287" s="44">
        <v>1965.61</v>
      </c>
      <c r="R287" s="44">
        <v>1962.22</v>
      </c>
      <c r="S287" s="44">
        <v>1958.42</v>
      </c>
      <c r="T287" s="44">
        <v>1957.26</v>
      </c>
      <c r="U287" s="44">
        <v>2202.09</v>
      </c>
      <c r="V287" s="44">
        <v>2243.87</v>
      </c>
      <c r="W287" s="44">
        <v>2266.89</v>
      </c>
      <c r="X287" s="44">
        <v>1937.81</v>
      </c>
      <c r="Y287" s="44">
        <v>1803.35</v>
      </c>
      <c r="Z287" s="44">
        <v>1476.57</v>
      </c>
      <c r="AA287" s="44">
        <v>1230.32</v>
      </c>
    </row>
    <row r="288" spans="1:27" ht="12.75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1937</v>
      </c>
      <c r="B291" s="28" t="str">
        <f>"26"&amp;"."&amp;$B$800&amp;"."&amp;$B$801</f>
        <v>26.10.2023</v>
      </c>
      <c r="C291" s="90" t="s">
        <v>76</v>
      </c>
      <c r="D291" s="91">
        <f>ROUND(((D292+D293+D295+D294)/1000),5)</f>
        <v>2.9738000000000002</v>
      </c>
      <c r="E291" s="91">
        <f>ROUND(((E292+E293+E295+E294)/1000),5)</f>
        <v>2.8877000000000002</v>
      </c>
      <c r="F291" s="91">
        <f>ROUND(((F292+F293+F295+F294)/1000),5)</f>
        <v>2.85751</v>
      </c>
      <c r="G291" s="91">
        <f t="shared" ref="G291:AA291" si="168">ROUND(((G292+G293+G295+G294)/1000),5)</f>
        <v>2.8346800000000001</v>
      </c>
      <c r="H291" s="91">
        <f t="shared" si="168"/>
        <v>2.9268000000000001</v>
      </c>
      <c r="I291" s="91">
        <f t="shared" si="168"/>
        <v>3.05606</v>
      </c>
      <c r="J291" s="91">
        <f t="shared" si="168"/>
        <v>3.2532399999999999</v>
      </c>
      <c r="K291" s="91">
        <f t="shared" si="168"/>
        <v>3.4616699999999998</v>
      </c>
      <c r="L291" s="91">
        <f t="shared" si="168"/>
        <v>3.7185700000000002</v>
      </c>
      <c r="M291" s="91">
        <f t="shared" si="168"/>
        <v>3.85928</v>
      </c>
      <c r="N291" s="91">
        <f t="shared" si="168"/>
        <v>3.8824800000000002</v>
      </c>
      <c r="O291" s="91">
        <f t="shared" si="168"/>
        <v>3.8984399999999999</v>
      </c>
      <c r="P291" s="91">
        <f t="shared" si="168"/>
        <v>3.8376800000000002</v>
      </c>
      <c r="Q291" s="91">
        <f t="shared" si="168"/>
        <v>3.8486199999999999</v>
      </c>
      <c r="R291" s="91">
        <f t="shared" si="168"/>
        <v>3.8335699999999999</v>
      </c>
      <c r="S291" s="91">
        <f t="shared" si="168"/>
        <v>3.8357100000000002</v>
      </c>
      <c r="T291" s="91">
        <f t="shared" si="168"/>
        <v>3.8359899999999998</v>
      </c>
      <c r="U291" s="91">
        <f t="shared" si="168"/>
        <v>3.8274900000000001</v>
      </c>
      <c r="V291" s="91">
        <f t="shared" si="168"/>
        <v>3.9936199999999999</v>
      </c>
      <c r="W291" s="91">
        <f t="shared" si="168"/>
        <v>3.9886900000000001</v>
      </c>
      <c r="X291" s="91">
        <f t="shared" si="168"/>
        <v>3.68506</v>
      </c>
      <c r="Y291" s="91">
        <f t="shared" si="168"/>
        <v>3.5794100000000002</v>
      </c>
      <c r="Z291" s="91">
        <f t="shared" si="168"/>
        <v>3.3026599999999999</v>
      </c>
      <c r="AA291" s="91">
        <f t="shared" si="168"/>
        <v>3.0567099999999998</v>
      </c>
    </row>
    <row r="292" spans="1:27" ht="12.75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1142.68</v>
      </c>
      <c r="E292" s="44">
        <v>1056.58</v>
      </c>
      <c r="F292" s="44">
        <v>1026.3900000000001</v>
      </c>
      <c r="G292" s="44">
        <v>1003.56</v>
      </c>
      <c r="H292" s="44">
        <v>1095.68</v>
      </c>
      <c r="I292" s="44">
        <v>1224.94</v>
      </c>
      <c r="J292" s="44">
        <v>1422.12</v>
      </c>
      <c r="K292" s="44">
        <v>1630.55</v>
      </c>
      <c r="L292" s="44">
        <v>1887.45</v>
      </c>
      <c r="M292" s="44">
        <v>2028.16</v>
      </c>
      <c r="N292" s="44">
        <v>2051.36</v>
      </c>
      <c r="O292" s="44">
        <v>2067.3200000000002</v>
      </c>
      <c r="P292" s="44">
        <v>2006.56</v>
      </c>
      <c r="Q292" s="44">
        <v>2017.5</v>
      </c>
      <c r="R292" s="44">
        <v>2002.45</v>
      </c>
      <c r="S292" s="44">
        <v>2004.59</v>
      </c>
      <c r="T292" s="44">
        <v>2004.87</v>
      </c>
      <c r="U292" s="44">
        <v>1996.37</v>
      </c>
      <c r="V292" s="44">
        <v>2162.5</v>
      </c>
      <c r="W292" s="44">
        <v>2157.5700000000002</v>
      </c>
      <c r="X292" s="44">
        <v>1853.94</v>
      </c>
      <c r="Y292" s="44">
        <v>1748.29</v>
      </c>
      <c r="Z292" s="44">
        <v>1471.54</v>
      </c>
      <c r="AA292" s="44">
        <v>1225.5899999999999</v>
      </c>
    </row>
    <row r="293" spans="1:27" ht="12.75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1942</v>
      </c>
      <c r="B296" s="28" t="str">
        <f>"27"&amp;"."&amp;$B$800&amp;"."&amp;$B$801</f>
        <v>27.10.2023</v>
      </c>
      <c r="C296" s="90" t="s">
        <v>76</v>
      </c>
      <c r="D296" s="91">
        <f>ROUND(((D297+D298+D300+D299)/1000),5)</f>
        <v>2.99125</v>
      </c>
      <c r="E296" s="91">
        <f>ROUND(((E297+E298+E300+E299)/1000),5)</f>
        <v>2.9072</v>
      </c>
      <c r="F296" s="91">
        <f>ROUND(((F297+F298+F300+F299)/1000),5)</f>
        <v>2.8678400000000002</v>
      </c>
      <c r="G296" s="91">
        <f t="shared" ref="G296:AA296" si="171">ROUND(((G297+G298+G300+G299)/1000),5)</f>
        <v>2.8689900000000002</v>
      </c>
      <c r="H296" s="91">
        <f t="shared" si="171"/>
        <v>2.9366500000000002</v>
      </c>
      <c r="I296" s="91">
        <f t="shared" si="171"/>
        <v>3.0559099999999999</v>
      </c>
      <c r="J296" s="91">
        <f t="shared" si="171"/>
        <v>3.2010299999999998</v>
      </c>
      <c r="K296" s="91">
        <f t="shared" si="171"/>
        <v>3.48142</v>
      </c>
      <c r="L296" s="91">
        <f t="shared" si="171"/>
        <v>3.7449400000000002</v>
      </c>
      <c r="M296" s="91">
        <f t="shared" si="171"/>
        <v>3.9398</v>
      </c>
      <c r="N296" s="91">
        <f t="shared" si="171"/>
        <v>4.1596200000000003</v>
      </c>
      <c r="O296" s="91">
        <f t="shared" si="171"/>
        <v>4.0952400000000004</v>
      </c>
      <c r="P296" s="91">
        <f t="shared" si="171"/>
        <v>3.8579500000000002</v>
      </c>
      <c r="Q296" s="91">
        <f t="shared" si="171"/>
        <v>3.8712200000000001</v>
      </c>
      <c r="R296" s="91">
        <f t="shared" si="171"/>
        <v>3.8640500000000002</v>
      </c>
      <c r="S296" s="91">
        <f t="shared" si="171"/>
        <v>3.8656899999999998</v>
      </c>
      <c r="T296" s="91">
        <f t="shared" si="171"/>
        <v>3.8625400000000001</v>
      </c>
      <c r="U296" s="91">
        <f t="shared" si="171"/>
        <v>4.0042600000000004</v>
      </c>
      <c r="V296" s="91">
        <f t="shared" si="171"/>
        <v>4.1876199999999999</v>
      </c>
      <c r="W296" s="91">
        <f t="shared" si="171"/>
        <v>4.0948000000000002</v>
      </c>
      <c r="X296" s="91">
        <f t="shared" si="171"/>
        <v>3.77122</v>
      </c>
      <c r="Y296" s="91">
        <f t="shared" si="171"/>
        <v>3.7382300000000002</v>
      </c>
      <c r="Z296" s="91">
        <f t="shared" si="171"/>
        <v>3.4153500000000001</v>
      </c>
      <c r="AA296" s="91">
        <f t="shared" si="171"/>
        <v>3.2793100000000002</v>
      </c>
    </row>
    <row r="297" spans="1:27" ht="12.75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1160.1300000000001</v>
      </c>
      <c r="E297" s="44">
        <v>1076.08</v>
      </c>
      <c r="F297" s="44">
        <v>1036.72</v>
      </c>
      <c r="G297" s="44">
        <v>1037.8699999999999</v>
      </c>
      <c r="H297" s="44">
        <v>1105.53</v>
      </c>
      <c r="I297" s="44">
        <v>1224.79</v>
      </c>
      <c r="J297" s="44">
        <v>1369.91</v>
      </c>
      <c r="K297" s="44">
        <v>1650.3</v>
      </c>
      <c r="L297" s="44">
        <v>1913.82</v>
      </c>
      <c r="M297" s="44">
        <v>2108.6799999999998</v>
      </c>
      <c r="N297" s="44">
        <v>2328.5</v>
      </c>
      <c r="O297" s="44">
        <v>2264.12</v>
      </c>
      <c r="P297" s="44">
        <v>2026.83</v>
      </c>
      <c r="Q297" s="44">
        <v>2040.1</v>
      </c>
      <c r="R297" s="44">
        <v>2032.93</v>
      </c>
      <c r="S297" s="44">
        <v>2034.57</v>
      </c>
      <c r="T297" s="44">
        <v>2031.42</v>
      </c>
      <c r="U297" s="44">
        <v>2173.14</v>
      </c>
      <c r="V297" s="44">
        <v>2356.5</v>
      </c>
      <c r="W297" s="44">
        <v>2263.6799999999998</v>
      </c>
      <c r="X297" s="44">
        <v>1940.1</v>
      </c>
      <c r="Y297" s="44">
        <v>1907.11</v>
      </c>
      <c r="Z297" s="44">
        <v>1584.23</v>
      </c>
      <c r="AA297" s="44">
        <v>1448.19</v>
      </c>
    </row>
    <row r="298" spans="1:27" ht="12.75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1947</v>
      </c>
      <c r="B301" s="28" t="str">
        <f>"28"&amp;"."&amp;$B$800&amp;"."&amp;$B$801</f>
        <v>28.10.2023</v>
      </c>
      <c r="C301" s="90" t="s">
        <v>76</v>
      </c>
      <c r="D301" s="91">
        <f>ROUND(((D302+D303+D305+D304)/1000),5)</f>
        <v>3.0390700000000002</v>
      </c>
      <c r="E301" s="91">
        <f>ROUND(((E302+E303+E305+E304)/1000),5)</f>
        <v>2.9972400000000001</v>
      </c>
      <c r="F301" s="91">
        <f>ROUND(((F302+F303+F305+F304)/1000),5)</f>
        <v>2.9789500000000002</v>
      </c>
      <c r="G301" s="91">
        <f t="shared" ref="G301:AA301" si="174">ROUND(((G302+G303+G305+G304)/1000),5)</f>
        <v>2.9457100000000001</v>
      </c>
      <c r="H301" s="91">
        <f t="shared" si="174"/>
        <v>2.9762200000000001</v>
      </c>
      <c r="I301" s="91">
        <f t="shared" si="174"/>
        <v>2.9991699999999999</v>
      </c>
      <c r="J301" s="91">
        <f t="shared" si="174"/>
        <v>3.02169</v>
      </c>
      <c r="K301" s="91">
        <f t="shared" si="174"/>
        <v>3.1599900000000001</v>
      </c>
      <c r="L301" s="91">
        <f t="shared" si="174"/>
        <v>3.4256799999999998</v>
      </c>
      <c r="M301" s="91">
        <f t="shared" si="174"/>
        <v>3.72444</v>
      </c>
      <c r="N301" s="91">
        <f t="shared" si="174"/>
        <v>3.7835700000000001</v>
      </c>
      <c r="O301" s="91">
        <f t="shared" si="174"/>
        <v>3.7881300000000002</v>
      </c>
      <c r="P301" s="91">
        <f t="shared" si="174"/>
        <v>3.7756400000000001</v>
      </c>
      <c r="Q301" s="91">
        <f t="shared" si="174"/>
        <v>3.74302</v>
      </c>
      <c r="R301" s="91">
        <f t="shared" si="174"/>
        <v>3.65076</v>
      </c>
      <c r="S301" s="91">
        <f t="shared" si="174"/>
        <v>3.5796999999999999</v>
      </c>
      <c r="T301" s="91">
        <f t="shared" si="174"/>
        <v>3.5536699999999999</v>
      </c>
      <c r="U301" s="91">
        <f t="shared" si="174"/>
        <v>3.6606900000000002</v>
      </c>
      <c r="V301" s="91">
        <f t="shared" si="174"/>
        <v>3.7282899999999999</v>
      </c>
      <c r="W301" s="91">
        <f t="shared" si="174"/>
        <v>3.6331699999999998</v>
      </c>
      <c r="X301" s="91">
        <f t="shared" si="174"/>
        <v>3.6052499999999998</v>
      </c>
      <c r="Y301" s="91">
        <f t="shared" si="174"/>
        <v>3.4164300000000001</v>
      </c>
      <c r="Z301" s="91">
        <f t="shared" si="174"/>
        <v>3.1275900000000001</v>
      </c>
      <c r="AA301" s="91">
        <f t="shared" si="174"/>
        <v>3.0522</v>
      </c>
    </row>
    <row r="302" spans="1:27" ht="12.75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1207.95</v>
      </c>
      <c r="E302" s="44">
        <v>1166.1199999999999</v>
      </c>
      <c r="F302" s="44">
        <v>1147.83</v>
      </c>
      <c r="G302" s="44">
        <v>1114.5899999999999</v>
      </c>
      <c r="H302" s="44">
        <v>1145.0999999999999</v>
      </c>
      <c r="I302" s="44">
        <v>1168.05</v>
      </c>
      <c r="J302" s="44">
        <v>1190.57</v>
      </c>
      <c r="K302" s="44">
        <v>1328.87</v>
      </c>
      <c r="L302" s="44">
        <v>1594.56</v>
      </c>
      <c r="M302" s="44">
        <v>1893.32</v>
      </c>
      <c r="N302" s="44">
        <v>1952.45</v>
      </c>
      <c r="O302" s="44">
        <v>1957.01</v>
      </c>
      <c r="P302" s="44">
        <v>1944.52</v>
      </c>
      <c r="Q302" s="44">
        <v>1911.9</v>
      </c>
      <c r="R302" s="44">
        <v>1819.64</v>
      </c>
      <c r="S302" s="44">
        <v>1748.58</v>
      </c>
      <c r="T302" s="44">
        <v>1722.55</v>
      </c>
      <c r="U302" s="44">
        <v>1829.57</v>
      </c>
      <c r="V302" s="44">
        <v>1897.17</v>
      </c>
      <c r="W302" s="44">
        <v>1802.05</v>
      </c>
      <c r="X302" s="44">
        <v>1774.13</v>
      </c>
      <c r="Y302" s="44">
        <v>1585.31</v>
      </c>
      <c r="Z302" s="44">
        <v>1296.47</v>
      </c>
      <c r="AA302" s="44">
        <v>1221.08</v>
      </c>
    </row>
    <row r="303" spans="1:27" ht="12.75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1952</v>
      </c>
      <c r="B306" s="28" t="str">
        <f>"29"&amp;"."&amp;$B$800&amp;"."&amp;$B$801</f>
        <v>29.10.2023</v>
      </c>
      <c r="C306" s="90" t="s">
        <v>76</v>
      </c>
      <c r="D306" s="91">
        <f>ROUND(((D307+D308+D310+D309)/1000),5)</f>
        <v>3.0476100000000002</v>
      </c>
      <c r="E306" s="91">
        <f>ROUND(((E307+E308+E310+E309)/1000),5)</f>
        <v>2.9828199999999998</v>
      </c>
      <c r="F306" s="91">
        <f>ROUND(((F307+F308+F310+F309)/1000),5)</f>
        <v>2.93398</v>
      </c>
      <c r="G306" s="91">
        <f t="shared" ref="G306:AA306" si="177">ROUND(((G307+G308+G310+G309)/1000),5)</f>
        <v>2.8911099999999998</v>
      </c>
      <c r="H306" s="91">
        <f t="shared" si="177"/>
        <v>2.9182000000000001</v>
      </c>
      <c r="I306" s="91">
        <f t="shared" si="177"/>
        <v>2.9842499999999998</v>
      </c>
      <c r="J306" s="91">
        <f t="shared" si="177"/>
        <v>2.9825900000000001</v>
      </c>
      <c r="K306" s="91">
        <f t="shared" si="177"/>
        <v>3.0506600000000001</v>
      </c>
      <c r="L306" s="91">
        <f t="shared" si="177"/>
        <v>3.3045399999999998</v>
      </c>
      <c r="M306" s="91">
        <f t="shared" si="177"/>
        <v>3.50061</v>
      </c>
      <c r="N306" s="91">
        <f t="shared" si="177"/>
        <v>3.6667299999999998</v>
      </c>
      <c r="O306" s="91">
        <f t="shared" si="177"/>
        <v>3.7086399999999999</v>
      </c>
      <c r="P306" s="91">
        <f t="shared" si="177"/>
        <v>3.69876</v>
      </c>
      <c r="Q306" s="91">
        <f t="shared" si="177"/>
        <v>3.6990099999999999</v>
      </c>
      <c r="R306" s="91">
        <f t="shared" si="177"/>
        <v>3.6229499999999999</v>
      </c>
      <c r="S306" s="91">
        <f t="shared" si="177"/>
        <v>3.6417899999999999</v>
      </c>
      <c r="T306" s="91">
        <f t="shared" si="177"/>
        <v>3.64689</v>
      </c>
      <c r="U306" s="91">
        <f t="shared" si="177"/>
        <v>3.8131499999999998</v>
      </c>
      <c r="V306" s="91">
        <f t="shared" si="177"/>
        <v>3.87616</v>
      </c>
      <c r="W306" s="91">
        <f t="shared" si="177"/>
        <v>3.7958099999999999</v>
      </c>
      <c r="X306" s="91">
        <f t="shared" si="177"/>
        <v>3.7557</v>
      </c>
      <c r="Y306" s="91">
        <f t="shared" si="177"/>
        <v>3.7048999999999999</v>
      </c>
      <c r="Z306" s="91">
        <f t="shared" si="177"/>
        <v>3.3339300000000001</v>
      </c>
      <c r="AA306" s="91">
        <f t="shared" si="177"/>
        <v>3.0851500000000001</v>
      </c>
    </row>
    <row r="307" spans="1:27" ht="12.75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1216.49</v>
      </c>
      <c r="E307" s="44">
        <v>1151.7</v>
      </c>
      <c r="F307" s="44">
        <v>1102.8599999999999</v>
      </c>
      <c r="G307" s="44">
        <v>1059.99</v>
      </c>
      <c r="H307" s="44">
        <v>1087.08</v>
      </c>
      <c r="I307" s="44">
        <v>1153.1300000000001</v>
      </c>
      <c r="J307" s="44">
        <v>1151.47</v>
      </c>
      <c r="K307" s="44">
        <v>1219.54</v>
      </c>
      <c r="L307" s="44">
        <v>1473.42</v>
      </c>
      <c r="M307" s="44">
        <v>1669.49</v>
      </c>
      <c r="N307" s="44">
        <v>1835.61</v>
      </c>
      <c r="O307" s="44">
        <v>1877.52</v>
      </c>
      <c r="P307" s="44">
        <v>1867.64</v>
      </c>
      <c r="Q307" s="44">
        <v>1867.89</v>
      </c>
      <c r="R307" s="44">
        <v>1791.83</v>
      </c>
      <c r="S307" s="44">
        <v>1810.67</v>
      </c>
      <c r="T307" s="44">
        <v>1815.77</v>
      </c>
      <c r="U307" s="44">
        <v>1982.03</v>
      </c>
      <c r="V307" s="44">
        <v>2045.04</v>
      </c>
      <c r="W307" s="44">
        <v>1964.69</v>
      </c>
      <c r="X307" s="44">
        <v>1924.58</v>
      </c>
      <c r="Y307" s="44">
        <v>1873.78</v>
      </c>
      <c r="Z307" s="44">
        <v>1502.81</v>
      </c>
      <c r="AA307" s="44">
        <v>1254.03</v>
      </c>
    </row>
    <row r="308" spans="1:27" ht="12.75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1957</v>
      </c>
      <c r="B311" s="28" t="str">
        <f>"30"&amp;"."&amp;$B$800&amp;"."&amp;$B$801</f>
        <v>30.10.2023</v>
      </c>
      <c r="C311" s="90" t="s">
        <v>76</v>
      </c>
      <c r="D311" s="91">
        <f>ROUND(((D312+D313+D315+D314)/1000),5)</f>
        <v>2.9822600000000001</v>
      </c>
      <c r="E311" s="91">
        <f>ROUND(((E312+E313+E315+E314)/1000),5)</f>
        <v>2.8746900000000002</v>
      </c>
      <c r="F311" s="91">
        <f>ROUND(((F312+F313+F315+F314)/1000),5)</f>
        <v>2.8219500000000002</v>
      </c>
      <c r="G311" s="91">
        <f t="shared" ref="G311:AA311" si="180">ROUND(((G312+G313+G315+G314)/1000),5)</f>
        <v>2.80979</v>
      </c>
      <c r="H311" s="91">
        <f t="shared" si="180"/>
        <v>2.86551</v>
      </c>
      <c r="I311" s="91">
        <f t="shared" si="180"/>
        <v>2.9835199999999999</v>
      </c>
      <c r="J311" s="91">
        <f t="shared" si="180"/>
        <v>3.1021899999999998</v>
      </c>
      <c r="K311" s="91">
        <f t="shared" si="180"/>
        <v>3.3746999999999998</v>
      </c>
      <c r="L311" s="91">
        <f t="shared" si="180"/>
        <v>3.6216699999999999</v>
      </c>
      <c r="M311" s="91">
        <f t="shared" si="180"/>
        <v>3.7701799999999999</v>
      </c>
      <c r="N311" s="91">
        <f t="shared" si="180"/>
        <v>3.8610199999999999</v>
      </c>
      <c r="O311" s="91">
        <f t="shared" si="180"/>
        <v>3.7891900000000001</v>
      </c>
      <c r="P311" s="91">
        <f t="shared" si="180"/>
        <v>3.7901600000000002</v>
      </c>
      <c r="Q311" s="91">
        <f t="shared" si="180"/>
        <v>3.8203</v>
      </c>
      <c r="R311" s="91">
        <f t="shared" si="180"/>
        <v>3.8008000000000002</v>
      </c>
      <c r="S311" s="91">
        <f t="shared" si="180"/>
        <v>3.7950300000000001</v>
      </c>
      <c r="T311" s="91">
        <f t="shared" si="180"/>
        <v>3.7886799999999998</v>
      </c>
      <c r="U311" s="91">
        <f t="shared" si="180"/>
        <v>4.0233100000000004</v>
      </c>
      <c r="V311" s="91">
        <f t="shared" si="180"/>
        <v>3.9343400000000002</v>
      </c>
      <c r="W311" s="91">
        <f t="shared" si="180"/>
        <v>3.78302</v>
      </c>
      <c r="X311" s="91">
        <f t="shared" si="180"/>
        <v>3.7360799999999998</v>
      </c>
      <c r="Y311" s="91">
        <f t="shared" si="180"/>
        <v>3.5420699999999998</v>
      </c>
      <c r="Z311" s="91">
        <f t="shared" si="180"/>
        <v>3.1279300000000001</v>
      </c>
      <c r="AA311" s="91">
        <f t="shared" si="180"/>
        <v>3.0240499999999999</v>
      </c>
    </row>
    <row r="312" spans="1:27" ht="12.75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1151.1400000000001</v>
      </c>
      <c r="E312" s="44">
        <v>1043.57</v>
      </c>
      <c r="F312" s="44">
        <v>990.83</v>
      </c>
      <c r="G312" s="44">
        <v>978.67</v>
      </c>
      <c r="H312" s="44">
        <v>1034.3900000000001</v>
      </c>
      <c r="I312" s="44">
        <v>1152.4000000000001</v>
      </c>
      <c r="J312" s="44">
        <v>1271.07</v>
      </c>
      <c r="K312" s="44">
        <v>1543.58</v>
      </c>
      <c r="L312" s="44">
        <v>1790.55</v>
      </c>
      <c r="M312" s="44">
        <v>1939.06</v>
      </c>
      <c r="N312" s="44">
        <v>2029.9</v>
      </c>
      <c r="O312" s="44">
        <v>1958.07</v>
      </c>
      <c r="P312" s="44">
        <v>1959.04</v>
      </c>
      <c r="Q312" s="44">
        <v>1989.18</v>
      </c>
      <c r="R312" s="44">
        <v>1969.68</v>
      </c>
      <c r="S312" s="44">
        <v>1963.91</v>
      </c>
      <c r="T312" s="44">
        <v>1957.56</v>
      </c>
      <c r="U312" s="44">
        <v>2192.19</v>
      </c>
      <c r="V312" s="44">
        <v>2103.2199999999998</v>
      </c>
      <c r="W312" s="44">
        <v>1951.9</v>
      </c>
      <c r="X312" s="44">
        <v>1904.96</v>
      </c>
      <c r="Y312" s="44">
        <v>1710.95</v>
      </c>
      <c r="Z312" s="44">
        <v>1296.81</v>
      </c>
      <c r="AA312" s="44">
        <v>1192.93</v>
      </c>
    </row>
    <row r="313" spans="1:27" ht="12.75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1962</v>
      </c>
      <c r="B316" s="28" t="str">
        <f>"31"&amp;"."&amp;$B$800&amp;"."&amp;$B$801</f>
        <v>31.10.2023</v>
      </c>
      <c r="C316" s="90" t="s">
        <v>76</v>
      </c>
      <c r="D316" s="91">
        <f>ROUND(((D317+D318+D320+D319)/1000),5)</f>
        <v>2.9467300000000001</v>
      </c>
      <c r="E316" s="91">
        <f>ROUND(((E317+E318+E320+E319)/1000),5)</f>
        <v>2.8101699999999998</v>
      </c>
      <c r="F316" s="91">
        <f>ROUND(((F317+F318+F320+F319)/1000),5)</f>
        <v>2.72404</v>
      </c>
      <c r="G316" s="91">
        <f t="shared" ref="G316:AA316" si="183">ROUND(((G317+G318+G320+G319)/1000),5)</f>
        <v>2.70872</v>
      </c>
      <c r="H316" s="91">
        <f t="shared" si="183"/>
        <v>2.8225099999999999</v>
      </c>
      <c r="I316" s="91">
        <f t="shared" si="183"/>
        <v>2.9753500000000002</v>
      </c>
      <c r="J316" s="91">
        <f t="shared" si="183"/>
        <v>3.0644399999999998</v>
      </c>
      <c r="K316" s="91">
        <f t="shared" si="183"/>
        <v>3.3968600000000002</v>
      </c>
      <c r="L316" s="91">
        <f t="shared" si="183"/>
        <v>3.5886999999999998</v>
      </c>
      <c r="M316" s="91">
        <f t="shared" si="183"/>
        <v>3.7545000000000002</v>
      </c>
      <c r="N316" s="91">
        <f t="shared" si="183"/>
        <v>3.77536</v>
      </c>
      <c r="O316" s="91">
        <f t="shared" si="183"/>
        <v>3.7580499999999999</v>
      </c>
      <c r="P316" s="91">
        <f t="shared" si="183"/>
        <v>3.7608799999999998</v>
      </c>
      <c r="Q316" s="91">
        <f t="shared" si="183"/>
        <v>3.76302</v>
      </c>
      <c r="R316" s="91">
        <f t="shared" si="183"/>
        <v>3.76267</v>
      </c>
      <c r="S316" s="91">
        <f t="shared" si="183"/>
        <v>3.7634099999999999</v>
      </c>
      <c r="T316" s="91">
        <f t="shared" si="183"/>
        <v>3.7613300000000001</v>
      </c>
      <c r="U316" s="91">
        <f t="shared" si="183"/>
        <v>3.8227699999999998</v>
      </c>
      <c r="V316" s="91">
        <f t="shared" si="183"/>
        <v>3.8277800000000002</v>
      </c>
      <c r="W316" s="91">
        <f t="shared" si="183"/>
        <v>3.73786</v>
      </c>
      <c r="X316" s="91">
        <f t="shared" si="183"/>
        <v>3.67259</v>
      </c>
      <c r="Y316" s="91">
        <f t="shared" si="183"/>
        <v>3.5225900000000001</v>
      </c>
      <c r="Z316" s="91">
        <f t="shared" si="183"/>
        <v>3.1030199999999999</v>
      </c>
      <c r="AA316" s="91">
        <f t="shared" si="183"/>
        <v>3.0083600000000001</v>
      </c>
    </row>
    <row r="317" spans="1:27" ht="12.75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1115.6099999999999</v>
      </c>
      <c r="E317" s="44">
        <v>979.05</v>
      </c>
      <c r="F317" s="44">
        <v>892.92</v>
      </c>
      <c r="G317" s="44">
        <v>877.6</v>
      </c>
      <c r="H317" s="44">
        <v>991.39</v>
      </c>
      <c r="I317" s="44">
        <v>1144.23</v>
      </c>
      <c r="J317" s="44">
        <v>1233.32</v>
      </c>
      <c r="K317" s="44">
        <v>1565.74</v>
      </c>
      <c r="L317" s="44">
        <v>1757.58</v>
      </c>
      <c r="M317" s="44">
        <v>1923.38</v>
      </c>
      <c r="N317" s="44">
        <v>1944.24</v>
      </c>
      <c r="O317" s="44">
        <v>1926.93</v>
      </c>
      <c r="P317" s="44">
        <v>1929.76</v>
      </c>
      <c r="Q317" s="44">
        <v>1931.9</v>
      </c>
      <c r="R317" s="44">
        <v>1931.55</v>
      </c>
      <c r="S317" s="44">
        <v>1932.29</v>
      </c>
      <c r="T317" s="44">
        <v>1930.21</v>
      </c>
      <c r="U317" s="44">
        <v>1991.65</v>
      </c>
      <c r="V317" s="44">
        <v>1996.66</v>
      </c>
      <c r="W317" s="44">
        <v>1906.74</v>
      </c>
      <c r="X317" s="44">
        <v>1841.47</v>
      </c>
      <c r="Y317" s="44">
        <v>1691.47</v>
      </c>
      <c r="Z317" s="44">
        <v>1271.9000000000001</v>
      </c>
      <c r="AA317" s="44">
        <v>1177.24</v>
      </c>
    </row>
    <row r="318" spans="1:27" ht="12.75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01.10.2023</v>
      </c>
      <c r="C325" s="90" t="s">
        <v>76</v>
      </c>
      <c r="D325" s="91">
        <f>ROUND(((D326+D327+D329+D328)/1000),5)</f>
        <v>3.6519300000000001</v>
      </c>
      <c r="E325" s="91">
        <f>ROUND(((E326+E327+E329+E328)/1000),5)</f>
        <v>3.5931500000000001</v>
      </c>
      <c r="F325" s="91">
        <f>ROUND(((F326+F327+F329+F328)/1000),5)</f>
        <v>3.5792000000000002</v>
      </c>
      <c r="G325" s="91">
        <f t="shared" ref="G325:AA325" si="186">ROUND(((G326+G327+G329+G328)/1000),5)</f>
        <v>3.58107</v>
      </c>
      <c r="H325" s="91">
        <f t="shared" si="186"/>
        <v>3.5899100000000002</v>
      </c>
      <c r="I325" s="91">
        <f t="shared" si="186"/>
        <v>3.6145499999999999</v>
      </c>
      <c r="J325" s="91">
        <f t="shared" si="186"/>
        <v>3.61557</v>
      </c>
      <c r="K325" s="91">
        <f t="shared" si="186"/>
        <v>3.7027000000000001</v>
      </c>
      <c r="L325" s="91">
        <f t="shared" si="186"/>
        <v>3.9524900000000001</v>
      </c>
      <c r="M325" s="91">
        <f t="shared" si="186"/>
        <v>4.2259900000000004</v>
      </c>
      <c r="N325" s="91">
        <f t="shared" si="186"/>
        <v>4.2790900000000001</v>
      </c>
      <c r="O325" s="91">
        <f t="shared" si="186"/>
        <v>4.2858599999999996</v>
      </c>
      <c r="P325" s="91">
        <f t="shared" si="186"/>
        <v>4.2884399999999996</v>
      </c>
      <c r="Q325" s="91">
        <f t="shared" si="186"/>
        <v>4.3022099999999996</v>
      </c>
      <c r="R325" s="91">
        <f t="shared" si="186"/>
        <v>4.3060299999999998</v>
      </c>
      <c r="S325" s="91">
        <f t="shared" si="186"/>
        <v>4.3159599999999996</v>
      </c>
      <c r="T325" s="91">
        <f t="shared" si="186"/>
        <v>4.3086099999999998</v>
      </c>
      <c r="U325" s="91">
        <f t="shared" si="186"/>
        <v>4.3220000000000001</v>
      </c>
      <c r="V325" s="91">
        <f t="shared" si="186"/>
        <v>4.3806500000000002</v>
      </c>
      <c r="W325" s="91">
        <f t="shared" si="186"/>
        <v>4.4460300000000004</v>
      </c>
      <c r="X325" s="91">
        <f t="shared" si="186"/>
        <v>4.3834099999999996</v>
      </c>
      <c r="Y325" s="91">
        <f t="shared" si="186"/>
        <v>4.2968000000000002</v>
      </c>
      <c r="Z325" s="91">
        <f t="shared" si="186"/>
        <v>3.9480400000000002</v>
      </c>
      <c r="AA325" s="91">
        <f t="shared" si="186"/>
        <v>3.7724899999999999</v>
      </c>
    </row>
    <row r="326" spans="1:27" ht="12.75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1314.89</v>
      </c>
      <c r="E326" s="44">
        <v>1256.1099999999999</v>
      </c>
      <c r="F326" s="44">
        <v>1242.1600000000001</v>
      </c>
      <c r="G326" s="44">
        <v>1244.03</v>
      </c>
      <c r="H326" s="44">
        <v>1252.8699999999999</v>
      </c>
      <c r="I326" s="44">
        <v>1277.51</v>
      </c>
      <c r="J326" s="44">
        <v>1278.53</v>
      </c>
      <c r="K326" s="44">
        <v>1365.66</v>
      </c>
      <c r="L326" s="44">
        <v>1615.45</v>
      </c>
      <c r="M326" s="44">
        <v>1888.95</v>
      </c>
      <c r="N326" s="44">
        <v>1942.05</v>
      </c>
      <c r="O326" s="44">
        <v>1948.82</v>
      </c>
      <c r="P326" s="44">
        <v>1951.4</v>
      </c>
      <c r="Q326" s="44">
        <v>1965.17</v>
      </c>
      <c r="R326" s="44">
        <v>1968.99</v>
      </c>
      <c r="S326" s="44">
        <v>1978.92</v>
      </c>
      <c r="T326" s="44">
        <v>1971.57</v>
      </c>
      <c r="U326" s="44">
        <v>1984.96</v>
      </c>
      <c r="V326" s="44">
        <v>2043.61</v>
      </c>
      <c r="W326" s="44">
        <v>2108.9899999999998</v>
      </c>
      <c r="X326" s="44">
        <v>2046.37</v>
      </c>
      <c r="Y326" s="44">
        <v>1959.76</v>
      </c>
      <c r="Z326" s="44">
        <v>1611</v>
      </c>
      <c r="AA326" s="44">
        <v>1435.45</v>
      </c>
    </row>
    <row r="327" spans="1:27" ht="12.75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1972</v>
      </c>
      <c r="B330" s="28" t="str">
        <f>"02"&amp;"."&amp;$B$800&amp;"."&amp;$B$801</f>
        <v>02.10.2023</v>
      </c>
      <c r="C330" s="90" t="s">
        <v>76</v>
      </c>
      <c r="D330" s="91">
        <f>ROUND(((D331+D332+D334+D333)/1000),5)</f>
        <v>3.62737</v>
      </c>
      <c r="E330" s="91">
        <f>ROUND(((E331+E332+E334+E333)/1000),5)</f>
        <v>3.5702699999999998</v>
      </c>
      <c r="F330" s="91">
        <f>ROUND(((F331+F332+F334+F333)/1000),5)</f>
        <v>3.5146600000000001</v>
      </c>
      <c r="G330" s="91">
        <f t="shared" ref="G330:AA330" si="189">ROUND(((G331+G332+G334+G333)/1000),5)</f>
        <v>3.5022600000000002</v>
      </c>
      <c r="H330" s="91">
        <f t="shared" si="189"/>
        <v>3.5151300000000001</v>
      </c>
      <c r="I330" s="91">
        <f t="shared" si="189"/>
        <v>3.63375</v>
      </c>
      <c r="J330" s="91">
        <f t="shared" si="189"/>
        <v>3.7938100000000001</v>
      </c>
      <c r="K330" s="91">
        <f t="shared" si="189"/>
        <v>4.0507499999999999</v>
      </c>
      <c r="L330" s="91">
        <f t="shared" si="189"/>
        <v>4.2542</v>
      </c>
      <c r="M330" s="91">
        <f t="shared" si="189"/>
        <v>4.4475300000000004</v>
      </c>
      <c r="N330" s="91">
        <f t="shared" si="189"/>
        <v>4.4543100000000004</v>
      </c>
      <c r="O330" s="91">
        <f t="shared" si="189"/>
        <v>4.3764399999999997</v>
      </c>
      <c r="P330" s="91">
        <f t="shared" si="189"/>
        <v>4.3341099999999999</v>
      </c>
      <c r="Q330" s="91">
        <f t="shared" si="189"/>
        <v>4.3538899999999998</v>
      </c>
      <c r="R330" s="91">
        <f t="shared" si="189"/>
        <v>4.3557899999999998</v>
      </c>
      <c r="S330" s="91">
        <f t="shared" si="189"/>
        <v>4.3419499999999998</v>
      </c>
      <c r="T330" s="91">
        <f t="shared" si="189"/>
        <v>4.3373600000000003</v>
      </c>
      <c r="U330" s="91">
        <f t="shared" si="189"/>
        <v>4.3469600000000002</v>
      </c>
      <c r="V330" s="91">
        <f t="shared" si="189"/>
        <v>4.4929899999999998</v>
      </c>
      <c r="W330" s="91">
        <f t="shared" si="189"/>
        <v>4.4955600000000002</v>
      </c>
      <c r="X330" s="91">
        <f t="shared" si="189"/>
        <v>4.3405199999999997</v>
      </c>
      <c r="Y330" s="91">
        <f t="shared" si="189"/>
        <v>4.2471699999999997</v>
      </c>
      <c r="Z330" s="91">
        <f t="shared" si="189"/>
        <v>3.9950899999999998</v>
      </c>
      <c r="AA330" s="91">
        <f t="shared" si="189"/>
        <v>3.7016499999999999</v>
      </c>
    </row>
    <row r="331" spans="1:27" ht="12.75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1290.33</v>
      </c>
      <c r="E331" s="44">
        <v>1233.23</v>
      </c>
      <c r="F331" s="44">
        <v>1177.6199999999999</v>
      </c>
      <c r="G331" s="44">
        <v>1165.22</v>
      </c>
      <c r="H331" s="44">
        <v>1178.0899999999999</v>
      </c>
      <c r="I331" s="44">
        <v>1296.71</v>
      </c>
      <c r="J331" s="44">
        <v>1456.77</v>
      </c>
      <c r="K331" s="44">
        <v>1713.71</v>
      </c>
      <c r="L331" s="44">
        <v>1917.16</v>
      </c>
      <c r="M331" s="44">
        <v>2110.4899999999998</v>
      </c>
      <c r="N331" s="44">
        <v>2117.27</v>
      </c>
      <c r="O331" s="44">
        <v>2039.4</v>
      </c>
      <c r="P331" s="44">
        <v>1997.07</v>
      </c>
      <c r="Q331" s="44">
        <v>2016.85</v>
      </c>
      <c r="R331" s="44">
        <v>2018.75</v>
      </c>
      <c r="S331" s="44">
        <v>2004.91</v>
      </c>
      <c r="T331" s="44">
        <v>2000.32</v>
      </c>
      <c r="U331" s="44">
        <v>2009.92</v>
      </c>
      <c r="V331" s="44">
        <v>2155.9499999999998</v>
      </c>
      <c r="W331" s="44">
        <v>2158.52</v>
      </c>
      <c r="X331" s="44">
        <v>2003.48</v>
      </c>
      <c r="Y331" s="44">
        <v>1910.13</v>
      </c>
      <c r="Z331" s="44">
        <v>1658.05</v>
      </c>
      <c r="AA331" s="44">
        <v>1364.61</v>
      </c>
    </row>
    <row r="332" spans="1:27" ht="12.75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1977</v>
      </c>
      <c r="B335" s="28" t="str">
        <f>"03"&amp;"."&amp;$B$800&amp;"."&amp;$B$801</f>
        <v>03.10.2023</v>
      </c>
      <c r="C335" s="90" t="s">
        <v>76</v>
      </c>
      <c r="D335" s="91">
        <f>ROUND(((D336+D337+D339+D338)/1000),5)</f>
        <v>3.5711900000000001</v>
      </c>
      <c r="E335" s="91">
        <f>ROUND(((E336+E337+E339+E338)/1000),5)</f>
        <v>3.48644</v>
      </c>
      <c r="F335" s="91">
        <f>ROUND(((F336+F337+F339+F338)/1000),5)</f>
        <v>3.3429700000000002</v>
      </c>
      <c r="G335" s="91">
        <f t="shared" ref="G335:AA335" si="192">ROUND(((G336+G337+G339+G338)/1000),5)</f>
        <v>3.3249300000000002</v>
      </c>
      <c r="H335" s="91">
        <f t="shared" si="192"/>
        <v>3.4862700000000002</v>
      </c>
      <c r="I335" s="91">
        <f t="shared" si="192"/>
        <v>3.63645</v>
      </c>
      <c r="J335" s="91">
        <f t="shared" si="192"/>
        <v>3.7272400000000001</v>
      </c>
      <c r="K335" s="91">
        <f t="shared" si="192"/>
        <v>3.9665599999999999</v>
      </c>
      <c r="L335" s="91">
        <f t="shared" si="192"/>
        <v>4.2139600000000002</v>
      </c>
      <c r="M335" s="91">
        <f t="shared" si="192"/>
        <v>4.3761700000000001</v>
      </c>
      <c r="N335" s="91">
        <f t="shared" si="192"/>
        <v>4.4121199999999998</v>
      </c>
      <c r="O335" s="91">
        <f t="shared" si="192"/>
        <v>4.3203199999999997</v>
      </c>
      <c r="P335" s="91">
        <f t="shared" si="192"/>
        <v>4.3157300000000003</v>
      </c>
      <c r="Q335" s="91">
        <f t="shared" si="192"/>
        <v>4.3393800000000002</v>
      </c>
      <c r="R335" s="91">
        <f t="shared" si="192"/>
        <v>4.3422000000000001</v>
      </c>
      <c r="S335" s="91">
        <f t="shared" si="192"/>
        <v>4.3445799999999997</v>
      </c>
      <c r="T335" s="91">
        <f t="shared" si="192"/>
        <v>4.3449499999999999</v>
      </c>
      <c r="U335" s="91">
        <f t="shared" si="192"/>
        <v>4.3456400000000004</v>
      </c>
      <c r="V335" s="91">
        <f t="shared" si="192"/>
        <v>4.4515000000000002</v>
      </c>
      <c r="W335" s="91">
        <f t="shared" si="192"/>
        <v>4.4629099999999999</v>
      </c>
      <c r="X335" s="91">
        <f t="shared" si="192"/>
        <v>4.32538</v>
      </c>
      <c r="Y335" s="91">
        <f t="shared" si="192"/>
        <v>4.1951599999999996</v>
      </c>
      <c r="Z335" s="91">
        <f t="shared" si="192"/>
        <v>3.9174099999999998</v>
      </c>
      <c r="AA335" s="91">
        <f t="shared" si="192"/>
        <v>3.7016200000000001</v>
      </c>
    </row>
    <row r="336" spans="1:27" ht="12.75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1234.1500000000001</v>
      </c>
      <c r="E336" s="44">
        <v>1149.4000000000001</v>
      </c>
      <c r="F336" s="44">
        <v>1005.93</v>
      </c>
      <c r="G336" s="44">
        <v>987.89</v>
      </c>
      <c r="H336" s="44">
        <v>1149.23</v>
      </c>
      <c r="I336" s="44">
        <v>1299.4100000000001</v>
      </c>
      <c r="J336" s="44">
        <v>1390.2</v>
      </c>
      <c r="K336" s="44">
        <v>1629.52</v>
      </c>
      <c r="L336" s="44">
        <v>1876.92</v>
      </c>
      <c r="M336" s="44">
        <v>2039.13</v>
      </c>
      <c r="N336" s="44">
        <v>2075.08</v>
      </c>
      <c r="O336" s="44">
        <v>1983.28</v>
      </c>
      <c r="P336" s="44">
        <v>1978.69</v>
      </c>
      <c r="Q336" s="44">
        <v>2002.34</v>
      </c>
      <c r="R336" s="44">
        <v>2005.16</v>
      </c>
      <c r="S336" s="44">
        <v>2007.54</v>
      </c>
      <c r="T336" s="44">
        <v>2007.91</v>
      </c>
      <c r="U336" s="44">
        <v>2008.6</v>
      </c>
      <c r="V336" s="44">
        <v>2114.46</v>
      </c>
      <c r="W336" s="44">
        <v>2125.87</v>
      </c>
      <c r="X336" s="44">
        <v>1988.34</v>
      </c>
      <c r="Y336" s="44">
        <v>1858.12</v>
      </c>
      <c r="Z336" s="44">
        <v>1580.37</v>
      </c>
      <c r="AA336" s="44">
        <v>1364.58</v>
      </c>
    </row>
    <row r="337" spans="1:27" ht="12.75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1982</v>
      </c>
      <c r="B340" s="28" t="str">
        <f>"04"&amp;"."&amp;$B$800&amp;"."&amp;$B$801</f>
        <v>04.10.2023</v>
      </c>
      <c r="C340" s="90" t="s">
        <v>76</v>
      </c>
      <c r="D340" s="91">
        <f>ROUND(((D341+D342+D344+D343)/1000),5)</f>
        <v>3.5444100000000001</v>
      </c>
      <c r="E340" s="91">
        <f>ROUND(((E341+E342+E344+E343)/1000),5)</f>
        <v>3.4140899999999998</v>
      </c>
      <c r="F340" s="91">
        <f>ROUND(((F341+F342+F344+F343)/1000),5)</f>
        <v>3.2966000000000002</v>
      </c>
      <c r="G340" s="91">
        <f t="shared" ref="G340:AA340" si="195">ROUND(((G341+G342+G344+G343)/1000),5)</f>
        <v>3.3548</v>
      </c>
      <c r="H340" s="91">
        <f t="shared" si="195"/>
        <v>3.4797500000000001</v>
      </c>
      <c r="I340" s="91">
        <f t="shared" si="195"/>
        <v>3.5881599999999998</v>
      </c>
      <c r="J340" s="91">
        <f t="shared" si="195"/>
        <v>3.63476</v>
      </c>
      <c r="K340" s="91">
        <f t="shared" si="195"/>
        <v>3.9758900000000001</v>
      </c>
      <c r="L340" s="91">
        <f t="shared" si="195"/>
        <v>4.2519499999999999</v>
      </c>
      <c r="M340" s="91">
        <f t="shared" si="195"/>
        <v>4.4266100000000002</v>
      </c>
      <c r="N340" s="91">
        <f t="shared" si="195"/>
        <v>4.4566299999999996</v>
      </c>
      <c r="O340" s="91">
        <f t="shared" si="195"/>
        <v>4.3778300000000003</v>
      </c>
      <c r="P340" s="91">
        <f t="shared" si="195"/>
        <v>4.3098999999999998</v>
      </c>
      <c r="Q340" s="91">
        <f t="shared" si="195"/>
        <v>4.3282400000000001</v>
      </c>
      <c r="R340" s="91">
        <f t="shared" si="195"/>
        <v>4.3310599999999999</v>
      </c>
      <c r="S340" s="91">
        <f t="shared" si="195"/>
        <v>4.32355</v>
      </c>
      <c r="T340" s="91">
        <f t="shared" si="195"/>
        <v>4.3312600000000003</v>
      </c>
      <c r="U340" s="91">
        <f t="shared" si="195"/>
        <v>4.3955399999999996</v>
      </c>
      <c r="V340" s="91">
        <f t="shared" si="195"/>
        <v>4.5057600000000004</v>
      </c>
      <c r="W340" s="91">
        <f t="shared" si="195"/>
        <v>4.5106000000000002</v>
      </c>
      <c r="X340" s="91">
        <f t="shared" si="195"/>
        <v>4.3330299999999999</v>
      </c>
      <c r="Y340" s="91">
        <f t="shared" si="195"/>
        <v>4.1921099999999996</v>
      </c>
      <c r="Z340" s="91">
        <f t="shared" si="195"/>
        <v>3.7914599999999998</v>
      </c>
      <c r="AA340" s="91">
        <f t="shared" si="195"/>
        <v>3.6423199999999998</v>
      </c>
    </row>
    <row r="341" spans="1:27" ht="12.75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1207.3699999999999</v>
      </c>
      <c r="E341" s="44">
        <v>1077.05</v>
      </c>
      <c r="F341" s="44">
        <v>959.56</v>
      </c>
      <c r="G341" s="44">
        <v>1017.76</v>
      </c>
      <c r="H341" s="44">
        <v>1142.71</v>
      </c>
      <c r="I341" s="44">
        <v>1251.1199999999999</v>
      </c>
      <c r="J341" s="44">
        <v>1297.72</v>
      </c>
      <c r="K341" s="44">
        <v>1638.85</v>
      </c>
      <c r="L341" s="44">
        <v>1914.91</v>
      </c>
      <c r="M341" s="44">
        <v>2089.5700000000002</v>
      </c>
      <c r="N341" s="44">
        <v>2119.59</v>
      </c>
      <c r="O341" s="44">
        <v>2040.79</v>
      </c>
      <c r="P341" s="44">
        <v>1972.86</v>
      </c>
      <c r="Q341" s="44">
        <v>1991.2</v>
      </c>
      <c r="R341" s="44">
        <v>1994.02</v>
      </c>
      <c r="S341" s="44">
        <v>1986.51</v>
      </c>
      <c r="T341" s="44">
        <v>1994.22</v>
      </c>
      <c r="U341" s="44">
        <v>2058.5</v>
      </c>
      <c r="V341" s="44">
        <v>2168.7199999999998</v>
      </c>
      <c r="W341" s="44">
        <v>2173.56</v>
      </c>
      <c r="X341" s="44">
        <v>1995.99</v>
      </c>
      <c r="Y341" s="44">
        <v>1855.07</v>
      </c>
      <c r="Z341" s="44">
        <v>1454.42</v>
      </c>
      <c r="AA341" s="44">
        <v>1305.28</v>
      </c>
    </row>
    <row r="342" spans="1:27" ht="12.75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1987</v>
      </c>
      <c r="B345" s="28" t="str">
        <f>"05"&amp;"."&amp;$B$800&amp;"."&amp;$B$801</f>
        <v>05.10.2023</v>
      </c>
      <c r="C345" s="90" t="s">
        <v>76</v>
      </c>
      <c r="D345" s="91">
        <f>ROUND(((D346+D347+D349+D348)/1000),5)</f>
        <v>3.4929600000000001</v>
      </c>
      <c r="E345" s="91">
        <f>ROUND(((E346+E347+E349+E348)/1000),5)</f>
        <v>3.3368799999999998</v>
      </c>
      <c r="F345" s="91">
        <f>ROUND(((F346+F347+F349+F348)/1000),5)</f>
        <v>3.2468300000000001</v>
      </c>
      <c r="G345" s="91">
        <f t="shared" ref="G345:AA345" si="198">ROUND(((G346+G347+G349+G348)/1000),5)</f>
        <v>3.2638199999999999</v>
      </c>
      <c r="H345" s="91">
        <f t="shared" si="198"/>
        <v>3.4302700000000002</v>
      </c>
      <c r="I345" s="91">
        <f t="shared" si="198"/>
        <v>3.5714999999999999</v>
      </c>
      <c r="J345" s="91">
        <f t="shared" si="198"/>
        <v>3.68242</v>
      </c>
      <c r="K345" s="91">
        <f t="shared" si="198"/>
        <v>4.0605099999999998</v>
      </c>
      <c r="L345" s="91">
        <f t="shared" si="198"/>
        <v>4.1086799999999997</v>
      </c>
      <c r="M345" s="91">
        <f t="shared" si="198"/>
        <v>4.3380799999999997</v>
      </c>
      <c r="N345" s="91">
        <f t="shared" si="198"/>
        <v>4.41547</v>
      </c>
      <c r="O345" s="91">
        <f t="shared" si="198"/>
        <v>4.2643899999999997</v>
      </c>
      <c r="P345" s="91">
        <f t="shared" si="198"/>
        <v>4.1937100000000003</v>
      </c>
      <c r="Q345" s="91">
        <f t="shared" si="198"/>
        <v>4.2853000000000003</v>
      </c>
      <c r="R345" s="91">
        <f t="shared" si="198"/>
        <v>4.29373</v>
      </c>
      <c r="S345" s="91">
        <f t="shared" si="198"/>
        <v>4.2984099999999996</v>
      </c>
      <c r="T345" s="91">
        <f t="shared" si="198"/>
        <v>4.3085300000000002</v>
      </c>
      <c r="U345" s="91">
        <f t="shared" si="198"/>
        <v>4.4466299999999999</v>
      </c>
      <c r="V345" s="91">
        <f t="shared" si="198"/>
        <v>4.45322</v>
      </c>
      <c r="W345" s="91">
        <f t="shared" si="198"/>
        <v>4.5055800000000001</v>
      </c>
      <c r="X345" s="91">
        <f t="shared" si="198"/>
        <v>4.4451099999999997</v>
      </c>
      <c r="Y345" s="91">
        <f t="shared" si="198"/>
        <v>4.2083700000000004</v>
      </c>
      <c r="Z345" s="91">
        <f t="shared" si="198"/>
        <v>3.9506199999999998</v>
      </c>
      <c r="AA345" s="91">
        <f t="shared" si="198"/>
        <v>3.6644899999999998</v>
      </c>
    </row>
    <row r="346" spans="1:27" ht="12.75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1155.92</v>
      </c>
      <c r="E346" s="44">
        <v>999.84</v>
      </c>
      <c r="F346" s="44">
        <v>909.79</v>
      </c>
      <c r="G346" s="44">
        <v>926.78</v>
      </c>
      <c r="H346" s="44">
        <v>1093.23</v>
      </c>
      <c r="I346" s="44">
        <v>1234.46</v>
      </c>
      <c r="J346" s="44">
        <v>1345.38</v>
      </c>
      <c r="K346" s="44">
        <v>1723.47</v>
      </c>
      <c r="L346" s="44">
        <v>1771.64</v>
      </c>
      <c r="M346" s="44">
        <v>2001.04</v>
      </c>
      <c r="N346" s="44">
        <v>2078.4299999999998</v>
      </c>
      <c r="O346" s="44">
        <v>1927.35</v>
      </c>
      <c r="P346" s="44">
        <v>1856.67</v>
      </c>
      <c r="Q346" s="44">
        <v>1948.26</v>
      </c>
      <c r="R346" s="44">
        <v>1956.69</v>
      </c>
      <c r="S346" s="44">
        <v>1961.37</v>
      </c>
      <c r="T346" s="44">
        <v>1971.49</v>
      </c>
      <c r="U346" s="44">
        <v>2109.59</v>
      </c>
      <c r="V346" s="44">
        <v>2116.1799999999998</v>
      </c>
      <c r="W346" s="44">
        <v>2168.54</v>
      </c>
      <c r="X346" s="44">
        <v>2108.0700000000002</v>
      </c>
      <c r="Y346" s="44">
        <v>1871.33</v>
      </c>
      <c r="Z346" s="44">
        <v>1613.58</v>
      </c>
      <c r="AA346" s="44">
        <v>1327.45</v>
      </c>
    </row>
    <row r="347" spans="1:27" ht="12.75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1992</v>
      </c>
      <c r="B350" s="28" t="str">
        <f>"06"&amp;"."&amp;$B$800&amp;"."&amp;$B$801</f>
        <v>06.10.2023</v>
      </c>
      <c r="C350" s="90" t="s">
        <v>76</v>
      </c>
      <c r="D350" s="91">
        <f>ROUND(((D351+D352+D354+D353)/1000),5)</f>
        <v>3.5562100000000001</v>
      </c>
      <c r="E350" s="91">
        <f>ROUND(((E351+E352+E354+E353)/1000),5)</f>
        <v>3.4457</v>
      </c>
      <c r="F350" s="91">
        <f>ROUND(((F351+F352+F354+F353)/1000),5)</f>
        <v>3.3674499999999998</v>
      </c>
      <c r="G350" s="91">
        <f t="shared" ref="G350:AA350" si="201">ROUND(((G351+G352+G354+G353)/1000),5)</f>
        <v>3.39141</v>
      </c>
      <c r="H350" s="91">
        <f t="shared" si="201"/>
        <v>3.4802200000000001</v>
      </c>
      <c r="I350" s="91">
        <f t="shared" si="201"/>
        <v>3.5989499999999999</v>
      </c>
      <c r="J350" s="91">
        <f t="shared" si="201"/>
        <v>3.8201499999999999</v>
      </c>
      <c r="K350" s="91">
        <f t="shared" si="201"/>
        <v>4.0771800000000002</v>
      </c>
      <c r="L350" s="91">
        <f t="shared" si="201"/>
        <v>4.3384099999999997</v>
      </c>
      <c r="M350" s="91">
        <f t="shared" si="201"/>
        <v>4.5137999999999998</v>
      </c>
      <c r="N350" s="91">
        <f t="shared" si="201"/>
        <v>4.5216700000000003</v>
      </c>
      <c r="O350" s="91">
        <f t="shared" si="201"/>
        <v>4.4949199999999996</v>
      </c>
      <c r="P350" s="91">
        <f t="shared" si="201"/>
        <v>4.35609</v>
      </c>
      <c r="Q350" s="91">
        <f t="shared" si="201"/>
        <v>4.3627900000000004</v>
      </c>
      <c r="R350" s="91">
        <f t="shared" si="201"/>
        <v>4.3079799999999997</v>
      </c>
      <c r="S350" s="91">
        <f t="shared" si="201"/>
        <v>4.29758</v>
      </c>
      <c r="T350" s="91">
        <f t="shared" si="201"/>
        <v>4.3103300000000004</v>
      </c>
      <c r="U350" s="91">
        <f t="shared" si="201"/>
        <v>4.3330399999999996</v>
      </c>
      <c r="V350" s="91">
        <f t="shared" si="201"/>
        <v>4.5101699999999996</v>
      </c>
      <c r="W350" s="91">
        <f t="shared" si="201"/>
        <v>4.5009800000000002</v>
      </c>
      <c r="X350" s="91">
        <f t="shared" si="201"/>
        <v>4.3969399999999998</v>
      </c>
      <c r="Y350" s="91">
        <f t="shared" si="201"/>
        <v>4.2919200000000002</v>
      </c>
      <c r="Z350" s="91">
        <f t="shared" si="201"/>
        <v>4.0714499999999996</v>
      </c>
      <c r="AA350" s="91">
        <f t="shared" si="201"/>
        <v>3.8075600000000001</v>
      </c>
    </row>
    <row r="351" spans="1:27" ht="12.75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1219.17</v>
      </c>
      <c r="E351" s="44">
        <v>1108.6600000000001</v>
      </c>
      <c r="F351" s="44">
        <v>1030.4100000000001</v>
      </c>
      <c r="G351" s="44">
        <v>1054.3699999999999</v>
      </c>
      <c r="H351" s="44">
        <v>1143.18</v>
      </c>
      <c r="I351" s="44">
        <v>1261.9100000000001</v>
      </c>
      <c r="J351" s="44">
        <v>1483.11</v>
      </c>
      <c r="K351" s="44">
        <v>1740.14</v>
      </c>
      <c r="L351" s="44">
        <v>2001.37</v>
      </c>
      <c r="M351" s="44">
        <v>2176.7600000000002</v>
      </c>
      <c r="N351" s="44">
        <v>2184.63</v>
      </c>
      <c r="O351" s="44">
        <v>2157.88</v>
      </c>
      <c r="P351" s="44">
        <v>2019.05</v>
      </c>
      <c r="Q351" s="44">
        <v>2025.75</v>
      </c>
      <c r="R351" s="44">
        <v>1970.94</v>
      </c>
      <c r="S351" s="44">
        <v>1960.54</v>
      </c>
      <c r="T351" s="44">
        <v>1973.29</v>
      </c>
      <c r="U351" s="44">
        <v>1996</v>
      </c>
      <c r="V351" s="44">
        <v>2173.13</v>
      </c>
      <c r="W351" s="44">
        <v>2163.94</v>
      </c>
      <c r="X351" s="44">
        <v>2059.9</v>
      </c>
      <c r="Y351" s="44">
        <v>1954.88</v>
      </c>
      <c r="Z351" s="44">
        <v>1734.41</v>
      </c>
      <c r="AA351" s="44">
        <v>1470.52</v>
      </c>
    </row>
    <row r="352" spans="1:27" ht="12.75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1997</v>
      </c>
      <c r="B355" s="28" t="str">
        <f>"07"&amp;"."&amp;$B$800&amp;"."&amp;$B$801</f>
        <v>07.10.2023</v>
      </c>
      <c r="C355" s="90" t="s">
        <v>76</v>
      </c>
      <c r="D355" s="91">
        <f>ROUND(((D356+D357+D359+D358)/1000),5)</f>
        <v>3.5897700000000001</v>
      </c>
      <c r="E355" s="91">
        <f>ROUND(((E356+E357+E359+E358)/1000),5)</f>
        <v>3.5390199999999998</v>
      </c>
      <c r="F355" s="91">
        <f>ROUND(((F356+F357+F359+F358)/1000),5)</f>
        <v>3.4884900000000001</v>
      </c>
      <c r="G355" s="91">
        <f t="shared" ref="G355:AA355" si="204">ROUND(((G356+G357+G359+G358)/1000),5)</f>
        <v>3.4559199999999999</v>
      </c>
      <c r="H355" s="91">
        <f t="shared" si="204"/>
        <v>3.4927999999999999</v>
      </c>
      <c r="I355" s="91">
        <f t="shared" si="204"/>
        <v>3.5482200000000002</v>
      </c>
      <c r="J355" s="91">
        <f t="shared" si="204"/>
        <v>3.63876</v>
      </c>
      <c r="K355" s="91">
        <f t="shared" si="204"/>
        <v>3.8209200000000001</v>
      </c>
      <c r="L355" s="91">
        <f t="shared" si="204"/>
        <v>4.0172999999999996</v>
      </c>
      <c r="M355" s="91">
        <f t="shared" si="204"/>
        <v>4.1749599999999996</v>
      </c>
      <c r="N355" s="91">
        <f t="shared" si="204"/>
        <v>4.2571099999999999</v>
      </c>
      <c r="O355" s="91">
        <f t="shared" si="204"/>
        <v>4.2484900000000003</v>
      </c>
      <c r="P355" s="91">
        <f t="shared" si="204"/>
        <v>4.1973799999999999</v>
      </c>
      <c r="Q355" s="91">
        <f t="shared" si="204"/>
        <v>4.1980300000000002</v>
      </c>
      <c r="R355" s="91">
        <f t="shared" si="204"/>
        <v>4.1906299999999996</v>
      </c>
      <c r="S355" s="91">
        <f t="shared" si="204"/>
        <v>4.1980399999999998</v>
      </c>
      <c r="T355" s="91">
        <f t="shared" si="204"/>
        <v>4.22356</v>
      </c>
      <c r="U355" s="91">
        <f t="shared" si="204"/>
        <v>4.30741</v>
      </c>
      <c r="V355" s="91">
        <f t="shared" si="204"/>
        <v>4.4224699999999997</v>
      </c>
      <c r="W355" s="91">
        <f t="shared" si="204"/>
        <v>4.4387499999999998</v>
      </c>
      <c r="X355" s="91">
        <f t="shared" si="204"/>
        <v>4.3837099999999998</v>
      </c>
      <c r="Y355" s="91">
        <f t="shared" si="204"/>
        <v>4.1476600000000001</v>
      </c>
      <c r="Z355" s="91">
        <f t="shared" si="204"/>
        <v>3.8938600000000001</v>
      </c>
      <c r="AA355" s="91">
        <f t="shared" si="204"/>
        <v>3.6486100000000001</v>
      </c>
    </row>
    <row r="356" spans="1:27" ht="12.75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1252.73</v>
      </c>
      <c r="E356" s="44">
        <v>1201.98</v>
      </c>
      <c r="F356" s="44">
        <v>1151.45</v>
      </c>
      <c r="G356" s="44">
        <v>1118.8800000000001</v>
      </c>
      <c r="H356" s="44">
        <v>1155.76</v>
      </c>
      <c r="I356" s="44">
        <v>1211.18</v>
      </c>
      <c r="J356" s="44">
        <v>1301.72</v>
      </c>
      <c r="K356" s="44">
        <v>1483.88</v>
      </c>
      <c r="L356" s="44">
        <v>1680.26</v>
      </c>
      <c r="M356" s="44">
        <v>1837.92</v>
      </c>
      <c r="N356" s="44">
        <v>1920.07</v>
      </c>
      <c r="O356" s="44">
        <v>1911.45</v>
      </c>
      <c r="P356" s="44">
        <v>1860.34</v>
      </c>
      <c r="Q356" s="44">
        <v>1860.99</v>
      </c>
      <c r="R356" s="44">
        <v>1853.59</v>
      </c>
      <c r="S356" s="44">
        <v>1861</v>
      </c>
      <c r="T356" s="44">
        <v>1886.52</v>
      </c>
      <c r="U356" s="44">
        <v>1970.37</v>
      </c>
      <c r="V356" s="44">
        <v>2085.4299999999998</v>
      </c>
      <c r="W356" s="44">
        <v>2101.71</v>
      </c>
      <c r="X356" s="44">
        <v>2046.67</v>
      </c>
      <c r="Y356" s="44">
        <v>1810.62</v>
      </c>
      <c r="Z356" s="44">
        <v>1556.82</v>
      </c>
      <c r="AA356" s="44">
        <v>1311.57</v>
      </c>
    </row>
    <row r="357" spans="1:27" ht="12.75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2002</v>
      </c>
      <c r="B360" s="28" t="str">
        <f>"08"&amp;"."&amp;$B$800&amp;"."&amp;$B$801</f>
        <v>08.10.2023</v>
      </c>
      <c r="C360" s="90" t="s">
        <v>76</v>
      </c>
      <c r="D360" s="91">
        <f>ROUND(((D361+D362+D364+D363)/1000),5)</f>
        <v>3.5035099999999999</v>
      </c>
      <c r="E360" s="91">
        <f>ROUND(((E361+E362+E364+E363)/1000),5)</f>
        <v>3.41316</v>
      </c>
      <c r="F360" s="91">
        <f>ROUND(((F361+F362+F364+F363)/1000),5)</f>
        <v>3.3112699999999999</v>
      </c>
      <c r="G360" s="91">
        <f t="shared" ref="G360:AA360" si="207">ROUND(((G361+G362+G364+G363)/1000),5)</f>
        <v>3.27658</v>
      </c>
      <c r="H360" s="91">
        <f t="shared" si="207"/>
        <v>3.3226599999999999</v>
      </c>
      <c r="I360" s="91">
        <f t="shared" si="207"/>
        <v>3.3865599999999998</v>
      </c>
      <c r="J360" s="91">
        <f t="shared" si="207"/>
        <v>3.37913</v>
      </c>
      <c r="K360" s="91">
        <f t="shared" si="207"/>
        <v>3.4859900000000001</v>
      </c>
      <c r="L360" s="91">
        <f t="shared" si="207"/>
        <v>3.8143099999999999</v>
      </c>
      <c r="M360" s="91">
        <f t="shared" si="207"/>
        <v>3.9531299999999998</v>
      </c>
      <c r="N360" s="91">
        <f t="shared" si="207"/>
        <v>3.9970599999999998</v>
      </c>
      <c r="O360" s="91">
        <f t="shared" si="207"/>
        <v>3.99987</v>
      </c>
      <c r="P360" s="91">
        <f t="shared" si="207"/>
        <v>4.0839100000000004</v>
      </c>
      <c r="Q360" s="91">
        <f t="shared" si="207"/>
        <v>4.08467</v>
      </c>
      <c r="R360" s="91">
        <f t="shared" si="207"/>
        <v>4.0890500000000003</v>
      </c>
      <c r="S360" s="91">
        <f t="shared" si="207"/>
        <v>4.0840300000000003</v>
      </c>
      <c r="T360" s="91">
        <f t="shared" si="207"/>
        <v>4.23508</v>
      </c>
      <c r="U360" s="91">
        <f t="shared" si="207"/>
        <v>4.4504700000000001</v>
      </c>
      <c r="V360" s="91">
        <f t="shared" si="207"/>
        <v>4.5434299999999999</v>
      </c>
      <c r="W360" s="91">
        <f t="shared" si="207"/>
        <v>4.5452899999999996</v>
      </c>
      <c r="X360" s="91">
        <f t="shared" si="207"/>
        <v>4.4998399999999998</v>
      </c>
      <c r="Y360" s="91">
        <f t="shared" si="207"/>
        <v>4.1529699999999998</v>
      </c>
      <c r="Z360" s="91">
        <f t="shared" si="207"/>
        <v>3.8560300000000001</v>
      </c>
      <c r="AA360" s="91">
        <f t="shared" si="207"/>
        <v>3.6436600000000001</v>
      </c>
    </row>
    <row r="361" spans="1:27" ht="12.75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1166.47</v>
      </c>
      <c r="E361" s="44">
        <v>1076.1199999999999</v>
      </c>
      <c r="F361" s="44">
        <v>974.23</v>
      </c>
      <c r="G361" s="44">
        <v>939.54</v>
      </c>
      <c r="H361" s="44">
        <v>985.62</v>
      </c>
      <c r="I361" s="44">
        <v>1049.52</v>
      </c>
      <c r="J361" s="44">
        <v>1042.0899999999999</v>
      </c>
      <c r="K361" s="44">
        <v>1148.95</v>
      </c>
      <c r="L361" s="44">
        <v>1477.27</v>
      </c>
      <c r="M361" s="44">
        <v>1616.09</v>
      </c>
      <c r="N361" s="44">
        <v>1660.02</v>
      </c>
      <c r="O361" s="44">
        <v>1662.83</v>
      </c>
      <c r="P361" s="44">
        <v>1746.87</v>
      </c>
      <c r="Q361" s="44">
        <v>1747.63</v>
      </c>
      <c r="R361" s="44">
        <v>1752.01</v>
      </c>
      <c r="S361" s="44">
        <v>1746.99</v>
      </c>
      <c r="T361" s="44">
        <v>1898.04</v>
      </c>
      <c r="U361" s="44">
        <v>2113.4299999999998</v>
      </c>
      <c r="V361" s="44">
        <v>2206.39</v>
      </c>
      <c r="W361" s="44">
        <v>2208.25</v>
      </c>
      <c r="X361" s="44">
        <v>2162.8000000000002</v>
      </c>
      <c r="Y361" s="44">
        <v>1815.93</v>
      </c>
      <c r="Z361" s="44">
        <v>1518.99</v>
      </c>
      <c r="AA361" s="44">
        <v>1306.6199999999999</v>
      </c>
    </row>
    <row r="362" spans="1:27" ht="12.75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2007</v>
      </c>
      <c r="B365" s="28" t="str">
        <f>"09"&amp;"."&amp;$B$800&amp;"."&amp;$B$801</f>
        <v>09.10.2023</v>
      </c>
      <c r="C365" s="90" t="s">
        <v>76</v>
      </c>
      <c r="D365" s="91">
        <f>ROUND(((D366+D367+D369+D368)/1000),5)</f>
        <v>3.5192399999999999</v>
      </c>
      <c r="E365" s="91">
        <f>ROUND(((E366+E367+E369+E368)/1000),5)</f>
        <v>3.4303499999999998</v>
      </c>
      <c r="F365" s="91">
        <f>ROUND(((F366+F367+F369+F368)/1000),5)</f>
        <v>3.3546900000000002</v>
      </c>
      <c r="G365" s="91">
        <f t="shared" ref="G365:AA365" si="210">ROUND(((G366+G367+G369+G368)/1000),5)</f>
        <v>3.3276400000000002</v>
      </c>
      <c r="H365" s="91">
        <f t="shared" si="210"/>
        <v>3.3820000000000001</v>
      </c>
      <c r="I365" s="91">
        <f t="shared" si="210"/>
        <v>3.59972</v>
      </c>
      <c r="J365" s="91">
        <f t="shared" si="210"/>
        <v>3.7371400000000001</v>
      </c>
      <c r="K365" s="91">
        <f t="shared" si="210"/>
        <v>4.0748100000000003</v>
      </c>
      <c r="L365" s="91">
        <f t="shared" si="210"/>
        <v>4.4504599999999996</v>
      </c>
      <c r="M365" s="91">
        <f t="shared" si="210"/>
        <v>4.5400799999999997</v>
      </c>
      <c r="N365" s="91">
        <f t="shared" si="210"/>
        <v>4.5640000000000001</v>
      </c>
      <c r="O365" s="91">
        <f t="shared" si="210"/>
        <v>4.5480999999999998</v>
      </c>
      <c r="P365" s="91">
        <f t="shared" si="210"/>
        <v>4.4756799999999997</v>
      </c>
      <c r="Q365" s="91">
        <f t="shared" si="210"/>
        <v>4.5009399999999999</v>
      </c>
      <c r="R365" s="91">
        <f t="shared" si="210"/>
        <v>4.5037399999999996</v>
      </c>
      <c r="S365" s="91">
        <f t="shared" si="210"/>
        <v>4.5056599999999998</v>
      </c>
      <c r="T365" s="91">
        <f t="shared" si="210"/>
        <v>4.4795400000000001</v>
      </c>
      <c r="U365" s="91">
        <f t="shared" si="210"/>
        <v>4.5128899999999996</v>
      </c>
      <c r="V365" s="91">
        <f t="shared" si="210"/>
        <v>4.5373299999999999</v>
      </c>
      <c r="W365" s="91">
        <f t="shared" si="210"/>
        <v>4.5302100000000003</v>
      </c>
      <c r="X365" s="91">
        <f t="shared" si="210"/>
        <v>4.48142</v>
      </c>
      <c r="Y365" s="91">
        <f t="shared" si="210"/>
        <v>4.4376100000000003</v>
      </c>
      <c r="Z365" s="91">
        <f t="shared" si="210"/>
        <v>3.9304800000000002</v>
      </c>
      <c r="AA365" s="91">
        <f t="shared" si="210"/>
        <v>3.6650499999999999</v>
      </c>
    </row>
    <row r="366" spans="1:27" ht="12.75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1182.2</v>
      </c>
      <c r="E366" s="44">
        <v>1093.31</v>
      </c>
      <c r="F366" s="44">
        <v>1017.65</v>
      </c>
      <c r="G366" s="44">
        <v>990.6</v>
      </c>
      <c r="H366" s="44">
        <v>1044.96</v>
      </c>
      <c r="I366" s="44">
        <v>1262.68</v>
      </c>
      <c r="J366" s="44">
        <v>1400.1</v>
      </c>
      <c r="K366" s="44">
        <v>1737.77</v>
      </c>
      <c r="L366" s="44">
        <v>2113.42</v>
      </c>
      <c r="M366" s="44">
        <v>2203.04</v>
      </c>
      <c r="N366" s="44">
        <v>2226.96</v>
      </c>
      <c r="O366" s="44">
        <v>2211.06</v>
      </c>
      <c r="P366" s="44">
        <v>2138.64</v>
      </c>
      <c r="Q366" s="44">
        <v>2163.9</v>
      </c>
      <c r="R366" s="44">
        <v>2166.6999999999998</v>
      </c>
      <c r="S366" s="44">
        <v>2168.62</v>
      </c>
      <c r="T366" s="44">
        <v>2142.5</v>
      </c>
      <c r="U366" s="44">
        <v>2175.85</v>
      </c>
      <c r="V366" s="44">
        <v>2200.29</v>
      </c>
      <c r="W366" s="44">
        <v>2193.17</v>
      </c>
      <c r="X366" s="44">
        <v>2144.38</v>
      </c>
      <c r="Y366" s="44">
        <v>2100.5700000000002</v>
      </c>
      <c r="Z366" s="44">
        <v>1593.44</v>
      </c>
      <c r="AA366" s="44">
        <v>1328.01</v>
      </c>
    </row>
    <row r="367" spans="1:27" ht="12.75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2012</v>
      </c>
      <c r="B370" s="28" t="str">
        <f>"10"&amp;"."&amp;$B$800&amp;"."&amp;$B$801</f>
        <v>10.10.2023</v>
      </c>
      <c r="C370" s="90" t="s">
        <v>76</v>
      </c>
      <c r="D370" s="91">
        <f>ROUND(((D371+D372+D374+D373)/1000),5)</f>
        <v>3.5209600000000001</v>
      </c>
      <c r="E370" s="91">
        <f>ROUND(((E371+E372+E374+E373)/1000),5)</f>
        <v>3.4428899999999998</v>
      </c>
      <c r="F370" s="91">
        <f>ROUND(((F371+F372+F374+F373)/1000),5)</f>
        <v>3.4209200000000002</v>
      </c>
      <c r="G370" s="91">
        <f t="shared" ref="G370:AA370" si="213">ROUND(((G371+G372+G374+G373)/1000),5)</f>
        <v>3.4128699999999998</v>
      </c>
      <c r="H370" s="91">
        <f t="shared" si="213"/>
        <v>3.4456699999999998</v>
      </c>
      <c r="I370" s="91">
        <f t="shared" si="213"/>
        <v>3.6154899999999999</v>
      </c>
      <c r="J370" s="91">
        <f t="shared" si="213"/>
        <v>3.7985799999999998</v>
      </c>
      <c r="K370" s="91">
        <f t="shared" si="213"/>
        <v>4.0146499999999996</v>
      </c>
      <c r="L370" s="91">
        <f t="shared" si="213"/>
        <v>4.3697499999999998</v>
      </c>
      <c r="M370" s="91">
        <f t="shared" si="213"/>
        <v>4.4974499999999997</v>
      </c>
      <c r="N370" s="91">
        <f t="shared" si="213"/>
        <v>4.5745399999999998</v>
      </c>
      <c r="O370" s="91">
        <f t="shared" si="213"/>
        <v>4.4986800000000002</v>
      </c>
      <c r="P370" s="91">
        <f t="shared" si="213"/>
        <v>4.4940100000000003</v>
      </c>
      <c r="Q370" s="91">
        <f t="shared" si="213"/>
        <v>4.50183</v>
      </c>
      <c r="R370" s="91">
        <f t="shared" si="213"/>
        <v>4.4928900000000001</v>
      </c>
      <c r="S370" s="91">
        <f t="shared" si="213"/>
        <v>4.4943</v>
      </c>
      <c r="T370" s="91">
        <f t="shared" si="213"/>
        <v>4.4975500000000004</v>
      </c>
      <c r="U370" s="91">
        <f t="shared" si="213"/>
        <v>4.5059800000000001</v>
      </c>
      <c r="V370" s="91">
        <f t="shared" si="213"/>
        <v>4.6380400000000002</v>
      </c>
      <c r="W370" s="91">
        <f t="shared" si="213"/>
        <v>4.6426299999999996</v>
      </c>
      <c r="X370" s="91">
        <f t="shared" si="213"/>
        <v>4.4764400000000002</v>
      </c>
      <c r="Y370" s="91">
        <f t="shared" si="213"/>
        <v>4.4364499999999998</v>
      </c>
      <c r="Z370" s="91">
        <f t="shared" si="213"/>
        <v>4.0608199999999997</v>
      </c>
      <c r="AA370" s="91">
        <f t="shared" si="213"/>
        <v>3.6702300000000001</v>
      </c>
    </row>
    <row r="371" spans="1:27" ht="12.75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1183.92</v>
      </c>
      <c r="E371" s="44">
        <v>1105.8499999999999</v>
      </c>
      <c r="F371" s="44">
        <v>1083.8800000000001</v>
      </c>
      <c r="G371" s="44">
        <v>1075.83</v>
      </c>
      <c r="H371" s="44">
        <v>1108.6300000000001</v>
      </c>
      <c r="I371" s="44">
        <v>1278.45</v>
      </c>
      <c r="J371" s="44">
        <v>1461.54</v>
      </c>
      <c r="K371" s="44">
        <v>1677.61</v>
      </c>
      <c r="L371" s="44">
        <v>2032.71</v>
      </c>
      <c r="M371" s="44">
        <v>2160.41</v>
      </c>
      <c r="N371" s="44">
        <v>2237.5</v>
      </c>
      <c r="O371" s="44">
        <v>2161.64</v>
      </c>
      <c r="P371" s="44">
        <v>2156.9699999999998</v>
      </c>
      <c r="Q371" s="44">
        <v>2164.79</v>
      </c>
      <c r="R371" s="44">
        <v>2155.85</v>
      </c>
      <c r="S371" s="44">
        <v>2157.2600000000002</v>
      </c>
      <c r="T371" s="44">
        <v>2160.5100000000002</v>
      </c>
      <c r="U371" s="44">
        <v>2168.94</v>
      </c>
      <c r="V371" s="44">
        <v>2301</v>
      </c>
      <c r="W371" s="44">
        <v>2305.59</v>
      </c>
      <c r="X371" s="44">
        <v>2139.4</v>
      </c>
      <c r="Y371" s="44">
        <v>2099.41</v>
      </c>
      <c r="Z371" s="44">
        <v>1723.78</v>
      </c>
      <c r="AA371" s="44">
        <v>1333.19</v>
      </c>
    </row>
    <row r="372" spans="1:27" ht="12.75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2017</v>
      </c>
      <c r="B375" s="28" t="str">
        <f>"11"&amp;"."&amp;$B$800&amp;"."&amp;$B$801</f>
        <v>11.10.2023</v>
      </c>
      <c r="C375" s="90" t="s">
        <v>76</v>
      </c>
      <c r="D375" s="91">
        <f>ROUND(((D376+D377+D379+D378)/1000),5)</f>
        <v>3.5270199999999998</v>
      </c>
      <c r="E375" s="91">
        <f>ROUND(((E376+E377+E379+E378)/1000),5)</f>
        <v>3.4421400000000002</v>
      </c>
      <c r="F375" s="91">
        <f>ROUND(((F376+F377+F379+F378)/1000),5)</f>
        <v>3.4192999999999998</v>
      </c>
      <c r="G375" s="91">
        <f t="shared" ref="G375:AA375" si="216">ROUND(((G376+G377+G379+G378)/1000),5)</f>
        <v>3.4199199999999998</v>
      </c>
      <c r="H375" s="91">
        <f t="shared" si="216"/>
        <v>3.4596900000000002</v>
      </c>
      <c r="I375" s="91">
        <f t="shared" si="216"/>
        <v>3.6129799999999999</v>
      </c>
      <c r="J375" s="91">
        <f t="shared" si="216"/>
        <v>3.7616700000000001</v>
      </c>
      <c r="K375" s="91">
        <f t="shared" si="216"/>
        <v>4.0962800000000001</v>
      </c>
      <c r="L375" s="91">
        <f t="shared" si="216"/>
        <v>4.3416100000000002</v>
      </c>
      <c r="M375" s="91">
        <f t="shared" si="216"/>
        <v>4.4908200000000003</v>
      </c>
      <c r="N375" s="91">
        <f t="shared" si="216"/>
        <v>4.6015100000000002</v>
      </c>
      <c r="O375" s="91">
        <f t="shared" si="216"/>
        <v>4.4731300000000003</v>
      </c>
      <c r="P375" s="91">
        <f t="shared" si="216"/>
        <v>4.4600299999999997</v>
      </c>
      <c r="Q375" s="91">
        <f t="shared" si="216"/>
        <v>4.4019899999999996</v>
      </c>
      <c r="R375" s="91">
        <f t="shared" si="216"/>
        <v>4.4215600000000004</v>
      </c>
      <c r="S375" s="91">
        <f t="shared" si="216"/>
        <v>4.3937999999999997</v>
      </c>
      <c r="T375" s="91">
        <f t="shared" si="216"/>
        <v>4.4181499999999998</v>
      </c>
      <c r="U375" s="91">
        <f t="shared" si="216"/>
        <v>4.5495099999999997</v>
      </c>
      <c r="V375" s="91">
        <f t="shared" si="216"/>
        <v>4.7939699999999998</v>
      </c>
      <c r="W375" s="91">
        <f t="shared" si="216"/>
        <v>4.5913599999999999</v>
      </c>
      <c r="X375" s="91">
        <f t="shared" si="216"/>
        <v>4.5505000000000004</v>
      </c>
      <c r="Y375" s="91">
        <f t="shared" si="216"/>
        <v>4.41153</v>
      </c>
      <c r="Z375" s="91">
        <f t="shared" si="216"/>
        <v>3.9138500000000001</v>
      </c>
      <c r="AA375" s="91">
        <f t="shared" si="216"/>
        <v>3.6049500000000001</v>
      </c>
    </row>
    <row r="376" spans="1:27" ht="12.75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1189.98</v>
      </c>
      <c r="E376" s="44">
        <v>1105.0999999999999</v>
      </c>
      <c r="F376" s="44">
        <v>1082.26</v>
      </c>
      <c r="G376" s="44">
        <v>1082.8800000000001</v>
      </c>
      <c r="H376" s="44">
        <v>1122.6500000000001</v>
      </c>
      <c r="I376" s="44">
        <v>1275.94</v>
      </c>
      <c r="J376" s="44">
        <v>1424.63</v>
      </c>
      <c r="K376" s="44">
        <v>1759.24</v>
      </c>
      <c r="L376" s="44">
        <v>2004.57</v>
      </c>
      <c r="M376" s="44">
        <v>2153.7800000000002</v>
      </c>
      <c r="N376" s="44">
        <v>2264.4699999999998</v>
      </c>
      <c r="O376" s="44">
        <v>2136.09</v>
      </c>
      <c r="P376" s="44">
        <v>2122.9899999999998</v>
      </c>
      <c r="Q376" s="44">
        <v>2064.9499999999998</v>
      </c>
      <c r="R376" s="44">
        <v>2084.52</v>
      </c>
      <c r="S376" s="44">
        <v>2056.7600000000002</v>
      </c>
      <c r="T376" s="44">
        <v>2081.11</v>
      </c>
      <c r="U376" s="44">
        <v>2212.4699999999998</v>
      </c>
      <c r="V376" s="44">
        <v>2456.9299999999998</v>
      </c>
      <c r="W376" s="44">
        <v>2254.3200000000002</v>
      </c>
      <c r="X376" s="44">
        <v>2213.46</v>
      </c>
      <c r="Y376" s="44">
        <v>2074.4899999999998</v>
      </c>
      <c r="Z376" s="44">
        <v>1576.81</v>
      </c>
      <c r="AA376" s="44">
        <v>1267.9100000000001</v>
      </c>
    </row>
    <row r="377" spans="1:27" ht="12.75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2022</v>
      </c>
      <c r="B380" s="28" t="str">
        <f>"12"&amp;"."&amp;$B$800&amp;"."&amp;$B$801</f>
        <v>12.10.2023</v>
      </c>
      <c r="C380" s="90" t="s">
        <v>76</v>
      </c>
      <c r="D380" s="91">
        <f>ROUND(((D381+D382+D384+D383)/1000),5)</f>
        <v>3.4415</v>
      </c>
      <c r="E380" s="91">
        <f>ROUND(((E381+E382+E384+E383)/1000),5)</f>
        <v>3.3722300000000001</v>
      </c>
      <c r="F380" s="91">
        <f>ROUND(((F381+F382+F384+F383)/1000),5)</f>
        <v>3.3159299999999998</v>
      </c>
      <c r="G380" s="91">
        <f t="shared" ref="G380:AA380" si="219">ROUND(((G381+G382+G384+G383)/1000),5)</f>
        <v>3.3213300000000001</v>
      </c>
      <c r="H380" s="91">
        <f t="shared" si="219"/>
        <v>3.4175800000000001</v>
      </c>
      <c r="I380" s="91">
        <f t="shared" si="219"/>
        <v>3.5301499999999999</v>
      </c>
      <c r="J380" s="91">
        <f t="shared" si="219"/>
        <v>3.7682899999999999</v>
      </c>
      <c r="K380" s="91">
        <f t="shared" si="219"/>
        <v>4.0595699999999999</v>
      </c>
      <c r="L380" s="91">
        <f t="shared" si="219"/>
        <v>4.4786700000000002</v>
      </c>
      <c r="M380" s="91">
        <f t="shared" si="219"/>
        <v>4.5113099999999999</v>
      </c>
      <c r="N380" s="91">
        <f t="shared" si="219"/>
        <v>4.5662399999999996</v>
      </c>
      <c r="O380" s="91">
        <f t="shared" si="219"/>
        <v>4.5616899999999996</v>
      </c>
      <c r="P380" s="91">
        <f t="shared" si="219"/>
        <v>4.5644799999999996</v>
      </c>
      <c r="Q380" s="91">
        <f t="shared" si="219"/>
        <v>4.5702800000000003</v>
      </c>
      <c r="R380" s="91">
        <f t="shared" si="219"/>
        <v>4.5626699999999998</v>
      </c>
      <c r="S380" s="91">
        <f t="shared" si="219"/>
        <v>4.5414599999999998</v>
      </c>
      <c r="T380" s="91">
        <f t="shared" si="219"/>
        <v>4.5347200000000001</v>
      </c>
      <c r="U380" s="91">
        <f t="shared" si="219"/>
        <v>4.5125299999999999</v>
      </c>
      <c r="V380" s="91">
        <f t="shared" si="219"/>
        <v>4.6321000000000003</v>
      </c>
      <c r="W380" s="91">
        <f t="shared" si="219"/>
        <v>4.64405</v>
      </c>
      <c r="X380" s="91">
        <f t="shared" si="219"/>
        <v>4.5606200000000001</v>
      </c>
      <c r="Y380" s="91">
        <f t="shared" si="219"/>
        <v>4.4571300000000003</v>
      </c>
      <c r="Z380" s="91">
        <f t="shared" si="219"/>
        <v>4.1807800000000004</v>
      </c>
      <c r="AA380" s="91">
        <f t="shared" si="219"/>
        <v>3.6373000000000002</v>
      </c>
    </row>
    <row r="381" spans="1:27" ht="12.75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1104.46</v>
      </c>
      <c r="E381" s="44">
        <v>1035.19</v>
      </c>
      <c r="F381" s="44">
        <v>978.89</v>
      </c>
      <c r="G381" s="44">
        <v>984.29</v>
      </c>
      <c r="H381" s="44">
        <v>1080.54</v>
      </c>
      <c r="I381" s="44">
        <v>1193.1099999999999</v>
      </c>
      <c r="J381" s="44">
        <v>1431.25</v>
      </c>
      <c r="K381" s="44">
        <v>1722.53</v>
      </c>
      <c r="L381" s="44">
        <v>2141.63</v>
      </c>
      <c r="M381" s="44">
        <v>2174.27</v>
      </c>
      <c r="N381" s="44">
        <v>2229.1999999999998</v>
      </c>
      <c r="O381" s="44">
        <v>2224.65</v>
      </c>
      <c r="P381" s="44">
        <v>2227.44</v>
      </c>
      <c r="Q381" s="44">
        <v>2233.2399999999998</v>
      </c>
      <c r="R381" s="44">
        <v>2225.63</v>
      </c>
      <c r="S381" s="44">
        <v>2204.42</v>
      </c>
      <c r="T381" s="44">
        <v>2197.6799999999998</v>
      </c>
      <c r="U381" s="44">
        <v>2175.4899999999998</v>
      </c>
      <c r="V381" s="44">
        <v>2295.06</v>
      </c>
      <c r="W381" s="44">
        <v>2307.0100000000002</v>
      </c>
      <c r="X381" s="44">
        <v>2223.58</v>
      </c>
      <c r="Y381" s="44">
        <v>2120.09</v>
      </c>
      <c r="Z381" s="44">
        <v>1843.74</v>
      </c>
      <c r="AA381" s="44">
        <v>1300.26</v>
      </c>
    </row>
    <row r="382" spans="1:27" ht="12.75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2027</v>
      </c>
      <c r="B385" s="28" t="str">
        <f>"13"&amp;"."&amp;$B$800&amp;"."&amp;$B$801</f>
        <v>13.10.2023</v>
      </c>
      <c r="C385" s="90" t="s">
        <v>76</v>
      </c>
      <c r="D385" s="91">
        <f>ROUND(((D386+D387+D389+D388)/1000),5)</f>
        <v>3.4469699999999999</v>
      </c>
      <c r="E385" s="91">
        <f>ROUND(((E386+E387+E389+E388)/1000),5)</f>
        <v>3.37663</v>
      </c>
      <c r="F385" s="91">
        <f>ROUND(((F386+F387+F389+F388)/1000),5)</f>
        <v>3.34632</v>
      </c>
      <c r="G385" s="91">
        <f t="shared" ref="G385:AA385" si="222">ROUND(((G386+G387+G389+G388)/1000),5)</f>
        <v>3.33955</v>
      </c>
      <c r="H385" s="91">
        <f t="shared" si="222"/>
        <v>3.4054199999999999</v>
      </c>
      <c r="I385" s="91">
        <f t="shared" si="222"/>
        <v>3.5304099999999998</v>
      </c>
      <c r="J385" s="91">
        <f t="shared" si="222"/>
        <v>3.7917000000000001</v>
      </c>
      <c r="K385" s="91">
        <f t="shared" si="222"/>
        <v>4.0213400000000004</v>
      </c>
      <c r="L385" s="91">
        <f t="shared" si="222"/>
        <v>4.2445899999999996</v>
      </c>
      <c r="M385" s="91">
        <f t="shared" si="222"/>
        <v>4.4914399999999999</v>
      </c>
      <c r="N385" s="91">
        <f t="shared" si="222"/>
        <v>4.4967100000000002</v>
      </c>
      <c r="O385" s="91">
        <f t="shared" si="222"/>
        <v>4.45031</v>
      </c>
      <c r="P385" s="91">
        <f t="shared" si="222"/>
        <v>4.3623900000000004</v>
      </c>
      <c r="Q385" s="91">
        <f t="shared" si="222"/>
        <v>4.3831800000000003</v>
      </c>
      <c r="R385" s="91">
        <f t="shared" si="222"/>
        <v>4.34626</v>
      </c>
      <c r="S385" s="91">
        <f t="shared" si="222"/>
        <v>4.34314</v>
      </c>
      <c r="T385" s="91">
        <f t="shared" si="222"/>
        <v>4.3209099999999996</v>
      </c>
      <c r="U385" s="91">
        <f t="shared" si="222"/>
        <v>4.5078500000000004</v>
      </c>
      <c r="V385" s="91">
        <f t="shared" si="222"/>
        <v>4.5596800000000002</v>
      </c>
      <c r="W385" s="91">
        <f t="shared" si="222"/>
        <v>4.55213</v>
      </c>
      <c r="X385" s="91">
        <f t="shared" si="222"/>
        <v>4.3234199999999996</v>
      </c>
      <c r="Y385" s="91">
        <f t="shared" si="222"/>
        <v>4.2737499999999997</v>
      </c>
      <c r="Z385" s="91">
        <f t="shared" si="222"/>
        <v>4.0378699999999998</v>
      </c>
      <c r="AA385" s="91">
        <f t="shared" si="222"/>
        <v>3.82436</v>
      </c>
    </row>
    <row r="386" spans="1:27" ht="12.75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1109.93</v>
      </c>
      <c r="E386" s="44">
        <v>1039.5899999999999</v>
      </c>
      <c r="F386" s="44">
        <v>1009.28</v>
      </c>
      <c r="G386" s="44">
        <v>1002.51</v>
      </c>
      <c r="H386" s="44">
        <v>1068.3800000000001</v>
      </c>
      <c r="I386" s="44">
        <v>1193.3699999999999</v>
      </c>
      <c r="J386" s="44">
        <v>1454.66</v>
      </c>
      <c r="K386" s="44">
        <v>1684.3</v>
      </c>
      <c r="L386" s="44">
        <v>1907.55</v>
      </c>
      <c r="M386" s="44">
        <v>2154.4</v>
      </c>
      <c r="N386" s="44">
        <v>2159.67</v>
      </c>
      <c r="O386" s="44">
        <v>2113.27</v>
      </c>
      <c r="P386" s="44">
        <v>2025.35</v>
      </c>
      <c r="Q386" s="44">
        <v>2046.14</v>
      </c>
      <c r="R386" s="44">
        <v>2009.22</v>
      </c>
      <c r="S386" s="44">
        <v>2006.1</v>
      </c>
      <c r="T386" s="44">
        <v>1983.87</v>
      </c>
      <c r="U386" s="44">
        <v>2170.81</v>
      </c>
      <c r="V386" s="44">
        <v>2222.64</v>
      </c>
      <c r="W386" s="44">
        <v>2215.09</v>
      </c>
      <c r="X386" s="44">
        <v>1986.38</v>
      </c>
      <c r="Y386" s="44">
        <v>1936.71</v>
      </c>
      <c r="Z386" s="44">
        <v>1700.83</v>
      </c>
      <c r="AA386" s="44">
        <v>1487.32</v>
      </c>
    </row>
    <row r="387" spans="1:27" ht="12.75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2032</v>
      </c>
      <c r="B390" s="28" t="str">
        <f>"14"&amp;"."&amp;$B$800&amp;"."&amp;$B$801</f>
        <v>14.10.2023</v>
      </c>
      <c r="C390" s="90" t="s">
        <v>76</v>
      </c>
      <c r="D390" s="91">
        <f>ROUND(((D391+D392+D394+D393)/1000),5)</f>
        <v>3.5815199999999998</v>
      </c>
      <c r="E390" s="91">
        <f>ROUND(((E391+E392+E394+E393)/1000),5)</f>
        <v>3.4892300000000001</v>
      </c>
      <c r="F390" s="91">
        <f>ROUND(((F391+F392+F394+F393)/1000),5)</f>
        <v>3.4677099999999998</v>
      </c>
      <c r="G390" s="91">
        <f t="shared" ref="G390:AA390" si="225">ROUND(((G391+G392+G394+G393)/1000),5)</f>
        <v>3.47099</v>
      </c>
      <c r="H390" s="91">
        <f t="shared" si="225"/>
        <v>3.48054</v>
      </c>
      <c r="I390" s="91">
        <f t="shared" si="225"/>
        <v>3.5419900000000002</v>
      </c>
      <c r="J390" s="91">
        <f t="shared" si="225"/>
        <v>3.6558600000000001</v>
      </c>
      <c r="K390" s="91">
        <f t="shared" si="225"/>
        <v>3.93147</v>
      </c>
      <c r="L390" s="91">
        <f t="shared" si="225"/>
        <v>4.0906799999999999</v>
      </c>
      <c r="M390" s="91">
        <f t="shared" si="225"/>
        <v>4.2597399999999999</v>
      </c>
      <c r="N390" s="91">
        <f t="shared" si="225"/>
        <v>4.3171400000000002</v>
      </c>
      <c r="O390" s="91">
        <f t="shared" si="225"/>
        <v>4.3255400000000002</v>
      </c>
      <c r="P390" s="91">
        <f t="shared" si="225"/>
        <v>4.3175499999999998</v>
      </c>
      <c r="Q390" s="91">
        <f t="shared" si="225"/>
        <v>4.4732500000000002</v>
      </c>
      <c r="R390" s="91">
        <f t="shared" si="225"/>
        <v>4.56874</v>
      </c>
      <c r="S390" s="91">
        <f t="shared" si="225"/>
        <v>4.7312700000000003</v>
      </c>
      <c r="T390" s="91">
        <f t="shared" si="225"/>
        <v>4.6444700000000001</v>
      </c>
      <c r="U390" s="91">
        <f t="shared" si="225"/>
        <v>4.7732299999999999</v>
      </c>
      <c r="V390" s="91">
        <f t="shared" si="225"/>
        <v>4.8924500000000002</v>
      </c>
      <c r="W390" s="91">
        <f t="shared" si="225"/>
        <v>4.7668900000000001</v>
      </c>
      <c r="X390" s="91">
        <f t="shared" si="225"/>
        <v>4.53789</v>
      </c>
      <c r="Y390" s="91">
        <f t="shared" si="225"/>
        <v>4.1537199999999999</v>
      </c>
      <c r="Z390" s="91">
        <f t="shared" si="225"/>
        <v>3.9654199999999999</v>
      </c>
      <c r="AA390" s="91">
        <f t="shared" si="225"/>
        <v>3.6765599999999998</v>
      </c>
    </row>
    <row r="391" spans="1:27" ht="12.75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1244.48</v>
      </c>
      <c r="E391" s="44">
        <v>1152.19</v>
      </c>
      <c r="F391" s="44">
        <v>1130.67</v>
      </c>
      <c r="G391" s="44">
        <v>1133.95</v>
      </c>
      <c r="H391" s="44">
        <v>1143.5</v>
      </c>
      <c r="I391" s="44">
        <v>1204.95</v>
      </c>
      <c r="J391" s="44">
        <v>1318.82</v>
      </c>
      <c r="K391" s="44">
        <v>1594.43</v>
      </c>
      <c r="L391" s="44">
        <v>1753.64</v>
      </c>
      <c r="M391" s="44">
        <v>1922.7</v>
      </c>
      <c r="N391" s="44">
        <v>1980.1</v>
      </c>
      <c r="O391" s="44">
        <v>1988.5</v>
      </c>
      <c r="P391" s="44">
        <v>1980.51</v>
      </c>
      <c r="Q391" s="44">
        <v>2136.21</v>
      </c>
      <c r="R391" s="44">
        <v>2231.6999999999998</v>
      </c>
      <c r="S391" s="44">
        <v>2394.23</v>
      </c>
      <c r="T391" s="44">
        <v>2307.4299999999998</v>
      </c>
      <c r="U391" s="44">
        <v>2436.19</v>
      </c>
      <c r="V391" s="44">
        <v>2555.41</v>
      </c>
      <c r="W391" s="44">
        <v>2429.85</v>
      </c>
      <c r="X391" s="44">
        <v>2200.85</v>
      </c>
      <c r="Y391" s="44">
        <v>1816.68</v>
      </c>
      <c r="Z391" s="44">
        <v>1628.38</v>
      </c>
      <c r="AA391" s="44">
        <v>1339.52</v>
      </c>
    </row>
    <row r="392" spans="1:27" ht="12.75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2037</v>
      </c>
      <c r="B395" s="28" t="str">
        <f>"15"&amp;"."&amp;$B$800&amp;"."&amp;$B$801</f>
        <v>15.10.2023</v>
      </c>
      <c r="C395" s="90" t="s">
        <v>76</v>
      </c>
      <c r="D395" s="91">
        <f>ROUND(((D396+D397+D399+D398)/1000),5)</f>
        <v>3.5954000000000002</v>
      </c>
      <c r="E395" s="91">
        <f>ROUND(((E396+E397+E399+E398)/1000),5)</f>
        <v>3.4941599999999999</v>
      </c>
      <c r="F395" s="91">
        <f>ROUND(((F396+F397+F399+F398)/1000),5)</f>
        <v>3.4589699999999999</v>
      </c>
      <c r="G395" s="91">
        <f t="shared" ref="G395:AA395" si="228">ROUND(((G396+G397+G399+G398)/1000),5)</f>
        <v>3.4443899999999998</v>
      </c>
      <c r="H395" s="91">
        <f t="shared" si="228"/>
        <v>3.4585300000000001</v>
      </c>
      <c r="I395" s="91">
        <f t="shared" si="228"/>
        <v>3.4904799999999998</v>
      </c>
      <c r="J395" s="91">
        <f t="shared" si="228"/>
        <v>3.4690400000000001</v>
      </c>
      <c r="K395" s="91">
        <f t="shared" si="228"/>
        <v>3.5509499999999998</v>
      </c>
      <c r="L395" s="91">
        <f t="shared" si="228"/>
        <v>3.9423300000000001</v>
      </c>
      <c r="M395" s="91">
        <f t="shared" si="228"/>
        <v>4.0620099999999999</v>
      </c>
      <c r="N395" s="91">
        <f t="shared" si="228"/>
        <v>4.1109299999999998</v>
      </c>
      <c r="O395" s="91">
        <f t="shared" si="228"/>
        <v>4.1273</v>
      </c>
      <c r="P395" s="91">
        <f t="shared" si="228"/>
        <v>4.1222300000000001</v>
      </c>
      <c r="Q395" s="91">
        <f t="shared" si="228"/>
        <v>4.1276000000000002</v>
      </c>
      <c r="R395" s="91">
        <f t="shared" si="228"/>
        <v>4.1312199999999999</v>
      </c>
      <c r="S395" s="91">
        <f t="shared" si="228"/>
        <v>4.1220600000000003</v>
      </c>
      <c r="T395" s="91">
        <f t="shared" si="228"/>
        <v>4.1726700000000001</v>
      </c>
      <c r="U395" s="91">
        <f t="shared" si="228"/>
        <v>4.3474700000000004</v>
      </c>
      <c r="V395" s="91">
        <f t="shared" si="228"/>
        <v>4.49871</v>
      </c>
      <c r="W395" s="91">
        <f t="shared" si="228"/>
        <v>4.4627400000000002</v>
      </c>
      <c r="X395" s="91">
        <f t="shared" si="228"/>
        <v>4.3449499999999999</v>
      </c>
      <c r="Y395" s="91">
        <f t="shared" si="228"/>
        <v>4.1159299999999996</v>
      </c>
      <c r="Z395" s="91">
        <f t="shared" si="228"/>
        <v>3.9613900000000002</v>
      </c>
      <c r="AA395" s="91">
        <f t="shared" si="228"/>
        <v>3.65489</v>
      </c>
    </row>
    <row r="396" spans="1:27" ht="12.75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1258.3599999999999</v>
      </c>
      <c r="E396" s="44">
        <v>1157.1199999999999</v>
      </c>
      <c r="F396" s="44">
        <v>1121.93</v>
      </c>
      <c r="G396" s="44">
        <v>1107.3499999999999</v>
      </c>
      <c r="H396" s="44">
        <v>1121.49</v>
      </c>
      <c r="I396" s="44">
        <v>1153.44</v>
      </c>
      <c r="J396" s="44">
        <v>1132</v>
      </c>
      <c r="K396" s="44">
        <v>1213.9100000000001</v>
      </c>
      <c r="L396" s="44">
        <v>1605.29</v>
      </c>
      <c r="M396" s="44">
        <v>1724.97</v>
      </c>
      <c r="N396" s="44">
        <v>1773.89</v>
      </c>
      <c r="O396" s="44">
        <v>1790.26</v>
      </c>
      <c r="P396" s="44">
        <v>1785.19</v>
      </c>
      <c r="Q396" s="44">
        <v>1790.56</v>
      </c>
      <c r="R396" s="44">
        <v>1794.18</v>
      </c>
      <c r="S396" s="44">
        <v>1785.02</v>
      </c>
      <c r="T396" s="44">
        <v>1835.63</v>
      </c>
      <c r="U396" s="44">
        <v>2010.43</v>
      </c>
      <c r="V396" s="44">
        <v>2161.67</v>
      </c>
      <c r="W396" s="44">
        <v>2125.6999999999998</v>
      </c>
      <c r="X396" s="44">
        <v>2007.91</v>
      </c>
      <c r="Y396" s="44">
        <v>1778.89</v>
      </c>
      <c r="Z396" s="44">
        <v>1624.35</v>
      </c>
      <c r="AA396" s="44">
        <v>1317.85</v>
      </c>
    </row>
    <row r="397" spans="1:27" ht="12.75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2042</v>
      </c>
      <c r="B400" s="28" t="str">
        <f>"16"&amp;"."&amp;$B$800&amp;"."&amp;$B$801</f>
        <v>16.10.2023</v>
      </c>
      <c r="C400" s="90" t="s">
        <v>76</v>
      </c>
      <c r="D400" s="91">
        <f>ROUND(((D401+D402+D404+D403)/1000),5)</f>
        <v>3.5900599999999998</v>
      </c>
      <c r="E400" s="91">
        <f>ROUND(((E401+E402+E404+E403)/1000),5)</f>
        <v>3.5269699999999999</v>
      </c>
      <c r="F400" s="91">
        <f>ROUND(((F401+F402+F404+F403)/1000),5)</f>
        <v>3.46618</v>
      </c>
      <c r="G400" s="91">
        <f t="shared" ref="G400:AA400" si="231">ROUND(((G401+G402+G404+G403)/1000),5)</f>
        <v>3.4507400000000001</v>
      </c>
      <c r="H400" s="91">
        <f t="shared" si="231"/>
        <v>3.4791799999999999</v>
      </c>
      <c r="I400" s="91">
        <f t="shared" si="231"/>
        <v>3.6643300000000001</v>
      </c>
      <c r="J400" s="91">
        <f t="shared" si="231"/>
        <v>3.8735599999999999</v>
      </c>
      <c r="K400" s="91">
        <f t="shared" si="231"/>
        <v>4.0705200000000001</v>
      </c>
      <c r="L400" s="91">
        <f t="shared" si="231"/>
        <v>4.2906399999999998</v>
      </c>
      <c r="M400" s="91">
        <f t="shared" si="231"/>
        <v>4.4481999999999999</v>
      </c>
      <c r="N400" s="91">
        <f t="shared" si="231"/>
        <v>4.45383</v>
      </c>
      <c r="O400" s="91">
        <f t="shared" si="231"/>
        <v>4.4144899999999998</v>
      </c>
      <c r="P400" s="91">
        <f t="shared" si="231"/>
        <v>4.38605</v>
      </c>
      <c r="Q400" s="91">
        <f t="shared" si="231"/>
        <v>4.3996500000000003</v>
      </c>
      <c r="R400" s="91">
        <f t="shared" si="231"/>
        <v>4.3949499999999997</v>
      </c>
      <c r="S400" s="91">
        <f t="shared" si="231"/>
        <v>4.3763199999999998</v>
      </c>
      <c r="T400" s="91">
        <f t="shared" si="231"/>
        <v>4.3796600000000003</v>
      </c>
      <c r="U400" s="91">
        <f t="shared" si="231"/>
        <v>4.4166499999999997</v>
      </c>
      <c r="V400" s="91">
        <f t="shared" si="231"/>
        <v>4.4891300000000003</v>
      </c>
      <c r="W400" s="91">
        <f t="shared" si="231"/>
        <v>4.4936100000000003</v>
      </c>
      <c r="X400" s="91">
        <f t="shared" si="231"/>
        <v>4.3200900000000004</v>
      </c>
      <c r="Y400" s="91">
        <f t="shared" si="231"/>
        <v>4.1754199999999999</v>
      </c>
      <c r="Z400" s="91">
        <f t="shared" si="231"/>
        <v>3.89771</v>
      </c>
      <c r="AA400" s="91">
        <f t="shared" si="231"/>
        <v>3.5974300000000001</v>
      </c>
    </row>
    <row r="401" spans="1:27" ht="12.75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1253.02</v>
      </c>
      <c r="E401" s="44">
        <v>1189.93</v>
      </c>
      <c r="F401" s="44">
        <v>1129.1400000000001</v>
      </c>
      <c r="G401" s="44">
        <v>1113.7</v>
      </c>
      <c r="H401" s="44">
        <v>1142.1400000000001</v>
      </c>
      <c r="I401" s="44">
        <v>1327.29</v>
      </c>
      <c r="J401" s="44">
        <v>1536.52</v>
      </c>
      <c r="K401" s="44">
        <v>1733.48</v>
      </c>
      <c r="L401" s="44">
        <v>1953.6</v>
      </c>
      <c r="M401" s="44">
        <v>2111.16</v>
      </c>
      <c r="N401" s="44">
        <v>2116.79</v>
      </c>
      <c r="O401" s="44">
        <v>2077.4499999999998</v>
      </c>
      <c r="P401" s="44">
        <v>2049.0100000000002</v>
      </c>
      <c r="Q401" s="44">
        <v>2062.61</v>
      </c>
      <c r="R401" s="44">
        <v>2057.91</v>
      </c>
      <c r="S401" s="44">
        <v>2039.28</v>
      </c>
      <c r="T401" s="44">
        <v>2042.62</v>
      </c>
      <c r="U401" s="44">
        <v>2079.61</v>
      </c>
      <c r="V401" s="44">
        <v>2152.09</v>
      </c>
      <c r="W401" s="44">
        <v>2156.5700000000002</v>
      </c>
      <c r="X401" s="44">
        <v>1983.05</v>
      </c>
      <c r="Y401" s="44">
        <v>1838.38</v>
      </c>
      <c r="Z401" s="44">
        <v>1560.67</v>
      </c>
      <c r="AA401" s="44">
        <v>1260.3900000000001</v>
      </c>
    </row>
    <row r="402" spans="1:27" ht="12.75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2047</v>
      </c>
      <c r="B405" s="28" t="str">
        <f>"17"&amp;"."&amp;$B$800&amp;"."&amp;$B$801</f>
        <v>17.10.2023</v>
      </c>
      <c r="C405" s="90" t="s">
        <v>76</v>
      </c>
      <c r="D405" s="91">
        <f>ROUND(((D406+D407+D409+D408)/1000),5)</f>
        <v>3.48109</v>
      </c>
      <c r="E405" s="91">
        <f>ROUND(((E406+E407+E409+E408)/1000),5)</f>
        <v>3.4251</v>
      </c>
      <c r="F405" s="91">
        <f>ROUND(((F406+F407+F409+F408)/1000),5)</f>
        <v>3.3812799999999998</v>
      </c>
      <c r="G405" s="91">
        <f t="shared" ref="G405:AA405" si="234">ROUND(((G406+G407+G409+G408)/1000),5)</f>
        <v>3.3797600000000001</v>
      </c>
      <c r="H405" s="91">
        <f t="shared" si="234"/>
        <v>3.41675</v>
      </c>
      <c r="I405" s="91">
        <f t="shared" si="234"/>
        <v>3.5509900000000001</v>
      </c>
      <c r="J405" s="91">
        <f t="shared" si="234"/>
        <v>3.66466</v>
      </c>
      <c r="K405" s="91">
        <f t="shared" si="234"/>
        <v>4.0101000000000004</v>
      </c>
      <c r="L405" s="91">
        <f t="shared" si="234"/>
        <v>4.2507700000000002</v>
      </c>
      <c r="M405" s="91">
        <f t="shared" si="234"/>
        <v>4.5077499999999997</v>
      </c>
      <c r="N405" s="91">
        <f t="shared" si="234"/>
        <v>4.5459199999999997</v>
      </c>
      <c r="O405" s="91">
        <f t="shared" si="234"/>
        <v>4.5032500000000004</v>
      </c>
      <c r="P405" s="91">
        <f t="shared" si="234"/>
        <v>4.3116399999999997</v>
      </c>
      <c r="Q405" s="91">
        <f t="shared" si="234"/>
        <v>4.3274499999999998</v>
      </c>
      <c r="R405" s="91">
        <f t="shared" si="234"/>
        <v>4.3370199999999999</v>
      </c>
      <c r="S405" s="91">
        <f t="shared" si="234"/>
        <v>4.3300999999999998</v>
      </c>
      <c r="T405" s="91">
        <f t="shared" si="234"/>
        <v>4.3206600000000002</v>
      </c>
      <c r="U405" s="91">
        <f t="shared" si="234"/>
        <v>4.3962000000000003</v>
      </c>
      <c r="V405" s="91">
        <f t="shared" si="234"/>
        <v>4.5581500000000004</v>
      </c>
      <c r="W405" s="91">
        <f t="shared" si="234"/>
        <v>4.5566899999999997</v>
      </c>
      <c r="X405" s="91">
        <f t="shared" si="234"/>
        <v>4.2913800000000002</v>
      </c>
      <c r="Y405" s="91">
        <f t="shared" si="234"/>
        <v>4.1578900000000001</v>
      </c>
      <c r="Z405" s="91">
        <f t="shared" si="234"/>
        <v>3.92699</v>
      </c>
      <c r="AA405" s="91">
        <f t="shared" si="234"/>
        <v>3.66045</v>
      </c>
    </row>
    <row r="406" spans="1:27" ht="12.75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1144.05</v>
      </c>
      <c r="E406" s="44">
        <v>1088.06</v>
      </c>
      <c r="F406" s="44">
        <v>1044.24</v>
      </c>
      <c r="G406" s="44">
        <v>1042.72</v>
      </c>
      <c r="H406" s="44">
        <v>1079.71</v>
      </c>
      <c r="I406" s="44">
        <v>1213.95</v>
      </c>
      <c r="J406" s="44">
        <v>1327.62</v>
      </c>
      <c r="K406" s="44">
        <v>1673.06</v>
      </c>
      <c r="L406" s="44">
        <v>1913.73</v>
      </c>
      <c r="M406" s="44">
        <v>2170.71</v>
      </c>
      <c r="N406" s="44">
        <v>2208.88</v>
      </c>
      <c r="O406" s="44">
        <v>2166.21</v>
      </c>
      <c r="P406" s="44">
        <v>1974.6</v>
      </c>
      <c r="Q406" s="44">
        <v>1990.41</v>
      </c>
      <c r="R406" s="44">
        <v>1999.98</v>
      </c>
      <c r="S406" s="44">
        <v>1993.06</v>
      </c>
      <c r="T406" s="44">
        <v>1983.62</v>
      </c>
      <c r="U406" s="44">
        <v>2059.16</v>
      </c>
      <c r="V406" s="44">
        <v>2221.11</v>
      </c>
      <c r="W406" s="44">
        <v>2219.65</v>
      </c>
      <c r="X406" s="44">
        <v>1954.34</v>
      </c>
      <c r="Y406" s="44">
        <v>1820.85</v>
      </c>
      <c r="Z406" s="44">
        <v>1589.95</v>
      </c>
      <c r="AA406" s="44">
        <v>1323.41</v>
      </c>
    </row>
    <row r="407" spans="1:27" ht="12.75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2052</v>
      </c>
      <c r="B410" s="28" t="str">
        <f>"18"&amp;"."&amp;$B$800&amp;"."&amp;$B$801</f>
        <v>18.10.2023</v>
      </c>
      <c r="C410" s="90" t="s">
        <v>76</v>
      </c>
      <c r="D410" s="91">
        <f>ROUND(((D411+D412+D414+D413)/1000),5)</f>
        <v>3.4732400000000001</v>
      </c>
      <c r="E410" s="91">
        <f>ROUND(((E411+E412+E414+E413)/1000),5)</f>
        <v>3.4121600000000001</v>
      </c>
      <c r="F410" s="91">
        <f>ROUND(((F411+F412+F414+F413)/1000),5)</f>
        <v>3.3902800000000002</v>
      </c>
      <c r="G410" s="91">
        <f t="shared" ref="G410:AA410" si="237">ROUND(((G411+G412+G414+G413)/1000),5)</f>
        <v>3.4066399999999999</v>
      </c>
      <c r="H410" s="91">
        <f t="shared" si="237"/>
        <v>3.4604200000000001</v>
      </c>
      <c r="I410" s="91">
        <f t="shared" si="237"/>
        <v>3.54874</v>
      </c>
      <c r="J410" s="91">
        <f t="shared" si="237"/>
        <v>3.7125499999999998</v>
      </c>
      <c r="K410" s="91">
        <f t="shared" si="237"/>
        <v>4.0292399999999997</v>
      </c>
      <c r="L410" s="91">
        <f t="shared" si="237"/>
        <v>4.1366300000000003</v>
      </c>
      <c r="M410" s="91">
        <f t="shared" si="237"/>
        <v>4.4428299999999998</v>
      </c>
      <c r="N410" s="91">
        <f t="shared" si="237"/>
        <v>4.5002700000000004</v>
      </c>
      <c r="O410" s="91">
        <f t="shared" si="237"/>
        <v>4.30647</v>
      </c>
      <c r="P410" s="91">
        <f t="shared" si="237"/>
        <v>4.2853000000000003</v>
      </c>
      <c r="Q410" s="91">
        <f t="shared" si="237"/>
        <v>4.2833899999999998</v>
      </c>
      <c r="R410" s="91">
        <f t="shared" si="237"/>
        <v>4.2983000000000002</v>
      </c>
      <c r="S410" s="91">
        <f t="shared" si="237"/>
        <v>4.2957799999999997</v>
      </c>
      <c r="T410" s="91">
        <f t="shared" si="237"/>
        <v>4.2966499999999996</v>
      </c>
      <c r="U410" s="91">
        <f t="shared" si="237"/>
        <v>4.4854599999999998</v>
      </c>
      <c r="V410" s="91">
        <f t="shared" si="237"/>
        <v>4.5263299999999997</v>
      </c>
      <c r="W410" s="91">
        <f t="shared" si="237"/>
        <v>4.4727699999999997</v>
      </c>
      <c r="X410" s="91">
        <f t="shared" si="237"/>
        <v>4.2385099999999998</v>
      </c>
      <c r="Y410" s="91">
        <f t="shared" si="237"/>
        <v>4.1136400000000002</v>
      </c>
      <c r="Z410" s="91">
        <f t="shared" si="237"/>
        <v>3.82084</v>
      </c>
      <c r="AA410" s="91">
        <f t="shared" si="237"/>
        <v>3.5844100000000001</v>
      </c>
    </row>
    <row r="411" spans="1:27" ht="12.75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1136.2</v>
      </c>
      <c r="E411" s="44">
        <v>1075.1199999999999</v>
      </c>
      <c r="F411" s="44">
        <v>1053.24</v>
      </c>
      <c r="G411" s="44">
        <v>1069.5999999999999</v>
      </c>
      <c r="H411" s="44">
        <v>1123.3800000000001</v>
      </c>
      <c r="I411" s="44">
        <v>1211.7</v>
      </c>
      <c r="J411" s="44">
        <v>1375.51</v>
      </c>
      <c r="K411" s="44">
        <v>1692.2</v>
      </c>
      <c r="L411" s="44">
        <v>1799.59</v>
      </c>
      <c r="M411" s="44">
        <v>2105.79</v>
      </c>
      <c r="N411" s="44">
        <v>2163.23</v>
      </c>
      <c r="O411" s="44">
        <v>1969.43</v>
      </c>
      <c r="P411" s="44">
        <v>1948.26</v>
      </c>
      <c r="Q411" s="44">
        <v>1946.35</v>
      </c>
      <c r="R411" s="44">
        <v>1961.26</v>
      </c>
      <c r="S411" s="44">
        <v>1958.74</v>
      </c>
      <c r="T411" s="44">
        <v>1959.61</v>
      </c>
      <c r="U411" s="44">
        <v>2148.42</v>
      </c>
      <c r="V411" s="44">
        <v>2189.29</v>
      </c>
      <c r="W411" s="44">
        <v>2135.73</v>
      </c>
      <c r="X411" s="44">
        <v>1901.47</v>
      </c>
      <c r="Y411" s="44">
        <v>1776.6</v>
      </c>
      <c r="Z411" s="44">
        <v>1483.8</v>
      </c>
      <c r="AA411" s="44">
        <v>1247.3699999999999</v>
      </c>
    </row>
    <row r="412" spans="1:27" ht="12.75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2057</v>
      </c>
      <c r="B415" s="28" t="str">
        <f>"19"&amp;"."&amp;$B$800&amp;"."&amp;$B$801</f>
        <v>19.10.2023</v>
      </c>
      <c r="C415" s="90" t="s">
        <v>76</v>
      </c>
      <c r="D415" s="91">
        <f>ROUND(((D416+D417+D419+D418)/1000),5)</f>
        <v>3.4839799999999999</v>
      </c>
      <c r="E415" s="91">
        <f>ROUND(((E416+E417+E419+E418)/1000),5)</f>
        <v>3.39384</v>
      </c>
      <c r="F415" s="91">
        <f>ROUND(((F416+F417+F419+F418)/1000),5)</f>
        <v>3.3823400000000001</v>
      </c>
      <c r="G415" s="91">
        <f t="shared" ref="G415:AA415" si="240">ROUND(((G416+G417+G419+G418)/1000),5)</f>
        <v>3.3822999999999999</v>
      </c>
      <c r="H415" s="91">
        <f t="shared" si="240"/>
        <v>3.43546</v>
      </c>
      <c r="I415" s="91">
        <f t="shared" si="240"/>
        <v>3.5424099999999998</v>
      </c>
      <c r="J415" s="91">
        <f t="shared" si="240"/>
        <v>3.7694899999999998</v>
      </c>
      <c r="K415" s="91">
        <f t="shared" si="240"/>
        <v>4.0322899999999997</v>
      </c>
      <c r="L415" s="91">
        <f t="shared" si="240"/>
        <v>4.2996400000000001</v>
      </c>
      <c r="M415" s="91">
        <f t="shared" si="240"/>
        <v>4.4547999999999996</v>
      </c>
      <c r="N415" s="91">
        <f t="shared" si="240"/>
        <v>4.4840299999999997</v>
      </c>
      <c r="O415" s="91">
        <f t="shared" si="240"/>
        <v>4.4843000000000002</v>
      </c>
      <c r="P415" s="91">
        <f t="shared" si="240"/>
        <v>4.3973599999999999</v>
      </c>
      <c r="Q415" s="91">
        <f t="shared" si="240"/>
        <v>4.40754</v>
      </c>
      <c r="R415" s="91">
        <f t="shared" si="240"/>
        <v>4.4080899999999996</v>
      </c>
      <c r="S415" s="91">
        <f t="shared" si="240"/>
        <v>4.40435</v>
      </c>
      <c r="T415" s="91">
        <f t="shared" si="240"/>
        <v>4.4041199999999998</v>
      </c>
      <c r="U415" s="91">
        <f t="shared" si="240"/>
        <v>4.4659000000000004</v>
      </c>
      <c r="V415" s="91">
        <f t="shared" si="240"/>
        <v>4.53355</v>
      </c>
      <c r="W415" s="91">
        <f t="shared" si="240"/>
        <v>4.4985900000000001</v>
      </c>
      <c r="X415" s="91">
        <f t="shared" si="240"/>
        <v>4.3709499999999997</v>
      </c>
      <c r="Y415" s="91">
        <f t="shared" si="240"/>
        <v>4.1348500000000001</v>
      </c>
      <c r="Z415" s="91">
        <f t="shared" si="240"/>
        <v>3.9308200000000002</v>
      </c>
      <c r="AA415" s="91">
        <f t="shared" si="240"/>
        <v>3.68668</v>
      </c>
    </row>
    <row r="416" spans="1:27" ht="12.75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1146.94</v>
      </c>
      <c r="E416" s="44">
        <v>1056.8</v>
      </c>
      <c r="F416" s="44">
        <v>1045.3</v>
      </c>
      <c r="G416" s="44">
        <v>1045.26</v>
      </c>
      <c r="H416" s="44">
        <v>1098.42</v>
      </c>
      <c r="I416" s="44">
        <v>1205.3699999999999</v>
      </c>
      <c r="J416" s="44">
        <v>1432.45</v>
      </c>
      <c r="K416" s="44">
        <v>1695.25</v>
      </c>
      <c r="L416" s="44">
        <v>1962.6</v>
      </c>
      <c r="M416" s="44">
        <v>2117.7600000000002</v>
      </c>
      <c r="N416" s="44">
        <v>2146.9899999999998</v>
      </c>
      <c r="O416" s="44">
        <v>2147.2600000000002</v>
      </c>
      <c r="P416" s="44">
        <v>2060.3200000000002</v>
      </c>
      <c r="Q416" s="44">
        <v>2070.5</v>
      </c>
      <c r="R416" s="44">
        <v>2071.0500000000002</v>
      </c>
      <c r="S416" s="44">
        <v>2067.31</v>
      </c>
      <c r="T416" s="44">
        <v>2067.08</v>
      </c>
      <c r="U416" s="44">
        <v>2128.86</v>
      </c>
      <c r="V416" s="44">
        <v>2196.5100000000002</v>
      </c>
      <c r="W416" s="44">
        <v>2161.5500000000002</v>
      </c>
      <c r="X416" s="44">
        <v>2033.91</v>
      </c>
      <c r="Y416" s="44">
        <v>1797.81</v>
      </c>
      <c r="Z416" s="44">
        <v>1593.78</v>
      </c>
      <c r="AA416" s="44">
        <v>1349.64</v>
      </c>
    </row>
    <row r="417" spans="1:27" ht="12.75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2062</v>
      </c>
      <c r="B420" s="28" t="str">
        <f>"20"&amp;"."&amp;$B$800&amp;"."&amp;$B$801</f>
        <v>20.10.2023</v>
      </c>
      <c r="C420" s="90" t="s">
        <v>76</v>
      </c>
      <c r="D420" s="91">
        <f>ROUND(((D421+D422+D424+D423)/1000),5)</f>
        <v>3.4851899999999998</v>
      </c>
      <c r="E420" s="91">
        <f>ROUND(((E421+E422+E424+E423)/1000),5)</f>
        <v>3.4098899999999999</v>
      </c>
      <c r="F420" s="91">
        <f>ROUND(((F421+F422+F424+F423)/1000),5)</f>
        <v>3.3848500000000001</v>
      </c>
      <c r="G420" s="91">
        <f t="shared" ref="G420:AA420" si="243">ROUND(((G421+G422+G424+G423)/1000),5)</f>
        <v>3.3898199999999998</v>
      </c>
      <c r="H420" s="91">
        <f t="shared" si="243"/>
        <v>3.4554800000000001</v>
      </c>
      <c r="I420" s="91">
        <f t="shared" si="243"/>
        <v>3.5422600000000002</v>
      </c>
      <c r="J420" s="91">
        <f t="shared" si="243"/>
        <v>3.7617500000000001</v>
      </c>
      <c r="K420" s="91">
        <f t="shared" si="243"/>
        <v>4.0699800000000002</v>
      </c>
      <c r="L420" s="91">
        <f t="shared" si="243"/>
        <v>4.24641</v>
      </c>
      <c r="M420" s="91">
        <f t="shared" si="243"/>
        <v>4.4756099999999996</v>
      </c>
      <c r="N420" s="91">
        <f t="shared" si="243"/>
        <v>4.5399399999999996</v>
      </c>
      <c r="O420" s="91">
        <f t="shared" si="243"/>
        <v>4.3424199999999997</v>
      </c>
      <c r="P420" s="91">
        <f t="shared" si="243"/>
        <v>4.3247400000000003</v>
      </c>
      <c r="Q420" s="91">
        <f t="shared" si="243"/>
        <v>4.3282699999999998</v>
      </c>
      <c r="R420" s="91">
        <f t="shared" si="243"/>
        <v>4.3320699999999999</v>
      </c>
      <c r="S420" s="91">
        <f t="shared" si="243"/>
        <v>4.3255299999999997</v>
      </c>
      <c r="T420" s="91">
        <f t="shared" si="243"/>
        <v>4.3178599999999996</v>
      </c>
      <c r="U420" s="91">
        <f t="shared" si="243"/>
        <v>4.5117900000000004</v>
      </c>
      <c r="V420" s="91">
        <f t="shared" si="243"/>
        <v>4.5336400000000001</v>
      </c>
      <c r="W420" s="91">
        <f t="shared" si="243"/>
        <v>4.3911699999999998</v>
      </c>
      <c r="X420" s="91">
        <f t="shared" si="243"/>
        <v>4.29697</v>
      </c>
      <c r="Y420" s="91">
        <f t="shared" si="243"/>
        <v>4.2082300000000004</v>
      </c>
      <c r="Z420" s="91">
        <f t="shared" si="243"/>
        <v>3.9203700000000001</v>
      </c>
      <c r="AA420" s="91">
        <f t="shared" si="243"/>
        <v>3.6666300000000001</v>
      </c>
    </row>
    <row r="421" spans="1:27" ht="12.75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1148.1500000000001</v>
      </c>
      <c r="E421" s="44">
        <v>1072.8499999999999</v>
      </c>
      <c r="F421" s="44">
        <v>1047.81</v>
      </c>
      <c r="G421" s="44">
        <v>1052.78</v>
      </c>
      <c r="H421" s="44">
        <v>1118.44</v>
      </c>
      <c r="I421" s="44">
        <v>1205.22</v>
      </c>
      <c r="J421" s="44">
        <v>1424.71</v>
      </c>
      <c r="K421" s="44">
        <v>1732.94</v>
      </c>
      <c r="L421" s="44">
        <v>1909.37</v>
      </c>
      <c r="M421" s="44">
        <v>2138.5700000000002</v>
      </c>
      <c r="N421" s="44">
        <v>2202.9</v>
      </c>
      <c r="O421" s="44">
        <v>2005.38</v>
      </c>
      <c r="P421" s="44">
        <v>1987.7</v>
      </c>
      <c r="Q421" s="44">
        <v>1991.23</v>
      </c>
      <c r="R421" s="44">
        <v>1995.03</v>
      </c>
      <c r="S421" s="44">
        <v>1988.49</v>
      </c>
      <c r="T421" s="44">
        <v>1980.82</v>
      </c>
      <c r="U421" s="44">
        <v>2174.75</v>
      </c>
      <c r="V421" s="44">
        <v>2196.6</v>
      </c>
      <c r="W421" s="44">
        <v>2054.13</v>
      </c>
      <c r="X421" s="44">
        <v>1959.93</v>
      </c>
      <c r="Y421" s="44">
        <v>1871.19</v>
      </c>
      <c r="Z421" s="44">
        <v>1583.33</v>
      </c>
      <c r="AA421" s="44">
        <v>1329.59</v>
      </c>
    </row>
    <row r="422" spans="1:27" ht="12.75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2067</v>
      </c>
      <c r="B425" s="28" t="str">
        <f>"21"&amp;"."&amp;$B$800&amp;"."&amp;$B$801</f>
        <v>21.10.2023</v>
      </c>
      <c r="C425" s="90" t="s">
        <v>76</v>
      </c>
      <c r="D425" s="91">
        <f>ROUND(((D426+D427+D429+D428)/1000),5)</f>
        <v>3.53111</v>
      </c>
      <c r="E425" s="91">
        <f>ROUND(((E426+E427+E429+E428)/1000),5)</f>
        <v>3.50115</v>
      </c>
      <c r="F425" s="91">
        <f>ROUND(((F426+F427+F429+F428)/1000),5)</f>
        <v>3.4622099999999998</v>
      </c>
      <c r="G425" s="91">
        <f t="shared" ref="G425:AA425" si="246">ROUND(((G426+G427+G429+G428)/1000),5)</f>
        <v>3.4493</v>
      </c>
      <c r="H425" s="91">
        <f t="shared" si="246"/>
        <v>3.4571499999999999</v>
      </c>
      <c r="I425" s="91">
        <f t="shared" si="246"/>
        <v>3.5094699999999999</v>
      </c>
      <c r="J425" s="91">
        <f t="shared" si="246"/>
        <v>3.5263900000000001</v>
      </c>
      <c r="K425" s="91">
        <f t="shared" si="246"/>
        <v>3.73807</v>
      </c>
      <c r="L425" s="91">
        <f t="shared" si="246"/>
        <v>3.9022899999999998</v>
      </c>
      <c r="M425" s="91">
        <f t="shared" si="246"/>
        <v>4.1270800000000003</v>
      </c>
      <c r="N425" s="91">
        <f t="shared" si="246"/>
        <v>4.2178500000000003</v>
      </c>
      <c r="O425" s="91">
        <f t="shared" si="246"/>
        <v>4.22431</v>
      </c>
      <c r="P425" s="91">
        <f t="shared" si="246"/>
        <v>4.1876899999999999</v>
      </c>
      <c r="Q425" s="91">
        <f t="shared" si="246"/>
        <v>4.1828200000000004</v>
      </c>
      <c r="R425" s="91">
        <f t="shared" si="246"/>
        <v>4.1671199999999997</v>
      </c>
      <c r="S425" s="91">
        <f t="shared" si="246"/>
        <v>4.1586100000000004</v>
      </c>
      <c r="T425" s="91">
        <f t="shared" si="246"/>
        <v>4.1790500000000002</v>
      </c>
      <c r="U425" s="91">
        <f t="shared" si="246"/>
        <v>4.2850700000000002</v>
      </c>
      <c r="V425" s="91">
        <f t="shared" si="246"/>
        <v>4.47811</v>
      </c>
      <c r="W425" s="91">
        <f t="shared" si="246"/>
        <v>4.3763100000000001</v>
      </c>
      <c r="X425" s="91">
        <f t="shared" si="246"/>
        <v>4.1675000000000004</v>
      </c>
      <c r="Y425" s="91">
        <f t="shared" si="246"/>
        <v>4.0381900000000002</v>
      </c>
      <c r="Z425" s="91">
        <f t="shared" si="246"/>
        <v>3.8035700000000001</v>
      </c>
      <c r="AA425" s="91">
        <f t="shared" si="246"/>
        <v>3.5924800000000001</v>
      </c>
    </row>
    <row r="426" spans="1:27" ht="12.75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1194.07</v>
      </c>
      <c r="E426" s="44">
        <v>1164.1099999999999</v>
      </c>
      <c r="F426" s="44">
        <v>1125.17</v>
      </c>
      <c r="G426" s="44">
        <v>1112.26</v>
      </c>
      <c r="H426" s="44">
        <v>1120.1099999999999</v>
      </c>
      <c r="I426" s="44">
        <v>1172.43</v>
      </c>
      <c r="J426" s="44">
        <v>1189.3499999999999</v>
      </c>
      <c r="K426" s="44">
        <v>1401.03</v>
      </c>
      <c r="L426" s="44">
        <v>1565.25</v>
      </c>
      <c r="M426" s="44">
        <v>1790.04</v>
      </c>
      <c r="N426" s="44">
        <v>1880.81</v>
      </c>
      <c r="O426" s="44">
        <v>1887.27</v>
      </c>
      <c r="P426" s="44">
        <v>1850.65</v>
      </c>
      <c r="Q426" s="44">
        <v>1845.78</v>
      </c>
      <c r="R426" s="44">
        <v>1830.08</v>
      </c>
      <c r="S426" s="44">
        <v>1821.57</v>
      </c>
      <c r="T426" s="44">
        <v>1842.01</v>
      </c>
      <c r="U426" s="44">
        <v>1948.03</v>
      </c>
      <c r="V426" s="44">
        <v>2141.0700000000002</v>
      </c>
      <c r="W426" s="44">
        <v>2039.27</v>
      </c>
      <c r="X426" s="44">
        <v>1830.46</v>
      </c>
      <c r="Y426" s="44">
        <v>1701.15</v>
      </c>
      <c r="Z426" s="44">
        <v>1466.53</v>
      </c>
      <c r="AA426" s="44">
        <v>1255.44</v>
      </c>
    </row>
    <row r="427" spans="1:27" ht="12.75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2072</v>
      </c>
      <c r="B430" s="28" t="str">
        <f>"22"&amp;"."&amp;$B$800&amp;"."&amp;$B$801</f>
        <v>22.10.2023</v>
      </c>
      <c r="C430" s="90" t="s">
        <v>76</v>
      </c>
      <c r="D430" s="91">
        <f>ROUND(((D431+D432+D434+D433)/1000),5)</f>
        <v>3.5039600000000002</v>
      </c>
      <c r="E430" s="91">
        <f>ROUND(((E431+E432+E434+E433)/1000),5)</f>
        <v>3.4303400000000002</v>
      </c>
      <c r="F430" s="91">
        <f>ROUND(((F431+F432+F434+F433)/1000),5)</f>
        <v>3.3767</v>
      </c>
      <c r="G430" s="91">
        <f t="shared" ref="G430:AA430" si="249">ROUND(((G431+G432+G434+G433)/1000),5)</f>
        <v>3.3698899999999998</v>
      </c>
      <c r="H430" s="91">
        <f t="shared" si="249"/>
        <v>3.3693</v>
      </c>
      <c r="I430" s="91">
        <f t="shared" si="249"/>
        <v>3.4468899999999998</v>
      </c>
      <c r="J430" s="91">
        <f t="shared" si="249"/>
        <v>3.4521099999999998</v>
      </c>
      <c r="K430" s="91">
        <f t="shared" si="249"/>
        <v>3.50963</v>
      </c>
      <c r="L430" s="91">
        <f t="shared" si="249"/>
        <v>3.6750500000000001</v>
      </c>
      <c r="M430" s="91">
        <f t="shared" si="249"/>
        <v>3.8857499999999998</v>
      </c>
      <c r="N430" s="91">
        <f t="shared" si="249"/>
        <v>3.9690799999999999</v>
      </c>
      <c r="O430" s="91">
        <f t="shared" si="249"/>
        <v>4.0013199999999998</v>
      </c>
      <c r="P430" s="91">
        <f t="shared" si="249"/>
        <v>4.0270900000000003</v>
      </c>
      <c r="Q430" s="91">
        <f t="shared" si="249"/>
        <v>4.0436199999999998</v>
      </c>
      <c r="R430" s="91">
        <f t="shared" si="249"/>
        <v>4.0586799999999998</v>
      </c>
      <c r="S430" s="91">
        <f t="shared" si="249"/>
        <v>4.0477499999999997</v>
      </c>
      <c r="T430" s="91">
        <f t="shared" si="249"/>
        <v>4.1260700000000003</v>
      </c>
      <c r="U430" s="91">
        <f t="shared" si="249"/>
        <v>4.3430499999999999</v>
      </c>
      <c r="V430" s="91">
        <f t="shared" si="249"/>
        <v>4.4764900000000001</v>
      </c>
      <c r="W430" s="91">
        <f t="shared" si="249"/>
        <v>4.4233099999999999</v>
      </c>
      <c r="X430" s="91">
        <f t="shared" si="249"/>
        <v>4.19726</v>
      </c>
      <c r="Y430" s="91">
        <f t="shared" si="249"/>
        <v>3.9765299999999999</v>
      </c>
      <c r="Z430" s="91">
        <f t="shared" si="249"/>
        <v>3.6438799999999998</v>
      </c>
      <c r="AA430" s="91">
        <f t="shared" si="249"/>
        <v>3.52948</v>
      </c>
    </row>
    <row r="431" spans="1:27" ht="12.75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1166.92</v>
      </c>
      <c r="E431" s="44">
        <v>1093.3</v>
      </c>
      <c r="F431" s="44">
        <v>1039.6600000000001</v>
      </c>
      <c r="G431" s="44">
        <v>1032.8499999999999</v>
      </c>
      <c r="H431" s="44">
        <v>1032.26</v>
      </c>
      <c r="I431" s="44">
        <v>1109.8499999999999</v>
      </c>
      <c r="J431" s="44">
        <v>1115.07</v>
      </c>
      <c r="K431" s="44">
        <v>1172.5899999999999</v>
      </c>
      <c r="L431" s="44">
        <v>1338.01</v>
      </c>
      <c r="M431" s="44">
        <v>1548.71</v>
      </c>
      <c r="N431" s="44">
        <v>1632.04</v>
      </c>
      <c r="O431" s="44">
        <v>1664.28</v>
      </c>
      <c r="P431" s="44">
        <v>1690.05</v>
      </c>
      <c r="Q431" s="44">
        <v>1706.58</v>
      </c>
      <c r="R431" s="44">
        <v>1721.64</v>
      </c>
      <c r="S431" s="44">
        <v>1710.71</v>
      </c>
      <c r="T431" s="44">
        <v>1789.03</v>
      </c>
      <c r="U431" s="44">
        <v>2006.01</v>
      </c>
      <c r="V431" s="44">
        <v>2139.4499999999998</v>
      </c>
      <c r="W431" s="44">
        <v>2086.27</v>
      </c>
      <c r="X431" s="44">
        <v>1860.22</v>
      </c>
      <c r="Y431" s="44">
        <v>1639.49</v>
      </c>
      <c r="Z431" s="44">
        <v>1306.8399999999999</v>
      </c>
      <c r="AA431" s="44">
        <v>1192.44</v>
      </c>
    </row>
    <row r="432" spans="1:27" ht="12.75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2077</v>
      </c>
      <c r="B435" s="28" t="str">
        <f>"23"&amp;"."&amp;$B$800&amp;"."&amp;$B$801</f>
        <v>23.10.2023</v>
      </c>
      <c r="C435" s="90" t="s">
        <v>76</v>
      </c>
      <c r="D435" s="91">
        <f>ROUND(((D436+D437+D439+D438)/1000),5)</f>
        <v>3.4868100000000002</v>
      </c>
      <c r="E435" s="91">
        <f>ROUND(((E436+E437+E439+E438)/1000),5)</f>
        <v>3.37276</v>
      </c>
      <c r="F435" s="91">
        <f>ROUND(((F436+F437+F439+F438)/1000),5)</f>
        <v>3.3310499999999998</v>
      </c>
      <c r="G435" s="91">
        <f t="shared" ref="G435:AA435" si="252">ROUND(((G436+G437+G439+G438)/1000),5)</f>
        <v>3.3482599999999998</v>
      </c>
      <c r="H435" s="91">
        <f t="shared" si="252"/>
        <v>3.37426</v>
      </c>
      <c r="I435" s="91">
        <f t="shared" si="252"/>
        <v>3.50718</v>
      </c>
      <c r="J435" s="91">
        <f t="shared" si="252"/>
        <v>3.669</v>
      </c>
      <c r="K435" s="91">
        <f t="shared" si="252"/>
        <v>3.9680499999999999</v>
      </c>
      <c r="L435" s="91">
        <f t="shared" si="252"/>
        <v>4.2032499999999997</v>
      </c>
      <c r="M435" s="91">
        <f t="shared" si="252"/>
        <v>4.4001000000000001</v>
      </c>
      <c r="N435" s="91">
        <f t="shared" si="252"/>
        <v>4.4804599999999999</v>
      </c>
      <c r="O435" s="91">
        <f t="shared" si="252"/>
        <v>4.2988799999999996</v>
      </c>
      <c r="P435" s="91">
        <f t="shared" si="252"/>
        <v>4.2253800000000004</v>
      </c>
      <c r="Q435" s="91">
        <f t="shared" si="252"/>
        <v>4.2650300000000003</v>
      </c>
      <c r="R435" s="91">
        <f t="shared" si="252"/>
        <v>4.2779499999999997</v>
      </c>
      <c r="S435" s="91">
        <f t="shared" si="252"/>
        <v>4.2739700000000003</v>
      </c>
      <c r="T435" s="91">
        <f t="shared" si="252"/>
        <v>4.2628000000000004</v>
      </c>
      <c r="U435" s="91">
        <f t="shared" si="252"/>
        <v>4.3737899999999996</v>
      </c>
      <c r="V435" s="91">
        <f t="shared" si="252"/>
        <v>4.4802</v>
      </c>
      <c r="W435" s="91">
        <f t="shared" si="252"/>
        <v>4.3641800000000002</v>
      </c>
      <c r="X435" s="91">
        <f t="shared" si="252"/>
        <v>4.1341900000000003</v>
      </c>
      <c r="Y435" s="91">
        <f t="shared" si="252"/>
        <v>4.0308000000000002</v>
      </c>
      <c r="Z435" s="91">
        <f t="shared" si="252"/>
        <v>3.7075800000000001</v>
      </c>
      <c r="AA435" s="91">
        <f t="shared" si="252"/>
        <v>3.5342899999999999</v>
      </c>
    </row>
    <row r="436" spans="1:27" ht="12.75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1149.77</v>
      </c>
      <c r="E436" s="44">
        <v>1035.72</v>
      </c>
      <c r="F436" s="44">
        <v>994.01</v>
      </c>
      <c r="G436" s="44">
        <v>1011.22</v>
      </c>
      <c r="H436" s="44">
        <v>1037.22</v>
      </c>
      <c r="I436" s="44">
        <v>1170.1400000000001</v>
      </c>
      <c r="J436" s="44">
        <v>1331.96</v>
      </c>
      <c r="K436" s="44">
        <v>1631.01</v>
      </c>
      <c r="L436" s="44">
        <v>1866.21</v>
      </c>
      <c r="M436" s="44">
        <v>2063.06</v>
      </c>
      <c r="N436" s="44">
        <v>2143.42</v>
      </c>
      <c r="O436" s="44">
        <v>1961.84</v>
      </c>
      <c r="P436" s="44">
        <v>1888.34</v>
      </c>
      <c r="Q436" s="44">
        <v>1927.99</v>
      </c>
      <c r="R436" s="44">
        <v>1940.91</v>
      </c>
      <c r="S436" s="44">
        <v>1936.93</v>
      </c>
      <c r="T436" s="44">
        <v>1925.76</v>
      </c>
      <c r="U436" s="44">
        <v>2036.75</v>
      </c>
      <c r="V436" s="44">
        <v>2143.16</v>
      </c>
      <c r="W436" s="44">
        <v>2027.14</v>
      </c>
      <c r="X436" s="44">
        <v>1797.15</v>
      </c>
      <c r="Y436" s="44">
        <v>1693.76</v>
      </c>
      <c r="Z436" s="44">
        <v>1370.54</v>
      </c>
      <c r="AA436" s="44">
        <v>1197.25</v>
      </c>
    </row>
    <row r="437" spans="1:27" ht="12.75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2082</v>
      </c>
      <c r="B440" s="28" t="str">
        <f>"24"&amp;"."&amp;$B$800&amp;"."&amp;$B$801</f>
        <v>24.10.2023</v>
      </c>
      <c r="C440" s="90" t="s">
        <v>76</v>
      </c>
      <c r="D440" s="91">
        <f>ROUND(((D441+D442+D444+D443)/1000),5)</f>
        <v>3.4728599999999998</v>
      </c>
      <c r="E440" s="91">
        <f>ROUND(((E441+E442+E444+E443)/1000),5)</f>
        <v>3.3868399999999999</v>
      </c>
      <c r="F440" s="91">
        <f>ROUND(((F441+F442+F444+F443)/1000),5)</f>
        <v>3.35642</v>
      </c>
      <c r="G440" s="91">
        <f t="shared" ref="G440:AA440" si="255">ROUND(((G441+G442+G444+G443)/1000),5)</f>
        <v>3.3690600000000002</v>
      </c>
      <c r="H440" s="91">
        <f t="shared" si="255"/>
        <v>3.4158400000000002</v>
      </c>
      <c r="I440" s="91">
        <f t="shared" si="255"/>
        <v>3.5323500000000001</v>
      </c>
      <c r="J440" s="91">
        <f t="shared" si="255"/>
        <v>3.7016100000000001</v>
      </c>
      <c r="K440" s="91">
        <f t="shared" si="255"/>
        <v>4.0228599999999997</v>
      </c>
      <c r="L440" s="91">
        <f t="shared" si="255"/>
        <v>4.2124499999999996</v>
      </c>
      <c r="M440" s="91">
        <f t="shared" si="255"/>
        <v>4.4196999999999997</v>
      </c>
      <c r="N440" s="91">
        <f t="shared" si="255"/>
        <v>4.4971899999999998</v>
      </c>
      <c r="O440" s="91">
        <f t="shared" si="255"/>
        <v>4.3308</v>
      </c>
      <c r="P440" s="91">
        <f t="shared" si="255"/>
        <v>4.3066300000000002</v>
      </c>
      <c r="Q440" s="91">
        <f t="shared" si="255"/>
        <v>4.3215399999999997</v>
      </c>
      <c r="R440" s="91">
        <f t="shared" si="255"/>
        <v>4.3194600000000003</v>
      </c>
      <c r="S440" s="91">
        <f t="shared" si="255"/>
        <v>4.32043</v>
      </c>
      <c r="T440" s="91">
        <f t="shared" si="255"/>
        <v>4.3036399999999997</v>
      </c>
      <c r="U440" s="91">
        <f t="shared" si="255"/>
        <v>4.4966600000000003</v>
      </c>
      <c r="V440" s="91">
        <f t="shared" si="255"/>
        <v>4.52278</v>
      </c>
      <c r="W440" s="91">
        <f t="shared" si="255"/>
        <v>4.4847700000000001</v>
      </c>
      <c r="X440" s="91">
        <f t="shared" si="255"/>
        <v>4.2084000000000001</v>
      </c>
      <c r="Y440" s="91">
        <f t="shared" si="255"/>
        <v>4.0576499999999998</v>
      </c>
      <c r="Z440" s="91">
        <f t="shared" si="255"/>
        <v>3.8081499999999999</v>
      </c>
      <c r="AA440" s="91">
        <f t="shared" si="255"/>
        <v>3.5823</v>
      </c>
    </row>
    <row r="441" spans="1:27" ht="12.75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1135.82</v>
      </c>
      <c r="E441" s="44">
        <v>1049.8</v>
      </c>
      <c r="F441" s="44">
        <v>1019.38</v>
      </c>
      <c r="G441" s="44">
        <v>1032.02</v>
      </c>
      <c r="H441" s="44">
        <v>1078.8</v>
      </c>
      <c r="I441" s="44">
        <v>1195.31</v>
      </c>
      <c r="J441" s="44">
        <v>1364.57</v>
      </c>
      <c r="K441" s="44">
        <v>1685.82</v>
      </c>
      <c r="L441" s="44">
        <v>1875.41</v>
      </c>
      <c r="M441" s="44">
        <v>2082.66</v>
      </c>
      <c r="N441" s="44">
        <v>2160.15</v>
      </c>
      <c r="O441" s="44">
        <v>1993.76</v>
      </c>
      <c r="P441" s="44">
        <v>1969.59</v>
      </c>
      <c r="Q441" s="44">
        <v>1984.5</v>
      </c>
      <c r="R441" s="44">
        <v>1982.42</v>
      </c>
      <c r="S441" s="44">
        <v>1983.39</v>
      </c>
      <c r="T441" s="44">
        <v>1966.6</v>
      </c>
      <c r="U441" s="44">
        <v>2159.62</v>
      </c>
      <c r="V441" s="44">
        <v>2185.7399999999998</v>
      </c>
      <c r="W441" s="44">
        <v>2147.73</v>
      </c>
      <c r="X441" s="44">
        <v>1871.36</v>
      </c>
      <c r="Y441" s="44">
        <v>1720.61</v>
      </c>
      <c r="Z441" s="44">
        <v>1471.11</v>
      </c>
      <c r="AA441" s="44">
        <v>1245.26</v>
      </c>
    </row>
    <row r="442" spans="1:27" ht="12.75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2087</v>
      </c>
      <c r="B445" s="28" t="str">
        <f>"25"&amp;"."&amp;$B$800&amp;"."&amp;$B$801</f>
        <v>25.10.2023</v>
      </c>
      <c r="C445" s="90" t="s">
        <v>76</v>
      </c>
      <c r="D445" s="91">
        <f>ROUND(((D446+D447+D449+D448)/1000),5)</f>
        <v>3.4679700000000002</v>
      </c>
      <c r="E445" s="91">
        <f>ROUND(((E446+E447+E449+E448)/1000),5)</f>
        <v>3.40848</v>
      </c>
      <c r="F445" s="91">
        <f>ROUND(((F446+F447+F449+F448)/1000),5)</f>
        <v>3.3713600000000001</v>
      </c>
      <c r="G445" s="91">
        <f t="shared" ref="G445:AA445" si="258">ROUND(((G446+G447+G449+G448)/1000),5)</f>
        <v>3.3685999999999998</v>
      </c>
      <c r="H445" s="91">
        <f t="shared" si="258"/>
        <v>3.4358399999999998</v>
      </c>
      <c r="I445" s="91">
        <f t="shared" si="258"/>
        <v>3.5253299999999999</v>
      </c>
      <c r="J445" s="91">
        <f t="shared" si="258"/>
        <v>3.6739899999999999</v>
      </c>
      <c r="K445" s="91">
        <f t="shared" si="258"/>
        <v>3.9744199999999998</v>
      </c>
      <c r="L445" s="91">
        <f t="shared" si="258"/>
        <v>4.1478299999999999</v>
      </c>
      <c r="M445" s="91">
        <f t="shared" si="258"/>
        <v>4.5107299999999997</v>
      </c>
      <c r="N445" s="91">
        <f t="shared" si="258"/>
        <v>4.6846300000000003</v>
      </c>
      <c r="O445" s="91">
        <f t="shared" si="258"/>
        <v>4.3119100000000001</v>
      </c>
      <c r="P445" s="91">
        <f t="shared" si="258"/>
        <v>4.2899700000000003</v>
      </c>
      <c r="Q445" s="91">
        <f t="shared" si="258"/>
        <v>4.3026499999999999</v>
      </c>
      <c r="R445" s="91">
        <f t="shared" si="258"/>
        <v>4.2992600000000003</v>
      </c>
      <c r="S445" s="91">
        <f t="shared" si="258"/>
        <v>4.2954600000000003</v>
      </c>
      <c r="T445" s="91">
        <f t="shared" si="258"/>
        <v>4.2942999999999998</v>
      </c>
      <c r="U445" s="91">
        <f t="shared" si="258"/>
        <v>4.5391300000000001</v>
      </c>
      <c r="V445" s="91">
        <f t="shared" si="258"/>
        <v>4.5809100000000003</v>
      </c>
      <c r="W445" s="91">
        <f t="shared" si="258"/>
        <v>4.6039300000000001</v>
      </c>
      <c r="X445" s="91">
        <f t="shared" si="258"/>
        <v>4.2748499999999998</v>
      </c>
      <c r="Y445" s="91">
        <f t="shared" si="258"/>
        <v>4.14039</v>
      </c>
      <c r="Z445" s="91">
        <f t="shared" si="258"/>
        <v>3.8136100000000002</v>
      </c>
      <c r="AA445" s="91">
        <f t="shared" si="258"/>
        <v>3.5673599999999999</v>
      </c>
    </row>
    <row r="446" spans="1:27" ht="12.75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1130.93</v>
      </c>
      <c r="E446" s="44">
        <v>1071.44</v>
      </c>
      <c r="F446" s="44">
        <v>1034.32</v>
      </c>
      <c r="G446" s="44">
        <v>1031.56</v>
      </c>
      <c r="H446" s="44">
        <v>1098.8</v>
      </c>
      <c r="I446" s="44">
        <v>1188.29</v>
      </c>
      <c r="J446" s="44">
        <v>1336.95</v>
      </c>
      <c r="K446" s="44">
        <v>1637.38</v>
      </c>
      <c r="L446" s="44">
        <v>1810.79</v>
      </c>
      <c r="M446" s="44">
        <v>2173.69</v>
      </c>
      <c r="N446" s="44">
        <v>2347.59</v>
      </c>
      <c r="O446" s="44">
        <v>1974.87</v>
      </c>
      <c r="P446" s="44">
        <v>1952.93</v>
      </c>
      <c r="Q446" s="44">
        <v>1965.61</v>
      </c>
      <c r="R446" s="44">
        <v>1962.22</v>
      </c>
      <c r="S446" s="44">
        <v>1958.42</v>
      </c>
      <c r="T446" s="44">
        <v>1957.26</v>
      </c>
      <c r="U446" s="44">
        <v>2202.09</v>
      </c>
      <c r="V446" s="44">
        <v>2243.87</v>
      </c>
      <c r="W446" s="44">
        <v>2266.89</v>
      </c>
      <c r="X446" s="44">
        <v>1937.81</v>
      </c>
      <c r="Y446" s="44">
        <v>1803.35</v>
      </c>
      <c r="Z446" s="44">
        <v>1476.57</v>
      </c>
      <c r="AA446" s="44">
        <v>1230.32</v>
      </c>
    </row>
    <row r="447" spans="1:27" ht="12.75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2092</v>
      </c>
      <c r="B450" s="28" t="str">
        <f>"26"&amp;"."&amp;$B$800&amp;"."&amp;$B$801</f>
        <v>26.10.2023</v>
      </c>
      <c r="C450" s="90" t="s">
        <v>76</v>
      </c>
      <c r="D450" s="91">
        <f>ROUND(((D451+D452+D454+D453)/1000),5)</f>
        <v>3.4797199999999999</v>
      </c>
      <c r="E450" s="91">
        <f>ROUND(((E451+E452+E454+E453)/1000),5)</f>
        <v>3.3936199999999999</v>
      </c>
      <c r="F450" s="91">
        <f>ROUND(((F451+F452+F454+F453)/1000),5)</f>
        <v>3.3634300000000001</v>
      </c>
      <c r="G450" s="91">
        <f t="shared" ref="G450:AA450" si="261">ROUND(((G451+G452+G454+G453)/1000),5)</f>
        <v>3.3405999999999998</v>
      </c>
      <c r="H450" s="91">
        <f t="shared" si="261"/>
        <v>3.4327200000000002</v>
      </c>
      <c r="I450" s="91">
        <f t="shared" si="261"/>
        <v>3.5619800000000001</v>
      </c>
      <c r="J450" s="91">
        <f t="shared" si="261"/>
        <v>3.7591600000000001</v>
      </c>
      <c r="K450" s="91">
        <f t="shared" si="261"/>
        <v>3.96759</v>
      </c>
      <c r="L450" s="91">
        <f t="shared" si="261"/>
        <v>4.2244900000000003</v>
      </c>
      <c r="M450" s="91">
        <f t="shared" si="261"/>
        <v>4.3651999999999997</v>
      </c>
      <c r="N450" s="91">
        <f t="shared" si="261"/>
        <v>4.3883999999999999</v>
      </c>
      <c r="O450" s="91">
        <f t="shared" si="261"/>
        <v>4.4043599999999996</v>
      </c>
      <c r="P450" s="91">
        <f t="shared" si="261"/>
        <v>4.3436000000000003</v>
      </c>
      <c r="Q450" s="91">
        <f t="shared" si="261"/>
        <v>4.3545400000000001</v>
      </c>
      <c r="R450" s="91">
        <f t="shared" si="261"/>
        <v>4.3394899999999996</v>
      </c>
      <c r="S450" s="91">
        <f t="shared" si="261"/>
        <v>4.3416300000000003</v>
      </c>
      <c r="T450" s="91">
        <f t="shared" si="261"/>
        <v>4.3419100000000004</v>
      </c>
      <c r="U450" s="91">
        <f t="shared" si="261"/>
        <v>4.3334099999999998</v>
      </c>
      <c r="V450" s="91">
        <f t="shared" si="261"/>
        <v>4.4995399999999997</v>
      </c>
      <c r="W450" s="91">
        <f t="shared" si="261"/>
        <v>4.4946099999999998</v>
      </c>
      <c r="X450" s="91">
        <f t="shared" si="261"/>
        <v>4.1909799999999997</v>
      </c>
      <c r="Y450" s="91">
        <f t="shared" si="261"/>
        <v>4.0853299999999999</v>
      </c>
      <c r="Z450" s="91">
        <f t="shared" si="261"/>
        <v>3.8085800000000001</v>
      </c>
      <c r="AA450" s="91">
        <f t="shared" si="261"/>
        <v>3.56263</v>
      </c>
    </row>
    <row r="451" spans="1:27" ht="12.75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1142.68</v>
      </c>
      <c r="E451" s="44">
        <v>1056.58</v>
      </c>
      <c r="F451" s="44">
        <v>1026.3900000000001</v>
      </c>
      <c r="G451" s="44">
        <v>1003.56</v>
      </c>
      <c r="H451" s="44">
        <v>1095.68</v>
      </c>
      <c r="I451" s="44">
        <v>1224.94</v>
      </c>
      <c r="J451" s="44">
        <v>1422.12</v>
      </c>
      <c r="K451" s="44">
        <v>1630.55</v>
      </c>
      <c r="L451" s="44">
        <v>1887.45</v>
      </c>
      <c r="M451" s="44">
        <v>2028.16</v>
      </c>
      <c r="N451" s="44">
        <v>2051.36</v>
      </c>
      <c r="O451" s="44">
        <v>2067.3200000000002</v>
      </c>
      <c r="P451" s="44">
        <v>2006.56</v>
      </c>
      <c r="Q451" s="44">
        <v>2017.5</v>
      </c>
      <c r="R451" s="44">
        <v>2002.45</v>
      </c>
      <c r="S451" s="44">
        <v>2004.59</v>
      </c>
      <c r="T451" s="44">
        <v>2004.87</v>
      </c>
      <c r="U451" s="44">
        <v>1996.37</v>
      </c>
      <c r="V451" s="44">
        <v>2162.5</v>
      </c>
      <c r="W451" s="44">
        <v>2157.5700000000002</v>
      </c>
      <c r="X451" s="44">
        <v>1853.94</v>
      </c>
      <c r="Y451" s="44">
        <v>1748.29</v>
      </c>
      <c r="Z451" s="44">
        <v>1471.54</v>
      </c>
      <c r="AA451" s="44">
        <v>1225.5899999999999</v>
      </c>
    </row>
    <row r="452" spans="1:27" ht="12.75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2097</v>
      </c>
      <c r="B455" s="28" t="str">
        <f>"27"&amp;"."&amp;$B$800&amp;"."&amp;$B$801</f>
        <v>27.10.2023</v>
      </c>
      <c r="C455" s="90" t="s">
        <v>76</v>
      </c>
      <c r="D455" s="91">
        <f>ROUND(((D456+D457+D459+D458)/1000),5)</f>
        <v>3.4971700000000001</v>
      </c>
      <c r="E455" s="91">
        <f>ROUND(((E456+E457+E459+E458)/1000),5)</f>
        <v>3.4131200000000002</v>
      </c>
      <c r="F455" s="91">
        <f>ROUND(((F456+F457+F459+F458)/1000),5)</f>
        <v>3.3737599999999999</v>
      </c>
      <c r="G455" s="91">
        <f t="shared" ref="G455:AA455" si="264">ROUND(((G456+G457+G459+G458)/1000),5)</f>
        <v>3.3749099999999999</v>
      </c>
      <c r="H455" s="91">
        <f t="shared" si="264"/>
        <v>3.4425699999999999</v>
      </c>
      <c r="I455" s="91">
        <f t="shared" si="264"/>
        <v>3.5618300000000001</v>
      </c>
      <c r="J455" s="91">
        <f t="shared" si="264"/>
        <v>3.70695</v>
      </c>
      <c r="K455" s="91">
        <f t="shared" si="264"/>
        <v>3.9873400000000001</v>
      </c>
      <c r="L455" s="91">
        <f t="shared" si="264"/>
        <v>4.2508600000000003</v>
      </c>
      <c r="M455" s="91">
        <f t="shared" si="264"/>
        <v>4.4457199999999997</v>
      </c>
      <c r="N455" s="91">
        <f t="shared" si="264"/>
        <v>4.66554</v>
      </c>
      <c r="O455" s="91">
        <f t="shared" si="264"/>
        <v>4.6011600000000001</v>
      </c>
      <c r="P455" s="91">
        <f t="shared" si="264"/>
        <v>4.3638700000000004</v>
      </c>
      <c r="Q455" s="91">
        <f t="shared" si="264"/>
        <v>4.3771399999999998</v>
      </c>
      <c r="R455" s="91">
        <f t="shared" si="264"/>
        <v>4.3699700000000004</v>
      </c>
      <c r="S455" s="91">
        <f t="shared" si="264"/>
        <v>4.3716100000000004</v>
      </c>
      <c r="T455" s="91">
        <f t="shared" si="264"/>
        <v>4.3684599999999998</v>
      </c>
      <c r="U455" s="91">
        <f t="shared" si="264"/>
        <v>4.5101800000000001</v>
      </c>
      <c r="V455" s="91">
        <f t="shared" si="264"/>
        <v>4.6935399999999996</v>
      </c>
      <c r="W455" s="91">
        <f t="shared" si="264"/>
        <v>4.6007199999999999</v>
      </c>
      <c r="X455" s="91">
        <f t="shared" si="264"/>
        <v>4.2771400000000002</v>
      </c>
      <c r="Y455" s="91">
        <f t="shared" si="264"/>
        <v>4.2441500000000003</v>
      </c>
      <c r="Z455" s="91">
        <f t="shared" si="264"/>
        <v>3.9212699999999998</v>
      </c>
      <c r="AA455" s="91">
        <f t="shared" si="264"/>
        <v>3.7852299999999999</v>
      </c>
    </row>
    <row r="456" spans="1:27" ht="12.75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1160.1300000000001</v>
      </c>
      <c r="E456" s="44">
        <v>1076.08</v>
      </c>
      <c r="F456" s="44">
        <v>1036.72</v>
      </c>
      <c r="G456" s="44">
        <v>1037.8699999999999</v>
      </c>
      <c r="H456" s="44">
        <v>1105.53</v>
      </c>
      <c r="I456" s="44">
        <v>1224.79</v>
      </c>
      <c r="J456" s="44">
        <v>1369.91</v>
      </c>
      <c r="K456" s="44">
        <v>1650.3</v>
      </c>
      <c r="L456" s="44">
        <v>1913.82</v>
      </c>
      <c r="M456" s="44">
        <v>2108.6799999999998</v>
      </c>
      <c r="N456" s="44">
        <v>2328.5</v>
      </c>
      <c r="O456" s="44">
        <v>2264.12</v>
      </c>
      <c r="P456" s="44">
        <v>2026.83</v>
      </c>
      <c r="Q456" s="44">
        <v>2040.1</v>
      </c>
      <c r="R456" s="44">
        <v>2032.93</v>
      </c>
      <c r="S456" s="44">
        <v>2034.57</v>
      </c>
      <c r="T456" s="44">
        <v>2031.42</v>
      </c>
      <c r="U456" s="44">
        <v>2173.14</v>
      </c>
      <c r="V456" s="44">
        <v>2356.5</v>
      </c>
      <c r="W456" s="44">
        <v>2263.6799999999998</v>
      </c>
      <c r="X456" s="44">
        <v>1940.1</v>
      </c>
      <c r="Y456" s="44">
        <v>1907.11</v>
      </c>
      <c r="Z456" s="44">
        <v>1584.23</v>
      </c>
      <c r="AA456" s="44">
        <v>1448.19</v>
      </c>
    </row>
    <row r="457" spans="1:27" ht="12.75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2102</v>
      </c>
      <c r="B460" s="28" t="str">
        <f>"28"&amp;"."&amp;$B$800&amp;"."&amp;$B$801</f>
        <v>28.10.2023</v>
      </c>
      <c r="C460" s="90" t="s">
        <v>76</v>
      </c>
      <c r="D460" s="91">
        <f>ROUND(((D461+D462+D464+D463)/1000),5)</f>
        <v>3.5449899999999999</v>
      </c>
      <c r="E460" s="91">
        <f>ROUND(((E461+E462+E464+E463)/1000),5)</f>
        <v>3.5031599999999998</v>
      </c>
      <c r="F460" s="91">
        <f>ROUND(((F461+F462+F464+F463)/1000),5)</f>
        <v>3.4848699999999999</v>
      </c>
      <c r="G460" s="91">
        <f t="shared" ref="G460:AA460" si="267">ROUND(((G461+G462+G464+G463)/1000),5)</f>
        <v>3.4516300000000002</v>
      </c>
      <c r="H460" s="91">
        <f t="shared" si="267"/>
        <v>3.4821399999999998</v>
      </c>
      <c r="I460" s="91">
        <f t="shared" si="267"/>
        <v>3.50509</v>
      </c>
      <c r="J460" s="91">
        <f t="shared" si="267"/>
        <v>3.5276100000000001</v>
      </c>
      <c r="K460" s="91">
        <f t="shared" si="267"/>
        <v>3.6659099999999998</v>
      </c>
      <c r="L460" s="91">
        <f t="shared" si="267"/>
        <v>3.9316</v>
      </c>
      <c r="M460" s="91">
        <f t="shared" si="267"/>
        <v>4.2303600000000001</v>
      </c>
      <c r="N460" s="91">
        <f t="shared" si="267"/>
        <v>4.2894899999999998</v>
      </c>
      <c r="O460" s="91">
        <f t="shared" si="267"/>
        <v>4.2940500000000004</v>
      </c>
      <c r="P460" s="91">
        <f t="shared" si="267"/>
        <v>4.2815599999999998</v>
      </c>
      <c r="Q460" s="91">
        <f t="shared" si="267"/>
        <v>4.2489400000000002</v>
      </c>
      <c r="R460" s="91">
        <f t="shared" si="267"/>
        <v>4.1566799999999997</v>
      </c>
      <c r="S460" s="91">
        <f t="shared" si="267"/>
        <v>4.0856199999999996</v>
      </c>
      <c r="T460" s="91">
        <f t="shared" si="267"/>
        <v>4.05959</v>
      </c>
      <c r="U460" s="91">
        <f t="shared" si="267"/>
        <v>4.1666100000000004</v>
      </c>
      <c r="V460" s="91">
        <f t="shared" si="267"/>
        <v>4.23421</v>
      </c>
      <c r="W460" s="91">
        <f t="shared" si="267"/>
        <v>4.1390900000000004</v>
      </c>
      <c r="X460" s="91">
        <f t="shared" si="267"/>
        <v>4.1111700000000004</v>
      </c>
      <c r="Y460" s="91">
        <f t="shared" si="267"/>
        <v>3.9223499999999998</v>
      </c>
      <c r="Z460" s="91">
        <f t="shared" si="267"/>
        <v>3.6335099999999998</v>
      </c>
      <c r="AA460" s="91">
        <f t="shared" si="267"/>
        <v>3.5581200000000002</v>
      </c>
    </row>
    <row r="461" spans="1:27" ht="12.75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1207.95</v>
      </c>
      <c r="E461" s="44">
        <v>1166.1199999999999</v>
      </c>
      <c r="F461" s="44">
        <v>1147.83</v>
      </c>
      <c r="G461" s="44">
        <v>1114.5899999999999</v>
      </c>
      <c r="H461" s="44">
        <v>1145.0999999999999</v>
      </c>
      <c r="I461" s="44">
        <v>1168.05</v>
      </c>
      <c r="J461" s="44">
        <v>1190.57</v>
      </c>
      <c r="K461" s="44">
        <v>1328.87</v>
      </c>
      <c r="L461" s="44">
        <v>1594.56</v>
      </c>
      <c r="M461" s="44">
        <v>1893.32</v>
      </c>
      <c r="N461" s="44">
        <v>1952.45</v>
      </c>
      <c r="O461" s="44">
        <v>1957.01</v>
      </c>
      <c r="P461" s="44">
        <v>1944.52</v>
      </c>
      <c r="Q461" s="44">
        <v>1911.9</v>
      </c>
      <c r="R461" s="44">
        <v>1819.64</v>
      </c>
      <c r="S461" s="44">
        <v>1748.58</v>
      </c>
      <c r="T461" s="44">
        <v>1722.55</v>
      </c>
      <c r="U461" s="44">
        <v>1829.57</v>
      </c>
      <c r="V461" s="44">
        <v>1897.17</v>
      </c>
      <c r="W461" s="44">
        <v>1802.05</v>
      </c>
      <c r="X461" s="44">
        <v>1774.13</v>
      </c>
      <c r="Y461" s="44">
        <v>1585.31</v>
      </c>
      <c r="Z461" s="44">
        <v>1296.47</v>
      </c>
      <c r="AA461" s="44">
        <v>1221.08</v>
      </c>
    </row>
    <row r="462" spans="1:27" ht="12.75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2107</v>
      </c>
      <c r="B465" s="28" t="str">
        <f>"29"&amp;"."&amp;$B$800&amp;"."&amp;$B$801</f>
        <v>29.10.2023</v>
      </c>
      <c r="C465" s="90" t="s">
        <v>76</v>
      </c>
      <c r="D465" s="91">
        <f>ROUND(((D466+D467+D469+D468)/1000),5)</f>
        <v>3.5535299999999999</v>
      </c>
      <c r="E465" s="91">
        <f>ROUND(((E466+E467+E469+E468)/1000),5)</f>
        <v>3.48874</v>
      </c>
      <c r="F465" s="91">
        <f>ROUND(((F466+F467+F469+F468)/1000),5)</f>
        <v>3.4399000000000002</v>
      </c>
      <c r="G465" s="91">
        <f t="shared" ref="G465:AA465" si="270">ROUND(((G466+G467+G469+G468)/1000),5)</f>
        <v>3.39703</v>
      </c>
      <c r="H465" s="91">
        <f t="shared" si="270"/>
        <v>3.4241199999999998</v>
      </c>
      <c r="I465" s="91">
        <f t="shared" si="270"/>
        <v>3.49017</v>
      </c>
      <c r="J465" s="91">
        <f t="shared" si="270"/>
        <v>3.4885100000000002</v>
      </c>
      <c r="K465" s="91">
        <f t="shared" si="270"/>
        <v>3.5565799999999999</v>
      </c>
      <c r="L465" s="91">
        <f t="shared" si="270"/>
        <v>3.81046</v>
      </c>
      <c r="M465" s="91">
        <f t="shared" si="270"/>
        <v>4.0065299999999997</v>
      </c>
      <c r="N465" s="91">
        <f t="shared" si="270"/>
        <v>4.17265</v>
      </c>
      <c r="O465" s="91">
        <f t="shared" si="270"/>
        <v>4.2145599999999996</v>
      </c>
      <c r="P465" s="91">
        <f t="shared" si="270"/>
        <v>4.2046799999999998</v>
      </c>
      <c r="Q465" s="91">
        <f t="shared" si="270"/>
        <v>4.2049300000000001</v>
      </c>
      <c r="R465" s="91">
        <f t="shared" si="270"/>
        <v>4.12887</v>
      </c>
      <c r="S465" s="91">
        <f t="shared" si="270"/>
        <v>4.14771</v>
      </c>
      <c r="T465" s="91">
        <f t="shared" si="270"/>
        <v>4.1528099999999997</v>
      </c>
      <c r="U465" s="91">
        <f t="shared" si="270"/>
        <v>4.31907</v>
      </c>
      <c r="V465" s="91">
        <f t="shared" si="270"/>
        <v>4.3820800000000002</v>
      </c>
      <c r="W465" s="91">
        <f t="shared" si="270"/>
        <v>4.3017300000000001</v>
      </c>
      <c r="X465" s="91">
        <f t="shared" si="270"/>
        <v>4.2616199999999997</v>
      </c>
      <c r="Y465" s="91">
        <f t="shared" si="270"/>
        <v>4.21082</v>
      </c>
      <c r="Z465" s="91">
        <f t="shared" si="270"/>
        <v>3.8398500000000002</v>
      </c>
      <c r="AA465" s="91">
        <f t="shared" si="270"/>
        <v>3.5910700000000002</v>
      </c>
    </row>
    <row r="466" spans="1:27" ht="12.75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1216.49</v>
      </c>
      <c r="E466" s="44">
        <v>1151.7</v>
      </c>
      <c r="F466" s="44">
        <v>1102.8599999999999</v>
      </c>
      <c r="G466" s="44">
        <v>1059.99</v>
      </c>
      <c r="H466" s="44">
        <v>1087.08</v>
      </c>
      <c r="I466" s="44">
        <v>1153.1300000000001</v>
      </c>
      <c r="J466" s="44">
        <v>1151.47</v>
      </c>
      <c r="K466" s="44">
        <v>1219.54</v>
      </c>
      <c r="L466" s="44">
        <v>1473.42</v>
      </c>
      <c r="M466" s="44">
        <v>1669.49</v>
      </c>
      <c r="N466" s="44">
        <v>1835.61</v>
      </c>
      <c r="O466" s="44">
        <v>1877.52</v>
      </c>
      <c r="P466" s="44">
        <v>1867.64</v>
      </c>
      <c r="Q466" s="44">
        <v>1867.89</v>
      </c>
      <c r="R466" s="44">
        <v>1791.83</v>
      </c>
      <c r="S466" s="44">
        <v>1810.67</v>
      </c>
      <c r="T466" s="44">
        <v>1815.77</v>
      </c>
      <c r="U466" s="44">
        <v>1982.03</v>
      </c>
      <c r="V466" s="44">
        <v>2045.04</v>
      </c>
      <c r="W466" s="44">
        <v>1964.69</v>
      </c>
      <c r="X466" s="44">
        <v>1924.58</v>
      </c>
      <c r="Y466" s="44">
        <v>1873.78</v>
      </c>
      <c r="Z466" s="44">
        <v>1502.81</v>
      </c>
      <c r="AA466" s="44">
        <v>1254.03</v>
      </c>
    </row>
    <row r="467" spans="1:27" ht="12.75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2112</v>
      </c>
      <c r="B470" s="28" t="str">
        <f>"30"&amp;"."&amp;$B$800&amp;"."&amp;$B$801</f>
        <v>30.10.2023</v>
      </c>
      <c r="C470" s="90" t="s">
        <v>76</v>
      </c>
      <c r="D470" s="91">
        <f>ROUND(((D471+D472+D474+D473)/1000),5)</f>
        <v>3.4881799999999998</v>
      </c>
      <c r="E470" s="91">
        <f>ROUND(((E471+E472+E474+E473)/1000),5)</f>
        <v>3.3806099999999999</v>
      </c>
      <c r="F470" s="91">
        <f>ROUND(((F471+F472+F474+F473)/1000),5)</f>
        <v>3.3278699999999999</v>
      </c>
      <c r="G470" s="91">
        <f t="shared" ref="G470:AA470" si="273">ROUND(((G471+G472+G474+G473)/1000),5)</f>
        <v>3.3157100000000002</v>
      </c>
      <c r="H470" s="91">
        <f t="shared" si="273"/>
        <v>3.3714300000000001</v>
      </c>
      <c r="I470" s="91">
        <f t="shared" si="273"/>
        <v>3.4894400000000001</v>
      </c>
      <c r="J470" s="91">
        <f t="shared" si="273"/>
        <v>3.6081099999999999</v>
      </c>
      <c r="K470" s="91">
        <f t="shared" si="273"/>
        <v>3.88062</v>
      </c>
      <c r="L470" s="91">
        <f t="shared" si="273"/>
        <v>4.1275899999999996</v>
      </c>
      <c r="M470" s="91">
        <f t="shared" si="273"/>
        <v>4.2760999999999996</v>
      </c>
      <c r="N470" s="91">
        <f t="shared" si="273"/>
        <v>4.3669399999999996</v>
      </c>
      <c r="O470" s="91">
        <f t="shared" si="273"/>
        <v>4.2951100000000002</v>
      </c>
      <c r="P470" s="91">
        <f t="shared" si="273"/>
        <v>4.2960799999999999</v>
      </c>
      <c r="Q470" s="91">
        <f t="shared" si="273"/>
        <v>4.3262200000000002</v>
      </c>
      <c r="R470" s="91">
        <f t="shared" si="273"/>
        <v>4.3067200000000003</v>
      </c>
      <c r="S470" s="91">
        <f t="shared" si="273"/>
        <v>4.3009500000000003</v>
      </c>
      <c r="T470" s="91">
        <f t="shared" si="273"/>
        <v>4.2946</v>
      </c>
      <c r="U470" s="91">
        <f t="shared" si="273"/>
        <v>4.5292300000000001</v>
      </c>
      <c r="V470" s="91">
        <f t="shared" si="273"/>
        <v>4.4402600000000003</v>
      </c>
      <c r="W470" s="91">
        <f t="shared" si="273"/>
        <v>4.2889400000000002</v>
      </c>
      <c r="X470" s="91">
        <f t="shared" si="273"/>
        <v>4.242</v>
      </c>
      <c r="Y470" s="91">
        <f t="shared" si="273"/>
        <v>4.0479900000000004</v>
      </c>
      <c r="Z470" s="91">
        <f t="shared" si="273"/>
        <v>3.6338499999999998</v>
      </c>
      <c r="AA470" s="91">
        <f t="shared" si="273"/>
        <v>3.5299700000000001</v>
      </c>
    </row>
    <row r="471" spans="1:27" ht="12.75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1151.1400000000001</v>
      </c>
      <c r="E471" s="44">
        <v>1043.57</v>
      </c>
      <c r="F471" s="44">
        <v>990.83</v>
      </c>
      <c r="G471" s="44">
        <v>978.67</v>
      </c>
      <c r="H471" s="44">
        <v>1034.3900000000001</v>
      </c>
      <c r="I471" s="44">
        <v>1152.4000000000001</v>
      </c>
      <c r="J471" s="44">
        <v>1271.07</v>
      </c>
      <c r="K471" s="44">
        <v>1543.58</v>
      </c>
      <c r="L471" s="44">
        <v>1790.55</v>
      </c>
      <c r="M471" s="44">
        <v>1939.06</v>
      </c>
      <c r="N471" s="44">
        <v>2029.9</v>
      </c>
      <c r="O471" s="44">
        <v>1958.07</v>
      </c>
      <c r="P471" s="44">
        <v>1959.04</v>
      </c>
      <c r="Q471" s="44">
        <v>1989.18</v>
      </c>
      <c r="R471" s="44">
        <v>1969.68</v>
      </c>
      <c r="S471" s="44">
        <v>1963.91</v>
      </c>
      <c r="T471" s="44">
        <v>1957.56</v>
      </c>
      <c r="U471" s="44">
        <v>2192.19</v>
      </c>
      <c r="V471" s="44">
        <v>2103.2199999999998</v>
      </c>
      <c r="W471" s="44">
        <v>1951.9</v>
      </c>
      <c r="X471" s="44">
        <v>1904.96</v>
      </c>
      <c r="Y471" s="44">
        <v>1710.95</v>
      </c>
      <c r="Z471" s="44">
        <v>1296.81</v>
      </c>
      <c r="AA471" s="44">
        <v>1192.93</v>
      </c>
    </row>
    <row r="472" spans="1:27" ht="12.75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2117</v>
      </c>
      <c r="B475" s="28" t="str">
        <f>"31"&amp;"."&amp;$B$800&amp;"."&amp;$B$801</f>
        <v>31.10.2023</v>
      </c>
      <c r="C475" s="90" t="s">
        <v>76</v>
      </c>
      <c r="D475" s="91">
        <f>ROUND(((D476+D477+D479+D478)/1000),5)</f>
        <v>3.4526500000000002</v>
      </c>
      <c r="E475" s="91">
        <f>ROUND(((E476+E477+E479+E478)/1000),5)</f>
        <v>3.31609</v>
      </c>
      <c r="F475" s="91">
        <f>ROUND(((F476+F477+F479+F478)/1000),5)</f>
        <v>3.2299600000000002</v>
      </c>
      <c r="G475" s="91">
        <f t="shared" ref="G475:AA475" si="276">ROUND(((G476+G477+G479+G478)/1000),5)</f>
        <v>3.2146400000000002</v>
      </c>
      <c r="H475" s="91">
        <f t="shared" si="276"/>
        <v>3.32843</v>
      </c>
      <c r="I475" s="91">
        <f t="shared" si="276"/>
        <v>3.4812699999999999</v>
      </c>
      <c r="J475" s="91">
        <f t="shared" si="276"/>
        <v>3.57036</v>
      </c>
      <c r="K475" s="91">
        <f t="shared" si="276"/>
        <v>3.9027799999999999</v>
      </c>
      <c r="L475" s="91">
        <f t="shared" si="276"/>
        <v>4.0946199999999999</v>
      </c>
      <c r="M475" s="91">
        <f t="shared" si="276"/>
        <v>4.2604199999999999</v>
      </c>
      <c r="N475" s="91">
        <f t="shared" si="276"/>
        <v>4.2812799999999998</v>
      </c>
      <c r="O475" s="91">
        <f t="shared" si="276"/>
        <v>4.2639699999999996</v>
      </c>
      <c r="P475" s="91">
        <f t="shared" si="276"/>
        <v>4.2667999999999999</v>
      </c>
      <c r="Q475" s="91">
        <f t="shared" si="276"/>
        <v>4.2689399999999997</v>
      </c>
      <c r="R475" s="91">
        <f t="shared" si="276"/>
        <v>4.2685899999999997</v>
      </c>
      <c r="S475" s="91">
        <f t="shared" si="276"/>
        <v>4.2693300000000001</v>
      </c>
      <c r="T475" s="91">
        <f t="shared" si="276"/>
        <v>4.2672499999999998</v>
      </c>
      <c r="U475" s="91">
        <f t="shared" si="276"/>
        <v>4.3286899999999999</v>
      </c>
      <c r="V475" s="91">
        <f t="shared" si="276"/>
        <v>4.3337000000000003</v>
      </c>
      <c r="W475" s="91">
        <f t="shared" si="276"/>
        <v>4.2437800000000001</v>
      </c>
      <c r="X475" s="91">
        <f t="shared" si="276"/>
        <v>4.1785100000000002</v>
      </c>
      <c r="Y475" s="91">
        <f t="shared" si="276"/>
        <v>4.0285099999999998</v>
      </c>
      <c r="Z475" s="91">
        <f t="shared" si="276"/>
        <v>3.60894</v>
      </c>
      <c r="AA475" s="91">
        <f t="shared" si="276"/>
        <v>3.5142799999999998</v>
      </c>
    </row>
    <row r="476" spans="1:27" ht="12.75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1115.6099999999999</v>
      </c>
      <c r="E476" s="44">
        <v>979.05</v>
      </c>
      <c r="F476" s="44">
        <v>892.92</v>
      </c>
      <c r="G476" s="44">
        <v>877.6</v>
      </c>
      <c r="H476" s="44">
        <v>991.39</v>
      </c>
      <c r="I476" s="44">
        <v>1144.23</v>
      </c>
      <c r="J476" s="44">
        <v>1233.32</v>
      </c>
      <c r="K476" s="44">
        <v>1565.74</v>
      </c>
      <c r="L476" s="44">
        <v>1757.58</v>
      </c>
      <c r="M476" s="44">
        <v>1923.38</v>
      </c>
      <c r="N476" s="44">
        <v>1944.24</v>
      </c>
      <c r="O476" s="44">
        <v>1926.93</v>
      </c>
      <c r="P476" s="44">
        <v>1929.76</v>
      </c>
      <c r="Q476" s="44">
        <v>1931.9</v>
      </c>
      <c r="R476" s="44">
        <v>1931.55</v>
      </c>
      <c r="S476" s="44">
        <v>1932.29</v>
      </c>
      <c r="T476" s="44">
        <v>1930.21</v>
      </c>
      <c r="U476" s="44">
        <v>1991.65</v>
      </c>
      <c r="V476" s="44">
        <v>1996.66</v>
      </c>
      <c r="W476" s="44">
        <v>1906.74</v>
      </c>
      <c r="X476" s="44">
        <v>1841.47</v>
      </c>
      <c r="Y476" s="44">
        <v>1691.47</v>
      </c>
      <c r="Z476" s="44">
        <v>1271.9000000000001</v>
      </c>
      <c r="AA476" s="44">
        <v>1177.24</v>
      </c>
    </row>
    <row r="477" spans="1:27" ht="12.75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01.10.2023</v>
      </c>
      <c r="C484" s="90" t="s">
        <v>76</v>
      </c>
      <c r="D484" s="91">
        <f>ROUND(((D485+D486+D488+D487)/1000),5)</f>
        <v>4.98881</v>
      </c>
      <c r="E484" s="91">
        <f>ROUND(((E485+E486+E488+E487)/1000),5)</f>
        <v>4.9300300000000004</v>
      </c>
      <c r="F484" s="91">
        <f>ROUND(((F485+F486+F488+F487)/1000),5)</f>
        <v>4.91608</v>
      </c>
      <c r="G484" s="91">
        <f t="shared" ref="G484:AA484" si="279">ROUND(((G485+G486+G488+G487)/1000),5)</f>
        <v>4.9179500000000003</v>
      </c>
      <c r="H484" s="91">
        <f t="shared" si="279"/>
        <v>4.9267899999999996</v>
      </c>
      <c r="I484" s="91">
        <f t="shared" si="279"/>
        <v>4.9514300000000002</v>
      </c>
      <c r="J484" s="91">
        <f t="shared" si="279"/>
        <v>4.9524499999999998</v>
      </c>
      <c r="K484" s="91">
        <f t="shared" si="279"/>
        <v>5.0395799999999999</v>
      </c>
      <c r="L484" s="91">
        <f t="shared" si="279"/>
        <v>5.2893699999999999</v>
      </c>
      <c r="M484" s="91">
        <f t="shared" si="279"/>
        <v>5.5628700000000002</v>
      </c>
      <c r="N484" s="91">
        <f t="shared" si="279"/>
        <v>5.6159699999999999</v>
      </c>
      <c r="O484" s="91">
        <f t="shared" si="279"/>
        <v>5.6227400000000003</v>
      </c>
      <c r="P484" s="91">
        <f t="shared" si="279"/>
        <v>5.6253200000000003</v>
      </c>
      <c r="Q484" s="91">
        <f t="shared" si="279"/>
        <v>5.6390900000000004</v>
      </c>
      <c r="R484" s="91">
        <f t="shared" si="279"/>
        <v>5.6429099999999996</v>
      </c>
      <c r="S484" s="91">
        <f t="shared" si="279"/>
        <v>5.6528400000000003</v>
      </c>
      <c r="T484" s="91">
        <f t="shared" si="279"/>
        <v>5.6454899999999997</v>
      </c>
      <c r="U484" s="91">
        <f t="shared" si="279"/>
        <v>5.6588799999999999</v>
      </c>
      <c r="V484" s="91">
        <f t="shared" si="279"/>
        <v>5.71753</v>
      </c>
      <c r="W484" s="91">
        <f t="shared" si="279"/>
        <v>5.7829100000000002</v>
      </c>
      <c r="X484" s="91">
        <f t="shared" si="279"/>
        <v>5.7202900000000003</v>
      </c>
      <c r="Y484" s="91">
        <f t="shared" si="279"/>
        <v>5.63368</v>
      </c>
      <c r="Z484" s="91">
        <f t="shared" si="279"/>
        <v>5.2849199999999996</v>
      </c>
      <c r="AA484" s="91">
        <f t="shared" si="279"/>
        <v>5.1093700000000002</v>
      </c>
    </row>
    <row r="485" spans="1:27" ht="12.75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1314.89</v>
      </c>
      <c r="E485" s="44">
        <v>1256.1099999999999</v>
      </c>
      <c r="F485" s="44">
        <v>1242.1600000000001</v>
      </c>
      <c r="G485" s="44">
        <v>1244.03</v>
      </c>
      <c r="H485" s="44">
        <v>1252.8699999999999</v>
      </c>
      <c r="I485" s="44">
        <v>1277.51</v>
      </c>
      <c r="J485" s="44">
        <v>1278.53</v>
      </c>
      <c r="K485" s="44">
        <v>1365.66</v>
      </c>
      <c r="L485" s="44">
        <v>1615.45</v>
      </c>
      <c r="M485" s="44">
        <v>1888.95</v>
      </c>
      <c r="N485" s="44">
        <v>1942.05</v>
      </c>
      <c r="O485" s="44">
        <v>1948.82</v>
      </c>
      <c r="P485" s="44">
        <v>1951.4</v>
      </c>
      <c r="Q485" s="44">
        <v>1965.17</v>
      </c>
      <c r="R485" s="44">
        <v>1968.99</v>
      </c>
      <c r="S485" s="44">
        <v>1978.92</v>
      </c>
      <c r="T485" s="44">
        <v>1971.57</v>
      </c>
      <c r="U485" s="44">
        <v>1984.96</v>
      </c>
      <c r="V485" s="44">
        <v>2043.61</v>
      </c>
      <c r="W485" s="44">
        <v>2108.9899999999998</v>
      </c>
      <c r="X485" s="44">
        <v>2046.37</v>
      </c>
      <c r="Y485" s="44">
        <v>1959.76</v>
      </c>
      <c r="Z485" s="44">
        <v>1611</v>
      </c>
      <c r="AA485" s="44">
        <v>1435.45</v>
      </c>
    </row>
    <row r="486" spans="1:27" ht="12.75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2127</v>
      </c>
      <c r="B489" s="28" t="str">
        <f>"02"&amp;"."&amp;$B$800&amp;"."&amp;$B$801</f>
        <v>02.10.2023</v>
      </c>
      <c r="C489" s="90" t="s">
        <v>76</v>
      </c>
      <c r="D489" s="91">
        <f>ROUND(((D490+D491+D493+D492)/1000),5)</f>
        <v>4.9642499999999998</v>
      </c>
      <c r="E489" s="91">
        <f>ROUND(((E490+E491+E493+E492)/1000),5)</f>
        <v>4.9071499999999997</v>
      </c>
      <c r="F489" s="91">
        <f>ROUND(((F490+F491+F493+F492)/1000),5)</f>
        <v>4.85154</v>
      </c>
      <c r="G489" s="91">
        <f t="shared" ref="G489:AA489" si="282">ROUND(((G490+G491+G493+G492)/1000),5)</f>
        <v>4.8391400000000004</v>
      </c>
      <c r="H489" s="91">
        <f t="shared" si="282"/>
        <v>4.8520099999999999</v>
      </c>
      <c r="I489" s="91">
        <f t="shared" si="282"/>
        <v>4.9706299999999999</v>
      </c>
      <c r="J489" s="91">
        <f t="shared" si="282"/>
        <v>5.1306900000000004</v>
      </c>
      <c r="K489" s="91">
        <f t="shared" si="282"/>
        <v>5.3876299999999997</v>
      </c>
      <c r="L489" s="91">
        <f t="shared" si="282"/>
        <v>5.5910799999999998</v>
      </c>
      <c r="M489" s="91">
        <f t="shared" si="282"/>
        <v>5.7844100000000003</v>
      </c>
      <c r="N489" s="91">
        <f t="shared" si="282"/>
        <v>5.7911900000000003</v>
      </c>
      <c r="O489" s="91">
        <f t="shared" si="282"/>
        <v>5.7133200000000004</v>
      </c>
      <c r="P489" s="91">
        <f t="shared" si="282"/>
        <v>5.6709899999999998</v>
      </c>
      <c r="Q489" s="91">
        <f t="shared" si="282"/>
        <v>5.6907699999999997</v>
      </c>
      <c r="R489" s="91">
        <f t="shared" si="282"/>
        <v>5.6926699999999997</v>
      </c>
      <c r="S489" s="91">
        <f t="shared" si="282"/>
        <v>5.6788299999999996</v>
      </c>
      <c r="T489" s="91">
        <f t="shared" si="282"/>
        <v>5.6742400000000002</v>
      </c>
      <c r="U489" s="91">
        <f t="shared" si="282"/>
        <v>5.68384</v>
      </c>
      <c r="V489" s="91">
        <f t="shared" si="282"/>
        <v>5.8298699999999997</v>
      </c>
      <c r="W489" s="91">
        <f t="shared" si="282"/>
        <v>5.8324400000000001</v>
      </c>
      <c r="X489" s="91">
        <f t="shared" si="282"/>
        <v>5.6773999999999996</v>
      </c>
      <c r="Y489" s="91">
        <f t="shared" si="282"/>
        <v>5.5840500000000004</v>
      </c>
      <c r="Z489" s="91">
        <f t="shared" si="282"/>
        <v>5.3319700000000001</v>
      </c>
      <c r="AA489" s="91">
        <f t="shared" si="282"/>
        <v>5.0385299999999997</v>
      </c>
    </row>
    <row r="490" spans="1:27" ht="12.75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1290.33</v>
      </c>
      <c r="E490" s="44">
        <v>1233.23</v>
      </c>
      <c r="F490" s="44">
        <v>1177.6199999999999</v>
      </c>
      <c r="G490" s="44">
        <v>1165.22</v>
      </c>
      <c r="H490" s="44">
        <v>1178.0899999999999</v>
      </c>
      <c r="I490" s="44">
        <v>1296.71</v>
      </c>
      <c r="J490" s="44">
        <v>1456.77</v>
      </c>
      <c r="K490" s="44">
        <v>1713.71</v>
      </c>
      <c r="L490" s="44">
        <v>1917.16</v>
      </c>
      <c r="M490" s="44">
        <v>2110.4899999999998</v>
      </c>
      <c r="N490" s="44">
        <v>2117.27</v>
      </c>
      <c r="O490" s="44">
        <v>2039.4</v>
      </c>
      <c r="P490" s="44">
        <v>1997.07</v>
      </c>
      <c r="Q490" s="44">
        <v>2016.85</v>
      </c>
      <c r="R490" s="44">
        <v>2018.75</v>
      </c>
      <c r="S490" s="44">
        <v>2004.91</v>
      </c>
      <c r="T490" s="44">
        <v>2000.32</v>
      </c>
      <c r="U490" s="44">
        <v>2009.92</v>
      </c>
      <c r="V490" s="44">
        <v>2155.9499999999998</v>
      </c>
      <c r="W490" s="44">
        <v>2158.52</v>
      </c>
      <c r="X490" s="44">
        <v>2003.48</v>
      </c>
      <c r="Y490" s="44">
        <v>1910.13</v>
      </c>
      <c r="Z490" s="44">
        <v>1658.05</v>
      </c>
      <c r="AA490" s="44">
        <v>1364.61</v>
      </c>
    </row>
    <row r="491" spans="1:27" ht="12.75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2132</v>
      </c>
      <c r="B494" s="28" t="str">
        <f>"03"&amp;"."&amp;$B$800&amp;"."&amp;$B$801</f>
        <v>03.10.2023</v>
      </c>
      <c r="C494" s="90" t="s">
        <v>76</v>
      </c>
      <c r="D494" s="91">
        <f>ROUND(((D495+D496+D498+D497)/1000),5)</f>
        <v>4.9080700000000004</v>
      </c>
      <c r="E494" s="91">
        <f>ROUND(((E495+E496+E498+E497)/1000),5)</f>
        <v>4.8233199999999998</v>
      </c>
      <c r="F494" s="91">
        <f>ROUND(((F495+F496+F498+F497)/1000),5)</f>
        <v>4.6798500000000001</v>
      </c>
      <c r="G494" s="91">
        <f t="shared" ref="G494:AA494" si="285">ROUND(((G495+G496+G498+G497)/1000),5)</f>
        <v>4.66181</v>
      </c>
      <c r="H494" s="91">
        <f t="shared" si="285"/>
        <v>4.82315</v>
      </c>
      <c r="I494" s="91">
        <f t="shared" si="285"/>
        <v>4.9733299999999998</v>
      </c>
      <c r="J494" s="91">
        <f t="shared" si="285"/>
        <v>5.06412</v>
      </c>
      <c r="K494" s="91">
        <f t="shared" si="285"/>
        <v>5.3034400000000002</v>
      </c>
      <c r="L494" s="91">
        <f t="shared" si="285"/>
        <v>5.55084</v>
      </c>
      <c r="M494" s="91">
        <f t="shared" si="285"/>
        <v>5.71305</v>
      </c>
      <c r="N494" s="91">
        <f t="shared" si="285"/>
        <v>5.7489999999999997</v>
      </c>
      <c r="O494" s="91">
        <f t="shared" si="285"/>
        <v>5.6571999999999996</v>
      </c>
      <c r="P494" s="91">
        <f t="shared" si="285"/>
        <v>5.6526100000000001</v>
      </c>
      <c r="Q494" s="91">
        <f t="shared" si="285"/>
        <v>5.6762600000000001</v>
      </c>
      <c r="R494" s="91">
        <f t="shared" si="285"/>
        <v>5.6790799999999999</v>
      </c>
      <c r="S494" s="91">
        <f t="shared" si="285"/>
        <v>5.6814600000000004</v>
      </c>
      <c r="T494" s="91">
        <f t="shared" si="285"/>
        <v>5.6818299999999997</v>
      </c>
      <c r="U494" s="91">
        <f t="shared" si="285"/>
        <v>5.6825200000000002</v>
      </c>
      <c r="V494" s="91">
        <f t="shared" si="285"/>
        <v>5.7883800000000001</v>
      </c>
      <c r="W494" s="91">
        <f t="shared" si="285"/>
        <v>5.7997899999999998</v>
      </c>
      <c r="X494" s="91">
        <f t="shared" si="285"/>
        <v>5.6622599999999998</v>
      </c>
      <c r="Y494" s="91">
        <f t="shared" si="285"/>
        <v>5.5320400000000003</v>
      </c>
      <c r="Z494" s="91">
        <f t="shared" si="285"/>
        <v>5.2542900000000001</v>
      </c>
      <c r="AA494" s="91">
        <f t="shared" si="285"/>
        <v>5.0385</v>
      </c>
    </row>
    <row r="495" spans="1:27" ht="12.75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1234.1500000000001</v>
      </c>
      <c r="E495" s="44">
        <v>1149.4000000000001</v>
      </c>
      <c r="F495" s="44">
        <v>1005.93</v>
      </c>
      <c r="G495" s="44">
        <v>987.89</v>
      </c>
      <c r="H495" s="44">
        <v>1149.23</v>
      </c>
      <c r="I495" s="44">
        <v>1299.4100000000001</v>
      </c>
      <c r="J495" s="44">
        <v>1390.2</v>
      </c>
      <c r="K495" s="44">
        <v>1629.52</v>
      </c>
      <c r="L495" s="44">
        <v>1876.92</v>
      </c>
      <c r="M495" s="44">
        <v>2039.13</v>
      </c>
      <c r="N495" s="44">
        <v>2075.08</v>
      </c>
      <c r="O495" s="44">
        <v>1983.28</v>
      </c>
      <c r="P495" s="44">
        <v>1978.69</v>
      </c>
      <c r="Q495" s="44">
        <v>2002.34</v>
      </c>
      <c r="R495" s="44">
        <v>2005.16</v>
      </c>
      <c r="S495" s="44">
        <v>2007.54</v>
      </c>
      <c r="T495" s="44">
        <v>2007.91</v>
      </c>
      <c r="U495" s="44">
        <v>2008.6</v>
      </c>
      <c r="V495" s="44">
        <v>2114.46</v>
      </c>
      <c r="W495" s="44">
        <v>2125.87</v>
      </c>
      <c r="X495" s="44">
        <v>1988.34</v>
      </c>
      <c r="Y495" s="44">
        <v>1858.12</v>
      </c>
      <c r="Z495" s="44">
        <v>1580.37</v>
      </c>
      <c r="AA495" s="44">
        <v>1364.58</v>
      </c>
    </row>
    <row r="496" spans="1:27" ht="12.75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2137</v>
      </c>
      <c r="B499" s="28" t="str">
        <f>"04"&amp;"."&amp;$B$800&amp;"."&amp;$B$801</f>
        <v>04.10.2023</v>
      </c>
      <c r="C499" s="90" t="s">
        <v>76</v>
      </c>
      <c r="D499" s="91">
        <f>ROUND(((D500+D501+D503+D502)/1000),5)</f>
        <v>4.8812899999999999</v>
      </c>
      <c r="E499" s="91">
        <f>ROUND(((E500+E501+E503+E502)/1000),5)</f>
        <v>4.7509699999999997</v>
      </c>
      <c r="F499" s="91">
        <f>ROUND(((F500+F501+F503+F502)/1000),5)</f>
        <v>4.6334799999999996</v>
      </c>
      <c r="G499" s="91">
        <f t="shared" ref="G499:AA499" si="288">ROUND(((G500+G501+G503+G502)/1000),5)</f>
        <v>4.6916799999999999</v>
      </c>
      <c r="H499" s="91">
        <f t="shared" si="288"/>
        <v>4.81663</v>
      </c>
      <c r="I499" s="91">
        <f t="shared" si="288"/>
        <v>4.9250400000000001</v>
      </c>
      <c r="J499" s="91">
        <f t="shared" si="288"/>
        <v>4.9716399999999998</v>
      </c>
      <c r="K499" s="91">
        <f t="shared" si="288"/>
        <v>5.3127700000000004</v>
      </c>
      <c r="L499" s="91">
        <f t="shared" si="288"/>
        <v>5.5888299999999997</v>
      </c>
      <c r="M499" s="91">
        <f t="shared" si="288"/>
        <v>5.76349</v>
      </c>
      <c r="N499" s="91">
        <f t="shared" si="288"/>
        <v>5.7935100000000004</v>
      </c>
      <c r="O499" s="91">
        <f t="shared" si="288"/>
        <v>5.7147100000000002</v>
      </c>
      <c r="P499" s="91">
        <f t="shared" si="288"/>
        <v>5.6467799999999997</v>
      </c>
      <c r="Q499" s="91">
        <f t="shared" si="288"/>
        <v>5.6651199999999999</v>
      </c>
      <c r="R499" s="91">
        <f t="shared" si="288"/>
        <v>5.6679399999999998</v>
      </c>
      <c r="S499" s="91">
        <f t="shared" si="288"/>
        <v>5.6604299999999999</v>
      </c>
      <c r="T499" s="91">
        <f t="shared" si="288"/>
        <v>5.6681400000000002</v>
      </c>
      <c r="U499" s="91">
        <f t="shared" si="288"/>
        <v>5.7324200000000003</v>
      </c>
      <c r="V499" s="91">
        <f t="shared" si="288"/>
        <v>5.8426400000000003</v>
      </c>
      <c r="W499" s="91">
        <f t="shared" si="288"/>
        <v>5.84748</v>
      </c>
      <c r="X499" s="91">
        <f t="shared" si="288"/>
        <v>5.6699099999999998</v>
      </c>
      <c r="Y499" s="91">
        <f t="shared" si="288"/>
        <v>5.5289900000000003</v>
      </c>
      <c r="Z499" s="91">
        <f t="shared" si="288"/>
        <v>5.1283399999999997</v>
      </c>
      <c r="AA499" s="91">
        <f t="shared" si="288"/>
        <v>4.9791999999999996</v>
      </c>
    </row>
    <row r="500" spans="1:27" ht="12.75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1207.3699999999999</v>
      </c>
      <c r="E500" s="44">
        <v>1077.05</v>
      </c>
      <c r="F500" s="44">
        <v>959.56</v>
      </c>
      <c r="G500" s="44">
        <v>1017.76</v>
      </c>
      <c r="H500" s="44">
        <v>1142.71</v>
      </c>
      <c r="I500" s="44">
        <v>1251.1199999999999</v>
      </c>
      <c r="J500" s="44">
        <v>1297.72</v>
      </c>
      <c r="K500" s="44">
        <v>1638.85</v>
      </c>
      <c r="L500" s="44">
        <v>1914.91</v>
      </c>
      <c r="M500" s="44">
        <v>2089.5700000000002</v>
      </c>
      <c r="N500" s="44">
        <v>2119.59</v>
      </c>
      <c r="O500" s="44">
        <v>2040.79</v>
      </c>
      <c r="P500" s="44">
        <v>1972.86</v>
      </c>
      <c r="Q500" s="44">
        <v>1991.2</v>
      </c>
      <c r="R500" s="44">
        <v>1994.02</v>
      </c>
      <c r="S500" s="44">
        <v>1986.51</v>
      </c>
      <c r="T500" s="44">
        <v>1994.22</v>
      </c>
      <c r="U500" s="44">
        <v>2058.5</v>
      </c>
      <c r="V500" s="44">
        <v>2168.7199999999998</v>
      </c>
      <c r="W500" s="44">
        <v>2173.56</v>
      </c>
      <c r="X500" s="44">
        <v>1995.99</v>
      </c>
      <c r="Y500" s="44">
        <v>1855.07</v>
      </c>
      <c r="Z500" s="44">
        <v>1454.42</v>
      </c>
      <c r="AA500" s="44">
        <v>1305.28</v>
      </c>
    </row>
    <row r="501" spans="1:27" ht="12.75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2142</v>
      </c>
      <c r="B504" s="28" t="str">
        <f>"05"&amp;"."&amp;$B$800&amp;"."&amp;$B$801</f>
        <v>05.10.2023</v>
      </c>
      <c r="C504" s="90" t="s">
        <v>76</v>
      </c>
      <c r="D504" s="91">
        <f>ROUND(((D505+D506+D508+D507)/1000),5)</f>
        <v>4.8298399999999999</v>
      </c>
      <c r="E504" s="91">
        <f>ROUND(((E505+E506+E508+E507)/1000),5)</f>
        <v>4.6737599999999997</v>
      </c>
      <c r="F504" s="91">
        <f>ROUND(((F505+F506+F508+F507)/1000),5)</f>
        <v>4.58371</v>
      </c>
      <c r="G504" s="91">
        <f t="shared" ref="G504:AA504" si="291">ROUND(((G505+G506+G508+G507)/1000),5)</f>
        <v>4.6006999999999998</v>
      </c>
      <c r="H504" s="91">
        <f t="shared" si="291"/>
        <v>4.76715</v>
      </c>
      <c r="I504" s="91">
        <f t="shared" si="291"/>
        <v>4.9083800000000002</v>
      </c>
      <c r="J504" s="91">
        <f t="shared" si="291"/>
        <v>5.0193000000000003</v>
      </c>
      <c r="K504" s="91">
        <f t="shared" si="291"/>
        <v>5.3973899999999997</v>
      </c>
      <c r="L504" s="91">
        <f t="shared" si="291"/>
        <v>5.4455600000000004</v>
      </c>
      <c r="M504" s="91">
        <f t="shared" si="291"/>
        <v>5.6749599999999996</v>
      </c>
      <c r="N504" s="91">
        <f t="shared" si="291"/>
        <v>5.7523499999999999</v>
      </c>
      <c r="O504" s="91">
        <f t="shared" si="291"/>
        <v>5.6012700000000004</v>
      </c>
      <c r="P504" s="91">
        <f t="shared" si="291"/>
        <v>5.5305900000000001</v>
      </c>
      <c r="Q504" s="91">
        <f t="shared" si="291"/>
        <v>5.6221800000000002</v>
      </c>
      <c r="R504" s="91">
        <f t="shared" si="291"/>
        <v>5.6306099999999999</v>
      </c>
      <c r="S504" s="91">
        <f t="shared" si="291"/>
        <v>5.6352900000000004</v>
      </c>
      <c r="T504" s="91">
        <f t="shared" si="291"/>
        <v>5.64541</v>
      </c>
      <c r="U504" s="91">
        <f t="shared" si="291"/>
        <v>5.7835099999999997</v>
      </c>
      <c r="V504" s="91">
        <f t="shared" si="291"/>
        <v>5.7900999999999998</v>
      </c>
      <c r="W504" s="91">
        <f t="shared" si="291"/>
        <v>5.84246</v>
      </c>
      <c r="X504" s="91">
        <f t="shared" si="291"/>
        <v>5.7819900000000004</v>
      </c>
      <c r="Y504" s="91">
        <f t="shared" si="291"/>
        <v>5.5452500000000002</v>
      </c>
      <c r="Z504" s="91">
        <f t="shared" si="291"/>
        <v>5.2874999999999996</v>
      </c>
      <c r="AA504" s="91">
        <f t="shared" si="291"/>
        <v>5.0013699999999996</v>
      </c>
    </row>
    <row r="505" spans="1:27" ht="12.75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1155.92</v>
      </c>
      <c r="E505" s="44">
        <v>999.84</v>
      </c>
      <c r="F505" s="44">
        <v>909.79</v>
      </c>
      <c r="G505" s="44">
        <v>926.78</v>
      </c>
      <c r="H505" s="44">
        <v>1093.23</v>
      </c>
      <c r="I505" s="44">
        <v>1234.46</v>
      </c>
      <c r="J505" s="44">
        <v>1345.38</v>
      </c>
      <c r="K505" s="44">
        <v>1723.47</v>
      </c>
      <c r="L505" s="44">
        <v>1771.64</v>
      </c>
      <c r="M505" s="44">
        <v>2001.04</v>
      </c>
      <c r="N505" s="44">
        <v>2078.4299999999998</v>
      </c>
      <c r="O505" s="44">
        <v>1927.35</v>
      </c>
      <c r="P505" s="44">
        <v>1856.67</v>
      </c>
      <c r="Q505" s="44">
        <v>1948.26</v>
      </c>
      <c r="R505" s="44">
        <v>1956.69</v>
      </c>
      <c r="S505" s="44">
        <v>1961.37</v>
      </c>
      <c r="T505" s="44">
        <v>1971.49</v>
      </c>
      <c r="U505" s="44">
        <v>2109.59</v>
      </c>
      <c r="V505" s="44">
        <v>2116.1799999999998</v>
      </c>
      <c r="W505" s="44">
        <v>2168.54</v>
      </c>
      <c r="X505" s="44">
        <v>2108.0700000000002</v>
      </c>
      <c r="Y505" s="44">
        <v>1871.33</v>
      </c>
      <c r="Z505" s="44">
        <v>1613.58</v>
      </c>
      <c r="AA505" s="44">
        <v>1327.45</v>
      </c>
    </row>
    <row r="506" spans="1:27" ht="12.75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2147</v>
      </c>
      <c r="B509" s="28" t="str">
        <f>"06"&amp;"."&amp;$B$800&amp;"."&amp;$B$801</f>
        <v>06.10.2023</v>
      </c>
      <c r="C509" s="90" t="s">
        <v>76</v>
      </c>
      <c r="D509" s="91">
        <f>ROUND(((D510+D511+D513+D512)/1000),5)</f>
        <v>4.8930899999999999</v>
      </c>
      <c r="E509" s="91">
        <f>ROUND(((E510+E511+E513+E512)/1000),5)</f>
        <v>4.7825800000000003</v>
      </c>
      <c r="F509" s="91">
        <f>ROUND(((F510+F511+F513+F512)/1000),5)</f>
        <v>4.7043299999999997</v>
      </c>
      <c r="G509" s="91">
        <f t="shared" ref="G509:AA509" si="294">ROUND(((G510+G511+G513+G512)/1000),5)</f>
        <v>4.7282900000000003</v>
      </c>
      <c r="H509" s="91">
        <f t="shared" si="294"/>
        <v>4.8170999999999999</v>
      </c>
      <c r="I509" s="91">
        <f t="shared" si="294"/>
        <v>4.9358300000000002</v>
      </c>
      <c r="J509" s="91">
        <f t="shared" si="294"/>
        <v>5.1570299999999998</v>
      </c>
      <c r="K509" s="91">
        <f t="shared" si="294"/>
        <v>5.4140600000000001</v>
      </c>
      <c r="L509" s="91">
        <f t="shared" si="294"/>
        <v>5.6752900000000004</v>
      </c>
      <c r="M509" s="91">
        <f t="shared" si="294"/>
        <v>5.8506799999999997</v>
      </c>
      <c r="N509" s="91">
        <f t="shared" si="294"/>
        <v>5.8585500000000001</v>
      </c>
      <c r="O509" s="91">
        <f t="shared" si="294"/>
        <v>5.8318000000000003</v>
      </c>
      <c r="P509" s="91">
        <f t="shared" si="294"/>
        <v>5.6929699999999999</v>
      </c>
      <c r="Q509" s="91">
        <f t="shared" si="294"/>
        <v>5.6996700000000002</v>
      </c>
      <c r="R509" s="91">
        <f t="shared" si="294"/>
        <v>5.6448600000000004</v>
      </c>
      <c r="S509" s="91">
        <f t="shared" si="294"/>
        <v>5.6344599999999998</v>
      </c>
      <c r="T509" s="91">
        <f t="shared" si="294"/>
        <v>5.6472100000000003</v>
      </c>
      <c r="U509" s="91">
        <f t="shared" si="294"/>
        <v>5.6699200000000003</v>
      </c>
      <c r="V509" s="91">
        <f t="shared" si="294"/>
        <v>5.8470500000000003</v>
      </c>
      <c r="W509" s="91">
        <f t="shared" si="294"/>
        <v>5.83786</v>
      </c>
      <c r="X509" s="91">
        <f t="shared" si="294"/>
        <v>5.7338199999999997</v>
      </c>
      <c r="Y509" s="91">
        <f t="shared" si="294"/>
        <v>5.6288</v>
      </c>
      <c r="Z509" s="91">
        <f t="shared" si="294"/>
        <v>5.4083300000000003</v>
      </c>
      <c r="AA509" s="91">
        <f t="shared" si="294"/>
        <v>5.1444400000000003</v>
      </c>
    </row>
    <row r="510" spans="1:27" ht="12.75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1219.17</v>
      </c>
      <c r="E510" s="44">
        <v>1108.6600000000001</v>
      </c>
      <c r="F510" s="44">
        <v>1030.4100000000001</v>
      </c>
      <c r="G510" s="44">
        <v>1054.3699999999999</v>
      </c>
      <c r="H510" s="44">
        <v>1143.18</v>
      </c>
      <c r="I510" s="44">
        <v>1261.9100000000001</v>
      </c>
      <c r="J510" s="44">
        <v>1483.11</v>
      </c>
      <c r="K510" s="44">
        <v>1740.14</v>
      </c>
      <c r="L510" s="44">
        <v>2001.37</v>
      </c>
      <c r="M510" s="44">
        <v>2176.7600000000002</v>
      </c>
      <c r="N510" s="44">
        <v>2184.63</v>
      </c>
      <c r="O510" s="44">
        <v>2157.88</v>
      </c>
      <c r="P510" s="44">
        <v>2019.05</v>
      </c>
      <c r="Q510" s="44">
        <v>2025.75</v>
      </c>
      <c r="R510" s="44">
        <v>1970.94</v>
      </c>
      <c r="S510" s="44">
        <v>1960.54</v>
      </c>
      <c r="T510" s="44">
        <v>1973.29</v>
      </c>
      <c r="U510" s="44">
        <v>1996</v>
      </c>
      <c r="V510" s="44">
        <v>2173.13</v>
      </c>
      <c r="W510" s="44">
        <v>2163.94</v>
      </c>
      <c r="X510" s="44">
        <v>2059.9</v>
      </c>
      <c r="Y510" s="44">
        <v>1954.88</v>
      </c>
      <c r="Z510" s="44">
        <v>1734.41</v>
      </c>
      <c r="AA510" s="44">
        <v>1470.52</v>
      </c>
    </row>
    <row r="511" spans="1:27" ht="12.75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2152</v>
      </c>
      <c r="B514" s="28" t="str">
        <f>"07"&amp;"."&amp;$B$800&amp;"."&amp;$B$801</f>
        <v>07.10.2023</v>
      </c>
      <c r="C514" s="90" t="s">
        <v>76</v>
      </c>
      <c r="D514" s="91">
        <f>ROUND(((D515+D516+D518+D517)/1000),5)</f>
        <v>4.9266500000000004</v>
      </c>
      <c r="E514" s="91">
        <f>ROUND(((E515+E516+E518+E517)/1000),5)</f>
        <v>4.8758999999999997</v>
      </c>
      <c r="F514" s="91">
        <f>ROUND(((F515+F516+F518+F517)/1000),5)</f>
        <v>4.8253700000000004</v>
      </c>
      <c r="G514" s="91">
        <f t="shared" ref="G514:AA514" si="297">ROUND(((G515+G516+G518+G517)/1000),5)</f>
        <v>4.7927999999999997</v>
      </c>
      <c r="H514" s="91">
        <f t="shared" si="297"/>
        <v>4.8296799999999998</v>
      </c>
      <c r="I514" s="91">
        <f t="shared" si="297"/>
        <v>4.8851000000000004</v>
      </c>
      <c r="J514" s="91">
        <f t="shared" si="297"/>
        <v>4.9756400000000003</v>
      </c>
      <c r="K514" s="91">
        <f t="shared" si="297"/>
        <v>5.1577999999999999</v>
      </c>
      <c r="L514" s="91">
        <f t="shared" si="297"/>
        <v>5.3541800000000004</v>
      </c>
      <c r="M514" s="91">
        <f t="shared" si="297"/>
        <v>5.5118400000000003</v>
      </c>
      <c r="N514" s="91">
        <f t="shared" si="297"/>
        <v>5.5939899999999998</v>
      </c>
      <c r="O514" s="91">
        <f t="shared" si="297"/>
        <v>5.5853700000000002</v>
      </c>
      <c r="P514" s="91">
        <f t="shared" si="297"/>
        <v>5.5342599999999997</v>
      </c>
      <c r="Q514" s="91">
        <f t="shared" si="297"/>
        <v>5.53491</v>
      </c>
      <c r="R514" s="91">
        <f t="shared" si="297"/>
        <v>5.5275100000000004</v>
      </c>
      <c r="S514" s="91">
        <f t="shared" si="297"/>
        <v>5.5349199999999996</v>
      </c>
      <c r="T514" s="91">
        <f t="shared" si="297"/>
        <v>5.5604399999999998</v>
      </c>
      <c r="U514" s="91">
        <f t="shared" si="297"/>
        <v>5.6442899999999998</v>
      </c>
      <c r="V514" s="91">
        <f t="shared" si="297"/>
        <v>5.7593500000000004</v>
      </c>
      <c r="W514" s="91">
        <f t="shared" si="297"/>
        <v>5.7756299999999996</v>
      </c>
      <c r="X514" s="91">
        <f t="shared" si="297"/>
        <v>5.7205899999999996</v>
      </c>
      <c r="Y514" s="91">
        <f t="shared" si="297"/>
        <v>5.48454</v>
      </c>
      <c r="Z514" s="91">
        <f t="shared" si="297"/>
        <v>5.2307399999999999</v>
      </c>
      <c r="AA514" s="91">
        <f t="shared" si="297"/>
        <v>4.9854900000000004</v>
      </c>
    </row>
    <row r="515" spans="1:27" ht="12.75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1252.73</v>
      </c>
      <c r="E515" s="44">
        <v>1201.98</v>
      </c>
      <c r="F515" s="44">
        <v>1151.45</v>
      </c>
      <c r="G515" s="44">
        <v>1118.8800000000001</v>
      </c>
      <c r="H515" s="44">
        <v>1155.76</v>
      </c>
      <c r="I515" s="44">
        <v>1211.18</v>
      </c>
      <c r="J515" s="44">
        <v>1301.72</v>
      </c>
      <c r="K515" s="44">
        <v>1483.88</v>
      </c>
      <c r="L515" s="44">
        <v>1680.26</v>
      </c>
      <c r="M515" s="44">
        <v>1837.92</v>
      </c>
      <c r="N515" s="44">
        <v>1920.07</v>
      </c>
      <c r="O515" s="44">
        <v>1911.45</v>
      </c>
      <c r="P515" s="44">
        <v>1860.34</v>
      </c>
      <c r="Q515" s="44">
        <v>1860.99</v>
      </c>
      <c r="R515" s="44">
        <v>1853.59</v>
      </c>
      <c r="S515" s="44">
        <v>1861</v>
      </c>
      <c r="T515" s="44">
        <v>1886.52</v>
      </c>
      <c r="U515" s="44">
        <v>1970.37</v>
      </c>
      <c r="V515" s="44">
        <v>2085.4299999999998</v>
      </c>
      <c r="W515" s="44">
        <v>2101.71</v>
      </c>
      <c r="X515" s="44">
        <v>2046.67</v>
      </c>
      <c r="Y515" s="44">
        <v>1810.62</v>
      </c>
      <c r="Z515" s="44">
        <v>1556.82</v>
      </c>
      <c r="AA515" s="44">
        <v>1311.57</v>
      </c>
    </row>
    <row r="516" spans="1:27" ht="12.75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2157</v>
      </c>
      <c r="B519" s="28" t="str">
        <f>"08"&amp;"."&amp;$B$800&amp;"."&amp;$B$801</f>
        <v>08.10.2023</v>
      </c>
      <c r="C519" s="90" t="s">
        <v>76</v>
      </c>
      <c r="D519" s="91">
        <f>ROUND(((D520+D521+D523+D522)/1000),5)</f>
        <v>4.8403900000000002</v>
      </c>
      <c r="E519" s="91">
        <f>ROUND(((E520+E521+E523+E522)/1000),5)</f>
        <v>4.7500400000000003</v>
      </c>
      <c r="F519" s="91">
        <f>ROUND(((F520+F521+F523+F522)/1000),5)</f>
        <v>4.6481500000000002</v>
      </c>
      <c r="G519" s="91">
        <f t="shared" ref="G519:AA519" si="300">ROUND(((G520+G521+G523+G522)/1000),5)</f>
        <v>4.6134599999999999</v>
      </c>
      <c r="H519" s="91">
        <f t="shared" si="300"/>
        <v>4.6595399999999998</v>
      </c>
      <c r="I519" s="91">
        <f t="shared" si="300"/>
        <v>4.7234400000000001</v>
      </c>
      <c r="J519" s="91">
        <f t="shared" si="300"/>
        <v>4.7160099999999998</v>
      </c>
      <c r="K519" s="91">
        <f t="shared" si="300"/>
        <v>4.82287</v>
      </c>
      <c r="L519" s="91">
        <f t="shared" si="300"/>
        <v>5.1511899999999997</v>
      </c>
      <c r="M519" s="91">
        <f t="shared" si="300"/>
        <v>5.2900099999999997</v>
      </c>
      <c r="N519" s="91">
        <f t="shared" si="300"/>
        <v>5.3339400000000001</v>
      </c>
      <c r="O519" s="91">
        <f t="shared" si="300"/>
        <v>5.3367500000000003</v>
      </c>
      <c r="P519" s="91">
        <f t="shared" si="300"/>
        <v>5.4207900000000002</v>
      </c>
      <c r="Q519" s="91">
        <f t="shared" si="300"/>
        <v>5.4215499999999999</v>
      </c>
      <c r="R519" s="91">
        <f t="shared" si="300"/>
        <v>5.4259300000000001</v>
      </c>
      <c r="S519" s="91">
        <f t="shared" si="300"/>
        <v>5.4209100000000001</v>
      </c>
      <c r="T519" s="91">
        <f t="shared" si="300"/>
        <v>5.5719599999999998</v>
      </c>
      <c r="U519" s="91">
        <f t="shared" si="300"/>
        <v>5.78735</v>
      </c>
      <c r="V519" s="91">
        <f t="shared" si="300"/>
        <v>5.8803099999999997</v>
      </c>
      <c r="W519" s="91">
        <f t="shared" si="300"/>
        <v>5.8821700000000003</v>
      </c>
      <c r="X519" s="91">
        <f t="shared" si="300"/>
        <v>5.8367199999999997</v>
      </c>
      <c r="Y519" s="91">
        <f t="shared" si="300"/>
        <v>5.4898499999999997</v>
      </c>
      <c r="Z519" s="91">
        <f t="shared" si="300"/>
        <v>5.1929100000000004</v>
      </c>
      <c r="AA519" s="91">
        <f t="shared" si="300"/>
        <v>4.9805400000000004</v>
      </c>
    </row>
    <row r="520" spans="1:27" ht="12.75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1166.47</v>
      </c>
      <c r="E520" s="44">
        <v>1076.1199999999999</v>
      </c>
      <c r="F520" s="44">
        <v>974.23</v>
      </c>
      <c r="G520" s="44">
        <v>939.54</v>
      </c>
      <c r="H520" s="44">
        <v>985.62</v>
      </c>
      <c r="I520" s="44">
        <v>1049.52</v>
      </c>
      <c r="J520" s="44">
        <v>1042.0899999999999</v>
      </c>
      <c r="K520" s="44">
        <v>1148.95</v>
      </c>
      <c r="L520" s="44">
        <v>1477.27</v>
      </c>
      <c r="M520" s="44">
        <v>1616.09</v>
      </c>
      <c r="N520" s="44">
        <v>1660.02</v>
      </c>
      <c r="O520" s="44">
        <v>1662.83</v>
      </c>
      <c r="P520" s="44">
        <v>1746.87</v>
      </c>
      <c r="Q520" s="44">
        <v>1747.63</v>
      </c>
      <c r="R520" s="44">
        <v>1752.01</v>
      </c>
      <c r="S520" s="44">
        <v>1746.99</v>
      </c>
      <c r="T520" s="44">
        <v>1898.04</v>
      </c>
      <c r="U520" s="44">
        <v>2113.4299999999998</v>
      </c>
      <c r="V520" s="44">
        <v>2206.39</v>
      </c>
      <c r="W520" s="44">
        <v>2208.25</v>
      </c>
      <c r="X520" s="44">
        <v>2162.8000000000002</v>
      </c>
      <c r="Y520" s="44">
        <v>1815.93</v>
      </c>
      <c r="Z520" s="44">
        <v>1518.99</v>
      </c>
      <c r="AA520" s="44">
        <v>1306.6199999999999</v>
      </c>
    </row>
    <row r="521" spans="1:27" ht="12.75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2162</v>
      </c>
      <c r="B524" s="28" t="str">
        <f>"09"&amp;"."&amp;$B$800&amp;"."&amp;$B$801</f>
        <v>09.10.2023</v>
      </c>
      <c r="C524" s="90" t="s">
        <v>76</v>
      </c>
      <c r="D524" s="91">
        <f>ROUND(((D525+D526+D528+D527)/1000),5)</f>
        <v>4.8561199999999998</v>
      </c>
      <c r="E524" s="91">
        <f>ROUND(((E525+E526+E528+E527)/1000),5)</f>
        <v>4.7672299999999996</v>
      </c>
      <c r="F524" s="91">
        <f>ROUND(((F525+F526+F528+F527)/1000),5)</f>
        <v>4.6915699999999996</v>
      </c>
      <c r="G524" s="91">
        <f t="shared" ref="G524:AA524" si="303">ROUND(((G525+G526+G528+G527)/1000),5)</f>
        <v>4.6645200000000004</v>
      </c>
      <c r="H524" s="91">
        <f t="shared" si="303"/>
        <v>4.7188800000000004</v>
      </c>
      <c r="I524" s="91">
        <f t="shared" si="303"/>
        <v>4.9366000000000003</v>
      </c>
      <c r="J524" s="91">
        <f t="shared" si="303"/>
        <v>5.07402</v>
      </c>
      <c r="K524" s="91">
        <f t="shared" si="303"/>
        <v>5.4116900000000001</v>
      </c>
      <c r="L524" s="91">
        <f t="shared" si="303"/>
        <v>5.7873400000000004</v>
      </c>
      <c r="M524" s="91">
        <f t="shared" si="303"/>
        <v>5.8769600000000004</v>
      </c>
      <c r="N524" s="91">
        <f t="shared" si="303"/>
        <v>5.9008799999999999</v>
      </c>
      <c r="O524" s="91">
        <f t="shared" si="303"/>
        <v>5.8849799999999997</v>
      </c>
      <c r="P524" s="91">
        <f t="shared" si="303"/>
        <v>5.8125600000000004</v>
      </c>
      <c r="Q524" s="91">
        <f t="shared" si="303"/>
        <v>5.8378199999999998</v>
      </c>
      <c r="R524" s="91">
        <f t="shared" si="303"/>
        <v>5.8406200000000004</v>
      </c>
      <c r="S524" s="91">
        <f t="shared" si="303"/>
        <v>5.8425399999999996</v>
      </c>
      <c r="T524" s="91">
        <f t="shared" si="303"/>
        <v>5.8164199999999999</v>
      </c>
      <c r="U524" s="91">
        <f t="shared" si="303"/>
        <v>5.8497700000000004</v>
      </c>
      <c r="V524" s="91">
        <f t="shared" si="303"/>
        <v>5.8742099999999997</v>
      </c>
      <c r="W524" s="91">
        <f t="shared" si="303"/>
        <v>5.8670900000000001</v>
      </c>
      <c r="X524" s="91">
        <f t="shared" si="303"/>
        <v>5.8182999999999998</v>
      </c>
      <c r="Y524" s="91">
        <f t="shared" si="303"/>
        <v>5.7744900000000001</v>
      </c>
      <c r="Z524" s="91">
        <f t="shared" si="303"/>
        <v>5.26736</v>
      </c>
      <c r="AA524" s="91">
        <f t="shared" si="303"/>
        <v>5.0019299999999998</v>
      </c>
    </row>
    <row r="525" spans="1:27" ht="12.75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1182.2</v>
      </c>
      <c r="E525" s="44">
        <v>1093.31</v>
      </c>
      <c r="F525" s="44">
        <v>1017.65</v>
      </c>
      <c r="G525" s="44">
        <v>990.6</v>
      </c>
      <c r="H525" s="44">
        <v>1044.96</v>
      </c>
      <c r="I525" s="44">
        <v>1262.68</v>
      </c>
      <c r="J525" s="44">
        <v>1400.1</v>
      </c>
      <c r="K525" s="44">
        <v>1737.77</v>
      </c>
      <c r="L525" s="44">
        <v>2113.42</v>
      </c>
      <c r="M525" s="44">
        <v>2203.04</v>
      </c>
      <c r="N525" s="44">
        <v>2226.96</v>
      </c>
      <c r="O525" s="44">
        <v>2211.06</v>
      </c>
      <c r="P525" s="44">
        <v>2138.64</v>
      </c>
      <c r="Q525" s="44">
        <v>2163.9</v>
      </c>
      <c r="R525" s="44">
        <v>2166.6999999999998</v>
      </c>
      <c r="S525" s="44">
        <v>2168.62</v>
      </c>
      <c r="T525" s="44">
        <v>2142.5</v>
      </c>
      <c r="U525" s="44">
        <v>2175.85</v>
      </c>
      <c r="V525" s="44">
        <v>2200.29</v>
      </c>
      <c r="W525" s="44">
        <v>2193.17</v>
      </c>
      <c r="X525" s="44">
        <v>2144.38</v>
      </c>
      <c r="Y525" s="44">
        <v>2100.5700000000002</v>
      </c>
      <c r="Z525" s="44">
        <v>1593.44</v>
      </c>
      <c r="AA525" s="44">
        <v>1328.01</v>
      </c>
    </row>
    <row r="526" spans="1:27" ht="12.75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2167</v>
      </c>
      <c r="B529" s="28" t="str">
        <f>"10"&amp;"."&amp;$B$800&amp;"."&amp;$B$801</f>
        <v>10.10.2023</v>
      </c>
      <c r="C529" s="90" t="s">
        <v>76</v>
      </c>
      <c r="D529" s="91">
        <f>ROUND(((D530+D531+D533+D532)/1000),5)</f>
        <v>4.8578400000000004</v>
      </c>
      <c r="E529" s="91">
        <f>ROUND(((E530+E531+E533+E532)/1000),5)</f>
        <v>4.7797700000000001</v>
      </c>
      <c r="F529" s="91">
        <f>ROUND(((F530+F531+F533+F532)/1000),5)</f>
        <v>4.7577999999999996</v>
      </c>
      <c r="G529" s="91">
        <f t="shared" ref="G529:AA529" si="306">ROUND(((G530+G531+G533+G532)/1000),5)</f>
        <v>4.7497499999999997</v>
      </c>
      <c r="H529" s="91">
        <f t="shared" si="306"/>
        <v>4.7825499999999996</v>
      </c>
      <c r="I529" s="91">
        <f t="shared" si="306"/>
        <v>4.9523700000000002</v>
      </c>
      <c r="J529" s="91">
        <f t="shared" si="306"/>
        <v>5.1354600000000001</v>
      </c>
      <c r="K529" s="91">
        <f t="shared" si="306"/>
        <v>5.3515300000000003</v>
      </c>
      <c r="L529" s="91">
        <f t="shared" si="306"/>
        <v>5.7066299999999996</v>
      </c>
      <c r="M529" s="91">
        <f t="shared" si="306"/>
        <v>5.8343299999999996</v>
      </c>
      <c r="N529" s="91">
        <f t="shared" si="306"/>
        <v>5.9114199999999997</v>
      </c>
      <c r="O529" s="91">
        <f t="shared" si="306"/>
        <v>5.8355600000000001</v>
      </c>
      <c r="P529" s="91">
        <f t="shared" si="306"/>
        <v>5.8308900000000001</v>
      </c>
      <c r="Q529" s="91">
        <f t="shared" si="306"/>
        <v>5.8387099999999998</v>
      </c>
      <c r="R529" s="91">
        <f t="shared" si="306"/>
        <v>5.8297699999999999</v>
      </c>
      <c r="S529" s="91">
        <f t="shared" si="306"/>
        <v>5.8311799999999998</v>
      </c>
      <c r="T529" s="91">
        <f t="shared" si="306"/>
        <v>5.8344300000000002</v>
      </c>
      <c r="U529" s="91">
        <f t="shared" si="306"/>
        <v>5.8428599999999999</v>
      </c>
      <c r="V529" s="91">
        <f t="shared" si="306"/>
        <v>5.97492</v>
      </c>
      <c r="W529" s="91">
        <f t="shared" si="306"/>
        <v>5.9795100000000003</v>
      </c>
      <c r="X529" s="91">
        <f t="shared" si="306"/>
        <v>5.81332</v>
      </c>
      <c r="Y529" s="91">
        <f t="shared" si="306"/>
        <v>5.7733299999999996</v>
      </c>
      <c r="Z529" s="91">
        <f t="shared" si="306"/>
        <v>5.3977000000000004</v>
      </c>
      <c r="AA529" s="91">
        <f t="shared" si="306"/>
        <v>5.0071099999999999</v>
      </c>
    </row>
    <row r="530" spans="1:27" ht="12.75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1183.92</v>
      </c>
      <c r="E530" s="44">
        <v>1105.8499999999999</v>
      </c>
      <c r="F530" s="44">
        <v>1083.8800000000001</v>
      </c>
      <c r="G530" s="44">
        <v>1075.83</v>
      </c>
      <c r="H530" s="44">
        <v>1108.6300000000001</v>
      </c>
      <c r="I530" s="44">
        <v>1278.45</v>
      </c>
      <c r="J530" s="44">
        <v>1461.54</v>
      </c>
      <c r="K530" s="44">
        <v>1677.61</v>
      </c>
      <c r="L530" s="44">
        <v>2032.71</v>
      </c>
      <c r="M530" s="44">
        <v>2160.41</v>
      </c>
      <c r="N530" s="44">
        <v>2237.5</v>
      </c>
      <c r="O530" s="44">
        <v>2161.64</v>
      </c>
      <c r="P530" s="44">
        <v>2156.9699999999998</v>
      </c>
      <c r="Q530" s="44">
        <v>2164.79</v>
      </c>
      <c r="R530" s="44">
        <v>2155.85</v>
      </c>
      <c r="S530" s="44">
        <v>2157.2600000000002</v>
      </c>
      <c r="T530" s="44">
        <v>2160.5100000000002</v>
      </c>
      <c r="U530" s="44">
        <v>2168.94</v>
      </c>
      <c r="V530" s="44">
        <v>2301</v>
      </c>
      <c r="W530" s="44">
        <v>2305.59</v>
      </c>
      <c r="X530" s="44">
        <v>2139.4</v>
      </c>
      <c r="Y530" s="44">
        <v>2099.41</v>
      </c>
      <c r="Z530" s="44">
        <v>1723.78</v>
      </c>
      <c r="AA530" s="44">
        <v>1333.19</v>
      </c>
    </row>
    <row r="531" spans="1:27" ht="12.75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2172</v>
      </c>
      <c r="B534" s="28" t="str">
        <f>"11"&amp;"."&amp;$B$800&amp;"."&amp;$B$801</f>
        <v>11.10.2023</v>
      </c>
      <c r="C534" s="90" t="s">
        <v>76</v>
      </c>
      <c r="D534" s="91">
        <f>ROUND(((D535+D536+D538+D537)/1000),5)</f>
        <v>4.8639000000000001</v>
      </c>
      <c r="E534" s="91">
        <f>ROUND(((E535+E536+E538+E537)/1000),5)</f>
        <v>4.77902</v>
      </c>
      <c r="F534" s="91">
        <f>ROUND(((F535+F536+F538+F537)/1000),5)</f>
        <v>4.7561799999999996</v>
      </c>
      <c r="G534" s="91">
        <f t="shared" ref="G534:AA534" si="309">ROUND(((G535+G536+G538+G537)/1000),5)</f>
        <v>4.7568000000000001</v>
      </c>
      <c r="H534" s="91">
        <f t="shared" si="309"/>
        <v>4.79657</v>
      </c>
      <c r="I534" s="91">
        <f t="shared" si="309"/>
        <v>4.9498600000000001</v>
      </c>
      <c r="J534" s="91">
        <f t="shared" si="309"/>
        <v>5.0985500000000004</v>
      </c>
      <c r="K534" s="91">
        <f t="shared" si="309"/>
        <v>5.43316</v>
      </c>
      <c r="L534" s="91">
        <f t="shared" si="309"/>
        <v>5.67849</v>
      </c>
      <c r="M534" s="91">
        <f t="shared" si="309"/>
        <v>5.8277000000000001</v>
      </c>
      <c r="N534" s="91">
        <f t="shared" si="309"/>
        <v>5.9383900000000001</v>
      </c>
      <c r="O534" s="91">
        <f t="shared" si="309"/>
        <v>5.8100100000000001</v>
      </c>
      <c r="P534" s="91">
        <f t="shared" si="309"/>
        <v>5.7969099999999996</v>
      </c>
      <c r="Q534" s="91">
        <f t="shared" si="309"/>
        <v>5.7388700000000004</v>
      </c>
      <c r="R534" s="91">
        <f t="shared" si="309"/>
        <v>5.7584400000000002</v>
      </c>
      <c r="S534" s="91">
        <f t="shared" si="309"/>
        <v>5.7306800000000004</v>
      </c>
      <c r="T534" s="91">
        <f t="shared" si="309"/>
        <v>5.7550299999999996</v>
      </c>
      <c r="U534" s="91">
        <f t="shared" si="309"/>
        <v>5.8863899999999996</v>
      </c>
      <c r="V534" s="91">
        <f t="shared" si="309"/>
        <v>6.1308499999999997</v>
      </c>
      <c r="W534" s="91">
        <f t="shared" si="309"/>
        <v>5.9282399999999997</v>
      </c>
      <c r="X534" s="91">
        <f t="shared" si="309"/>
        <v>5.8873800000000003</v>
      </c>
      <c r="Y534" s="91">
        <f t="shared" si="309"/>
        <v>5.7484099999999998</v>
      </c>
      <c r="Z534" s="91">
        <f t="shared" si="309"/>
        <v>5.2507299999999999</v>
      </c>
      <c r="AA534" s="91">
        <f t="shared" si="309"/>
        <v>4.9418300000000004</v>
      </c>
    </row>
    <row r="535" spans="1:27" ht="12.75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1189.98</v>
      </c>
      <c r="E535" s="44">
        <v>1105.0999999999999</v>
      </c>
      <c r="F535" s="44">
        <v>1082.26</v>
      </c>
      <c r="G535" s="44">
        <v>1082.8800000000001</v>
      </c>
      <c r="H535" s="44">
        <v>1122.6500000000001</v>
      </c>
      <c r="I535" s="44">
        <v>1275.94</v>
      </c>
      <c r="J535" s="44">
        <v>1424.63</v>
      </c>
      <c r="K535" s="44">
        <v>1759.24</v>
      </c>
      <c r="L535" s="44">
        <v>2004.57</v>
      </c>
      <c r="M535" s="44">
        <v>2153.7800000000002</v>
      </c>
      <c r="N535" s="44">
        <v>2264.4699999999998</v>
      </c>
      <c r="O535" s="44">
        <v>2136.09</v>
      </c>
      <c r="P535" s="44">
        <v>2122.9899999999998</v>
      </c>
      <c r="Q535" s="44">
        <v>2064.9499999999998</v>
      </c>
      <c r="R535" s="44">
        <v>2084.52</v>
      </c>
      <c r="S535" s="44">
        <v>2056.7600000000002</v>
      </c>
      <c r="T535" s="44">
        <v>2081.11</v>
      </c>
      <c r="U535" s="44">
        <v>2212.4699999999998</v>
      </c>
      <c r="V535" s="44">
        <v>2456.9299999999998</v>
      </c>
      <c r="W535" s="44">
        <v>2254.3200000000002</v>
      </c>
      <c r="X535" s="44">
        <v>2213.46</v>
      </c>
      <c r="Y535" s="44">
        <v>2074.4899999999998</v>
      </c>
      <c r="Z535" s="44">
        <v>1576.81</v>
      </c>
      <c r="AA535" s="44">
        <v>1267.9100000000001</v>
      </c>
    </row>
    <row r="536" spans="1:27" ht="12.75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2177</v>
      </c>
      <c r="B539" s="28" t="str">
        <f>"12"&amp;"."&amp;$B$800&amp;"."&amp;$B$801</f>
        <v>12.10.2023</v>
      </c>
      <c r="C539" s="90" t="s">
        <v>76</v>
      </c>
      <c r="D539" s="91">
        <f>ROUND(((D540+D541+D543+D542)/1000),5)</f>
        <v>4.7783800000000003</v>
      </c>
      <c r="E539" s="91">
        <f>ROUND(((E540+E541+E543+E542)/1000),5)</f>
        <v>4.7091099999999999</v>
      </c>
      <c r="F539" s="91">
        <f>ROUND(((F540+F541+F543+F542)/1000),5)</f>
        <v>4.6528099999999997</v>
      </c>
      <c r="G539" s="91">
        <f t="shared" ref="G539:AA539" si="312">ROUND(((G540+G541+G543+G542)/1000),5)</f>
        <v>4.6582100000000004</v>
      </c>
      <c r="H539" s="91">
        <f t="shared" si="312"/>
        <v>4.7544599999999999</v>
      </c>
      <c r="I539" s="91">
        <f t="shared" si="312"/>
        <v>4.8670299999999997</v>
      </c>
      <c r="J539" s="91">
        <f t="shared" si="312"/>
        <v>5.1051700000000002</v>
      </c>
      <c r="K539" s="91">
        <f t="shared" si="312"/>
        <v>5.3964499999999997</v>
      </c>
      <c r="L539" s="91">
        <f t="shared" si="312"/>
        <v>5.81555</v>
      </c>
      <c r="M539" s="91">
        <f t="shared" si="312"/>
        <v>5.8481899999999998</v>
      </c>
      <c r="N539" s="91">
        <f t="shared" si="312"/>
        <v>5.9031200000000004</v>
      </c>
      <c r="O539" s="91">
        <f t="shared" si="312"/>
        <v>5.8985700000000003</v>
      </c>
      <c r="P539" s="91">
        <f t="shared" si="312"/>
        <v>5.9013600000000004</v>
      </c>
      <c r="Q539" s="91">
        <f t="shared" si="312"/>
        <v>5.9071600000000002</v>
      </c>
      <c r="R539" s="91">
        <f t="shared" si="312"/>
        <v>5.8995499999999996</v>
      </c>
      <c r="S539" s="91">
        <f t="shared" si="312"/>
        <v>5.8783399999999997</v>
      </c>
      <c r="T539" s="91">
        <f t="shared" si="312"/>
        <v>5.8715999999999999</v>
      </c>
      <c r="U539" s="91">
        <f t="shared" si="312"/>
        <v>5.8494099999999998</v>
      </c>
      <c r="V539" s="91">
        <f t="shared" si="312"/>
        <v>5.9689800000000002</v>
      </c>
      <c r="W539" s="91">
        <f t="shared" si="312"/>
        <v>5.9809299999999999</v>
      </c>
      <c r="X539" s="91">
        <f t="shared" si="312"/>
        <v>5.8975</v>
      </c>
      <c r="Y539" s="91">
        <f t="shared" si="312"/>
        <v>5.7940100000000001</v>
      </c>
      <c r="Z539" s="91">
        <f t="shared" si="312"/>
        <v>5.5176600000000002</v>
      </c>
      <c r="AA539" s="91">
        <f t="shared" si="312"/>
        <v>4.9741799999999996</v>
      </c>
    </row>
    <row r="540" spans="1:27" ht="12.75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1104.46</v>
      </c>
      <c r="E540" s="44">
        <v>1035.19</v>
      </c>
      <c r="F540" s="44">
        <v>978.89</v>
      </c>
      <c r="G540" s="44">
        <v>984.29</v>
      </c>
      <c r="H540" s="44">
        <v>1080.54</v>
      </c>
      <c r="I540" s="44">
        <v>1193.1099999999999</v>
      </c>
      <c r="J540" s="44">
        <v>1431.25</v>
      </c>
      <c r="K540" s="44">
        <v>1722.53</v>
      </c>
      <c r="L540" s="44">
        <v>2141.63</v>
      </c>
      <c r="M540" s="44">
        <v>2174.27</v>
      </c>
      <c r="N540" s="44">
        <v>2229.1999999999998</v>
      </c>
      <c r="O540" s="44">
        <v>2224.65</v>
      </c>
      <c r="P540" s="44">
        <v>2227.44</v>
      </c>
      <c r="Q540" s="44">
        <v>2233.2399999999998</v>
      </c>
      <c r="R540" s="44">
        <v>2225.63</v>
      </c>
      <c r="S540" s="44">
        <v>2204.42</v>
      </c>
      <c r="T540" s="44">
        <v>2197.6799999999998</v>
      </c>
      <c r="U540" s="44">
        <v>2175.4899999999998</v>
      </c>
      <c r="V540" s="44">
        <v>2295.06</v>
      </c>
      <c r="W540" s="44">
        <v>2307.0100000000002</v>
      </c>
      <c r="X540" s="44">
        <v>2223.58</v>
      </c>
      <c r="Y540" s="44">
        <v>2120.09</v>
      </c>
      <c r="Z540" s="44">
        <v>1843.74</v>
      </c>
      <c r="AA540" s="44">
        <v>1300.26</v>
      </c>
    </row>
    <row r="541" spans="1:27" ht="12.75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2182</v>
      </c>
      <c r="B544" s="28" t="str">
        <f>"13"&amp;"."&amp;$B$800&amp;"."&amp;$B$801</f>
        <v>13.10.2023</v>
      </c>
      <c r="C544" s="90" t="s">
        <v>76</v>
      </c>
      <c r="D544" s="91">
        <f>ROUND(((D545+D546+D548+D547)/1000),5)</f>
        <v>4.7838500000000002</v>
      </c>
      <c r="E544" s="91">
        <f>ROUND(((E545+E546+E548+E547)/1000),5)</f>
        <v>4.7135100000000003</v>
      </c>
      <c r="F544" s="91">
        <f>ROUND(((F545+F546+F548+F547)/1000),5)</f>
        <v>4.6832000000000003</v>
      </c>
      <c r="G544" s="91">
        <f t="shared" ref="G544:AA544" si="315">ROUND(((G545+G546+G548+G547)/1000),5)</f>
        <v>4.6764299999999999</v>
      </c>
      <c r="H544" s="91">
        <f t="shared" si="315"/>
        <v>4.7423000000000002</v>
      </c>
      <c r="I544" s="91">
        <f t="shared" si="315"/>
        <v>4.8672899999999997</v>
      </c>
      <c r="J544" s="91">
        <f t="shared" si="315"/>
        <v>5.1285800000000004</v>
      </c>
      <c r="K544" s="91">
        <f t="shared" si="315"/>
        <v>5.3582200000000002</v>
      </c>
      <c r="L544" s="91">
        <f t="shared" si="315"/>
        <v>5.5814700000000004</v>
      </c>
      <c r="M544" s="91">
        <f t="shared" si="315"/>
        <v>5.8283199999999997</v>
      </c>
      <c r="N544" s="91">
        <f t="shared" si="315"/>
        <v>5.8335900000000001</v>
      </c>
      <c r="O544" s="91">
        <f t="shared" si="315"/>
        <v>5.7871899999999998</v>
      </c>
      <c r="P544" s="91">
        <f t="shared" si="315"/>
        <v>5.6992700000000003</v>
      </c>
      <c r="Q544" s="91">
        <f t="shared" si="315"/>
        <v>5.7200600000000001</v>
      </c>
      <c r="R544" s="91">
        <f t="shared" si="315"/>
        <v>5.6831399999999999</v>
      </c>
      <c r="S544" s="91">
        <f t="shared" si="315"/>
        <v>5.6800199999999998</v>
      </c>
      <c r="T544" s="91">
        <f t="shared" si="315"/>
        <v>5.6577900000000003</v>
      </c>
      <c r="U544" s="91">
        <f t="shared" si="315"/>
        <v>5.8447300000000002</v>
      </c>
      <c r="V544" s="91">
        <f t="shared" si="315"/>
        <v>5.89656</v>
      </c>
      <c r="W544" s="91">
        <f t="shared" si="315"/>
        <v>5.8890099999999999</v>
      </c>
      <c r="X544" s="91">
        <f t="shared" si="315"/>
        <v>5.6603000000000003</v>
      </c>
      <c r="Y544" s="91">
        <f t="shared" si="315"/>
        <v>5.6106299999999996</v>
      </c>
      <c r="Z544" s="91">
        <f t="shared" si="315"/>
        <v>5.3747499999999997</v>
      </c>
      <c r="AA544" s="91">
        <f t="shared" si="315"/>
        <v>5.1612400000000003</v>
      </c>
    </row>
    <row r="545" spans="1:27" ht="12.75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1109.93</v>
      </c>
      <c r="E545" s="44">
        <v>1039.5899999999999</v>
      </c>
      <c r="F545" s="44">
        <v>1009.28</v>
      </c>
      <c r="G545" s="44">
        <v>1002.51</v>
      </c>
      <c r="H545" s="44">
        <v>1068.3800000000001</v>
      </c>
      <c r="I545" s="44">
        <v>1193.3699999999999</v>
      </c>
      <c r="J545" s="44">
        <v>1454.66</v>
      </c>
      <c r="K545" s="44">
        <v>1684.3</v>
      </c>
      <c r="L545" s="44">
        <v>1907.55</v>
      </c>
      <c r="M545" s="44">
        <v>2154.4</v>
      </c>
      <c r="N545" s="44">
        <v>2159.67</v>
      </c>
      <c r="O545" s="44">
        <v>2113.27</v>
      </c>
      <c r="P545" s="44">
        <v>2025.35</v>
      </c>
      <c r="Q545" s="44">
        <v>2046.14</v>
      </c>
      <c r="R545" s="44">
        <v>2009.22</v>
      </c>
      <c r="S545" s="44">
        <v>2006.1</v>
      </c>
      <c r="T545" s="44">
        <v>1983.87</v>
      </c>
      <c r="U545" s="44">
        <v>2170.81</v>
      </c>
      <c r="V545" s="44">
        <v>2222.64</v>
      </c>
      <c r="W545" s="44">
        <v>2215.09</v>
      </c>
      <c r="X545" s="44">
        <v>1986.38</v>
      </c>
      <c r="Y545" s="44">
        <v>1936.71</v>
      </c>
      <c r="Z545" s="44">
        <v>1700.83</v>
      </c>
      <c r="AA545" s="44">
        <v>1487.32</v>
      </c>
    </row>
    <row r="546" spans="1:27" ht="12.75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2187</v>
      </c>
      <c r="B549" s="28" t="str">
        <f>"14"&amp;"."&amp;$B$800&amp;"."&amp;$B$801</f>
        <v>14.10.2023</v>
      </c>
      <c r="C549" s="90" t="s">
        <v>76</v>
      </c>
      <c r="D549" s="91">
        <f>ROUND(((D550+D551+D553+D552)/1000),5)</f>
        <v>4.9184000000000001</v>
      </c>
      <c r="E549" s="91">
        <f>ROUND(((E550+E551+E553+E552)/1000),5)</f>
        <v>4.8261099999999999</v>
      </c>
      <c r="F549" s="91">
        <f>ROUND(((F550+F551+F553+F552)/1000),5)</f>
        <v>4.8045900000000001</v>
      </c>
      <c r="G549" s="91">
        <f t="shared" ref="G549:AA549" si="318">ROUND(((G550+G551+G553+G552)/1000),5)</f>
        <v>4.8078700000000003</v>
      </c>
      <c r="H549" s="91">
        <f t="shared" si="318"/>
        <v>4.8174200000000003</v>
      </c>
      <c r="I549" s="91">
        <f t="shared" si="318"/>
        <v>4.87887</v>
      </c>
      <c r="J549" s="91">
        <f t="shared" si="318"/>
        <v>4.9927400000000004</v>
      </c>
      <c r="K549" s="91">
        <f t="shared" si="318"/>
        <v>5.2683499999999999</v>
      </c>
      <c r="L549" s="91">
        <f t="shared" si="318"/>
        <v>5.4275599999999997</v>
      </c>
      <c r="M549" s="91">
        <f t="shared" si="318"/>
        <v>5.5966199999999997</v>
      </c>
      <c r="N549" s="91">
        <f t="shared" si="318"/>
        <v>5.65402</v>
      </c>
      <c r="O549" s="91">
        <f t="shared" si="318"/>
        <v>5.66242</v>
      </c>
      <c r="P549" s="91">
        <f t="shared" si="318"/>
        <v>5.6544299999999996</v>
      </c>
      <c r="Q549" s="91">
        <f t="shared" si="318"/>
        <v>5.81013</v>
      </c>
      <c r="R549" s="91">
        <f t="shared" si="318"/>
        <v>5.9056199999999999</v>
      </c>
      <c r="S549" s="91">
        <f t="shared" si="318"/>
        <v>6.0681500000000002</v>
      </c>
      <c r="T549" s="91">
        <f t="shared" si="318"/>
        <v>5.9813499999999999</v>
      </c>
      <c r="U549" s="91">
        <f t="shared" si="318"/>
        <v>6.1101099999999997</v>
      </c>
      <c r="V549" s="91">
        <f t="shared" si="318"/>
        <v>6.22933</v>
      </c>
      <c r="W549" s="91">
        <f t="shared" si="318"/>
        <v>6.1037699999999999</v>
      </c>
      <c r="X549" s="91">
        <f t="shared" si="318"/>
        <v>5.8747699999999998</v>
      </c>
      <c r="Y549" s="91">
        <f t="shared" si="318"/>
        <v>5.4905999999999997</v>
      </c>
      <c r="Z549" s="91">
        <f t="shared" si="318"/>
        <v>5.3022999999999998</v>
      </c>
      <c r="AA549" s="91">
        <f t="shared" si="318"/>
        <v>5.0134400000000001</v>
      </c>
    </row>
    <row r="550" spans="1:27" ht="12.75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1244.48</v>
      </c>
      <c r="E550" s="44">
        <v>1152.19</v>
      </c>
      <c r="F550" s="44">
        <v>1130.67</v>
      </c>
      <c r="G550" s="44">
        <v>1133.95</v>
      </c>
      <c r="H550" s="44">
        <v>1143.5</v>
      </c>
      <c r="I550" s="44">
        <v>1204.95</v>
      </c>
      <c r="J550" s="44">
        <v>1318.82</v>
      </c>
      <c r="K550" s="44">
        <v>1594.43</v>
      </c>
      <c r="L550" s="44">
        <v>1753.64</v>
      </c>
      <c r="M550" s="44">
        <v>1922.7</v>
      </c>
      <c r="N550" s="44">
        <v>1980.1</v>
      </c>
      <c r="O550" s="44">
        <v>1988.5</v>
      </c>
      <c r="P550" s="44">
        <v>1980.51</v>
      </c>
      <c r="Q550" s="44">
        <v>2136.21</v>
      </c>
      <c r="R550" s="44">
        <v>2231.6999999999998</v>
      </c>
      <c r="S550" s="44">
        <v>2394.23</v>
      </c>
      <c r="T550" s="44">
        <v>2307.4299999999998</v>
      </c>
      <c r="U550" s="44">
        <v>2436.19</v>
      </c>
      <c r="V550" s="44">
        <v>2555.41</v>
      </c>
      <c r="W550" s="44">
        <v>2429.85</v>
      </c>
      <c r="X550" s="44">
        <v>2200.85</v>
      </c>
      <c r="Y550" s="44">
        <v>1816.68</v>
      </c>
      <c r="Z550" s="44">
        <v>1628.38</v>
      </c>
      <c r="AA550" s="44">
        <v>1339.52</v>
      </c>
    </row>
    <row r="551" spans="1:27" ht="12.75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2192</v>
      </c>
      <c r="B554" s="28" t="str">
        <f>"15"&amp;"."&amp;$B$800&amp;"."&amp;$B$801</f>
        <v>15.10.2023</v>
      </c>
      <c r="C554" s="90" t="s">
        <v>76</v>
      </c>
      <c r="D554" s="91">
        <f>ROUND(((D555+D556+D558+D557)/1000),5)</f>
        <v>4.9322800000000004</v>
      </c>
      <c r="E554" s="91">
        <f>ROUND(((E555+E556+E558+E557)/1000),5)</f>
        <v>4.8310399999999998</v>
      </c>
      <c r="F554" s="91">
        <f>ROUND(((F555+F556+F558+F557)/1000),5)</f>
        <v>4.7958499999999997</v>
      </c>
      <c r="G554" s="91">
        <f t="shared" ref="G554:AA554" si="321">ROUND(((G555+G556+G558+G557)/1000),5)</f>
        <v>4.7812700000000001</v>
      </c>
      <c r="H554" s="91">
        <f t="shared" si="321"/>
        <v>4.7954100000000004</v>
      </c>
      <c r="I554" s="91">
        <f t="shared" si="321"/>
        <v>4.8273599999999997</v>
      </c>
      <c r="J554" s="91">
        <f t="shared" si="321"/>
        <v>4.8059200000000004</v>
      </c>
      <c r="K554" s="91">
        <f t="shared" si="321"/>
        <v>4.8878300000000001</v>
      </c>
      <c r="L554" s="91">
        <f t="shared" si="321"/>
        <v>5.27921</v>
      </c>
      <c r="M554" s="91">
        <f t="shared" si="321"/>
        <v>5.3988899999999997</v>
      </c>
      <c r="N554" s="91">
        <f t="shared" si="321"/>
        <v>5.4478099999999996</v>
      </c>
      <c r="O554" s="91">
        <f t="shared" si="321"/>
        <v>5.4641799999999998</v>
      </c>
      <c r="P554" s="91">
        <f t="shared" si="321"/>
        <v>5.4591099999999999</v>
      </c>
      <c r="Q554" s="91">
        <f t="shared" si="321"/>
        <v>5.46448</v>
      </c>
      <c r="R554" s="91">
        <f t="shared" si="321"/>
        <v>5.4680999999999997</v>
      </c>
      <c r="S554" s="91">
        <f t="shared" si="321"/>
        <v>5.4589400000000001</v>
      </c>
      <c r="T554" s="91">
        <f t="shared" si="321"/>
        <v>5.5095499999999999</v>
      </c>
      <c r="U554" s="91">
        <f t="shared" si="321"/>
        <v>5.6843500000000002</v>
      </c>
      <c r="V554" s="91">
        <f t="shared" si="321"/>
        <v>5.8355899999999998</v>
      </c>
      <c r="W554" s="91">
        <f t="shared" si="321"/>
        <v>5.79962</v>
      </c>
      <c r="X554" s="91">
        <f t="shared" si="321"/>
        <v>5.6818299999999997</v>
      </c>
      <c r="Y554" s="91">
        <f t="shared" si="321"/>
        <v>5.4528100000000004</v>
      </c>
      <c r="Z554" s="91">
        <f t="shared" si="321"/>
        <v>5.2982699999999996</v>
      </c>
      <c r="AA554" s="91">
        <f t="shared" si="321"/>
        <v>4.9917699999999998</v>
      </c>
    </row>
    <row r="555" spans="1:27" ht="12.75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1258.3599999999999</v>
      </c>
      <c r="E555" s="44">
        <v>1157.1199999999999</v>
      </c>
      <c r="F555" s="44">
        <v>1121.93</v>
      </c>
      <c r="G555" s="44">
        <v>1107.3499999999999</v>
      </c>
      <c r="H555" s="44">
        <v>1121.49</v>
      </c>
      <c r="I555" s="44">
        <v>1153.44</v>
      </c>
      <c r="J555" s="44">
        <v>1132</v>
      </c>
      <c r="K555" s="44">
        <v>1213.9100000000001</v>
      </c>
      <c r="L555" s="44">
        <v>1605.29</v>
      </c>
      <c r="M555" s="44">
        <v>1724.97</v>
      </c>
      <c r="N555" s="44">
        <v>1773.89</v>
      </c>
      <c r="O555" s="44">
        <v>1790.26</v>
      </c>
      <c r="P555" s="44">
        <v>1785.19</v>
      </c>
      <c r="Q555" s="44">
        <v>1790.56</v>
      </c>
      <c r="R555" s="44">
        <v>1794.18</v>
      </c>
      <c r="S555" s="44">
        <v>1785.02</v>
      </c>
      <c r="T555" s="44">
        <v>1835.63</v>
      </c>
      <c r="U555" s="44">
        <v>2010.43</v>
      </c>
      <c r="V555" s="44">
        <v>2161.67</v>
      </c>
      <c r="W555" s="44">
        <v>2125.6999999999998</v>
      </c>
      <c r="X555" s="44">
        <v>2007.91</v>
      </c>
      <c r="Y555" s="44">
        <v>1778.89</v>
      </c>
      <c r="Z555" s="44">
        <v>1624.35</v>
      </c>
      <c r="AA555" s="44">
        <v>1317.85</v>
      </c>
    </row>
    <row r="556" spans="1:27" ht="12.75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2197</v>
      </c>
      <c r="B559" s="28" t="str">
        <f>"16"&amp;"."&amp;$B$800&amp;"."&amp;$B$801</f>
        <v>16.10.2023</v>
      </c>
      <c r="C559" s="90" t="s">
        <v>76</v>
      </c>
      <c r="D559" s="91">
        <f>ROUND(((D560+D561+D563+D562)/1000),5)</f>
        <v>4.9269400000000001</v>
      </c>
      <c r="E559" s="91">
        <f>ROUND(((E560+E561+E563+E562)/1000),5)</f>
        <v>4.8638500000000002</v>
      </c>
      <c r="F559" s="91">
        <f>ROUND(((F560+F561+F563+F562)/1000),5)</f>
        <v>4.8030600000000003</v>
      </c>
      <c r="G559" s="91">
        <f t="shared" ref="G559:AA559" si="324">ROUND(((G560+G561+G563+G562)/1000),5)</f>
        <v>4.7876200000000004</v>
      </c>
      <c r="H559" s="91">
        <f t="shared" si="324"/>
        <v>4.8160600000000002</v>
      </c>
      <c r="I559" s="91">
        <f t="shared" si="324"/>
        <v>5.0012100000000004</v>
      </c>
      <c r="J559" s="91">
        <f t="shared" si="324"/>
        <v>5.2104400000000002</v>
      </c>
      <c r="K559" s="91">
        <f t="shared" si="324"/>
        <v>5.4074</v>
      </c>
      <c r="L559" s="91">
        <f t="shared" si="324"/>
        <v>5.6275199999999996</v>
      </c>
      <c r="M559" s="91">
        <f t="shared" si="324"/>
        <v>5.7850799999999998</v>
      </c>
      <c r="N559" s="91">
        <f t="shared" si="324"/>
        <v>5.7907099999999998</v>
      </c>
      <c r="O559" s="91">
        <f t="shared" si="324"/>
        <v>5.7513699999999996</v>
      </c>
      <c r="P559" s="91">
        <f t="shared" si="324"/>
        <v>5.7229299999999999</v>
      </c>
      <c r="Q559" s="91">
        <f t="shared" si="324"/>
        <v>5.7365300000000001</v>
      </c>
      <c r="R559" s="91">
        <f t="shared" si="324"/>
        <v>5.7318300000000004</v>
      </c>
      <c r="S559" s="91">
        <f t="shared" si="324"/>
        <v>5.7131999999999996</v>
      </c>
      <c r="T559" s="91">
        <f t="shared" si="324"/>
        <v>5.7165400000000002</v>
      </c>
      <c r="U559" s="91">
        <f t="shared" si="324"/>
        <v>5.7535299999999996</v>
      </c>
      <c r="V559" s="91">
        <f t="shared" si="324"/>
        <v>5.8260100000000001</v>
      </c>
      <c r="W559" s="91">
        <f t="shared" si="324"/>
        <v>5.8304900000000002</v>
      </c>
      <c r="X559" s="91">
        <f t="shared" si="324"/>
        <v>5.6569700000000003</v>
      </c>
      <c r="Y559" s="91">
        <f t="shared" si="324"/>
        <v>5.5122999999999998</v>
      </c>
      <c r="Z559" s="91">
        <f t="shared" si="324"/>
        <v>5.2345899999999999</v>
      </c>
      <c r="AA559" s="91">
        <f t="shared" si="324"/>
        <v>4.93431</v>
      </c>
    </row>
    <row r="560" spans="1:27" ht="12.75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1253.02</v>
      </c>
      <c r="E560" s="44">
        <v>1189.93</v>
      </c>
      <c r="F560" s="44">
        <v>1129.1400000000001</v>
      </c>
      <c r="G560" s="44">
        <v>1113.7</v>
      </c>
      <c r="H560" s="44">
        <v>1142.1400000000001</v>
      </c>
      <c r="I560" s="44">
        <v>1327.29</v>
      </c>
      <c r="J560" s="44">
        <v>1536.52</v>
      </c>
      <c r="K560" s="44">
        <v>1733.48</v>
      </c>
      <c r="L560" s="44">
        <v>1953.6</v>
      </c>
      <c r="M560" s="44">
        <v>2111.16</v>
      </c>
      <c r="N560" s="44">
        <v>2116.79</v>
      </c>
      <c r="O560" s="44">
        <v>2077.4499999999998</v>
      </c>
      <c r="P560" s="44">
        <v>2049.0100000000002</v>
      </c>
      <c r="Q560" s="44">
        <v>2062.61</v>
      </c>
      <c r="R560" s="44">
        <v>2057.91</v>
      </c>
      <c r="S560" s="44">
        <v>2039.28</v>
      </c>
      <c r="T560" s="44">
        <v>2042.62</v>
      </c>
      <c r="U560" s="44">
        <v>2079.61</v>
      </c>
      <c r="V560" s="44">
        <v>2152.09</v>
      </c>
      <c r="W560" s="44">
        <v>2156.5700000000002</v>
      </c>
      <c r="X560" s="44">
        <v>1983.05</v>
      </c>
      <c r="Y560" s="44">
        <v>1838.38</v>
      </c>
      <c r="Z560" s="44">
        <v>1560.67</v>
      </c>
      <c r="AA560" s="44">
        <v>1260.3900000000001</v>
      </c>
    </row>
    <row r="561" spans="1:27" ht="12.75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2202</v>
      </c>
      <c r="B564" s="28" t="str">
        <f>"17"&amp;"."&amp;$B$800&amp;"."&amp;$B$801</f>
        <v>17.10.2023</v>
      </c>
      <c r="C564" s="90" t="s">
        <v>76</v>
      </c>
      <c r="D564" s="91">
        <f>ROUND(((D565+D566+D568+D567)/1000),5)</f>
        <v>4.8179699999999999</v>
      </c>
      <c r="E564" s="91">
        <f>ROUND(((E565+E566+E568+E567)/1000),5)</f>
        <v>4.7619800000000003</v>
      </c>
      <c r="F564" s="91">
        <f>ROUND(((F565+F566+F568+F567)/1000),5)</f>
        <v>4.7181600000000001</v>
      </c>
      <c r="G564" s="91">
        <f t="shared" ref="G564:AA564" si="327">ROUND(((G565+G566+G568+G567)/1000),5)</f>
        <v>4.7166399999999999</v>
      </c>
      <c r="H564" s="91">
        <f t="shared" si="327"/>
        <v>4.7536300000000002</v>
      </c>
      <c r="I564" s="91">
        <f t="shared" si="327"/>
        <v>4.8878700000000004</v>
      </c>
      <c r="J564" s="91">
        <f t="shared" si="327"/>
        <v>5.0015400000000003</v>
      </c>
      <c r="K564" s="91">
        <f t="shared" si="327"/>
        <v>5.3469800000000003</v>
      </c>
      <c r="L564" s="91">
        <f t="shared" si="327"/>
        <v>5.58765</v>
      </c>
      <c r="M564" s="91">
        <f t="shared" si="327"/>
        <v>5.8446300000000004</v>
      </c>
      <c r="N564" s="91">
        <f t="shared" si="327"/>
        <v>5.8827999999999996</v>
      </c>
      <c r="O564" s="91">
        <f t="shared" si="327"/>
        <v>5.8401300000000003</v>
      </c>
      <c r="P564" s="91">
        <f t="shared" si="327"/>
        <v>5.6485200000000004</v>
      </c>
      <c r="Q564" s="91">
        <f t="shared" si="327"/>
        <v>5.6643299999999996</v>
      </c>
      <c r="R564" s="91">
        <f t="shared" si="327"/>
        <v>5.6738999999999997</v>
      </c>
      <c r="S564" s="91">
        <f t="shared" si="327"/>
        <v>5.6669799999999997</v>
      </c>
      <c r="T564" s="91">
        <f t="shared" si="327"/>
        <v>5.65754</v>
      </c>
      <c r="U564" s="91">
        <f t="shared" si="327"/>
        <v>5.7330800000000002</v>
      </c>
      <c r="V564" s="91">
        <f t="shared" si="327"/>
        <v>5.8950300000000002</v>
      </c>
      <c r="W564" s="91">
        <f t="shared" si="327"/>
        <v>5.8935700000000004</v>
      </c>
      <c r="X564" s="91">
        <f t="shared" si="327"/>
        <v>5.62826</v>
      </c>
      <c r="Y564" s="91">
        <f t="shared" si="327"/>
        <v>5.4947699999999999</v>
      </c>
      <c r="Z564" s="91">
        <f t="shared" si="327"/>
        <v>5.2638699999999998</v>
      </c>
      <c r="AA564" s="91">
        <f t="shared" si="327"/>
        <v>4.9973299999999998</v>
      </c>
    </row>
    <row r="565" spans="1:27" ht="12.75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1144.05</v>
      </c>
      <c r="E565" s="44">
        <v>1088.06</v>
      </c>
      <c r="F565" s="44">
        <v>1044.24</v>
      </c>
      <c r="G565" s="44">
        <v>1042.72</v>
      </c>
      <c r="H565" s="44">
        <v>1079.71</v>
      </c>
      <c r="I565" s="44">
        <v>1213.95</v>
      </c>
      <c r="J565" s="44">
        <v>1327.62</v>
      </c>
      <c r="K565" s="44">
        <v>1673.06</v>
      </c>
      <c r="L565" s="44">
        <v>1913.73</v>
      </c>
      <c r="M565" s="44">
        <v>2170.71</v>
      </c>
      <c r="N565" s="44">
        <v>2208.88</v>
      </c>
      <c r="O565" s="44">
        <v>2166.21</v>
      </c>
      <c r="P565" s="44">
        <v>1974.6</v>
      </c>
      <c r="Q565" s="44">
        <v>1990.41</v>
      </c>
      <c r="R565" s="44">
        <v>1999.98</v>
      </c>
      <c r="S565" s="44">
        <v>1993.06</v>
      </c>
      <c r="T565" s="44">
        <v>1983.62</v>
      </c>
      <c r="U565" s="44">
        <v>2059.16</v>
      </c>
      <c r="V565" s="44">
        <v>2221.11</v>
      </c>
      <c r="W565" s="44">
        <v>2219.65</v>
      </c>
      <c r="X565" s="44">
        <v>1954.34</v>
      </c>
      <c r="Y565" s="44">
        <v>1820.85</v>
      </c>
      <c r="Z565" s="44">
        <v>1589.95</v>
      </c>
      <c r="AA565" s="44">
        <v>1323.41</v>
      </c>
    </row>
    <row r="566" spans="1:27" ht="12.75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2207</v>
      </c>
      <c r="B569" s="28" t="str">
        <f>"18"&amp;"."&amp;$B$800&amp;"."&amp;$B$801</f>
        <v>18.10.2023</v>
      </c>
      <c r="C569" s="90" t="s">
        <v>76</v>
      </c>
      <c r="D569" s="91">
        <f>ROUND(((D570+D571+D573+D572)/1000),5)</f>
        <v>4.8101200000000004</v>
      </c>
      <c r="E569" s="91">
        <f>ROUND(((E570+E571+E573+E572)/1000),5)</f>
        <v>4.7490399999999999</v>
      </c>
      <c r="F569" s="91">
        <f>ROUND(((F570+F571+F573+F572)/1000),5)</f>
        <v>4.7271599999999996</v>
      </c>
      <c r="G569" s="91">
        <f t="shared" ref="G569:AA569" si="330">ROUND(((G570+G571+G573+G572)/1000),5)</f>
        <v>4.7435200000000002</v>
      </c>
      <c r="H569" s="91">
        <f t="shared" si="330"/>
        <v>4.7972999999999999</v>
      </c>
      <c r="I569" s="91">
        <f t="shared" si="330"/>
        <v>4.8856200000000003</v>
      </c>
      <c r="J569" s="91">
        <f t="shared" si="330"/>
        <v>5.0494300000000001</v>
      </c>
      <c r="K569" s="91">
        <f t="shared" si="330"/>
        <v>5.3661199999999996</v>
      </c>
      <c r="L569" s="91">
        <f t="shared" si="330"/>
        <v>5.4735100000000001</v>
      </c>
      <c r="M569" s="91">
        <f t="shared" si="330"/>
        <v>5.7797099999999997</v>
      </c>
      <c r="N569" s="91">
        <f t="shared" si="330"/>
        <v>5.8371500000000003</v>
      </c>
      <c r="O569" s="91">
        <f t="shared" si="330"/>
        <v>5.6433499999999999</v>
      </c>
      <c r="P569" s="91">
        <f t="shared" si="330"/>
        <v>5.6221800000000002</v>
      </c>
      <c r="Q569" s="91">
        <f t="shared" si="330"/>
        <v>5.6202699999999997</v>
      </c>
      <c r="R569" s="91">
        <f t="shared" si="330"/>
        <v>5.6351800000000001</v>
      </c>
      <c r="S569" s="91">
        <f t="shared" si="330"/>
        <v>5.6326599999999996</v>
      </c>
      <c r="T569" s="91">
        <f t="shared" si="330"/>
        <v>5.6335300000000004</v>
      </c>
      <c r="U569" s="91">
        <f t="shared" si="330"/>
        <v>5.8223399999999996</v>
      </c>
      <c r="V569" s="91">
        <f t="shared" si="330"/>
        <v>5.8632099999999996</v>
      </c>
      <c r="W569" s="91">
        <f t="shared" si="330"/>
        <v>5.8096500000000004</v>
      </c>
      <c r="X569" s="91">
        <f t="shared" si="330"/>
        <v>5.5753899999999996</v>
      </c>
      <c r="Y569" s="91">
        <f t="shared" si="330"/>
        <v>5.45052</v>
      </c>
      <c r="Z569" s="91">
        <f t="shared" si="330"/>
        <v>5.1577200000000003</v>
      </c>
      <c r="AA569" s="91">
        <f t="shared" si="330"/>
        <v>4.9212899999999999</v>
      </c>
    </row>
    <row r="570" spans="1:27" ht="12.75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1136.2</v>
      </c>
      <c r="E570" s="44">
        <v>1075.1199999999999</v>
      </c>
      <c r="F570" s="44">
        <v>1053.24</v>
      </c>
      <c r="G570" s="44">
        <v>1069.5999999999999</v>
      </c>
      <c r="H570" s="44">
        <v>1123.3800000000001</v>
      </c>
      <c r="I570" s="44">
        <v>1211.7</v>
      </c>
      <c r="J570" s="44">
        <v>1375.51</v>
      </c>
      <c r="K570" s="44">
        <v>1692.2</v>
      </c>
      <c r="L570" s="44">
        <v>1799.59</v>
      </c>
      <c r="M570" s="44">
        <v>2105.79</v>
      </c>
      <c r="N570" s="44">
        <v>2163.23</v>
      </c>
      <c r="O570" s="44">
        <v>1969.43</v>
      </c>
      <c r="P570" s="44">
        <v>1948.26</v>
      </c>
      <c r="Q570" s="44">
        <v>1946.35</v>
      </c>
      <c r="R570" s="44">
        <v>1961.26</v>
      </c>
      <c r="S570" s="44">
        <v>1958.74</v>
      </c>
      <c r="T570" s="44">
        <v>1959.61</v>
      </c>
      <c r="U570" s="44">
        <v>2148.42</v>
      </c>
      <c r="V570" s="44">
        <v>2189.29</v>
      </c>
      <c r="W570" s="44">
        <v>2135.73</v>
      </c>
      <c r="X570" s="44">
        <v>1901.47</v>
      </c>
      <c r="Y570" s="44">
        <v>1776.6</v>
      </c>
      <c r="Z570" s="44">
        <v>1483.8</v>
      </c>
      <c r="AA570" s="44">
        <v>1247.3699999999999</v>
      </c>
    </row>
    <row r="571" spans="1:27" ht="12.75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2212</v>
      </c>
      <c r="B574" s="28" t="str">
        <f>"19"&amp;"."&amp;$B$800&amp;"."&amp;$B$801</f>
        <v>19.10.2023</v>
      </c>
      <c r="C574" s="90" t="s">
        <v>76</v>
      </c>
      <c r="D574" s="91">
        <f>ROUND(((D575+D576+D578+D577)/1000),5)</f>
        <v>4.8208599999999997</v>
      </c>
      <c r="E574" s="91">
        <f>ROUND(((E575+E576+E578+E577)/1000),5)</f>
        <v>4.7307199999999998</v>
      </c>
      <c r="F574" s="91">
        <f>ROUND(((F575+F576+F578+F577)/1000),5)</f>
        <v>4.71922</v>
      </c>
      <c r="G574" s="91">
        <f t="shared" ref="G574:AA574" si="333">ROUND(((G575+G576+G578+G577)/1000),5)</f>
        <v>4.7191799999999997</v>
      </c>
      <c r="H574" s="91">
        <f t="shared" si="333"/>
        <v>4.7723399999999998</v>
      </c>
      <c r="I574" s="91">
        <f t="shared" si="333"/>
        <v>4.8792900000000001</v>
      </c>
      <c r="J574" s="91">
        <f t="shared" si="333"/>
        <v>5.1063700000000001</v>
      </c>
      <c r="K574" s="91">
        <f t="shared" si="333"/>
        <v>5.3691700000000004</v>
      </c>
      <c r="L574" s="91">
        <f t="shared" si="333"/>
        <v>5.63652</v>
      </c>
      <c r="M574" s="91">
        <f t="shared" si="333"/>
        <v>5.7916800000000004</v>
      </c>
      <c r="N574" s="91">
        <f t="shared" si="333"/>
        <v>5.8209099999999996</v>
      </c>
      <c r="O574" s="91">
        <f t="shared" si="333"/>
        <v>5.82118</v>
      </c>
      <c r="P574" s="91">
        <f t="shared" si="333"/>
        <v>5.7342399999999998</v>
      </c>
      <c r="Q574" s="91">
        <f t="shared" si="333"/>
        <v>5.7444199999999999</v>
      </c>
      <c r="R574" s="91">
        <f t="shared" si="333"/>
        <v>5.7449700000000004</v>
      </c>
      <c r="S574" s="91">
        <f t="shared" si="333"/>
        <v>5.7412299999999998</v>
      </c>
      <c r="T574" s="91">
        <f t="shared" si="333"/>
        <v>5.7409999999999997</v>
      </c>
      <c r="U574" s="91">
        <f t="shared" si="333"/>
        <v>5.8027800000000003</v>
      </c>
      <c r="V574" s="91">
        <f t="shared" si="333"/>
        <v>5.8704299999999998</v>
      </c>
      <c r="W574" s="91">
        <f t="shared" si="333"/>
        <v>5.8354699999999999</v>
      </c>
      <c r="X574" s="91">
        <f t="shared" si="333"/>
        <v>5.7078300000000004</v>
      </c>
      <c r="Y574" s="91">
        <f t="shared" si="333"/>
        <v>5.47173</v>
      </c>
      <c r="Z574" s="91">
        <f t="shared" si="333"/>
        <v>5.2676999999999996</v>
      </c>
      <c r="AA574" s="91">
        <f t="shared" si="333"/>
        <v>5.0235599999999998</v>
      </c>
    </row>
    <row r="575" spans="1:27" ht="12.75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1146.94</v>
      </c>
      <c r="E575" s="44">
        <v>1056.8</v>
      </c>
      <c r="F575" s="44">
        <v>1045.3</v>
      </c>
      <c r="G575" s="44">
        <v>1045.26</v>
      </c>
      <c r="H575" s="44">
        <v>1098.42</v>
      </c>
      <c r="I575" s="44">
        <v>1205.3699999999999</v>
      </c>
      <c r="J575" s="44">
        <v>1432.45</v>
      </c>
      <c r="K575" s="44">
        <v>1695.25</v>
      </c>
      <c r="L575" s="44">
        <v>1962.6</v>
      </c>
      <c r="M575" s="44">
        <v>2117.7600000000002</v>
      </c>
      <c r="N575" s="44">
        <v>2146.9899999999998</v>
      </c>
      <c r="O575" s="44">
        <v>2147.2600000000002</v>
      </c>
      <c r="P575" s="44">
        <v>2060.3200000000002</v>
      </c>
      <c r="Q575" s="44">
        <v>2070.5</v>
      </c>
      <c r="R575" s="44">
        <v>2071.0500000000002</v>
      </c>
      <c r="S575" s="44">
        <v>2067.31</v>
      </c>
      <c r="T575" s="44">
        <v>2067.08</v>
      </c>
      <c r="U575" s="44">
        <v>2128.86</v>
      </c>
      <c r="V575" s="44">
        <v>2196.5100000000002</v>
      </c>
      <c r="W575" s="44">
        <v>2161.5500000000002</v>
      </c>
      <c r="X575" s="44">
        <v>2033.91</v>
      </c>
      <c r="Y575" s="44">
        <v>1797.81</v>
      </c>
      <c r="Z575" s="44">
        <v>1593.78</v>
      </c>
      <c r="AA575" s="44">
        <v>1349.64</v>
      </c>
    </row>
    <row r="576" spans="1:27" ht="12.75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2217</v>
      </c>
      <c r="B579" s="28" t="str">
        <f>"20"&amp;"."&amp;$B$800&amp;"."&amp;$B$801</f>
        <v>20.10.2023</v>
      </c>
      <c r="C579" s="90" t="s">
        <v>76</v>
      </c>
      <c r="D579" s="91">
        <f>ROUND(((D580+D581+D583+D582)/1000),5)</f>
        <v>4.8220700000000001</v>
      </c>
      <c r="E579" s="91">
        <f>ROUND(((E580+E581+E583+E582)/1000),5)</f>
        <v>4.7467699999999997</v>
      </c>
      <c r="F579" s="91">
        <f>ROUND(((F580+F581+F583+F582)/1000),5)</f>
        <v>4.72173</v>
      </c>
      <c r="G579" s="91">
        <f t="shared" ref="G579:AA579" si="336">ROUND(((G580+G581+G583+G582)/1000),5)</f>
        <v>4.7267000000000001</v>
      </c>
      <c r="H579" s="91">
        <f t="shared" si="336"/>
        <v>4.7923600000000004</v>
      </c>
      <c r="I579" s="91">
        <f t="shared" si="336"/>
        <v>4.8791399999999996</v>
      </c>
      <c r="J579" s="91">
        <f t="shared" si="336"/>
        <v>5.09863</v>
      </c>
      <c r="K579" s="91">
        <f t="shared" si="336"/>
        <v>5.40686</v>
      </c>
      <c r="L579" s="91">
        <f t="shared" si="336"/>
        <v>5.5832899999999999</v>
      </c>
      <c r="M579" s="91">
        <f t="shared" si="336"/>
        <v>5.8124900000000004</v>
      </c>
      <c r="N579" s="91">
        <f t="shared" si="336"/>
        <v>5.8768200000000004</v>
      </c>
      <c r="O579" s="91">
        <f t="shared" si="336"/>
        <v>5.6792999999999996</v>
      </c>
      <c r="P579" s="91">
        <f t="shared" si="336"/>
        <v>5.6616200000000001</v>
      </c>
      <c r="Q579" s="91">
        <f t="shared" si="336"/>
        <v>5.6651499999999997</v>
      </c>
      <c r="R579" s="91">
        <f t="shared" si="336"/>
        <v>5.6689499999999997</v>
      </c>
      <c r="S579" s="91">
        <f t="shared" si="336"/>
        <v>5.6624100000000004</v>
      </c>
      <c r="T579" s="91">
        <f t="shared" si="336"/>
        <v>5.6547400000000003</v>
      </c>
      <c r="U579" s="91">
        <f t="shared" si="336"/>
        <v>5.8486700000000003</v>
      </c>
      <c r="V579" s="91">
        <f t="shared" si="336"/>
        <v>5.87052</v>
      </c>
      <c r="W579" s="91">
        <f t="shared" si="336"/>
        <v>5.7280499999999996</v>
      </c>
      <c r="X579" s="91">
        <f t="shared" si="336"/>
        <v>5.6338499999999998</v>
      </c>
      <c r="Y579" s="91">
        <f t="shared" si="336"/>
        <v>5.5451100000000002</v>
      </c>
      <c r="Z579" s="91">
        <f t="shared" si="336"/>
        <v>5.25725</v>
      </c>
      <c r="AA579" s="91">
        <f t="shared" si="336"/>
        <v>5.0035100000000003</v>
      </c>
    </row>
    <row r="580" spans="1:27" ht="12.75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1148.1500000000001</v>
      </c>
      <c r="E580" s="44">
        <v>1072.8499999999999</v>
      </c>
      <c r="F580" s="44">
        <v>1047.81</v>
      </c>
      <c r="G580" s="44">
        <v>1052.78</v>
      </c>
      <c r="H580" s="44">
        <v>1118.44</v>
      </c>
      <c r="I580" s="44">
        <v>1205.22</v>
      </c>
      <c r="J580" s="44">
        <v>1424.71</v>
      </c>
      <c r="K580" s="44">
        <v>1732.94</v>
      </c>
      <c r="L580" s="44">
        <v>1909.37</v>
      </c>
      <c r="M580" s="44">
        <v>2138.5700000000002</v>
      </c>
      <c r="N580" s="44">
        <v>2202.9</v>
      </c>
      <c r="O580" s="44">
        <v>2005.38</v>
      </c>
      <c r="P580" s="44">
        <v>1987.7</v>
      </c>
      <c r="Q580" s="44">
        <v>1991.23</v>
      </c>
      <c r="R580" s="44">
        <v>1995.03</v>
      </c>
      <c r="S580" s="44">
        <v>1988.49</v>
      </c>
      <c r="T580" s="44">
        <v>1980.82</v>
      </c>
      <c r="U580" s="44">
        <v>2174.75</v>
      </c>
      <c r="V580" s="44">
        <v>2196.6</v>
      </c>
      <c r="W580" s="44">
        <v>2054.13</v>
      </c>
      <c r="X580" s="44">
        <v>1959.93</v>
      </c>
      <c r="Y580" s="44">
        <v>1871.19</v>
      </c>
      <c r="Z580" s="44">
        <v>1583.33</v>
      </c>
      <c r="AA580" s="44">
        <v>1329.59</v>
      </c>
    </row>
    <row r="581" spans="1:27" ht="12.75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2222</v>
      </c>
      <c r="B584" s="28" t="str">
        <f>"21"&amp;"."&amp;$B$800&amp;"."&amp;$B$801</f>
        <v>21.10.2023</v>
      </c>
      <c r="C584" s="90" t="s">
        <v>76</v>
      </c>
      <c r="D584" s="91">
        <f>ROUND(((D585+D586+D588+D587)/1000),5)</f>
        <v>4.8679899999999998</v>
      </c>
      <c r="E584" s="91">
        <f>ROUND(((E585+E586+E588+E587)/1000),5)</f>
        <v>4.8380299999999998</v>
      </c>
      <c r="F584" s="91">
        <f>ROUND(((F585+F586+F588+F587)/1000),5)</f>
        <v>4.7990899999999996</v>
      </c>
      <c r="G584" s="91">
        <f t="shared" ref="G584:AA584" si="339">ROUND(((G585+G586+G588+G587)/1000),5)</f>
        <v>4.7861799999999999</v>
      </c>
      <c r="H584" s="91">
        <f t="shared" si="339"/>
        <v>4.7940300000000002</v>
      </c>
      <c r="I584" s="91">
        <f t="shared" si="339"/>
        <v>4.8463500000000002</v>
      </c>
      <c r="J584" s="91">
        <f t="shared" si="339"/>
        <v>4.86327</v>
      </c>
      <c r="K584" s="91">
        <f t="shared" si="339"/>
        <v>5.0749500000000003</v>
      </c>
      <c r="L584" s="91">
        <f t="shared" si="339"/>
        <v>5.2391699999999997</v>
      </c>
      <c r="M584" s="91">
        <f t="shared" si="339"/>
        <v>5.4639600000000002</v>
      </c>
      <c r="N584" s="91">
        <f t="shared" si="339"/>
        <v>5.5547300000000002</v>
      </c>
      <c r="O584" s="91">
        <f t="shared" si="339"/>
        <v>5.5611899999999999</v>
      </c>
      <c r="P584" s="91">
        <f t="shared" si="339"/>
        <v>5.5245699999999998</v>
      </c>
      <c r="Q584" s="91">
        <f t="shared" si="339"/>
        <v>5.5197000000000003</v>
      </c>
      <c r="R584" s="91">
        <f t="shared" si="339"/>
        <v>5.5039999999999996</v>
      </c>
      <c r="S584" s="91">
        <f t="shared" si="339"/>
        <v>5.4954900000000002</v>
      </c>
      <c r="T584" s="91">
        <f t="shared" si="339"/>
        <v>5.51593</v>
      </c>
      <c r="U584" s="91">
        <f t="shared" si="339"/>
        <v>5.62195</v>
      </c>
      <c r="V584" s="91">
        <f t="shared" si="339"/>
        <v>5.8149899999999999</v>
      </c>
      <c r="W584" s="91">
        <f t="shared" si="339"/>
        <v>5.71319</v>
      </c>
      <c r="X584" s="91">
        <f t="shared" si="339"/>
        <v>5.5043800000000003</v>
      </c>
      <c r="Y584" s="91">
        <f t="shared" si="339"/>
        <v>5.37507</v>
      </c>
      <c r="Z584" s="91">
        <f t="shared" si="339"/>
        <v>5.1404500000000004</v>
      </c>
      <c r="AA584" s="91">
        <f t="shared" si="339"/>
        <v>4.92936</v>
      </c>
    </row>
    <row r="585" spans="1:27" ht="12.75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1194.07</v>
      </c>
      <c r="E585" s="44">
        <v>1164.1099999999999</v>
      </c>
      <c r="F585" s="44">
        <v>1125.17</v>
      </c>
      <c r="G585" s="44">
        <v>1112.26</v>
      </c>
      <c r="H585" s="44">
        <v>1120.1099999999999</v>
      </c>
      <c r="I585" s="44">
        <v>1172.43</v>
      </c>
      <c r="J585" s="44">
        <v>1189.3499999999999</v>
      </c>
      <c r="K585" s="44">
        <v>1401.03</v>
      </c>
      <c r="L585" s="44">
        <v>1565.25</v>
      </c>
      <c r="M585" s="44">
        <v>1790.04</v>
      </c>
      <c r="N585" s="44">
        <v>1880.81</v>
      </c>
      <c r="O585" s="44">
        <v>1887.27</v>
      </c>
      <c r="P585" s="44">
        <v>1850.65</v>
      </c>
      <c r="Q585" s="44">
        <v>1845.78</v>
      </c>
      <c r="R585" s="44">
        <v>1830.08</v>
      </c>
      <c r="S585" s="44">
        <v>1821.57</v>
      </c>
      <c r="T585" s="44">
        <v>1842.01</v>
      </c>
      <c r="U585" s="44">
        <v>1948.03</v>
      </c>
      <c r="V585" s="44">
        <v>2141.0700000000002</v>
      </c>
      <c r="W585" s="44">
        <v>2039.27</v>
      </c>
      <c r="X585" s="44">
        <v>1830.46</v>
      </c>
      <c r="Y585" s="44">
        <v>1701.15</v>
      </c>
      <c r="Z585" s="44">
        <v>1466.53</v>
      </c>
      <c r="AA585" s="44">
        <v>1255.44</v>
      </c>
    </row>
    <row r="586" spans="1:27" ht="12.75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2227</v>
      </c>
      <c r="B589" s="28" t="str">
        <f>"22"&amp;"."&amp;$B$800&amp;"."&amp;$B$801</f>
        <v>22.10.2023</v>
      </c>
      <c r="C589" s="90" t="s">
        <v>76</v>
      </c>
      <c r="D589" s="91">
        <f>ROUND(((D590+D591+D593+D592)/1000),5)</f>
        <v>4.84084</v>
      </c>
      <c r="E589" s="91">
        <f>ROUND(((E590+E591+E593+E592)/1000),5)</f>
        <v>4.76722</v>
      </c>
      <c r="F589" s="91">
        <f>ROUND(((F590+F591+F593+F592)/1000),5)</f>
        <v>4.7135800000000003</v>
      </c>
      <c r="G589" s="91">
        <f t="shared" ref="G589:AA589" si="342">ROUND(((G590+G591+G593+G592)/1000),5)</f>
        <v>4.7067699999999997</v>
      </c>
      <c r="H589" s="91">
        <f t="shared" si="342"/>
        <v>4.7061799999999998</v>
      </c>
      <c r="I589" s="91">
        <f t="shared" si="342"/>
        <v>4.7837699999999996</v>
      </c>
      <c r="J589" s="91">
        <f t="shared" si="342"/>
        <v>4.7889900000000001</v>
      </c>
      <c r="K589" s="91">
        <f t="shared" si="342"/>
        <v>4.8465100000000003</v>
      </c>
      <c r="L589" s="91">
        <f t="shared" si="342"/>
        <v>5.0119300000000004</v>
      </c>
      <c r="M589" s="91">
        <f t="shared" si="342"/>
        <v>5.2226299999999997</v>
      </c>
      <c r="N589" s="91">
        <f t="shared" si="342"/>
        <v>5.3059599999999998</v>
      </c>
      <c r="O589" s="91">
        <f t="shared" si="342"/>
        <v>5.3381999999999996</v>
      </c>
      <c r="P589" s="91">
        <f t="shared" si="342"/>
        <v>5.3639700000000001</v>
      </c>
      <c r="Q589" s="91">
        <f t="shared" si="342"/>
        <v>5.3804999999999996</v>
      </c>
      <c r="R589" s="91">
        <f t="shared" si="342"/>
        <v>5.3955599999999997</v>
      </c>
      <c r="S589" s="91">
        <f t="shared" si="342"/>
        <v>5.3846299999999996</v>
      </c>
      <c r="T589" s="91">
        <f t="shared" si="342"/>
        <v>5.4629500000000002</v>
      </c>
      <c r="U589" s="91">
        <f t="shared" si="342"/>
        <v>5.6799299999999997</v>
      </c>
      <c r="V589" s="91">
        <f t="shared" si="342"/>
        <v>5.8133699999999999</v>
      </c>
      <c r="W589" s="91">
        <f t="shared" si="342"/>
        <v>5.7601899999999997</v>
      </c>
      <c r="X589" s="91">
        <f t="shared" si="342"/>
        <v>5.5341399999999998</v>
      </c>
      <c r="Y589" s="91">
        <f t="shared" si="342"/>
        <v>5.3134100000000002</v>
      </c>
      <c r="Z589" s="91">
        <f t="shared" si="342"/>
        <v>4.9807600000000001</v>
      </c>
      <c r="AA589" s="91">
        <f t="shared" si="342"/>
        <v>4.8663600000000002</v>
      </c>
    </row>
    <row r="590" spans="1:27" ht="12.75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1166.92</v>
      </c>
      <c r="E590" s="44">
        <v>1093.3</v>
      </c>
      <c r="F590" s="44">
        <v>1039.6600000000001</v>
      </c>
      <c r="G590" s="44">
        <v>1032.8499999999999</v>
      </c>
      <c r="H590" s="44">
        <v>1032.26</v>
      </c>
      <c r="I590" s="44">
        <v>1109.8499999999999</v>
      </c>
      <c r="J590" s="44">
        <v>1115.07</v>
      </c>
      <c r="K590" s="44">
        <v>1172.5899999999999</v>
      </c>
      <c r="L590" s="44">
        <v>1338.01</v>
      </c>
      <c r="M590" s="44">
        <v>1548.71</v>
      </c>
      <c r="N590" s="44">
        <v>1632.04</v>
      </c>
      <c r="O590" s="44">
        <v>1664.28</v>
      </c>
      <c r="P590" s="44">
        <v>1690.05</v>
      </c>
      <c r="Q590" s="44">
        <v>1706.58</v>
      </c>
      <c r="R590" s="44">
        <v>1721.64</v>
      </c>
      <c r="S590" s="44">
        <v>1710.71</v>
      </c>
      <c r="T590" s="44">
        <v>1789.03</v>
      </c>
      <c r="U590" s="44">
        <v>2006.01</v>
      </c>
      <c r="V590" s="44">
        <v>2139.4499999999998</v>
      </c>
      <c r="W590" s="44">
        <v>2086.27</v>
      </c>
      <c r="X590" s="44">
        <v>1860.22</v>
      </c>
      <c r="Y590" s="44">
        <v>1639.49</v>
      </c>
      <c r="Z590" s="44">
        <v>1306.8399999999999</v>
      </c>
      <c r="AA590" s="44">
        <v>1192.44</v>
      </c>
    </row>
    <row r="591" spans="1:27" ht="12.75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2232</v>
      </c>
      <c r="B594" s="28" t="str">
        <f>"23"&amp;"."&amp;$B$800&amp;"."&amp;$B$801</f>
        <v>23.10.2023</v>
      </c>
      <c r="C594" s="90" t="s">
        <v>76</v>
      </c>
      <c r="D594" s="91">
        <f>ROUND(((D595+D596+D598+D597)/1000),5)</f>
        <v>4.82369</v>
      </c>
      <c r="E594" s="91">
        <f>ROUND(((E595+E596+E598+E597)/1000),5)</f>
        <v>4.7096400000000003</v>
      </c>
      <c r="F594" s="91">
        <f>ROUND(((F595+F596+F598+F597)/1000),5)</f>
        <v>4.6679300000000001</v>
      </c>
      <c r="G594" s="91">
        <f t="shared" ref="G594:AA594" si="345">ROUND(((G595+G596+G598+G597)/1000),5)</f>
        <v>4.6851399999999996</v>
      </c>
      <c r="H594" s="91">
        <f t="shared" si="345"/>
        <v>4.7111400000000003</v>
      </c>
      <c r="I594" s="91">
        <f t="shared" si="345"/>
        <v>4.8440599999999998</v>
      </c>
      <c r="J594" s="91">
        <f t="shared" si="345"/>
        <v>5.0058800000000003</v>
      </c>
      <c r="K594" s="91">
        <f t="shared" si="345"/>
        <v>5.3049299999999997</v>
      </c>
      <c r="L594" s="91">
        <f t="shared" si="345"/>
        <v>5.5401300000000004</v>
      </c>
      <c r="M594" s="91">
        <f t="shared" si="345"/>
        <v>5.73698</v>
      </c>
      <c r="N594" s="91">
        <f t="shared" si="345"/>
        <v>5.8173399999999997</v>
      </c>
      <c r="O594" s="91">
        <f t="shared" si="345"/>
        <v>5.6357600000000003</v>
      </c>
      <c r="P594" s="91">
        <f t="shared" si="345"/>
        <v>5.5622600000000002</v>
      </c>
      <c r="Q594" s="91">
        <f t="shared" si="345"/>
        <v>5.6019100000000002</v>
      </c>
      <c r="R594" s="91">
        <f t="shared" si="345"/>
        <v>5.6148300000000004</v>
      </c>
      <c r="S594" s="91">
        <f t="shared" si="345"/>
        <v>5.6108500000000001</v>
      </c>
      <c r="T594" s="91">
        <f t="shared" si="345"/>
        <v>5.5996800000000002</v>
      </c>
      <c r="U594" s="91">
        <f t="shared" si="345"/>
        <v>5.7106700000000004</v>
      </c>
      <c r="V594" s="91">
        <f t="shared" si="345"/>
        <v>5.8170799999999998</v>
      </c>
      <c r="W594" s="91">
        <f t="shared" si="345"/>
        <v>5.70106</v>
      </c>
      <c r="X594" s="91">
        <f t="shared" si="345"/>
        <v>5.4710700000000001</v>
      </c>
      <c r="Y594" s="91">
        <f t="shared" si="345"/>
        <v>5.36768</v>
      </c>
      <c r="Z594" s="91">
        <f t="shared" si="345"/>
        <v>5.0444599999999999</v>
      </c>
      <c r="AA594" s="91">
        <f t="shared" si="345"/>
        <v>4.8711700000000002</v>
      </c>
    </row>
    <row r="595" spans="1:27" ht="12.75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1149.77</v>
      </c>
      <c r="E595" s="44">
        <v>1035.72</v>
      </c>
      <c r="F595" s="44">
        <v>994.01</v>
      </c>
      <c r="G595" s="44">
        <v>1011.22</v>
      </c>
      <c r="H595" s="44">
        <v>1037.22</v>
      </c>
      <c r="I595" s="44">
        <v>1170.1400000000001</v>
      </c>
      <c r="J595" s="44">
        <v>1331.96</v>
      </c>
      <c r="K595" s="44">
        <v>1631.01</v>
      </c>
      <c r="L595" s="44">
        <v>1866.21</v>
      </c>
      <c r="M595" s="44">
        <v>2063.06</v>
      </c>
      <c r="N595" s="44">
        <v>2143.42</v>
      </c>
      <c r="O595" s="44">
        <v>1961.84</v>
      </c>
      <c r="P595" s="44">
        <v>1888.34</v>
      </c>
      <c r="Q595" s="44">
        <v>1927.99</v>
      </c>
      <c r="R595" s="44">
        <v>1940.91</v>
      </c>
      <c r="S595" s="44">
        <v>1936.93</v>
      </c>
      <c r="T595" s="44">
        <v>1925.76</v>
      </c>
      <c r="U595" s="44">
        <v>2036.75</v>
      </c>
      <c r="V595" s="44">
        <v>2143.16</v>
      </c>
      <c r="W595" s="44">
        <v>2027.14</v>
      </c>
      <c r="X595" s="44">
        <v>1797.15</v>
      </c>
      <c r="Y595" s="44">
        <v>1693.76</v>
      </c>
      <c r="Z595" s="44">
        <v>1370.54</v>
      </c>
      <c r="AA595" s="44">
        <v>1197.25</v>
      </c>
    </row>
    <row r="596" spans="1:27" ht="12.75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2237</v>
      </c>
      <c r="B599" s="28" t="str">
        <f>"24"&amp;"."&amp;$B$800&amp;"."&amp;$B$801</f>
        <v>24.10.2023</v>
      </c>
      <c r="C599" s="90" t="s">
        <v>76</v>
      </c>
      <c r="D599" s="91">
        <f>ROUND(((D600+D601+D603+D602)/1000),5)</f>
        <v>4.8097399999999997</v>
      </c>
      <c r="E599" s="91">
        <f>ROUND(((E600+E601+E603+E602)/1000),5)</f>
        <v>4.7237200000000001</v>
      </c>
      <c r="F599" s="91">
        <f>ROUND(((F600+F601+F603+F602)/1000),5)</f>
        <v>4.6932999999999998</v>
      </c>
      <c r="G599" s="91">
        <f t="shared" ref="G599:AA599" si="348">ROUND(((G600+G601+G603+G602)/1000),5)</f>
        <v>4.70594</v>
      </c>
      <c r="H599" s="91">
        <f t="shared" si="348"/>
        <v>4.7527200000000001</v>
      </c>
      <c r="I599" s="91">
        <f t="shared" si="348"/>
        <v>4.8692299999999999</v>
      </c>
      <c r="J599" s="91">
        <f t="shared" si="348"/>
        <v>5.0384900000000004</v>
      </c>
      <c r="K599" s="91">
        <f t="shared" si="348"/>
        <v>5.3597400000000004</v>
      </c>
      <c r="L599" s="91">
        <f t="shared" si="348"/>
        <v>5.5493300000000003</v>
      </c>
      <c r="M599" s="91">
        <f t="shared" si="348"/>
        <v>5.7565799999999996</v>
      </c>
      <c r="N599" s="91">
        <f t="shared" si="348"/>
        <v>5.8340699999999996</v>
      </c>
      <c r="O599" s="91">
        <f t="shared" si="348"/>
        <v>5.6676799999999998</v>
      </c>
      <c r="P599" s="91">
        <f t="shared" si="348"/>
        <v>5.64351</v>
      </c>
      <c r="Q599" s="91">
        <f t="shared" si="348"/>
        <v>5.6584199999999996</v>
      </c>
      <c r="R599" s="91">
        <f t="shared" si="348"/>
        <v>5.6563400000000001</v>
      </c>
      <c r="S599" s="91">
        <f t="shared" si="348"/>
        <v>5.6573099999999998</v>
      </c>
      <c r="T599" s="91">
        <f t="shared" si="348"/>
        <v>5.6405200000000004</v>
      </c>
      <c r="U599" s="91">
        <f t="shared" si="348"/>
        <v>5.8335400000000002</v>
      </c>
      <c r="V599" s="91">
        <f t="shared" si="348"/>
        <v>5.8596599999999999</v>
      </c>
      <c r="W599" s="91">
        <f t="shared" si="348"/>
        <v>5.82165</v>
      </c>
      <c r="X599" s="91">
        <f t="shared" si="348"/>
        <v>5.54528</v>
      </c>
      <c r="Y599" s="91">
        <f t="shared" si="348"/>
        <v>5.3945299999999996</v>
      </c>
      <c r="Z599" s="91">
        <f t="shared" si="348"/>
        <v>5.1450300000000002</v>
      </c>
      <c r="AA599" s="91">
        <f t="shared" si="348"/>
        <v>4.9191799999999999</v>
      </c>
    </row>
    <row r="600" spans="1:27" ht="12.75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1135.82</v>
      </c>
      <c r="E600" s="44">
        <v>1049.8</v>
      </c>
      <c r="F600" s="44">
        <v>1019.38</v>
      </c>
      <c r="G600" s="44">
        <v>1032.02</v>
      </c>
      <c r="H600" s="44">
        <v>1078.8</v>
      </c>
      <c r="I600" s="44">
        <v>1195.31</v>
      </c>
      <c r="J600" s="44">
        <v>1364.57</v>
      </c>
      <c r="K600" s="44">
        <v>1685.82</v>
      </c>
      <c r="L600" s="44">
        <v>1875.41</v>
      </c>
      <c r="M600" s="44">
        <v>2082.66</v>
      </c>
      <c r="N600" s="44">
        <v>2160.15</v>
      </c>
      <c r="O600" s="44">
        <v>1993.76</v>
      </c>
      <c r="P600" s="44">
        <v>1969.59</v>
      </c>
      <c r="Q600" s="44">
        <v>1984.5</v>
      </c>
      <c r="R600" s="44">
        <v>1982.42</v>
      </c>
      <c r="S600" s="44">
        <v>1983.39</v>
      </c>
      <c r="T600" s="44">
        <v>1966.6</v>
      </c>
      <c r="U600" s="44">
        <v>2159.62</v>
      </c>
      <c r="V600" s="44">
        <v>2185.7399999999998</v>
      </c>
      <c r="W600" s="44">
        <v>2147.73</v>
      </c>
      <c r="X600" s="44">
        <v>1871.36</v>
      </c>
      <c r="Y600" s="44">
        <v>1720.61</v>
      </c>
      <c r="Z600" s="44">
        <v>1471.11</v>
      </c>
      <c r="AA600" s="44">
        <v>1245.26</v>
      </c>
    </row>
    <row r="601" spans="1:27" ht="12.75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2242</v>
      </c>
      <c r="B604" s="28" t="str">
        <f>"25"&amp;"."&amp;$B$800&amp;"."&amp;$B$801</f>
        <v>25.10.2023</v>
      </c>
      <c r="C604" s="90" t="s">
        <v>76</v>
      </c>
      <c r="D604" s="91">
        <f>ROUND(((D605+D606+D608+D607)/1000),5)</f>
        <v>4.8048500000000001</v>
      </c>
      <c r="E604" s="91">
        <f>ROUND(((E605+E606+E608+E607)/1000),5)</f>
        <v>4.7453599999999998</v>
      </c>
      <c r="F604" s="91">
        <f>ROUND(((F605+F606+F608+F607)/1000),5)</f>
        <v>4.70824</v>
      </c>
      <c r="G604" s="91">
        <f t="shared" ref="G604:AA604" si="351">ROUND(((G605+G606+G608+G607)/1000),5)</f>
        <v>4.7054799999999997</v>
      </c>
      <c r="H604" s="91">
        <f t="shared" si="351"/>
        <v>4.7727199999999996</v>
      </c>
      <c r="I604" s="91">
        <f t="shared" si="351"/>
        <v>4.8622100000000001</v>
      </c>
      <c r="J604" s="91">
        <f t="shared" si="351"/>
        <v>5.0108699999999997</v>
      </c>
      <c r="K604" s="91">
        <f t="shared" si="351"/>
        <v>5.3113000000000001</v>
      </c>
      <c r="L604" s="91">
        <f t="shared" si="351"/>
        <v>5.4847099999999998</v>
      </c>
      <c r="M604" s="91">
        <f t="shared" si="351"/>
        <v>5.8476100000000004</v>
      </c>
      <c r="N604" s="91">
        <f t="shared" si="351"/>
        <v>6.0215100000000001</v>
      </c>
      <c r="O604" s="91">
        <f t="shared" si="351"/>
        <v>5.64879</v>
      </c>
      <c r="P604" s="91">
        <f t="shared" si="351"/>
        <v>5.6268500000000001</v>
      </c>
      <c r="Q604" s="91">
        <f t="shared" si="351"/>
        <v>5.6395299999999997</v>
      </c>
      <c r="R604" s="91">
        <f t="shared" si="351"/>
        <v>5.6361400000000001</v>
      </c>
      <c r="S604" s="91">
        <f t="shared" si="351"/>
        <v>5.6323400000000001</v>
      </c>
      <c r="T604" s="91">
        <f t="shared" si="351"/>
        <v>5.6311799999999996</v>
      </c>
      <c r="U604" s="91">
        <f t="shared" si="351"/>
        <v>5.87601</v>
      </c>
      <c r="V604" s="91">
        <f t="shared" si="351"/>
        <v>5.9177900000000001</v>
      </c>
      <c r="W604" s="91">
        <f t="shared" si="351"/>
        <v>5.9408099999999999</v>
      </c>
      <c r="X604" s="91">
        <f t="shared" si="351"/>
        <v>5.6117299999999997</v>
      </c>
      <c r="Y604" s="91">
        <f t="shared" si="351"/>
        <v>5.4772699999999999</v>
      </c>
      <c r="Z604" s="91">
        <f t="shared" si="351"/>
        <v>5.1504899999999996</v>
      </c>
      <c r="AA604" s="91">
        <f t="shared" si="351"/>
        <v>4.9042399999999997</v>
      </c>
    </row>
    <row r="605" spans="1:27" ht="12.75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1130.93</v>
      </c>
      <c r="E605" s="44">
        <v>1071.44</v>
      </c>
      <c r="F605" s="44">
        <v>1034.32</v>
      </c>
      <c r="G605" s="44">
        <v>1031.56</v>
      </c>
      <c r="H605" s="44">
        <v>1098.8</v>
      </c>
      <c r="I605" s="44">
        <v>1188.29</v>
      </c>
      <c r="J605" s="44">
        <v>1336.95</v>
      </c>
      <c r="K605" s="44">
        <v>1637.38</v>
      </c>
      <c r="L605" s="44">
        <v>1810.79</v>
      </c>
      <c r="M605" s="44">
        <v>2173.69</v>
      </c>
      <c r="N605" s="44">
        <v>2347.59</v>
      </c>
      <c r="O605" s="44">
        <v>1974.87</v>
      </c>
      <c r="P605" s="44">
        <v>1952.93</v>
      </c>
      <c r="Q605" s="44">
        <v>1965.61</v>
      </c>
      <c r="R605" s="44">
        <v>1962.22</v>
      </c>
      <c r="S605" s="44">
        <v>1958.42</v>
      </c>
      <c r="T605" s="44">
        <v>1957.26</v>
      </c>
      <c r="U605" s="44">
        <v>2202.09</v>
      </c>
      <c r="V605" s="44">
        <v>2243.87</v>
      </c>
      <c r="W605" s="44">
        <v>2266.89</v>
      </c>
      <c r="X605" s="44">
        <v>1937.81</v>
      </c>
      <c r="Y605" s="44">
        <v>1803.35</v>
      </c>
      <c r="Z605" s="44">
        <v>1476.57</v>
      </c>
      <c r="AA605" s="44">
        <v>1230.32</v>
      </c>
    </row>
    <row r="606" spans="1:27" ht="12.75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2247</v>
      </c>
      <c r="B609" s="28" t="str">
        <f>"26"&amp;"."&amp;$B$800&amp;"."&amp;$B$801</f>
        <v>26.10.2023</v>
      </c>
      <c r="C609" s="90" t="s">
        <v>76</v>
      </c>
      <c r="D609" s="91">
        <f>ROUND(((D610+D611+D613+D612)/1000),5)</f>
        <v>4.8166000000000002</v>
      </c>
      <c r="E609" s="91">
        <f>ROUND(((E610+E611+E613+E612)/1000),5)</f>
        <v>4.7305000000000001</v>
      </c>
      <c r="F609" s="91">
        <f>ROUND(((F610+F611+F613+F612)/1000),5)</f>
        <v>4.70031</v>
      </c>
      <c r="G609" s="91">
        <f t="shared" ref="G609:AA609" si="354">ROUND(((G610+G611+G613+G612)/1000),5)</f>
        <v>4.6774800000000001</v>
      </c>
      <c r="H609" s="91">
        <f t="shared" si="354"/>
        <v>4.7695999999999996</v>
      </c>
      <c r="I609" s="91">
        <f t="shared" si="354"/>
        <v>4.89886</v>
      </c>
      <c r="J609" s="91">
        <f t="shared" si="354"/>
        <v>5.0960400000000003</v>
      </c>
      <c r="K609" s="91">
        <f t="shared" si="354"/>
        <v>5.3044700000000002</v>
      </c>
      <c r="L609" s="91">
        <f t="shared" si="354"/>
        <v>5.5613700000000001</v>
      </c>
      <c r="M609" s="91">
        <f t="shared" si="354"/>
        <v>5.7020799999999996</v>
      </c>
      <c r="N609" s="91">
        <f t="shared" si="354"/>
        <v>5.7252799999999997</v>
      </c>
      <c r="O609" s="91">
        <f t="shared" si="354"/>
        <v>5.7412400000000003</v>
      </c>
      <c r="P609" s="91">
        <f t="shared" si="354"/>
        <v>5.6804800000000002</v>
      </c>
      <c r="Q609" s="91">
        <f t="shared" si="354"/>
        <v>5.6914199999999999</v>
      </c>
      <c r="R609" s="91">
        <f t="shared" si="354"/>
        <v>5.6763700000000004</v>
      </c>
      <c r="S609" s="91">
        <f t="shared" si="354"/>
        <v>5.6785100000000002</v>
      </c>
      <c r="T609" s="91">
        <f t="shared" si="354"/>
        <v>5.6787900000000002</v>
      </c>
      <c r="U609" s="91">
        <f t="shared" si="354"/>
        <v>5.6702899999999996</v>
      </c>
      <c r="V609" s="91">
        <f t="shared" si="354"/>
        <v>5.8364200000000004</v>
      </c>
      <c r="W609" s="91">
        <f t="shared" si="354"/>
        <v>5.8314899999999996</v>
      </c>
      <c r="X609" s="91">
        <f t="shared" si="354"/>
        <v>5.5278600000000004</v>
      </c>
      <c r="Y609" s="91">
        <f t="shared" si="354"/>
        <v>5.4222099999999998</v>
      </c>
      <c r="Z609" s="91">
        <f t="shared" si="354"/>
        <v>5.1454599999999999</v>
      </c>
      <c r="AA609" s="91">
        <f t="shared" si="354"/>
        <v>4.8995100000000003</v>
      </c>
    </row>
    <row r="610" spans="1:27" ht="12.75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1142.68</v>
      </c>
      <c r="E610" s="44">
        <v>1056.58</v>
      </c>
      <c r="F610" s="44">
        <v>1026.3900000000001</v>
      </c>
      <c r="G610" s="44">
        <v>1003.56</v>
      </c>
      <c r="H610" s="44">
        <v>1095.68</v>
      </c>
      <c r="I610" s="44">
        <v>1224.94</v>
      </c>
      <c r="J610" s="44">
        <v>1422.12</v>
      </c>
      <c r="K610" s="44">
        <v>1630.55</v>
      </c>
      <c r="L610" s="44">
        <v>1887.45</v>
      </c>
      <c r="M610" s="44">
        <v>2028.16</v>
      </c>
      <c r="N610" s="44">
        <v>2051.36</v>
      </c>
      <c r="O610" s="44">
        <v>2067.3200000000002</v>
      </c>
      <c r="P610" s="44">
        <v>2006.56</v>
      </c>
      <c r="Q610" s="44">
        <v>2017.5</v>
      </c>
      <c r="R610" s="44">
        <v>2002.45</v>
      </c>
      <c r="S610" s="44">
        <v>2004.59</v>
      </c>
      <c r="T610" s="44">
        <v>2004.87</v>
      </c>
      <c r="U610" s="44">
        <v>1996.37</v>
      </c>
      <c r="V610" s="44">
        <v>2162.5</v>
      </c>
      <c r="W610" s="44">
        <v>2157.5700000000002</v>
      </c>
      <c r="X610" s="44">
        <v>1853.94</v>
      </c>
      <c r="Y610" s="44">
        <v>1748.29</v>
      </c>
      <c r="Z610" s="44">
        <v>1471.54</v>
      </c>
      <c r="AA610" s="44">
        <v>1225.5899999999999</v>
      </c>
    </row>
    <row r="611" spans="1:27" ht="12.75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2252</v>
      </c>
      <c r="B614" s="28" t="str">
        <f>"27"&amp;"."&amp;$B$800&amp;"."&amp;$B$801</f>
        <v>27.10.2023</v>
      </c>
      <c r="C614" s="90" t="s">
        <v>76</v>
      </c>
      <c r="D614" s="91">
        <f>ROUND(((D615+D616+D618+D617)/1000),5)</f>
        <v>4.8340500000000004</v>
      </c>
      <c r="E614" s="91">
        <f>ROUND(((E615+E616+E618+E617)/1000),5)</f>
        <v>4.75</v>
      </c>
      <c r="F614" s="91">
        <f>ROUND(((F615+F616+F618+F617)/1000),5)</f>
        <v>4.7106399999999997</v>
      </c>
      <c r="G614" s="91">
        <f t="shared" ref="G614:AA614" si="357">ROUND(((G615+G616+G618+G617)/1000),5)</f>
        <v>4.7117899999999997</v>
      </c>
      <c r="H614" s="91">
        <f t="shared" si="357"/>
        <v>4.7794499999999998</v>
      </c>
      <c r="I614" s="91">
        <f t="shared" si="357"/>
        <v>4.8987100000000003</v>
      </c>
      <c r="J614" s="91">
        <f t="shared" si="357"/>
        <v>5.0438299999999998</v>
      </c>
      <c r="K614" s="91">
        <f t="shared" si="357"/>
        <v>5.3242200000000004</v>
      </c>
      <c r="L614" s="91">
        <f t="shared" si="357"/>
        <v>5.5877400000000002</v>
      </c>
      <c r="M614" s="91">
        <f t="shared" si="357"/>
        <v>5.7826000000000004</v>
      </c>
      <c r="N614" s="91">
        <f t="shared" si="357"/>
        <v>6.0024199999999999</v>
      </c>
      <c r="O614" s="91">
        <f t="shared" si="357"/>
        <v>5.93804</v>
      </c>
      <c r="P614" s="91">
        <f t="shared" si="357"/>
        <v>5.7007500000000002</v>
      </c>
      <c r="Q614" s="91">
        <f t="shared" si="357"/>
        <v>5.7140199999999997</v>
      </c>
      <c r="R614" s="91">
        <f t="shared" si="357"/>
        <v>5.7068500000000002</v>
      </c>
      <c r="S614" s="91">
        <f t="shared" si="357"/>
        <v>5.7084900000000003</v>
      </c>
      <c r="T614" s="91">
        <f t="shared" si="357"/>
        <v>5.7053399999999996</v>
      </c>
      <c r="U614" s="91">
        <f t="shared" si="357"/>
        <v>5.8470599999999999</v>
      </c>
      <c r="V614" s="91">
        <f t="shared" si="357"/>
        <v>6.0304200000000003</v>
      </c>
      <c r="W614" s="91">
        <f t="shared" si="357"/>
        <v>5.9375999999999998</v>
      </c>
      <c r="X614" s="91">
        <f t="shared" si="357"/>
        <v>5.61402</v>
      </c>
      <c r="Y614" s="91">
        <f t="shared" si="357"/>
        <v>5.5810300000000002</v>
      </c>
      <c r="Z614" s="91">
        <f t="shared" si="357"/>
        <v>5.2581499999999997</v>
      </c>
      <c r="AA614" s="91">
        <f t="shared" si="357"/>
        <v>5.1221100000000002</v>
      </c>
    </row>
    <row r="615" spans="1:27" ht="12.75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1160.1300000000001</v>
      </c>
      <c r="E615" s="44">
        <v>1076.08</v>
      </c>
      <c r="F615" s="44">
        <v>1036.72</v>
      </c>
      <c r="G615" s="44">
        <v>1037.8699999999999</v>
      </c>
      <c r="H615" s="44">
        <v>1105.53</v>
      </c>
      <c r="I615" s="44">
        <v>1224.79</v>
      </c>
      <c r="J615" s="44">
        <v>1369.91</v>
      </c>
      <c r="K615" s="44">
        <v>1650.3</v>
      </c>
      <c r="L615" s="44">
        <v>1913.82</v>
      </c>
      <c r="M615" s="44">
        <v>2108.6799999999998</v>
      </c>
      <c r="N615" s="44">
        <v>2328.5</v>
      </c>
      <c r="O615" s="44">
        <v>2264.12</v>
      </c>
      <c r="P615" s="44">
        <v>2026.83</v>
      </c>
      <c r="Q615" s="44">
        <v>2040.1</v>
      </c>
      <c r="R615" s="44">
        <v>2032.93</v>
      </c>
      <c r="S615" s="44">
        <v>2034.57</v>
      </c>
      <c r="T615" s="44">
        <v>2031.42</v>
      </c>
      <c r="U615" s="44">
        <v>2173.14</v>
      </c>
      <c r="V615" s="44">
        <v>2356.5</v>
      </c>
      <c r="W615" s="44">
        <v>2263.6799999999998</v>
      </c>
      <c r="X615" s="44">
        <v>1940.1</v>
      </c>
      <c r="Y615" s="44">
        <v>1907.11</v>
      </c>
      <c r="Z615" s="44">
        <v>1584.23</v>
      </c>
      <c r="AA615" s="44">
        <v>1448.19</v>
      </c>
    </row>
    <row r="616" spans="1:27" ht="12.75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2257</v>
      </c>
      <c r="B619" s="28" t="str">
        <f>"28"&amp;"."&amp;$B$800&amp;"."&amp;$B$801</f>
        <v>28.10.2023</v>
      </c>
      <c r="C619" s="90" t="s">
        <v>76</v>
      </c>
      <c r="D619" s="91">
        <f>ROUND(((D620+D621+D623+D622)/1000),5)</f>
        <v>4.8818700000000002</v>
      </c>
      <c r="E619" s="91">
        <f>ROUND(((E620+E621+E623+E622)/1000),5)</f>
        <v>4.8400400000000001</v>
      </c>
      <c r="F619" s="91">
        <f>ROUND(((F620+F621+F623+F622)/1000),5)</f>
        <v>4.8217499999999998</v>
      </c>
      <c r="G619" s="91">
        <f t="shared" ref="G619:AA619" si="360">ROUND(((G620+G621+G623+G622)/1000),5)</f>
        <v>4.7885099999999996</v>
      </c>
      <c r="H619" s="91">
        <f t="shared" si="360"/>
        <v>4.8190200000000001</v>
      </c>
      <c r="I619" s="91">
        <f t="shared" si="360"/>
        <v>4.8419699999999999</v>
      </c>
      <c r="J619" s="91">
        <f t="shared" si="360"/>
        <v>4.86449</v>
      </c>
      <c r="K619" s="91">
        <f t="shared" si="360"/>
        <v>5.0027900000000001</v>
      </c>
      <c r="L619" s="91">
        <f t="shared" si="360"/>
        <v>5.2684800000000003</v>
      </c>
      <c r="M619" s="91">
        <f t="shared" si="360"/>
        <v>5.56724</v>
      </c>
      <c r="N619" s="91">
        <f t="shared" si="360"/>
        <v>5.6263699999999996</v>
      </c>
      <c r="O619" s="91">
        <f t="shared" si="360"/>
        <v>5.6309300000000002</v>
      </c>
      <c r="P619" s="91">
        <f t="shared" si="360"/>
        <v>5.6184399999999997</v>
      </c>
      <c r="Q619" s="91">
        <f t="shared" si="360"/>
        <v>5.58582</v>
      </c>
      <c r="R619" s="91">
        <f t="shared" si="360"/>
        <v>5.4935600000000004</v>
      </c>
      <c r="S619" s="91">
        <f t="shared" si="360"/>
        <v>5.4225000000000003</v>
      </c>
      <c r="T619" s="91">
        <f t="shared" si="360"/>
        <v>5.3964699999999999</v>
      </c>
      <c r="U619" s="91">
        <f t="shared" si="360"/>
        <v>5.5034900000000002</v>
      </c>
      <c r="V619" s="91">
        <f t="shared" si="360"/>
        <v>5.5710899999999999</v>
      </c>
      <c r="W619" s="91">
        <f t="shared" si="360"/>
        <v>5.4759700000000002</v>
      </c>
      <c r="X619" s="91">
        <f t="shared" si="360"/>
        <v>5.4480500000000003</v>
      </c>
      <c r="Y619" s="91">
        <f t="shared" si="360"/>
        <v>5.2592299999999996</v>
      </c>
      <c r="Z619" s="91">
        <f t="shared" si="360"/>
        <v>4.9703900000000001</v>
      </c>
      <c r="AA619" s="91">
        <f t="shared" si="360"/>
        <v>4.8949999999999996</v>
      </c>
    </row>
    <row r="620" spans="1:27" ht="12.75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1207.95</v>
      </c>
      <c r="E620" s="44">
        <v>1166.1199999999999</v>
      </c>
      <c r="F620" s="44">
        <v>1147.83</v>
      </c>
      <c r="G620" s="44">
        <v>1114.5899999999999</v>
      </c>
      <c r="H620" s="44">
        <v>1145.0999999999999</v>
      </c>
      <c r="I620" s="44">
        <v>1168.05</v>
      </c>
      <c r="J620" s="44">
        <v>1190.57</v>
      </c>
      <c r="K620" s="44">
        <v>1328.87</v>
      </c>
      <c r="L620" s="44">
        <v>1594.56</v>
      </c>
      <c r="M620" s="44">
        <v>1893.32</v>
      </c>
      <c r="N620" s="44">
        <v>1952.45</v>
      </c>
      <c r="O620" s="44">
        <v>1957.01</v>
      </c>
      <c r="P620" s="44">
        <v>1944.52</v>
      </c>
      <c r="Q620" s="44">
        <v>1911.9</v>
      </c>
      <c r="R620" s="44">
        <v>1819.64</v>
      </c>
      <c r="S620" s="44">
        <v>1748.58</v>
      </c>
      <c r="T620" s="44">
        <v>1722.55</v>
      </c>
      <c r="U620" s="44">
        <v>1829.57</v>
      </c>
      <c r="V620" s="44">
        <v>1897.17</v>
      </c>
      <c r="W620" s="44">
        <v>1802.05</v>
      </c>
      <c r="X620" s="44">
        <v>1774.13</v>
      </c>
      <c r="Y620" s="44">
        <v>1585.31</v>
      </c>
      <c r="Z620" s="44">
        <v>1296.47</v>
      </c>
      <c r="AA620" s="44">
        <v>1221.08</v>
      </c>
    </row>
    <row r="621" spans="1:27" ht="12.75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2262</v>
      </c>
      <c r="B624" s="28" t="str">
        <f>"29"&amp;"."&amp;$B$800&amp;"."&amp;$B$801</f>
        <v>29.10.2023</v>
      </c>
      <c r="C624" s="90" t="s">
        <v>76</v>
      </c>
      <c r="D624" s="91">
        <f>ROUND(((D625+D626+D628+D627)/1000),5)</f>
        <v>4.8904100000000001</v>
      </c>
      <c r="E624" s="91">
        <f>ROUND(((E625+E626+E628+E627)/1000),5)</f>
        <v>4.8256199999999998</v>
      </c>
      <c r="F624" s="91">
        <f>ROUND(((F625+F626+F628+F627)/1000),5)</f>
        <v>4.7767799999999996</v>
      </c>
      <c r="G624" s="91">
        <f t="shared" ref="G624:AA624" si="363">ROUND(((G625+G626+G628+G627)/1000),5)</f>
        <v>4.7339099999999998</v>
      </c>
      <c r="H624" s="91">
        <f t="shared" si="363"/>
        <v>4.7610000000000001</v>
      </c>
      <c r="I624" s="91">
        <f t="shared" si="363"/>
        <v>4.8270499999999998</v>
      </c>
      <c r="J624" s="91">
        <f t="shared" si="363"/>
        <v>4.8253899999999996</v>
      </c>
      <c r="K624" s="91">
        <f t="shared" si="363"/>
        <v>4.8934600000000001</v>
      </c>
      <c r="L624" s="91">
        <f t="shared" si="363"/>
        <v>5.1473399999999998</v>
      </c>
      <c r="M624" s="91">
        <f t="shared" si="363"/>
        <v>5.3434100000000004</v>
      </c>
      <c r="N624" s="91">
        <f t="shared" si="363"/>
        <v>5.5095299999999998</v>
      </c>
      <c r="O624" s="91">
        <f t="shared" si="363"/>
        <v>5.5514400000000004</v>
      </c>
      <c r="P624" s="91">
        <f t="shared" si="363"/>
        <v>5.5415599999999996</v>
      </c>
      <c r="Q624" s="91">
        <f t="shared" si="363"/>
        <v>5.5418099999999999</v>
      </c>
      <c r="R624" s="91">
        <f t="shared" si="363"/>
        <v>5.4657499999999999</v>
      </c>
      <c r="S624" s="91">
        <f t="shared" si="363"/>
        <v>5.4845899999999999</v>
      </c>
      <c r="T624" s="91">
        <f t="shared" si="363"/>
        <v>5.4896900000000004</v>
      </c>
      <c r="U624" s="91">
        <f t="shared" si="363"/>
        <v>5.6559499999999998</v>
      </c>
      <c r="V624" s="91">
        <f t="shared" si="363"/>
        <v>5.71896</v>
      </c>
      <c r="W624" s="91">
        <f t="shared" si="363"/>
        <v>5.6386099999999999</v>
      </c>
      <c r="X624" s="91">
        <f t="shared" si="363"/>
        <v>5.5984999999999996</v>
      </c>
      <c r="Y624" s="91">
        <f t="shared" si="363"/>
        <v>5.5476999999999999</v>
      </c>
      <c r="Z624" s="91">
        <f t="shared" si="363"/>
        <v>5.1767300000000001</v>
      </c>
      <c r="AA624" s="91">
        <f t="shared" si="363"/>
        <v>4.9279500000000001</v>
      </c>
    </row>
    <row r="625" spans="1:27" ht="12.75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1216.49</v>
      </c>
      <c r="E625" s="44">
        <v>1151.7</v>
      </c>
      <c r="F625" s="44">
        <v>1102.8599999999999</v>
      </c>
      <c r="G625" s="44">
        <v>1059.99</v>
      </c>
      <c r="H625" s="44">
        <v>1087.08</v>
      </c>
      <c r="I625" s="44">
        <v>1153.1300000000001</v>
      </c>
      <c r="J625" s="44">
        <v>1151.47</v>
      </c>
      <c r="K625" s="44">
        <v>1219.54</v>
      </c>
      <c r="L625" s="44">
        <v>1473.42</v>
      </c>
      <c r="M625" s="44">
        <v>1669.49</v>
      </c>
      <c r="N625" s="44">
        <v>1835.61</v>
      </c>
      <c r="O625" s="44">
        <v>1877.52</v>
      </c>
      <c r="P625" s="44">
        <v>1867.64</v>
      </c>
      <c r="Q625" s="44">
        <v>1867.89</v>
      </c>
      <c r="R625" s="44">
        <v>1791.83</v>
      </c>
      <c r="S625" s="44">
        <v>1810.67</v>
      </c>
      <c r="T625" s="44">
        <v>1815.77</v>
      </c>
      <c r="U625" s="44">
        <v>1982.03</v>
      </c>
      <c r="V625" s="44">
        <v>2045.04</v>
      </c>
      <c r="W625" s="44">
        <v>1964.69</v>
      </c>
      <c r="X625" s="44">
        <v>1924.58</v>
      </c>
      <c r="Y625" s="44">
        <v>1873.78</v>
      </c>
      <c r="Z625" s="44">
        <v>1502.81</v>
      </c>
      <c r="AA625" s="44">
        <v>1254.03</v>
      </c>
    </row>
    <row r="626" spans="1:27" ht="12.75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2267</v>
      </c>
      <c r="B629" s="28" t="str">
        <f>"30"&amp;"."&amp;$B$800&amp;"."&amp;$B$801</f>
        <v>30.10.2023</v>
      </c>
      <c r="C629" s="90" t="s">
        <v>76</v>
      </c>
      <c r="D629" s="91">
        <f>ROUND(((D630+D631+D633+D632)/1000),5)</f>
        <v>4.8250599999999997</v>
      </c>
      <c r="E629" s="91">
        <f>ROUND(((E630+E631+E633+E632)/1000),5)</f>
        <v>4.7174899999999997</v>
      </c>
      <c r="F629" s="91">
        <f>ROUND(((F630+F631+F633+F632)/1000),5)</f>
        <v>4.6647499999999997</v>
      </c>
      <c r="G629" s="91">
        <f t="shared" ref="G629:AA629" si="366">ROUND(((G630+G631+G633+G632)/1000),5)</f>
        <v>4.65259</v>
      </c>
      <c r="H629" s="91">
        <f t="shared" si="366"/>
        <v>4.70831</v>
      </c>
      <c r="I629" s="91">
        <f t="shared" si="366"/>
        <v>4.8263199999999999</v>
      </c>
      <c r="J629" s="91">
        <f t="shared" si="366"/>
        <v>4.9449899999999998</v>
      </c>
      <c r="K629" s="91">
        <f t="shared" si="366"/>
        <v>5.2175000000000002</v>
      </c>
      <c r="L629" s="91">
        <f t="shared" si="366"/>
        <v>5.4644700000000004</v>
      </c>
      <c r="M629" s="91">
        <f t="shared" si="366"/>
        <v>5.6129800000000003</v>
      </c>
      <c r="N629" s="91">
        <f t="shared" si="366"/>
        <v>5.7038200000000003</v>
      </c>
      <c r="O629" s="91">
        <f t="shared" si="366"/>
        <v>5.6319900000000001</v>
      </c>
      <c r="P629" s="91">
        <f t="shared" si="366"/>
        <v>5.6329599999999997</v>
      </c>
      <c r="Q629" s="91">
        <f t="shared" si="366"/>
        <v>5.6631</v>
      </c>
      <c r="R629" s="91">
        <f t="shared" si="366"/>
        <v>5.6436000000000002</v>
      </c>
      <c r="S629" s="91">
        <f t="shared" si="366"/>
        <v>5.6378300000000001</v>
      </c>
      <c r="T629" s="91">
        <f t="shared" si="366"/>
        <v>5.6314799999999998</v>
      </c>
      <c r="U629" s="91">
        <f t="shared" si="366"/>
        <v>5.8661099999999999</v>
      </c>
      <c r="V629" s="91">
        <f t="shared" si="366"/>
        <v>5.7771400000000002</v>
      </c>
      <c r="W629" s="91">
        <f t="shared" si="366"/>
        <v>5.62582</v>
      </c>
      <c r="X629" s="91">
        <f t="shared" si="366"/>
        <v>5.5788799999999998</v>
      </c>
      <c r="Y629" s="91">
        <f t="shared" si="366"/>
        <v>5.3848700000000003</v>
      </c>
      <c r="Z629" s="91">
        <f t="shared" si="366"/>
        <v>4.9707299999999996</v>
      </c>
      <c r="AA629" s="91">
        <f t="shared" si="366"/>
        <v>4.8668500000000003</v>
      </c>
    </row>
    <row r="630" spans="1:27" ht="12.75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1151.1400000000001</v>
      </c>
      <c r="E630" s="44">
        <v>1043.57</v>
      </c>
      <c r="F630" s="44">
        <v>990.83</v>
      </c>
      <c r="G630" s="44">
        <v>978.67</v>
      </c>
      <c r="H630" s="44">
        <v>1034.3900000000001</v>
      </c>
      <c r="I630" s="44">
        <v>1152.4000000000001</v>
      </c>
      <c r="J630" s="44">
        <v>1271.07</v>
      </c>
      <c r="K630" s="44">
        <v>1543.58</v>
      </c>
      <c r="L630" s="44">
        <v>1790.55</v>
      </c>
      <c r="M630" s="44">
        <v>1939.06</v>
      </c>
      <c r="N630" s="44">
        <v>2029.9</v>
      </c>
      <c r="O630" s="44">
        <v>1958.07</v>
      </c>
      <c r="P630" s="44">
        <v>1959.04</v>
      </c>
      <c r="Q630" s="44">
        <v>1989.18</v>
      </c>
      <c r="R630" s="44">
        <v>1969.68</v>
      </c>
      <c r="S630" s="44">
        <v>1963.91</v>
      </c>
      <c r="T630" s="44">
        <v>1957.56</v>
      </c>
      <c r="U630" s="44">
        <v>2192.19</v>
      </c>
      <c r="V630" s="44">
        <v>2103.2199999999998</v>
      </c>
      <c r="W630" s="44">
        <v>1951.9</v>
      </c>
      <c r="X630" s="44">
        <v>1904.96</v>
      </c>
      <c r="Y630" s="44">
        <v>1710.95</v>
      </c>
      <c r="Z630" s="44">
        <v>1296.81</v>
      </c>
      <c r="AA630" s="44">
        <v>1192.93</v>
      </c>
    </row>
    <row r="631" spans="1:27" ht="12.75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2272</v>
      </c>
      <c r="B634" s="28" t="str">
        <f>"31"&amp;"."&amp;$B$800&amp;"."&amp;$B$801</f>
        <v>31.10.2023</v>
      </c>
      <c r="C634" s="90" t="s">
        <v>76</v>
      </c>
      <c r="D634" s="91">
        <f>ROUND(((D635+D636+D638+D637)/1000),5)</f>
        <v>4.7895300000000001</v>
      </c>
      <c r="E634" s="91">
        <f>ROUND(((E635+E636+E638+E637)/1000),5)</f>
        <v>4.6529699999999998</v>
      </c>
      <c r="F634" s="91">
        <f>ROUND(((F635+F636+F638+F637)/1000),5)</f>
        <v>4.56684</v>
      </c>
      <c r="G634" s="91">
        <f t="shared" ref="G634:AA634" si="369">ROUND(((G635+G636+G638+G637)/1000),5)</f>
        <v>4.55152</v>
      </c>
      <c r="H634" s="91">
        <f t="shared" si="369"/>
        <v>4.6653099999999998</v>
      </c>
      <c r="I634" s="91">
        <f t="shared" si="369"/>
        <v>4.8181500000000002</v>
      </c>
      <c r="J634" s="91">
        <f t="shared" si="369"/>
        <v>4.9072399999999998</v>
      </c>
      <c r="K634" s="91">
        <f t="shared" si="369"/>
        <v>5.2396599999999998</v>
      </c>
      <c r="L634" s="91">
        <f t="shared" si="369"/>
        <v>5.4314999999999998</v>
      </c>
      <c r="M634" s="91">
        <f t="shared" si="369"/>
        <v>5.5972999999999997</v>
      </c>
      <c r="N634" s="91">
        <f t="shared" si="369"/>
        <v>5.6181599999999996</v>
      </c>
      <c r="O634" s="91">
        <f t="shared" si="369"/>
        <v>5.6008500000000003</v>
      </c>
      <c r="P634" s="91">
        <f t="shared" si="369"/>
        <v>5.6036799999999998</v>
      </c>
      <c r="Q634" s="91">
        <f t="shared" si="369"/>
        <v>5.6058199999999996</v>
      </c>
      <c r="R634" s="91">
        <f t="shared" si="369"/>
        <v>5.6054700000000004</v>
      </c>
      <c r="S634" s="91">
        <f t="shared" si="369"/>
        <v>5.6062099999999999</v>
      </c>
      <c r="T634" s="91">
        <f t="shared" si="369"/>
        <v>5.6041299999999996</v>
      </c>
      <c r="U634" s="91">
        <f t="shared" si="369"/>
        <v>5.6655699999999998</v>
      </c>
      <c r="V634" s="91">
        <f t="shared" si="369"/>
        <v>5.6705800000000002</v>
      </c>
      <c r="W634" s="91">
        <f t="shared" si="369"/>
        <v>5.58066</v>
      </c>
      <c r="X634" s="91">
        <f t="shared" si="369"/>
        <v>5.51539</v>
      </c>
      <c r="Y634" s="91">
        <f t="shared" si="369"/>
        <v>5.3653899999999997</v>
      </c>
      <c r="Z634" s="91">
        <f t="shared" si="369"/>
        <v>4.9458200000000003</v>
      </c>
      <c r="AA634" s="91">
        <f t="shared" si="369"/>
        <v>4.8511600000000001</v>
      </c>
    </row>
    <row r="635" spans="1:27" ht="12.75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1115.6099999999999</v>
      </c>
      <c r="E635" s="44">
        <v>979.05</v>
      </c>
      <c r="F635" s="44">
        <v>892.92</v>
      </c>
      <c r="G635" s="44">
        <v>877.6</v>
      </c>
      <c r="H635" s="44">
        <v>991.39</v>
      </c>
      <c r="I635" s="44">
        <v>1144.23</v>
      </c>
      <c r="J635" s="44">
        <v>1233.32</v>
      </c>
      <c r="K635" s="44">
        <v>1565.74</v>
      </c>
      <c r="L635" s="44">
        <v>1757.58</v>
      </c>
      <c r="M635" s="44">
        <v>1923.38</v>
      </c>
      <c r="N635" s="44">
        <v>1944.24</v>
      </c>
      <c r="O635" s="44">
        <v>1926.93</v>
      </c>
      <c r="P635" s="44">
        <v>1929.76</v>
      </c>
      <c r="Q635" s="44">
        <v>1931.9</v>
      </c>
      <c r="R635" s="44">
        <v>1931.55</v>
      </c>
      <c r="S635" s="44">
        <v>1932.29</v>
      </c>
      <c r="T635" s="44">
        <v>1930.21</v>
      </c>
      <c r="U635" s="44">
        <v>1991.65</v>
      </c>
      <c r="V635" s="44">
        <v>1996.66</v>
      </c>
      <c r="W635" s="44">
        <v>1906.74</v>
      </c>
      <c r="X635" s="44">
        <v>1841.47</v>
      </c>
      <c r="Y635" s="44">
        <v>1691.47</v>
      </c>
      <c r="Z635" s="44">
        <v>1271.9000000000001</v>
      </c>
      <c r="AA635" s="44">
        <v>1177.24</v>
      </c>
    </row>
    <row r="636" spans="1:27" ht="12.75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01.10.2023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3.6540000000000003E-2</v>
      </c>
      <c r="I643" s="91">
        <f t="shared" si="372"/>
        <v>3.9419999999999997E-2</v>
      </c>
      <c r="J643" s="91">
        <f t="shared" si="372"/>
        <v>3.1879999999999999E-2</v>
      </c>
      <c r="K643" s="91">
        <f t="shared" si="372"/>
        <v>0.14530999999999999</v>
      </c>
      <c r="L643" s="91">
        <f t="shared" si="372"/>
        <v>0.11727</v>
      </c>
      <c r="M643" s="91">
        <f t="shared" si="372"/>
        <v>3.8490000000000003E-2</v>
      </c>
      <c r="N643" s="91">
        <f t="shared" si="372"/>
        <v>3.6900000000000001E-3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5.0000000000000001E-4</v>
      </c>
      <c r="S643" s="91">
        <f t="shared" si="372"/>
        <v>1.371E-2</v>
      </c>
      <c r="T643" s="91">
        <f t="shared" si="372"/>
        <v>2.4580000000000001E-2</v>
      </c>
      <c r="U643" s="91">
        <f t="shared" si="372"/>
        <v>3.4439999999999998E-2</v>
      </c>
      <c r="V643" s="91">
        <f t="shared" si="372"/>
        <v>0.11935999999999999</v>
      </c>
      <c r="W643" s="91">
        <f t="shared" si="372"/>
        <v>7.9390000000000002E-2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36.54</v>
      </c>
      <c r="I644" s="44">
        <v>39.42</v>
      </c>
      <c r="J644" s="44">
        <v>31.88</v>
      </c>
      <c r="K644" s="44">
        <v>145.31</v>
      </c>
      <c r="L644" s="44">
        <v>117.27</v>
      </c>
      <c r="M644" s="44">
        <v>38.49</v>
      </c>
      <c r="N644" s="44">
        <v>3.69</v>
      </c>
      <c r="O644" s="44">
        <v>0</v>
      </c>
      <c r="P644" s="44">
        <v>0</v>
      </c>
      <c r="Q644" s="44">
        <v>0</v>
      </c>
      <c r="R644" s="44">
        <v>0.5</v>
      </c>
      <c r="S644" s="44">
        <v>13.71</v>
      </c>
      <c r="T644" s="44">
        <v>24.58</v>
      </c>
      <c r="U644" s="44">
        <v>34.44</v>
      </c>
      <c r="V644" s="44">
        <v>119.36</v>
      </c>
      <c r="W644" s="44">
        <v>79.39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2280</v>
      </c>
      <c r="B645" s="28" t="str">
        <f>"02"&amp;"."&amp;$B$800&amp;"."&amp;$B$801</f>
        <v>02.10.2023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4.1939999999999998E-2</v>
      </c>
      <c r="H645" s="91">
        <f t="shared" si="373"/>
        <v>9.2249999999999999E-2</v>
      </c>
      <c r="I645" s="91">
        <f t="shared" si="373"/>
        <v>0.17185</v>
      </c>
      <c r="J645" s="91">
        <f t="shared" si="373"/>
        <v>0.21503</v>
      </c>
      <c r="K645" s="91">
        <f t="shared" si="373"/>
        <v>0.19888</v>
      </c>
      <c r="L645" s="91">
        <f t="shared" si="373"/>
        <v>0.11141</v>
      </c>
      <c r="M645" s="91">
        <f t="shared" si="373"/>
        <v>5.271E-2</v>
      </c>
      <c r="N645" s="91">
        <f t="shared" si="373"/>
        <v>2.3400000000000001E-2</v>
      </c>
      <c r="O645" s="91">
        <f t="shared" si="373"/>
        <v>5.3339999999999999E-2</v>
      </c>
      <c r="P645" s="91">
        <f t="shared" si="373"/>
        <v>8.6480000000000001E-2</v>
      </c>
      <c r="Q645" s="91">
        <f t="shared" si="373"/>
        <v>7.7539999999999998E-2</v>
      </c>
      <c r="R645" s="91">
        <f t="shared" si="373"/>
        <v>6.5710000000000005E-2</v>
      </c>
      <c r="S645" s="91">
        <f t="shared" si="373"/>
        <v>1.653E-2</v>
      </c>
      <c r="T645" s="91">
        <f t="shared" si="373"/>
        <v>1.8159999999999999E-2</v>
      </c>
      <c r="U645" s="91">
        <f t="shared" si="373"/>
        <v>8.7779999999999997E-2</v>
      </c>
      <c r="V645" s="91">
        <f t="shared" si="373"/>
        <v>0.54313</v>
      </c>
      <c r="W645" s="91">
        <f t="shared" si="373"/>
        <v>1.2760000000000001E-2</v>
      </c>
      <c r="X645" s="91">
        <f t="shared" si="373"/>
        <v>2.9739999999999999E-2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41.94</v>
      </c>
      <c r="H646" s="44">
        <v>92.25</v>
      </c>
      <c r="I646" s="44">
        <v>171.85</v>
      </c>
      <c r="J646" s="44">
        <v>215.03</v>
      </c>
      <c r="K646" s="44">
        <v>198.88</v>
      </c>
      <c r="L646" s="44">
        <v>111.41</v>
      </c>
      <c r="M646" s="44">
        <v>52.71</v>
      </c>
      <c r="N646" s="44">
        <v>23.4</v>
      </c>
      <c r="O646" s="44">
        <v>53.34</v>
      </c>
      <c r="P646" s="44">
        <v>86.48</v>
      </c>
      <c r="Q646" s="44">
        <v>77.540000000000006</v>
      </c>
      <c r="R646" s="44">
        <v>65.709999999999994</v>
      </c>
      <c r="S646" s="44">
        <v>16.53</v>
      </c>
      <c r="T646" s="44">
        <v>18.16</v>
      </c>
      <c r="U646" s="44">
        <v>87.78</v>
      </c>
      <c r="V646" s="44">
        <v>543.13</v>
      </c>
      <c r="W646" s="44">
        <v>12.76</v>
      </c>
      <c r="X646" s="44">
        <v>29.74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2282</v>
      </c>
      <c r="B647" s="28" t="str">
        <f>"03"&amp;"."&amp;$B$800&amp;"."&amp;$B$801</f>
        <v>03.10.2023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1.3339999999999999E-2</v>
      </c>
      <c r="G647" s="91">
        <f t="shared" si="374"/>
        <v>2.0660000000000001E-2</v>
      </c>
      <c r="H647" s="91">
        <f t="shared" si="374"/>
        <v>0.10229000000000001</v>
      </c>
      <c r="I647" s="91">
        <f t="shared" si="374"/>
        <v>0.13714000000000001</v>
      </c>
      <c r="J647" s="91">
        <f t="shared" si="374"/>
        <v>0.21381</v>
      </c>
      <c r="K647" s="91">
        <f t="shared" si="374"/>
        <v>0.27703</v>
      </c>
      <c r="L647" s="91">
        <f t="shared" si="374"/>
        <v>0.14246</v>
      </c>
      <c r="M647" s="91">
        <f t="shared" si="374"/>
        <v>0.10117</v>
      </c>
      <c r="N647" s="91">
        <f t="shared" si="374"/>
        <v>2.1680000000000001E-2</v>
      </c>
      <c r="O647" s="91">
        <f t="shared" si="374"/>
        <v>6.8110000000000004E-2</v>
      </c>
      <c r="P647" s="91">
        <f t="shared" si="374"/>
        <v>2.809E-2</v>
      </c>
      <c r="Q647" s="91">
        <f t="shared" si="374"/>
        <v>4.3899999999999998E-3</v>
      </c>
      <c r="R647" s="91">
        <f t="shared" si="374"/>
        <v>6.2899999999999996E-3</v>
      </c>
      <c r="S647" s="91">
        <f t="shared" si="374"/>
        <v>1.5570000000000001E-2</v>
      </c>
      <c r="T647" s="91">
        <f t="shared" si="374"/>
        <v>7.6359999999999997E-2</v>
      </c>
      <c r="U647" s="91">
        <f t="shared" si="374"/>
        <v>9.2340000000000005E-2</v>
      </c>
      <c r="V647" s="91">
        <f t="shared" si="374"/>
        <v>0.501</v>
      </c>
      <c r="W647" s="91">
        <f t="shared" si="374"/>
        <v>3.7760000000000002E-2</v>
      </c>
      <c r="X647" s="91">
        <f t="shared" si="374"/>
        <v>2.3599999999999999E-2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13.34</v>
      </c>
      <c r="G648" s="44">
        <v>20.66</v>
      </c>
      <c r="H648" s="44">
        <v>102.29</v>
      </c>
      <c r="I648" s="44">
        <v>137.13999999999999</v>
      </c>
      <c r="J648" s="44">
        <v>213.81</v>
      </c>
      <c r="K648" s="44">
        <v>277.02999999999997</v>
      </c>
      <c r="L648" s="44">
        <v>142.46</v>
      </c>
      <c r="M648" s="44">
        <v>101.17</v>
      </c>
      <c r="N648" s="44">
        <v>21.68</v>
      </c>
      <c r="O648" s="44">
        <v>68.11</v>
      </c>
      <c r="P648" s="44">
        <v>28.09</v>
      </c>
      <c r="Q648" s="44">
        <v>4.3899999999999997</v>
      </c>
      <c r="R648" s="44">
        <v>6.29</v>
      </c>
      <c r="S648" s="44">
        <v>15.57</v>
      </c>
      <c r="T648" s="44">
        <v>76.36</v>
      </c>
      <c r="U648" s="44">
        <v>92.34</v>
      </c>
      <c r="V648" s="44">
        <v>501</v>
      </c>
      <c r="W648" s="44">
        <v>37.76</v>
      </c>
      <c r="X648" s="44">
        <v>23.6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2284</v>
      </c>
      <c r="B649" s="28" t="str">
        <f>"04"&amp;"."&amp;$B$800&amp;"."&amp;$B$801</f>
        <v>04.10.2023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6.7000000000000004E-2</v>
      </c>
      <c r="F649" s="91">
        <f t="shared" si="375"/>
        <v>0.16669</v>
      </c>
      <c r="G649" s="91">
        <f t="shared" si="375"/>
        <v>0.12466000000000001</v>
      </c>
      <c r="H649" s="91">
        <f t="shared" si="375"/>
        <v>0.15415000000000001</v>
      </c>
      <c r="I649" s="91">
        <f t="shared" si="375"/>
        <v>0.29648999999999998</v>
      </c>
      <c r="J649" s="91">
        <f t="shared" si="375"/>
        <v>0.36792000000000002</v>
      </c>
      <c r="K649" s="91">
        <f t="shared" si="375"/>
        <v>0.26378000000000001</v>
      </c>
      <c r="L649" s="91">
        <f t="shared" si="375"/>
        <v>9.5899999999999999E-2</v>
      </c>
      <c r="M649" s="91">
        <f t="shared" si="375"/>
        <v>7.8979999999999995E-2</v>
      </c>
      <c r="N649" s="91">
        <f t="shared" si="375"/>
        <v>0.11554</v>
      </c>
      <c r="O649" s="91">
        <f t="shared" si="375"/>
        <v>0.10047</v>
      </c>
      <c r="P649" s="91">
        <f t="shared" si="375"/>
        <v>8.9270000000000002E-2</v>
      </c>
      <c r="Q649" s="91">
        <f t="shared" si="375"/>
        <v>7.911E-2</v>
      </c>
      <c r="R649" s="91">
        <f t="shared" si="375"/>
        <v>6.3280000000000003E-2</v>
      </c>
      <c r="S649" s="91">
        <f t="shared" si="375"/>
        <v>7.7109999999999998E-2</v>
      </c>
      <c r="T649" s="91">
        <f t="shared" si="375"/>
        <v>9.8979999999999999E-2</v>
      </c>
      <c r="U649" s="91">
        <f t="shared" si="375"/>
        <v>8.2720000000000002E-2</v>
      </c>
      <c r="V649" s="91">
        <f t="shared" si="375"/>
        <v>0.30937999999999999</v>
      </c>
      <c r="W649" s="91">
        <f t="shared" si="375"/>
        <v>1.9130000000000001E-2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67</v>
      </c>
      <c r="F650" s="44">
        <v>166.69</v>
      </c>
      <c r="G650" s="44">
        <v>124.66</v>
      </c>
      <c r="H650" s="44">
        <v>154.15</v>
      </c>
      <c r="I650" s="44">
        <v>296.49</v>
      </c>
      <c r="J650" s="44">
        <v>367.92</v>
      </c>
      <c r="K650" s="44">
        <v>263.77999999999997</v>
      </c>
      <c r="L650" s="44">
        <v>95.9</v>
      </c>
      <c r="M650" s="44">
        <v>78.98</v>
      </c>
      <c r="N650" s="44">
        <v>115.54</v>
      </c>
      <c r="O650" s="44">
        <v>100.47</v>
      </c>
      <c r="P650" s="44">
        <v>89.27</v>
      </c>
      <c r="Q650" s="44">
        <v>79.11</v>
      </c>
      <c r="R650" s="44">
        <v>63.28</v>
      </c>
      <c r="S650" s="44">
        <v>77.11</v>
      </c>
      <c r="T650" s="44">
        <v>98.98</v>
      </c>
      <c r="U650" s="44">
        <v>82.72</v>
      </c>
      <c r="V650" s="44">
        <v>309.38</v>
      </c>
      <c r="W650" s="44">
        <v>19.13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2286</v>
      </c>
      <c r="B651" s="28" t="str">
        <f>"05"&amp;"."&amp;$B$800&amp;"."&amp;$B$801</f>
        <v>05.10.2023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8.5500000000000003E-3</v>
      </c>
      <c r="F651" s="91">
        <f t="shared" si="376"/>
        <v>0</v>
      </c>
      <c r="G651" s="91">
        <f t="shared" si="376"/>
        <v>4.3520000000000003E-2</v>
      </c>
      <c r="H651" s="91">
        <f t="shared" si="376"/>
        <v>8.7059999999999998E-2</v>
      </c>
      <c r="I651" s="91">
        <f t="shared" si="376"/>
        <v>0.29275000000000001</v>
      </c>
      <c r="J651" s="91">
        <f t="shared" si="376"/>
        <v>0.32357999999999998</v>
      </c>
      <c r="K651" s="91">
        <f t="shared" si="376"/>
        <v>0.15978000000000001</v>
      </c>
      <c r="L651" s="91">
        <f t="shared" si="376"/>
        <v>0.21118999999999999</v>
      </c>
      <c r="M651" s="91">
        <f t="shared" si="376"/>
        <v>0.13849</v>
      </c>
      <c r="N651" s="91">
        <f t="shared" si="376"/>
        <v>7.0959999999999995E-2</v>
      </c>
      <c r="O651" s="91">
        <f t="shared" si="376"/>
        <v>0.16517999999999999</v>
      </c>
      <c r="P651" s="91">
        <f t="shared" si="376"/>
        <v>0.12243</v>
      </c>
      <c r="Q651" s="91">
        <f t="shared" si="376"/>
        <v>9.6699999999999994E-2</v>
      </c>
      <c r="R651" s="91">
        <f t="shared" si="376"/>
        <v>0.10997999999999999</v>
      </c>
      <c r="S651" s="91">
        <f t="shared" si="376"/>
        <v>0.10609</v>
      </c>
      <c r="T651" s="91">
        <f t="shared" si="376"/>
        <v>9.819E-2</v>
      </c>
      <c r="U651" s="91">
        <f t="shared" si="376"/>
        <v>5.7369999999999997E-2</v>
      </c>
      <c r="V651" s="91">
        <f t="shared" si="376"/>
        <v>0.21521000000000001</v>
      </c>
      <c r="W651" s="91">
        <f t="shared" si="376"/>
        <v>1.58E-3</v>
      </c>
      <c r="X651" s="91">
        <f t="shared" si="376"/>
        <v>1.7989999999999999E-2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8.5500000000000007</v>
      </c>
      <c r="F652" s="44">
        <v>0</v>
      </c>
      <c r="G652" s="44">
        <v>43.52</v>
      </c>
      <c r="H652" s="44">
        <v>87.06</v>
      </c>
      <c r="I652" s="44">
        <v>292.75</v>
      </c>
      <c r="J652" s="44">
        <v>323.58</v>
      </c>
      <c r="K652" s="44">
        <v>159.78</v>
      </c>
      <c r="L652" s="44">
        <v>211.19</v>
      </c>
      <c r="M652" s="44">
        <v>138.49</v>
      </c>
      <c r="N652" s="44">
        <v>70.959999999999994</v>
      </c>
      <c r="O652" s="44">
        <v>165.18</v>
      </c>
      <c r="P652" s="44">
        <v>122.43</v>
      </c>
      <c r="Q652" s="44">
        <v>96.7</v>
      </c>
      <c r="R652" s="44">
        <v>109.98</v>
      </c>
      <c r="S652" s="44">
        <v>106.09</v>
      </c>
      <c r="T652" s="44">
        <v>98.19</v>
      </c>
      <c r="U652" s="44">
        <v>57.37</v>
      </c>
      <c r="V652" s="44">
        <v>215.21</v>
      </c>
      <c r="W652" s="44">
        <v>1.58</v>
      </c>
      <c r="X652" s="44">
        <v>17.989999999999998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2288</v>
      </c>
      <c r="B653" s="28" t="str">
        <f>"06"&amp;"."&amp;$B$800&amp;"."&amp;$B$801</f>
        <v>06.10.2023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6.8180000000000004E-2</v>
      </c>
      <c r="G653" s="91">
        <f t="shared" si="377"/>
        <v>9.2259999999999995E-2</v>
      </c>
      <c r="H653" s="91">
        <f t="shared" si="377"/>
        <v>0.12094000000000001</v>
      </c>
      <c r="I653" s="91">
        <f t="shared" si="377"/>
        <v>0.26966000000000001</v>
      </c>
      <c r="J653" s="91">
        <f t="shared" si="377"/>
        <v>0.16711000000000001</v>
      </c>
      <c r="K653" s="91">
        <f t="shared" si="377"/>
        <v>0.12506999999999999</v>
      </c>
      <c r="L653" s="91">
        <f t="shared" si="377"/>
        <v>2.068E-2</v>
      </c>
      <c r="M653" s="91">
        <f t="shared" si="377"/>
        <v>1.418E-2</v>
      </c>
      <c r="N653" s="91">
        <f t="shared" si="377"/>
        <v>1.472E-2</v>
      </c>
      <c r="O653" s="91">
        <f t="shared" si="377"/>
        <v>9.0299999999999998E-3</v>
      </c>
      <c r="P653" s="91">
        <f t="shared" si="377"/>
        <v>5.7200000000000003E-3</v>
      </c>
      <c r="Q653" s="91">
        <f t="shared" si="377"/>
        <v>2.3269999999999999E-2</v>
      </c>
      <c r="R653" s="91">
        <f t="shared" si="377"/>
        <v>7.7340000000000006E-2</v>
      </c>
      <c r="S653" s="91">
        <f t="shared" si="377"/>
        <v>4.9110000000000001E-2</v>
      </c>
      <c r="T653" s="91">
        <f t="shared" si="377"/>
        <v>0</v>
      </c>
      <c r="U653" s="91">
        <f t="shared" si="377"/>
        <v>0.19399</v>
      </c>
      <c r="V653" s="91">
        <f t="shared" si="377"/>
        <v>0.24829000000000001</v>
      </c>
      <c r="W653" s="91">
        <f t="shared" si="377"/>
        <v>5.5649999999999998E-2</v>
      </c>
      <c r="X653" s="91">
        <f t="shared" si="377"/>
        <v>2.99E-3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68.180000000000007</v>
      </c>
      <c r="G654" s="44">
        <v>92.26</v>
      </c>
      <c r="H654" s="44">
        <v>120.94</v>
      </c>
      <c r="I654" s="44">
        <v>269.66000000000003</v>
      </c>
      <c r="J654" s="44">
        <v>167.11</v>
      </c>
      <c r="K654" s="44">
        <v>125.07</v>
      </c>
      <c r="L654" s="44">
        <v>20.68</v>
      </c>
      <c r="M654" s="44">
        <v>14.18</v>
      </c>
      <c r="N654" s="44">
        <v>14.72</v>
      </c>
      <c r="O654" s="44">
        <v>9.0299999999999994</v>
      </c>
      <c r="P654" s="44">
        <v>5.72</v>
      </c>
      <c r="Q654" s="44">
        <v>23.27</v>
      </c>
      <c r="R654" s="44">
        <v>77.34</v>
      </c>
      <c r="S654" s="44">
        <v>49.11</v>
      </c>
      <c r="T654" s="44">
        <v>0</v>
      </c>
      <c r="U654" s="44">
        <v>193.99</v>
      </c>
      <c r="V654" s="44">
        <v>248.29</v>
      </c>
      <c r="W654" s="44">
        <v>55.65</v>
      </c>
      <c r="X654" s="44">
        <v>2.99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2290</v>
      </c>
      <c r="B655" s="28" t="str">
        <f>"07"&amp;"."&amp;$B$800&amp;"."&amp;$B$801</f>
        <v>07.10.2023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2.5600000000000001E-2</v>
      </c>
      <c r="H655" s="91">
        <f t="shared" si="378"/>
        <v>5.4719999999999998E-2</v>
      </c>
      <c r="I655" s="91">
        <f t="shared" si="378"/>
        <v>9.1670000000000001E-2</v>
      </c>
      <c r="J655" s="91">
        <f t="shared" si="378"/>
        <v>4.4260000000000001E-2</v>
      </c>
      <c r="K655" s="91">
        <f t="shared" si="378"/>
        <v>0.16505</v>
      </c>
      <c r="L655" s="91">
        <f t="shared" si="378"/>
        <v>0.11076</v>
      </c>
      <c r="M655" s="91">
        <f t="shared" si="378"/>
        <v>0.10054</v>
      </c>
      <c r="N655" s="91">
        <f t="shared" si="378"/>
        <v>5.756E-2</v>
      </c>
      <c r="O655" s="91">
        <f t="shared" si="378"/>
        <v>8.1470000000000001E-2</v>
      </c>
      <c r="P655" s="91">
        <f t="shared" si="378"/>
        <v>0.24409</v>
      </c>
      <c r="Q655" s="91">
        <f t="shared" si="378"/>
        <v>0.23508999999999999</v>
      </c>
      <c r="R655" s="91">
        <f t="shared" si="378"/>
        <v>0.26671</v>
      </c>
      <c r="S655" s="91">
        <f t="shared" si="378"/>
        <v>0.28417999999999999</v>
      </c>
      <c r="T655" s="91">
        <f t="shared" si="378"/>
        <v>0.33756000000000003</v>
      </c>
      <c r="U655" s="91">
        <f t="shared" si="378"/>
        <v>0.43163000000000001</v>
      </c>
      <c r="V655" s="91">
        <f t="shared" si="378"/>
        <v>0.74633000000000005</v>
      </c>
      <c r="W655" s="91">
        <f t="shared" si="378"/>
        <v>0.17063999999999999</v>
      </c>
      <c r="X655" s="91">
        <f t="shared" si="378"/>
        <v>6.7470000000000002E-2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25.6</v>
      </c>
      <c r="H656" s="44">
        <v>54.72</v>
      </c>
      <c r="I656" s="44">
        <v>91.67</v>
      </c>
      <c r="J656" s="44">
        <v>44.26</v>
      </c>
      <c r="K656" s="44">
        <v>165.05</v>
      </c>
      <c r="L656" s="44">
        <v>110.76</v>
      </c>
      <c r="M656" s="44">
        <v>100.54</v>
      </c>
      <c r="N656" s="44">
        <v>57.56</v>
      </c>
      <c r="O656" s="44">
        <v>81.47</v>
      </c>
      <c r="P656" s="44">
        <v>244.09</v>
      </c>
      <c r="Q656" s="44">
        <v>235.09</v>
      </c>
      <c r="R656" s="44">
        <v>266.70999999999998</v>
      </c>
      <c r="S656" s="44">
        <v>284.18</v>
      </c>
      <c r="T656" s="44">
        <v>337.56</v>
      </c>
      <c r="U656" s="44">
        <v>431.63</v>
      </c>
      <c r="V656" s="44">
        <v>746.33</v>
      </c>
      <c r="W656" s="44">
        <v>170.64</v>
      </c>
      <c r="X656" s="44">
        <v>67.47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2292</v>
      </c>
      <c r="B657" s="28" t="str">
        <f>"08"&amp;"."&amp;$B$800&amp;"."&amp;$B$801</f>
        <v>08.10.2023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1.4400000000000001E-3</v>
      </c>
      <c r="I657" s="91">
        <f t="shared" si="379"/>
        <v>9.6970000000000001E-2</v>
      </c>
      <c r="J657" s="91">
        <f t="shared" si="379"/>
        <v>0.14584</v>
      </c>
      <c r="K657" s="91">
        <f t="shared" si="379"/>
        <v>0.17746000000000001</v>
      </c>
      <c r="L657" s="91">
        <f t="shared" si="379"/>
        <v>0.12444</v>
      </c>
      <c r="M657" s="91">
        <f t="shared" si="379"/>
        <v>2.8670000000000001E-2</v>
      </c>
      <c r="N657" s="91">
        <f t="shared" si="379"/>
        <v>1.8579999999999999E-2</v>
      </c>
      <c r="O657" s="91">
        <f t="shared" si="379"/>
        <v>0.13414999999999999</v>
      </c>
      <c r="P657" s="91">
        <f t="shared" si="379"/>
        <v>0.21540000000000001</v>
      </c>
      <c r="Q657" s="91">
        <f t="shared" si="379"/>
        <v>0.22358</v>
      </c>
      <c r="R657" s="91">
        <f t="shared" si="379"/>
        <v>0.28443000000000002</v>
      </c>
      <c r="S657" s="91">
        <f t="shared" si="379"/>
        <v>0.33335999999999999</v>
      </c>
      <c r="T657" s="91">
        <f t="shared" si="379"/>
        <v>0.29676000000000002</v>
      </c>
      <c r="U657" s="91">
        <f t="shared" si="379"/>
        <v>0.28294999999999998</v>
      </c>
      <c r="V657" s="91">
        <f t="shared" si="379"/>
        <v>0.50194000000000005</v>
      </c>
      <c r="W657" s="91">
        <f t="shared" si="379"/>
        <v>0.12135</v>
      </c>
      <c r="X657" s="91">
        <f t="shared" si="379"/>
        <v>5.8610000000000002E-2</v>
      </c>
      <c r="Y657" s="91">
        <f t="shared" si="379"/>
        <v>2.2799999999999999E-3</v>
      </c>
      <c r="Z657" s="91">
        <f t="shared" si="379"/>
        <v>0.17127000000000001</v>
      </c>
      <c r="AA657" s="91">
        <f t="shared" si="379"/>
        <v>4.6600000000000001E-3</v>
      </c>
    </row>
    <row r="658" spans="1:27" ht="12.75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1.44</v>
      </c>
      <c r="I658" s="44">
        <v>96.97</v>
      </c>
      <c r="J658" s="44">
        <v>145.84</v>
      </c>
      <c r="K658" s="44">
        <v>177.46</v>
      </c>
      <c r="L658" s="44">
        <v>124.44</v>
      </c>
      <c r="M658" s="44">
        <v>28.67</v>
      </c>
      <c r="N658" s="44">
        <v>18.579999999999998</v>
      </c>
      <c r="O658" s="44">
        <v>134.15</v>
      </c>
      <c r="P658" s="44">
        <v>215.4</v>
      </c>
      <c r="Q658" s="44">
        <v>223.58</v>
      </c>
      <c r="R658" s="44">
        <v>284.43</v>
      </c>
      <c r="S658" s="44">
        <v>333.36</v>
      </c>
      <c r="T658" s="44">
        <v>296.76</v>
      </c>
      <c r="U658" s="44">
        <v>282.95</v>
      </c>
      <c r="V658" s="44">
        <v>501.94</v>
      </c>
      <c r="W658" s="44">
        <v>121.35</v>
      </c>
      <c r="X658" s="44">
        <v>58.61</v>
      </c>
      <c r="Y658" s="44">
        <v>2.2799999999999998</v>
      </c>
      <c r="Z658" s="44">
        <v>171.27</v>
      </c>
      <c r="AA658" s="44">
        <v>4.66</v>
      </c>
    </row>
    <row r="659" spans="1:27" x14ac:dyDescent="0.2">
      <c r="A659" s="98" t="s">
        <v>2294</v>
      </c>
      <c r="B659" s="28" t="str">
        <f>"09"&amp;"."&amp;$B$800&amp;"."&amp;$B$801</f>
        <v>09.10.2023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1.3500000000000001E-3</v>
      </c>
      <c r="H659" s="91">
        <f t="shared" si="380"/>
        <v>7.714E-2</v>
      </c>
      <c r="I659" s="91">
        <f t="shared" si="380"/>
        <v>0.24095</v>
      </c>
      <c r="J659" s="91">
        <f t="shared" si="380"/>
        <v>0.27055000000000001</v>
      </c>
      <c r="K659" s="91">
        <f t="shared" si="380"/>
        <v>0.21515999999999999</v>
      </c>
      <c r="L659" s="91">
        <f t="shared" si="380"/>
        <v>8.14E-2</v>
      </c>
      <c r="M659" s="91">
        <f t="shared" si="380"/>
        <v>0.36454999999999999</v>
      </c>
      <c r="N659" s="91">
        <f t="shared" si="380"/>
        <v>0.33800000000000002</v>
      </c>
      <c r="O659" s="91">
        <f t="shared" si="380"/>
        <v>0.22534000000000001</v>
      </c>
      <c r="P659" s="91">
        <f t="shared" si="380"/>
        <v>0.48542999999999997</v>
      </c>
      <c r="Q659" s="91">
        <f t="shared" si="380"/>
        <v>0.37161</v>
      </c>
      <c r="R659" s="91">
        <f t="shared" si="380"/>
        <v>0.24412</v>
      </c>
      <c r="S659" s="91">
        <f t="shared" si="380"/>
        <v>0.43970999999999999</v>
      </c>
      <c r="T659" s="91">
        <f t="shared" si="380"/>
        <v>0.74782000000000004</v>
      </c>
      <c r="U659" s="91">
        <f t="shared" si="380"/>
        <v>1.63846</v>
      </c>
      <c r="V659" s="91">
        <f t="shared" si="380"/>
        <v>1.0346200000000001</v>
      </c>
      <c r="W659" s="91">
        <f t="shared" si="380"/>
        <v>0.22570999999999999</v>
      </c>
      <c r="X659" s="91">
        <f t="shared" si="380"/>
        <v>7.3209999999999997E-2</v>
      </c>
      <c r="Y659" s="91">
        <f t="shared" si="380"/>
        <v>0</v>
      </c>
      <c r="Z659" s="91">
        <f t="shared" si="380"/>
        <v>1.1E-4</v>
      </c>
      <c r="AA659" s="91">
        <f t="shared" si="380"/>
        <v>0</v>
      </c>
    </row>
    <row r="660" spans="1:27" ht="12.75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1.35</v>
      </c>
      <c r="H660" s="44">
        <v>77.14</v>
      </c>
      <c r="I660" s="44">
        <v>240.95</v>
      </c>
      <c r="J660" s="44">
        <v>270.55</v>
      </c>
      <c r="K660" s="44">
        <v>215.16</v>
      </c>
      <c r="L660" s="44">
        <v>81.400000000000006</v>
      </c>
      <c r="M660" s="44">
        <v>364.55</v>
      </c>
      <c r="N660" s="44">
        <v>338</v>
      </c>
      <c r="O660" s="44">
        <v>225.34</v>
      </c>
      <c r="P660" s="44">
        <v>485.43</v>
      </c>
      <c r="Q660" s="44">
        <v>371.61</v>
      </c>
      <c r="R660" s="44">
        <v>244.12</v>
      </c>
      <c r="S660" s="44">
        <v>439.71</v>
      </c>
      <c r="T660" s="44">
        <v>747.82</v>
      </c>
      <c r="U660" s="44">
        <v>1638.46</v>
      </c>
      <c r="V660" s="44">
        <v>1034.6199999999999</v>
      </c>
      <c r="W660" s="44">
        <v>225.71</v>
      </c>
      <c r="X660" s="44">
        <v>73.209999999999994</v>
      </c>
      <c r="Y660" s="44">
        <v>0</v>
      </c>
      <c r="Z660" s="44">
        <v>0.11</v>
      </c>
      <c r="AA660" s="44">
        <v>0</v>
      </c>
    </row>
    <row r="661" spans="1:27" x14ac:dyDescent="0.2">
      <c r="A661" s="98" t="s">
        <v>2296</v>
      </c>
      <c r="B661" s="28" t="str">
        <f>"10"&amp;"."&amp;$B$800&amp;"."&amp;$B$801</f>
        <v>10.10.2023</v>
      </c>
      <c r="C661" s="90" t="s">
        <v>76</v>
      </c>
      <c r="D661" s="91">
        <f>ROUND((D662)/1000,5)</f>
        <v>2.154E-2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0.10746</v>
      </c>
      <c r="H661" s="91">
        <f t="shared" si="381"/>
        <v>0.15245</v>
      </c>
      <c r="I661" s="91">
        <f t="shared" si="381"/>
        <v>0.28051999999999999</v>
      </c>
      <c r="J661" s="91">
        <f t="shared" si="381"/>
        <v>0.22606999999999999</v>
      </c>
      <c r="K661" s="91">
        <f t="shared" si="381"/>
        <v>0.27986</v>
      </c>
      <c r="L661" s="91">
        <f t="shared" si="381"/>
        <v>0.76829000000000003</v>
      </c>
      <c r="M661" s="91">
        <f t="shared" si="381"/>
        <v>1.3807700000000001</v>
      </c>
      <c r="N661" s="91">
        <f t="shared" si="381"/>
        <v>1.30633</v>
      </c>
      <c r="O661" s="91">
        <f t="shared" si="381"/>
        <v>1.39486</v>
      </c>
      <c r="P661" s="91">
        <f t="shared" si="381"/>
        <v>1.21715</v>
      </c>
      <c r="Q661" s="91">
        <f t="shared" si="381"/>
        <v>0.91849000000000003</v>
      </c>
      <c r="R661" s="91">
        <f t="shared" si="381"/>
        <v>0.48305999999999999</v>
      </c>
      <c r="S661" s="91">
        <f t="shared" si="381"/>
        <v>0.97628999999999999</v>
      </c>
      <c r="T661" s="91">
        <f t="shared" si="381"/>
        <v>1.3156000000000001</v>
      </c>
      <c r="U661" s="91">
        <f t="shared" si="381"/>
        <v>1.8234600000000001</v>
      </c>
      <c r="V661" s="91">
        <f t="shared" si="381"/>
        <v>1.6990099999999999</v>
      </c>
      <c r="W661" s="91">
        <f t="shared" si="381"/>
        <v>1.1033599999999999</v>
      </c>
      <c r="X661" s="91">
        <f t="shared" si="381"/>
        <v>0.32040000000000002</v>
      </c>
      <c r="Y661" s="91">
        <f t="shared" si="381"/>
        <v>4.5170000000000002E-2</v>
      </c>
      <c r="Z661" s="91">
        <f t="shared" si="381"/>
        <v>0</v>
      </c>
      <c r="AA661" s="91">
        <f t="shared" si="381"/>
        <v>0</v>
      </c>
    </row>
    <row r="662" spans="1:27" ht="12.75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21.54</v>
      </c>
      <c r="E662" s="44">
        <v>0</v>
      </c>
      <c r="F662" s="44">
        <v>0</v>
      </c>
      <c r="G662" s="44">
        <v>107.46</v>
      </c>
      <c r="H662" s="44">
        <v>152.44999999999999</v>
      </c>
      <c r="I662" s="44">
        <v>280.52</v>
      </c>
      <c r="J662" s="44">
        <v>226.07</v>
      </c>
      <c r="K662" s="44">
        <v>279.86</v>
      </c>
      <c r="L662" s="44">
        <v>768.29</v>
      </c>
      <c r="M662" s="44">
        <v>1380.77</v>
      </c>
      <c r="N662" s="44">
        <v>1306.33</v>
      </c>
      <c r="O662" s="44">
        <v>1394.86</v>
      </c>
      <c r="P662" s="44">
        <v>1217.1500000000001</v>
      </c>
      <c r="Q662" s="44">
        <v>918.49</v>
      </c>
      <c r="R662" s="44">
        <v>483.06</v>
      </c>
      <c r="S662" s="44">
        <v>976.29</v>
      </c>
      <c r="T662" s="44">
        <v>1315.6</v>
      </c>
      <c r="U662" s="44">
        <v>1823.46</v>
      </c>
      <c r="V662" s="44">
        <v>1699.01</v>
      </c>
      <c r="W662" s="44">
        <v>1103.3599999999999</v>
      </c>
      <c r="X662" s="44">
        <v>320.39999999999998</v>
      </c>
      <c r="Y662" s="44">
        <v>45.17</v>
      </c>
      <c r="Z662" s="44">
        <v>0</v>
      </c>
      <c r="AA662" s="44">
        <v>0</v>
      </c>
    </row>
    <row r="663" spans="1:27" x14ac:dyDescent="0.2">
      <c r="A663" s="98" t="s">
        <v>2298</v>
      </c>
      <c r="B663" s="28" t="str">
        <f>"11"&amp;"."&amp;$B$800&amp;"."&amp;$B$801</f>
        <v>11.10.2023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1.6E-2</v>
      </c>
      <c r="F663" s="91">
        <f t="shared" si="382"/>
        <v>2.2849999999999999E-2</v>
      </c>
      <c r="G663" s="91">
        <f t="shared" si="382"/>
        <v>3.7949999999999998E-2</v>
      </c>
      <c r="H663" s="91">
        <f t="shared" si="382"/>
        <v>0.12456</v>
      </c>
      <c r="I663" s="91">
        <f t="shared" si="382"/>
        <v>0.27514</v>
      </c>
      <c r="J663" s="91">
        <f t="shared" si="382"/>
        <v>0.29453000000000001</v>
      </c>
      <c r="K663" s="91">
        <f t="shared" si="382"/>
        <v>0.25755</v>
      </c>
      <c r="L663" s="91">
        <f t="shared" si="382"/>
        <v>0.90137</v>
      </c>
      <c r="M663" s="91">
        <f t="shared" si="382"/>
        <v>1.9202399999999999</v>
      </c>
      <c r="N663" s="91">
        <f t="shared" si="382"/>
        <v>0.65300999999999998</v>
      </c>
      <c r="O663" s="91">
        <f t="shared" si="382"/>
        <v>0.15820999999999999</v>
      </c>
      <c r="P663" s="91">
        <f t="shared" si="382"/>
        <v>0.13011</v>
      </c>
      <c r="Q663" s="91">
        <f t="shared" si="382"/>
        <v>0.10122</v>
      </c>
      <c r="R663" s="91">
        <f t="shared" si="382"/>
        <v>7.9890000000000003E-2</v>
      </c>
      <c r="S663" s="91">
        <f t="shared" si="382"/>
        <v>0.14210999999999999</v>
      </c>
      <c r="T663" s="91">
        <f t="shared" si="382"/>
        <v>9.2520000000000005E-2</v>
      </c>
      <c r="U663" s="91">
        <f t="shared" si="382"/>
        <v>0.505</v>
      </c>
      <c r="V663" s="91">
        <f t="shared" si="382"/>
        <v>1.62591</v>
      </c>
      <c r="W663" s="91">
        <f t="shared" si="382"/>
        <v>0.45408999999999999</v>
      </c>
      <c r="X663" s="91">
        <f t="shared" si="382"/>
        <v>2.7999999999999998E-4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0</v>
      </c>
      <c r="E664" s="44">
        <v>16</v>
      </c>
      <c r="F664" s="44">
        <v>22.85</v>
      </c>
      <c r="G664" s="44">
        <v>37.950000000000003</v>
      </c>
      <c r="H664" s="44">
        <v>124.56</v>
      </c>
      <c r="I664" s="44">
        <v>275.14</v>
      </c>
      <c r="J664" s="44">
        <v>294.52999999999997</v>
      </c>
      <c r="K664" s="44">
        <v>257.55</v>
      </c>
      <c r="L664" s="44">
        <v>901.37</v>
      </c>
      <c r="M664" s="44">
        <v>1920.24</v>
      </c>
      <c r="N664" s="44">
        <v>653.01</v>
      </c>
      <c r="O664" s="44">
        <v>158.21</v>
      </c>
      <c r="P664" s="44">
        <v>130.11000000000001</v>
      </c>
      <c r="Q664" s="44">
        <v>101.22</v>
      </c>
      <c r="R664" s="44">
        <v>79.89</v>
      </c>
      <c r="S664" s="44">
        <v>142.11000000000001</v>
      </c>
      <c r="T664" s="44">
        <v>92.52</v>
      </c>
      <c r="U664" s="44">
        <v>505</v>
      </c>
      <c r="V664" s="44">
        <v>1625.91</v>
      </c>
      <c r="W664" s="44">
        <v>454.09</v>
      </c>
      <c r="X664" s="44">
        <v>0.28000000000000003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2300</v>
      </c>
      <c r="B665" s="28" t="str">
        <f>"12"&amp;"."&amp;$B$800&amp;"."&amp;$B$801</f>
        <v>12.10.2023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1.6580000000000001E-2</v>
      </c>
      <c r="F665" s="91">
        <f t="shared" si="383"/>
        <v>5.2330000000000002E-2</v>
      </c>
      <c r="G665" s="91">
        <f t="shared" si="383"/>
        <v>7.1999999999999995E-2</v>
      </c>
      <c r="H665" s="91">
        <f t="shared" si="383"/>
        <v>1.085E-2</v>
      </c>
      <c r="I665" s="91">
        <f t="shared" si="383"/>
        <v>0.21281</v>
      </c>
      <c r="J665" s="91">
        <f t="shared" si="383"/>
        <v>0.26003999999999999</v>
      </c>
      <c r="K665" s="91">
        <f t="shared" si="383"/>
        <v>0.17376</v>
      </c>
      <c r="L665" s="91">
        <f t="shared" si="383"/>
        <v>4.6489999999999997E-2</v>
      </c>
      <c r="M665" s="91">
        <f t="shared" si="383"/>
        <v>7.8009999999999996E-2</v>
      </c>
      <c r="N665" s="91">
        <f t="shared" si="383"/>
        <v>4.5719999999999997E-2</v>
      </c>
      <c r="O665" s="91">
        <f t="shared" si="383"/>
        <v>4.4010000000000001E-2</v>
      </c>
      <c r="P665" s="91">
        <f t="shared" si="383"/>
        <v>6.2700000000000004E-3</v>
      </c>
      <c r="Q665" s="91">
        <f t="shared" si="383"/>
        <v>5.7999999999999996E-3</v>
      </c>
      <c r="R665" s="91">
        <f t="shared" si="383"/>
        <v>7.8200000000000006E-3</v>
      </c>
      <c r="S665" s="91">
        <f t="shared" si="383"/>
        <v>2.7609999999999999E-2</v>
      </c>
      <c r="T665" s="91">
        <f t="shared" si="383"/>
        <v>3.8179999999999999E-2</v>
      </c>
      <c r="U665" s="91">
        <f t="shared" si="383"/>
        <v>0.42373</v>
      </c>
      <c r="V665" s="91">
        <f t="shared" si="383"/>
        <v>0.40353</v>
      </c>
      <c r="W665" s="91">
        <f t="shared" si="383"/>
        <v>0.12689</v>
      </c>
      <c r="X665" s="91">
        <f t="shared" si="383"/>
        <v>3.9609999999999999E-2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16.579999999999998</v>
      </c>
      <c r="F666" s="44">
        <v>52.33</v>
      </c>
      <c r="G666" s="44">
        <v>72</v>
      </c>
      <c r="H666" s="44">
        <v>10.85</v>
      </c>
      <c r="I666" s="44">
        <v>212.81</v>
      </c>
      <c r="J666" s="44">
        <v>260.04000000000002</v>
      </c>
      <c r="K666" s="44">
        <v>173.76</v>
      </c>
      <c r="L666" s="44">
        <v>46.49</v>
      </c>
      <c r="M666" s="44">
        <v>78.010000000000005</v>
      </c>
      <c r="N666" s="44">
        <v>45.72</v>
      </c>
      <c r="O666" s="44">
        <v>44.01</v>
      </c>
      <c r="P666" s="44">
        <v>6.27</v>
      </c>
      <c r="Q666" s="44">
        <v>5.8</v>
      </c>
      <c r="R666" s="44">
        <v>7.82</v>
      </c>
      <c r="S666" s="44">
        <v>27.61</v>
      </c>
      <c r="T666" s="44">
        <v>38.18</v>
      </c>
      <c r="U666" s="44">
        <v>423.73</v>
      </c>
      <c r="V666" s="44">
        <v>403.53</v>
      </c>
      <c r="W666" s="44">
        <v>126.89</v>
      </c>
      <c r="X666" s="44">
        <v>39.61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2302</v>
      </c>
      <c r="B667" s="28" t="str">
        <f>"13"&amp;"."&amp;$B$800&amp;"."&amp;$B$801</f>
        <v>13.10.2023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1.5299999999999999E-3</v>
      </c>
      <c r="I667" s="91">
        <f t="shared" si="384"/>
        <v>0.16184000000000001</v>
      </c>
      <c r="J667" s="91">
        <f t="shared" si="384"/>
        <v>0.22051999999999999</v>
      </c>
      <c r="K667" s="91">
        <f t="shared" si="384"/>
        <v>0.15160999999999999</v>
      </c>
      <c r="L667" s="91">
        <f t="shared" si="384"/>
        <v>0.21104999999999999</v>
      </c>
      <c r="M667" s="91">
        <f t="shared" si="384"/>
        <v>0.14171</v>
      </c>
      <c r="N667" s="91">
        <f t="shared" si="384"/>
        <v>0.22849</v>
      </c>
      <c r="O667" s="91">
        <f t="shared" si="384"/>
        <v>3.2559999999999999E-2</v>
      </c>
      <c r="P667" s="91">
        <f t="shared" si="384"/>
        <v>6.053E-2</v>
      </c>
      <c r="Q667" s="91">
        <f t="shared" si="384"/>
        <v>4.564E-2</v>
      </c>
      <c r="R667" s="91">
        <f t="shared" si="384"/>
        <v>5.5999999999999995E-4</v>
      </c>
      <c r="S667" s="91">
        <f t="shared" si="384"/>
        <v>0</v>
      </c>
      <c r="T667" s="91">
        <f t="shared" si="384"/>
        <v>0</v>
      </c>
      <c r="U667" s="91">
        <f t="shared" si="384"/>
        <v>0.32501000000000002</v>
      </c>
      <c r="V667" s="91">
        <f t="shared" si="384"/>
        <v>0.34082000000000001</v>
      </c>
      <c r="W667" s="91">
        <f t="shared" si="384"/>
        <v>0.34634999999999999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1.53</v>
      </c>
      <c r="I668" s="44">
        <v>161.84</v>
      </c>
      <c r="J668" s="44">
        <v>220.52</v>
      </c>
      <c r="K668" s="44">
        <v>151.61000000000001</v>
      </c>
      <c r="L668" s="44">
        <v>211.05</v>
      </c>
      <c r="M668" s="44">
        <v>141.71</v>
      </c>
      <c r="N668" s="44">
        <v>228.49</v>
      </c>
      <c r="O668" s="44">
        <v>32.56</v>
      </c>
      <c r="P668" s="44">
        <v>60.53</v>
      </c>
      <c r="Q668" s="44">
        <v>45.64</v>
      </c>
      <c r="R668" s="44">
        <v>0.56000000000000005</v>
      </c>
      <c r="S668" s="44">
        <v>0</v>
      </c>
      <c r="T668" s="44">
        <v>0</v>
      </c>
      <c r="U668" s="44">
        <v>325.01</v>
      </c>
      <c r="V668" s="44">
        <v>340.82</v>
      </c>
      <c r="W668" s="44">
        <v>346.35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8" t="s">
        <v>2304</v>
      </c>
      <c r="B669" s="28" t="str">
        <f>"14"&amp;"."&amp;$B$800&amp;"."&amp;$B$801</f>
        <v>14.10.2023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1.968E-2</v>
      </c>
      <c r="F669" s="91">
        <f t="shared" si="385"/>
        <v>1.404E-2</v>
      </c>
      <c r="G669" s="91">
        <f t="shared" si="385"/>
        <v>1.034E-2</v>
      </c>
      <c r="H669" s="91">
        <f t="shared" si="385"/>
        <v>6.6710000000000005E-2</v>
      </c>
      <c r="I669" s="91">
        <f t="shared" si="385"/>
        <v>0.30046</v>
      </c>
      <c r="J669" s="91">
        <f t="shared" si="385"/>
        <v>0.18556</v>
      </c>
      <c r="K669" s="91">
        <f t="shared" si="385"/>
        <v>0</v>
      </c>
      <c r="L669" s="91">
        <f t="shared" si="385"/>
        <v>0.17746000000000001</v>
      </c>
      <c r="M669" s="91">
        <f t="shared" si="385"/>
        <v>6.1850000000000002E-2</v>
      </c>
      <c r="N669" s="91">
        <f t="shared" si="385"/>
        <v>7.7289999999999998E-2</v>
      </c>
      <c r="O669" s="91">
        <f t="shared" si="385"/>
        <v>9.3160000000000007E-2</v>
      </c>
      <c r="P669" s="91">
        <f t="shared" si="385"/>
        <v>8.3419999999999994E-2</v>
      </c>
      <c r="Q669" s="91">
        <f t="shared" si="385"/>
        <v>3.48E-3</v>
      </c>
      <c r="R669" s="91">
        <f t="shared" si="385"/>
        <v>2.2599999999999999E-3</v>
      </c>
      <c r="S669" s="91">
        <f t="shared" si="385"/>
        <v>4.9500000000000004E-3</v>
      </c>
      <c r="T669" s="91">
        <f t="shared" si="385"/>
        <v>4.1999999999999997E-3</v>
      </c>
      <c r="U669" s="91">
        <f t="shared" si="385"/>
        <v>0.46188000000000001</v>
      </c>
      <c r="V669" s="91">
        <f t="shared" si="385"/>
        <v>0.31857000000000002</v>
      </c>
      <c r="W669" s="91">
        <f t="shared" si="385"/>
        <v>0.25081999999999999</v>
      </c>
      <c r="X669" s="91">
        <f t="shared" si="385"/>
        <v>8.7300000000000003E-2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19.68</v>
      </c>
      <c r="F670" s="44">
        <v>14.04</v>
      </c>
      <c r="G670" s="44">
        <v>10.34</v>
      </c>
      <c r="H670" s="44">
        <v>66.709999999999994</v>
      </c>
      <c r="I670" s="44">
        <v>300.45999999999998</v>
      </c>
      <c r="J670" s="44">
        <v>185.56</v>
      </c>
      <c r="K670" s="44">
        <v>0</v>
      </c>
      <c r="L670" s="44">
        <v>177.46</v>
      </c>
      <c r="M670" s="44">
        <v>61.85</v>
      </c>
      <c r="N670" s="44">
        <v>77.290000000000006</v>
      </c>
      <c r="O670" s="44">
        <v>93.16</v>
      </c>
      <c r="P670" s="44">
        <v>83.42</v>
      </c>
      <c r="Q670" s="44">
        <v>3.48</v>
      </c>
      <c r="R670" s="44">
        <v>2.2599999999999998</v>
      </c>
      <c r="S670" s="44">
        <v>4.95</v>
      </c>
      <c r="T670" s="44">
        <v>4.2</v>
      </c>
      <c r="U670" s="44">
        <v>461.88</v>
      </c>
      <c r="V670" s="44">
        <v>318.57</v>
      </c>
      <c r="W670" s="44">
        <v>250.82</v>
      </c>
      <c r="X670" s="44">
        <v>87.3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2306</v>
      </c>
      <c r="B671" s="28" t="str">
        <f>"15"&amp;"."&amp;$B$800&amp;"."&amp;$B$801</f>
        <v>15.10.2023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5.13E-3</v>
      </c>
      <c r="I671" s="91">
        <f t="shared" si="386"/>
        <v>5.9619999999999999E-2</v>
      </c>
      <c r="J671" s="91">
        <f t="shared" si="386"/>
        <v>1.474E-2</v>
      </c>
      <c r="K671" s="91">
        <f t="shared" si="386"/>
        <v>0.16539000000000001</v>
      </c>
      <c r="L671" s="91">
        <f t="shared" si="386"/>
        <v>9.4469999999999998E-2</v>
      </c>
      <c r="M671" s="91">
        <f t="shared" si="386"/>
        <v>0</v>
      </c>
      <c r="N671" s="91">
        <f t="shared" si="386"/>
        <v>0</v>
      </c>
      <c r="O671" s="91">
        <f t="shared" si="386"/>
        <v>0</v>
      </c>
      <c r="P671" s="91">
        <f t="shared" si="386"/>
        <v>0</v>
      </c>
      <c r="Q671" s="91">
        <f t="shared" si="386"/>
        <v>0</v>
      </c>
      <c r="R671" s="91">
        <f t="shared" si="386"/>
        <v>3.3E-4</v>
      </c>
      <c r="S671" s="91">
        <f t="shared" si="386"/>
        <v>5.042E-2</v>
      </c>
      <c r="T671" s="91">
        <f t="shared" si="386"/>
        <v>4.9889999999999997E-2</v>
      </c>
      <c r="U671" s="91">
        <f t="shared" si="386"/>
        <v>8.2309999999999994E-2</v>
      </c>
      <c r="V671" s="91">
        <f t="shared" si="386"/>
        <v>0.17104</v>
      </c>
      <c r="W671" s="91">
        <f t="shared" si="386"/>
        <v>0.22767000000000001</v>
      </c>
      <c r="X671" s="91">
        <f t="shared" si="386"/>
        <v>7.9299999999999995E-3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5.13</v>
      </c>
      <c r="I672" s="44">
        <v>59.62</v>
      </c>
      <c r="J672" s="44">
        <v>14.74</v>
      </c>
      <c r="K672" s="44">
        <v>165.39</v>
      </c>
      <c r="L672" s="44">
        <v>94.47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0.33</v>
      </c>
      <c r="S672" s="44">
        <v>50.42</v>
      </c>
      <c r="T672" s="44">
        <v>49.89</v>
      </c>
      <c r="U672" s="44">
        <v>82.31</v>
      </c>
      <c r="V672" s="44">
        <v>171.04</v>
      </c>
      <c r="W672" s="44">
        <v>227.67</v>
      </c>
      <c r="X672" s="44">
        <v>7.93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2308</v>
      </c>
      <c r="B673" s="28" t="str">
        <f>"16"&amp;"."&amp;$B$800&amp;"."&amp;$B$801</f>
        <v>16.10.2023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4.7000000000000002E-3</v>
      </c>
      <c r="H673" s="91">
        <f t="shared" si="387"/>
        <v>2.87E-2</v>
      </c>
      <c r="I673" s="91">
        <f t="shared" si="387"/>
        <v>6.2640000000000001E-2</v>
      </c>
      <c r="J673" s="91">
        <f t="shared" si="387"/>
        <v>4.888E-2</v>
      </c>
      <c r="K673" s="91">
        <f t="shared" si="387"/>
        <v>0.16661000000000001</v>
      </c>
      <c r="L673" s="91">
        <f t="shared" si="387"/>
        <v>0.12432</v>
      </c>
      <c r="M673" s="91">
        <f t="shared" si="387"/>
        <v>8.5000000000000006E-2</v>
      </c>
      <c r="N673" s="91">
        <f t="shared" si="387"/>
        <v>7.1889999999999996E-2</v>
      </c>
      <c r="O673" s="91">
        <f t="shared" si="387"/>
        <v>7.6600000000000001E-3</v>
      </c>
      <c r="P673" s="91">
        <f t="shared" si="387"/>
        <v>4.777E-2</v>
      </c>
      <c r="Q673" s="91">
        <f t="shared" si="387"/>
        <v>2.9790000000000001E-2</v>
      </c>
      <c r="R673" s="91">
        <f t="shared" si="387"/>
        <v>3.2699999999999999E-3</v>
      </c>
      <c r="S673" s="91">
        <f t="shared" si="387"/>
        <v>0</v>
      </c>
      <c r="T673" s="91">
        <f t="shared" si="387"/>
        <v>4.3099999999999996E-3</v>
      </c>
      <c r="U673" s="91">
        <f t="shared" si="387"/>
        <v>0.21784999999999999</v>
      </c>
      <c r="V673" s="91">
        <f t="shared" si="387"/>
        <v>0.39903</v>
      </c>
      <c r="W673" s="91">
        <f t="shared" si="387"/>
        <v>7.1900000000000006E-2</v>
      </c>
      <c r="X673" s="91">
        <f t="shared" si="387"/>
        <v>0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4.7</v>
      </c>
      <c r="H674" s="44">
        <v>28.7</v>
      </c>
      <c r="I674" s="44">
        <v>62.64</v>
      </c>
      <c r="J674" s="44">
        <v>48.88</v>
      </c>
      <c r="K674" s="44">
        <v>166.61</v>
      </c>
      <c r="L674" s="44">
        <v>124.32</v>
      </c>
      <c r="M674" s="44">
        <v>85</v>
      </c>
      <c r="N674" s="44">
        <v>71.89</v>
      </c>
      <c r="O674" s="44">
        <v>7.66</v>
      </c>
      <c r="P674" s="44">
        <v>47.77</v>
      </c>
      <c r="Q674" s="44">
        <v>29.79</v>
      </c>
      <c r="R674" s="44">
        <v>3.27</v>
      </c>
      <c r="S674" s="44">
        <v>0</v>
      </c>
      <c r="T674" s="44">
        <v>4.3099999999999996</v>
      </c>
      <c r="U674" s="44">
        <v>217.85</v>
      </c>
      <c r="V674" s="44">
        <v>399.03</v>
      </c>
      <c r="W674" s="44">
        <v>71.900000000000006</v>
      </c>
      <c r="X674" s="44">
        <v>0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2310</v>
      </c>
      <c r="B675" s="28" t="str">
        <f>"17"&amp;"."&amp;$B$800&amp;"."&amp;$B$801</f>
        <v>17.10.2023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4.7820000000000001E-2</v>
      </c>
      <c r="J675" s="91">
        <f t="shared" si="388"/>
        <v>0.11844</v>
      </c>
      <c r="K675" s="91">
        <f t="shared" si="388"/>
        <v>7.8700000000000003E-3</v>
      </c>
      <c r="L675" s="91">
        <f t="shared" si="388"/>
        <v>6.2350000000000003E-2</v>
      </c>
      <c r="M675" s="91">
        <f t="shared" si="388"/>
        <v>3.4139999999999997E-2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0</v>
      </c>
      <c r="T675" s="91">
        <f t="shared" si="388"/>
        <v>0</v>
      </c>
      <c r="U675" s="91">
        <f t="shared" si="388"/>
        <v>9.0410000000000004E-2</v>
      </c>
      <c r="V675" s="91">
        <f t="shared" si="388"/>
        <v>9.8150000000000001E-2</v>
      </c>
      <c r="W675" s="91">
        <f t="shared" si="388"/>
        <v>0</v>
      </c>
      <c r="X675" s="91">
        <f t="shared" si="388"/>
        <v>0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47.82</v>
      </c>
      <c r="J676" s="44">
        <v>118.44</v>
      </c>
      <c r="K676" s="44">
        <v>7.87</v>
      </c>
      <c r="L676" s="44">
        <v>62.35</v>
      </c>
      <c r="M676" s="44">
        <v>34.14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90.41</v>
      </c>
      <c r="V676" s="44">
        <v>98.15</v>
      </c>
      <c r="W676" s="44">
        <v>0</v>
      </c>
      <c r="X676" s="44">
        <v>0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2312</v>
      </c>
      <c r="B677" s="28" t="str">
        <f>"18"&amp;"."&amp;$B$800&amp;"."&amp;$B$801</f>
        <v>18.10.2023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4.6629999999999998E-2</v>
      </c>
      <c r="F677" s="91">
        <f t="shared" si="389"/>
        <v>2.6089999999999999E-2</v>
      </c>
      <c r="G677" s="91">
        <f t="shared" si="389"/>
        <v>4.1230000000000003E-2</v>
      </c>
      <c r="H677" s="91">
        <f t="shared" si="389"/>
        <v>2.691E-2</v>
      </c>
      <c r="I677" s="91">
        <f t="shared" si="389"/>
        <v>0.25985999999999998</v>
      </c>
      <c r="J677" s="91">
        <f t="shared" si="389"/>
        <v>0.252</v>
      </c>
      <c r="K677" s="91">
        <f t="shared" si="389"/>
        <v>0.18124999999999999</v>
      </c>
      <c r="L677" s="91">
        <f t="shared" si="389"/>
        <v>0.18475</v>
      </c>
      <c r="M677" s="91">
        <f t="shared" si="389"/>
        <v>0.31957000000000002</v>
      </c>
      <c r="N677" s="91">
        <f t="shared" si="389"/>
        <v>0.26554</v>
      </c>
      <c r="O677" s="91">
        <f t="shared" si="389"/>
        <v>2.8740000000000002E-2</v>
      </c>
      <c r="P677" s="91">
        <f t="shared" si="389"/>
        <v>4.0620000000000003E-2</v>
      </c>
      <c r="Q677" s="91">
        <f t="shared" si="389"/>
        <v>4.8000000000000001E-2</v>
      </c>
      <c r="R677" s="91">
        <f t="shared" si="389"/>
        <v>5.9990000000000002E-2</v>
      </c>
      <c r="S677" s="91">
        <f t="shared" si="389"/>
        <v>8.4279999999999994E-2</v>
      </c>
      <c r="T677" s="91">
        <f t="shared" si="389"/>
        <v>7.5249999999999997E-2</v>
      </c>
      <c r="U677" s="91">
        <f t="shared" si="389"/>
        <v>1.52898</v>
      </c>
      <c r="V677" s="91">
        <f t="shared" si="389"/>
        <v>0.51161000000000001</v>
      </c>
      <c r="W677" s="91">
        <f t="shared" si="389"/>
        <v>0.12392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46.63</v>
      </c>
      <c r="F678" s="44">
        <v>26.09</v>
      </c>
      <c r="G678" s="44">
        <v>41.23</v>
      </c>
      <c r="H678" s="44">
        <v>26.91</v>
      </c>
      <c r="I678" s="44">
        <v>259.86</v>
      </c>
      <c r="J678" s="44">
        <v>252</v>
      </c>
      <c r="K678" s="44">
        <v>181.25</v>
      </c>
      <c r="L678" s="44">
        <v>184.75</v>
      </c>
      <c r="M678" s="44">
        <v>319.57</v>
      </c>
      <c r="N678" s="44">
        <v>265.54000000000002</v>
      </c>
      <c r="O678" s="44">
        <v>28.74</v>
      </c>
      <c r="P678" s="44">
        <v>40.619999999999997</v>
      </c>
      <c r="Q678" s="44">
        <v>48</v>
      </c>
      <c r="R678" s="44">
        <v>59.99</v>
      </c>
      <c r="S678" s="44">
        <v>84.28</v>
      </c>
      <c r="T678" s="44">
        <v>75.25</v>
      </c>
      <c r="U678" s="44">
        <v>1528.98</v>
      </c>
      <c r="V678" s="44">
        <v>511.61</v>
      </c>
      <c r="W678" s="44">
        <v>123.92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2314</v>
      </c>
      <c r="B679" s="28" t="str">
        <f>"19"&amp;"."&amp;$B$800&amp;"."&amp;$B$801</f>
        <v>19.10.2023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1.107E-2</v>
      </c>
      <c r="I679" s="91">
        <f t="shared" si="390"/>
        <v>0.15493000000000001</v>
      </c>
      <c r="J679" s="91">
        <f t="shared" si="390"/>
        <v>0.20207</v>
      </c>
      <c r="K679" s="91">
        <f t="shared" si="390"/>
        <v>0.11733</v>
      </c>
      <c r="L679" s="91">
        <f t="shared" si="390"/>
        <v>4.197E-2</v>
      </c>
      <c r="M679" s="91">
        <f t="shared" si="390"/>
        <v>6.7849999999999994E-2</v>
      </c>
      <c r="N679" s="91">
        <f t="shared" si="390"/>
        <v>5.883E-2</v>
      </c>
      <c r="O679" s="91">
        <f t="shared" si="390"/>
        <v>8.0999999999999996E-3</v>
      </c>
      <c r="P679" s="91">
        <f t="shared" si="390"/>
        <v>6.94E-3</v>
      </c>
      <c r="Q679" s="91">
        <f t="shared" si="390"/>
        <v>2.2000000000000001E-3</v>
      </c>
      <c r="R679" s="91">
        <f t="shared" si="390"/>
        <v>3.3899999999999998E-3</v>
      </c>
      <c r="S679" s="91">
        <f t="shared" si="390"/>
        <v>3.8500000000000001E-3</v>
      </c>
      <c r="T679" s="91">
        <f t="shared" si="390"/>
        <v>0</v>
      </c>
      <c r="U679" s="91">
        <f t="shared" si="390"/>
        <v>0.32906999999999997</v>
      </c>
      <c r="V679" s="91">
        <f t="shared" si="390"/>
        <v>0.10538</v>
      </c>
      <c r="W679" s="91">
        <f t="shared" si="390"/>
        <v>8.5400000000000007E-3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11.07</v>
      </c>
      <c r="I680" s="44">
        <v>154.93</v>
      </c>
      <c r="J680" s="44">
        <v>202.07</v>
      </c>
      <c r="K680" s="44">
        <v>117.33</v>
      </c>
      <c r="L680" s="44">
        <v>41.97</v>
      </c>
      <c r="M680" s="44">
        <v>67.849999999999994</v>
      </c>
      <c r="N680" s="44">
        <v>58.83</v>
      </c>
      <c r="O680" s="44">
        <v>8.1</v>
      </c>
      <c r="P680" s="44">
        <v>6.94</v>
      </c>
      <c r="Q680" s="44">
        <v>2.2000000000000002</v>
      </c>
      <c r="R680" s="44">
        <v>3.39</v>
      </c>
      <c r="S680" s="44">
        <v>3.85</v>
      </c>
      <c r="T680" s="44">
        <v>0</v>
      </c>
      <c r="U680" s="44">
        <v>329.07</v>
      </c>
      <c r="V680" s="44">
        <v>105.38</v>
      </c>
      <c r="W680" s="44">
        <v>8.5399999999999991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2316</v>
      </c>
      <c r="B681" s="28" t="str">
        <f>"20"&amp;"."&amp;$B$800&amp;"."&amp;$B$801</f>
        <v>20.10.2023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1.7219999999999999E-2</v>
      </c>
      <c r="I681" s="91">
        <f t="shared" si="391"/>
        <v>0.25650000000000001</v>
      </c>
      <c r="J681" s="91">
        <f t="shared" si="391"/>
        <v>0.26912000000000003</v>
      </c>
      <c r="K681" s="91">
        <f t="shared" si="391"/>
        <v>0.15321000000000001</v>
      </c>
      <c r="L681" s="91">
        <f t="shared" si="391"/>
        <v>8.7429999999999994E-2</v>
      </c>
      <c r="M681" s="91">
        <f t="shared" si="391"/>
        <v>0.10935</v>
      </c>
      <c r="N681" s="91">
        <f t="shared" si="391"/>
        <v>5.3690000000000002E-2</v>
      </c>
      <c r="O681" s="91">
        <f t="shared" si="391"/>
        <v>5.1549999999999999E-2</v>
      </c>
      <c r="P681" s="91">
        <f t="shared" si="391"/>
        <v>6.4570000000000002E-2</v>
      </c>
      <c r="Q681" s="91">
        <f t="shared" si="391"/>
        <v>8.9990000000000001E-2</v>
      </c>
      <c r="R681" s="91">
        <f t="shared" si="391"/>
        <v>3.1789999999999999E-2</v>
      </c>
      <c r="S681" s="91">
        <f t="shared" si="391"/>
        <v>3.7350000000000001E-2</v>
      </c>
      <c r="T681" s="91">
        <f t="shared" si="391"/>
        <v>5.2229999999999999E-2</v>
      </c>
      <c r="U681" s="91">
        <f t="shared" si="391"/>
        <v>0.53708</v>
      </c>
      <c r="V681" s="91">
        <f t="shared" si="391"/>
        <v>0.53878000000000004</v>
      </c>
      <c r="W681" s="91">
        <f t="shared" si="391"/>
        <v>4.8000000000000001E-2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17.22</v>
      </c>
      <c r="I682" s="44">
        <v>256.5</v>
      </c>
      <c r="J682" s="44">
        <v>269.12</v>
      </c>
      <c r="K682" s="44">
        <v>153.21</v>
      </c>
      <c r="L682" s="44">
        <v>87.43</v>
      </c>
      <c r="M682" s="44">
        <v>109.35</v>
      </c>
      <c r="N682" s="44">
        <v>53.69</v>
      </c>
      <c r="O682" s="44">
        <v>51.55</v>
      </c>
      <c r="P682" s="44">
        <v>64.569999999999993</v>
      </c>
      <c r="Q682" s="44">
        <v>89.99</v>
      </c>
      <c r="R682" s="44">
        <v>31.79</v>
      </c>
      <c r="S682" s="44">
        <v>37.35</v>
      </c>
      <c r="T682" s="44">
        <v>52.23</v>
      </c>
      <c r="U682" s="44">
        <v>537.08000000000004</v>
      </c>
      <c r="V682" s="44">
        <v>538.78</v>
      </c>
      <c r="W682" s="44">
        <v>48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2318</v>
      </c>
      <c r="B683" s="28" t="str">
        <f>"21"&amp;"."&amp;$B$800&amp;"."&amp;$B$801</f>
        <v>21.10.2023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5.9500000000000004E-3</v>
      </c>
      <c r="G683" s="91">
        <f t="shared" si="392"/>
        <v>7.7000000000000002E-3</v>
      </c>
      <c r="H683" s="91">
        <f t="shared" si="392"/>
        <v>2.1659999999999999E-2</v>
      </c>
      <c r="I683" s="91">
        <f t="shared" si="392"/>
        <v>2.8539999999999999E-2</v>
      </c>
      <c r="J683" s="91">
        <f t="shared" si="392"/>
        <v>7.2749999999999995E-2</v>
      </c>
      <c r="K683" s="91">
        <f t="shared" si="392"/>
        <v>0.10934000000000001</v>
      </c>
      <c r="L683" s="91">
        <f t="shared" si="392"/>
        <v>0.17473</v>
      </c>
      <c r="M683" s="91">
        <f t="shared" si="392"/>
        <v>0.12648999999999999</v>
      </c>
      <c r="N683" s="91">
        <f t="shared" si="392"/>
        <v>3.9149999999999997E-2</v>
      </c>
      <c r="O683" s="91">
        <f t="shared" si="392"/>
        <v>0.15894</v>
      </c>
      <c r="P683" s="91">
        <f t="shared" si="392"/>
        <v>0.17069999999999999</v>
      </c>
      <c r="Q683" s="91">
        <f t="shared" si="392"/>
        <v>0.15421000000000001</v>
      </c>
      <c r="R683" s="91">
        <f t="shared" si="392"/>
        <v>0.1736</v>
      </c>
      <c r="S683" s="91">
        <f t="shared" si="392"/>
        <v>0.23266999999999999</v>
      </c>
      <c r="T683" s="91">
        <f t="shared" si="392"/>
        <v>0.25785999999999998</v>
      </c>
      <c r="U683" s="91">
        <f t="shared" si="392"/>
        <v>0.49408999999999997</v>
      </c>
      <c r="V683" s="91">
        <f t="shared" si="392"/>
        <v>0.15945000000000001</v>
      </c>
      <c r="W683" s="91">
        <f t="shared" si="392"/>
        <v>9.6610000000000001E-2</v>
      </c>
      <c r="X683" s="91">
        <f t="shared" si="392"/>
        <v>0.11229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5.95</v>
      </c>
      <c r="G684" s="44">
        <v>7.7</v>
      </c>
      <c r="H684" s="44">
        <v>21.66</v>
      </c>
      <c r="I684" s="44">
        <v>28.54</v>
      </c>
      <c r="J684" s="44">
        <v>72.75</v>
      </c>
      <c r="K684" s="44">
        <v>109.34</v>
      </c>
      <c r="L684" s="44">
        <v>174.73</v>
      </c>
      <c r="M684" s="44">
        <v>126.49</v>
      </c>
      <c r="N684" s="44">
        <v>39.15</v>
      </c>
      <c r="O684" s="44">
        <v>158.94</v>
      </c>
      <c r="P684" s="44">
        <v>170.7</v>
      </c>
      <c r="Q684" s="44">
        <v>154.21</v>
      </c>
      <c r="R684" s="44">
        <v>173.6</v>
      </c>
      <c r="S684" s="44">
        <v>232.67</v>
      </c>
      <c r="T684" s="44">
        <v>257.86</v>
      </c>
      <c r="U684" s="44">
        <v>494.09</v>
      </c>
      <c r="V684" s="44">
        <v>159.44999999999999</v>
      </c>
      <c r="W684" s="44">
        <v>96.61</v>
      </c>
      <c r="X684" s="44">
        <v>112.29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2320</v>
      </c>
      <c r="B685" s="28" t="str">
        <f>"22"&amp;"."&amp;$B$800&amp;"."&amp;$B$801</f>
        <v>22.10.2023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8.5299999999999994E-3</v>
      </c>
      <c r="G685" s="91">
        <f t="shared" si="393"/>
        <v>0</v>
      </c>
      <c r="H685" s="91">
        <f t="shared" si="393"/>
        <v>6.132E-2</v>
      </c>
      <c r="I685" s="91">
        <f t="shared" si="393"/>
        <v>2.4510000000000001E-2</v>
      </c>
      <c r="J685" s="91">
        <f t="shared" si="393"/>
        <v>2.3359999999999999E-2</v>
      </c>
      <c r="K685" s="91">
        <f t="shared" si="393"/>
        <v>0.16258</v>
      </c>
      <c r="L685" s="91">
        <f t="shared" si="393"/>
        <v>0.27023000000000003</v>
      </c>
      <c r="M685" s="91">
        <f t="shared" si="393"/>
        <v>4.7730000000000002E-2</v>
      </c>
      <c r="N685" s="91">
        <f t="shared" si="393"/>
        <v>0.16274</v>
      </c>
      <c r="O685" s="91">
        <f t="shared" si="393"/>
        <v>0.10617</v>
      </c>
      <c r="P685" s="91">
        <f t="shared" si="393"/>
        <v>0.21192</v>
      </c>
      <c r="Q685" s="91">
        <f t="shared" si="393"/>
        <v>0.12221</v>
      </c>
      <c r="R685" s="91">
        <f t="shared" si="393"/>
        <v>0.17401</v>
      </c>
      <c r="S685" s="91">
        <f t="shared" si="393"/>
        <v>0.20097000000000001</v>
      </c>
      <c r="T685" s="91">
        <f t="shared" si="393"/>
        <v>0.21754999999999999</v>
      </c>
      <c r="U685" s="91">
        <f t="shared" si="393"/>
        <v>0.33971000000000001</v>
      </c>
      <c r="V685" s="91">
        <f t="shared" si="393"/>
        <v>7.7249999999999999E-2</v>
      </c>
      <c r="W685" s="91">
        <f t="shared" si="393"/>
        <v>1.8700000000000001E-2</v>
      </c>
      <c r="X685" s="91">
        <f t="shared" si="393"/>
        <v>9.6100000000000005E-3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8.5299999999999994</v>
      </c>
      <c r="G686" s="44">
        <v>0</v>
      </c>
      <c r="H686" s="44">
        <v>61.32</v>
      </c>
      <c r="I686" s="44">
        <v>24.51</v>
      </c>
      <c r="J686" s="44">
        <v>23.36</v>
      </c>
      <c r="K686" s="44">
        <v>162.58000000000001</v>
      </c>
      <c r="L686" s="44">
        <v>270.23</v>
      </c>
      <c r="M686" s="44">
        <v>47.73</v>
      </c>
      <c r="N686" s="44">
        <v>162.74</v>
      </c>
      <c r="O686" s="44">
        <v>106.17</v>
      </c>
      <c r="P686" s="44">
        <v>211.92</v>
      </c>
      <c r="Q686" s="44">
        <v>122.21</v>
      </c>
      <c r="R686" s="44">
        <v>174.01</v>
      </c>
      <c r="S686" s="44">
        <v>200.97</v>
      </c>
      <c r="T686" s="44">
        <v>217.55</v>
      </c>
      <c r="U686" s="44">
        <v>339.71</v>
      </c>
      <c r="V686" s="44">
        <v>77.25</v>
      </c>
      <c r="W686" s="44">
        <v>18.7</v>
      </c>
      <c r="X686" s="44">
        <v>9.61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2322</v>
      </c>
      <c r="B687" s="28" t="str">
        <f>"23"&amp;"."&amp;$B$800&amp;"."&amp;$B$801</f>
        <v>23.10.2023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2.6179999999999998E-2</v>
      </c>
      <c r="G687" s="91">
        <f t="shared" si="394"/>
        <v>3.5799999999999998E-2</v>
      </c>
      <c r="H687" s="91">
        <f t="shared" si="394"/>
        <v>6.3000000000000003E-4</v>
      </c>
      <c r="I687" s="91">
        <f t="shared" si="394"/>
        <v>0.12411</v>
      </c>
      <c r="J687" s="91">
        <f t="shared" si="394"/>
        <v>0.22966</v>
      </c>
      <c r="K687" s="91">
        <f t="shared" si="394"/>
        <v>0.17013</v>
      </c>
      <c r="L687" s="91">
        <f t="shared" si="394"/>
        <v>0.13006999999999999</v>
      </c>
      <c r="M687" s="91">
        <f t="shared" si="394"/>
        <v>0.11776</v>
      </c>
      <c r="N687" s="91">
        <f t="shared" si="394"/>
        <v>4.4929999999999998E-2</v>
      </c>
      <c r="O687" s="91">
        <f t="shared" si="394"/>
        <v>7.8740000000000004E-2</v>
      </c>
      <c r="P687" s="91">
        <f t="shared" si="394"/>
        <v>0.21253</v>
      </c>
      <c r="Q687" s="91">
        <f t="shared" si="394"/>
        <v>0.21587000000000001</v>
      </c>
      <c r="R687" s="91">
        <f t="shared" si="394"/>
        <v>0.21568999999999999</v>
      </c>
      <c r="S687" s="91">
        <f t="shared" si="394"/>
        <v>0.33032</v>
      </c>
      <c r="T687" s="91">
        <f t="shared" si="394"/>
        <v>0.33450999999999997</v>
      </c>
      <c r="U687" s="91">
        <f t="shared" si="394"/>
        <v>0.55708000000000002</v>
      </c>
      <c r="V687" s="91">
        <f t="shared" si="394"/>
        <v>0.31339</v>
      </c>
      <c r="W687" s="91">
        <f t="shared" si="394"/>
        <v>0.11427</v>
      </c>
      <c r="X687" s="91">
        <f t="shared" si="394"/>
        <v>4.8199999999999996E-3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26.18</v>
      </c>
      <c r="G688" s="44">
        <v>35.799999999999997</v>
      </c>
      <c r="H688" s="44">
        <v>0.63</v>
      </c>
      <c r="I688" s="44">
        <v>124.11</v>
      </c>
      <c r="J688" s="44">
        <v>229.66</v>
      </c>
      <c r="K688" s="44">
        <v>170.13</v>
      </c>
      <c r="L688" s="44">
        <v>130.07</v>
      </c>
      <c r="M688" s="44">
        <v>117.76</v>
      </c>
      <c r="N688" s="44">
        <v>44.93</v>
      </c>
      <c r="O688" s="44">
        <v>78.739999999999995</v>
      </c>
      <c r="P688" s="44">
        <v>212.53</v>
      </c>
      <c r="Q688" s="44">
        <v>215.87</v>
      </c>
      <c r="R688" s="44">
        <v>215.69</v>
      </c>
      <c r="S688" s="44">
        <v>330.32</v>
      </c>
      <c r="T688" s="44">
        <v>334.51</v>
      </c>
      <c r="U688" s="44">
        <v>557.08000000000004</v>
      </c>
      <c r="V688" s="44">
        <v>313.39</v>
      </c>
      <c r="W688" s="44">
        <v>114.27</v>
      </c>
      <c r="X688" s="44">
        <v>4.82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2324</v>
      </c>
      <c r="B689" s="28" t="str">
        <f>"24"&amp;"."&amp;$B$800&amp;"."&amp;$B$801</f>
        <v>24.10.2023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8.6900000000000005E-2</v>
      </c>
      <c r="I689" s="91">
        <f t="shared" si="395"/>
        <v>0.16944000000000001</v>
      </c>
      <c r="J689" s="91">
        <f t="shared" si="395"/>
        <v>0.35394999999999999</v>
      </c>
      <c r="K689" s="91">
        <f t="shared" si="395"/>
        <v>0.18526000000000001</v>
      </c>
      <c r="L689" s="91">
        <f t="shared" si="395"/>
        <v>0.20063</v>
      </c>
      <c r="M689" s="91">
        <f t="shared" si="395"/>
        <v>5.2490000000000002E-2</v>
      </c>
      <c r="N689" s="91">
        <f t="shared" si="395"/>
        <v>1.831E-2</v>
      </c>
      <c r="O689" s="91">
        <f t="shared" si="395"/>
        <v>1.6490000000000001E-2</v>
      </c>
      <c r="P689" s="91">
        <f t="shared" si="395"/>
        <v>3.4119999999999998E-2</v>
      </c>
      <c r="Q689" s="91">
        <f t="shared" si="395"/>
        <v>4.4209999999999999E-2</v>
      </c>
      <c r="R689" s="91">
        <f t="shared" si="395"/>
        <v>0.11913</v>
      </c>
      <c r="S689" s="91">
        <f t="shared" si="395"/>
        <v>9.2469999999999997E-2</v>
      </c>
      <c r="T689" s="91">
        <f t="shared" si="395"/>
        <v>0.13671</v>
      </c>
      <c r="U689" s="91">
        <f t="shared" si="395"/>
        <v>0.39237</v>
      </c>
      <c r="V689" s="91">
        <f t="shared" si="395"/>
        <v>0.32998</v>
      </c>
      <c r="W689" s="91">
        <f t="shared" si="395"/>
        <v>1.457E-2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86.9</v>
      </c>
      <c r="I690" s="44">
        <v>169.44</v>
      </c>
      <c r="J690" s="44">
        <v>353.95</v>
      </c>
      <c r="K690" s="44">
        <v>185.26</v>
      </c>
      <c r="L690" s="44">
        <v>200.63</v>
      </c>
      <c r="M690" s="44">
        <v>52.49</v>
      </c>
      <c r="N690" s="44">
        <v>18.309999999999999</v>
      </c>
      <c r="O690" s="44">
        <v>16.489999999999998</v>
      </c>
      <c r="P690" s="44">
        <v>34.119999999999997</v>
      </c>
      <c r="Q690" s="44">
        <v>44.21</v>
      </c>
      <c r="R690" s="44">
        <v>119.13</v>
      </c>
      <c r="S690" s="44">
        <v>92.47</v>
      </c>
      <c r="T690" s="44">
        <v>136.71</v>
      </c>
      <c r="U690" s="44">
        <v>392.37</v>
      </c>
      <c r="V690" s="44">
        <v>329.98</v>
      </c>
      <c r="W690" s="44">
        <v>14.57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2326</v>
      </c>
      <c r="B691" s="28" t="str">
        <f>"25"&amp;"."&amp;$B$800&amp;"."&amp;$B$801</f>
        <v>25.10.2023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2.47E-2</v>
      </c>
      <c r="I691" s="91">
        <f t="shared" si="396"/>
        <v>0.16850999999999999</v>
      </c>
      <c r="J691" s="91">
        <f t="shared" si="396"/>
        <v>0.23583000000000001</v>
      </c>
      <c r="K691" s="91">
        <f t="shared" si="396"/>
        <v>0.17852000000000001</v>
      </c>
      <c r="L691" s="91">
        <f t="shared" si="396"/>
        <v>0.17041999999999999</v>
      </c>
      <c r="M691" s="91">
        <f t="shared" si="396"/>
        <v>1.4840000000000001E-2</v>
      </c>
      <c r="N691" s="91">
        <f t="shared" si="396"/>
        <v>6.8229999999999999E-2</v>
      </c>
      <c r="O691" s="91">
        <f t="shared" si="396"/>
        <v>0</v>
      </c>
      <c r="P691" s="91">
        <f t="shared" si="396"/>
        <v>2.7810000000000001E-2</v>
      </c>
      <c r="Q691" s="91">
        <f t="shared" si="396"/>
        <v>3.662E-2</v>
      </c>
      <c r="R691" s="91">
        <f t="shared" si="396"/>
        <v>6.0170000000000001E-2</v>
      </c>
      <c r="S691" s="91">
        <f t="shared" si="396"/>
        <v>2.8410000000000001E-2</v>
      </c>
      <c r="T691" s="91">
        <f t="shared" si="396"/>
        <v>4.1730000000000003E-2</v>
      </c>
      <c r="U691" s="91">
        <f t="shared" si="396"/>
        <v>0.36366999999999999</v>
      </c>
      <c r="V691" s="91">
        <f t="shared" si="396"/>
        <v>0.16056000000000001</v>
      </c>
      <c r="W691" s="91">
        <f t="shared" si="396"/>
        <v>2.66E-3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24.7</v>
      </c>
      <c r="I692" s="44">
        <v>168.51</v>
      </c>
      <c r="J692" s="44">
        <v>235.83</v>
      </c>
      <c r="K692" s="44">
        <v>178.52</v>
      </c>
      <c r="L692" s="44">
        <v>170.42</v>
      </c>
      <c r="M692" s="44">
        <v>14.84</v>
      </c>
      <c r="N692" s="44">
        <v>68.23</v>
      </c>
      <c r="O692" s="44">
        <v>0</v>
      </c>
      <c r="P692" s="44">
        <v>27.81</v>
      </c>
      <c r="Q692" s="44">
        <v>36.619999999999997</v>
      </c>
      <c r="R692" s="44">
        <v>60.17</v>
      </c>
      <c r="S692" s="44">
        <v>28.41</v>
      </c>
      <c r="T692" s="44">
        <v>41.73</v>
      </c>
      <c r="U692" s="44">
        <v>363.67</v>
      </c>
      <c r="V692" s="44">
        <v>160.56</v>
      </c>
      <c r="W692" s="44">
        <v>2.66</v>
      </c>
      <c r="X692" s="44">
        <v>0</v>
      </c>
      <c r="Y692" s="44">
        <v>0</v>
      </c>
      <c r="Z692" s="44">
        <v>0</v>
      </c>
      <c r="AA692" s="44">
        <v>0</v>
      </c>
    </row>
    <row r="693" spans="1:27" x14ac:dyDescent="0.2">
      <c r="A693" s="98" t="s">
        <v>2328</v>
      </c>
      <c r="B693" s="28" t="str">
        <f>"26"&amp;"."&amp;$B$800&amp;"."&amp;$B$801</f>
        <v>26.10.2023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2.0000000000000002E-5</v>
      </c>
      <c r="I693" s="91">
        <f t="shared" si="397"/>
        <v>0.15432000000000001</v>
      </c>
      <c r="J693" s="91">
        <f t="shared" si="397"/>
        <v>0.18439</v>
      </c>
      <c r="K693" s="91">
        <f t="shared" si="397"/>
        <v>0.30946000000000001</v>
      </c>
      <c r="L693" s="91">
        <f t="shared" si="397"/>
        <v>0.24662999999999999</v>
      </c>
      <c r="M693" s="91">
        <f t="shared" si="397"/>
        <v>0.50051999999999996</v>
      </c>
      <c r="N693" s="91">
        <f t="shared" si="397"/>
        <v>0.47304000000000002</v>
      </c>
      <c r="O693" s="91">
        <f t="shared" si="397"/>
        <v>3.5659999999999997E-2</v>
      </c>
      <c r="P693" s="91">
        <f t="shared" si="397"/>
        <v>0.27555000000000002</v>
      </c>
      <c r="Q693" s="91">
        <f t="shared" si="397"/>
        <v>0.24398</v>
      </c>
      <c r="R693" s="91">
        <f t="shared" si="397"/>
        <v>0.27750999999999998</v>
      </c>
      <c r="S693" s="91">
        <f t="shared" si="397"/>
        <v>0.25864999999999999</v>
      </c>
      <c r="T693" s="91">
        <f t="shared" si="397"/>
        <v>0.32027</v>
      </c>
      <c r="U693" s="91">
        <f t="shared" si="397"/>
        <v>1.2353099999999999</v>
      </c>
      <c r="V693" s="91">
        <f t="shared" si="397"/>
        <v>0.44016</v>
      </c>
      <c r="W693" s="91">
        <f t="shared" si="397"/>
        <v>0.12551000000000001</v>
      </c>
      <c r="X693" s="91">
        <f t="shared" si="397"/>
        <v>8.0170000000000005E-2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0.02</v>
      </c>
      <c r="I694" s="44">
        <v>154.32</v>
      </c>
      <c r="J694" s="44">
        <v>184.39</v>
      </c>
      <c r="K694" s="44">
        <v>309.45999999999998</v>
      </c>
      <c r="L694" s="44">
        <v>246.63</v>
      </c>
      <c r="M694" s="44">
        <v>500.52</v>
      </c>
      <c r="N694" s="44">
        <v>473.04</v>
      </c>
      <c r="O694" s="44">
        <v>35.659999999999997</v>
      </c>
      <c r="P694" s="44">
        <v>275.55</v>
      </c>
      <c r="Q694" s="44">
        <v>243.98</v>
      </c>
      <c r="R694" s="44">
        <v>277.51</v>
      </c>
      <c r="S694" s="44">
        <v>258.64999999999998</v>
      </c>
      <c r="T694" s="44">
        <v>320.27</v>
      </c>
      <c r="U694" s="44">
        <v>1235.31</v>
      </c>
      <c r="V694" s="44">
        <v>440.16</v>
      </c>
      <c r="W694" s="44">
        <v>125.51</v>
      </c>
      <c r="X694" s="44">
        <v>80.17</v>
      </c>
      <c r="Y694" s="44">
        <v>0</v>
      </c>
      <c r="Z694" s="44">
        <v>0</v>
      </c>
      <c r="AA694" s="44">
        <v>0</v>
      </c>
    </row>
    <row r="695" spans="1:27" x14ac:dyDescent="0.2">
      <c r="A695" s="98" t="s">
        <v>2330</v>
      </c>
      <c r="B695" s="28" t="str">
        <f>"27"&amp;"."&amp;$B$800&amp;"."&amp;$B$801</f>
        <v>27.10.2023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9.9100000000000004E-3</v>
      </c>
      <c r="I695" s="91">
        <f t="shared" si="398"/>
        <v>0.25290000000000001</v>
      </c>
      <c r="J695" s="91">
        <f t="shared" si="398"/>
        <v>0.37425999999999998</v>
      </c>
      <c r="K695" s="91">
        <f t="shared" si="398"/>
        <v>0.29060999999999998</v>
      </c>
      <c r="L695" s="91">
        <f t="shared" si="398"/>
        <v>0.28543000000000002</v>
      </c>
      <c r="M695" s="91">
        <f t="shared" si="398"/>
        <v>0.49092999999999998</v>
      </c>
      <c r="N695" s="91">
        <f t="shared" si="398"/>
        <v>0.24539</v>
      </c>
      <c r="O695" s="91">
        <f t="shared" si="398"/>
        <v>6.5070000000000003E-2</v>
      </c>
      <c r="P695" s="91">
        <f t="shared" si="398"/>
        <v>0.23077</v>
      </c>
      <c r="Q695" s="91">
        <f t="shared" si="398"/>
        <v>0.20549000000000001</v>
      </c>
      <c r="R695" s="91">
        <f t="shared" si="398"/>
        <v>0.26766000000000001</v>
      </c>
      <c r="S695" s="91">
        <f t="shared" si="398"/>
        <v>0.33994000000000002</v>
      </c>
      <c r="T695" s="91">
        <f t="shared" si="398"/>
        <v>0.26362999999999998</v>
      </c>
      <c r="U695" s="91">
        <f t="shared" si="398"/>
        <v>0.55654000000000003</v>
      </c>
      <c r="V695" s="91">
        <f t="shared" si="398"/>
        <v>0.2321</v>
      </c>
      <c r="W695" s="91">
        <f t="shared" si="398"/>
        <v>0.20252999999999999</v>
      </c>
      <c r="X695" s="91">
        <f t="shared" si="398"/>
        <v>4.7399999999999998E-2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9.91</v>
      </c>
      <c r="I696" s="44">
        <v>252.9</v>
      </c>
      <c r="J696" s="44">
        <v>374.26</v>
      </c>
      <c r="K696" s="44">
        <v>290.61</v>
      </c>
      <c r="L696" s="44">
        <v>285.43</v>
      </c>
      <c r="M696" s="44">
        <v>490.93</v>
      </c>
      <c r="N696" s="44">
        <v>245.39</v>
      </c>
      <c r="O696" s="44">
        <v>65.069999999999993</v>
      </c>
      <c r="P696" s="44">
        <v>230.77</v>
      </c>
      <c r="Q696" s="44">
        <v>205.49</v>
      </c>
      <c r="R696" s="44">
        <v>267.66000000000003</v>
      </c>
      <c r="S696" s="44">
        <v>339.94</v>
      </c>
      <c r="T696" s="44">
        <v>263.63</v>
      </c>
      <c r="U696" s="44">
        <v>556.54</v>
      </c>
      <c r="V696" s="44">
        <v>232.1</v>
      </c>
      <c r="W696" s="44">
        <v>202.53</v>
      </c>
      <c r="X696" s="44">
        <v>47.4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2332</v>
      </c>
      <c r="B697" s="28" t="str">
        <f>"28"&amp;"."&amp;$B$800&amp;"."&amp;$B$801</f>
        <v>28.10.2023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4.3889999999999998E-2</v>
      </c>
      <c r="H697" s="91">
        <f t="shared" si="399"/>
        <v>5.9830000000000001E-2</v>
      </c>
      <c r="I697" s="91">
        <f t="shared" si="399"/>
        <v>0.10970000000000001</v>
      </c>
      <c r="J697" s="91">
        <f t="shared" si="399"/>
        <v>0.20691999999999999</v>
      </c>
      <c r="K697" s="91">
        <f t="shared" si="399"/>
        <v>0.37168000000000001</v>
      </c>
      <c r="L697" s="91">
        <f t="shared" si="399"/>
        <v>0.51436999999999999</v>
      </c>
      <c r="M697" s="91">
        <f t="shared" si="399"/>
        <v>0.53569999999999995</v>
      </c>
      <c r="N697" s="91">
        <f t="shared" si="399"/>
        <v>2.7499899999999999</v>
      </c>
      <c r="O697" s="91">
        <f t="shared" si="399"/>
        <v>0.41221999999999998</v>
      </c>
      <c r="P697" s="91">
        <f t="shared" si="399"/>
        <v>0.41372999999999999</v>
      </c>
      <c r="Q697" s="91">
        <f t="shared" si="399"/>
        <v>0.67120999999999997</v>
      </c>
      <c r="R697" s="91">
        <f t="shared" si="399"/>
        <v>0.54386000000000001</v>
      </c>
      <c r="S697" s="91">
        <f t="shared" si="399"/>
        <v>0.61972000000000005</v>
      </c>
      <c r="T697" s="91">
        <f t="shared" si="399"/>
        <v>0.93874999999999997</v>
      </c>
      <c r="U697" s="91">
        <f t="shared" si="399"/>
        <v>0.73133000000000004</v>
      </c>
      <c r="V697" s="91">
        <f t="shared" si="399"/>
        <v>0.30481000000000003</v>
      </c>
      <c r="W697" s="91">
        <f t="shared" si="399"/>
        <v>0.13192000000000001</v>
      </c>
      <c r="X697" s="91">
        <f t="shared" si="399"/>
        <v>5.2630000000000003E-2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43.89</v>
      </c>
      <c r="H698" s="44">
        <v>59.83</v>
      </c>
      <c r="I698" s="44">
        <v>109.7</v>
      </c>
      <c r="J698" s="44">
        <v>206.92</v>
      </c>
      <c r="K698" s="44">
        <v>371.68</v>
      </c>
      <c r="L698" s="44">
        <v>514.37</v>
      </c>
      <c r="M698" s="44">
        <v>535.70000000000005</v>
      </c>
      <c r="N698" s="44">
        <v>2749.99</v>
      </c>
      <c r="O698" s="44">
        <v>412.22</v>
      </c>
      <c r="P698" s="44">
        <v>413.73</v>
      </c>
      <c r="Q698" s="44">
        <v>671.21</v>
      </c>
      <c r="R698" s="44">
        <v>543.86</v>
      </c>
      <c r="S698" s="44">
        <v>619.72</v>
      </c>
      <c r="T698" s="44">
        <v>938.75</v>
      </c>
      <c r="U698" s="44">
        <v>731.33</v>
      </c>
      <c r="V698" s="44">
        <v>304.81</v>
      </c>
      <c r="W698" s="44">
        <v>131.91999999999999</v>
      </c>
      <c r="X698" s="44">
        <v>52.63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2334</v>
      </c>
      <c r="B699" s="28" t="str">
        <f>"29"&amp;"."&amp;$B$800&amp;"."&amp;$B$801</f>
        <v>29.10.2023</v>
      </c>
      <c r="C699" s="90" t="s">
        <v>76</v>
      </c>
      <c r="D699" s="91">
        <f>ROUND((D700)/1000,5)</f>
        <v>1.443E-2</v>
      </c>
      <c r="E699" s="91">
        <f t="shared" ref="E699:AA699" si="400">ROUND((E700)/1000,5)</f>
        <v>0</v>
      </c>
      <c r="F699" s="91">
        <f t="shared" si="400"/>
        <v>0</v>
      </c>
      <c r="G699" s="91">
        <f t="shared" si="400"/>
        <v>0</v>
      </c>
      <c r="H699" s="91">
        <f t="shared" si="400"/>
        <v>4.7500000000000001E-2</v>
      </c>
      <c r="I699" s="91">
        <f t="shared" si="400"/>
        <v>4.0739999999999998E-2</v>
      </c>
      <c r="J699" s="91">
        <f t="shared" si="400"/>
        <v>8.8059999999999999E-2</v>
      </c>
      <c r="K699" s="91">
        <f t="shared" si="400"/>
        <v>0.11935</v>
      </c>
      <c r="L699" s="91">
        <f t="shared" si="400"/>
        <v>0.14835000000000001</v>
      </c>
      <c r="M699" s="91">
        <f t="shared" si="400"/>
        <v>0.20805000000000001</v>
      </c>
      <c r="N699" s="91">
        <f t="shared" si="400"/>
        <v>4.3639999999999998E-2</v>
      </c>
      <c r="O699" s="91">
        <f t="shared" si="400"/>
        <v>6.28E-3</v>
      </c>
      <c r="P699" s="91">
        <f t="shared" si="400"/>
        <v>4.9750000000000003E-2</v>
      </c>
      <c r="Q699" s="91">
        <f t="shared" si="400"/>
        <v>4.0989999999999999E-2</v>
      </c>
      <c r="R699" s="91">
        <f t="shared" si="400"/>
        <v>0.14735000000000001</v>
      </c>
      <c r="S699" s="91">
        <f t="shared" si="400"/>
        <v>0.42952000000000001</v>
      </c>
      <c r="T699" s="91">
        <f t="shared" si="400"/>
        <v>0.37004999999999999</v>
      </c>
      <c r="U699" s="91">
        <f t="shared" si="400"/>
        <v>0.47756999999999999</v>
      </c>
      <c r="V699" s="91">
        <f t="shared" si="400"/>
        <v>0.39178000000000002</v>
      </c>
      <c r="W699" s="91">
        <f t="shared" si="400"/>
        <v>5.8110000000000002E-2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14.43</v>
      </c>
      <c r="E700" s="44">
        <v>0</v>
      </c>
      <c r="F700" s="44">
        <v>0</v>
      </c>
      <c r="G700" s="44">
        <v>0</v>
      </c>
      <c r="H700" s="44">
        <v>47.5</v>
      </c>
      <c r="I700" s="44">
        <v>40.74</v>
      </c>
      <c r="J700" s="44">
        <v>88.06</v>
      </c>
      <c r="K700" s="44">
        <v>119.35</v>
      </c>
      <c r="L700" s="44">
        <v>148.35</v>
      </c>
      <c r="M700" s="44">
        <v>208.05</v>
      </c>
      <c r="N700" s="44">
        <v>43.64</v>
      </c>
      <c r="O700" s="44">
        <v>6.28</v>
      </c>
      <c r="P700" s="44">
        <v>49.75</v>
      </c>
      <c r="Q700" s="44">
        <v>40.99</v>
      </c>
      <c r="R700" s="44">
        <v>147.35</v>
      </c>
      <c r="S700" s="44">
        <v>429.52</v>
      </c>
      <c r="T700" s="44">
        <v>370.05</v>
      </c>
      <c r="U700" s="44">
        <v>477.57</v>
      </c>
      <c r="V700" s="44">
        <v>391.78</v>
      </c>
      <c r="W700" s="44">
        <v>58.11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2336</v>
      </c>
      <c r="B701" s="28" t="str">
        <f>"30"&amp;"."&amp;$B$800&amp;"."&amp;$B$801</f>
        <v>30.10.2023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9.7999999999999997E-4</v>
      </c>
      <c r="I701" s="91">
        <f t="shared" si="401"/>
        <v>9.9599999999999994E-2</v>
      </c>
      <c r="J701" s="91">
        <f t="shared" si="401"/>
        <v>0.25268000000000002</v>
      </c>
      <c r="K701" s="91">
        <f t="shared" si="401"/>
        <v>0.19742000000000001</v>
      </c>
      <c r="L701" s="91">
        <f t="shared" si="401"/>
        <v>0.13979</v>
      </c>
      <c r="M701" s="91">
        <f t="shared" si="401"/>
        <v>9.4579999999999997E-2</v>
      </c>
      <c r="N701" s="91">
        <f t="shared" si="401"/>
        <v>0.12856999999999999</v>
      </c>
      <c r="O701" s="91">
        <f t="shared" si="401"/>
        <v>0.13205</v>
      </c>
      <c r="P701" s="91">
        <f t="shared" si="401"/>
        <v>0.17380999999999999</v>
      </c>
      <c r="Q701" s="91">
        <f t="shared" si="401"/>
        <v>0.17559</v>
      </c>
      <c r="R701" s="91">
        <f t="shared" si="401"/>
        <v>0.19918</v>
      </c>
      <c r="S701" s="91">
        <f t="shared" si="401"/>
        <v>0.19975999999999999</v>
      </c>
      <c r="T701" s="91">
        <f t="shared" si="401"/>
        <v>0.19447</v>
      </c>
      <c r="U701" s="91">
        <f t="shared" si="401"/>
        <v>0.27979999999999999</v>
      </c>
      <c r="V701" s="91">
        <f t="shared" si="401"/>
        <v>0.12139999999999999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0.11171</v>
      </c>
    </row>
    <row r="702" spans="1:27" ht="12.75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0.98</v>
      </c>
      <c r="I702" s="44">
        <v>99.6</v>
      </c>
      <c r="J702" s="44">
        <v>252.68</v>
      </c>
      <c r="K702" s="44">
        <v>197.42</v>
      </c>
      <c r="L702" s="44">
        <v>139.79</v>
      </c>
      <c r="M702" s="44">
        <v>94.58</v>
      </c>
      <c r="N702" s="44">
        <v>128.57</v>
      </c>
      <c r="O702" s="44">
        <v>132.05000000000001</v>
      </c>
      <c r="P702" s="44">
        <v>173.81</v>
      </c>
      <c r="Q702" s="44">
        <v>175.59</v>
      </c>
      <c r="R702" s="44">
        <v>199.18</v>
      </c>
      <c r="S702" s="44">
        <v>199.76</v>
      </c>
      <c r="T702" s="44">
        <v>194.47</v>
      </c>
      <c r="U702" s="44">
        <v>279.8</v>
      </c>
      <c r="V702" s="44">
        <v>121.4</v>
      </c>
      <c r="W702" s="44">
        <v>0</v>
      </c>
      <c r="X702" s="44">
        <v>0</v>
      </c>
      <c r="Y702" s="44">
        <v>0</v>
      </c>
      <c r="Z702" s="44">
        <v>0</v>
      </c>
      <c r="AA702" s="44">
        <v>111.71</v>
      </c>
    </row>
    <row r="703" spans="1:27" x14ac:dyDescent="0.2">
      <c r="A703" s="98" t="s">
        <v>2338</v>
      </c>
      <c r="B703" s="28" t="str">
        <f>"31"&amp;"."&amp;$B$800&amp;"."&amp;$B$801</f>
        <v>31.10.2023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0.21740999999999999</v>
      </c>
      <c r="F703" s="91">
        <f t="shared" si="402"/>
        <v>0.19409999999999999</v>
      </c>
      <c r="G703" s="91">
        <f t="shared" si="402"/>
        <v>0.24171999999999999</v>
      </c>
      <c r="H703" s="91">
        <f t="shared" si="402"/>
        <v>5.638E-2</v>
      </c>
      <c r="I703" s="91">
        <f t="shared" si="402"/>
        <v>0.11593000000000001</v>
      </c>
      <c r="J703" s="91">
        <f t="shared" si="402"/>
        <v>0.26340000000000002</v>
      </c>
      <c r="K703" s="91">
        <f t="shared" si="402"/>
        <v>0.14724000000000001</v>
      </c>
      <c r="L703" s="91">
        <f t="shared" si="402"/>
        <v>0.11426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1.9980000000000001E-2</v>
      </c>
      <c r="V703" s="91">
        <f t="shared" si="402"/>
        <v>1.387E-2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1.8669999999999999E-2</v>
      </c>
    </row>
    <row r="704" spans="1:27" ht="12.75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217.41</v>
      </c>
      <c r="F704" s="44">
        <v>194.1</v>
      </c>
      <c r="G704" s="44">
        <v>241.72</v>
      </c>
      <c r="H704" s="44">
        <v>56.38</v>
      </c>
      <c r="I704" s="44">
        <v>115.93</v>
      </c>
      <c r="J704" s="44">
        <v>263.39999999999998</v>
      </c>
      <c r="K704" s="44">
        <v>147.24</v>
      </c>
      <c r="L704" s="44">
        <v>114.26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19.98</v>
      </c>
      <c r="V704" s="44">
        <v>13.87</v>
      </c>
      <c r="W704" s="44">
        <v>0</v>
      </c>
      <c r="X704" s="44">
        <v>0</v>
      </c>
      <c r="Y704" s="44">
        <v>0</v>
      </c>
      <c r="Z704" s="44">
        <v>0</v>
      </c>
      <c r="AA704" s="44">
        <v>18.670000000000002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01.10.2023</v>
      </c>
      <c r="C709" s="90" t="s">
        <v>76</v>
      </c>
      <c r="D709" s="91">
        <f>ROUND((D710)/1000,5)</f>
        <v>3.8989999999999997E-2</v>
      </c>
      <c r="E709" s="91">
        <f t="shared" ref="E709:AA709" si="403">ROUND((E710)/1000,5)</f>
        <v>8.4599999999999995E-2</v>
      </c>
      <c r="F709" s="91">
        <f t="shared" si="403"/>
        <v>1.159E-2</v>
      </c>
      <c r="G709" s="91">
        <f t="shared" si="403"/>
        <v>8.3199999999999993E-3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2.7439999999999999E-2</v>
      </c>
      <c r="P709" s="91">
        <f t="shared" si="403"/>
        <v>1.9359999999999999E-2</v>
      </c>
      <c r="Q709" s="91">
        <f t="shared" si="403"/>
        <v>2.5950000000000001E-2</v>
      </c>
      <c r="R709" s="91">
        <f t="shared" si="403"/>
        <v>2.6800000000000001E-3</v>
      </c>
      <c r="S709" s="91">
        <f t="shared" si="403"/>
        <v>0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2.2800000000000001E-2</v>
      </c>
      <c r="Y709" s="91">
        <f t="shared" si="403"/>
        <v>0.10478</v>
      </c>
      <c r="Z709" s="91">
        <f t="shared" si="403"/>
        <v>0.18421000000000001</v>
      </c>
      <c r="AA709" s="91">
        <f t="shared" si="403"/>
        <v>0.16714999999999999</v>
      </c>
    </row>
    <row r="710" spans="1:27" ht="12.75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38.99</v>
      </c>
      <c r="E710" s="44">
        <v>84.6</v>
      </c>
      <c r="F710" s="44">
        <v>11.59</v>
      </c>
      <c r="G710" s="44">
        <v>8.32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27.44</v>
      </c>
      <c r="P710" s="44">
        <v>19.36</v>
      </c>
      <c r="Q710" s="44">
        <v>25.95</v>
      </c>
      <c r="R710" s="44">
        <v>2.68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22.8</v>
      </c>
      <c r="Y710" s="44">
        <v>104.78</v>
      </c>
      <c r="Z710" s="44">
        <v>184.21</v>
      </c>
      <c r="AA710" s="44">
        <v>167.15</v>
      </c>
    </row>
    <row r="711" spans="1:27" x14ac:dyDescent="0.2">
      <c r="A711" s="98" t="s">
        <v>2343</v>
      </c>
      <c r="B711" s="28" t="str">
        <f>"02"&amp;"."&amp;$B$800&amp;"."&amp;$B$801</f>
        <v>02.10.2023</v>
      </c>
      <c r="C711" s="90" t="s">
        <v>76</v>
      </c>
      <c r="D711" s="91">
        <f>ROUND((D712)/1000,5)</f>
        <v>5.586E-2</v>
      </c>
      <c r="E711" s="91">
        <f t="shared" ref="E711:AA711" si="404">ROUND((E712)/1000,5)</f>
        <v>2.283E-2</v>
      </c>
      <c r="F711" s="91">
        <f t="shared" si="404"/>
        <v>5.5690000000000003E-2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8.4999999999999995E-4</v>
      </c>
      <c r="M711" s="91">
        <f t="shared" si="404"/>
        <v>0</v>
      </c>
      <c r="N711" s="91">
        <f t="shared" si="404"/>
        <v>9.3799999999999994E-3</v>
      </c>
      <c r="O711" s="91">
        <f t="shared" si="404"/>
        <v>1.916E-2</v>
      </c>
      <c r="P711" s="91">
        <f t="shared" si="404"/>
        <v>3.7000000000000002E-3</v>
      </c>
      <c r="Q711" s="91">
        <f t="shared" si="404"/>
        <v>4.0899999999999999E-3</v>
      </c>
      <c r="R711" s="91">
        <f t="shared" si="404"/>
        <v>4.3299999999999996E-3</v>
      </c>
      <c r="S711" s="91">
        <f t="shared" si="404"/>
        <v>1.2540000000000001E-2</v>
      </c>
      <c r="T711" s="91">
        <f t="shared" si="404"/>
        <v>1.146E-2</v>
      </c>
      <c r="U711" s="91">
        <f t="shared" si="404"/>
        <v>0</v>
      </c>
      <c r="V711" s="91">
        <f t="shared" si="404"/>
        <v>0</v>
      </c>
      <c r="W711" s="91">
        <f t="shared" si="404"/>
        <v>2.33E-3</v>
      </c>
      <c r="X711" s="91">
        <f t="shared" si="404"/>
        <v>7.3400000000000002E-3</v>
      </c>
      <c r="Y711" s="91">
        <f t="shared" si="404"/>
        <v>0.26379000000000002</v>
      </c>
      <c r="Z711" s="91">
        <f t="shared" si="404"/>
        <v>0.37684000000000001</v>
      </c>
      <c r="AA711" s="91">
        <f t="shared" si="404"/>
        <v>0.11502999999999999</v>
      </c>
    </row>
    <row r="712" spans="1:27" ht="12.75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55.86</v>
      </c>
      <c r="E712" s="44">
        <v>22.83</v>
      </c>
      <c r="F712" s="44">
        <v>55.69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0.85</v>
      </c>
      <c r="M712" s="44">
        <v>0</v>
      </c>
      <c r="N712" s="44">
        <v>9.3800000000000008</v>
      </c>
      <c r="O712" s="44">
        <v>19.16</v>
      </c>
      <c r="P712" s="44">
        <v>3.7</v>
      </c>
      <c r="Q712" s="44">
        <v>4.09</v>
      </c>
      <c r="R712" s="44">
        <v>4.33</v>
      </c>
      <c r="S712" s="44">
        <v>12.54</v>
      </c>
      <c r="T712" s="44">
        <v>11.46</v>
      </c>
      <c r="U712" s="44">
        <v>0</v>
      </c>
      <c r="V712" s="44">
        <v>0</v>
      </c>
      <c r="W712" s="44">
        <v>2.33</v>
      </c>
      <c r="X712" s="44">
        <v>7.34</v>
      </c>
      <c r="Y712" s="44">
        <v>263.79000000000002</v>
      </c>
      <c r="Z712" s="44">
        <v>376.84</v>
      </c>
      <c r="AA712" s="44">
        <v>115.03</v>
      </c>
    </row>
    <row r="713" spans="1:27" x14ac:dyDescent="0.2">
      <c r="A713" s="98" t="s">
        <v>2345</v>
      </c>
      <c r="B713" s="28" t="str">
        <f>"03"&amp;"."&amp;$B$800&amp;"."&amp;$B$801</f>
        <v>03.10.2023</v>
      </c>
      <c r="C713" s="90" t="s">
        <v>76</v>
      </c>
      <c r="D713" s="91">
        <f>ROUND((D714)/1000,5)</f>
        <v>0.20943000000000001</v>
      </c>
      <c r="E713" s="91">
        <f t="shared" ref="E713:AA713" si="405">ROUND((E714)/1000,5)</f>
        <v>0.39367999999999997</v>
      </c>
      <c r="F713" s="91">
        <f t="shared" si="405"/>
        <v>1.23E-2</v>
      </c>
      <c r="G713" s="91">
        <f t="shared" si="405"/>
        <v>0</v>
      </c>
      <c r="H713" s="91">
        <f t="shared" si="405"/>
        <v>0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0</v>
      </c>
      <c r="P713" s="91">
        <f t="shared" si="405"/>
        <v>0</v>
      </c>
      <c r="Q713" s="91">
        <f t="shared" si="405"/>
        <v>5.6499999999999996E-3</v>
      </c>
      <c r="R713" s="91">
        <f t="shared" si="405"/>
        <v>4.3899999999999998E-3</v>
      </c>
      <c r="S713" s="91">
        <f t="shared" si="405"/>
        <v>2.5300000000000001E-3</v>
      </c>
      <c r="T713" s="91">
        <f t="shared" si="405"/>
        <v>0</v>
      </c>
      <c r="U713" s="91">
        <f t="shared" si="405"/>
        <v>0</v>
      </c>
      <c r="V713" s="91">
        <f t="shared" si="405"/>
        <v>0</v>
      </c>
      <c r="W713" s="91">
        <f t="shared" si="405"/>
        <v>2.4680000000000001E-2</v>
      </c>
      <c r="X713" s="91">
        <f t="shared" si="405"/>
        <v>5.9699999999999996E-3</v>
      </c>
      <c r="Y713" s="91">
        <f t="shared" si="405"/>
        <v>0.20161000000000001</v>
      </c>
      <c r="Z713" s="91">
        <f t="shared" si="405"/>
        <v>0.26234000000000002</v>
      </c>
      <c r="AA713" s="91">
        <f t="shared" si="405"/>
        <v>9.5750000000000002E-2</v>
      </c>
    </row>
    <row r="714" spans="1:27" ht="12.75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209.43</v>
      </c>
      <c r="E714" s="44">
        <v>393.68</v>
      </c>
      <c r="F714" s="44">
        <v>12.3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5.65</v>
      </c>
      <c r="R714" s="44">
        <v>4.3899999999999997</v>
      </c>
      <c r="S714" s="44">
        <v>2.5299999999999998</v>
      </c>
      <c r="T714" s="44">
        <v>0</v>
      </c>
      <c r="U714" s="44">
        <v>0</v>
      </c>
      <c r="V714" s="44">
        <v>0</v>
      </c>
      <c r="W714" s="44">
        <v>24.68</v>
      </c>
      <c r="X714" s="44">
        <v>5.97</v>
      </c>
      <c r="Y714" s="44">
        <v>201.61</v>
      </c>
      <c r="Z714" s="44">
        <v>262.33999999999997</v>
      </c>
      <c r="AA714" s="44">
        <v>95.75</v>
      </c>
    </row>
    <row r="715" spans="1:27" x14ac:dyDescent="0.2">
      <c r="A715" s="98" t="s">
        <v>2347</v>
      </c>
      <c r="B715" s="28" t="str">
        <f>"04"&amp;"."&amp;$B$800&amp;"."&amp;$B$801</f>
        <v>04.10.2023</v>
      </c>
      <c r="C715" s="90" t="s">
        <v>76</v>
      </c>
      <c r="D715" s="91">
        <f>ROUND((D716)/1000,5)</f>
        <v>4.922E-2</v>
      </c>
      <c r="E715" s="91">
        <f t="shared" ref="E715:AA715" si="406">ROUND((E716)/1000,5)</f>
        <v>0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2.9499999999999999E-3</v>
      </c>
      <c r="N715" s="91">
        <f t="shared" si="406"/>
        <v>1.6080000000000001E-2</v>
      </c>
      <c r="O715" s="91">
        <f t="shared" si="406"/>
        <v>2.8080000000000001E-2</v>
      </c>
      <c r="P715" s="91">
        <f t="shared" si="406"/>
        <v>2.0199999999999999E-2</v>
      </c>
      <c r="Q715" s="91">
        <f t="shared" si="406"/>
        <v>3.5770000000000003E-2</v>
      </c>
      <c r="R715" s="91">
        <f t="shared" si="406"/>
        <v>1.8720000000000001E-2</v>
      </c>
      <c r="S715" s="91">
        <f t="shared" si="406"/>
        <v>6.3099999999999996E-3</v>
      </c>
      <c r="T715" s="91">
        <f t="shared" si="406"/>
        <v>0</v>
      </c>
      <c r="U715" s="91">
        <f t="shared" si="406"/>
        <v>2.1190000000000001E-2</v>
      </c>
      <c r="V715" s="91">
        <f t="shared" si="406"/>
        <v>0</v>
      </c>
      <c r="W715" s="91">
        <f t="shared" si="406"/>
        <v>2.0160000000000001E-2</v>
      </c>
      <c r="X715" s="91">
        <f t="shared" si="406"/>
        <v>3.3689999999999998E-2</v>
      </c>
      <c r="Y715" s="91">
        <f t="shared" si="406"/>
        <v>0.25140000000000001</v>
      </c>
      <c r="Z715" s="91">
        <f t="shared" si="406"/>
        <v>0.19212000000000001</v>
      </c>
      <c r="AA715" s="91">
        <f t="shared" si="406"/>
        <v>0.10758</v>
      </c>
    </row>
    <row r="716" spans="1:27" ht="12.75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49.22</v>
      </c>
      <c r="E716" s="44">
        <v>0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2.95</v>
      </c>
      <c r="N716" s="44">
        <v>16.079999999999998</v>
      </c>
      <c r="O716" s="44">
        <v>28.08</v>
      </c>
      <c r="P716" s="44">
        <v>20.2</v>
      </c>
      <c r="Q716" s="44">
        <v>35.770000000000003</v>
      </c>
      <c r="R716" s="44">
        <v>18.72</v>
      </c>
      <c r="S716" s="44">
        <v>6.31</v>
      </c>
      <c r="T716" s="44">
        <v>0</v>
      </c>
      <c r="U716" s="44">
        <v>21.19</v>
      </c>
      <c r="V716" s="44">
        <v>0</v>
      </c>
      <c r="W716" s="44">
        <v>20.16</v>
      </c>
      <c r="X716" s="44">
        <v>33.69</v>
      </c>
      <c r="Y716" s="44">
        <v>251.4</v>
      </c>
      <c r="Z716" s="44">
        <v>192.12</v>
      </c>
      <c r="AA716" s="44">
        <v>107.58</v>
      </c>
    </row>
    <row r="717" spans="1:27" x14ac:dyDescent="0.2">
      <c r="A717" s="98" t="s">
        <v>2349</v>
      </c>
      <c r="B717" s="28" t="str">
        <f>"05"&amp;"."&amp;$B$800&amp;"."&amp;$B$801</f>
        <v>05.10.2023</v>
      </c>
      <c r="C717" s="90" t="s">
        <v>76</v>
      </c>
      <c r="D717" s="91">
        <f>ROUND((D718)/1000,5)</f>
        <v>1.4449999999999999E-2</v>
      </c>
      <c r="E717" s="91">
        <f t="shared" ref="E717:AA717" si="407">ROUND((E718)/1000,5)</f>
        <v>0</v>
      </c>
      <c r="F717" s="91">
        <f t="shared" si="407"/>
        <v>2.981E-2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7.7999999999999999E-4</v>
      </c>
      <c r="L717" s="91">
        <f t="shared" si="407"/>
        <v>0</v>
      </c>
      <c r="M717" s="91">
        <f t="shared" si="407"/>
        <v>2.0000000000000002E-5</v>
      </c>
      <c r="N717" s="91">
        <f t="shared" si="407"/>
        <v>1.91E-3</v>
      </c>
      <c r="O717" s="91">
        <f t="shared" si="407"/>
        <v>0</v>
      </c>
      <c r="P717" s="91">
        <f t="shared" si="407"/>
        <v>0</v>
      </c>
      <c r="Q717" s="91">
        <f t="shared" si="407"/>
        <v>6.0440000000000001E-2</v>
      </c>
      <c r="R717" s="91">
        <f t="shared" si="407"/>
        <v>5.4620000000000002E-2</v>
      </c>
      <c r="S717" s="91">
        <f t="shared" si="407"/>
        <v>5.5070000000000001E-2</v>
      </c>
      <c r="T717" s="91">
        <f t="shared" si="407"/>
        <v>4.1430000000000002E-2</v>
      </c>
      <c r="U717" s="91">
        <f t="shared" si="407"/>
        <v>1.259E-2</v>
      </c>
      <c r="V717" s="91">
        <f t="shared" si="407"/>
        <v>0</v>
      </c>
      <c r="W717" s="91">
        <f t="shared" si="407"/>
        <v>2.2960000000000001E-2</v>
      </c>
      <c r="X717" s="91">
        <f t="shared" si="407"/>
        <v>0.18179999999999999</v>
      </c>
      <c r="Y717" s="91">
        <f t="shared" si="407"/>
        <v>0.18417</v>
      </c>
      <c r="Z717" s="91">
        <f t="shared" si="407"/>
        <v>0.14824000000000001</v>
      </c>
      <c r="AA717" s="91">
        <f t="shared" si="407"/>
        <v>4.9149999999999999E-2</v>
      </c>
    </row>
    <row r="718" spans="1:27" ht="12.75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14.45</v>
      </c>
      <c r="E718" s="44">
        <v>0</v>
      </c>
      <c r="F718" s="44">
        <v>29.81</v>
      </c>
      <c r="G718" s="44">
        <v>0</v>
      </c>
      <c r="H718" s="44">
        <v>0</v>
      </c>
      <c r="I718" s="44">
        <v>0</v>
      </c>
      <c r="J718" s="44">
        <v>0</v>
      </c>
      <c r="K718" s="44">
        <v>0.78</v>
      </c>
      <c r="L718" s="44">
        <v>0</v>
      </c>
      <c r="M718" s="44">
        <v>0.02</v>
      </c>
      <c r="N718" s="44">
        <v>1.91</v>
      </c>
      <c r="O718" s="44">
        <v>0</v>
      </c>
      <c r="P718" s="44">
        <v>0</v>
      </c>
      <c r="Q718" s="44">
        <v>60.44</v>
      </c>
      <c r="R718" s="44">
        <v>54.62</v>
      </c>
      <c r="S718" s="44">
        <v>55.07</v>
      </c>
      <c r="T718" s="44">
        <v>41.43</v>
      </c>
      <c r="U718" s="44">
        <v>12.59</v>
      </c>
      <c r="V718" s="44">
        <v>0</v>
      </c>
      <c r="W718" s="44">
        <v>22.96</v>
      </c>
      <c r="X718" s="44">
        <v>181.8</v>
      </c>
      <c r="Y718" s="44">
        <v>184.17</v>
      </c>
      <c r="Z718" s="44">
        <v>148.24</v>
      </c>
      <c r="AA718" s="44">
        <v>49.15</v>
      </c>
    </row>
    <row r="719" spans="1:27" x14ac:dyDescent="0.2">
      <c r="A719" s="98" t="s">
        <v>2351</v>
      </c>
      <c r="B719" s="28" t="str">
        <f>"06"&amp;"."&amp;$B$800&amp;"."&amp;$B$801</f>
        <v>06.10.2023</v>
      </c>
      <c r="C719" s="90" t="s">
        <v>76</v>
      </c>
      <c r="D719" s="91">
        <f>ROUND((D720)/1000,5)</f>
        <v>4.9910000000000003E-2</v>
      </c>
      <c r="E719" s="91">
        <f t="shared" ref="E719:AA719" si="408">ROUND((E720)/1000,5)</f>
        <v>3.4419999999999999E-2</v>
      </c>
      <c r="F719" s="91">
        <f t="shared" si="408"/>
        <v>0</v>
      </c>
      <c r="G719" s="91">
        <f t="shared" si="408"/>
        <v>0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1.8000000000000001E-4</v>
      </c>
      <c r="N719" s="91">
        <f t="shared" si="408"/>
        <v>2.5440000000000001E-2</v>
      </c>
      <c r="O719" s="91">
        <f t="shared" si="408"/>
        <v>4.2160000000000003E-2</v>
      </c>
      <c r="P719" s="91">
        <f t="shared" si="408"/>
        <v>1.617E-2</v>
      </c>
      <c r="Q719" s="91">
        <f t="shared" si="408"/>
        <v>6.3200000000000001E-3</v>
      </c>
      <c r="R719" s="91">
        <f t="shared" si="408"/>
        <v>1.503E-2</v>
      </c>
      <c r="S719" s="91">
        <f t="shared" si="408"/>
        <v>1.034E-2</v>
      </c>
      <c r="T719" s="91">
        <f t="shared" si="408"/>
        <v>1.7600000000000001E-2</v>
      </c>
      <c r="U719" s="91">
        <f t="shared" si="408"/>
        <v>1.4080000000000001E-2</v>
      </c>
      <c r="V719" s="91">
        <f t="shared" si="408"/>
        <v>2.7300000000000001E-2</v>
      </c>
      <c r="W719" s="91">
        <f t="shared" si="408"/>
        <v>2.6970000000000001E-2</v>
      </c>
      <c r="X719" s="91">
        <f t="shared" si="408"/>
        <v>8.4769999999999998E-2</v>
      </c>
      <c r="Y719" s="91">
        <f t="shared" si="408"/>
        <v>0.25639000000000001</v>
      </c>
      <c r="Z719" s="91">
        <f t="shared" si="408"/>
        <v>0.44572000000000001</v>
      </c>
      <c r="AA719" s="91">
        <f t="shared" si="408"/>
        <v>0.14571999999999999</v>
      </c>
    </row>
    <row r="720" spans="1:27" ht="12.75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49.91</v>
      </c>
      <c r="E720" s="44">
        <v>34.42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0.18</v>
      </c>
      <c r="N720" s="44">
        <v>25.44</v>
      </c>
      <c r="O720" s="44">
        <v>42.16</v>
      </c>
      <c r="P720" s="44">
        <v>16.170000000000002</v>
      </c>
      <c r="Q720" s="44">
        <v>6.32</v>
      </c>
      <c r="R720" s="44">
        <v>15.03</v>
      </c>
      <c r="S720" s="44">
        <v>10.34</v>
      </c>
      <c r="T720" s="44">
        <v>17.600000000000001</v>
      </c>
      <c r="U720" s="44">
        <v>14.08</v>
      </c>
      <c r="V720" s="44">
        <v>27.3</v>
      </c>
      <c r="W720" s="44">
        <v>26.97</v>
      </c>
      <c r="X720" s="44">
        <v>84.77</v>
      </c>
      <c r="Y720" s="44">
        <v>256.39</v>
      </c>
      <c r="Z720" s="44">
        <v>445.72</v>
      </c>
      <c r="AA720" s="44">
        <v>145.72</v>
      </c>
    </row>
    <row r="721" spans="1:27" x14ac:dyDescent="0.2">
      <c r="A721" s="98" t="s">
        <v>2353</v>
      </c>
      <c r="B721" s="28" t="str">
        <f>"07"&amp;"."&amp;$B$800&amp;"."&amp;$B$801</f>
        <v>07.10.2023</v>
      </c>
      <c r="C721" s="90" t="s">
        <v>76</v>
      </c>
      <c r="D721" s="91">
        <f>ROUND((D722)/1000,5)</f>
        <v>6.3200000000000006E-2</v>
      </c>
      <c r="E721" s="91">
        <f t="shared" ref="E721:AA721" si="409">ROUND((E722)/1000,5)</f>
        <v>0.26468999999999998</v>
      </c>
      <c r="F721" s="91">
        <f t="shared" si="409"/>
        <v>3.1800000000000001E-3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0.16073000000000001</v>
      </c>
      <c r="Z721" s="91">
        <f t="shared" si="409"/>
        <v>0.24439</v>
      </c>
      <c r="AA721" s="91">
        <f t="shared" si="409"/>
        <v>0.11182</v>
      </c>
    </row>
    <row r="722" spans="1:27" ht="12.75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63.2</v>
      </c>
      <c r="E722" s="44">
        <v>264.69</v>
      </c>
      <c r="F722" s="44">
        <v>3.18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160.72999999999999</v>
      </c>
      <c r="Z722" s="44">
        <v>244.39</v>
      </c>
      <c r="AA722" s="44">
        <v>111.82</v>
      </c>
    </row>
    <row r="723" spans="1:27" x14ac:dyDescent="0.2">
      <c r="A723" s="98" t="s">
        <v>2355</v>
      </c>
      <c r="B723" s="28" t="str">
        <f>"08"&amp;"."&amp;$B$800&amp;"."&amp;$B$801</f>
        <v>08.10.2023</v>
      </c>
      <c r="C723" s="90" t="s">
        <v>76</v>
      </c>
      <c r="D723" s="91">
        <f>ROUND((D724)/1000,5)</f>
        <v>9.9100000000000004E-3</v>
      </c>
      <c r="E723" s="91">
        <f t="shared" ref="E723:AA723" si="410">ROUND((E724)/1000,5)</f>
        <v>0.19105</v>
      </c>
      <c r="F723" s="91">
        <f t="shared" si="410"/>
        <v>0.12137000000000001</v>
      </c>
      <c r="G723" s="91">
        <f t="shared" si="410"/>
        <v>9.7089999999999996E-2</v>
      </c>
      <c r="H723" s="91">
        <f t="shared" si="410"/>
        <v>3.5E-4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1.2500000000000001E-2</v>
      </c>
      <c r="Y723" s="91">
        <f t="shared" si="410"/>
        <v>6.6E-4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9.91</v>
      </c>
      <c r="E724" s="44">
        <v>191.05</v>
      </c>
      <c r="F724" s="44">
        <v>121.37</v>
      </c>
      <c r="G724" s="44">
        <v>97.09</v>
      </c>
      <c r="H724" s="44">
        <v>0.35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12.5</v>
      </c>
      <c r="Y724" s="44">
        <v>0.66</v>
      </c>
      <c r="Z724" s="44">
        <v>0</v>
      </c>
      <c r="AA724" s="44">
        <v>0</v>
      </c>
    </row>
    <row r="725" spans="1:27" x14ac:dyDescent="0.2">
      <c r="A725" s="98" t="s">
        <v>2357</v>
      </c>
      <c r="B725" s="28" t="str">
        <f>"09"&amp;"."&amp;$B$800&amp;"."&amp;$B$801</f>
        <v>09.10.2023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1.3599999999999999E-2</v>
      </c>
      <c r="F725" s="91">
        <f t="shared" si="411"/>
        <v>7.9299999999999995E-3</v>
      </c>
      <c r="G725" s="91">
        <f t="shared" si="411"/>
        <v>4.8000000000000001E-4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7.2739999999999999E-2</v>
      </c>
      <c r="M725" s="91">
        <f t="shared" si="411"/>
        <v>4.4999999999999999E-4</v>
      </c>
      <c r="N725" s="91">
        <f t="shared" si="411"/>
        <v>3.8999999999999999E-4</v>
      </c>
      <c r="O725" s="91">
        <f t="shared" si="411"/>
        <v>2.64E-3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4.6829999999999997E-2</v>
      </c>
      <c r="X725" s="91">
        <f t="shared" si="411"/>
        <v>0</v>
      </c>
      <c r="Y725" s="91">
        <f t="shared" si="411"/>
        <v>0.21579999999999999</v>
      </c>
      <c r="Z725" s="91">
        <f t="shared" si="411"/>
        <v>2.154E-2</v>
      </c>
      <c r="AA725" s="91">
        <f t="shared" si="411"/>
        <v>5.3069999999999999E-2</v>
      </c>
    </row>
    <row r="726" spans="1:27" ht="12.75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0</v>
      </c>
      <c r="E726" s="44">
        <v>13.6</v>
      </c>
      <c r="F726" s="44">
        <v>7.93</v>
      </c>
      <c r="G726" s="44">
        <v>0.48</v>
      </c>
      <c r="H726" s="44">
        <v>0</v>
      </c>
      <c r="I726" s="44">
        <v>0</v>
      </c>
      <c r="J726" s="44">
        <v>0</v>
      </c>
      <c r="K726" s="44">
        <v>0</v>
      </c>
      <c r="L726" s="44">
        <v>72.739999999999995</v>
      </c>
      <c r="M726" s="44">
        <v>0.45</v>
      </c>
      <c r="N726" s="44">
        <v>0.39</v>
      </c>
      <c r="O726" s="44">
        <v>2.64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46.83</v>
      </c>
      <c r="X726" s="44">
        <v>0</v>
      </c>
      <c r="Y726" s="44">
        <v>215.8</v>
      </c>
      <c r="Z726" s="44">
        <v>21.54</v>
      </c>
      <c r="AA726" s="44">
        <v>53.07</v>
      </c>
    </row>
    <row r="727" spans="1:27" x14ac:dyDescent="0.2">
      <c r="A727" s="98" t="s">
        <v>2359</v>
      </c>
      <c r="B727" s="28" t="str">
        <f>"10"&amp;"."&amp;$B$800&amp;"."&amp;$B$801</f>
        <v>10.10.2023</v>
      </c>
      <c r="C727" s="90" t="s">
        <v>76</v>
      </c>
      <c r="D727" s="91">
        <f>ROUND((D728)/1000,5)</f>
        <v>0.1215</v>
      </c>
      <c r="E727" s="91">
        <f t="shared" ref="E727:AA727" si="412">ROUND((E728)/1000,5)</f>
        <v>0.1847</v>
      </c>
      <c r="F727" s="91">
        <f t="shared" si="412"/>
        <v>9.468E-2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4.0000000000000003E-5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3.0000000000000001E-5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6.4999999999999997E-4</v>
      </c>
      <c r="Z727" s="91">
        <f t="shared" si="412"/>
        <v>2.81E-2</v>
      </c>
      <c r="AA727" s="91">
        <f t="shared" si="412"/>
        <v>5.5500000000000001E-2</v>
      </c>
    </row>
    <row r="728" spans="1:27" ht="12.75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121.5</v>
      </c>
      <c r="E728" s="44">
        <v>184.7</v>
      </c>
      <c r="F728" s="44">
        <v>94.68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0.04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0.03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0.65</v>
      </c>
      <c r="Z728" s="44">
        <v>28.1</v>
      </c>
      <c r="AA728" s="44">
        <v>55.5</v>
      </c>
    </row>
    <row r="729" spans="1:27" x14ac:dyDescent="0.2">
      <c r="A729" s="98" t="s">
        <v>2361</v>
      </c>
      <c r="B729" s="28" t="str">
        <f>"11"&amp;"."&amp;$B$800&amp;"."&amp;$B$801</f>
        <v>11.10.2023</v>
      </c>
      <c r="C729" s="90" t="s">
        <v>76</v>
      </c>
      <c r="D729" s="91">
        <f>ROUND((D730)/1000,5)</f>
        <v>8.6800000000000002E-3</v>
      </c>
      <c r="E729" s="91">
        <f t="shared" ref="E729:AA729" si="413">ROUND((E730)/1000,5)</f>
        <v>0</v>
      </c>
      <c r="F729" s="91">
        <f t="shared" si="413"/>
        <v>0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1.9550000000000001E-2</v>
      </c>
      <c r="O729" s="91">
        <f t="shared" si="413"/>
        <v>4.4600000000000004E-3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1.7809999999999999E-2</v>
      </c>
      <c r="V729" s="91">
        <f t="shared" si="413"/>
        <v>0</v>
      </c>
      <c r="W729" s="91">
        <f t="shared" si="413"/>
        <v>4.0070000000000001E-2</v>
      </c>
      <c r="X729" s="91">
        <f t="shared" si="413"/>
        <v>3.2820000000000002E-2</v>
      </c>
      <c r="Y729" s="91">
        <f t="shared" si="413"/>
        <v>0.26285999999999998</v>
      </c>
      <c r="Z729" s="91">
        <f t="shared" si="413"/>
        <v>0.32901000000000002</v>
      </c>
      <c r="AA729" s="91">
        <f t="shared" si="413"/>
        <v>0.15267</v>
      </c>
    </row>
    <row r="730" spans="1:27" ht="12.75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8.68</v>
      </c>
      <c r="E730" s="44">
        <v>0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19.55</v>
      </c>
      <c r="O730" s="44">
        <v>4.46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17.809999999999999</v>
      </c>
      <c r="V730" s="44">
        <v>0</v>
      </c>
      <c r="W730" s="44">
        <v>40.07</v>
      </c>
      <c r="X730" s="44">
        <v>32.82</v>
      </c>
      <c r="Y730" s="44">
        <v>262.86</v>
      </c>
      <c r="Z730" s="44">
        <v>329.01</v>
      </c>
      <c r="AA730" s="44">
        <v>152.66999999999999</v>
      </c>
    </row>
    <row r="731" spans="1:27" x14ac:dyDescent="0.2">
      <c r="A731" s="98" t="s">
        <v>2363</v>
      </c>
      <c r="B731" s="28" t="str">
        <f>"12"&amp;"."&amp;$B$800&amp;"."&amp;$B$801</f>
        <v>12.10.2023</v>
      </c>
      <c r="C731" s="90" t="s">
        <v>76</v>
      </c>
      <c r="D731" s="91">
        <f>ROUND((D732)/1000,5)</f>
        <v>0.12143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1.635E-2</v>
      </c>
      <c r="N731" s="91">
        <f t="shared" si="414"/>
        <v>1.6389999999999998E-2</v>
      </c>
      <c r="O731" s="91">
        <f t="shared" si="414"/>
        <v>2.7369999999999998E-2</v>
      </c>
      <c r="P731" s="91">
        <f t="shared" si="414"/>
        <v>6.3699999999999998E-3</v>
      </c>
      <c r="Q731" s="91">
        <f t="shared" si="414"/>
        <v>3.041E-2</v>
      </c>
      <c r="R731" s="91">
        <f t="shared" si="414"/>
        <v>2.2499999999999999E-2</v>
      </c>
      <c r="S731" s="91">
        <f t="shared" si="414"/>
        <v>3.4939999999999999E-2</v>
      </c>
      <c r="T731" s="91">
        <f t="shared" si="414"/>
        <v>8.0000000000000004E-4</v>
      </c>
      <c r="U731" s="91">
        <f t="shared" si="414"/>
        <v>3.2039999999999999E-2</v>
      </c>
      <c r="V731" s="91">
        <f t="shared" si="414"/>
        <v>5.364E-2</v>
      </c>
      <c r="W731" s="91">
        <f t="shared" si="414"/>
        <v>8.6870000000000003E-2</v>
      </c>
      <c r="X731" s="91">
        <f t="shared" si="414"/>
        <v>0.15592</v>
      </c>
      <c r="Y731" s="91">
        <f t="shared" si="414"/>
        <v>0.58757999999999999</v>
      </c>
      <c r="Z731" s="91">
        <f t="shared" si="414"/>
        <v>0.83518000000000003</v>
      </c>
      <c r="AA731" s="91">
        <f t="shared" si="414"/>
        <v>0.23193</v>
      </c>
    </row>
    <row r="732" spans="1:27" ht="12.75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121.43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16.350000000000001</v>
      </c>
      <c r="N732" s="44">
        <v>16.39</v>
      </c>
      <c r="O732" s="44">
        <v>27.37</v>
      </c>
      <c r="P732" s="44">
        <v>6.37</v>
      </c>
      <c r="Q732" s="44">
        <v>30.41</v>
      </c>
      <c r="R732" s="44">
        <v>22.5</v>
      </c>
      <c r="S732" s="44">
        <v>34.94</v>
      </c>
      <c r="T732" s="44">
        <v>0.8</v>
      </c>
      <c r="U732" s="44">
        <v>32.04</v>
      </c>
      <c r="V732" s="44">
        <v>53.64</v>
      </c>
      <c r="W732" s="44">
        <v>86.87</v>
      </c>
      <c r="X732" s="44">
        <v>155.91999999999999</v>
      </c>
      <c r="Y732" s="44">
        <v>587.58000000000004</v>
      </c>
      <c r="Z732" s="44">
        <v>835.18</v>
      </c>
      <c r="AA732" s="44">
        <v>231.93</v>
      </c>
    </row>
    <row r="733" spans="1:27" x14ac:dyDescent="0.2">
      <c r="A733" s="98" t="s">
        <v>2365</v>
      </c>
      <c r="B733" s="28" t="str">
        <f>"13"&amp;"."&amp;$B$800&amp;"."&amp;$B$801</f>
        <v>13.10.2023</v>
      </c>
      <c r="C733" s="90" t="s">
        <v>76</v>
      </c>
      <c r="D733" s="91">
        <f>ROUND((D734)/1000,5)</f>
        <v>0.18398</v>
      </c>
      <c r="E733" s="91">
        <f t="shared" ref="E733:AA733" si="415">ROUND((E734)/1000,5)</f>
        <v>0.28516999999999998</v>
      </c>
      <c r="F733" s="91">
        <f t="shared" si="415"/>
        <v>0.13802</v>
      </c>
      <c r="G733" s="91">
        <f t="shared" si="415"/>
        <v>4.7419999999999997E-2</v>
      </c>
      <c r="H733" s="91">
        <f t="shared" si="415"/>
        <v>2.4000000000000001E-4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1.6199999999999999E-3</v>
      </c>
      <c r="M733" s="91">
        <f t="shared" si="415"/>
        <v>0.10351</v>
      </c>
      <c r="N733" s="91">
        <f t="shared" si="415"/>
        <v>0.12494</v>
      </c>
      <c r="O733" s="91">
        <f t="shared" si="415"/>
        <v>8.3419999999999994E-2</v>
      </c>
      <c r="P733" s="91">
        <f t="shared" si="415"/>
        <v>2.487E-2</v>
      </c>
      <c r="Q733" s="91">
        <f t="shared" si="415"/>
        <v>4.0710000000000003E-2</v>
      </c>
      <c r="R733" s="91">
        <f t="shared" si="415"/>
        <v>6.6790000000000002E-2</v>
      </c>
      <c r="S733" s="91">
        <f t="shared" si="415"/>
        <v>5.3350000000000002E-2</v>
      </c>
      <c r="T733" s="91">
        <f t="shared" si="415"/>
        <v>1.6449999999999999E-2</v>
      </c>
      <c r="U733" s="91">
        <f t="shared" si="415"/>
        <v>5.7800000000000004E-3</v>
      </c>
      <c r="V733" s="91">
        <f t="shared" si="415"/>
        <v>4.9349999999999998E-2</v>
      </c>
      <c r="W733" s="91">
        <f t="shared" si="415"/>
        <v>3.2480000000000002E-2</v>
      </c>
      <c r="X733" s="91">
        <f t="shared" si="415"/>
        <v>0.10344</v>
      </c>
      <c r="Y733" s="91">
        <f t="shared" si="415"/>
        <v>0.12263</v>
      </c>
      <c r="Z733" s="91">
        <f t="shared" si="415"/>
        <v>0.67366999999999999</v>
      </c>
      <c r="AA733" s="91">
        <f t="shared" si="415"/>
        <v>0.42244999999999999</v>
      </c>
    </row>
    <row r="734" spans="1:27" ht="12.75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183.98</v>
      </c>
      <c r="E734" s="44">
        <v>285.17</v>
      </c>
      <c r="F734" s="44">
        <v>138.02000000000001</v>
      </c>
      <c r="G734" s="44">
        <v>47.42</v>
      </c>
      <c r="H734" s="44">
        <v>0.24</v>
      </c>
      <c r="I734" s="44">
        <v>0</v>
      </c>
      <c r="J734" s="44">
        <v>0</v>
      </c>
      <c r="K734" s="44">
        <v>0</v>
      </c>
      <c r="L734" s="44">
        <v>1.62</v>
      </c>
      <c r="M734" s="44">
        <v>103.51</v>
      </c>
      <c r="N734" s="44">
        <v>124.94</v>
      </c>
      <c r="O734" s="44">
        <v>83.42</v>
      </c>
      <c r="P734" s="44">
        <v>24.87</v>
      </c>
      <c r="Q734" s="44">
        <v>40.71</v>
      </c>
      <c r="R734" s="44">
        <v>66.790000000000006</v>
      </c>
      <c r="S734" s="44">
        <v>53.35</v>
      </c>
      <c r="T734" s="44">
        <v>16.45</v>
      </c>
      <c r="U734" s="44">
        <v>5.78</v>
      </c>
      <c r="V734" s="44">
        <v>49.35</v>
      </c>
      <c r="W734" s="44">
        <v>32.479999999999997</v>
      </c>
      <c r="X734" s="44">
        <v>103.44</v>
      </c>
      <c r="Y734" s="44">
        <v>122.63</v>
      </c>
      <c r="Z734" s="44">
        <v>673.67</v>
      </c>
      <c r="AA734" s="44">
        <v>422.45</v>
      </c>
    </row>
    <row r="735" spans="1:27" x14ac:dyDescent="0.2">
      <c r="A735" s="98" t="s">
        <v>2367</v>
      </c>
      <c r="B735" s="28" t="str">
        <f>"14"&amp;"."&amp;$B$800&amp;"."&amp;$B$801</f>
        <v>14.10.2023</v>
      </c>
      <c r="C735" s="90" t="s">
        <v>76</v>
      </c>
      <c r="D735" s="91">
        <f>ROUND((D736)/1000,5)</f>
        <v>4.9610000000000001E-2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1.3140000000000001E-2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0.11183</v>
      </c>
      <c r="R735" s="91">
        <f t="shared" si="416"/>
        <v>0.18515999999999999</v>
      </c>
      <c r="S735" s="91">
        <f t="shared" si="416"/>
        <v>0.35176000000000002</v>
      </c>
      <c r="T735" s="91">
        <f t="shared" si="416"/>
        <v>0.23494000000000001</v>
      </c>
      <c r="U735" s="91">
        <f t="shared" si="416"/>
        <v>6.2710000000000002E-2</v>
      </c>
      <c r="V735" s="91">
        <f t="shared" si="416"/>
        <v>8.5699999999999998E-2</v>
      </c>
      <c r="W735" s="91">
        <f t="shared" si="416"/>
        <v>4.4600000000000001E-2</v>
      </c>
      <c r="X735" s="91">
        <f t="shared" si="416"/>
        <v>3.6139999999999999E-2</v>
      </c>
      <c r="Y735" s="91">
        <f t="shared" si="416"/>
        <v>0.19816</v>
      </c>
      <c r="Z735" s="91">
        <f t="shared" si="416"/>
        <v>0.39688000000000001</v>
      </c>
      <c r="AA735" s="91">
        <f t="shared" si="416"/>
        <v>0.16087000000000001</v>
      </c>
    </row>
    <row r="736" spans="1:27" ht="12.75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49.61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13.14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111.83</v>
      </c>
      <c r="R736" s="44">
        <v>185.16</v>
      </c>
      <c r="S736" s="44">
        <v>351.76</v>
      </c>
      <c r="T736" s="44">
        <v>234.94</v>
      </c>
      <c r="U736" s="44">
        <v>62.71</v>
      </c>
      <c r="V736" s="44">
        <v>85.7</v>
      </c>
      <c r="W736" s="44">
        <v>44.6</v>
      </c>
      <c r="X736" s="44">
        <v>36.14</v>
      </c>
      <c r="Y736" s="44">
        <v>198.16</v>
      </c>
      <c r="Z736" s="44">
        <v>396.88</v>
      </c>
      <c r="AA736" s="44">
        <v>160.87</v>
      </c>
    </row>
    <row r="737" spans="1:27" x14ac:dyDescent="0.2">
      <c r="A737" s="98" t="s">
        <v>2369</v>
      </c>
      <c r="B737" s="28" t="str">
        <f>"15"&amp;"."&amp;$B$800&amp;"."&amp;$B$801</f>
        <v>15.10.2023</v>
      </c>
      <c r="C737" s="90" t="s">
        <v>76</v>
      </c>
      <c r="D737" s="91">
        <f>ROUND((D738)/1000,5)</f>
        <v>8.0170000000000005E-2</v>
      </c>
      <c r="E737" s="91">
        <f t="shared" ref="E737:AA737" si="417">ROUND((E738)/1000,5)</f>
        <v>3.2340000000000001E-2</v>
      </c>
      <c r="F737" s="91">
        <f t="shared" si="417"/>
        <v>2.802E-2</v>
      </c>
      <c r="G737" s="91">
        <f t="shared" si="417"/>
        <v>4.3499999999999997E-2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8.43E-3</v>
      </c>
      <c r="N737" s="91">
        <f t="shared" si="417"/>
        <v>3.637E-2</v>
      </c>
      <c r="O737" s="91">
        <f t="shared" si="417"/>
        <v>6.148E-2</v>
      </c>
      <c r="P737" s="91">
        <f t="shared" si="417"/>
        <v>4.648E-2</v>
      </c>
      <c r="Q737" s="91">
        <f t="shared" si="417"/>
        <v>5.1970000000000002E-2</v>
      </c>
      <c r="R737" s="91">
        <f t="shared" si="417"/>
        <v>2.3800000000000002E-3</v>
      </c>
      <c r="S737" s="91">
        <f t="shared" si="417"/>
        <v>0</v>
      </c>
      <c r="T737" s="91">
        <f t="shared" si="417"/>
        <v>0</v>
      </c>
      <c r="U737" s="91">
        <f t="shared" si="417"/>
        <v>3.4499999999999999E-3</v>
      </c>
      <c r="V737" s="91">
        <f t="shared" si="417"/>
        <v>2.0910000000000002E-2</v>
      </c>
      <c r="W737" s="91">
        <f t="shared" si="417"/>
        <v>5.8779999999999999E-2</v>
      </c>
      <c r="X737" s="91">
        <f t="shared" si="417"/>
        <v>0.13285</v>
      </c>
      <c r="Y737" s="91">
        <f t="shared" si="417"/>
        <v>0.59306000000000003</v>
      </c>
      <c r="Z737" s="91">
        <f t="shared" si="417"/>
        <v>0.42044999999999999</v>
      </c>
      <c r="AA737" s="91">
        <f t="shared" si="417"/>
        <v>9.5610000000000001E-2</v>
      </c>
    </row>
    <row r="738" spans="1:27" ht="12.75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80.17</v>
      </c>
      <c r="E738" s="44">
        <v>32.340000000000003</v>
      </c>
      <c r="F738" s="44">
        <v>28.02</v>
      </c>
      <c r="G738" s="44">
        <v>43.5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8.43</v>
      </c>
      <c r="N738" s="44">
        <v>36.369999999999997</v>
      </c>
      <c r="O738" s="44">
        <v>61.48</v>
      </c>
      <c r="P738" s="44">
        <v>46.48</v>
      </c>
      <c r="Q738" s="44">
        <v>51.97</v>
      </c>
      <c r="R738" s="44">
        <v>2.38</v>
      </c>
      <c r="S738" s="44">
        <v>0</v>
      </c>
      <c r="T738" s="44">
        <v>0</v>
      </c>
      <c r="U738" s="44">
        <v>3.45</v>
      </c>
      <c r="V738" s="44">
        <v>20.91</v>
      </c>
      <c r="W738" s="44">
        <v>58.78</v>
      </c>
      <c r="X738" s="44">
        <v>132.85</v>
      </c>
      <c r="Y738" s="44">
        <v>593.05999999999995</v>
      </c>
      <c r="Z738" s="44">
        <v>420.45</v>
      </c>
      <c r="AA738" s="44">
        <v>95.61</v>
      </c>
    </row>
    <row r="739" spans="1:27" x14ac:dyDescent="0.2">
      <c r="A739" s="98" t="s">
        <v>2371</v>
      </c>
      <c r="B739" s="28" t="str">
        <f>"16"&amp;"."&amp;$B$800&amp;"."&amp;$B$801</f>
        <v>16.10.2023</v>
      </c>
      <c r="C739" s="90" t="s">
        <v>76</v>
      </c>
      <c r="D739" s="91">
        <f>ROUND((D740)/1000,5)</f>
        <v>0.12705</v>
      </c>
      <c r="E739" s="91">
        <f t="shared" ref="E739:AA739" si="418">ROUND((E740)/1000,5)</f>
        <v>0.46476000000000001</v>
      </c>
      <c r="F739" s="91">
        <f t="shared" si="418"/>
        <v>0.15598999999999999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8.4000000000000003E-4</v>
      </c>
      <c r="O739" s="91">
        <f t="shared" si="418"/>
        <v>4.4490000000000002E-2</v>
      </c>
      <c r="P739" s="91">
        <f t="shared" si="418"/>
        <v>0</v>
      </c>
      <c r="Q739" s="91">
        <f t="shared" si="418"/>
        <v>0</v>
      </c>
      <c r="R739" s="91">
        <f t="shared" si="418"/>
        <v>7.1000000000000002E-4</v>
      </c>
      <c r="S739" s="91">
        <f t="shared" si="418"/>
        <v>6.3200000000000001E-3</v>
      </c>
      <c r="T739" s="91">
        <f t="shared" si="418"/>
        <v>6.4000000000000005E-4</v>
      </c>
      <c r="U739" s="91">
        <f t="shared" si="418"/>
        <v>0</v>
      </c>
      <c r="V739" s="91">
        <f t="shared" si="418"/>
        <v>0</v>
      </c>
      <c r="W739" s="91">
        <f t="shared" si="418"/>
        <v>5.008E-2</v>
      </c>
      <c r="X739" s="91">
        <f t="shared" si="418"/>
        <v>5.5300000000000002E-2</v>
      </c>
      <c r="Y739" s="91">
        <f t="shared" si="418"/>
        <v>0.11863</v>
      </c>
      <c r="Z739" s="91">
        <f t="shared" si="418"/>
        <v>0.51046000000000002</v>
      </c>
      <c r="AA739" s="91">
        <f t="shared" si="418"/>
        <v>0.34777000000000002</v>
      </c>
    </row>
    <row r="740" spans="1:27" ht="12.75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127.05</v>
      </c>
      <c r="E740" s="44">
        <v>464.76</v>
      </c>
      <c r="F740" s="44">
        <v>155.99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0.84</v>
      </c>
      <c r="O740" s="44">
        <v>44.49</v>
      </c>
      <c r="P740" s="44">
        <v>0</v>
      </c>
      <c r="Q740" s="44">
        <v>0</v>
      </c>
      <c r="R740" s="44">
        <v>0.71</v>
      </c>
      <c r="S740" s="44">
        <v>6.32</v>
      </c>
      <c r="T740" s="44">
        <v>0.64</v>
      </c>
      <c r="U740" s="44">
        <v>0</v>
      </c>
      <c r="V740" s="44">
        <v>0</v>
      </c>
      <c r="W740" s="44">
        <v>50.08</v>
      </c>
      <c r="X740" s="44">
        <v>55.3</v>
      </c>
      <c r="Y740" s="44">
        <v>118.63</v>
      </c>
      <c r="Z740" s="44">
        <v>510.46</v>
      </c>
      <c r="AA740" s="44">
        <v>347.77</v>
      </c>
    </row>
    <row r="741" spans="1:27" x14ac:dyDescent="0.2">
      <c r="A741" s="98" t="s">
        <v>2373</v>
      </c>
      <c r="B741" s="28" t="str">
        <f>"17"&amp;"."&amp;$B$800&amp;"."&amp;$B$801</f>
        <v>17.10.2023</v>
      </c>
      <c r="C741" s="90" t="s">
        <v>76</v>
      </c>
      <c r="D741" s="91">
        <f>ROUND((D742)/1000,5)</f>
        <v>0.26543</v>
      </c>
      <c r="E741" s="91">
        <f t="shared" ref="E741:AA741" si="419">ROUND((E742)/1000,5)</f>
        <v>0.23179</v>
      </c>
      <c r="F741" s="91">
        <f t="shared" si="419"/>
        <v>0.16042999999999999</v>
      </c>
      <c r="G741" s="91">
        <f t="shared" si="419"/>
        <v>9.1350000000000001E-2</v>
      </c>
      <c r="H741" s="91">
        <f t="shared" si="419"/>
        <v>9.0799999999999995E-3</v>
      </c>
      <c r="I741" s="91">
        <f t="shared" si="419"/>
        <v>0</v>
      </c>
      <c r="J741" s="91">
        <f t="shared" si="419"/>
        <v>0</v>
      </c>
      <c r="K741" s="91">
        <f t="shared" si="419"/>
        <v>1.6000000000000001E-4</v>
      </c>
      <c r="L741" s="91">
        <f t="shared" si="419"/>
        <v>0</v>
      </c>
      <c r="M741" s="91">
        <f t="shared" si="419"/>
        <v>3.0000000000000001E-5</v>
      </c>
      <c r="N741" s="91">
        <f t="shared" si="419"/>
        <v>2.5350000000000001E-2</v>
      </c>
      <c r="O741" s="91">
        <f t="shared" si="419"/>
        <v>0.23330999999999999</v>
      </c>
      <c r="P741" s="91">
        <f t="shared" si="419"/>
        <v>6.9000000000000006E-2</v>
      </c>
      <c r="Q741" s="91">
        <f t="shared" si="419"/>
        <v>5.7389999999999997E-2</v>
      </c>
      <c r="R741" s="91">
        <f t="shared" si="419"/>
        <v>5.7829999999999999E-2</v>
      </c>
      <c r="S741" s="91">
        <f t="shared" si="419"/>
        <v>2.0209999999999999E-2</v>
      </c>
      <c r="T741" s="91">
        <f t="shared" si="419"/>
        <v>2.0480000000000002E-2</v>
      </c>
      <c r="U741" s="91">
        <f t="shared" si="419"/>
        <v>0</v>
      </c>
      <c r="V741" s="91">
        <f t="shared" si="419"/>
        <v>0</v>
      </c>
      <c r="W741" s="91">
        <f t="shared" si="419"/>
        <v>3.4450000000000001E-2</v>
      </c>
      <c r="X741" s="91">
        <f t="shared" si="419"/>
        <v>9.6310000000000007E-2</v>
      </c>
      <c r="Y741" s="91">
        <f t="shared" si="419"/>
        <v>0.39021</v>
      </c>
      <c r="Z741" s="91">
        <f t="shared" si="419"/>
        <v>0.34782999999999997</v>
      </c>
      <c r="AA741" s="91">
        <f t="shared" si="419"/>
        <v>0.20967</v>
      </c>
    </row>
    <row r="742" spans="1:27" ht="12.75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265.43</v>
      </c>
      <c r="E742" s="44">
        <v>231.79</v>
      </c>
      <c r="F742" s="44">
        <v>160.43</v>
      </c>
      <c r="G742" s="44">
        <v>91.35</v>
      </c>
      <c r="H742" s="44">
        <v>9.08</v>
      </c>
      <c r="I742" s="44">
        <v>0</v>
      </c>
      <c r="J742" s="44">
        <v>0</v>
      </c>
      <c r="K742" s="44">
        <v>0.16</v>
      </c>
      <c r="L742" s="44">
        <v>0</v>
      </c>
      <c r="M742" s="44">
        <v>0.03</v>
      </c>
      <c r="N742" s="44">
        <v>25.35</v>
      </c>
      <c r="O742" s="44">
        <v>233.31</v>
      </c>
      <c r="P742" s="44">
        <v>69</v>
      </c>
      <c r="Q742" s="44">
        <v>57.39</v>
      </c>
      <c r="R742" s="44">
        <v>57.83</v>
      </c>
      <c r="S742" s="44">
        <v>20.21</v>
      </c>
      <c r="T742" s="44">
        <v>20.48</v>
      </c>
      <c r="U742" s="44">
        <v>0</v>
      </c>
      <c r="V742" s="44">
        <v>0</v>
      </c>
      <c r="W742" s="44">
        <v>34.450000000000003</v>
      </c>
      <c r="X742" s="44">
        <v>96.31</v>
      </c>
      <c r="Y742" s="44">
        <v>390.21</v>
      </c>
      <c r="Z742" s="44">
        <v>347.83</v>
      </c>
      <c r="AA742" s="44">
        <v>209.67</v>
      </c>
    </row>
    <row r="743" spans="1:27" x14ac:dyDescent="0.2">
      <c r="A743" s="98" t="s">
        <v>2375</v>
      </c>
      <c r="B743" s="28" t="str">
        <f>"18"&amp;"."&amp;$B$800&amp;"."&amp;$B$801</f>
        <v>18.10.2023</v>
      </c>
      <c r="C743" s="90" t="s">
        <v>76</v>
      </c>
      <c r="D743" s="91">
        <f>ROUND((D744)/1000,5)</f>
        <v>1.384E-2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8.3899999999999999E-3</v>
      </c>
      <c r="Y743" s="91">
        <f t="shared" si="420"/>
        <v>0.16821</v>
      </c>
      <c r="Z743" s="91">
        <f t="shared" si="420"/>
        <v>0.23796999999999999</v>
      </c>
      <c r="AA743" s="91">
        <f t="shared" si="420"/>
        <v>0.31877</v>
      </c>
    </row>
    <row r="744" spans="1:27" ht="12.75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13.84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8.39</v>
      </c>
      <c r="Y744" s="44">
        <v>168.21</v>
      </c>
      <c r="Z744" s="44">
        <v>237.97</v>
      </c>
      <c r="AA744" s="44">
        <v>318.77</v>
      </c>
    </row>
    <row r="745" spans="1:27" x14ac:dyDescent="0.2">
      <c r="A745" s="98" t="s">
        <v>2377</v>
      </c>
      <c r="B745" s="28" t="str">
        <f>"19"&amp;"."&amp;$B$800&amp;"."&amp;$B$801</f>
        <v>19.10.2023</v>
      </c>
      <c r="C745" s="90" t="s">
        <v>76</v>
      </c>
      <c r="D745" s="91">
        <f>ROUND((D746)/1000,5)</f>
        <v>5.9330000000000001E-2</v>
      </c>
      <c r="E745" s="91">
        <f t="shared" ref="E745:AA745" si="421">ROUND((E746)/1000,5)</f>
        <v>1.4300000000000001E-3</v>
      </c>
      <c r="F745" s="91">
        <f t="shared" si="421"/>
        <v>4.0300000000000002E-2</v>
      </c>
      <c r="G745" s="91">
        <f t="shared" si="421"/>
        <v>3.7749999999999999E-2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3.737E-2</v>
      </c>
      <c r="M745" s="91">
        <f t="shared" si="421"/>
        <v>3.8089999999999999E-2</v>
      </c>
      <c r="N745" s="91">
        <f t="shared" si="421"/>
        <v>6.2399999999999997E-2</v>
      </c>
      <c r="O745" s="91">
        <f t="shared" si="421"/>
        <v>0.10706</v>
      </c>
      <c r="P745" s="91">
        <f t="shared" si="421"/>
        <v>7.7530000000000002E-2</v>
      </c>
      <c r="Q745" s="91">
        <f t="shared" si="421"/>
        <v>8.9539999999999995E-2</v>
      </c>
      <c r="R745" s="91">
        <f t="shared" si="421"/>
        <v>6.9470000000000004E-2</v>
      </c>
      <c r="S745" s="91">
        <f t="shared" si="421"/>
        <v>8.7209999999999996E-2</v>
      </c>
      <c r="T745" s="91">
        <f t="shared" si="421"/>
        <v>6.2149999999999997E-2</v>
      </c>
      <c r="U745" s="91">
        <f t="shared" si="421"/>
        <v>0</v>
      </c>
      <c r="V745" s="91">
        <f t="shared" si="421"/>
        <v>3.7330000000000002E-2</v>
      </c>
      <c r="W745" s="91">
        <f t="shared" si="421"/>
        <v>3.8370000000000001E-2</v>
      </c>
      <c r="X745" s="91">
        <f t="shared" si="421"/>
        <v>0.28542000000000001</v>
      </c>
      <c r="Y745" s="91">
        <f t="shared" si="421"/>
        <v>0.59746999999999995</v>
      </c>
      <c r="Z745" s="91">
        <f t="shared" si="421"/>
        <v>0.63290999999999997</v>
      </c>
      <c r="AA745" s="91">
        <f t="shared" si="421"/>
        <v>0.32999000000000001</v>
      </c>
    </row>
    <row r="746" spans="1:27" ht="12.75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59.33</v>
      </c>
      <c r="E746" s="44">
        <v>1.43</v>
      </c>
      <c r="F746" s="44">
        <v>40.299999999999997</v>
      </c>
      <c r="G746" s="44">
        <v>37.75</v>
      </c>
      <c r="H746" s="44">
        <v>0</v>
      </c>
      <c r="I746" s="44">
        <v>0</v>
      </c>
      <c r="J746" s="44">
        <v>0</v>
      </c>
      <c r="K746" s="44">
        <v>0</v>
      </c>
      <c r="L746" s="44">
        <v>37.369999999999997</v>
      </c>
      <c r="M746" s="44">
        <v>38.090000000000003</v>
      </c>
      <c r="N746" s="44">
        <v>62.4</v>
      </c>
      <c r="O746" s="44">
        <v>107.06</v>
      </c>
      <c r="P746" s="44">
        <v>77.53</v>
      </c>
      <c r="Q746" s="44">
        <v>89.54</v>
      </c>
      <c r="R746" s="44">
        <v>69.47</v>
      </c>
      <c r="S746" s="44">
        <v>87.21</v>
      </c>
      <c r="T746" s="44">
        <v>62.15</v>
      </c>
      <c r="U746" s="44">
        <v>0</v>
      </c>
      <c r="V746" s="44">
        <v>37.33</v>
      </c>
      <c r="W746" s="44">
        <v>38.369999999999997</v>
      </c>
      <c r="X746" s="44">
        <v>285.42</v>
      </c>
      <c r="Y746" s="44">
        <v>597.47</v>
      </c>
      <c r="Z746" s="44">
        <v>632.91</v>
      </c>
      <c r="AA746" s="44">
        <v>329.99</v>
      </c>
    </row>
    <row r="747" spans="1:27" x14ac:dyDescent="0.2">
      <c r="A747" s="98" t="s">
        <v>2379</v>
      </c>
      <c r="B747" s="28" t="str">
        <f>"20"&amp;"."&amp;$B$800&amp;"."&amp;$B$801</f>
        <v>20.10.2023</v>
      </c>
      <c r="C747" s="90" t="s">
        <v>76</v>
      </c>
      <c r="D747" s="91">
        <f>ROUND((D748)/1000,5)</f>
        <v>0.15093999999999999</v>
      </c>
      <c r="E747" s="91">
        <f t="shared" ref="E747:AA747" si="422">ROUND((E748)/1000,5)</f>
        <v>0.17895</v>
      </c>
      <c r="F747" s="91">
        <f t="shared" si="422"/>
        <v>0.1206</v>
      </c>
      <c r="G747" s="91">
        <f t="shared" si="422"/>
        <v>2.5950000000000001E-2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6.83E-2</v>
      </c>
      <c r="N747" s="91">
        <f t="shared" si="422"/>
        <v>8.7809999999999999E-2</v>
      </c>
      <c r="O747" s="91">
        <f t="shared" si="422"/>
        <v>9.1699999999999993E-3</v>
      </c>
      <c r="P747" s="91">
        <f t="shared" si="422"/>
        <v>7.3999999999999999E-4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4.9140000000000003E-2</v>
      </c>
      <c r="V747" s="91">
        <f t="shared" si="422"/>
        <v>5.96E-2</v>
      </c>
      <c r="W747" s="91">
        <f t="shared" si="422"/>
        <v>4.7890000000000002E-2</v>
      </c>
      <c r="X747" s="91">
        <f t="shared" si="422"/>
        <v>5.4519999999999999E-2</v>
      </c>
      <c r="Y747" s="91">
        <f t="shared" si="422"/>
        <v>0.47467999999999999</v>
      </c>
      <c r="Z747" s="91">
        <f t="shared" si="422"/>
        <v>0.36751</v>
      </c>
      <c r="AA747" s="91">
        <f t="shared" si="422"/>
        <v>0.17175000000000001</v>
      </c>
    </row>
    <row r="748" spans="1:27" ht="12.75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150.94</v>
      </c>
      <c r="E748" s="44">
        <v>178.95</v>
      </c>
      <c r="F748" s="44">
        <v>120.6</v>
      </c>
      <c r="G748" s="44">
        <v>25.95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68.3</v>
      </c>
      <c r="N748" s="44">
        <v>87.81</v>
      </c>
      <c r="O748" s="44">
        <v>9.17</v>
      </c>
      <c r="P748" s="44">
        <v>0.74</v>
      </c>
      <c r="Q748" s="44">
        <v>0</v>
      </c>
      <c r="R748" s="44">
        <v>0</v>
      </c>
      <c r="S748" s="44">
        <v>0</v>
      </c>
      <c r="T748" s="44">
        <v>0</v>
      </c>
      <c r="U748" s="44">
        <v>49.14</v>
      </c>
      <c r="V748" s="44">
        <v>59.6</v>
      </c>
      <c r="W748" s="44">
        <v>47.89</v>
      </c>
      <c r="X748" s="44">
        <v>54.52</v>
      </c>
      <c r="Y748" s="44">
        <v>474.68</v>
      </c>
      <c r="Z748" s="44">
        <v>367.51</v>
      </c>
      <c r="AA748" s="44">
        <v>171.75</v>
      </c>
    </row>
    <row r="749" spans="1:27" x14ac:dyDescent="0.2">
      <c r="A749" s="98" t="s">
        <v>2381</v>
      </c>
      <c r="B749" s="28" t="str">
        <f>"21"&amp;"."&amp;$B$800&amp;"."&amp;$B$801</f>
        <v>21.10.2023</v>
      </c>
      <c r="C749" s="90" t="s">
        <v>76</v>
      </c>
      <c r="D749" s="91">
        <f>ROUND((D750)/1000,5)</f>
        <v>5.8299999999999998E-2</v>
      </c>
      <c r="E749" s="91">
        <f t="shared" ref="E749:AA749" si="423">ROUND((E750)/1000,5)</f>
        <v>4.3409999999999997E-2</v>
      </c>
      <c r="F749" s="91">
        <f t="shared" si="423"/>
        <v>0</v>
      </c>
      <c r="G749" s="91">
        <f t="shared" si="423"/>
        <v>0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9.0000000000000006E-5</v>
      </c>
      <c r="O749" s="91">
        <f t="shared" si="423"/>
        <v>0</v>
      </c>
      <c r="P749" s="91">
        <f t="shared" si="423"/>
        <v>0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0</v>
      </c>
      <c r="V749" s="91">
        <f t="shared" si="423"/>
        <v>2.14E-3</v>
      </c>
      <c r="W749" s="91">
        <f t="shared" si="423"/>
        <v>4.6000000000000001E-4</v>
      </c>
      <c r="X749" s="91">
        <f t="shared" si="423"/>
        <v>0</v>
      </c>
      <c r="Y749" s="91">
        <f t="shared" si="423"/>
        <v>0.19167000000000001</v>
      </c>
      <c r="Z749" s="91">
        <f t="shared" si="423"/>
        <v>0.18815000000000001</v>
      </c>
      <c r="AA749" s="91">
        <f t="shared" si="423"/>
        <v>6.7330000000000001E-2</v>
      </c>
    </row>
    <row r="750" spans="1:27" ht="12.75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58.3</v>
      </c>
      <c r="E750" s="44">
        <v>43.41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0.09</v>
      </c>
      <c r="O750" s="44">
        <v>0</v>
      </c>
      <c r="P750" s="44">
        <v>0</v>
      </c>
      <c r="Q750" s="44">
        <v>0</v>
      </c>
      <c r="R750" s="44">
        <v>0</v>
      </c>
      <c r="S750" s="44">
        <v>0</v>
      </c>
      <c r="T750" s="44">
        <v>0</v>
      </c>
      <c r="U750" s="44">
        <v>0</v>
      </c>
      <c r="V750" s="44">
        <v>2.14</v>
      </c>
      <c r="W750" s="44">
        <v>0.46</v>
      </c>
      <c r="X750" s="44">
        <v>0</v>
      </c>
      <c r="Y750" s="44">
        <v>191.67</v>
      </c>
      <c r="Z750" s="44">
        <v>188.15</v>
      </c>
      <c r="AA750" s="44">
        <v>67.33</v>
      </c>
    </row>
    <row r="751" spans="1:27" x14ac:dyDescent="0.2">
      <c r="A751" s="98" t="s">
        <v>2383</v>
      </c>
      <c r="B751" s="28" t="str">
        <f>"22"&amp;"."&amp;$B$800&amp;"."&amp;$B$801</f>
        <v>22.10.2023</v>
      </c>
      <c r="C751" s="90" t="s">
        <v>76</v>
      </c>
      <c r="D751" s="91">
        <f>ROUND((D752)/1000,5)</f>
        <v>4.2340000000000003E-2</v>
      </c>
      <c r="E751" s="91">
        <f t="shared" ref="E751:AA751" si="424">ROUND((E752)/1000,5)</f>
        <v>2.92E-2</v>
      </c>
      <c r="F751" s="91">
        <f t="shared" si="424"/>
        <v>0</v>
      </c>
      <c r="G751" s="91">
        <f t="shared" si="424"/>
        <v>9.5099999999999994E-3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0</v>
      </c>
      <c r="N751" s="91">
        <f t="shared" si="424"/>
        <v>0</v>
      </c>
      <c r="O751" s="91">
        <f t="shared" si="424"/>
        <v>0</v>
      </c>
      <c r="P751" s="91">
        <f t="shared" si="424"/>
        <v>0</v>
      </c>
      <c r="Q751" s="91">
        <f t="shared" si="424"/>
        <v>0</v>
      </c>
      <c r="R751" s="91">
        <f t="shared" si="424"/>
        <v>0</v>
      </c>
      <c r="S751" s="91">
        <f t="shared" si="424"/>
        <v>0</v>
      </c>
      <c r="T751" s="91">
        <f t="shared" si="424"/>
        <v>0</v>
      </c>
      <c r="U751" s="91">
        <f t="shared" si="424"/>
        <v>0</v>
      </c>
      <c r="V751" s="91">
        <f t="shared" si="424"/>
        <v>9.8640000000000005E-2</v>
      </c>
      <c r="W751" s="91">
        <f t="shared" si="424"/>
        <v>0.14534</v>
      </c>
      <c r="X751" s="91">
        <f t="shared" si="424"/>
        <v>0.10138</v>
      </c>
      <c r="Y751" s="91">
        <f t="shared" si="424"/>
        <v>0.31814999999999999</v>
      </c>
      <c r="Z751" s="91">
        <f t="shared" si="424"/>
        <v>0.10452</v>
      </c>
      <c r="AA751" s="91">
        <f t="shared" si="424"/>
        <v>0.14445</v>
      </c>
    </row>
    <row r="752" spans="1:27" ht="12.75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42.34</v>
      </c>
      <c r="E752" s="44">
        <v>29.2</v>
      </c>
      <c r="F752" s="44">
        <v>0</v>
      </c>
      <c r="G752" s="44">
        <v>9.51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</v>
      </c>
      <c r="N752" s="44">
        <v>0</v>
      </c>
      <c r="O752" s="44">
        <v>0</v>
      </c>
      <c r="P752" s="44">
        <v>0</v>
      </c>
      <c r="Q752" s="44">
        <v>0</v>
      </c>
      <c r="R752" s="44">
        <v>0</v>
      </c>
      <c r="S752" s="44">
        <v>0</v>
      </c>
      <c r="T752" s="44">
        <v>0</v>
      </c>
      <c r="U752" s="44">
        <v>0</v>
      </c>
      <c r="V752" s="44">
        <v>98.64</v>
      </c>
      <c r="W752" s="44">
        <v>145.34</v>
      </c>
      <c r="X752" s="44">
        <v>101.38</v>
      </c>
      <c r="Y752" s="44">
        <v>318.14999999999998</v>
      </c>
      <c r="Z752" s="44">
        <v>104.52</v>
      </c>
      <c r="AA752" s="44">
        <v>144.44999999999999</v>
      </c>
    </row>
    <row r="753" spans="1:27" x14ac:dyDescent="0.2">
      <c r="A753" s="98" t="s">
        <v>2385</v>
      </c>
      <c r="B753" s="28" t="str">
        <f>"23"&amp;"."&amp;$B$800&amp;"."&amp;$B$801</f>
        <v>23.10.2023</v>
      </c>
      <c r="C753" s="90" t="s">
        <v>76</v>
      </c>
      <c r="D753" s="91">
        <f>ROUND((D754)/1000,5)</f>
        <v>0.11303000000000001</v>
      </c>
      <c r="E753" s="91">
        <f t="shared" ref="E753:AA753" si="425">ROUND((E754)/1000,5)</f>
        <v>3.0509999999999999E-2</v>
      </c>
      <c r="F753" s="91">
        <f t="shared" si="425"/>
        <v>0</v>
      </c>
      <c r="G753" s="91">
        <f t="shared" si="425"/>
        <v>0</v>
      </c>
      <c r="H753" s="91">
        <f t="shared" si="425"/>
        <v>1.1100000000000001E-3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9.7000000000000005E-4</v>
      </c>
      <c r="N753" s="91">
        <f t="shared" si="425"/>
        <v>4.0000000000000002E-4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2.5000000000000001E-4</v>
      </c>
      <c r="X753" s="91">
        <f t="shared" si="425"/>
        <v>0</v>
      </c>
      <c r="Y753" s="91">
        <f t="shared" si="425"/>
        <v>0.20096</v>
      </c>
      <c r="Z753" s="91">
        <f t="shared" si="425"/>
        <v>0.11815000000000001</v>
      </c>
      <c r="AA753" s="91">
        <f t="shared" si="425"/>
        <v>0.17860000000000001</v>
      </c>
    </row>
    <row r="754" spans="1:27" ht="12.75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113.03</v>
      </c>
      <c r="E754" s="44">
        <v>30.51</v>
      </c>
      <c r="F754" s="44">
        <v>0</v>
      </c>
      <c r="G754" s="44">
        <v>0</v>
      </c>
      <c r="H754" s="44">
        <v>1.1100000000000001</v>
      </c>
      <c r="I754" s="44">
        <v>0</v>
      </c>
      <c r="J754" s="44">
        <v>0</v>
      </c>
      <c r="K754" s="44">
        <v>0</v>
      </c>
      <c r="L754" s="44">
        <v>0</v>
      </c>
      <c r="M754" s="44">
        <v>0.97</v>
      </c>
      <c r="N754" s="44">
        <v>0.4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0.25</v>
      </c>
      <c r="X754" s="44">
        <v>0</v>
      </c>
      <c r="Y754" s="44">
        <v>200.96</v>
      </c>
      <c r="Z754" s="44">
        <v>118.15</v>
      </c>
      <c r="AA754" s="44">
        <v>178.6</v>
      </c>
    </row>
    <row r="755" spans="1:27" x14ac:dyDescent="0.2">
      <c r="A755" s="98" t="s">
        <v>2387</v>
      </c>
      <c r="B755" s="28" t="str">
        <f>"24"&amp;"."&amp;$B$800&amp;"."&amp;$B$801</f>
        <v>24.10.2023</v>
      </c>
      <c r="C755" s="90" t="s">
        <v>76</v>
      </c>
      <c r="D755" s="91">
        <f>ROUND((D756)/1000,5)</f>
        <v>0.23929</v>
      </c>
      <c r="E755" s="91">
        <f t="shared" ref="E755:AA755" si="426">ROUND((E756)/1000,5)</f>
        <v>0.16700000000000001</v>
      </c>
      <c r="F755" s="91">
        <f t="shared" si="426"/>
        <v>6.5449999999999994E-2</v>
      </c>
      <c r="G755" s="91">
        <f t="shared" si="426"/>
        <v>2.078E-2</v>
      </c>
      <c r="H755" s="91">
        <f t="shared" si="426"/>
        <v>0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1.332E-2</v>
      </c>
      <c r="N755" s="91">
        <f t="shared" si="426"/>
        <v>6.132E-2</v>
      </c>
      <c r="O755" s="91">
        <f t="shared" si="426"/>
        <v>0</v>
      </c>
      <c r="P755" s="91">
        <f t="shared" si="426"/>
        <v>0</v>
      </c>
      <c r="Q755" s="91">
        <f t="shared" si="426"/>
        <v>0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0</v>
      </c>
      <c r="W755" s="91">
        <f t="shared" si="426"/>
        <v>0.14460999999999999</v>
      </c>
      <c r="X755" s="91">
        <f t="shared" si="426"/>
        <v>0.18665999999999999</v>
      </c>
      <c r="Y755" s="91">
        <f t="shared" si="426"/>
        <v>0.42270000000000002</v>
      </c>
      <c r="Z755" s="91">
        <f t="shared" si="426"/>
        <v>0.30657000000000001</v>
      </c>
      <c r="AA755" s="91">
        <f t="shared" si="426"/>
        <v>0.22944999999999999</v>
      </c>
    </row>
    <row r="756" spans="1:27" ht="12.75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239.29</v>
      </c>
      <c r="E756" s="44">
        <v>167</v>
      </c>
      <c r="F756" s="44">
        <v>65.45</v>
      </c>
      <c r="G756" s="44">
        <v>20.78</v>
      </c>
      <c r="H756" s="44">
        <v>0</v>
      </c>
      <c r="I756" s="44">
        <v>0</v>
      </c>
      <c r="J756" s="44">
        <v>0</v>
      </c>
      <c r="K756" s="44">
        <v>0</v>
      </c>
      <c r="L756" s="44">
        <v>0</v>
      </c>
      <c r="M756" s="44">
        <v>13.32</v>
      </c>
      <c r="N756" s="44">
        <v>61.32</v>
      </c>
      <c r="O756" s="44">
        <v>0</v>
      </c>
      <c r="P756" s="44">
        <v>0</v>
      </c>
      <c r="Q756" s="44">
        <v>0</v>
      </c>
      <c r="R756" s="44">
        <v>0</v>
      </c>
      <c r="S756" s="44">
        <v>0</v>
      </c>
      <c r="T756" s="44">
        <v>0</v>
      </c>
      <c r="U756" s="44">
        <v>0</v>
      </c>
      <c r="V756" s="44">
        <v>0</v>
      </c>
      <c r="W756" s="44">
        <v>144.61000000000001</v>
      </c>
      <c r="X756" s="44">
        <v>186.66</v>
      </c>
      <c r="Y756" s="44">
        <v>422.7</v>
      </c>
      <c r="Z756" s="44">
        <v>306.57</v>
      </c>
      <c r="AA756" s="44">
        <v>229.45</v>
      </c>
    </row>
    <row r="757" spans="1:27" x14ac:dyDescent="0.2">
      <c r="A757" s="98" t="s">
        <v>2389</v>
      </c>
      <c r="B757" s="28" t="str">
        <f>"25"&amp;"."&amp;$B$800&amp;"."&amp;$B$801</f>
        <v>25.10.2023</v>
      </c>
      <c r="C757" s="90" t="s">
        <v>76</v>
      </c>
      <c r="D757" s="91">
        <f>ROUND((D758)/1000,5)</f>
        <v>0.11124000000000001</v>
      </c>
      <c r="E757" s="91">
        <f t="shared" ref="E757:AA757" si="427">ROUND((E758)/1000,5)</f>
        <v>0.10183</v>
      </c>
      <c r="F757" s="91">
        <f t="shared" si="427"/>
        <v>5.9299999999999999E-2</v>
      </c>
      <c r="G757" s="91">
        <f t="shared" si="427"/>
        <v>7.2700000000000004E-3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6.5000000000000002E-2</v>
      </c>
      <c r="N757" s="91">
        <f t="shared" si="427"/>
        <v>0.13375999999999999</v>
      </c>
      <c r="O757" s="91">
        <f t="shared" si="427"/>
        <v>6.5530000000000005E-2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0.15284</v>
      </c>
      <c r="X757" s="91">
        <f t="shared" si="427"/>
        <v>8.1530000000000005E-2</v>
      </c>
      <c r="Y757" s="91">
        <f t="shared" si="427"/>
        <v>0.15196000000000001</v>
      </c>
      <c r="Z757" s="91">
        <f t="shared" si="427"/>
        <v>0.29758000000000001</v>
      </c>
      <c r="AA757" s="91">
        <f t="shared" si="427"/>
        <v>0.11151999999999999</v>
      </c>
    </row>
    <row r="758" spans="1:27" ht="12.75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111.24</v>
      </c>
      <c r="E758" s="44">
        <v>101.83</v>
      </c>
      <c r="F758" s="44">
        <v>59.3</v>
      </c>
      <c r="G758" s="44">
        <v>7.27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65</v>
      </c>
      <c r="N758" s="44">
        <v>133.76</v>
      </c>
      <c r="O758" s="44">
        <v>65.53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152.84</v>
      </c>
      <c r="X758" s="44">
        <v>81.53</v>
      </c>
      <c r="Y758" s="44">
        <v>151.96</v>
      </c>
      <c r="Z758" s="44">
        <v>297.58</v>
      </c>
      <c r="AA758" s="44">
        <v>111.52</v>
      </c>
    </row>
    <row r="759" spans="1:27" x14ac:dyDescent="0.2">
      <c r="A759" s="98" t="s">
        <v>2391</v>
      </c>
      <c r="B759" s="28" t="str">
        <f>"26"&amp;"."&amp;$B$800&amp;"."&amp;$B$801</f>
        <v>26.10.2023</v>
      </c>
      <c r="C759" s="90" t="s">
        <v>76</v>
      </c>
      <c r="D759" s="91">
        <f>ROUND((D760)/1000,5)</f>
        <v>8.3750000000000005E-2</v>
      </c>
      <c r="E759" s="91">
        <f t="shared" ref="E759:AA759" si="428">ROUND((E760)/1000,5)</f>
        <v>0.10577</v>
      </c>
      <c r="F759" s="91">
        <f t="shared" si="428"/>
        <v>5.2839999999999998E-2</v>
      </c>
      <c r="G759" s="91">
        <f t="shared" si="428"/>
        <v>2.1149999999999999E-2</v>
      </c>
      <c r="H759" s="91">
        <f t="shared" si="428"/>
        <v>1.4200000000000001E-2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6.0499999999999998E-3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5.4200000000000003E-3</v>
      </c>
      <c r="W759" s="91">
        <f t="shared" si="428"/>
        <v>1.1100000000000001E-3</v>
      </c>
      <c r="X759" s="91">
        <f t="shared" si="428"/>
        <v>0</v>
      </c>
      <c r="Y759" s="91">
        <f t="shared" si="428"/>
        <v>0.1101</v>
      </c>
      <c r="Z759" s="91">
        <f t="shared" si="428"/>
        <v>0.16517999999999999</v>
      </c>
      <c r="AA759" s="91">
        <f t="shared" si="428"/>
        <v>8.1600000000000006E-2</v>
      </c>
    </row>
    <row r="760" spans="1:27" ht="12.75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83.75</v>
      </c>
      <c r="E760" s="44">
        <v>105.77</v>
      </c>
      <c r="F760" s="44">
        <v>52.84</v>
      </c>
      <c r="G760" s="44">
        <v>21.15</v>
      </c>
      <c r="H760" s="44">
        <v>14.2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6.05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5.42</v>
      </c>
      <c r="W760" s="44">
        <v>1.1100000000000001</v>
      </c>
      <c r="X760" s="44">
        <v>0</v>
      </c>
      <c r="Y760" s="44">
        <v>110.1</v>
      </c>
      <c r="Z760" s="44">
        <v>165.18</v>
      </c>
      <c r="AA760" s="44">
        <v>81.599999999999994</v>
      </c>
    </row>
    <row r="761" spans="1:27" x14ac:dyDescent="0.2">
      <c r="A761" s="98" t="s">
        <v>2393</v>
      </c>
      <c r="B761" s="28" t="str">
        <f>"27"&amp;"."&amp;$B$800&amp;"."&amp;$B$801</f>
        <v>27.10.2023</v>
      </c>
      <c r="C761" s="90" t="s">
        <v>76</v>
      </c>
      <c r="D761" s="91">
        <f>ROUND((D762)/1000,5)</f>
        <v>0.10376000000000001</v>
      </c>
      <c r="E761" s="91">
        <f t="shared" ref="E761:AA761" si="429">ROUND((E762)/1000,5)</f>
        <v>7.2179999999999994E-2</v>
      </c>
      <c r="F761" s="91">
        <f t="shared" si="429"/>
        <v>1.4319999999999999E-2</v>
      </c>
      <c r="G761" s="91">
        <f t="shared" si="429"/>
        <v>1.468E-2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2.8700000000000002E-3</v>
      </c>
      <c r="N761" s="91">
        <f t="shared" si="429"/>
        <v>7.3099999999999997E-3</v>
      </c>
      <c r="O761" s="91">
        <f t="shared" si="429"/>
        <v>0.11058999999999999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1.03E-2</v>
      </c>
      <c r="W761" s="91">
        <f t="shared" si="429"/>
        <v>1.8339999999999999E-2</v>
      </c>
      <c r="X761" s="91">
        <f t="shared" si="429"/>
        <v>0</v>
      </c>
      <c r="Y761" s="91">
        <f t="shared" si="429"/>
        <v>0.20358999999999999</v>
      </c>
      <c r="Z761" s="91">
        <f t="shared" si="429"/>
        <v>0.22922999999999999</v>
      </c>
      <c r="AA761" s="91">
        <f t="shared" si="429"/>
        <v>8.9690000000000006E-2</v>
      </c>
    </row>
    <row r="762" spans="1:27" ht="12.75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103.76</v>
      </c>
      <c r="E762" s="44">
        <v>72.180000000000007</v>
      </c>
      <c r="F762" s="44">
        <v>14.32</v>
      </c>
      <c r="G762" s="44">
        <v>14.68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2.87</v>
      </c>
      <c r="N762" s="44">
        <v>7.31</v>
      </c>
      <c r="O762" s="44">
        <v>110.59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10.3</v>
      </c>
      <c r="W762" s="44">
        <v>18.34</v>
      </c>
      <c r="X762" s="44">
        <v>0</v>
      </c>
      <c r="Y762" s="44">
        <v>203.59</v>
      </c>
      <c r="Z762" s="44">
        <v>229.23</v>
      </c>
      <c r="AA762" s="44">
        <v>89.69</v>
      </c>
    </row>
    <row r="763" spans="1:27" x14ac:dyDescent="0.2">
      <c r="A763" s="98" t="s">
        <v>2395</v>
      </c>
      <c r="B763" s="28" t="str">
        <f>"28"&amp;"."&amp;$B$800&amp;"."&amp;$B$801</f>
        <v>28.10.2023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1.6899999999999998E-2</v>
      </c>
      <c r="F763" s="91">
        <f t="shared" si="430"/>
        <v>5.0259999999999999E-2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2.129E-2</v>
      </c>
      <c r="Z763" s="91">
        <f t="shared" si="430"/>
        <v>1.06E-3</v>
      </c>
      <c r="AA763" s="91">
        <f t="shared" si="430"/>
        <v>6.8269999999999997E-2</v>
      </c>
    </row>
    <row r="764" spans="1:27" ht="12.75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0</v>
      </c>
      <c r="E764" s="44">
        <v>16.899999999999999</v>
      </c>
      <c r="F764" s="44">
        <v>50.26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21.29</v>
      </c>
      <c r="Z764" s="44">
        <v>1.06</v>
      </c>
      <c r="AA764" s="44">
        <v>68.27</v>
      </c>
    </row>
    <row r="765" spans="1:27" x14ac:dyDescent="0.2">
      <c r="A765" s="98" t="s">
        <v>2397</v>
      </c>
      <c r="B765" s="28" t="str">
        <f>"29"&amp;"."&amp;$B$800&amp;"."&amp;$B$801</f>
        <v>29.10.2023</v>
      </c>
      <c r="C765" s="90" t="s">
        <v>76</v>
      </c>
      <c r="D765" s="91">
        <f>ROUND((D766)/1000,5)</f>
        <v>2.7459999999999998E-2</v>
      </c>
      <c r="E765" s="91">
        <f t="shared" ref="E765:AA765" si="431">ROUND((E766)/1000,5)</f>
        <v>0.11323999999999999</v>
      </c>
      <c r="F765" s="91">
        <f t="shared" si="431"/>
        <v>5.5239999999999997E-2</v>
      </c>
      <c r="G765" s="91">
        <f t="shared" si="431"/>
        <v>2.0729999999999998E-2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3.1940000000000003E-2</v>
      </c>
      <c r="T765" s="91">
        <f t="shared" si="431"/>
        <v>1.1999999999999999E-3</v>
      </c>
      <c r="U765" s="91">
        <f t="shared" si="431"/>
        <v>7.4999999999999997E-3</v>
      </c>
      <c r="V765" s="91">
        <f t="shared" si="431"/>
        <v>5.0900000000000001E-2</v>
      </c>
      <c r="W765" s="91">
        <f t="shared" si="431"/>
        <v>3.9109999999999999E-2</v>
      </c>
      <c r="X765" s="91">
        <f t="shared" si="431"/>
        <v>0.26946999999999999</v>
      </c>
      <c r="Y765" s="91">
        <f t="shared" si="431"/>
        <v>0.59333999999999998</v>
      </c>
      <c r="Z765" s="91">
        <f t="shared" si="431"/>
        <v>0.36453000000000002</v>
      </c>
      <c r="AA765" s="91">
        <f t="shared" si="431"/>
        <v>0.15257999999999999</v>
      </c>
    </row>
    <row r="766" spans="1:27" ht="12.75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27.46</v>
      </c>
      <c r="E766" s="44">
        <v>113.24</v>
      </c>
      <c r="F766" s="44">
        <v>55.24</v>
      </c>
      <c r="G766" s="44">
        <v>20.73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31.94</v>
      </c>
      <c r="T766" s="44">
        <v>1.2</v>
      </c>
      <c r="U766" s="44">
        <v>7.5</v>
      </c>
      <c r="V766" s="44">
        <v>50.9</v>
      </c>
      <c r="W766" s="44">
        <v>39.11</v>
      </c>
      <c r="X766" s="44">
        <v>269.47000000000003</v>
      </c>
      <c r="Y766" s="44">
        <v>593.34</v>
      </c>
      <c r="Z766" s="44">
        <v>364.53</v>
      </c>
      <c r="AA766" s="44">
        <v>152.58000000000001</v>
      </c>
    </row>
    <row r="767" spans="1:27" x14ac:dyDescent="0.2">
      <c r="A767" s="98" t="s">
        <v>2399</v>
      </c>
      <c r="B767" s="28" t="str">
        <f>"30"&amp;"."&amp;$B$800&amp;"."&amp;$B$801</f>
        <v>30.10.2023</v>
      </c>
      <c r="C767" s="90" t="s">
        <v>76</v>
      </c>
      <c r="D767" s="91">
        <f>ROUND((D768)/1000,5)</f>
        <v>0.30423</v>
      </c>
      <c r="E767" s="91">
        <f t="shared" ref="E767:AA767" si="432">ROUND((E768)/1000,5)</f>
        <v>0.15608</v>
      </c>
      <c r="F767" s="91">
        <f t="shared" si="432"/>
        <v>0.14304</v>
      </c>
      <c r="G767" s="91">
        <f t="shared" si="432"/>
        <v>5.0459999999999998E-2</v>
      </c>
      <c r="H767" s="91">
        <f t="shared" si="432"/>
        <v>6.9699999999999996E-3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5.0299999999999997E-3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9.0690000000000007E-2</v>
      </c>
      <c r="V767" s="91">
        <f t="shared" si="432"/>
        <v>5.9610000000000003E-2</v>
      </c>
      <c r="W767" s="91">
        <f t="shared" si="432"/>
        <v>1.1429999999999999E-2</v>
      </c>
      <c r="X767" s="91">
        <f t="shared" si="432"/>
        <v>3.0030000000000001E-2</v>
      </c>
      <c r="Y767" s="91">
        <f t="shared" si="432"/>
        <v>0.24901999999999999</v>
      </c>
      <c r="Z767" s="91">
        <f t="shared" si="432"/>
        <v>0.16364999999999999</v>
      </c>
      <c r="AA767" s="91">
        <f t="shared" si="432"/>
        <v>8.831E-2</v>
      </c>
    </row>
    <row r="768" spans="1:27" ht="12.75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304.23</v>
      </c>
      <c r="E768" s="44">
        <v>156.08000000000001</v>
      </c>
      <c r="F768" s="44">
        <v>143.04</v>
      </c>
      <c r="G768" s="44">
        <v>50.46</v>
      </c>
      <c r="H768" s="44">
        <v>6.97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5.03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90.69</v>
      </c>
      <c r="V768" s="44">
        <v>59.61</v>
      </c>
      <c r="W768" s="44">
        <v>11.43</v>
      </c>
      <c r="X768" s="44">
        <v>30.03</v>
      </c>
      <c r="Y768" s="44">
        <v>249.02</v>
      </c>
      <c r="Z768" s="44">
        <v>163.65</v>
      </c>
      <c r="AA768" s="44">
        <v>88.31</v>
      </c>
    </row>
    <row r="769" spans="1:27" x14ac:dyDescent="0.2">
      <c r="A769" s="98" t="s">
        <v>2401</v>
      </c>
      <c r="B769" s="28" t="str">
        <f>"31"&amp;"."&amp;$B$800&amp;"."&amp;$B$801</f>
        <v>31.10.2023</v>
      </c>
      <c r="C769" s="90" t="s">
        <v>76</v>
      </c>
      <c r="D769" s="91">
        <f>ROUND((D770)/1000,5)</f>
        <v>9.5079999999999998E-2</v>
      </c>
      <c r="E769" s="91">
        <f t="shared" ref="E769:AA769" si="433">ROUND((E770)/1000,5)</f>
        <v>0.10063</v>
      </c>
      <c r="F769" s="91">
        <f t="shared" si="433"/>
        <v>1.405E-2</v>
      </c>
      <c r="G769" s="91">
        <f t="shared" si="433"/>
        <v>7.8899999999999994E-3</v>
      </c>
      <c r="H769" s="91">
        <f t="shared" si="433"/>
        <v>0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6.2960000000000002E-2</v>
      </c>
      <c r="N769" s="91">
        <f t="shared" si="433"/>
        <v>4.4110000000000003E-2</v>
      </c>
      <c r="O769" s="91">
        <f t="shared" si="433"/>
        <v>2.453E-2</v>
      </c>
      <c r="P769" s="91">
        <f t="shared" si="433"/>
        <v>2.0379999999999999E-2</v>
      </c>
      <c r="Q769" s="91">
        <f t="shared" si="433"/>
        <v>1.2710000000000001E-2</v>
      </c>
      <c r="R769" s="91">
        <f t="shared" si="433"/>
        <v>1.1050000000000001E-2</v>
      </c>
      <c r="S769" s="91">
        <f t="shared" si="433"/>
        <v>1.106E-2</v>
      </c>
      <c r="T769" s="91">
        <f t="shared" si="433"/>
        <v>3.9899999999999996E-3</v>
      </c>
      <c r="U769" s="91">
        <f t="shared" si="433"/>
        <v>2.6669999999999999E-2</v>
      </c>
      <c r="V769" s="91">
        <f t="shared" si="433"/>
        <v>3.124E-2</v>
      </c>
      <c r="W769" s="91">
        <f t="shared" si="433"/>
        <v>0.24318999999999999</v>
      </c>
      <c r="X769" s="91">
        <f t="shared" si="433"/>
        <v>0.41910999999999998</v>
      </c>
      <c r="Y769" s="91">
        <f t="shared" si="433"/>
        <v>0.54581999999999997</v>
      </c>
      <c r="Z769" s="91">
        <f t="shared" si="433"/>
        <v>0.10524</v>
      </c>
      <c r="AA769" s="91">
        <f t="shared" si="433"/>
        <v>3.7359999999999997E-2</v>
      </c>
    </row>
    <row r="770" spans="1:27" ht="12.75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95.08</v>
      </c>
      <c r="E770" s="44">
        <v>100.63</v>
      </c>
      <c r="F770" s="44">
        <v>14.05</v>
      </c>
      <c r="G770" s="44">
        <v>7.89</v>
      </c>
      <c r="H770" s="44">
        <v>0</v>
      </c>
      <c r="I770" s="44">
        <v>0</v>
      </c>
      <c r="J770" s="44">
        <v>0</v>
      </c>
      <c r="K770" s="44">
        <v>0</v>
      </c>
      <c r="L770" s="44">
        <v>0</v>
      </c>
      <c r="M770" s="44">
        <v>62.96</v>
      </c>
      <c r="N770" s="44">
        <v>44.11</v>
      </c>
      <c r="O770" s="44">
        <v>24.53</v>
      </c>
      <c r="P770" s="44">
        <v>20.38</v>
      </c>
      <c r="Q770" s="44">
        <v>12.71</v>
      </c>
      <c r="R770" s="44">
        <v>11.05</v>
      </c>
      <c r="S770" s="44">
        <v>11.06</v>
      </c>
      <c r="T770" s="44">
        <v>3.99</v>
      </c>
      <c r="U770" s="44">
        <v>26.67</v>
      </c>
      <c r="V770" s="44">
        <v>31.24</v>
      </c>
      <c r="W770" s="44">
        <v>243.19</v>
      </c>
      <c r="X770" s="44">
        <v>419.11</v>
      </c>
      <c r="Y770" s="44">
        <v>545.82000000000005</v>
      </c>
      <c r="Z770" s="44">
        <v>105.24</v>
      </c>
      <c r="AA770" s="44">
        <v>37.36</v>
      </c>
    </row>
    <row r="771" spans="1:27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9.5700000000000004E-3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0.15721000000000002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862758.02</v>
      </c>
      <c r="E781" s="105">
        <f t="shared" ref="E781:G781" si="434">E782</f>
        <v>862758.02</v>
      </c>
      <c r="F781" s="105">
        <f t="shared" si="434"/>
        <v>862758.02</v>
      </c>
      <c r="G781" s="105">
        <f t="shared" si="434"/>
        <v>862758.02</v>
      </c>
    </row>
    <row r="782" spans="1:27" ht="12.75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862758.02</v>
      </c>
      <c r="E782" s="44">
        <f>$D782</f>
        <v>862758.02</v>
      </c>
      <c r="F782" s="44">
        <f>$D782</f>
        <v>862758.02</v>
      </c>
      <c r="G782" s="44">
        <f>$D782</f>
        <v>862758.02</v>
      </c>
    </row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E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4C14F-F39B-4827-9007-D5D435CAA71D}">
  <sheetPr>
    <tabColor theme="7" tint="0.59999389629810485"/>
    <pageSetUpPr fitToPage="1"/>
  </sheetPr>
  <dimension ref="A1:AB802"/>
  <sheetViews>
    <sheetView view="pageBreakPreview" topLeftCell="A739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01.10.2023</v>
      </c>
      <c r="C7" s="90" t="s">
        <v>76</v>
      </c>
      <c r="D7" s="91">
        <f>ROUND(((D8+D9+D11+D10)/1000),5)</f>
        <v>1.7156800000000001</v>
      </c>
      <c r="E7" s="91">
        <f>ROUND(((E8+E9+E11+E10)/1000),5)</f>
        <v>1.6569</v>
      </c>
      <c r="F7" s="91">
        <f>ROUND(((F8+F9+F11+F10)/1000),5)</f>
        <v>1.6429499999999999</v>
      </c>
      <c r="G7" s="91">
        <f t="shared" ref="G7:AA7" si="0">ROUND(((G8+G9+G11+G10)/1000),5)</f>
        <v>1.6448199999999999</v>
      </c>
      <c r="H7" s="91">
        <f t="shared" si="0"/>
        <v>1.6536599999999999</v>
      </c>
      <c r="I7" s="91">
        <f t="shared" si="0"/>
        <v>1.6782999999999999</v>
      </c>
      <c r="J7" s="91">
        <f t="shared" si="0"/>
        <v>1.6793199999999999</v>
      </c>
      <c r="K7" s="91">
        <f t="shared" si="0"/>
        <v>1.7664500000000001</v>
      </c>
      <c r="L7" s="91">
        <f t="shared" si="0"/>
        <v>2.0162399999999998</v>
      </c>
      <c r="M7" s="91">
        <f t="shared" si="0"/>
        <v>2.2897400000000001</v>
      </c>
      <c r="N7" s="91">
        <f t="shared" si="0"/>
        <v>2.3428399999999998</v>
      </c>
      <c r="O7" s="91">
        <f t="shared" si="0"/>
        <v>2.3496100000000002</v>
      </c>
      <c r="P7" s="91">
        <f t="shared" si="0"/>
        <v>2.3521899999999998</v>
      </c>
      <c r="Q7" s="91">
        <f t="shared" si="0"/>
        <v>2.3659599999999998</v>
      </c>
      <c r="R7" s="91">
        <f t="shared" si="0"/>
        <v>2.36978</v>
      </c>
      <c r="S7" s="91">
        <f t="shared" si="0"/>
        <v>2.3797100000000002</v>
      </c>
      <c r="T7" s="91">
        <f t="shared" si="0"/>
        <v>2.37236</v>
      </c>
      <c r="U7" s="91">
        <f t="shared" si="0"/>
        <v>2.3857499999999998</v>
      </c>
      <c r="V7" s="91">
        <f t="shared" si="0"/>
        <v>2.4443999999999999</v>
      </c>
      <c r="W7" s="91">
        <f t="shared" si="0"/>
        <v>2.5097800000000001</v>
      </c>
      <c r="X7" s="91">
        <f t="shared" si="0"/>
        <v>2.4471599999999998</v>
      </c>
      <c r="Y7" s="91">
        <f t="shared" si="0"/>
        <v>2.3605499999999999</v>
      </c>
      <c r="Z7" s="91">
        <f t="shared" si="0"/>
        <v>2.01179</v>
      </c>
      <c r="AA7" s="91">
        <f t="shared" si="0"/>
        <v>1.8362400000000001</v>
      </c>
    </row>
    <row r="8" spans="1:27" ht="12.75" customHeight="1" outlineLevel="1" x14ac:dyDescent="0.2">
      <c r="A8" s="99" t="s">
        <v>2415</v>
      </c>
      <c r="B8" s="63" t="s">
        <v>238</v>
      </c>
      <c r="C8" s="43" t="s">
        <v>79</v>
      </c>
      <c r="D8" s="44">
        <v>1314.89</v>
      </c>
      <c r="E8" s="44">
        <v>1256.1099999999999</v>
      </c>
      <c r="F8" s="44">
        <v>1242.1600000000001</v>
      </c>
      <c r="G8" s="44">
        <v>1244.03</v>
      </c>
      <c r="H8" s="44">
        <v>1252.8699999999999</v>
      </c>
      <c r="I8" s="44">
        <v>1277.51</v>
      </c>
      <c r="J8" s="44">
        <v>1278.53</v>
      </c>
      <c r="K8" s="44">
        <v>1365.66</v>
      </c>
      <c r="L8" s="44">
        <v>1615.45</v>
      </c>
      <c r="M8" s="44">
        <v>1888.95</v>
      </c>
      <c r="N8" s="44">
        <v>1942.05</v>
      </c>
      <c r="O8" s="44">
        <v>1948.82</v>
      </c>
      <c r="P8" s="44">
        <v>1951.4</v>
      </c>
      <c r="Q8" s="44">
        <v>1965.17</v>
      </c>
      <c r="R8" s="44">
        <v>1968.99</v>
      </c>
      <c r="S8" s="44">
        <v>1978.92</v>
      </c>
      <c r="T8" s="44">
        <v>1971.57</v>
      </c>
      <c r="U8" s="44">
        <v>1984.96</v>
      </c>
      <c r="V8" s="44">
        <v>2043.61</v>
      </c>
      <c r="W8" s="44">
        <v>2108.9899999999998</v>
      </c>
      <c r="X8" s="44">
        <v>2046.37</v>
      </c>
      <c r="Y8" s="44">
        <v>1959.76</v>
      </c>
      <c r="Z8" s="44">
        <v>1611</v>
      </c>
      <c r="AA8" s="44">
        <v>1435.45</v>
      </c>
    </row>
    <row r="9" spans="1:27" ht="12.75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2417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2418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8" t="s">
        <v>2419</v>
      </c>
      <c r="B12" s="28" t="str">
        <f>"02"&amp;"."&amp;$B$801&amp;"."&amp;$B$802</f>
        <v>02.10.2023</v>
      </c>
      <c r="C12" s="90" t="s">
        <v>76</v>
      </c>
      <c r="D12" s="91">
        <f>ROUND(((D13+D14+D16+D15)/1000),5)</f>
        <v>1.69112</v>
      </c>
      <c r="E12" s="91">
        <f>ROUND(((E13+E14+E16+E15)/1000),5)</f>
        <v>1.63402</v>
      </c>
      <c r="F12" s="91">
        <f>ROUND(((F13+F14+F16+F15)/1000),5)</f>
        <v>1.5784100000000001</v>
      </c>
      <c r="G12" s="91">
        <f t="shared" ref="G12:AA12" si="3">ROUND(((G13+G14+G16+G15)/1000),5)</f>
        <v>1.5660099999999999</v>
      </c>
      <c r="H12" s="91">
        <f t="shared" si="3"/>
        <v>1.5788800000000001</v>
      </c>
      <c r="I12" s="91">
        <f t="shared" si="3"/>
        <v>1.6975</v>
      </c>
      <c r="J12" s="91">
        <f t="shared" si="3"/>
        <v>1.8575600000000001</v>
      </c>
      <c r="K12" s="91">
        <f t="shared" si="3"/>
        <v>2.1145</v>
      </c>
      <c r="L12" s="91">
        <f t="shared" si="3"/>
        <v>2.3179500000000002</v>
      </c>
      <c r="M12" s="91">
        <f t="shared" si="3"/>
        <v>2.5112800000000002</v>
      </c>
      <c r="N12" s="91">
        <f t="shared" si="3"/>
        <v>2.5180600000000002</v>
      </c>
      <c r="O12" s="91">
        <f t="shared" si="3"/>
        <v>2.4401899999999999</v>
      </c>
      <c r="P12" s="91">
        <f t="shared" si="3"/>
        <v>2.3978600000000001</v>
      </c>
      <c r="Q12" s="91">
        <f t="shared" si="3"/>
        <v>2.41764</v>
      </c>
      <c r="R12" s="91">
        <f t="shared" si="3"/>
        <v>2.41954</v>
      </c>
      <c r="S12" s="91">
        <f t="shared" si="3"/>
        <v>2.4056999999999999</v>
      </c>
      <c r="T12" s="91">
        <f t="shared" si="3"/>
        <v>2.4011100000000001</v>
      </c>
      <c r="U12" s="91">
        <f t="shared" si="3"/>
        <v>2.4107099999999999</v>
      </c>
      <c r="V12" s="91">
        <f t="shared" si="3"/>
        <v>2.55674</v>
      </c>
      <c r="W12" s="91">
        <f t="shared" si="3"/>
        <v>2.55931</v>
      </c>
      <c r="X12" s="91">
        <f t="shared" si="3"/>
        <v>2.4042699999999999</v>
      </c>
      <c r="Y12" s="91">
        <f t="shared" si="3"/>
        <v>2.3109199999999999</v>
      </c>
      <c r="Z12" s="91">
        <f t="shared" si="3"/>
        <v>2.05884</v>
      </c>
      <c r="AA12" s="91">
        <f t="shared" si="3"/>
        <v>1.7654000000000001</v>
      </c>
    </row>
    <row r="13" spans="1:27" ht="12.75" customHeight="1" outlineLevel="1" x14ac:dyDescent="0.2">
      <c r="A13" s="99" t="s">
        <v>2420</v>
      </c>
      <c r="B13" s="63" t="s">
        <v>238</v>
      </c>
      <c r="C13" s="43" t="s">
        <v>79</v>
      </c>
      <c r="D13" s="44">
        <v>1290.33</v>
      </c>
      <c r="E13" s="44">
        <v>1233.23</v>
      </c>
      <c r="F13" s="44">
        <v>1177.6199999999999</v>
      </c>
      <c r="G13" s="44">
        <v>1165.22</v>
      </c>
      <c r="H13" s="44">
        <v>1178.0899999999999</v>
      </c>
      <c r="I13" s="44">
        <v>1296.71</v>
      </c>
      <c r="J13" s="44">
        <v>1456.77</v>
      </c>
      <c r="K13" s="44">
        <v>1713.71</v>
      </c>
      <c r="L13" s="44">
        <v>1917.16</v>
      </c>
      <c r="M13" s="44">
        <v>2110.4899999999998</v>
      </c>
      <c r="N13" s="44">
        <v>2117.27</v>
      </c>
      <c r="O13" s="44">
        <v>2039.4</v>
      </c>
      <c r="P13" s="44">
        <v>1997.07</v>
      </c>
      <c r="Q13" s="44">
        <v>2016.85</v>
      </c>
      <c r="R13" s="44">
        <v>2018.75</v>
      </c>
      <c r="S13" s="44">
        <v>2004.91</v>
      </c>
      <c r="T13" s="44">
        <v>2000.32</v>
      </c>
      <c r="U13" s="44">
        <v>2009.92</v>
      </c>
      <c r="V13" s="44">
        <v>2155.9499999999998</v>
      </c>
      <c r="W13" s="44">
        <v>2158.52</v>
      </c>
      <c r="X13" s="44">
        <v>2003.48</v>
      </c>
      <c r="Y13" s="44">
        <v>1910.13</v>
      </c>
      <c r="Z13" s="44">
        <v>1658.05</v>
      </c>
      <c r="AA13" s="44">
        <v>1364.61</v>
      </c>
    </row>
    <row r="14" spans="1:27" ht="12.75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2422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8" t="s">
        <v>2424</v>
      </c>
      <c r="B17" s="28" t="str">
        <f>"03"&amp;"."&amp;$B$801&amp;"."&amp;$B$802</f>
        <v>03.10.2023</v>
      </c>
      <c r="C17" s="90" t="s">
        <v>76</v>
      </c>
      <c r="D17" s="91">
        <f>ROUND(((D18+D19+D21+D20)/1000),5)</f>
        <v>1.6349400000000001</v>
      </c>
      <c r="E17" s="91">
        <f>ROUND(((E18+E19+E21+E20)/1000),5)</f>
        <v>1.55019</v>
      </c>
      <c r="F17" s="91">
        <f>ROUND(((F18+F19+F21+F20)/1000),5)</f>
        <v>1.40672</v>
      </c>
      <c r="G17" s="91">
        <f t="shared" ref="G17:AA17" si="6">ROUND(((G18+G19+G21+G20)/1000),5)</f>
        <v>1.3886799999999999</v>
      </c>
      <c r="H17" s="91">
        <f t="shared" si="6"/>
        <v>1.55002</v>
      </c>
      <c r="I17" s="91">
        <f t="shared" si="6"/>
        <v>1.7001999999999999</v>
      </c>
      <c r="J17" s="91">
        <f t="shared" si="6"/>
        <v>1.7909900000000001</v>
      </c>
      <c r="K17" s="91">
        <f t="shared" si="6"/>
        <v>2.0303100000000001</v>
      </c>
      <c r="L17" s="91">
        <f t="shared" si="6"/>
        <v>2.2777099999999999</v>
      </c>
      <c r="M17" s="91">
        <f t="shared" si="6"/>
        <v>2.4399199999999999</v>
      </c>
      <c r="N17" s="91">
        <f t="shared" si="6"/>
        <v>2.47587</v>
      </c>
      <c r="O17" s="91">
        <f t="shared" si="6"/>
        <v>2.3840699999999999</v>
      </c>
      <c r="P17" s="91">
        <f t="shared" si="6"/>
        <v>2.37948</v>
      </c>
      <c r="Q17" s="91">
        <f t="shared" si="6"/>
        <v>2.40313</v>
      </c>
      <c r="R17" s="91">
        <f t="shared" si="6"/>
        <v>2.4059499999999998</v>
      </c>
      <c r="S17" s="91">
        <f t="shared" si="6"/>
        <v>2.4083299999999999</v>
      </c>
      <c r="T17" s="91">
        <f t="shared" si="6"/>
        <v>2.4087000000000001</v>
      </c>
      <c r="U17" s="91">
        <f t="shared" si="6"/>
        <v>2.4093900000000001</v>
      </c>
      <c r="V17" s="91">
        <f t="shared" si="6"/>
        <v>2.51525</v>
      </c>
      <c r="W17" s="91">
        <f t="shared" si="6"/>
        <v>2.5266600000000001</v>
      </c>
      <c r="X17" s="91">
        <f t="shared" si="6"/>
        <v>2.3891300000000002</v>
      </c>
      <c r="Y17" s="91">
        <f t="shared" si="6"/>
        <v>2.2589100000000002</v>
      </c>
      <c r="Z17" s="91">
        <f t="shared" si="6"/>
        <v>1.98116</v>
      </c>
      <c r="AA17" s="91">
        <f t="shared" si="6"/>
        <v>1.7653700000000001</v>
      </c>
    </row>
    <row r="18" spans="1:27" ht="12.75" customHeight="1" outlineLevel="1" x14ac:dyDescent="0.2">
      <c r="A18" s="99" t="s">
        <v>2425</v>
      </c>
      <c r="B18" s="63" t="s">
        <v>238</v>
      </c>
      <c r="C18" s="43" t="s">
        <v>79</v>
      </c>
      <c r="D18" s="44">
        <v>1234.1500000000001</v>
      </c>
      <c r="E18" s="44">
        <v>1149.4000000000001</v>
      </c>
      <c r="F18" s="44">
        <v>1005.93</v>
      </c>
      <c r="G18" s="44">
        <v>987.89</v>
      </c>
      <c r="H18" s="44">
        <v>1149.23</v>
      </c>
      <c r="I18" s="44">
        <v>1299.4100000000001</v>
      </c>
      <c r="J18" s="44">
        <v>1390.2</v>
      </c>
      <c r="K18" s="44">
        <v>1629.52</v>
      </c>
      <c r="L18" s="44">
        <v>1876.92</v>
      </c>
      <c r="M18" s="44">
        <v>2039.13</v>
      </c>
      <c r="N18" s="44">
        <v>2075.08</v>
      </c>
      <c r="O18" s="44">
        <v>1983.28</v>
      </c>
      <c r="P18" s="44">
        <v>1978.69</v>
      </c>
      <c r="Q18" s="44">
        <v>2002.34</v>
      </c>
      <c r="R18" s="44">
        <v>2005.16</v>
      </c>
      <c r="S18" s="44">
        <v>2007.54</v>
      </c>
      <c r="T18" s="44">
        <v>2007.91</v>
      </c>
      <c r="U18" s="44">
        <v>2008.6</v>
      </c>
      <c r="V18" s="44">
        <v>2114.46</v>
      </c>
      <c r="W18" s="44">
        <v>2125.87</v>
      </c>
      <c r="X18" s="44">
        <v>1988.34</v>
      </c>
      <c r="Y18" s="44">
        <v>1858.12</v>
      </c>
      <c r="Z18" s="44">
        <v>1580.37</v>
      </c>
      <c r="AA18" s="44">
        <v>1364.58</v>
      </c>
    </row>
    <row r="19" spans="1:27" ht="12.75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2427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8" t="s">
        <v>2429</v>
      </c>
      <c r="B22" s="28" t="str">
        <f>"04"&amp;"."&amp;$B$801&amp;"."&amp;$B$802</f>
        <v>04.10.2023</v>
      </c>
      <c r="C22" s="90" t="s">
        <v>76</v>
      </c>
      <c r="D22" s="91">
        <f>ROUND(((D23+D24+D26+D25)/1000),5)</f>
        <v>1.60816</v>
      </c>
      <c r="E22" s="91">
        <f>ROUND(((E23+E24+E26+E25)/1000),5)</f>
        <v>1.47784</v>
      </c>
      <c r="F22" s="91">
        <f>ROUND(((F23+F24+F26+F25)/1000),5)</f>
        <v>1.3603499999999999</v>
      </c>
      <c r="G22" s="91">
        <f t="shared" ref="G22:AA22" si="9">ROUND(((G23+G24+G26+G25)/1000),5)</f>
        <v>1.41855</v>
      </c>
      <c r="H22" s="91">
        <f t="shared" si="9"/>
        <v>1.5435000000000001</v>
      </c>
      <c r="I22" s="91">
        <f t="shared" si="9"/>
        <v>1.65191</v>
      </c>
      <c r="J22" s="91">
        <f t="shared" si="9"/>
        <v>1.69851</v>
      </c>
      <c r="K22" s="91">
        <f t="shared" si="9"/>
        <v>2.0396399999999999</v>
      </c>
      <c r="L22" s="91">
        <f t="shared" si="9"/>
        <v>2.3157000000000001</v>
      </c>
      <c r="M22" s="91">
        <f t="shared" si="9"/>
        <v>2.4903599999999999</v>
      </c>
      <c r="N22" s="91">
        <f t="shared" si="9"/>
        <v>2.5203799999999998</v>
      </c>
      <c r="O22" s="91">
        <f t="shared" si="9"/>
        <v>2.4415800000000001</v>
      </c>
      <c r="P22" s="91">
        <f t="shared" si="9"/>
        <v>2.37365</v>
      </c>
      <c r="Q22" s="91">
        <f t="shared" si="9"/>
        <v>2.3919899999999998</v>
      </c>
      <c r="R22" s="91">
        <f t="shared" si="9"/>
        <v>2.3948100000000001</v>
      </c>
      <c r="S22" s="91">
        <f t="shared" si="9"/>
        <v>2.3873000000000002</v>
      </c>
      <c r="T22" s="91">
        <f t="shared" si="9"/>
        <v>2.3950100000000001</v>
      </c>
      <c r="U22" s="91">
        <f t="shared" si="9"/>
        <v>2.4592900000000002</v>
      </c>
      <c r="V22" s="91">
        <f t="shared" si="9"/>
        <v>2.5695100000000002</v>
      </c>
      <c r="W22" s="91">
        <f t="shared" si="9"/>
        <v>2.5743499999999999</v>
      </c>
      <c r="X22" s="91">
        <f t="shared" si="9"/>
        <v>2.3967800000000001</v>
      </c>
      <c r="Y22" s="91">
        <f t="shared" si="9"/>
        <v>2.2558600000000002</v>
      </c>
      <c r="Z22" s="91">
        <f t="shared" si="9"/>
        <v>1.85521</v>
      </c>
      <c r="AA22" s="91">
        <f t="shared" si="9"/>
        <v>1.70607</v>
      </c>
    </row>
    <row r="23" spans="1:27" ht="12.75" customHeight="1" outlineLevel="1" x14ac:dyDescent="0.2">
      <c r="A23" s="99" t="s">
        <v>2430</v>
      </c>
      <c r="B23" s="63" t="s">
        <v>238</v>
      </c>
      <c r="C23" s="43" t="s">
        <v>79</v>
      </c>
      <c r="D23" s="44">
        <v>1207.3699999999999</v>
      </c>
      <c r="E23" s="44">
        <v>1077.05</v>
      </c>
      <c r="F23" s="44">
        <v>959.56</v>
      </c>
      <c r="G23" s="44">
        <v>1017.76</v>
      </c>
      <c r="H23" s="44">
        <v>1142.71</v>
      </c>
      <c r="I23" s="44">
        <v>1251.1199999999999</v>
      </c>
      <c r="J23" s="44">
        <v>1297.72</v>
      </c>
      <c r="K23" s="44">
        <v>1638.85</v>
      </c>
      <c r="L23" s="44">
        <v>1914.91</v>
      </c>
      <c r="M23" s="44">
        <v>2089.5700000000002</v>
      </c>
      <c r="N23" s="44">
        <v>2119.59</v>
      </c>
      <c r="O23" s="44">
        <v>2040.79</v>
      </c>
      <c r="P23" s="44">
        <v>1972.86</v>
      </c>
      <c r="Q23" s="44">
        <v>1991.2</v>
      </c>
      <c r="R23" s="44">
        <v>1994.02</v>
      </c>
      <c r="S23" s="44">
        <v>1986.51</v>
      </c>
      <c r="T23" s="44">
        <v>1994.22</v>
      </c>
      <c r="U23" s="44">
        <v>2058.5</v>
      </c>
      <c r="V23" s="44">
        <v>2168.7199999999998</v>
      </c>
      <c r="W23" s="44">
        <v>2173.56</v>
      </c>
      <c r="X23" s="44">
        <v>1995.99</v>
      </c>
      <c r="Y23" s="44">
        <v>1855.07</v>
      </c>
      <c r="Z23" s="44">
        <v>1454.42</v>
      </c>
      <c r="AA23" s="44">
        <v>1305.28</v>
      </c>
    </row>
    <row r="24" spans="1:27" ht="12.75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2432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8" t="s">
        <v>2434</v>
      </c>
      <c r="B27" s="28" t="str">
        <f>"05"&amp;"."&amp;$B$801&amp;"."&amp;$B$802</f>
        <v>05.10.2023</v>
      </c>
      <c r="C27" s="90" t="s">
        <v>76</v>
      </c>
      <c r="D27" s="91">
        <f>ROUND(((D28+D29+D31+D30)/1000),5)</f>
        <v>1.55671</v>
      </c>
      <c r="E27" s="91">
        <f>ROUND(((E28+E29+E31+E30)/1000),5)</f>
        <v>1.40063</v>
      </c>
      <c r="F27" s="91">
        <f>ROUND(((F28+F29+F31+F30)/1000),5)</f>
        <v>1.3105800000000001</v>
      </c>
      <c r="G27" s="91">
        <f t="shared" ref="G27:AA27" si="12">ROUND(((G28+G29+G31+G30)/1000),5)</f>
        <v>1.3275699999999999</v>
      </c>
      <c r="H27" s="91">
        <f t="shared" si="12"/>
        <v>1.4940199999999999</v>
      </c>
      <c r="I27" s="91">
        <f t="shared" si="12"/>
        <v>1.6352500000000001</v>
      </c>
      <c r="J27" s="91">
        <f t="shared" si="12"/>
        <v>1.74617</v>
      </c>
      <c r="K27" s="91">
        <f t="shared" si="12"/>
        <v>2.12426</v>
      </c>
      <c r="L27" s="91">
        <f t="shared" si="12"/>
        <v>2.1724299999999999</v>
      </c>
      <c r="M27" s="91">
        <f t="shared" si="12"/>
        <v>2.4018299999999999</v>
      </c>
      <c r="N27" s="91">
        <f t="shared" si="12"/>
        <v>2.4792200000000002</v>
      </c>
      <c r="O27" s="91">
        <f t="shared" si="12"/>
        <v>2.3281399999999999</v>
      </c>
      <c r="P27" s="91">
        <f t="shared" si="12"/>
        <v>2.25746</v>
      </c>
      <c r="Q27" s="91">
        <f t="shared" si="12"/>
        <v>2.3490500000000001</v>
      </c>
      <c r="R27" s="91">
        <f t="shared" si="12"/>
        <v>2.3574799999999998</v>
      </c>
      <c r="S27" s="91">
        <f t="shared" si="12"/>
        <v>2.3621599999999998</v>
      </c>
      <c r="T27" s="91">
        <f t="shared" si="12"/>
        <v>2.3722799999999999</v>
      </c>
      <c r="U27" s="91">
        <f t="shared" si="12"/>
        <v>2.5103800000000001</v>
      </c>
      <c r="V27" s="91">
        <f t="shared" si="12"/>
        <v>2.5169700000000002</v>
      </c>
      <c r="W27" s="91">
        <f t="shared" si="12"/>
        <v>2.5693299999999999</v>
      </c>
      <c r="X27" s="91">
        <f t="shared" si="12"/>
        <v>2.5088599999999999</v>
      </c>
      <c r="Y27" s="91">
        <f t="shared" si="12"/>
        <v>2.2721200000000001</v>
      </c>
      <c r="Z27" s="91">
        <f t="shared" si="12"/>
        <v>2.01437</v>
      </c>
      <c r="AA27" s="91">
        <f t="shared" si="12"/>
        <v>1.72824</v>
      </c>
    </row>
    <row r="28" spans="1:27" ht="12.75" customHeight="1" outlineLevel="1" x14ac:dyDescent="0.2">
      <c r="A28" s="99" t="s">
        <v>2435</v>
      </c>
      <c r="B28" s="63" t="s">
        <v>238</v>
      </c>
      <c r="C28" s="43" t="s">
        <v>79</v>
      </c>
      <c r="D28" s="44">
        <v>1155.92</v>
      </c>
      <c r="E28" s="44">
        <v>999.84</v>
      </c>
      <c r="F28" s="44">
        <v>909.79</v>
      </c>
      <c r="G28" s="44">
        <v>926.78</v>
      </c>
      <c r="H28" s="44">
        <v>1093.23</v>
      </c>
      <c r="I28" s="44">
        <v>1234.46</v>
      </c>
      <c r="J28" s="44">
        <v>1345.38</v>
      </c>
      <c r="K28" s="44">
        <v>1723.47</v>
      </c>
      <c r="L28" s="44">
        <v>1771.64</v>
      </c>
      <c r="M28" s="44">
        <v>2001.04</v>
      </c>
      <c r="N28" s="44">
        <v>2078.4299999999998</v>
      </c>
      <c r="O28" s="44">
        <v>1927.35</v>
      </c>
      <c r="P28" s="44">
        <v>1856.67</v>
      </c>
      <c r="Q28" s="44">
        <v>1948.26</v>
      </c>
      <c r="R28" s="44">
        <v>1956.69</v>
      </c>
      <c r="S28" s="44">
        <v>1961.37</v>
      </c>
      <c r="T28" s="44">
        <v>1971.49</v>
      </c>
      <c r="U28" s="44">
        <v>2109.59</v>
      </c>
      <c r="V28" s="44">
        <v>2116.1799999999998</v>
      </c>
      <c r="W28" s="44">
        <v>2168.54</v>
      </c>
      <c r="X28" s="44">
        <v>2108.0700000000002</v>
      </c>
      <c r="Y28" s="44">
        <v>1871.33</v>
      </c>
      <c r="Z28" s="44">
        <v>1613.58</v>
      </c>
      <c r="AA28" s="44">
        <v>1327.45</v>
      </c>
    </row>
    <row r="29" spans="1:27" ht="12.75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2437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8" t="s">
        <v>2439</v>
      </c>
      <c r="B32" s="28" t="str">
        <f>"06"&amp;"."&amp;$B$801&amp;"."&amp;$B$802</f>
        <v>06.10.2023</v>
      </c>
      <c r="C32" s="90" t="s">
        <v>76</v>
      </c>
      <c r="D32" s="91">
        <f>ROUND(((D33+D34+D36+D35)/1000),5)</f>
        <v>1.6199600000000001</v>
      </c>
      <c r="E32" s="91">
        <f>ROUND(((E33+E34+E36+E35)/1000),5)</f>
        <v>1.50945</v>
      </c>
      <c r="F32" s="91">
        <f>ROUND(((F33+F34+F36+F35)/1000),5)</f>
        <v>1.4312</v>
      </c>
      <c r="G32" s="91">
        <f t="shared" ref="G32:AA32" si="15">ROUND(((G33+G34+G36+G35)/1000),5)</f>
        <v>1.45516</v>
      </c>
      <c r="H32" s="91">
        <f t="shared" si="15"/>
        <v>1.5439700000000001</v>
      </c>
      <c r="I32" s="91">
        <f t="shared" si="15"/>
        <v>1.6627000000000001</v>
      </c>
      <c r="J32" s="91">
        <f t="shared" si="15"/>
        <v>1.8838999999999999</v>
      </c>
      <c r="K32" s="91">
        <f t="shared" si="15"/>
        <v>2.14093</v>
      </c>
      <c r="L32" s="91">
        <f t="shared" si="15"/>
        <v>2.4021599999999999</v>
      </c>
      <c r="M32" s="91">
        <f t="shared" si="15"/>
        <v>2.57755</v>
      </c>
      <c r="N32" s="91">
        <f t="shared" si="15"/>
        <v>2.5854200000000001</v>
      </c>
      <c r="O32" s="91">
        <f t="shared" si="15"/>
        <v>2.5586700000000002</v>
      </c>
      <c r="P32" s="91">
        <f t="shared" si="15"/>
        <v>2.4198400000000002</v>
      </c>
      <c r="Q32" s="91">
        <f t="shared" si="15"/>
        <v>2.4265400000000001</v>
      </c>
      <c r="R32" s="91">
        <f t="shared" si="15"/>
        <v>2.3717299999999999</v>
      </c>
      <c r="S32" s="91">
        <f t="shared" si="15"/>
        <v>2.3613300000000002</v>
      </c>
      <c r="T32" s="91">
        <f t="shared" si="15"/>
        <v>2.3740800000000002</v>
      </c>
      <c r="U32" s="91">
        <f t="shared" si="15"/>
        <v>2.3967900000000002</v>
      </c>
      <c r="V32" s="91">
        <f t="shared" si="15"/>
        <v>2.5739200000000002</v>
      </c>
      <c r="W32" s="91">
        <f t="shared" si="15"/>
        <v>2.56473</v>
      </c>
      <c r="X32" s="91">
        <f t="shared" si="15"/>
        <v>2.46069</v>
      </c>
      <c r="Y32" s="91">
        <f t="shared" si="15"/>
        <v>2.3556699999999999</v>
      </c>
      <c r="Z32" s="91">
        <f t="shared" si="15"/>
        <v>2.1352000000000002</v>
      </c>
      <c r="AA32" s="91">
        <f t="shared" si="15"/>
        <v>1.87131</v>
      </c>
    </row>
    <row r="33" spans="1:27" ht="12.75" customHeight="1" outlineLevel="1" x14ac:dyDescent="0.2">
      <c r="A33" s="99" t="s">
        <v>2440</v>
      </c>
      <c r="B33" s="63" t="s">
        <v>238</v>
      </c>
      <c r="C33" s="43" t="s">
        <v>79</v>
      </c>
      <c r="D33" s="44">
        <v>1219.17</v>
      </c>
      <c r="E33" s="44">
        <v>1108.6600000000001</v>
      </c>
      <c r="F33" s="44">
        <v>1030.4100000000001</v>
      </c>
      <c r="G33" s="44">
        <v>1054.3699999999999</v>
      </c>
      <c r="H33" s="44">
        <v>1143.18</v>
      </c>
      <c r="I33" s="44">
        <v>1261.9100000000001</v>
      </c>
      <c r="J33" s="44">
        <v>1483.11</v>
      </c>
      <c r="K33" s="44">
        <v>1740.14</v>
      </c>
      <c r="L33" s="44">
        <v>2001.37</v>
      </c>
      <c r="M33" s="44">
        <v>2176.7600000000002</v>
      </c>
      <c r="N33" s="44">
        <v>2184.63</v>
      </c>
      <c r="O33" s="44">
        <v>2157.88</v>
      </c>
      <c r="P33" s="44">
        <v>2019.05</v>
      </c>
      <c r="Q33" s="44">
        <v>2025.75</v>
      </c>
      <c r="R33" s="44">
        <v>1970.94</v>
      </c>
      <c r="S33" s="44">
        <v>1960.54</v>
      </c>
      <c r="T33" s="44">
        <v>1973.29</v>
      </c>
      <c r="U33" s="44">
        <v>1996</v>
      </c>
      <c r="V33" s="44">
        <v>2173.13</v>
      </c>
      <c r="W33" s="44">
        <v>2163.94</v>
      </c>
      <c r="X33" s="44">
        <v>2059.9</v>
      </c>
      <c r="Y33" s="44">
        <v>1954.88</v>
      </c>
      <c r="Z33" s="44">
        <v>1734.41</v>
      </c>
      <c r="AA33" s="44">
        <v>1470.52</v>
      </c>
    </row>
    <row r="34" spans="1:27" ht="12.75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2442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8" t="s">
        <v>2444</v>
      </c>
      <c r="B37" s="28" t="str">
        <f>"07"&amp;"."&amp;$B$801&amp;"."&amp;$B$802</f>
        <v>07.10.2023</v>
      </c>
      <c r="C37" s="90" t="s">
        <v>76</v>
      </c>
      <c r="D37" s="91">
        <f>ROUND(((D38+D39+D41+D40)/1000),5)</f>
        <v>1.6535200000000001</v>
      </c>
      <c r="E37" s="91">
        <f>ROUND(((E38+E39+E41+E40)/1000),5)</f>
        <v>1.60277</v>
      </c>
      <c r="F37" s="91">
        <f>ROUND(((F38+F39+F41+F40)/1000),5)</f>
        <v>1.5522400000000001</v>
      </c>
      <c r="G37" s="91">
        <f t="shared" ref="G37:AA37" si="18">ROUND(((G38+G39+G41+G40)/1000),5)</f>
        <v>1.5196700000000001</v>
      </c>
      <c r="H37" s="91">
        <f t="shared" si="18"/>
        <v>1.5565500000000001</v>
      </c>
      <c r="I37" s="91">
        <f t="shared" si="18"/>
        <v>1.6119699999999999</v>
      </c>
      <c r="J37" s="91">
        <f t="shared" si="18"/>
        <v>1.70251</v>
      </c>
      <c r="K37" s="91">
        <f t="shared" si="18"/>
        <v>1.8846700000000001</v>
      </c>
      <c r="L37" s="91">
        <f t="shared" si="18"/>
        <v>2.0810499999999998</v>
      </c>
      <c r="M37" s="91">
        <f t="shared" si="18"/>
        <v>2.2387100000000002</v>
      </c>
      <c r="N37" s="91">
        <f t="shared" si="18"/>
        <v>2.3208600000000001</v>
      </c>
      <c r="O37" s="91">
        <f t="shared" si="18"/>
        <v>2.3122400000000001</v>
      </c>
      <c r="P37" s="91">
        <f t="shared" si="18"/>
        <v>2.2611300000000001</v>
      </c>
      <c r="Q37" s="91">
        <f t="shared" si="18"/>
        <v>2.2617799999999999</v>
      </c>
      <c r="R37" s="91">
        <f t="shared" si="18"/>
        <v>2.2543799999999998</v>
      </c>
      <c r="S37" s="91">
        <f t="shared" si="18"/>
        <v>2.26179</v>
      </c>
      <c r="T37" s="91">
        <f t="shared" si="18"/>
        <v>2.2873100000000002</v>
      </c>
      <c r="U37" s="91">
        <f t="shared" si="18"/>
        <v>2.3711600000000002</v>
      </c>
      <c r="V37" s="91">
        <f t="shared" si="18"/>
        <v>2.4862199999999999</v>
      </c>
      <c r="W37" s="91">
        <f t="shared" si="18"/>
        <v>2.5024999999999999</v>
      </c>
      <c r="X37" s="91">
        <f t="shared" si="18"/>
        <v>2.44746</v>
      </c>
      <c r="Y37" s="91">
        <f t="shared" si="18"/>
        <v>2.2114099999999999</v>
      </c>
      <c r="Z37" s="91">
        <f t="shared" si="18"/>
        <v>1.9576100000000001</v>
      </c>
      <c r="AA37" s="91">
        <f t="shared" si="18"/>
        <v>1.7123600000000001</v>
      </c>
    </row>
    <row r="38" spans="1:27" ht="12.75" customHeight="1" outlineLevel="1" x14ac:dyDescent="0.2">
      <c r="A38" s="99" t="s">
        <v>2445</v>
      </c>
      <c r="B38" s="63" t="s">
        <v>238</v>
      </c>
      <c r="C38" s="43" t="s">
        <v>79</v>
      </c>
      <c r="D38" s="44">
        <v>1252.73</v>
      </c>
      <c r="E38" s="44">
        <v>1201.98</v>
      </c>
      <c r="F38" s="44">
        <v>1151.45</v>
      </c>
      <c r="G38" s="44">
        <v>1118.8800000000001</v>
      </c>
      <c r="H38" s="44">
        <v>1155.76</v>
      </c>
      <c r="I38" s="44">
        <v>1211.18</v>
      </c>
      <c r="J38" s="44">
        <v>1301.72</v>
      </c>
      <c r="K38" s="44">
        <v>1483.88</v>
      </c>
      <c r="L38" s="44">
        <v>1680.26</v>
      </c>
      <c r="M38" s="44">
        <v>1837.92</v>
      </c>
      <c r="N38" s="44">
        <v>1920.07</v>
      </c>
      <c r="O38" s="44">
        <v>1911.45</v>
      </c>
      <c r="P38" s="44">
        <v>1860.34</v>
      </c>
      <c r="Q38" s="44">
        <v>1860.99</v>
      </c>
      <c r="R38" s="44">
        <v>1853.59</v>
      </c>
      <c r="S38" s="44">
        <v>1861</v>
      </c>
      <c r="T38" s="44">
        <v>1886.52</v>
      </c>
      <c r="U38" s="44">
        <v>1970.37</v>
      </c>
      <c r="V38" s="44">
        <v>2085.4299999999998</v>
      </c>
      <c r="W38" s="44">
        <v>2101.71</v>
      </c>
      <c r="X38" s="44">
        <v>2046.67</v>
      </c>
      <c r="Y38" s="44">
        <v>1810.62</v>
      </c>
      <c r="Z38" s="44">
        <v>1556.82</v>
      </c>
      <c r="AA38" s="44">
        <v>1311.57</v>
      </c>
    </row>
    <row r="39" spans="1:27" ht="12.75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2447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8" t="s">
        <v>2449</v>
      </c>
      <c r="B42" s="28" t="str">
        <f>"08"&amp;"."&amp;$B$801&amp;"."&amp;$B$802</f>
        <v>08.10.2023</v>
      </c>
      <c r="C42" s="90" t="s">
        <v>76</v>
      </c>
      <c r="D42" s="91">
        <f>ROUND(((D43+D44+D46+D45)/1000),5)</f>
        <v>1.5672600000000001</v>
      </c>
      <c r="E42" s="91">
        <f>ROUND(((E43+E44+E46+E45)/1000),5)</f>
        <v>1.4769099999999999</v>
      </c>
      <c r="F42" s="91">
        <f>ROUND(((F43+F44+F46+F45)/1000),5)</f>
        <v>1.3750199999999999</v>
      </c>
      <c r="G42" s="91">
        <f t="shared" ref="G42:AA42" si="21">ROUND(((G43+G44+G46+G45)/1000),5)</f>
        <v>1.34033</v>
      </c>
      <c r="H42" s="91">
        <f t="shared" si="21"/>
        <v>1.3864099999999999</v>
      </c>
      <c r="I42" s="91">
        <f t="shared" si="21"/>
        <v>1.45031</v>
      </c>
      <c r="J42" s="91">
        <f t="shared" si="21"/>
        <v>1.4428799999999999</v>
      </c>
      <c r="K42" s="91">
        <f t="shared" si="21"/>
        <v>1.5497399999999999</v>
      </c>
      <c r="L42" s="91">
        <f t="shared" si="21"/>
        <v>1.8780600000000001</v>
      </c>
      <c r="M42" s="91">
        <f t="shared" si="21"/>
        <v>2.01688</v>
      </c>
      <c r="N42" s="91">
        <f t="shared" si="21"/>
        <v>2.06081</v>
      </c>
      <c r="O42" s="91">
        <f t="shared" si="21"/>
        <v>2.0636199999999998</v>
      </c>
      <c r="P42" s="91">
        <f t="shared" si="21"/>
        <v>2.1476600000000001</v>
      </c>
      <c r="Q42" s="91">
        <f t="shared" si="21"/>
        <v>2.1484200000000002</v>
      </c>
      <c r="R42" s="91">
        <f t="shared" si="21"/>
        <v>2.1528</v>
      </c>
      <c r="S42" s="91">
        <f t="shared" si="21"/>
        <v>2.14778</v>
      </c>
      <c r="T42" s="91">
        <f t="shared" si="21"/>
        <v>2.2988300000000002</v>
      </c>
      <c r="U42" s="91">
        <f t="shared" si="21"/>
        <v>2.5142199999999999</v>
      </c>
      <c r="V42" s="91">
        <f t="shared" si="21"/>
        <v>2.6071800000000001</v>
      </c>
      <c r="W42" s="91">
        <f t="shared" si="21"/>
        <v>2.6090399999999998</v>
      </c>
      <c r="X42" s="91">
        <f t="shared" si="21"/>
        <v>2.56359</v>
      </c>
      <c r="Y42" s="91">
        <f t="shared" si="21"/>
        <v>2.21672</v>
      </c>
      <c r="Z42" s="91">
        <f t="shared" si="21"/>
        <v>1.91978</v>
      </c>
      <c r="AA42" s="91">
        <f t="shared" si="21"/>
        <v>1.7074100000000001</v>
      </c>
    </row>
    <row r="43" spans="1:27" ht="12.75" customHeight="1" outlineLevel="1" x14ac:dyDescent="0.2">
      <c r="A43" s="99" t="s">
        <v>2450</v>
      </c>
      <c r="B43" s="63" t="s">
        <v>238</v>
      </c>
      <c r="C43" s="43" t="s">
        <v>79</v>
      </c>
      <c r="D43" s="44">
        <v>1166.47</v>
      </c>
      <c r="E43" s="44">
        <v>1076.1199999999999</v>
      </c>
      <c r="F43" s="44">
        <v>974.23</v>
      </c>
      <c r="G43" s="44">
        <v>939.54</v>
      </c>
      <c r="H43" s="44">
        <v>985.62</v>
      </c>
      <c r="I43" s="44">
        <v>1049.52</v>
      </c>
      <c r="J43" s="44">
        <v>1042.0899999999999</v>
      </c>
      <c r="K43" s="44">
        <v>1148.95</v>
      </c>
      <c r="L43" s="44">
        <v>1477.27</v>
      </c>
      <c r="M43" s="44">
        <v>1616.09</v>
      </c>
      <c r="N43" s="44">
        <v>1660.02</v>
      </c>
      <c r="O43" s="44">
        <v>1662.83</v>
      </c>
      <c r="P43" s="44">
        <v>1746.87</v>
      </c>
      <c r="Q43" s="44">
        <v>1747.63</v>
      </c>
      <c r="R43" s="44">
        <v>1752.01</v>
      </c>
      <c r="S43" s="44">
        <v>1746.99</v>
      </c>
      <c r="T43" s="44">
        <v>1898.04</v>
      </c>
      <c r="U43" s="44">
        <v>2113.4299999999998</v>
      </c>
      <c r="V43" s="44">
        <v>2206.39</v>
      </c>
      <c r="W43" s="44">
        <v>2208.25</v>
      </c>
      <c r="X43" s="44">
        <v>2162.8000000000002</v>
      </c>
      <c r="Y43" s="44">
        <v>1815.93</v>
      </c>
      <c r="Z43" s="44">
        <v>1518.99</v>
      </c>
      <c r="AA43" s="44">
        <v>1306.6199999999999</v>
      </c>
    </row>
    <row r="44" spans="1:27" ht="12.75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2452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8" t="s">
        <v>2454</v>
      </c>
      <c r="B47" s="28" t="str">
        <f>"09"&amp;"."&amp;$B$801&amp;"."&amp;$B$802</f>
        <v>09.10.2023</v>
      </c>
      <c r="C47" s="90" t="s">
        <v>76</v>
      </c>
      <c r="D47" s="91">
        <f>ROUND(((D48+D49+D51+D50)/1000),5)</f>
        <v>1.5829899999999999</v>
      </c>
      <c r="E47" s="91">
        <f>ROUND(((E48+E49+E51+E50)/1000),5)</f>
        <v>1.4941</v>
      </c>
      <c r="F47" s="91">
        <f>ROUND(((F48+F49+F51+F50)/1000),5)</f>
        <v>1.4184399999999999</v>
      </c>
      <c r="G47" s="91">
        <f t="shared" ref="G47:AA47" si="24">ROUND(((G48+G49+G51+G50)/1000),5)</f>
        <v>1.3913899999999999</v>
      </c>
      <c r="H47" s="91">
        <f t="shared" si="24"/>
        <v>1.4457500000000001</v>
      </c>
      <c r="I47" s="91">
        <f t="shared" si="24"/>
        <v>1.66347</v>
      </c>
      <c r="J47" s="91">
        <f t="shared" si="24"/>
        <v>1.8008900000000001</v>
      </c>
      <c r="K47" s="91">
        <f t="shared" si="24"/>
        <v>2.13856</v>
      </c>
      <c r="L47" s="91">
        <f t="shared" si="24"/>
        <v>2.5142099999999998</v>
      </c>
      <c r="M47" s="91">
        <f t="shared" si="24"/>
        <v>2.6038299999999999</v>
      </c>
      <c r="N47" s="91">
        <f t="shared" si="24"/>
        <v>2.6277499999999998</v>
      </c>
      <c r="O47" s="91">
        <f t="shared" si="24"/>
        <v>2.61185</v>
      </c>
      <c r="P47" s="91">
        <f t="shared" si="24"/>
        <v>2.5394299999999999</v>
      </c>
      <c r="Q47" s="91">
        <f t="shared" si="24"/>
        <v>2.5646900000000001</v>
      </c>
      <c r="R47" s="91">
        <f t="shared" si="24"/>
        <v>2.5674899999999998</v>
      </c>
      <c r="S47" s="91">
        <f t="shared" si="24"/>
        <v>2.56941</v>
      </c>
      <c r="T47" s="91">
        <f t="shared" si="24"/>
        <v>2.5432899999999998</v>
      </c>
      <c r="U47" s="91">
        <f t="shared" si="24"/>
        <v>2.5766399999999998</v>
      </c>
      <c r="V47" s="91">
        <f t="shared" si="24"/>
        <v>2.6010800000000001</v>
      </c>
      <c r="W47" s="91">
        <f t="shared" si="24"/>
        <v>2.59396</v>
      </c>
      <c r="X47" s="91">
        <f t="shared" si="24"/>
        <v>2.5451700000000002</v>
      </c>
      <c r="Y47" s="91">
        <f t="shared" si="24"/>
        <v>2.50136</v>
      </c>
      <c r="Z47" s="91">
        <f t="shared" si="24"/>
        <v>1.9942299999999999</v>
      </c>
      <c r="AA47" s="91">
        <f t="shared" si="24"/>
        <v>1.7287999999999999</v>
      </c>
    </row>
    <row r="48" spans="1:27" ht="12.75" customHeight="1" outlineLevel="1" x14ac:dyDescent="0.2">
      <c r="A48" s="99" t="s">
        <v>2455</v>
      </c>
      <c r="B48" s="63" t="s">
        <v>238</v>
      </c>
      <c r="C48" s="43" t="s">
        <v>79</v>
      </c>
      <c r="D48" s="44">
        <v>1182.2</v>
      </c>
      <c r="E48" s="44">
        <v>1093.31</v>
      </c>
      <c r="F48" s="44">
        <v>1017.65</v>
      </c>
      <c r="G48" s="44">
        <v>990.6</v>
      </c>
      <c r="H48" s="44">
        <v>1044.96</v>
      </c>
      <c r="I48" s="44">
        <v>1262.68</v>
      </c>
      <c r="J48" s="44">
        <v>1400.1</v>
      </c>
      <c r="K48" s="44">
        <v>1737.77</v>
      </c>
      <c r="L48" s="44">
        <v>2113.42</v>
      </c>
      <c r="M48" s="44">
        <v>2203.04</v>
      </c>
      <c r="N48" s="44">
        <v>2226.96</v>
      </c>
      <c r="O48" s="44">
        <v>2211.06</v>
      </c>
      <c r="P48" s="44">
        <v>2138.64</v>
      </c>
      <c r="Q48" s="44">
        <v>2163.9</v>
      </c>
      <c r="R48" s="44">
        <v>2166.6999999999998</v>
      </c>
      <c r="S48" s="44">
        <v>2168.62</v>
      </c>
      <c r="T48" s="44">
        <v>2142.5</v>
      </c>
      <c r="U48" s="44">
        <v>2175.85</v>
      </c>
      <c r="V48" s="44">
        <v>2200.29</v>
      </c>
      <c r="W48" s="44">
        <v>2193.17</v>
      </c>
      <c r="X48" s="44">
        <v>2144.38</v>
      </c>
      <c r="Y48" s="44">
        <v>2100.5700000000002</v>
      </c>
      <c r="Z48" s="44">
        <v>1593.44</v>
      </c>
      <c r="AA48" s="44">
        <v>1328.01</v>
      </c>
    </row>
    <row r="49" spans="1:27" ht="12.75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2457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8" t="s">
        <v>2459</v>
      </c>
      <c r="B52" s="28" t="str">
        <f>"10"&amp;"."&amp;$B$801&amp;"."&amp;$B$802</f>
        <v>10.10.2023</v>
      </c>
      <c r="C52" s="90" t="s">
        <v>76</v>
      </c>
      <c r="D52" s="91">
        <f>ROUND(((D53+D54+D56+D55)/1000),5)</f>
        <v>1.5847100000000001</v>
      </c>
      <c r="E52" s="91">
        <f>ROUND(((E53+E54+E56+E55)/1000),5)</f>
        <v>1.50664</v>
      </c>
      <c r="F52" s="91">
        <f>ROUND(((F53+F54+F56+F55)/1000),5)</f>
        <v>1.4846699999999999</v>
      </c>
      <c r="G52" s="91">
        <f t="shared" ref="G52:AA52" si="27">ROUND(((G53+G54+G56+G55)/1000),5)</f>
        <v>1.47662</v>
      </c>
      <c r="H52" s="91">
        <f t="shared" si="27"/>
        <v>1.50942</v>
      </c>
      <c r="I52" s="91">
        <f t="shared" si="27"/>
        <v>1.6792400000000001</v>
      </c>
      <c r="J52" s="91">
        <f t="shared" si="27"/>
        <v>1.86233</v>
      </c>
      <c r="K52" s="91">
        <f t="shared" si="27"/>
        <v>2.0783999999999998</v>
      </c>
      <c r="L52" s="91">
        <f t="shared" si="27"/>
        <v>2.4335</v>
      </c>
      <c r="M52" s="91">
        <f t="shared" si="27"/>
        <v>2.5611999999999999</v>
      </c>
      <c r="N52" s="91">
        <f t="shared" si="27"/>
        <v>2.63829</v>
      </c>
      <c r="O52" s="91">
        <f t="shared" si="27"/>
        <v>2.56243</v>
      </c>
      <c r="P52" s="91">
        <f t="shared" si="27"/>
        <v>2.55776</v>
      </c>
      <c r="Q52" s="91">
        <f t="shared" si="27"/>
        <v>2.5655800000000002</v>
      </c>
      <c r="R52" s="91">
        <f t="shared" si="27"/>
        <v>2.5566399999999998</v>
      </c>
      <c r="S52" s="91">
        <f t="shared" si="27"/>
        <v>2.5580500000000002</v>
      </c>
      <c r="T52" s="91">
        <f t="shared" si="27"/>
        <v>2.5613000000000001</v>
      </c>
      <c r="U52" s="91">
        <f t="shared" si="27"/>
        <v>2.5697299999999998</v>
      </c>
      <c r="V52" s="91">
        <f t="shared" si="27"/>
        <v>2.7017899999999999</v>
      </c>
      <c r="W52" s="91">
        <f t="shared" si="27"/>
        <v>2.7063799999999998</v>
      </c>
      <c r="X52" s="91">
        <f t="shared" si="27"/>
        <v>2.5401899999999999</v>
      </c>
      <c r="Y52" s="91">
        <f t="shared" si="27"/>
        <v>2.5002</v>
      </c>
      <c r="Z52" s="91">
        <f t="shared" si="27"/>
        <v>2.1245699999999998</v>
      </c>
      <c r="AA52" s="91">
        <f t="shared" si="27"/>
        <v>1.7339800000000001</v>
      </c>
    </row>
    <row r="53" spans="1:27" ht="12.75" customHeight="1" outlineLevel="1" x14ac:dyDescent="0.2">
      <c r="A53" s="99" t="s">
        <v>2460</v>
      </c>
      <c r="B53" s="63" t="s">
        <v>238</v>
      </c>
      <c r="C53" s="43" t="s">
        <v>79</v>
      </c>
      <c r="D53" s="44">
        <v>1183.92</v>
      </c>
      <c r="E53" s="44">
        <v>1105.8499999999999</v>
      </c>
      <c r="F53" s="44">
        <v>1083.8800000000001</v>
      </c>
      <c r="G53" s="44">
        <v>1075.83</v>
      </c>
      <c r="H53" s="44">
        <v>1108.6300000000001</v>
      </c>
      <c r="I53" s="44">
        <v>1278.45</v>
      </c>
      <c r="J53" s="44">
        <v>1461.54</v>
      </c>
      <c r="K53" s="44">
        <v>1677.61</v>
      </c>
      <c r="L53" s="44">
        <v>2032.71</v>
      </c>
      <c r="M53" s="44">
        <v>2160.41</v>
      </c>
      <c r="N53" s="44">
        <v>2237.5</v>
      </c>
      <c r="O53" s="44">
        <v>2161.64</v>
      </c>
      <c r="P53" s="44">
        <v>2156.9699999999998</v>
      </c>
      <c r="Q53" s="44">
        <v>2164.79</v>
      </c>
      <c r="R53" s="44">
        <v>2155.85</v>
      </c>
      <c r="S53" s="44">
        <v>2157.2600000000002</v>
      </c>
      <c r="T53" s="44">
        <v>2160.5100000000002</v>
      </c>
      <c r="U53" s="44">
        <v>2168.94</v>
      </c>
      <c r="V53" s="44">
        <v>2301</v>
      </c>
      <c r="W53" s="44">
        <v>2305.59</v>
      </c>
      <c r="X53" s="44">
        <v>2139.4</v>
      </c>
      <c r="Y53" s="44">
        <v>2099.41</v>
      </c>
      <c r="Z53" s="44">
        <v>1723.78</v>
      </c>
      <c r="AA53" s="44">
        <v>1333.19</v>
      </c>
    </row>
    <row r="54" spans="1:27" ht="12.75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2462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8" t="s">
        <v>2464</v>
      </c>
      <c r="B57" s="28" t="str">
        <f>"11"&amp;"."&amp;$B$801&amp;"."&amp;$B$802</f>
        <v>11.10.2023</v>
      </c>
      <c r="C57" s="90" t="s">
        <v>76</v>
      </c>
      <c r="D57" s="91">
        <f>ROUND(((D58+D59+D61+D60)/1000),5)</f>
        <v>1.59077</v>
      </c>
      <c r="E57" s="91">
        <f>ROUND(((E58+E59+E61+E60)/1000),5)</f>
        <v>1.50589</v>
      </c>
      <c r="F57" s="91">
        <f>ROUND(((F58+F59+F61+F60)/1000),5)</f>
        <v>1.48305</v>
      </c>
      <c r="G57" s="91">
        <f t="shared" ref="G57:AA57" si="30">ROUND(((G58+G59+G61+G60)/1000),5)</f>
        <v>1.48367</v>
      </c>
      <c r="H57" s="91">
        <f t="shared" si="30"/>
        <v>1.5234399999999999</v>
      </c>
      <c r="I57" s="91">
        <f t="shared" si="30"/>
        <v>1.6767300000000001</v>
      </c>
      <c r="J57" s="91">
        <f t="shared" si="30"/>
        <v>1.82542</v>
      </c>
      <c r="K57" s="91">
        <f t="shared" si="30"/>
        <v>2.1600299999999999</v>
      </c>
      <c r="L57" s="91">
        <f t="shared" si="30"/>
        <v>2.4053599999999999</v>
      </c>
      <c r="M57" s="91">
        <f t="shared" si="30"/>
        <v>2.55457</v>
      </c>
      <c r="N57" s="91">
        <f t="shared" si="30"/>
        <v>2.66526</v>
      </c>
      <c r="O57" s="91">
        <f t="shared" si="30"/>
        <v>2.53688</v>
      </c>
      <c r="P57" s="91">
        <f t="shared" si="30"/>
        <v>2.5237799999999999</v>
      </c>
      <c r="Q57" s="91">
        <f t="shared" si="30"/>
        <v>2.4657399999999998</v>
      </c>
      <c r="R57" s="91">
        <f t="shared" si="30"/>
        <v>2.4853100000000001</v>
      </c>
      <c r="S57" s="91">
        <f t="shared" si="30"/>
        <v>2.4575499999999999</v>
      </c>
      <c r="T57" s="91">
        <f t="shared" si="30"/>
        <v>2.4819</v>
      </c>
      <c r="U57" s="91">
        <f t="shared" si="30"/>
        <v>2.6132599999999999</v>
      </c>
      <c r="V57" s="91">
        <f t="shared" si="30"/>
        <v>2.85772</v>
      </c>
      <c r="W57" s="91">
        <f t="shared" si="30"/>
        <v>2.6551100000000001</v>
      </c>
      <c r="X57" s="91">
        <f t="shared" si="30"/>
        <v>2.6142500000000002</v>
      </c>
      <c r="Y57" s="91">
        <f t="shared" si="30"/>
        <v>2.4752800000000001</v>
      </c>
      <c r="Z57" s="91">
        <f t="shared" si="30"/>
        <v>1.9776</v>
      </c>
      <c r="AA57" s="91">
        <f t="shared" si="30"/>
        <v>1.6687000000000001</v>
      </c>
    </row>
    <row r="58" spans="1:27" ht="12.75" customHeight="1" outlineLevel="1" x14ac:dyDescent="0.2">
      <c r="A58" s="99" t="s">
        <v>2465</v>
      </c>
      <c r="B58" s="63" t="s">
        <v>238</v>
      </c>
      <c r="C58" s="43" t="s">
        <v>79</v>
      </c>
      <c r="D58" s="44">
        <v>1189.98</v>
      </c>
      <c r="E58" s="44">
        <v>1105.0999999999999</v>
      </c>
      <c r="F58" s="44">
        <v>1082.26</v>
      </c>
      <c r="G58" s="44">
        <v>1082.8800000000001</v>
      </c>
      <c r="H58" s="44">
        <v>1122.6500000000001</v>
      </c>
      <c r="I58" s="44">
        <v>1275.94</v>
      </c>
      <c r="J58" s="44">
        <v>1424.63</v>
      </c>
      <c r="K58" s="44">
        <v>1759.24</v>
      </c>
      <c r="L58" s="44">
        <v>2004.57</v>
      </c>
      <c r="M58" s="44">
        <v>2153.7800000000002</v>
      </c>
      <c r="N58" s="44">
        <v>2264.4699999999998</v>
      </c>
      <c r="O58" s="44">
        <v>2136.09</v>
      </c>
      <c r="P58" s="44">
        <v>2122.9899999999998</v>
      </c>
      <c r="Q58" s="44">
        <v>2064.9499999999998</v>
      </c>
      <c r="R58" s="44">
        <v>2084.52</v>
      </c>
      <c r="S58" s="44">
        <v>2056.7600000000002</v>
      </c>
      <c r="T58" s="44">
        <v>2081.11</v>
      </c>
      <c r="U58" s="44">
        <v>2212.4699999999998</v>
      </c>
      <c r="V58" s="44">
        <v>2456.9299999999998</v>
      </c>
      <c r="W58" s="44">
        <v>2254.3200000000002</v>
      </c>
      <c r="X58" s="44">
        <v>2213.46</v>
      </c>
      <c r="Y58" s="44">
        <v>2074.4899999999998</v>
      </c>
      <c r="Z58" s="44">
        <v>1576.81</v>
      </c>
      <c r="AA58" s="44">
        <v>1267.9100000000001</v>
      </c>
    </row>
    <row r="59" spans="1:27" ht="12.75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2467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8" t="s">
        <v>2469</v>
      </c>
      <c r="B62" s="28" t="str">
        <f>"12"&amp;"."&amp;$B$801&amp;"."&amp;$B$802</f>
        <v>12.10.2023</v>
      </c>
      <c r="C62" s="90" t="s">
        <v>76</v>
      </c>
      <c r="D62" s="91">
        <f>ROUND(((D63+D64+D66+D65)/1000),5)</f>
        <v>1.50525</v>
      </c>
      <c r="E62" s="91">
        <f>ROUND(((E63+E64+E66+E65)/1000),5)</f>
        <v>1.43598</v>
      </c>
      <c r="F62" s="91">
        <f>ROUND(((F63+F64+F66+F65)/1000),5)</f>
        <v>1.37968</v>
      </c>
      <c r="G62" s="91">
        <f t="shared" ref="G62:AA62" si="33">ROUND(((G63+G64+G66+G65)/1000),5)</f>
        <v>1.3850800000000001</v>
      </c>
      <c r="H62" s="91">
        <f t="shared" si="33"/>
        <v>1.48133</v>
      </c>
      <c r="I62" s="91">
        <f t="shared" si="33"/>
        <v>1.5939000000000001</v>
      </c>
      <c r="J62" s="91">
        <f t="shared" si="33"/>
        <v>1.8320399999999999</v>
      </c>
      <c r="K62" s="91">
        <f t="shared" si="33"/>
        <v>2.1233200000000001</v>
      </c>
      <c r="L62" s="91">
        <f t="shared" si="33"/>
        <v>2.5424199999999999</v>
      </c>
      <c r="M62" s="91">
        <f t="shared" si="33"/>
        <v>2.5750600000000001</v>
      </c>
      <c r="N62" s="91">
        <f t="shared" si="33"/>
        <v>2.6299899999999998</v>
      </c>
      <c r="O62" s="91">
        <f t="shared" si="33"/>
        <v>2.6254400000000002</v>
      </c>
      <c r="P62" s="91">
        <f t="shared" si="33"/>
        <v>2.6282299999999998</v>
      </c>
      <c r="Q62" s="91">
        <f t="shared" si="33"/>
        <v>2.6340300000000001</v>
      </c>
      <c r="R62" s="91">
        <f t="shared" si="33"/>
        <v>2.62642</v>
      </c>
      <c r="S62" s="91">
        <f t="shared" si="33"/>
        <v>2.60521</v>
      </c>
      <c r="T62" s="91">
        <f t="shared" si="33"/>
        <v>2.5984699999999998</v>
      </c>
      <c r="U62" s="91">
        <f t="shared" si="33"/>
        <v>2.5762800000000001</v>
      </c>
      <c r="V62" s="91">
        <f t="shared" si="33"/>
        <v>2.6958500000000001</v>
      </c>
      <c r="W62" s="91">
        <f t="shared" si="33"/>
        <v>2.7078000000000002</v>
      </c>
      <c r="X62" s="91">
        <f t="shared" si="33"/>
        <v>2.6243699999999999</v>
      </c>
      <c r="Y62" s="91">
        <f t="shared" si="33"/>
        <v>2.52088</v>
      </c>
      <c r="Z62" s="91">
        <f t="shared" si="33"/>
        <v>2.2445300000000001</v>
      </c>
      <c r="AA62" s="91">
        <f t="shared" si="33"/>
        <v>1.70105</v>
      </c>
    </row>
    <row r="63" spans="1:27" ht="12.75" customHeight="1" outlineLevel="1" x14ac:dyDescent="0.2">
      <c r="A63" s="99" t="s">
        <v>2470</v>
      </c>
      <c r="B63" s="63" t="s">
        <v>238</v>
      </c>
      <c r="C63" s="43" t="s">
        <v>79</v>
      </c>
      <c r="D63" s="44">
        <v>1104.46</v>
      </c>
      <c r="E63" s="44">
        <v>1035.19</v>
      </c>
      <c r="F63" s="44">
        <v>978.89</v>
      </c>
      <c r="G63" s="44">
        <v>984.29</v>
      </c>
      <c r="H63" s="44">
        <v>1080.54</v>
      </c>
      <c r="I63" s="44">
        <v>1193.1099999999999</v>
      </c>
      <c r="J63" s="44">
        <v>1431.25</v>
      </c>
      <c r="K63" s="44">
        <v>1722.53</v>
      </c>
      <c r="L63" s="44">
        <v>2141.63</v>
      </c>
      <c r="M63" s="44">
        <v>2174.27</v>
      </c>
      <c r="N63" s="44">
        <v>2229.1999999999998</v>
      </c>
      <c r="O63" s="44">
        <v>2224.65</v>
      </c>
      <c r="P63" s="44">
        <v>2227.44</v>
      </c>
      <c r="Q63" s="44">
        <v>2233.2399999999998</v>
      </c>
      <c r="R63" s="44">
        <v>2225.63</v>
      </c>
      <c r="S63" s="44">
        <v>2204.42</v>
      </c>
      <c r="T63" s="44">
        <v>2197.6799999999998</v>
      </c>
      <c r="U63" s="44">
        <v>2175.4899999999998</v>
      </c>
      <c r="V63" s="44">
        <v>2295.06</v>
      </c>
      <c r="W63" s="44">
        <v>2307.0100000000002</v>
      </c>
      <c r="X63" s="44">
        <v>2223.58</v>
      </c>
      <c r="Y63" s="44">
        <v>2120.09</v>
      </c>
      <c r="Z63" s="44">
        <v>1843.74</v>
      </c>
      <c r="AA63" s="44">
        <v>1300.26</v>
      </c>
    </row>
    <row r="64" spans="1:27" ht="12.75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2472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8" t="s">
        <v>2474</v>
      </c>
      <c r="B67" s="28" t="str">
        <f>"13"&amp;"."&amp;$B$801&amp;"."&amp;$B$802</f>
        <v>13.10.2023</v>
      </c>
      <c r="C67" s="90" t="s">
        <v>76</v>
      </c>
      <c r="D67" s="91">
        <f>ROUND(((D68+D69+D71+D70)/1000),5)</f>
        <v>1.5107200000000001</v>
      </c>
      <c r="E67" s="91">
        <f>ROUND(((E68+E69+E71+E70)/1000),5)</f>
        <v>1.44038</v>
      </c>
      <c r="F67" s="91">
        <f>ROUND(((F68+F69+F71+F70)/1000),5)</f>
        <v>1.4100699999999999</v>
      </c>
      <c r="G67" s="91">
        <f t="shared" ref="G67:AA67" si="36">ROUND(((G68+G69+G71+G70)/1000),5)</f>
        <v>1.4033</v>
      </c>
      <c r="H67" s="91">
        <f t="shared" si="36"/>
        <v>1.4691700000000001</v>
      </c>
      <c r="I67" s="91">
        <f t="shared" si="36"/>
        <v>1.59416</v>
      </c>
      <c r="J67" s="91">
        <f t="shared" si="36"/>
        <v>1.85545</v>
      </c>
      <c r="K67" s="91">
        <f t="shared" si="36"/>
        <v>2.0850900000000001</v>
      </c>
      <c r="L67" s="91">
        <f t="shared" si="36"/>
        <v>2.3083399999999998</v>
      </c>
      <c r="M67" s="91">
        <f t="shared" si="36"/>
        <v>2.5551900000000001</v>
      </c>
      <c r="N67" s="91">
        <f t="shared" si="36"/>
        <v>2.56046</v>
      </c>
      <c r="O67" s="91">
        <f t="shared" si="36"/>
        <v>2.5140600000000002</v>
      </c>
      <c r="P67" s="91">
        <f t="shared" si="36"/>
        <v>2.4261400000000002</v>
      </c>
      <c r="Q67" s="91">
        <f t="shared" si="36"/>
        <v>2.44693</v>
      </c>
      <c r="R67" s="91">
        <f t="shared" si="36"/>
        <v>2.4100100000000002</v>
      </c>
      <c r="S67" s="91">
        <f t="shared" si="36"/>
        <v>2.4068900000000002</v>
      </c>
      <c r="T67" s="91">
        <f t="shared" si="36"/>
        <v>2.3846599999999998</v>
      </c>
      <c r="U67" s="91">
        <f t="shared" si="36"/>
        <v>2.5716000000000001</v>
      </c>
      <c r="V67" s="91">
        <f t="shared" si="36"/>
        <v>2.6234299999999999</v>
      </c>
      <c r="W67" s="91">
        <f t="shared" si="36"/>
        <v>2.6158800000000002</v>
      </c>
      <c r="X67" s="91">
        <f t="shared" si="36"/>
        <v>2.3871699999999998</v>
      </c>
      <c r="Y67" s="91">
        <f t="shared" si="36"/>
        <v>2.3374999999999999</v>
      </c>
      <c r="Z67" s="91">
        <f t="shared" si="36"/>
        <v>2.10162</v>
      </c>
      <c r="AA67" s="91">
        <f t="shared" si="36"/>
        <v>1.88811</v>
      </c>
    </row>
    <row r="68" spans="1:27" ht="12.75" customHeight="1" outlineLevel="1" x14ac:dyDescent="0.2">
      <c r="A68" s="99" t="s">
        <v>2475</v>
      </c>
      <c r="B68" s="63" t="s">
        <v>238</v>
      </c>
      <c r="C68" s="43" t="s">
        <v>79</v>
      </c>
      <c r="D68" s="44">
        <v>1109.93</v>
      </c>
      <c r="E68" s="44">
        <v>1039.5899999999999</v>
      </c>
      <c r="F68" s="44">
        <v>1009.28</v>
      </c>
      <c r="G68" s="44">
        <v>1002.51</v>
      </c>
      <c r="H68" s="44">
        <v>1068.3800000000001</v>
      </c>
      <c r="I68" s="44">
        <v>1193.3699999999999</v>
      </c>
      <c r="J68" s="44">
        <v>1454.66</v>
      </c>
      <c r="K68" s="44">
        <v>1684.3</v>
      </c>
      <c r="L68" s="44">
        <v>1907.55</v>
      </c>
      <c r="M68" s="44">
        <v>2154.4</v>
      </c>
      <c r="N68" s="44">
        <v>2159.67</v>
      </c>
      <c r="O68" s="44">
        <v>2113.27</v>
      </c>
      <c r="P68" s="44">
        <v>2025.35</v>
      </c>
      <c r="Q68" s="44">
        <v>2046.14</v>
      </c>
      <c r="R68" s="44">
        <v>2009.22</v>
      </c>
      <c r="S68" s="44">
        <v>2006.1</v>
      </c>
      <c r="T68" s="44">
        <v>1983.87</v>
      </c>
      <c r="U68" s="44">
        <v>2170.81</v>
      </c>
      <c r="V68" s="44">
        <v>2222.64</v>
      </c>
      <c r="W68" s="44">
        <v>2215.09</v>
      </c>
      <c r="X68" s="44">
        <v>1986.38</v>
      </c>
      <c r="Y68" s="44">
        <v>1936.71</v>
      </c>
      <c r="Z68" s="44">
        <v>1700.83</v>
      </c>
      <c r="AA68" s="44">
        <v>1487.32</v>
      </c>
    </row>
    <row r="69" spans="1:27" ht="12.75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2477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8" t="s">
        <v>2479</v>
      </c>
      <c r="B72" s="28" t="str">
        <f>"14"&amp;"."&amp;$B$801&amp;"."&amp;$B$802</f>
        <v>14.10.2023</v>
      </c>
      <c r="C72" s="90" t="s">
        <v>76</v>
      </c>
      <c r="D72" s="91">
        <f>ROUND(((D73+D74+D76+D75)/1000),5)</f>
        <v>1.64527</v>
      </c>
      <c r="E72" s="91">
        <f>ROUND(((E73+E74+E76+E75)/1000),5)</f>
        <v>1.55298</v>
      </c>
      <c r="F72" s="91">
        <f>ROUND(((F73+F74+F76+F75)/1000),5)</f>
        <v>1.53146</v>
      </c>
      <c r="G72" s="91">
        <f t="shared" ref="G72:AA72" si="39">ROUND(((G73+G74+G76+G75)/1000),5)</f>
        <v>1.53474</v>
      </c>
      <c r="H72" s="91">
        <f t="shared" si="39"/>
        <v>1.5442899999999999</v>
      </c>
      <c r="I72" s="91">
        <f t="shared" si="39"/>
        <v>1.6057399999999999</v>
      </c>
      <c r="J72" s="91">
        <f t="shared" si="39"/>
        <v>1.7196100000000001</v>
      </c>
      <c r="K72" s="91">
        <f t="shared" si="39"/>
        <v>1.99522</v>
      </c>
      <c r="L72" s="91">
        <f t="shared" si="39"/>
        <v>2.1544300000000001</v>
      </c>
      <c r="M72" s="91">
        <f t="shared" si="39"/>
        <v>2.3234900000000001</v>
      </c>
      <c r="N72" s="91">
        <f t="shared" si="39"/>
        <v>2.38089</v>
      </c>
      <c r="O72" s="91">
        <f t="shared" si="39"/>
        <v>2.3892899999999999</v>
      </c>
      <c r="P72" s="91">
        <f t="shared" si="39"/>
        <v>2.3813</v>
      </c>
      <c r="Q72" s="91">
        <f t="shared" si="39"/>
        <v>2.5369999999999999</v>
      </c>
      <c r="R72" s="91">
        <f t="shared" si="39"/>
        <v>2.6324900000000002</v>
      </c>
      <c r="S72" s="91">
        <f t="shared" si="39"/>
        <v>2.7950200000000001</v>
      </c>
      <c r="T72" s="91">
        <f t="shared" si="39"/>
        <v>2.7082199999999998</v>
      </c>
      <c r="U72" s="91">
        <f t="shared" si="39"/>
        <v>2.8369800000000001</v>
      </c>
      <c r="V72" s="91">
        <f t="shared" si="39"/>
        <v>2.9561999999999999</v>
      </c>
      <c r="W72" s="91">
        <f t="shared" si="39"/>
        <v>2.8306399999999998</v>
      </c>
      <c r="X72" s="91">
        <f t="shared" si="39"/>
        <v>2.6016400000000002</v>
      </c>
      <c r="Y72" s="91">
        <f t="shared" si="39"/>
        <v>2.2174700000000001</v>
      </c>
      <c r="Z72" s="91">
        <f t="shared" si="39"/>
        <v>2.0291700000000001</v>
      </c>
      <c r="AA72" s="91">
        <f t="shared" si="39"/>
        <v>1.74031</v>
      </c>
    </row>
    <row r="73" spans="1:27" ht="12.75" customHeight="1" outlineLevel="1" x14ac:dyDescent="0.2">
      <c r="A73" s="99" t="s">
        <v>2480</v>
      </c>
      <c r="B73" s="63" t="s">
        <v>238</v>
      </c>
      <c r="C73" s="43" t="s">
        <v>79</v>
      </c>
      <c r="D73" s="44">
        <v>1244.48</v>
      </c>
      <c r="E73" s="44">
        <v>1152.19</v>
      </c>
      <c r="F73" s="44">
        <v>1130.67</v>
      </c>
      <c r="G73" s="44">
        <v>1133.95</v>
      </c>
      <c r="H73" s="44">
        <v>1143.5</v>
      </c>
      <c r="I73" s="44">
        <v>1204.95</v>
      </c>
      <c r="J73" s="44">
        <v>1318.82</v>
      </c>
      <c r="K73" s="44">
        <v>1594.43</v>
      </c>
      <c r="L73" s="44">
        <v>1753.64</v>
      </c>
      <c r="M73" s="44">
        <v>1922.7</v>
      </c>
      <c r="N73" s="44">
        <v>1980.1</v>
      </c>
      <c r="O73" s="44">
        <v>1988.5</v>
      </c>
      <c r="P73" s="44">
        <v>1980.51</v>
      </c>
      <c r="Q73" s="44">
        <v>2136.21</v>
      </c>
      <c r="R73" s="44">
        <v>2231.6999999999998</v>
      </c>
      <c r="S73" s="44">
        <v>2394.23</v>
      </c>
      <c r="T73" s="44">
        <v>2307.4299999999998</v>
      </c>
      <c r="U73" s="44">
        <v>2436.19</v>
      </c>
      <c r="V73" s="44">
        <v>2555.41</v>
      </c>
      <c r="W73" s="44">
        <v>2429.85</v>
      </c>
      <c r="X73" s="44">
        <v>2200.85</v>
      </c>
      <c r="Y73" s="44">
        <v>1816.68</v>
      </c>
      <c r="Z73" s="44">
        <v>1628.38</v>
      </c>
      <c r="AA73" s="44">
        <v>1339.52</v>
      </c>
    </row>
    <row r="74" spans="1:27" ht="12.75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2482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8" t="s">
        <v>2484</v>
      </c>
      <c r="B77" s="28" t="str">
        <f>"15"&amp;"."&amp;$B$801&amp;"."&amp;$B$802</f>
        <v>15.10.2023</v>
      </c>
      <c r="C77" s="90" t="s">
        <v>76</v>
      </c>
      <c r="D77" s="91">
        <f>ROUND(((D78+D79+D81+D80)/1000),5)</f>
        <v>1.6591499999999999</v>
      </c>
      <c r="E77" s="91">
        <f>ROUND(((E78+E79+E81+E80)/1000),5)</f>
        <v>1.5579099999999999</v>
      </c>
      <c r="F77" s="91">
        <f>ROUND(((F78+F79+F81+F80)/1000),5)</f>
        <v>1.5227200000000001</v>
      </c>
      <c r="G77" s="91">
        <f t="shared" ref="G77:AA77" si="42">ROUND(((G78+G79+G81+G80)/1000),5)</f>
        <v>1.50814</v>
      </c>
      <c r="H77" s="91">
        <f t="shared" si="42"/>
        <v>1.5222800000000001</v>
      </c>
      <c r="I77" s="91">
        <f t="shared" si="42"/>
        <v>1.55423</v>
      </c>
      <c r="J77" s="91">
        <f t="shared" si="42"/>
        <v>1.5327900000000001</v>
      </c>
      <c r="K77" s="91">
        <f t="shared" si="42"/>
        <v>1.6147</v>
      </c>
      <c r="L77" s="91">
        <f t="shared" si="42"/>
        <v>2.0060799999999999</v>
      </c>
      <c r="M77" s="91">
        <f t="shared" si="42"/>
        <v>2.1257600000000001</v>
      </c>
      <c r="N77" s="91">
        <f t="shared" si="42"/>
        <v>2.1746799999999999</v>
      </c>
      <c r="O77" s="91">
        <f t="shared" si="42"/>
        <v>2.1910500000000002</v>
      </c>
      <c r="P77" s="91">
        <f t="shared" si="42"/>
        <v>2.1859799999999998</v>
      </c>
      <c r="Q77" s="91">
        <f t="shared" si="42"/>
        <v>2.1913499999999999</v>
      </c>
      <c r="R77" s="91">
        <f t="shared" si="42"/>
        <v>2.1949700000000001</v>
      </c>
      <c r="S77" s="91">
        <f t="shared" si="42"/>
        <v>2.18581</v>
      </c>
      <c r="T77" s="91">
        <f t="shared" si="42"/>
        <v>2.2364199999999999</v>
      </c>
      <c r="U77" s="91">
        <f t="shared" si="42"/>
        <v>2.4112200000000001</v>
      </c>
      <c r="V77" s="91">
        <f t="shared" si="42"/>
        <v>2.5624600000000002</v>
      </c>
      <c r="W77" s="91">
        <f t="shared" si="42"/>
        <v>2.5264899999999999</v>
      </c>
      <c r="X77" s="91">
        <f t="shared" si="42"/>
        <v>2.4087000000000001</v>
      </c>
      <c r="Y77" s="91">
        <f t="shared" si="42"/>
        <v>2.1796799999999998</v>
      </c>
      <c r="Z77" s="91">
        <f t="shared" si="42"/>
        <v>2.0251399999999999</v>
      </c>
      <c r="AA77" s="91">
        <f t="shared" si="42"/>
        <v>1.7186399999999999</v>
      </c>
    </row>
    <row r="78" spans="1:27" ht="12.75" customHeight="1" outlineLevel="1" x14ac:dyDescent="0.2">
      <c r="A78" s="99" t="s">
        <v>2485</v>
      </c>
      <c r="B78" s="63" t="s">
        <v>238</v>
      </c>
      <c r="C78" s="43" t="s">
        <v>79</v>
      </c>
      <c r="D78" s="44">
        <v>1258.3599999999999</v>
      </c>
      <c r="E78" s="44">
        <v>1157.1199999999999</v>
      </c>
      <c r="F78" s="44">
        <v>1121.93</v>
      </c>
      <c r="G78" s="44">
        <v>1107.3499999999999</v>
      </c>
      <c r="H78" s="44">
        <v>1121.49</v>
      </c>
      <c r="I78" s="44">
        <v>1153.44</v>
      </c>
      <c r="J78" s="44">
        <v>1132</v>
      </c>
      <c r="K78" s="44">
        <v>1213.9100000000001</v>
      </c>
      <c r="L78" s="44">
        <v>1605.29</v>
      </c>
      <c r="M78" s="44">
        <v>1724.97</v>
      </c>
      <c r="N78" s="44">
        <v>1773.89</v>
      </c>
      <c r="O78" s="44">
        <v>1790.26</v>
      </c>
      <c r="P78" s="44">
        <v>1785.19</v>
      </c>
      <c r="Q78" s="44">
        <v>1790.56</v>
      </c>
      <c r="R78" s="44">
        <v>1794.18</v>
      </c>
      <c r="S78" s="44">
        <v>1785.02</v>
      </c>
      <c r="T78" s="44">
        <v>1835.63</v>
      </c>
      <c r="U78" s="44">
        <v>2010.43</v>
      </c>
      <c r="V78" s="44">
        <v>2161.67</v>
      </c>
      <c r="W78" s="44">
        <v>2125.6999999999998</v>
      </c>
      <c r="X78" s="44">
        <v>2007.91</v>
      </c>
      <c r="Y78" s="44">
        <v>1778.89</v>
      </c>
      <c r="Z78" s="44">
        <v>1624.35</v>
      </c>
      <c r="AA78" s="44">
        <v>1317.85</v>
      </c>
    </row>
    <row r="79" spans="1:27" ht="12.75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2487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8" t="s">
        <v>2489</v>
      </c>
      <c r="B82" s="28" t="str">
        <f>"16"&amp;"."&amp;$B$801&amp;"."&amp;$B$802</f>
        <v>16.10.2023</v>
      </c>
      <c r="C82" s="90" t="s">
        <v>76</v>
      </c>
      <c r="D82" s="91">
        <f>ROUND(((D83+D84+D86+D85)/1000),5)</f>
        <v>1.65381</v>
      </c>
      <c r="E82" s="91">
        <f>ROUND(((E83+E84+E86+E85)/1000),5)</f>
        <v>1.5907199999999999</v>
      </c>
      <c r="F82" s="91">
        <f>ROUND(((F83+F84+F86+F85)/1000),5)</f>
        <v>1.52993</v>
      </c>
      <c r="G82" s="91">
        <f t="shared" ref="G82:AA82" si="45">ROUND(((G83+G84+G86+G85)/1000),5)</f>
        <v>1.5144899999999999</v>
      </c>
      <c r="H82" s="91">
        <f t="shared" si="45"/>
        <v>1.5429299999999999</v>
      </c>
      <c r="I82" s="91">
        <f t="shared" si="45"/>
        <v>1.7280800000000001</v>
      </c>
      <c r="J82" s="91">
        <f t="shared" si="45"/>
        <v>1.9373100000000001</v>
      </c>
      <c r="K82" s="91">
        <f t="shared" si="45"/>
        <v>2.1342699999999999</v>
      </c>
      <c r="L82" s="91">
        <f t="shared" si="45"/>
        <v>2.35439</v>
      </c>
      <c r="M82" s="91">
        <f t="shared" si="45"/>
        <v>2.5119500000000001</v>
      </c>
      <c r="N82" s="91">
        <f t="shared" si="45"/>
        <v>2.5175800000000002</v>
      </c>
      <c r="O82" s="91">
        <f t="shared" si="45"/>
        <v>2.47824</v>
      </c>
      <c r="P82" s="91">
        <f t="shared" si="45"/>
        <v>2.4498000000000002</v>
      </c>
      <c r="Q82" s="91">
        <f t="shared" si="45"/>
        <v>2.4634</v>
      </c>
      <c r="R82" s="91">
        <f t="shared" si="45"/>
        <v>2.4586999999999999</v>
      </c>
      <c r="S82" s="91">
        <f t="shared" si="45"/>
        <v>2.44007</v>
      </c>
      <c r="T82" s="91">
        <f t="shared" si="45"/>
        <v>2.4434100000000001</v>
      </c>
      <c r="U82" s="91">
        <f t="shared" si="45"/>
        <v>2.4803999999999999</v>
      </c>
      <c r="V82" s="91">
        <f t="shared" si="45"/>
        <v>2.55288</v>
      </c>
      <c r="W82" s="91">
        <f t="shared" si="45"/>
        <v>2.5573600000000001</v>
      </c>
      <c r="X82" s="91">
        <f t="shared" si="45"/>
        <v>2.3838400000000002</v>
      </c>
      <c r="Y82" s="91">
        <f t="shared" si="45"/>
        <v>2.2391700000000001</v>
      </c>
      <c r="Z82" s="91">
        <f t="shared" si="45"/>
        <v>1.96146</v>
      </c>
      <c r="AA82" s="91">
        <f t="shared" si="45"/>
        <v>1.6611800000000001</v>
      </c>
    </row>
    <row r="83" spans="1:27" ht="12.75" customHeight="1" outlineLevel="1" x14ac:dyDescent="0.2">
      <c r="A83" s="99" t="s">
        <v>2490</v>
      </c>
      <c r="B83" s="63" t="s">
        <v>238</v>
      </c>
      <c r="C83" s="43" t="s">
        <v>79</v>
      </c>
      <c r="D83" s="44">
        <v>1253.02</v>
      </c>
      <c r="E83" s="44">
        <v>1189.93</v>
      </c>
      <c r="F83" s="44">
        <v>1129.1400000000001</v>
      </c>
      <c r="G83" s="44">
        <v>1113.7</v>
      </c>
      <c r="H83" s="44">
        <v>1142.1400000000001</v>
      </c>
      <c r="I83" s="44">
        <v>1327.29</v>
      </c>
      <c r="J83" s="44">
        <v>1536.52</v>
      </c>
      <c r="K83" s="44">
        <v>1733.48</v>
      </c>
      <c r="L83" s="44">
        <v>1953.6</v>
      </c>
      <c r="M83" s="44">
        <v>2111.16</v>
      </c>
      <c r="N83" s="44">
        <v>2116.79</v>
      </c>
      <c r="O83" s="44">
        <v>2077.4499999999998</v>
      </c>
      <c r="P83" s="44">
        <v>2049.0100000000002</v>
      </c>
      <c r="Q83" s="44">
        <v>2062.61</v>
      </c>
      <c r="R83" s="44">
        <v>2057.91</v>
      </c>
      <c r="S83" s="44">
        <v>2039.28</v>
      </c>
      <c r="T83" s="44">
        <v>2042.62</v>
      </c>
      <c r="U83" s="44">
        <v>2079.61</v>
      </c>
      <c r="V83" s="44">
        <v>2152.09</v>
      </c>
      <c r="W83" s="44">
        <v>2156.5700000000002</v>
      </c>
      <c r="X83" s="44">
        <v>1983.05</v>
      </c>
      <c r="Y83" s="44">
        <v>1838.38</v>
      </c>
      <c r="Z83" s="44">
        <v>1560.67</v>
      </c>
      <c r="AA83" s="44">
        <v>1260.3900000000001</v>
      </c>
    </row>
    <row r="84" spans="1:27" ht="12.75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2492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8" t="s">
        <v>2494</v>
      </c>
      <c r="B87" s="28" t="str">
        <f>"17"&amp;"."&amp;$B$801&amp;"."&amp;$B$802</f>
        <v>17.10.2023</v>
      </c>
      <c r="C87" s="90" t="s">
        <v>76</v>
      </c>
      <c r="D87" s="91">
        <f>ROUND(((D88+D89+D91+D90)/1000),5)</f>
        <v>1.54484</v>
      </c>
      <c r="E87" s="91">
        <f>ROUND(((E88+E89+E91+E90)/1000),5)</f>
        <v>1.48885</v>
      </c>
      <c r="F87" s="91">
        <f>ROUND(((F88+F89+F91+F90)/1000),5)</f>
        <v>1.44503</v>
      </c>
      <c r="G87" s="91">
        <f t="shared" ref="G87:AA87" si="48">ROUND(((G88+G89+G91+G90)/1000),5)</f>
        <v>1.4435100000000001</v>
      </c>
      <c r="H87" s="91">
        <f t="shared" si="48"/>
        <v>1.4804999999999999</v>
      </c>
      <c r="I87" s="91">
        <f t="shared" si="48"/>
        <v>1.6147400000000001</v>
      </c>
      <c r="J87" s="91">
        <f t="shared" si="48"/>
        <v>1.72841</v>
      </c>
      <c r="K87" s="91">
        <f t="shared" si="48"/>
        <v>2.0738500000000002</v>
      </c>
      <c r="L87" s="91">
        <f t="shared" si="48"/>
        <v>2.3145199999999999</v>
      </c>
      <c r="M87" s="91">
        <f t="shared" si="48"/>
        <v>2.5714999999999999</v>
      </c>
      <c r="N87" s="91">
        <f t="shared" si="48"/>
        <v>2.6096699999999999</v>
      </c>
      <c r="O87" s="91">
        <f t="shared" si="48"/>
        <v>2.5670000000000002</v>
      </c>
      <c r="P87" s="91">
        <f t="shared" si="48"/>
        <v>2.3753899999999999</v>
      </c>
      <c r="Q87" s="91">
        <f t="shared" si="48"/>
        <v>2.3912</v>
      </c>
      <c r="R87" s="91">
        <f t="shared" si="48"/>
        <v>2.4007700000000001</v>
      </c>
      <c r="S87" s="91">
        <f t="shared" si="48"/>
        <v>2.39385</v>
      </c>
      <c r="T87" s="91">
        <f t="shared" si="48"/>
        <v>2.3844099999999999</v>
      </c>
      <c r="U87" s="91">
        <f t="shared" si="48"/>
        <v>2.4599500000000001</v>
      </c>
      <c r="V87" s="91">
        <f t="shared" si="48"/>
        <v>2.6219000000000001</v>
      </c>
      <c r="W87" s="91">
        <f t="shared" si="48"/>
        <v>2.6204399999999999</v>
      </c>
      <c r="X87" s="91">
        <f t="shared" si="48"/>
        <v>2.3551299999999999</v>
      </c>
      <c r="Y87" s="91">
        <f t="shared" si="48"/>
        <v>2.2216399999999998</v>
      </c>
      <c r="Z87" s="91">
        <f t="shared" si="48"/>
        <v>1.99074</v>
      </c>
      <c r="AA87" s="91">
        <f t="shared" si="48"/>
        <v>1.7242</v>
      </c>
    </row>
    <row r="88" spans="1:27" ht="12.75" customHeight="1" outlineLevel="1" x14ac:dyDescent="0.2">
      <c r="A88" s="99" t="s">
        <v>2495</v>
      </c>
      <c r="B88" s="63" t="s">
        <v>238</v>
      </c>
      <c r="C88" s="43" t="s">
        <v>79</v>
      </c>
      <c r="D88" s="44">
        <v>1144.05</v>
      </c>
      <c r="E88" s="44">
        <v>1088.06</v>
      </c>
      <c r="F88" s="44">
        <v>1044.24</v>
      </c>
      <c r="G88" s="44">
        <v>1042.72</v>
      </c>
      <c r="H88" s="44">
        <v>1079.71</v>
      </c>
      <c r="I88" s="44">
        <v>1213.95</v>
      </c>
      <c r="J88" s="44">
        <v>1327.62</v>
      </c>
      <c r="K88" s="44">
        <v>1673.06</v>
      </c>
      <c r="L88" s="44">
        <v>1913.73</v>
      </c>
      <c r="M88" s="44">
        <v>2170.71</v>
      </c>
      <c r="N88" s="44">
        <v>2208.88</v>
      </c>
      <c r="O88" s="44">
        <v>2166.21</v>
      </c>
      <c r="P88" s="44">
        <v>1974.6</v>
      </c>
      <c r="Q88" s="44">
        <v>1990.41</v>
      </c>
      <c r="R88" s="44">
        <v>1999.98</v>
      </c>
      <c r="S88" s="44">
        <v>1993.06</v>
      </c>
      <c r="T88" s="44">
        <v>1983.62</v>
      </c>
      <c r="U88" s="44">
        <v>2059.16</v>
      </c>
      <c r="V88" s="44">
        <v>2221.11</v>
      </c>
      <c r="W88" s="44">
        <v>2219.65</v>
      </c>
      <c r="X88" s="44">
        <v>1954.34</v>
      </c>
      <c r="Y88" s="44">
        <v>1820.85</v>
      </c>
      <c r="Z88" s="44">
        <v>1589.95</v>
      </c>
      <c r="AA88" s="44">
        <v>1323.41</v>
      </c>
    </row>
    <row r="89" spans="1:27" ht="12.75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2497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8" t="s">
        <v>2499</v>
      </c>
      <c r="B92" s="28" t="str">
        <f>"18"&amp;"."&amp;$B$801&amp;"."&amp;$B$802</f>
        <v>18.10.2023</v>
      </c>
      <c r="C92" s="90" t="s">
        <v>76</v>
      </c>
      <c r="D92" s="91">
        <f>ROUND(((D93+D94+D96+D95)/1000),5)</f>
        <v>1.5369900000000001</v>
      </c>
      <c r="E92" s="91">
        <f>ROUND(((E93+E94+E96+E95)/1000),5)</f>
        <v>1.4759100000000001</v>
      </c>
      <c r="F92" s="91">
        <f>ROUND(((F93+F94+F96+F95)/1000),5)</f>
        <v>1.4540299999999999</v>
      </c>
      <c r="G92" s="91">
        <f t="shared" ref="G92:AA92" si="51">ROUND(((G93+G94+G96+G95)/1000),5)</f>
        <v>1.4703900000000001</v>
      </c>
      <c r="H92" s="91">
        <f t="shared" si="51"/>
        <v>1.52417</v>
      </c>
      <c r="I92" s="91">
        <f t="shared" si="51"/>
        <v>1.61249</v>
      </c>
      <c r="J92" s="91">
        <f t="shared" si="51"/>
        <v>1.7763</v>
      </c>
      <c r="K92" s="91">
        <f t="shared" si="51"/>
        <v>2.0929899999999999</v>
      </c>
      <c r="L92" s="91">
        <f t="shared" si="51"/>
        <v>2.20038</v>
      </c>
      <c r="M92" s="91">
        <f t="shared" si="51"/>
        <v>2.50658</v>
      </c>
      <c r="N92" s="91">
        <f t="shared" si="51"/>
        <v>2.5640200000000002</v>
      </c>
      <c r="O92" s="91">
        <f t="shared" si="51"/>
        <v>2.3702200000000002</v>
      </c>
      <c r="P92" s="91">
        <f t="shared" si="51"/>
        <v>2.3490500000000001</v>
      </c>
      <c r="Q92" s="91">
        <f t="shared" si="51"/>
        <v>2.34714</v>
      </c>
      <c r="R92" s="91">
        <f t="shared" si="51"/>
        <v>2.36205</v>
      </c>
      <c r="S92" s="91">
        <f t="shared" si="51"/>
        <v>2.3595299999999999</v>
      </c>
      <c r="T92" s="91">
        <f t="shared" si="51"/>
        <v>2.3603999999999998</v>
      </c>
      <c r="U92" s="91">
        <f t="shared" si="51"/>
        <v>2.54921</v>
      </c>
      <c r="V92" s="91">
        <f t="shared" si="51"/>
        <v>2.5900799999999999</v>
      </c>
      <c r="W92" s="91">
        <f t="shared" si="51"/>
        <v>2.5365199999999999</v>
      </c>
      <c r="X92" s="91">
        <f t="shared" si="51"/>
        <v>2.30226</v>
      </c>
      <c r="Y92" s="91">
        <f t="shared" si="51"/>
        <v>2.1773899999999999</v>
      </c>
      <c r="Z92" s="91">
        <f t="shared" si="51"/>
        <v>1.88459</v>
      </c>
      <c r="AA92" s="91">
        <f t="shared" si="51"/>
        <v>1.6481600000000001</v>
      </c>
    </row>
    <row r="93" spans="1:27" ht="12.75" customHeight="1" outlineLevel="1" x14ac:dyDescent="0.2">
      <c r="A93" s="99" t="s">
        <v>2500</v>
      </c>
      <c r="B93" s="63" t="s">
        <v>238</v>
      </c>
      <c r="C93" s="43" t="s">
        <v>79</v>
      </c>
      <c r="D93" s="44">
        <v>1136.2</v>
      </c>
      <c r="E93" s="44">
        <v>1075.1199999999999</v>
      </c>
      <c r="F93" s="44">
        <v>1053.24</v>
      </c>
      <c r="G93" s="44">
        <v>1069.5999999999999</v>
      </c>
      <c r="H93" s="44">
        <v>1123.3800000000001</v>
      </c>
      <c r="I93" s="44">
        <v>1211.7</v>
      </c>
      <c r="J93" s="44">
        <v>1375.51</v>
      </c>
      <c r="K93" s="44">
        <v>1692.2</v>
      </c>
      <c r="L93" s="44">
        <v>1799.59</v>
      </c>
      <c r="M93" s="44">
        <v>2105.79</v>
      </c>
      <c r="N93" s="44">
        <v>2163.23</v>
      </c>
      <c r="O93" s="44">
        <v>1969.43</v>
      </c>
      <c r="P93" s="44">
        <v>1948.26</v>
      </c>
      <c r="Q93" s="44">
        <v>1946.35</v>
      </c>
      <c r="R93" s="44">
        <v>1961.26</v>
      </c>
      <c r="S93" s="44">
        <v>1958.74</v>
      </c>
      <c r="T93" s="44">
        <v>1959.61</v>
      </c>
      <c r="U93" s="44">
        <v>2148.42</v>
      </c>
      <c r="V93" s="44">
        <v>2189.29</v>
      </c>
      <c r="W93" s="44">
        <v>2135.73</v>
      </c>
      <c r="X93" s="44">
        <v>1901.47</v>
      </c>
      <c r="Y93" s="44">
        <v>1776.6</v>
      </c>
      <c r="Z93" s="44">
        <v>1483.8</v>
      </c>
      <c r="AA93" s="44">
        <v>1247.3699999999999</v>
      </c>
    </row>
    <row r="94" spans="1:27" ht="12.75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2502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8" t="s">
        <v>2504</v>
      </c>
      <c r="B97" s="28" t="str">
        <f>"19"&amp;"."&amp;$B$801&amp;"."&amp;$B$802</f>
        <v>19.10.2023</v>
      </c>
      <c r="C97" s="90" t="s">
        <v>76</v>
      </c>
      <c r="D97" s="91">
        <f>ROUND(((D98+D99+D101+D100)/1000),5)</f>
        <v>1.5477300000000001</v>
      </c>
      <c r="E97" s="91">
        <f>ROUND(((E98+E99+E101+E100)/1000),5)</f>
        <v>1.4575899999999999</v>
      </c>
      <c r="F97" s="91">
        <f>ROUND(((F98+F99+F101+F100)/1000),5)</f>
        <v>1.4460900000000001</v>
      </c>
      <c r="G97" s="91">
        <f t="shared" ref="G97:AA97" si="54">ROUND(((G98+G99+G101+G100)/1000),5)</f>
        <v>1.4460500000000001</v>
      </c>
      <c r="H97" s="91">
        <f t="shared" si="54"/>
        <v>1.4992099999999999</v>
      </c>
      <c r="I97" s="91">
        <f t="shared" si="54"/>
        <v>1.60616</v>
      </c>
      <c r="J97" s="91">
        <f t="shared" si="54"/>
        <v>1.83324</v>
      </c>
      <c r="K97" s="91">
        <f t="shared" si="54"/>
        <v>2.0960399999999999</v>
      </c>
      <c r="L97" s="91">
        <f t="shared" si="54"/>
        <v>2.3633899999999999</v>
      </c>
      <c r="M97" s="91">
        <f t="shared" si="54"/>
        <v>2.5185499999999998</v>
      </c>
      <c r="N97" s="91">
        <f t="shared" si="54"/>
        <v>2.5477799999999999</v>
      </c>
      <c r="O97" s="91">
        <f t="shared" si="54"/>
        <v>2.5480499999999999</v>
      </c>
      <c r="P97" s="91">
        <f t="shared" si="54"/>
        <v>2.4611100000000001</v>
      </c>
      <c r="Q97" s="91">
        <f t="shared" si="54"/>
        <v>2.4712900000000002</v>
      </c>
      <c r="R97" s="91">
        <f t="shared" si="54"/>
        <v>2.4718399999999998</v>
      </c>
      <c r="S97" s="91">
        <f t="shared" si="54"/>
        <v>2.4681000000000002</v>
      </c>
      <c r="T97" s="91">
        <f t="shared" si="54"/>
        <v>2.46787</v>
      </c>
      <c r="U97" s="91">
        <f t="shared" si="54"/>
        <v>2.5296500000000002</v>
      </c>
      <c r="V97" s="91">
        <f t="shared" si="54"/>
        <v>2.5973000000000002</v>
      </c>
      <c r="W97" s="91">
        <f t="shared" si="54"/>
        <v>2.5623399999999998</v>
      </c>
      <c r="X97" s="91">
        <f t="shared" si="54"/>
        <v>2.4346999999999999</v>
      </c>
      <c r="Y97" s="91">
        <f t="shared" si="54"/>
        <v>2.1985999999999999</v>
      </c>
      <c r="Z97" s="91">
        <f t="shared" si="54"/>
        <v>1.99457</v>
      </c>
      <c r="AA97" s="91">
        <f t="shared" si="54"/>
        <v>1.7504299999999999</v>
      </c>
    </row>
    <row r="98" spans="1:27" ht="12.75" customHeight="1" outlineLevel="1" x14ac:dyDescent="0.2">
      <c r="A98" s="99" t="s">
        <v>2505</v>
      </c>
      <c r="B98" s="63" t="s">
        <v>238</v>
      </c>
      <c r="C98" s="43" t="s">
        <v>79</v>
      </c>
      <c r="D98" s="44">
        <v>1146.94</v>
      </c>
      <c r="E98" s="44">
        <v>1056.8</v>
      </c>
      <c r="F98" s="44">
        <v>1045.3</v>
      </c>
      <c r="G98" s="44">
        <v>1045.26</v>
      </c>
      <c r="H98" s="44">
        <v>1098.42</v>
      </c>
      <c r="I98" s="44">
        <v>1205.3699999999999</v>
      </c>
      <c r="J98" s="44">
        <v>1432.45</v>
      </c>
      <c r="K98" s="44">
        <v>1695.25</v>
      </c>
      <c r="L98" s="44">
        <v>1962.6</v>
      </c>
      <c r="M98" s="44">
        <v>2117.7600000000002</v>
      </c>
      <c r="N98" s="44">
        <v>2146.9899999999998</v>
      </c>
      <c r="O98" s="44">
        <v>2147.2600000000002</v>
      </c>
      <c r="P98" s="44">
        <v>2060.3200000000002</v>
      </c>
      <c r="Q98" s="44">
        <v>2070.5</v>
      </c>
      <c r="R98" s="44">
        <v>2071.0500000000002</v>
      </c>
      <c r="S98" s="44">
        <v>2067.31</v>
      </c>
      <c r="T98" s="44">
        <v>2067.08</v>
      </c>
      <c r="U98" s="44">
        <v>2128.86</v>
      </c>
      <c r="V98" s="44">
        <v>2196.5100000000002</v>
      </c>
      <c r="W98" s="44">
        <v>2161.5500000000002</v>
      </c>
      <c r="X98" s="44">
        <v>2033.91</v>
      </c>
      <c r="Y98" s="44">
        <v>1797.81</v>
      </c>
      <c r="Z98" s="44">
        <v>1593.78</v>
      </c>
      <c r="AA98" s="44">
        <v>1349.64</v>
      </c>
    </row>
    <row r="99" spans="1:27" ht="12.75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8" t="s">
        <v>2509</v>
      </c>
      <c r="B102" s="28" t="str">
        <f>"20"&amp;"."&amp;$B$801&amp;"."&amp;$B$802</f>
        <v>20.10.2023</v>
      </c>
      <c r="C102" s="90" t="s">
        <v>76</v>
      </c>
      <c r="D102" s="91">
        <f>ROUND(((D103+D104+D106+D105)/1000),5)</f>
        <v>1.54894</v>
      </c>
      <c r="E102" s="91">
        <f>ROUND(((E103+E104+E106+E105)/1000),5)</f>
        <v>1.4736400000000001</v>
      </c>
      <c r="F102" s="91">
        <f>ROUND(((F103+F104+F106+F105)/1000),5)</f>
        <v>1.4486000000000001</v>
      </c>
      <c r="G102" s="91">
        <f t="shared" ref="G102:AA102" si="57">ROUND(((G103+G104+G106+G105)/1000),5)</f>
        <v>1.45357</v>
      </c>
      <c r="H102" s="91">
        <f t="shared" si="57"/>
        <v>1.5192300000000001</v>
      </c>
      <c r="I102" s="91">
        <f t="shared" si="57"/>
        <v>1.6060099999999999</v>
      </c>
      <c r="J102" s="91">
        <f t="shared" si="57"/>
        <v>1.8254999999999999</v>
      </c>
      <c r="K102" s="91">
        <f t="shared" si="57"/>
        <v>2.1337299999999999</v>
      </c>
      <c r="L102" s="91">
        <f t="shared" si="57"/>
        <v>2.3101600000000002</v>
      </c>
      <c r="M102" s="91">
        <f t="shared" si="57"/>
        <v>2.5393599999999998</v>
      </c>
      <c r="N102" s="91">
        <f t="shared" si="57"/>
        <v>2.6036899999999998</v>
      </c>
      <c r="O102" s="91">
        <f t="shared" si="57"/>
        <v>2.4061699999999999</v>
      </c>
      <c r="P102" s="91">
        <f t="shared" si="57"/>
        <v>2.38849</v>
      </c>
      <c r="Q102" s="91">
        <f t="shared" si="57"/>
        <v>2.39202</v>
      </c>
      <c r="R102" s="91">
        <f t="shared" si="57"/>
        <v>2.3958200000000001</v>
      </c>
      <c r="S102" s="91">
        <f t="shared" si="57"/>
        <v>2.3892799999999998</v>
      </c>
      <c r="T102" s="91">
        <f t="shared" si="57"/>
        <v>2.3816099999999998</v>
      </c>
      <c r="U102" s="91">
        <f t="shared" si="57"/>
        <v>2.5755400000000002</v>
      </c>
      <c r="V102" s="91">
        <f t="shared" si="57"/>
        <v>2.5973899999999999</v>
      </c>
      <c r="W102" s="91">
        <f t="shared" si="57"/>
        <v>2.45492</v>
      </c>
      <c r="X102" s="91">
        <f t="shared" si="57"/>
        <v>2.3607200000000002</v>
      </c>
      <c r="Y102" s="91">
        <f t="shared" si="57"/>
        <v>2.2719800000000001</v>
      </c>
      <c r="Z102" s="91">
        <f t="shared" si="57"/>
        <v>1.9841200000000001</v>
      </c>
      <c r="AA102" s="91">
        <f t="shared" si="57"/>
        <v>1.73038</v>
      </c>
    </row>
    <row r="103" spans="1:27" ht="12.75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1148.1500000000001</v>
      </c>
      <c r="E103" s="44">
        <v>1072.8499999999999</v>
      </c>
      <c r="F103" s="44">
        <v>1047.81</v>
      </c>
      <c r="G103" s="44">
        <v>1052.78</v>
      </c>
      <c r="H103" s="44">
        <v>1118.44</v>
      </c>
      <c r="I103" s="44">
        <v>1205.22</v>
      </c>
      <c r="J103" s="44">
        <v>1424.71</v>
      </c>
      <c r="K103" s="44">
        <v>1732.94</v>
      </c>
      <c r="L103" s="44">
        <v>1909.37</v>
      </c>
      <c r="M103" s="44">
        <v>2138.5700000000002</v>
      </c>
      <c r="N103" s="44">
        <v>2202.9</v>
      </c>
      <c r="O103" s="44">
        <v>2005.38</v>
      </c>
      <c r="P103" s="44">
        <v>1987.7</v>
      </c>
      <c r="Q103" s="44">
        <v>1991.23</v>
      </c>
      <c r="R103" s="44">
        <v>1995.03</v>
      </c>
      <c r="S103" s="44">
        <v>1988.49</v>
      </c>
      <c r="T103" s="44">
        <v>1980.82</v>
      </c>
      <c r="U103" s="44">
        <v>2174.75</v>
      </c>
      <c r="V103" s="44">
        <v>2196.6</v>
      </c>
      <c r="W103" s="44">
        <v>2054.13</v>
      </c>
      <c r="X103" s="44">
        <v>1959.93</v>
      </c>
      <c r="Y103" s="44">
        <v>1871.19</v>
      </c>
      <c r="Z103" s="44">
        <v>1583.33</v>
      </c>
      <c r="AA103" s="44">
        <v>1329.59</v>
      </c>
    </row>
    <row r="104" spans="1:27" ht="12.75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8" t="s">
        <v>2514</v>
      </c>
      <c r="B107" s="28" t="str">
        <f>"21"&amp;"."&amp;$B$801&amp;"."&amp;$B$802</f>
        <v>21.10.2023</v>
      </c>
      <c r="C107" s="90" t="s">
        <v>76</v>
      </c>
      <c r="D107" s="91">
        <f>ROUND(((D108+D109+D111+D110)/1000),5)</f>
        <v>1.5948599999999999</v>
      </c>
      <c r="E107" s="91">
        <f>ROUND(((E108+E109+E111+E110)/1000),5)</f>
        <v>1.5649</v>
      </c>
      <c r="F107" s="91">
        <f>ROUND(((F108+F109+F111+F110)/1000),5)</f>
        <v>1.52596</v>
      </c>
      <c r="G107" s="91">
        <f t="shared" ref="G107:AA107" si="60">ROUND(((G108+G109+G111+G110)/1000),5)</f>
        <v>1.51305</v>
      </c>
      <c r="H107" s="91">
        <f t="shared" si="60"/>
        <v>1.5208999999999999</v>
      </c>
      <c r="I107" s="91">
        <f t="shared" si="60"/>
        <v>1.5732200000000001</v>
      </c>
      <c r="J107" s="91">
        <f t="shared" si="60"/>
        <v>1.5901400000000001</v>
      </c>
      <c r="K107" s="91">
        <f t="shared" si="60"/>
        <v>1.80182</v>
      </c>
      <c r="L107" s="91">
        <f t="shared" si="60"/>
        <v>1.96604</v>
      </c>
      <c r="M107" s="91">
        <f t="shared" si="60"/>
        <v>2.1908300000000001</v>
      </c>
      <c r="N107" s="91">
        <f t="shared" si="60"/>
        <v>2.2816000000000001</v>
      </c>
      <c r="O107" s="91">
        <f t="shared" si="60"/>
        <v>2.2880600000000002</v>
      </c>
      <c r="P107" s="91">
        <f t="shared" si="60"/>
        <v>2.2514400000000001</v>
      </c>
      <c r="Q107" s="91">
        <f t="shared" si="60"/>
        <v>2.2465700000000002</v>
      </c>
      <c r="R107" s="91">
        <f t="shared" si="60"/>
        <v>2.2308699999999999</v>
      </c>
      <c r="S107" s="91">
        <f t="shared" si="60"/>
        <v>2.2223600000000001</v>
      </c>
      <c r="T107" s="91">
        <f t="shared" si="60"/>
        <v>2.2427999999999999</v>
      </c>
      <c r="U107" s="91">
        <f t="shared" si="60"/>
        <v>2.3488199999999999</v>
      </c>
      <c r="V107" s="91">
        <f t="shared" si="60"/>
        <v>2.5418599999999998</v>
      </c>
      <c r="W107" s="91">
        <f t="shared" si="60"/>
        <v>2.4400599999999999</v>
      </c>
      <c r="X107" s="91">
        <f t="shared" si="60"/>
        <v>2.2312500000000002</v>
      </c>
      <c r="Y107" s="91">
        <f t="shared" si="60"/>
        <v>2.1019399999999999</v>
      </c>
      <c r="Z107" s="91">
        <f t="shared" si="60"/>
        <v>1.8673200000000001</v>
      </c>
      <c r="AA107" s="91">
        <f t="shared" si="60"/>
        <v>1.6562300000000001</v>
      </c>
    </row>
    <row r="108" spans="1:27" ht="12.75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1194.07</v>
      </c>
      <c r="E108" s="44">
        <v>1164.1099999999999</v>
      </c>
      <c r="F108" s="44">
        <v>1125.17</v>
      </c>
      <c r="G108" s="44">
        <v>1112.26</v>
      </c>
      <c r="H108" s="44">
        <v>1120.1099999999999</v>
      </c>
      <c r="I108" s="44">
        <v>1172.43</v>
      </c>
      <c r="J108" s="44">
        <v>1189.3499999999999</v>
      </c>
      <c r="K108" s="44">
        <v>1401.03</v>
      </c>
      <c r="L108" s="44">
        <v>1565.25</v>
      </c>
      <c r="M108" s="44">
        <v>1790.04</v>
      </c>
      <c r="N108" s="44">
        <v>1880.81</v>
      </c>
      <c r="O108" s="44">
        <v>1887.27</v>
      </c>
      <c r="P108" s="44">
        <v>1850.65</v>
      </c>
      <c r="Q108" s="44">
        <v>1845.78</v>
      </c>
      <c r="R108" s="44">
        <v>1830.08</v>
      </c>
      <c r="S108" s="44">
        <v>1821.57</v>
      </c>
      <c r="T108" s="44">
        <v>1842.01</v>
      </c>
      <c r="U108" s="44">
        <v>1948.03</v>
      </c>
      <c r="V108" s="44">
        <v>2141.0700000000002</v>
      </c>
      <c r="W108" s="44">
        <v>2039.27</v>
      </c>
      <c r="X108" s="44">
        <v>1830.46</v>
      </c>
      <c r="Y108" s="44">
        <v>1701.15</v>
      </c>
      <c r="Z108" s="44">
        <v>1466.53</v>
      </c>
      <c r="AA108" s="44">
        <v>1255.44</v>
      </c>
    </row>
    <row r="109" spans="1:27" ht="12.75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8" t="s">
        <v>2519</v>
      </c>
      <c r="B112" s="28" t="str">
        <f>"22"&amp;"."&amp;$B$801&amp;"."&amp;$B$802</f>
        <v>22.10.2023</v>
      </c>
      <c r="C112" s="90" t="s">
        <v>76</v>
      </c>
      <c r="D112" s="91">
        <f>ROUND(((D113+D114+D116+D115)/1000),5)</f>
        <v>1.5677099999999999</v>
      </c>
      <c r="E112" s="91">
        <f>ROUND(((E113+E114+E116+E115)/1000),5)</f>
        <v>1.4940899999999999</v>
      </c>
      <c r="F112" s="91">
        <f>ROUND(((F113+F114+F116+F115)/1000),5)</f>
        <v>1.44045</v>
      </c>
      <c r="G112" s="91">
        <f t="shared" ref="G112:AA112" si="63">ROUND(((G113+G114+G116+G115)/1000),5)</f>
        <v>1.43364</v>
      </c>
      <c r="H112" s="91">
        <f t="shared" si="63"/>
        <v>1.4330499999999999</v>
      </c>
      <c r="I112" s="91">
        <f t="shared" si="63"/>
        <v>1.51064</v>
      </c>
      <c r="J112" s="91">
        <f t="shared" si="63"/>
        <v>1.51586</v>
      </c>
      <c r="K112" s="91">
        <f t="shared" si="63"/>
        <v>1.57338</v>
      </c>
      <c r="L112" s="91">
        <f t="shared" si="63"/>
        <v>1.7387999999999999</v>
      </c>
      <c r="M112" s="91">
        <f t="shared" si="63"/>
        <v>1.9495</v>
      </c>
      <c r="N112" s="91">
        <f t="shared" si="63"/>
        <v>2.0328300000000001</v>
      </c>
      <c r="O112" s="91">
        <f t="shared" si="63"/>
        <v>2.06507</v>
      </c>
      <c r="P112" s="91">
        <f t="shared" si="63"/>
        <v>2.09084</v>
      </c>
      <c r="Q112" s="91">
        <f t="shared" si="63"/>
        <v>2.10737</v>
      </c>
      <c r="R112" s="91">
        <f t="shared" si="63"/>
        <v>2.12243</v>
      </c>
      <c r="S112" s="91">
        <f t="shared" si="63"/>
        <v>2.1114999999999999</v>
      </c>
      <c r="T112" s="91">
        <f t="shared" si="63"/>
        <v>2.1898200000000001</v>
      </c>
      <c r="U112" s="91">
        <f t="shared" si="63"/>
        <v>2.4068000000000001</v>
      </c>
      <c r="V112" s="91">
        <f t="shared" si="63"/>
        <v>2.5402399999999998</v>
      </c>
      <c r="W112" s="91">
        <f t="shared" si="63"/>
        <v>2.48706</v>
      </c>
      <c r="X112" s="91">
        <f t="shared" si="63"/>
        <v>2.2610100000000002</v>
      </c>
      <c r="Y112" s="91">
        <f t="shared" si="63"/>
        <v>2.0402800000000001</v>
      </c>
      <c r="Z112" s="91">
        <f t="shared" si="63"/>
        <v>1.70763</v>
      </c>
      <c r="AA112" s="91">
        <f t="shared" si="63"/>
        <v>1.5932299999999999</v>
      </c>
    </row>
    <row r="113" spans="1:27" ht="12.75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1166.92</v>
      </c>
      <c r="E113" s="44">
        <v>1093.3</v>
      </c>
      <c r="F113" s="44">
        <v>1039.6600000000001</v>
      </c>
      <c r="G113" s="44">
        <v>1032.8499999999999</v>
      </c>
      <c r="H113" s="44">
        <v>1032.26</v>
      </c>
      <c r="I113" s="44">
        <v>1109.8499999999999</v>
      </c>
      <c r="J113" s="44">
        <v>1115.07</v>
      </c>
      <c r="K113" s="44">
        <v>1172.5899999999999</v>
      </c>
      <c r="L113" s="44">
        <v>1338.01</v>
      </c>
      <c r="M113" s="44">
        <v>1548.71</v>
      </c>
      <c r="N113" s="44">
        <v>1632.04</v>
      </c>
      <c r="O113" s="44">
        <v>1664.28</v>
      </c>
      <c r="P113" s="44">
        <v>1690.05</v>
      </c>
      <c r="Q113" s="44">
        <v>1706.58</v>
      </c>
      <c r="R113" s="44">
        <v>1721.64</v>
      </c>
      <c r="S113" s="44">
        <v>1710.71</v>
      </c>
      <c r="T113" s="44">
        <v>1789.03</v>
      </c>
      <c r="U113" s="44">
        <v>2006.01</v>
      </c>
      <c r="V113" s="44">
        <v>2139.4499999999998</v>
      </c>
      <c r="W113" s="44">
        <v>2086.27</v>
      </c>
      <c r="X113" s="44">
        <v>1860.22</v>
      </c>
      <c r="Y113" s="44">
        <v>1639.49</v>
      </c>
      <c r="Z113" s="44">
        <v>1306.8399999999999</v>
      </c>
      <c r="AA113" s="44">
        <v>1192.44</v>
      </c>
    </row>
    <row r="114" spans="1:27" ht="12.75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8" t="s">
        <v>2524</v>
      </c>
      <c r="B117" s="28" t="str">
        <f>"23"&amp;"."&amp;$B$801&amp;"."&amp;$B$802</f>
        <v>23.10.2023</v>
      </c>
      <c r="C117" s="90" t="s">
        <v>76</v>
      </c>
      <c r="D117" s="91">
        <f>ROUND(((D118+D119+D121+D120)/1000),5)</f>
        <v>1.5505599999999999</v>
      </c>
      <c r="E117" s="91">
        <f>ROUND(((E118+E119+E121+E120)/1000),5)</f>
        <v>1.43651</v>
      </c>
      <c r="F117" s="91">
        <f>ROUND(((F118+F119+F121+F120)/1000),5)</f>
        <v>1.3948</v>
      </c>
      <c r="G117" s="91">
        <f t="shared" ref="G117:AA117" si="66">ROUND(((G118+G119+G121+G120)/1000),5)</f>
        <v>1.41201</v>
      </c>
      <c r="H117" s="91">
        <f t="shared" si="66"/>
        <v>1.43801</v>
      </c>
      <c r="I117" s="91">
        <f t="shared" si="66"/>
        <v>1.5709299999999999</v>
      </c>
      <c r="J117" s="91">
        <f t="shared" si="66"/>
        <v>1.73275</v>
      </c>
      <c r="K117" s="91">
        <f t="shared" si="66"/>
        <v>2.0318000000000001</v>
      </c>
      <c r="L117" s="91">
        <f t="shared" si="66"/>
        <v>2.2669999999999999</v>
      </c>
      <c r="M117" s="91">
        <f t="shared" si="66"/>
        <v>2.4638499999999999</v>
      </c>
      <c r="N117" s="91">
        <f t="shared" si="66"/>
        <v>2.5442100000000001</v>
      </c>
      <c r="O117" s="91">
        <f t="shared" si="66"/>
        <v>2.3626299999999998</v>
      </c>
      <c r="P117" s="91">
        <f t="shared" si="66"/>
        <v>2.2891300000000001</v>
      </c>
      <c r="Q117" s="91">
        <f t="shared" si="66"/>
        <v>2.3287800000000001</v>
      </c>
      <c r="R117" s="91">
        <f t="shared" si="66"/>
        <v>2.3416999999999999</v>
      </c>
      <c r="S117" s="91">
        <f t="shared" si="66"/>
        <v>2.33772</v>
      </c>
      <c r="T117" s="91">
        <f t="shared" si="66"/>
        <v>2.3265500000000001</v>
      </c>
      <c r="U117" s="91">
        <f t="shared" si="66"/>
        <v>2.4375399999999998</v>
      </c>
      <c r="V117" s="91">
        <f t="shared" si="66"/>
        <v>2.5439500000000002</v>
      </c>
      <c r="W117" s="91">
        <f t="shared" si="66"/>
        <v>2.4279299999999999</v>
      </c>
      <c r="X117" s="91">
        <f t="shared" si="66"/>
        <v>2.19794</v>
      </c>
      <c r="Y117" s="91">
        <f t="shared" si="66"/>
        <v>2.0945499999999999</v>
      </c>
      <c r="Z117" s="91">
        <f t="shared" si="66"/>
        <v>1.7713300000000001</v>
      </c>
      <c r="AA117" s="91">
        <f t="shared" si="66"/>
        <v>1.5980399999999999</v>
      </c>
    </row>
    <row r="118" spans="1:27" ht="12.75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1149.77</v>
      </c>
      <c r="E118" s="44">
        <v>1035.72</v>
      </c>
      <c r="F118" s="44">
        <v>994.01</v>
      </c>
      <c r="G118" s="44">
        <v>1011.22</v>
      </c>
      <c r="H118" s="44">
        <v>1037.22</v>
      </c>
      <c r="I118" s="44">
        <v>1170.1400000000001</v>
      </c>
      <c r="J118" s="44">
        <v>1331.96</v>
      </c>
      <c r="K118" s="44">
        <v>1631.01</v>
      </c>
      <c r="L118" s="44">
        <v>1866.21</v>
      </c>
      <c r="M118" s="44">
        <v>2063.06</v>
      </c>
      <c r="N118" s="44">
        <v>2143.42</v>
      </c>
      <c r="O118" s="44">
        <v>1961.84</v>
      </c>
      <c r="P118" s="44">
        <v>1888.34</v>
      </c>
      <c r="Q118" s="44">
        <v>1927.99</v>
      </c>
      <c r="R118" s="44">
        <v>1940.91</v>
      </c>
      <c r="S118" s="44">
        <v>1936.93</v>
      </c>
      <c r="T118" s="44">
        <v>1925.76</v>
      </c>
      <c r="U118" s="44">
        <v>2036.75</v>
      </c>
      <c r="V118" s="44">
        <v>2143.16</v>
      </c>
      <c r="W118" s="44">
        <v>2027.14</v>
      </c>
      <c r="X118" s="44">
        <v>1797.15</v>
      </c>
      <c r="Y118" s="44">
        <v>1693.76</v>
      </c>
      <c r="Z118" s="44">
        <v>1370.54</v>
      </c>
      <c r="AA118" s="44">
        <v>1197.25</v>
      </c>
    </row>
    <row r="119" spans="1:27" ht="12.75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8" t="s">
        <v>2529</v>
      </c>
      <c r="B122" s="28" t="str">
        <f>"24"&amp;"."&amp;$B$801&amp;"."&amp;$B$802</f>
        <v>24.10.2023</v>
      </c>
      <c r="C122" s="90" t="s">
        <v>76</v>
      </c>
      <c r="D122" s="91">
        <f>ROUND(((D123+D124+D126+D125)/1000),5)</f>
        <v>1.53661</v>
      </c>
      <c r="E122" s="91">
        <f>ROUND(((E123+E124+E126+E125)/1000),5)</f>
        <v>1.45059</v>
      </c>
      <c r="F122" s="91">
        <f>ROUND(((F123+F124+F126+F125)/1000),5)</f>
        <v>1.4201699999999999</v>
      </c>
      <c r="G122" s="91">
        <f t="shared" ref="G122:AA122" si="69">ROUND(((G123+G124+G126+G125)/1000),5)</f>
        <v>1.4328099999999999</v>
      </c>
      <c r="H122" s="91">
        <f t="shared" si="69"/>
        <v>1.47959</v>
      </c>
      <c r="I122" s="91">
        <f t="shared" si="69"/>
        <v>1.5961000000000001</v>
      </c>
      <c r="J122" s="91">
        <f t="shared" si="69"/>
        <v>1.76536</v>
      </c>
      <c r="K122" s="91">
        <f t="shared" si="69"/>
        <v>2.0866099999999999</v>
      </c>
      <c r="L122" s="91">
        <f t="shared" si="69"/>
        <v>2.2761999999999998</v>
      </c>
      <c r="M122" s="91">
        <f t="shared" si="69"/>
        <v>2.4834499999999999</v>
      </c>
      <c r="N122" s="91">
        <f t="shared" si="69"/>
        <v>2.56094</v>
      </c>
      <c r="O122" s="91">
        <f t="shared" si="69"/>
        <v>2.3945500000000002</v>
      </c>
      <c r="P122" s="91">
        <f t="shared" si="69"/>
        <v>2.3703799999999999</v>
      </c>
      <c r="Q122" s="91">
        <f t="shared" si="69"/>
        <v>2.3852899999999999</v>
      </c>
      <c r="R122" s="91">
        <f t="shared" si="69"/>
        <v>2.3832100000000001</v>
      </c>
      <c r="S122" s="91">
        <f t="shared" si="69"/>
        <v>2.3841800000000002</v>
      </c>
      <c r="T122" s="91">
        <f t="shared" si="69"/>
        <v>2.3673899999999999</v>
      </c>
      <c r="U122" s="91">
        <f t="shared" si="69"/>
        <v>2.5604100000000001</v>
      </c>
      <c r="V122" s="91">
        <f t="shared" si="69"/>
        <v>2.5865300000000002</v>
      </c>
      <c r="W122" s="91">
        <f t="shared" si="69"/>
        <v>2.5485199999999999</v>
      </c>
      <c r="X122" s="91">
        <f t="shared" si="69"/>
        <v>2.2721499999999999</v>
      </c>
      <c r="Y122" s="91">
        <f t="shared" si="69"/>
        <v>2.1214</v>
      </c>
      <c r="Z122" s="91">
        <f t="shared" si="69"/>
        <v>1.8718999999999999</v>
      </c>
      <c r="AA122" s="91">
        <f t="shared" si="69"/>
        <v>1.64605</v>
      </c>
    </row>
    <row r="123" spans="1:27" ht="12.75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1135.82</v>
      </c>
      <c r="E123" s="44">
        <v>1049.8</v>
      </c>
      <c r="F123" s="44">
        <v>1019.38</v>
      </c>
      <c r="G123" s="44">
        <v>1032.02</v>
      </c>
      <c r="H123" s="44">
        <v>1078.8</v>
      </c>
      <c r="I123" s="44">
        <v>1195.31</v>
      </c>
      <c r="J123" s="44">
        <v>1364.57</v>
      </c>
      <c r="K123" s="44">
        <v>1685.82</v>
      </c>
      <c r="L123" s="44">
        <v>1875.41</v>
      </c>
      <c r="M123" s="44">
        <v>2082.66</v>
      </c>
      <c r="N123" s="44">
        <v>2160.15</v>
      </c>
      <c r="O123" s="44">
        <v>1993.76</v>
      </c>
      <c r="P123" s="44">
        <v>1969.59</v>
      </c>
      <c r="Q123" s="44">
        <v>1984.5</v>
      </c>
      <c r="R123" s="44">
        <v>1982.42</v>
      </c>
      <c r="S123" s="44">
        <v>1983.39</v>
      </c>
      <c r="T123" s="44">
        <v>1966.6</v>
      </c>
      <c r="U123" s="44">
        <v>2159.62</v>
      </c>
      <c r="V123" s="44">
        <v>2185.7399999999998</v>
      </c>
      <c r="W123" s="44">
        <v>2147.73</v>
      </c>
      <c r="X123" s="44">
        <v>1871.36</v>
      </c>
      <c r="Y123" s="44">
        <v>1720.61</v>
      </c>
      <c r="Z123" s="44">
        <v>1471.11</v>
      </c>
      <c r="AA123" s="44">
        <v>1245.26</v>
      </c>
    </row>
    <row r="124" spans="1:27" ht="12.75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8" t="s">
        <v>2534</v>
      </c>
      <c r="B127" s="28" t="str">
        <f>"25"&amp;"."&amp;$B$801&amp;"."&amp;$B$802</f>
        <v>25.10.2023</v>
      </c>
      <c r="C127" s="90" t="s">
        <v>76</v>
      </c>
      <c r="D127" s="91">
        <f>ROUND(((D128+D129+D131+D130)/1000),5)</f>
        <v>1.53172</v>
      </c>
      <c r="E127" s="91">
        <f>ROUND(((E128+E129+E131+E130)/1000),5)</f>
        <v>1.4722299999999999</v>
      </c>
      <c r="F127" s="91">
        <f>ROUND(((F128+F129+F131+F130)/1000),5)</f>
        <v>1.4351100000000001</v>
      </c>
      <c r="G127" s="91">
        <f t="shared" ref="G127:AA127" si="72">ROUND(((G128+G129+G131+G130)/1000),5)</f>
        <v>1.43235</v>
      </c>
      <c r="H127" s="91">
        <f t="shared" si="72"/>
        <v>1.49959</v>
      </c>
      <c r="I127" s="91">
        <f t="shared" si="72"/>
        <v>1.58908</v>
      </c>
      <c r="J127" s="91">
        <f t="shared" si="72"/>
        <v>1.7377400000000001</v>
      </c>
      <c r="K127" s="91">
        <f t="shared" si="72"/>
        <v>2.03817</v>
      </c>
      <c r="L127" s="91">
        <f t="shared" si="72"/>
        <v>2.2115800000000001</v>
      </c>
      <c r="M127" s="91">
        <f t="shared" si="72"/>
        <v>2.5744799999999999</v>
      </c>
      <c r="N127" s="91">
        <f t="shared" si="72"/>
        <v>2.74838</v>
      </c>
      <c r="O127" s="91">
        <f t="shared" si="72"/>
        <v>2.3756599999999999</v>
      </c>
      <c r="P127" s="91">
        <f t="shared" si="72"/>
        <v>2.35372</v>
      </c>
      <c r="Q127" s="91">
        <f t="shared" si="72"/>
        <v>2.3664000000000001</v>
      </c>
      <c r="R127" s="91">
        <f t="shared" si="72"/>
        <v>2.3630100000000001</v>
      </c>
      <c r="S127" s="91">
        <f t="shared" si="72"/>
        <v>2.35921</v>
      </c>
      <c r="T127" s="91">
        <f t="shared" si="72"/>
        <v>2.35805</v>
      </c>
      <c r="U127" s="91">
        <f t="shared" si="72"/>
        <v>2.6028799999999999</v>
      </c>
      <c r="V127" s="91">
        <f t="shared" si="72"/>
        <v>2.64466</v>
      </c>
      <c r="W127" s="91">
        <f t="shared" si="72"/>
        <v>2.6676799999999998</v>
      </c>
      <c r="X127" s="91">
        <f t="shared" si="72"/>
        <v>2.3386</v>
      </c>
      <c r="Y127" s="91">
        <f t="shared" si="72"/>
        <v>2.2041400000000002</v>
      </c>
      <c r="Z127" s="91">
        <f t="shared" si="72"/>
        <v>1.8773599999999999</v>
      </c>
      <c r="AA127" s="91">
        <f t="shared" si="72"/>
        <v>1.6311100000000001</v>
      </c>
    </row>
    <row r="128" spans="1:27" ht="12.75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1130.93</v>
      </c>
      <c r="E128" s="44">
        <v>1071.44</v>
      </c>
      <c r="F128" s="44">
        <v>1034.32</v>
      </c>
      <c r="G128" s="44">
        <v>1031.56</v>
      </c>
      <c r="H128" s="44">
        <v>1098.8</v>
      </c>
      <c r="I128" s="44">
        <v>1188.29</v>
      </c>
      <c r="J128" s="44">
        <v>1336.95</v>
      </c>
      <c r="K128" s="44">
        <v>1637.38</v>
      </c>
      <c r="L128" s="44">
        <v>1810.79</v>
      </c>
      <c r="M128" s="44">
        <v>2173.69</v>
      </c>
      <c r="N128" s="44">
        <v>2347.59</v>
      </c>
      <c r="O128" s="44">
        <v>1974.87</v>
      </c>
      <c r="P128" s="44">
        <v>1952.93</v>
      </c>
      <c r="Q128" s="44">
        <v>1965.61</v>
      </c>
      <c r="R128" s="44">
        <v>1962.22</v>
      </c>
      <c r="S128" s="44">
        <v>1958.42</v>
      </c>
      <c r="T128" s="44">
        <v>1957.26</v>
      </c>
      <c r="U128" s="44">
        <v>2202.09</v>
      </c>
      <c r="V128" s="44">
        <v>2243.87</v>
      </c>
      <c r="W128" s="44">
        <v>2266.89</v>
      </c>
      <c r="X128" s="44">
        <v>1937.81</v>
      </c>
      <c r="Y128" s="44">
        <v>1803.35</v>
      </c>
      <c r="Z128" s="44">
        <v>1476.57</v>
      </c>
      <c r="AA128" s="44">
        <v>1230.32</v>
      </c>
    </row>
    <row r="129" spans="1:27" ht="12.75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8" t="s">
        <v>2539</v>
      </c>
      <c r="B132" s="28" t="str">
        <f>"26"&amp;"."&amp;$B$801&amp;"."&amp;$B$802</f>
        <v>26.10.2023</v>
      </c>
      <c r="C132" s="90" t="s">
        <v>76</v>
      </c>
      <c r="D132" s="91">
        <f>ROUND(((D133+D134+D136+D135)/1000),5)</f>
        <v>1.5434699999999999</v>
      </c>
      <c r="E132" s="91">
        <f>ROUND(((E133+E134+E136+E135)/1000),5)</f>
        <v>1.4573700000000001</v>
      </c>
      <c r="F132" s="91">
        <f>ROUND(((F133+F134+F136+F135)/1000),5)</f>
        <v>1.4271799999999999</v>
      </c>
      <c r="G132" s="91">
        <f t="shared" ref="G132:AA132" si="75">ROUND(((G133+G134+G136+G135)/1000),5)</f>
        <v>1.40435</v>
      </c>
      <c r="H132" s="91">
        <f t="shared" si="75"/>
        <v>1.49647</v>
      </c>
      <c r="I132" s="91">
        <f t="shared" si="75"/>
        <v>1.6257299999999999</v>
      </c>
      <c r="J132" s="91">
        <f t="shared" si="75"/>
        <v>1.82291</v>
      </c>
      <c r="K132" s="91">
        <f t="shared" si="75"/>
        <v>2.0313400000000001</v>
      </c>
      <c r="L132" s="91">
        <f t="shared" si="75"/>
        <v>2.2882400000000001</v>
      </c>
      <c r="M132" s="91">
        <f t="shared" si="75"/>
        <v>2.4289499999999999</v>
      </c>
      <c r="N132" s="91">
        <f t="shared" si="75"/>
        <v>2.4521500000000001</v>
      </c>
      <c r="O132" s="91">
        <f t="shared" si="75"/>
        <v>2.4681099999999998</v>
      </c>
      <c r="P132" s="91">
        <f t="shared" si="75"/>
        <v>2.4073500000000001</v>
      </c>
      <c r="Q132" s="91">
        <f t="shared" si="75"/>
        <v>2.4182899999999998</v>
      </c>
      <c r="R132" s="91">
        <f t="shared" si="75"/>
        <v>2.4032399999999998</v>
      </c>
      <c r="S132" s="91">
        <f t="shared" si="75"/>
        <v>2.4053800000000001</v>
      </c>
      <c r="T132" s="91">
        <f t="shared" si="75"/>
        <v>2.4056600000000001</v>
      </c>
      <c r="U132" s="91">
        <f t="shared" si="75"/>
        <v>2.39716</v>
      </c>
      <c r="V132" s="91">
        <f t="shared" si="75"/>
        <v>2.5632899999999998</v>
      </c>
      <c r="W132" s="91">
        <f t="shared" si="75"/>
        <v>2.55836</v>
      </c>
      <c r="X132" s="91">
        <f t="shared" si="75"/>
        <v>2.2547299999999999</v>
      </c>
      <c r="Y132" s="91">
        <f t="shared" si="75"/>
        <v>2.1490800000000001</v>
      </c>
      <c r="Z132" s="91">
        <f t="shared" si="75"/>
        <v>1.87233</v>
      </c>
      <c r="AA132" s="91">
        <f t="shared" si="75"/>
        <v>1.6263799999999999</v>
      </c>
    </row>
    <row r="133" spans="1:27" ht="12.75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1142.68</v>
      </c>
      <c r="E133" s="44">
        <v>1056.58</v>
      </c>
      <c r="F133" s="44">
        <v>1026.3900000000001</v>
      </c>
      <c r="G133" s="44">
        <v>1003.56</v>
      </c>
      <c r="H133" s="44">
        <v>1095.68</v>
      </c>
      <c r="I133" s="44">
        <v>1224.94</v>
      </c>
      <c r="J133" s="44">
        <v>1422.12</v>
      </c>
      <c r="K133" s="44">
        <v>1630.55</v>
      </c>
      <c r="L133" s="44">
        <v>1887.45</v>
      </c>
      <c r="M133" s="44">
        <v>2028.16</v>
      </c>
      <c r="N133" s="44">
        <v>2051.36</v>
      </c>
      <c r="O133" s="44">
        <v>2067.3200000000002</v>
      </c>
      <c r="P133" s="44">
        <v>2006.56</v>
      </c>
      <c r="Q133" s="44">
        <v>2017.5</v>
      </c>
      <c r="R133" s="44">
        <v>2002.45</v>
      </c>
      <c r="S133" s="44">
        <v>2004.59</v>
      </c>
      <c r="T133" s="44">
        <v>2004.87</v>
      </c>
      <c r="U133" s="44">
        <v>1996.37</v>
      </c>
      <c r="V133" s="44">
        <v>2162.5</v>
      </c>
      <c r="W133" s="44">
        <v>2157.5700000000002</v>
      </c>
      <c r="X133" s="44">
        <v>1853.94</v>
      </c>
      <c r="Y133" s="44">
        <v>1748.29</v>
      </c>
      <c r="Z133" s="44">
        <v>1471.54</v>
      </c>
      <c r="AA133" s="44">
        <v>1225.5899999999999</v>
      </c>
    </row>
    <row r="134" spans="1:27" ht="12.75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8" t="s">
        <v>2544</v>
      </c>
      <c r="B137" s="28" t="str">
        <f>"27"&amp;"."&amp;$B$801&amp;"."&amp;$B$802</f>
        <v>27.10.2023</v>
      </c>
      <c r="C137" s="90" t="s">
        <v>76</v>
      </c>
      <c r="D137" s="91">
        <f>ROUND(((D138+D139+D141+D140)/1000),5)</f>
        <v>1.5609200000000001</v>
      </c>
      <c r="E137" s="91">
        <f>ROUND(((E138+E139+E141+E140)/1000),5)</f>
        <v>1.4768699999999999</v>
      </c>
      <c r="F137" s="91">
        <f>ROUND(((F138+F139+F141+F140)/1000),5)</f>
        <v>1.4375100000000001</v>
      </c>
      <c r="G137" s="91">
        <f t="shared" ref="G137:AA137" si="78">ROUND(((G138+G139+G141+G140)/1000),5)</f>
        <v>1.43866</v>
      </c>
      <c r="H137" s="91">
        <f t="shared" si="78"/>
        <v>1.5063200000000001</v>
      </c>
      <c r="I137" s="91">
        <f t="shared" si="78"/>
        <v>1.62558</v>
      </c>
      <c r="J137" s="91">
        <f t="shared" si="78"/>
        <v>1.7706999999999999</v>
      </c>
      <c r="K137" s="91">
        <f t="shared" si="78"/>
        <v>2.0510899999999999</v>
      </c>
      <c r="L137" s="91">
        <f t="shared" si="78"/>
        <v>2.3146100000000001</v>
      </c>
      <c r="M137" s="91">
        <f t="shared" si="78"/>
        <v>2.5094699999999999</v>
      </c>
      <c r="N137" s="91">
        <f t="shared" si="78"/>
        <v>2.7292900000000002</v>
      </c>
      <c r="O137" s="91">
        <f t="shared" si="78"/>
        <v>2.6649099999999999</v>
      </c>
      <c r="P137" s="91">
        <f t="shared" si="78"/>
        <v>2.4276200000000001</v>
      </c>
      <c r="Q137" s="91">
        <f t="shared" si="78"/>
        <v>2.44089</v>
      </c>
      <c r="R137" s="91">
        <f t="shared" si="78"/>
        <v>2.4337200000000001</v>
      </c>
      <c r="S137" s="91">
        <f t="shared" si="78"/>
        <v>2.4353600000000002</v>
      </c>
      <c r="T137" s="91">
        <f t="shared" si="78"/>
        <v>2.43221</v>
      </c>
      <c r="U137" s="91">
        <f t="shared" si="78"/>
        <v>2.5739299999999998</v>
      </c>
      <c r="V137" s="91">
        <f t="shared" si="78"/>
        <v>2.7572899999999998</v>
      </c>
      <c r="W137" s="91">
        <f t="shared" si="78"/>
        <v>2.6644700000000001</v>
      </c>
      <c r="X137" s="91">
        <f t="shared" si="78"/>
        <v>2.3408899999999999</v>
      </c>
      <c r="Y137" s="91">
        <f t="shared" si="78"/>
        <v>2.3079000000000001</v>
      </c>
      <c r="Z137" s="91">
        <f t="shared" si="78"/>
        <v>1.98502</v>
      </c>
      <c r="AA137" s="91">
        <f t="shared" si="78"/>
        <v>1.8489800000000001</v>
      </c>
    </row>
    <row r="138" spans="1:27" ht="12.75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1160.1300000000001</v>
      </c>
      <c r="E138" s="44">
        <v>1076.08</v>
      </c>
      <c r="F138" s="44">
        <v>1036.72</v>
      </c>
      <c r="G138" s="44">
        <v>1037.8699999999999</v>
      </c>
      <c r="H138" s="44">
        <v>1105.53</v>
      </c>
      <c r="I138" s="44">
        <v>1224.79</v>
      </c>
      <c r="J138" s="44">
        <v>1369.91</v>
      </c>
      <c r="K138" s="44">
        <v>1650.3</v>
      </c>
      <c r="L138" s="44">
        <v>1913.82</v>
      </c>
      <c r="M138" s="44">
        <v>2108.6799999999998</v>
      </c>
      <c r="N138" s="44">
        <v>2328.5</v>
      </c>
      <c r="O138" s="44">
        <v>2264.12</v>
      </c>
      <c r="P138" s="44">
        <v>2026.83</v>
      </c>
      <c r="Q138" s="44">
        <v>2040.1</v>
      </c>
      <c r="R138" s="44">
        <v>2032.93</v>
      </c>
      <c r="S138" s="44">
        <v>2034.57</v>
      </c>
      <c r="T138" s="44">
        <v>2031.42</v>
      </c>
      <c r="U138" s="44">
        <v>2173.14</v>
      </c>
      <c r="V138" s="44">
        <v>2356.5</v>
      </c>
      <c r="W138" s="44">
        <v>2263.6799999999998</v>
      </c>
      <c r="X138" s="44">
        <v>1940.1</v>
      </c>
      <c r="Y138" s="44">
        <v>1907.11</v>
      </c>
      <c r="Z138" s="44">
        <v>1584.23</v>
      </c>
      <c r="AA138" s="44">
        <v>1448.19</v>
      </c>
    </row>
    <row r="139" spans="1:27" ht="12.75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8" t="s">
        <v>2549</v>
      </c>
      <c r="B142" s="28" t="str">
        <f>"28"&amp;"."&amp;$B$801&amp;"."&amp;$B$802</f>
        <v>28.10.2023</v>
      </c>
      <c r="C142" s="90" t="s">
        <v>76</v>
      </c>
      <c r="D142" s="91">
        <f>ROUND(((D143+D144+D146+D145)/1000),5)</f>
        <v>1.6087400000000001</v>
      </c>
      <c r="E142" s="91">
        <f>ROUND(((E143+E144+E146+E145)/1000),5)</f>
        <v>1.56691</v>
      </c>
      <c r="F142" s="91">
        <f>ROUND(((F143+F144+F146+F145)/1000),5)</f>
        <v>1.5486200000000001</v>
      </c>
      <c r="G142" s="91">
        <f t="shared" ref="G142:AA142" si="81">ROUND(((G143+G144+G146+G145)/1000),5)</f>
        <v>1.5153799999999999</v>
      </c>
      <c r="H142" s="91">
        <f t="shared" si="81"/>
        <v>1.54589</v>
      </c>
      <c r="I142" s="91">
        <f t="shared" si="81"/>
        <v>1.56884</v>
      </c>
      <c r="J142" s="91">
        <f t="shared" si="81"/>
        <v>1.5913600000000001</v>
      </c>
      <c r="K142" s="91">
        <f t="shared" si="81"/>
        <v>1.72966</v>
      </c>
      <c r="L142" s="91">
        <f t="shared" si="81"/>
        <v>1.99535</v>
      </c>
      <c r="M142" s="91">
        <f t="shared" si="81"/>
        <v>2.2941099999999999</v>
      </c>
      <c r="N142" s="91">
        <f t="shared" si="81"/>
        <v>2.35324</v>
      </c>
      <c r="O142" s="91">
        <f t="shared" si="81"/>
        <v>2.3578000000000001</v>
      </c>
      <c r="P142" s="91">
        <f t="shared" si="81"/>
        <v>2.34531</v>
      </c>
      <c r="Q142" s="91">
        <f t="shared" si="81"/>
        <v>2.3126899999999999</v>
      </c>
      <c r="R142" s="91">
        <f t="shared" si="81"/>
        <v>2.2204299999999999</v>
      </c>
      <c r="S142" s="91">
        <f t="shared" si="81"/>
        <v>2.1493699999999998</v>
      </c>
      <c r="T142" s="91">
        <f t="shared" si="81"/>
        <v>2.1233399999999998</v>
      </c>
      <c r="U142" s="91">
        <f t="shared" si="81"/>
        <v>2.2303600000000001</v>
      </c>
      <c r="V142" s="91">
        <f t="shared" si="81"/>
        <v>2.2979599999999998</v>
      </c>
      <c r="W142" s="91">
        <f t="shared" si="81"/>
        <v>2.2028400000000001</v>
      </c>
      <c r="X142" s="91">
        <f t="shared" si="81"/>
        <v>2.1749200000000002</v>
      </c>
      <c r="Y142" s="91">
        <f t="shared" si="81"/>
        <v>1.9861</v>
      </c>
      <c r="Z142" s="91">
        <f t="shared" si="81"/>
        <v>1.69726</v>
      </c>
      <c r="AA142" s="91">
        <f t="shared" si="81"/>
        <v>1.6218699999999999</v>
      </c>
    </row>
    <row r="143" spans="1:27" ht="12.75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1207.95</v>
      </c>
      <c r="E143" s="44">
        <v>1166.1199999999999</v>
      </c>
      <c r="F143" s="44">
        <v>1147.83</v>
      </c>
      <c r="G143" s="44">
        <v>1114.5899999999999</v>
      </c>
      <c r="H143" s="44">
        <v>1145.0999999999999</v>
      </c>
      <c r="I143" s="44">
        <v>1168.05</v>
      </c>
      <c r="J143" s="44">
        <v>1190.57</v>
      </c>
      <c r="K143" s="44">
        <v>1328.87</v>
      </c>
      <c r="L143" s="44">
        <v>1594.56</v>
      </c>
      <c r="M143" s="44">
        <v>1893.32</v>
      </c>
      <c r="N143" s="44">
        <v>1952.45</v>
      </c>
      <c r="O143" s="44">
        <v>1957.01</v>
      </c>
      <c r="P143" s="44">
        <v>1944.52</v>
      </c>
      <c r="Q143" s="44">
        <v>1911.9</v>
      </c>
      <c r="R143" s="44">
        <v>1819.64</v>
      </c>
      <c r="S143" s="44">
        <v>1748.58</v>
      </c>
      <c r="T143" s="44">
        <v>1722.55</v>
      </c>
      <c r="U143" s="44">
        <v>1829.57</v>
      </c>
      <c r="V143" s="44">
        <v>1897.17</v>
      </c>
      <c r="W143" s="44">
        <v>1802.05</v>
      </c>
      <c r="X143" s="44">
        <v>1774.13</v>
      </c>
      <c r="Y143" s="44">
        <v>1585.31</v>
      </c>
      <c r="Z143" s="44">
        <v>1296.47</v>
      </c>
      <c r="AA143" s="44">
        <v>1221.08</v>
      </c>
    </row>
    <row r="144" spans="1:27" ht="12.75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8" t="s">
        <v>2554</v>
      </c>
      <c r="B147" s="28" t="str">
        <f>"29"&amp;"."&amp;$B$801&amp;"."&amp;$B$802</f>
        <v>29.10.2023</v>
      </c>
      <c r="C147" s="90" t="s">
        <v>76</v>
      </c>
      <c r="D147" s="91">
        <f>ROUND(((D148+D149+D151+D150)/1000),5)</f>
        <v>1.6172800000000001</v>
      </c>
      <c r="E147" s="91">
        <f>ROUND(((E148+E149+E151+E150)/1000),5)</f>
        <v>1.5524899999999999</v>
      </c>
      <c r="F147" s="91">
        <f>ROUND(((F148+F149+F151+F150)/1000),5)</f>
        <v>1.5036499999999999</v>
      </c>
      <c r="G147" s="91">
        <f t="shared" ref="G147:AA147" si="84">ROUND(((G148+G149+G151+G150)/1000),5)</f>
        <v>1.46078</v>
      </c>
      <c r="H147" s="91">
        <f t="shared" si="84"/>
        <v>1.48787</v>
      </c>
      <c r="I147" s="91">
        <f t="shared" si="84"/>
        <v>1.55392</v>
      </c>
      <c r="J147" s="91">
        <f t="shared" si="84"/>
        <v>1.55226</v>
      </c>
      <c r="K147" s="91">
        <f t="shared" si="84"/>
        <v>1.62033</v>
      </c>
      <c r="L147" s="91">
        <f t="shared" si="84"/>
        <v>1.8742099999999999</v>
      </c>
      <c r="M147" s="91">
        <f t="shared" si="84"/>
        <v>2.0702799999999999</v>
      </c>
      <c r="N147" s="91">
        <f t="shared" si="84"/>
        <v>2.2364000000000002</v>
      </c>
      <c r="O147" s="91">
        <f t="shared" si="84"/>
        <v>2.2783099999999998</v>
      </c>
      <c r="P147" s="91">
        <f t="shared" si="84"/>
        <v>2.2684299999999999</v>
      </c>
      <c r="Q147" s="91">
        <f t="shared" si="84"/>
        <v>2.2686799999999998</v>
      </c>
      <c r="R147" s="91">
        <f t="shared" si="84"/>
        <v>2.1926199999999998</v>
      </c>
      <c r="S147" s="91">
        <f t="shared" si="84"/>
        <v>2.2114600000000002</v>
      </c>
      <c r="T147" s="91">
        <f t="shared" si="84"/>
        <v>2.2165599999999999</v>
      </c>
      <c r="U147" s="91">
        <f t="shared" si="84"/>
        <v>2.3828200000000002</v>
      </c>
      <c r="V147" s="91">
        <f t="shared" si="84"/>
        <v>2.4458299999999999</v>
      </c>
      <c r="W147" s="91">
        <f t="shared" si="84"/>
        <v>2.3654799999999998</v>
      </c>
      <c r="X147" s="91">
        <f t="shared" si="84"/>
        <v>2.3253699999999999</v>
      </c>
      <c r="Y147" s="91">
        <f t="shared" si="84"/>
        <v>2.2745700000000002</v>
      </c>
      <c r="Z147" s="91">
        <f t="shared" si="84"/>
        <v>1.9036</v>
      </c>
      <c r="AA147" s="91">
        <f t="shared" si="84"/>
        <v>1.65482</v>
      </c>
    </row>
    <row r="148" spans="1:27" ht="12.75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1216.49</v>
      </c>
      <c r="E148" s="44">
        <v>1151.7</v>
      </c>
      <c r="F148" s="44">
        <v>1102.8599999999999</v>
      </c>
      <c r="G148" s="44">
        <v>1059.99</v>
      </c>
      <c r="H148" s="44">
        <v>1087.08</v>
      </c>
      <c r="I148" s="44">
        <v>1153.1300000000001</v>
      </c>
      <c r="J148" s="44">
        <v>1151.47</v>
      </c>
      <c r="K148" s="44">
        <v>1219.54</v>
      </c>
      <c r="L148" s="44">
        <v>1473.42</v>
      </c>
      <c r="M148" s="44">
        <v>1669.49</v>
      </c>
      <c r="N148" s="44">
        <v>1835.61</v>
      </c>
      <c r="O148" s="44">
        <v>1877.52</v>
      </c>
      <c r="P148" s="44">
        <v>1867.64</v>
      </c>
      <c r="Q148" s="44">
        <v>1867.89</v>
      </c>
      <c r="R148" s="44">
        <v>1791.83</v>
      </c>
      <c r="S148" s="44">
        <v>1810.67</v>
      </c>
      <c r="T148" s="44">
        <v>1815.77</v>
      </c>
      <c r="U148" s="44">
        <v>1982.03</v>
      </c>
      <c r="V148" s="44">
        <v>2045.04</v>
      </c>
      <c r="W148" s="44">
        <v>1964.69</v>
      </c>
      <c r="X148" s="44">
        <v>1924.58</v>
      </c>
      <c r="Y148" s="44">
        <v>1873.78</v>
      </c>
      <c r="Z148" s="44">
        <v>1502.81</v>
      </c>
      <c r="AA148" s="44">
        <v>1254.03</v>
      </c>
    </row>
    <row r="149" spans="1:27" ht="12.75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8" t="s">
        <v>2559</v>
      </c>
      <c r="B152" s="28" t="str">
        <f>"30"&amp;"."&amp;$B$801&amp;"."&amp;$B$802</f>
        <v>30.10.2023</v>
      </c>
      <c r="C152" s="90" t="s">
        <v>76</v>
      </c>
      <c r="D152" s="91">
        <f>ROUND(((D153+D154+D156+D155)/1000),5)</f>
        <v>1.55193</v>
      </c>
      <c r="E152" s="91">
        <f>ROUND(((E153+E154+E156+E155)/1000),5)</f>
        <v>1.4443600000000001</v>
      </c>
      <c r="F152" s="91">
        <f>ROUND(((F153+F154+F156+F155)/1000),5)</f>
        <v>1.3916200000000001</v>
      </c>
      <c r="G152" s="91">
        <f t="shared" ref="G152:AA152" si="87">ROUND(((G153+G154+G156+G155)/1000),5)</f>
        <v>1.3794599999999999</v>
      </c>
      <c r="H152" s="91">
        <f t="shared" si="87"/>
        <v>1.4351799999999999</v>
      </c>
      <c r="I152" s="91">
        <f t="shared" si="87"/>
        <v>1.5531900000000001</v>
      </c>
      <c r="J152" s="91">
        <f t="shared" si="87"/>
        <v>1.6718599999999999</v>
      </c>
      <c r="K152" s="91">
        <f t="shared" si="87"/>
        <v>1.9443699999999999</v>
      </c>
      <c r="L152" s="91">
        <f t="shared" si="87"/>
        <v>2.1913399999999998</v>
      </c>
      <c r="M152" s="91">
        <f t="shared" si="87"/>
        <v>2.3398500000000002</v>
      </c>
      <c r="N152" s="91">
        <f t="shared" si="87"/>
        <v>2.4306899999999998</v>
      </c>
      <c r="O152" s="91">
        <f t="shared" si="87"/>
        <v>2.35886</v>
      </c>
      <c r="P152" s="91">
        <f t="shared" si="87"/>
        <v>2.3598300000000001</v>
      </c>
      <c r="Q152" s="91">
        <f t="shared" si="87"/>
        <v>2.3899699999999999</v>
      </c>
      <c r="R152" s="91">
        <f t="shared" si="87"/>
        <v>2.3704700000000001</v>
      </c>
      <c r="S152" s="91">
        <f t="shared" si="87"/>
        <v>2.3647</v>
      </c>
      <c r="T152" s="91">
        <f t="shared" si="87"/>
        <v>2.3583500000000002</v>
      </c>
      <c r="U152" s="91">
        <f t="shared" si="87"/>
        <v>2.5929799999999998</v>
      </c>
      <c r="V152" s="91">
        <f t="shared" si="87"/>
        <v>2.5040100000000001</v>
      </c>
      <c r="W152" s="91">
        <f t="shared" si="87"/>
        <v>2.3526899999999999</v>
      </c>
      <c r="X152" s="91">
        <f t="shared" si="87"/>
        <v>2.3057500000000002</v>
      </c>
      <c r="Y152" s="91">
        <f t="shared" si="87"/>
        <v>2.1117400000000002</v>
      </c>
      <c r="Z152" s="91">
        <f t="shared" si="87"/>
        <v>1.6976</v>
      </c>
      <c r="AA152" s="91">
        <f t="shared" si="87"/>
        <v>1.59372</v>
      </c>
    </row>
    <row r="153" spans="1:27" ht="12.75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1151.1400000000001</v>
      </c>
      <c r="E153" s="44">
        <v>1043.57</v>
      </c>
      <c r="F153" s="44">
        <v>990.83</v>
      </c>
      <c r="G153" s="44">
        <v>978.67</v>
      </c>
      <c r="H153" s="44">
        <v>1034.3900000000001</v>
      </c>
      <c r="I153" s="44">
        <v>1152.4000000000001</v>
      </c>
      <c r="J153" s="44">
        <v>1271.07</v>
      </c>
      <c r="K153" s="44">
        <v>1543.58</v>
      </c>
      <c r="L153" s="44">
        <v>1790.55</v>
      </c>
      <c r="M153" s="44">
        <v>1939.06</v>
      </c>
      <c r="N153" s="44">
        <v>2029.9</v>
      </c>
      <c r="O153" s="44">
        <v>1958.07</v>
      </c>
      <c r="P153" s="44">
        <v>1959.04</v>
      </c>
      <c r="Q153" s="44">
        <v>1989.18</v>
      </c>
      <c r="R153" s="44">
        <v>1969.68</v>
      </c>
      <c r="S153" s="44">
        <v>1963.91</v>
      </c>
      <c r="T153" s="44">
        <v>1957.56</v>
      </c>
      <c r="U153" s="44">
        <v>2192.19</v>
      </c>
      <c r="V153" s="44">
        <v>2103.2199999999998</v>
      </c>
      <c r="W153" s="44">
        <v>1951.9</v>
      </c>
      <c r="X153" s="44">
        <v>1904.96</v>
      </c>
      <c r="Y153" s="44">
        <v>1710.95</v>
      </c>
      <c r="Z153" s="44">
        <v>1296.81</v>
      </c>
      <c r="AA153" s="44">
        <v>1192.93</v>
      </c>
    </row>
    <row r="154" spans="1:27" ht="12.75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8" t="s">
        <v>2564</v>
      </c>
      <c r="B157" s="28" t="str">
        <f>"31"&amp;"."&amp;$B$801&amp;"."&amp;$B$802</f>
        <v>31.10.2023</v>
      </c>
      <c r="C157" s="90" t="s">
        <v>76</v>
      </c>
      <c r="D157" s="91">
        <f>ROUND(((D158+D159+D161+D160)/1000),5)</f>
        <v>1.5164</v>
      </c>
      <c r="E157" s="91">
        <f>ROUND(((E158+E159+E161+E160)/1000),5)</f>
        <v>1.37984</v>
      </c>
      <c r="F157" s="91">
        <f>ROUND(((F158+F159+F161+F160)/1000),5)</f>
        <v>1.2937099999999999</v>
      </c>
      <c r="G157" s="91">
        <f t="shared" ref="G157:AA157" si="90">ROUND(((G158+G159+G161+G160)/1000),5)</f>
        <v>1.2783899999999999</v>
      </c>
      <c r="H157" s="91">
        <f t="shared" si="90"/>
        <v>1.39218</v>
      </c>
      <c r="I157" s="91">
        <f t="shared" si="90"/>
        <v>1.5450200000000001</v>
      </c>
      <c r="J157" s="91">
        <f t="shared" si="90"/>
        <v>1.63411</v>
      </c>
      <c r="K157" s="91">
        <f t="shared" si="90"/>
        <v>1.9665299999999999</v>
      </c>
      <c r="L157" s="91">
        <f t="shared" si="90"/>
        <v>2.1583700000000001</v>
      </c>
      <c r="M157" s="91">
        <f t="shared" si="90"/>
        <v>2.3241700000000001</v>
      </c>
      <c r="N157" s="91">
        <f t="shared" si="90"/>
        <v>2.3450299999999999</v>
      </c>
      <c r="O157" s="91">
        <f t="shared" si="90"/>
        <v>2.3277199999999998</v>
      </c>
      <c r="P157" s="91">
        <f t="shared" si="90"/>
        <v>2.3305500000000001</v>
      </c>
      <c r="Q157" s="91">
        <f t="shared" si="90"/>
        <v>2.3326899999999999</v>
      </c>
      <c r="R157" s="91">
        <f t="shared" si="90"/>
        <v>2.3323399999999999</v>
      </c>
      <c r="S157" s="91">
        <f t="shared" si="90"/>
        <v>2.3330799999999998</v>
      </c>
      <c r="T157" s="91">
        <f t="shared" si="90"/>
        <v>2.331</v>
      </c>
      <c r="U157" s="91">
        <f t="shared" si="90"/>
        <v>2.3924400000000001</v>
      </c>
      <c r="V157" s="91">
        <f t="shared" si="90"/>
        <v>2.3974500000000001</v>
      </c>
      <c r="W157" s="91">
        <f t="shared" si="90"/>
        <v>2.3075299999999999</v>
      </c>
      <c r="X157" s="91">
        <f t="shared" si="90"/>
        <v>2.2422599999999999</v>
      </c>
      <c r="Y157" s="91">
        <f t="shared" si="90"/>
        <v>2.09226</v>
      </c>
      <c r="Z157" s="91">
        <f t="shared" si="90"/>
        <v>1.67269</v>
      </c>
      <c r="AA157" s="91">
        <f t="shared" si="90"/>
        <v>1.57803</v>
      </c>
    </row>
    <row r="158" spans="1:27" ht="12.75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1115.6099999999999</v>
      </c>
      <c r="E158" s="44">
        <v>979.05</v>
      </c>
      <c r="F158" s="44">
        <v>892.92</v>
      </c>
      <c r="G158" s="44">
        <v>877.6</v>
      </c>
      <c r="H158" s="44">
        <v>991.39</v>
      </c>
      <c r="I158" s="44">
        <v>1144.23</v>
      </c>
      <c r="J158" s="44">
        <v>1233.32</v>
      </c>
      <c r="K158" s="44">
        <v>1565.74</v>
      </c>
      <c r="L158" s="44">
        <v>1757.58</v>
      </c>
      <c r="M158" s="44">
        <v>1923.38</v>
      </c>
      <c r="N158" s="44">
        <v>1944.24</v>
      </c>
      <c r="O158" s="44">
        <v>1926.93</v>
      </c>
      <c r="P158" s="44">
        <v>1929.76</v>
      </c>
      <c r="Q158" s="44">
        <v>1931.9</v>
      </c>
      <c r="R158" s="44">
        <v>1931.55</v>
      </c>
      <c r="S158" s="44">
        <v>1932.29</v>
      </c>
      <c r="T158" s="44">
        <v>1930.21</v>
      </c>
      <c r="U158" s="44">
        <v>1991.65</v>
      </c>
      <c r="V158" s="44">
        <v>1996.66</v>
      </c>
      <c r="W158" s="44">
        <v>1906.74</v>
      </c>
      <c r="X158" s="44">
        <v>1841.47</v>
      </c>
      <c r="Y158" s="44">
        <v>1691.47</v>
      </c>
      <c r="Z158" s="44">
        <v>1271.9000000000001</v>
      </c>
      <c r="AA158" s="44">
        <v>1177.24</v>
      </c>
    </row>
    <row r="159" spans="1:27" ht="12.75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01.10.2023</v>
      </c>
      <c r="C166" s="90" t="s">
        <v>76</v>
      </c>
      <c r="D166" s="91">
        <f>ROUND(((D167+D168+D170+D169)/1000),5)</f>
        <v>1.7626200000000001</v>
      </c>
      <c r="E166" s="91">
        <f>ROUND(((E167+E168+E170+E169)/1000),5)</f>
        <v>1.70384</v>
      </c>
      <c r="F166" s="91">
        <f>ROUND(((F167+F168+F170+F169)/1000),5)</f>
        <v>1.6898899999999999</v>
      </c>
      <c r="G166" s="91">
        <f t="shared" ref="G166:AA166" si="93">ROUND(((G167+G168+G170+G169)/1000),5)</f>
        <v>1.6917599999999999</v>
      </c>
      <c r="H166" s="91">
        <f t="shared" si="93"/>
        <v>1.7005999999999999</v>
      </c>
      <c r="I166" s="91">
        <f t="shared" si="93"/>
        <v>1.7252400000000001</v>
      </c>
      <c r="J166" s="91">
        <f t="shared" si="93"/>
        <v>1.7262599999999999</v>
      </c>
      <c r="K166" s="91">
        <f t="shared" si="93"/>
        <v>1.8133900000000001</v>
      </c>
      <c r="L166" s="91">
        <f t="shared" si="93"/>
        <v>2.06318</v>
      </c>
      <c r="M166" s="91">
        <f t="shared" si="93"/>
        <v>2.3366799999999999</v>
      </c>
      <c r="N166" s="91">
        <f t="shared" si="93"/>
        <v>2.38978</v>
      </c>
      <c r="O166" s="91">
        <f t="shared" si="93"/>
        <v>2.39655</v>
      </c>
      <c r="P166" s="91">
        <f t="shared" si="93"/>
        <v>2.39913</v>
      </c>
      <c r="Q166" s="91">
        <f t="shared" si="93"/>
        <v>2.4129</v>
      </c>
      <c r="R166" s="91">
        <f t="shared" si="93"/>
        <v>2.4167200000000002</v>
      </c>
      <c r="S166" s="91">
        <f t="shared" si="93"/>
        <v>2.42665</v>
      </c>
      <c r="T166" s="91">
        <f t="shared" si="93"/>
        <v>2.4192999999999998</v>
      </c>
      <c r="U166" s="91">
        <f t="shared" si="93"/>
        <v>2.43269</v>
      </c>
      <c r="V166" s="91">
        <f t="shared" si="93"/>
        <v>2.4913400000000001</v>
      </c>
      <c r="W166" s="91">
        <f t="shared" si="93"/>
        <v>2.5567199999999999</v>
      </c>
      <c r="X166" s="91">
        <f t="shared" si="93"/>
        <v>2.4941</v>
      </c>
      <c r="Y166" s="91">
        <f t="shared" si="93"/>
        <v>2.4074900000000001</v>
      </c>
      <c r="Z166" s="91">
        <f t="shared" si="93"/>
        <v>2.0587300000000002</v>
      </c>
      <c r="AA166" s="91">
        <f t="shared" si="93"/>
        <v>1.8831800000000001</v>
      </c>
    </row>
    <row r="167" spans="1:27" ht="12.75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1314.89</v>
      </c>
      <c r="E167" s="44">
        <v>1256.1099999999999</v>
      </c>
      <c r="F167" s="44">
        <v>1242.1600000000001</v>
      </c>
      <c r="G167" s="44">
        <v>1244.03</v>
      </c>
      <c r="H167" s="44">
        <v>1252.8699999999999</v>
      </c>
      <c r="I167" s="44">
        <v>1277.51</v>
      </c>
      <c r="J167" s="44">
        <v>1278.53</v>
      </c>
      <c r="K167" s="44">
        <v>1365.66</v>
      </c>
      <c r="L167" s="44">
        <v>1615.45</v>
      </c>
      <c r="M167" s="44">
        <v>1888.95</v>
      </c>
      <c r="N167" s="44">
        <v>1942.05</v>
      </c>
      <c r="O167" s="44">
        <v>1948.82</v>
      </c>
      <c r="P167" s="44">
        <v>1951.4</v>
      </c>
      <c r="Q167" s="44">
        <v>1965.17</v>
      </c>
      <c r="R167" s="44">
        <v>1968.99</v>
      </c>
      <c r="S167" s="44">
        <v>1978.92</v>
      </c>
      <c r="T167" s="44">
        <v>1971.57</v>
      </c>
      <c r="U167" s="44">
        <v>1984.96</v>
      </c>
      <c r="V167" s="44">
        <v>2043.61</v>
      </c>
      <c r="W167" s="44">
        <v>2108.9899999999998</v>
      </c>
      <c r="X167" s="44">
        <v>2046.37</v>
      </c>
      <c r="Y167" s="44">
        <v>1959.76</v>
      </c>
      <c r="Z167" s="44">
        <v>1611</v>
      </c>
      <c r="AA167" s="44">
        <v>1435.45</v>
      </c>
    </row>
    <row r="168" spans="1:27" ht="12.75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x14ac:dyDescent="0.2">
      <c r="A171" s="98" t="s">
        <v>2574</v>
      </c>
      <c r="B171" s="28" t="str">
        <f>"02"&amp;"."&amp;$B$801&amp;"."&amp;$B$802</f>
        <v>02.10.2023</v>
      </c>
      <c r="C171" s="90" t="s">
        <v>76</v>
      </c>
      <c r="D171" s="91">
        <f>ROUND(((D172+D173+D175+D174)/1000),5)</f>
        <v>1.7380599999999999</v>
      </c>
      <c r="E171" s="91">
        <f>ROUND(((E172+E173+E175+E174)/1000),5)</f>
        <v>1.68096</v>
      </c>
      <c r="F171" s="91">
        <f>ROUND(((F172+F173+F175+F174)/1000),5)</f>
        <v>1.6253500000000001</v>
      </c>
      <c r="G171" s="91">
        <f t="shared" ref="G171:AA171" si="96">ROUND(((G172+G173+G175+G174)/1000),5)</f>
        <v>1.6129500000000001</v>
      </c>
      <c r="H171" s="91">
        <f t="shared" si="96"/>
        <v>1.62582</v>
      </c>
      <c r="I171" s="91">
        <f t="shared" si="96"/>
        <v>1.74444</v>
      </c>
      <c r="J171" s="91">
        <f t="shared" si="96"/>
        <v>1.9045000000000001</v>
      </c>
      <c r="K171" s="91">
        <f t="shared" si="96"/>
        <v>2.1614399999999998</v>
      </c>
      <c r="L171" s="91">
        <f t="shared" si="96"/>
        <v>2.3648899999999999</v>
      </c>
      <c r="M171" s="91">
        <f t="shared" si="96"/>
        <v>2.5582199999999999</v>
      </c>
      <c r="N171" s="91">
        <f t="shared" si="96"/>
        <v>2.5649999999999999</v>
      </c>
      <c r="O171" s="91">
        <f t="shared" si="96"/>
        <v>2.4871300000000001</v>
      </c>
      <c r="P171" s="91">
        <f t="shared" si="96"/>
        <v>2.4447999999999999</v>
      </c>
      <c r="Q171" s="91">
        <f t="shared" si="96"/>
        <v>2.4645800000000002</v>
      </c>
      <c r="R171" s="91">
        <f t="shared" si="96"/>
        <v>2.4664799999999998</v>
      </c>
      <c r="S171" s="91">
        <f t="shared" si="96"/>
        <v>2.4526400000000002</v>
      </c>
      <c r="T171" s="91">
        <f t="shared" si="96"/>
        <v>2.4480499999999998</v>
      </c>
      <c r="U171" s="91">
        <f t="shared" si="96"/>
        <v>2.4576500000000001</v>
      </c>
      <c r="V171" s="91">
        <f t="shared" si="96"/>
        <v>2.6036800000000002</v>
      </c>
      <c r="W171" s="91">
        <f t="shared" si="96"/>
        <v>2.6062500000000002</v>
      </c>
      <c r="X171" s="91">
        <f t="shared" si="96"/>
        <v>2.4512100000000001</v>
      </c>
      <c r="Y171" s="91">
        <f t="shared" si="96"/>
        <v>2.3578600000000001</v>
      </c>
      <c r="Z171" s="91">
        <f t="shared" si="96"/>
        <v>2.1057800000000002</v>
      </c>
      <c r="AA171" s="91">
        <f t="shared" si="96"/>
        <v>1.8123400000000001</v>
      </c>
    </row>
    <row r="172" spans="1:27" ht="12.75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1290.33</v>
      </c>
      <c r="E172" s="44">
        <v>1233.23</v>
      </c>
      <c r="F172" s="44">
        <v>1177.6199999999999</v>
      </c>
      <c r="G172" s="44">
        <v>1165.22</v>
      </c>
      <c r="H172" s="44">
        <v>1178.0899999999999</v>
      </c>
      <c r="I172" s="44">
        <v>1296.71</v>
      </c>
      <c r="J172" s="44">
        <v>1456.77</v>
      </c>
      <c r="K172" s="44">
        <v>1713.71</v>
      </c>
      <c r="L172" s="44">
        <v>1917.16</v>
      </c>
      <c r="M172" s="44">
        <v>2110.4899999999998</v>
      </c>
      <c r="N172" s="44">
        <v>2117.27</v>
      </c>
      <c r="O172" s="44">
        <v>2039.4</v>
      </c>
      <c r="P172" s="44">
        <v>1997.07</v>
      </c>
      <c r="Q172" s="44">
        <v>2016.85</v>
      </c>
      <c r="R172" s="44">
        <v>2018.75</v>
      </c>
      <c r="S172" s="44">
        <v>2004.91</v>
      </c>
      <c r="T172" s="44">
        <v>2000.32</v>
      </c>
      <c r="U172" s="44">
        <v>2009.92</v>
      </c>
      <c r="V172" s="44">
        <v>2155.9499999999998</v>
      </c>
      <c r="W172" s="44">
        <v>2158.52</v>
      </c>
      <c r="X172" s="44">
        <v>2003.48</v>
      </c>
      <c r="Y172" s="44">
        <v>1910.13</v>
      </c>
      <c r="Z172" s="44">
        <v>1658.05</v>
      </c>
      <c r="AA172" s="44">
        <v>1364.61</v>
      </c>
    </row>
    <row r="173" spans="1:27" ht="12.75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8" t="s">
        <v>2579</v>
      </c>
      <c r="B176" s="28" t="str">
        <f>"03"&amp;"."&amp;$B$801&amp;"."&amp;$B$802</f>
        <v>03.10.2023</v>
      </c>
      <c r="C176" s="90" t="s">
        <v>76</v>
      </c>
      <c r="D176" s="91">
        <f>ROUND(((D177+D178+D180+D179)/1000),5)</f>
        <v>1.68188</v>
      </c>
      <c r="E176" s="91">
        <f>ROUND(((E177+E178+E180+E179)/1000),5)</f>
        <v>1.5971299999999999</v>
      </c>
      <c r="F176" s="91">
        <f>ROUND(((F177+F178+F180+F179)/1000),5)</f>
        <v>1.45366</v>
      </c>
      <c r="G176" s="91">
        <f t="shared" ref="G176:AA176" si="99">ROUND(((G177+G178+G180+G179)/1000),5)</f>
        <v>1.4356199999999999</v>
      </c>
      <c r="H176" s="91">
        <f t="shared" si="99"/>
        <v>1.5969599999999999</v>
      </c>
      <c r="I176" s="91">
        <f t="shared" si="99"/>
        <v>1.7471399999999999</v>
      </c>
      <c r="J176" s="91">
        <f t="shared" si="99"/>
        <v>1.8379300000000001</v>
      </c>
      <c r="K176" s="91">
        <f t="shared" si="99"/>
        <v>2.0772499999999998</v>
      </c>
      <c r="L176" s="91">
        <f t="shared" si="99"/>
        <v>2.3246500000000001</v>
      </c>
      <c r="M176" s="91">
        <f t="shared" si="99"/>
        <v>2.4868600000000001</v>
      </c>
      <c r="N176" s="91">
        <f t="shared" si="99"/>
        <v>2.5228100000000002</v>
      </c>
      <c r="O176" s="91">
        <f t="shared" si="99"/>
        <v>2.4310100000000001</v>
      </c>
      <c r="P176" s="91">
        <f t="shared" si="99"/>
        <v>2.4264199999999998</v>
      </c>
      <c r="Q176" s="91">
        <f t="shared" si="99"/>
        <v>2.4500700000000002</v>
      </c>
      <c r="R176" s="91">
        <f t="shared" si="99"/>
        <v>2.45289</v>
      </c>
      <c r="S176" s="91">
        <f t="shared" si="99"/>
        <v>2.4552700000000001</v>
      </c>
      <c r="T176" s="91">
        <f t="shared" si="99"/>
        <v>2.4556399999999998</v>
      </c>
      <c r="U176" s="91">
        <f t="shared" si="99"/>
        <v>2.4563299999999999</v>
      </c>
      <c r="V176" s="91">
        <f t="shared" si="99"/>
        <v>2.5621900000000002</v>
      </c>
      <c r="W176" s="91">
        <f t="shared" si="99"/>
        <v>2.5735999999999999</v>
      </c>
      <c r="X176" s="91">
        <f t="shared" si="99"/>
        <v>2.43607</v>
      </c>
      <c r="Y176" s="91">
        <f t="shared" si="99"/>
        <v>2.30585</v>
      </c>
      <c r="Z176" s="91">
        <f t="shared" si="99"/>
        <v>2.0280999999999998</v>
      </c>
      <c r="AA176" s="91">
        <f t="shared" si="99"/>
        <v>1.8123100000000001</v>
      </c>
    </row>
    <row r="177" spans="1:27" ht="12.75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1234.1500000000001</v>
      </c>
      <c r="E177" s="44">
        <v>1149.4000000000001</v>
      </c>
      <c r="F177" s="44">
        <v>1005.93</v>
      </c>
      <c r="G177" s="44">
        <v>987.89</v>
      </c>
      <c r="H177" s="44">
        <v>1149.23</v>
      </c>
      <c r="I177" s="44">
        <v>1299.4100000000001</v>
      </c>
      <c r="J177" s="44">
        <v>1390.2</v>
      </c>
      <c r="K177" s="44">
        <v>1629.52</v>
      </c>
      <c r="L177" s="44">
        <v>1876.92</v>
      </c>
      <c r="M177" s="44">
        <v>2039.13</v>
      </c>
      <c r="N177" s="44">
        <v>2075.08</v>
      </c>
      <c r="O177" s="44">
        <v>1983.28</v>
      </c>
      <c r="P177" s="44">
        <v>1978.69</v>
      </c>
      <c r="Q177" s="44">
        <v>2002.34</v>
      </c>
      <c r="R177" s="44">
        <v>2005.16</v>
      </c>
      <c r="S177" s="44">
        <v>2007.54</v>
      </c>
      <c r="T177" s="44">
        <v>2007.91</v>
      </c>
      <c r="U177" s="44">
        <v>2008.6</v>
      </c>
      <c r="V177" s="44">
        <v>2114.46</v>
      </c>
      <c r="W177" s="44">
        <v>2125.87</v>
      </c>
      <c r="X177" s="44">
        <v>1988.34</v>
      </c>
      <c r="Y177" s="44">
        <v>1858.12</v>
      </c>
      <c r="Z177" s="44">
        <v>1580.37</v>
      </c>
      <c r="AA177" s="44">
        <v>1364.58</v>
      </c>
    </row>
    <row r="178" spans="1:27" ht="12.75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8" t="s">
        <v>2584</v>
      </c>
      <c r="B181" s="28" t="str">
        <f>"04"&amp;"."&amp;$B$801&amp;"."&amp;$B$802</f>
        <v>04.10.2023</v>
      </c>
      <c r="C181" s="90" t="s">
        <v>76</v>
      </c>
      <c r="D181" s="91">
        <f>ROUND(((D182+D183+D185+D184)/1000),5)</f>
        <v>1.6551</v>
      </c>
      <c r="E181" s="91">
        <f>ROUND(((E182+E183+E185+E184)/1000),5)</f>
        <v>1.52478</v>
      </c>
      <c r="F181" s="91">
        <f>ROUND(((F182+F183+F185+F184)/1000),5)</f>
        <v>1.4072899999999999</v>
      </c>
      <c r="G181" s="91">
        <f t="shared" ref="G181:AA181" si="102">ROUND(((G182+G183+G185+G184)/1000),5)</f>
        <v>1.46549</v>
      </c>
      <c r="H181" s="91">
        <f t="shared" si="102"/>
        <v>1.5904400000000001</v>
      </c>
      <c r="I181" s="91">
        <f t="shared" si="102"/>
        <v>1.69885</v>
      </c>
      <c r="J181" s="91">
        <f t="shared" si="102"/>
        <v>1.7454499999999999</v>
      </c>
      <c r="K181" s="91">
        <f t="shared" si="102"/>
        <v>2.0865800000000001</v>
      </c>
      <c r="L181" s="91">
        <f t="shared" si="102"/>
        <v>2.3626399999999999</v>
      </c>
      <c r="M181" s="91">
        <f t="shared" si="102"/>
        <v>2.5373000000000001</v>
      </c>
      <c r="N181" s="91">
        <f t="shared" si="102"/>
        <v>2.56732</v>
      </c>
      <c r="O181" s="91">
        <f t="shared" si="102"/>
        <v>2.4885199999999998</v>
      </c>
      <c r="P181" s="91">
        <f t="shared" si="102"/>
        <v>2.4205899999999998</v>
      </c>
      <c r="Q181" s="91">
        <f t="shared" si="102"/>
        <v>2.43893</v>
      </c>
      <c r="R181" s="91">
        <f t="shared" si="102"/>
        <v>2.4417499999999999</v>
      </c>
      <c r="S181" s="91">
        <f t="shared" si="102"/>
        <v>2.43424</v>
      </c>
      <c r="T181" s="91">
        <f t="shared" si="102"/>
        <v>2.4419499999999998</v>
      </c>
      <c r="U181" s="91">
        <f t="shared" si="102"/>
        <v>2.50623</v>
      </c>
      <c r="V181" s="91">
        <f t="shared" si="102"/>
        <v>2.6164499999999999</v>
      </c>
      <c r="W181" s="91">
        <f t="shared" si="102"/>
        <v>2.6212900000000001</v>
      </c>
      <c r="X181" s="91">
        <f t="shared" si="102"/>
        <v>2.4437199999999999</v>
      </c>
      <c r="Y181" s="91">
        <f t="shared" si="102"/>
        <v>2.3028</v>
      </c>
      <c r="Z181" s="91">
        <f t="shared" si="102"/>
        <v>1.90215</v>
      </c>
      <c r="AA181" s="91">
        <f t="shared" si="102"/>
        <v>1.75301</v>
      </c>
    </row>
    <row r="182" spans="1:27" ht="12.75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1207.3699999999999</v>
      </c>
      <c r="E182" s="44">
        <v>1077.05</v>
      </c>
      <c r="F182" s="44">
        <v>959.56</v>
      </c>
      <c r="G182" s="44">
        <v>1017.76</v>
      </c>
      <c r="H182" s="44">
        <v>1142.71</v>
      </c>
      <c r="I182" s="44">
        <v>1251.1199999999999</v>
      </c>
      <c r="J182" s="44">
        <v>1297.72</v>
      </c>
      <c r="K182" s="44">
        <v>1638.85</v>
      </c>
      <c r="L182" s="44">
        <v>1914.91</v>
      </c>
      <c r="M182" s="44">
        <v>2089.5700000000002</v>
      </c>
      <c r="N182" s="44">
        <v>2119.59</v>
      </c>
      <c r="O182" s="44">
        <v>2040.79</v>
      </c>
      <c r="P182" s="44">
        <v>1972.86</v>
      </c>
      <c r="Q182" s="44">
        <v>1991.2</v>
      </c>
      <c r="R182" s="44">
        <v>1994.02</v>
      </c>
      <c r="S182" s="44">
        <v>1986.51</v>
      </c>
      <c r="T182" s="44">
        <v>1994.22</v>
      </c>
      <c r="U182" s="44">
        <v>2058.5</v>
      </c>
      <c r="V182" s="44">
        <v>2168.7199999999998</v>
      </c>
      <c r="W182" s="44">
        <v>2173.56</v>
      </c>
      <c r="X182" s="44">
        <v>1995.99</v>
      </c>
      <c r="Y182" s="44">
        <v>1855.07</v>
      </c>
      <c r="Z182" s="44">
        <v>1454.42</v>
      </c>
      <c r="AA182" s="44">
        <v>1305.28</v>
      </c>
    </row>
    <row r="183" spans="1:27" ht="12.75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8" t="s">
        <v>2589</v>
      </c>
      <c r="B186" s="28" t="str">
        <f>"05"&amp;"."&amp;$B$801&amp;"."&amp;$B$802</f>
        <v>05.10.2023</v>
      </c>
      <c r="C186" s="90" t="s">
        <v>76</v>
      </c>
      <c r="D186" s="91">
        <f>ROUND(((D187+D188+D190+D189)/1000),5)</f>
        <v>1.60365</v>
      </c>
      <c r="E186" s="91">
        <f>ROUND(((E187+E188+E190+E189)/1000),5)</f>
        <v>1.44757</v>
      </c>
      <c r="F186" s="91">
        <f>ROUND(((F187+F188+F190+F189)/1000),5)</f>
        <v>1.3575200000000001</v>
      </c>
      <c r="G186" s="91">
        <f t="shared" ref="G186:AA186" si="105">ROUND(((G187+G188+G190+G189)/1000),5)</f>
        <v>1.3745099999999999</v>
      </c>
      <c r="H186" s="91">
        <f t="shared" si="105"/>
        <v>1.5409600000000001</v>
      </c>
      <c r="I186" s="91">
        <f t="shared" si="105"/>
        <v>1.6821900000000001</v>
      </c>
      <c r="J186" s="91">
        <f t="shared" si="105"/>
        <v>1.79311</v>
      </c>
      <c r="K186" s="91">
        <f t="shared" si="105"/>
        <v>2.1711999999999998</v>
      </c>
      <c r="L186" s="91">
        <f t="shared" si="105"/>
        <v>2.2193700000000001</v>
      </c>
      <c r="M186" s="91">
        <f t="shared" si="105"/>
        <v>2.4487700000000001</v>
      </c>
      <c r="N186" s="91">
        <f t="shared" si="105"/>
        <v>2.52616</v>
      </c>
      <c r="O186" s="91">
        <f t="shared" si="105"/>
        <v>2.3750800000000001</v>
      </c>
      <c r="P186" s="91">
        <f t="shared" si="105"/>
        <v>2.3043999999999998</v>
      </c>
      <c r="Q186" s="91">
        <f t="shared" si="105"/>
        <v>2.3959899999999998</v>
      </c>
      <c r="R186" s="91">
        <f t="shared" si="105"/>
        <v>2.40442</v>
      </c>
      <c r="S186" s="91">
        <f t="shared" si="105"/>
        <v>2.4091</v>
      </c>
      <c r="T186" s="91">
        <f t="shared" si="105"/>
        <v>2.4192200000000001</v>
      </c>
      <c r="U186" s="91">
        <f t="shared" si="105"/>
        <v>2.5573199999999998</v>
      </c>
      <c r="V186" s="91">
        <f t="shared" si="105"/>
        <v>2.5639099999999999</v>
      </c>
      <c r="W186" s="91">
        <f t="shared" si="105"/>
        <v>2.6162700000000001</v>
      </c>
      <c r="X186" s="91">
        <f t="shared" si="105"/>
        <v>2.5558000000000001</v>
      </c>
      <c r="Y186" s="91">
        <f t="shared" si="105"/>
        <v>2.3190599999999999</v>
      </c>
      <c r="Z186" s="91">
        <f t="shared" si="105"/>
        <v>2.0613100000000002</v>
      </c>
      <c r="AA186" s="91">
        <f t="shared" si="105"/>
        <v>1.77518</v>
      </c>
    </row>
    <row r="187" spans="1:27" ht="12.75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1155.92</v>
      </c>
      <c r="E187" s="44">
        <v>999.84</v>
      </c>
      <c r="F187" s="44">
        <v>909.79</v>
      </c>
      <c r="G187" s="44">
        <v>926.78</v>
      </c>
      <c r="H187" s="44">
        <v>1093.23</v>
      </c>
      <c r="I187" s="44">
        <v>1234.46</v>
      </c>
      <c r="J187" s="44">
        <v>1345.38</v>
      </c>
      <c r="K187" s="44">
        <v>1723.47</v>
      </c>
      <c r="L187" s="44">
        <v>1771.64</v>
      </c>
      <c r="M187" s="44">
        <v>2001.04</v>
      </c>
      <c r="N187" s="44">
        <v>2078.4299999999998</v>
      </c>
      <c r="O187" s="44">
        <v>1927.35</v>
      </c>
      <c r="P187" s="44">
        <v>1856.67</v>
      </c>
      <c r="Q187" s="44">
        <v>1948.26</v>
      </c>
      <c r="R187" s="44">
        <v>1956.69</v>
      </c>
      <c r="S187" s="44">
        <v>1961.37</v>
      </c>
      <c r="T187" s="44">
        <v>1971.49</v>
      </c>
      <c r="U187" s="44">
        <v>2109.59</v>
      </c>
      <c r="V187" s="44">
        <v>2116.1799999999998</v>
      </c>
      <c r="W187" s="44">
        <v>2168.54</v>
      </c>
      <c r="X187" s="44">
        <v>2108.0700000000002</v>
      </c>
      <c r="Y187" s="44">
        <v>1871.33</v>
      </c>
      <c r="Z187" s="44">
        <v>1613.58</v>
      </c>
      <c r="AA187" s="44">
        <v>1327.45</v>
      </c>
    </row>
    <row r="188" spans="1:27" ht="12.75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8" t="s">
        <v>2594</v>
      </c>
      <c r="B191" s="28" t="str">
        <f>"06"&amp;"."&amp;$B$801&amp;"."&amp;$B$802</f>
        <v>06.10.2023</v>
      </c>
      <c r="C191" s="90" t="s">
        <v>76</v>
      </c>
      <c r="D191" s="91">
        <f>ROUND(((D192+D193+D195+D194)/1000),5)</f>
        <v>1.6669</v>
      </c>
      <c r="E191" s="91">
        <f>ROUND(((E192+E193+E195+E194)/1000),5)</f>
        <v>1.5563899999999999</v>
      </c>
      <c r="F191" s="91">
        <f>ROUND(((F192+F193+F195+F194)/1000),5)</f>
        <v>1.47814</v>
      </c>
      <c r="G191" s="91">
        <f t="shared" ref="G191:AA191" si="108">ROUND(((G192+G193+G195+G194)/1000),5)</f>
        <v>1.5021</v>
      </c>
      <c r="H191" s="91">
        <f t="shared" si="108"/>
        <v>1.59091</v>
      </c>
      <c r="I191" s="91">
        <f t="shared" si="108"/>
        <v>1.70964</v>
      </c>
      <c r="J191" s="91">
        <f t="shared" si="108"/>
        <v>1.9308399999999999</v>
      </c>
      <c r="K191" s="91">
        <f t="shared" si="108"/>
        <v>2.1878700000000002</v>
      </c>
      <c r="L191" s="91">
        <f t="shared" si="108"/>
        <v>2.4491000000000001</v>
      </c>
      <c r="M191" s="91">
        <f t="shared" si="108"/>
        <v>2.6244900000000002</v>
      </c>
      <c r="N191" s="91">
        <f t="shared" si="108"/>
        <v>2.6323599999999998</v>
      </c>
      <c r="O191" s="91">
        <f t="shared" si="108"/>
        <v>2.60561</v>
      </c>
      <c r="P191" s="91">
        <f t="shared" si="108"/>
        <v>2.46678</v>
      </c>
      <c r="Q191" s="91">
        <f t="shared" si="108"/>
        <v>2.4734799999999999</v>
      </c>
      <c r="R191" s="91">
        <f t="shared" si="108"/>
        <v>2.4186700000000001</v>
      </c>
      <c r="S191" s="91">
        <f t="shared" si="108"/>
        <v>2.4082699999999999</v>
      </c>
      <c r="T191" s="91">
        <f t="shared" si="108"/>
        <v>2.4210199999999999</v>
      </c>
      <c r="U191" s="91">
        <f t="shared" si="108"/>
        <v>2.44373</v>
      </c>
      <c r="V191" s="91">
        <f t="shared" si="108"/>
        <v>2.62086</v>
      </c>
      <c r="W191" s="91">
        <f t="shared" si="108"/>
        <v>2.6116700000000002</v>
      </c>
      <c r="X191" s="91">
        <f t="shared" si="108"/>
        <v>2.5076299999999998</v>
      </c>
      <c r="Y191" s="91">
        <f t="shared" si="108"/>
        <v>2.4026100000000001</v>
      </c>
      <c r="Z191" s="91">
        <f t="shared" si="108"/>
        <v>2.18214</v>
      </c>
      <c r="AA191" s="91">
        <f t="shared" si="108"/>
        <v>1.91825</v>
      </c>
    </row>
    <row r="192" spans="1:27" ht="12.75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1219.17</v>
      </c>
      <c r="E192" s="44">
        <v>1108.6600000000001</v>
      </c>
      <c r="F192" s="44">
        <v>1030.4100000000001</v>
      </c>
      <c r="G192" s="44">
        <v>1054.3699999999999</v>
      </c>
      <c r="H192" s="44">
        <v>1143.18</v>
      </c>
      <c r="I192" s="44">
        <v>1261.9100000000001</v>
      </c>
      <c r="J192" s="44">
        <v>1483.11</v>
      </c>
      <c r="K192" s="44">
        <v>1740.14</v>
      </c>
      <c r="L192" s="44">
        <v>2001.37</v>
      </c>
      <c r="M192" s="44">
        <v>2176.7600000000002</v>
      </c>
      <c r="N192" s="44">
        <v>2184.63</v>
      </c>
      <c r="O192" s="44">
        <v>2157.88</v>
      </c>
      <c r="P192" s="44">
        <v>2019.05</v>
      </c>
      <c r="Q192" s="44">
        <v>2025.75</v>
      </c>
      <c r="R192" s="44">
        <v>1970.94</v>
      </c>
      <c r="S192" s="44">
        <v>1960.54</v>
      </c>
      <c r="T192" s="44">
        <v>1973.29</v>
      </c>
      <c r="U192" s="44">
        <v>1996</v>
      </c>
      <c r="V192" s="44">
        <v>2173.13</v>
      </c>
      <c r="W192" s="44">
        <v>2163.94</v>
      </c>
      <c r="X192" s="44">
        <v>2059.9</v>
      </c>
      <c r="Y192" s="44">
        <v>1954.88</v>
      </c>
      <c r="Z192" s="44">
        <v>1734.41</v>
      </c>
      <c r="AA192" s="44">
        <v>1470.52</v>
      </c>
    </row>
    <row r="193" spans="1:27" ht="12.75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8" t="s">
        <v>2599</v>
      </c>
      <c r="B196" s="28" t="str">
        <f>"07"&amp;"."&amp;$B$801&amp;"."&amp;$B$802</f>
        <v>07.10.2023</v>
      </c>
      <c r="C196" s="90" t="s">
        <v>76</v>
      </c>
      <c r="D196" s="91">
        <f>ROUND(((D197+D198+D200+D199)/1000),5)</f>
        <v>1.7004600000000001</v>
      </c>
      <c r="E196" s="91">
        <f>ROUND(((E197+E198+E200+E199)/1000),5)</f>
        <v>1.64971</v>
      </c>
      <c r="F196" s="91">
        <f>ROUND(((F197+F198+F200+F199)/1000),5)</f>
        <v>1.59918</v>
      </c>
      <c r="G196" s="91">
        <f t="shared" ref="G196:AA196" si="111">ROUND(((G197+G198+G200+G199)/1000),5)</f>
        <v>1.5666100000000001</v>
      </c>
      <c r="H196" s="91">
        <f t="shared" si="111"/>
        <v>1.6034900000000001</v>
      </c>
      <c r="I196" s="91">
        <f t="shared" si="111"/>
        <v>1.6589100000000001</v>
      </c>
      <c r="J196" s="91">
        <f t="shared" si="111"/>
        <v>1.7494499999999999</v>
      </c>
      <c r="K196" s="91">
        <f t="shared" si="111"/>
        <v>1.93161</v>
      </c>
      <c r="L196" s="91">
        <f t="shared" si="111"/>
        <v>2.12799</v>
      </c>
      <c r="M196" s="91">
        <f t="shared" si="111"/>
        <v>2.28565</v>
      </c>
      <c r="N196" s="91">
        <f t="shared" si="111"/>
        <v>2.3677999999999999</v>
      </c>
      <c r="O196" s="91">
        <f t="shared" si="111"/>
        <v>2.3591799999999998</v>
      </c>
      <c r="P196" s="91">
        <f t="shared" si="111"/>
        <v>2.3080699999999998</v>
      </c>
      <c r="Q196" s="91">
        <f t="shared" si="111"/>
        <v>2.3087200000000001</v>
      </c>
      <c r="R196" s="91">
        <f t="shared" si="111"/>
        <v>2.30132</v>
      </c>
      <c r="S196" s="91">
        <f t="shared" si="111"/>
        <v>2.3087300000000002</v>
      </c>
      <c r="T196" s="91">
        <f t="shared" si="111"/>
        <v>2.3342499999999999</v>
      </c>
      <c r="U196" s="91">
        <f t="shared" si="111"/>
        <v>2.4180999999999999</v>
      </c>
      <c r="V196" s="91">
        <f t="shared" si="111"/>
        <v>2.5331600000000001</v>
      </c>
      <c r="W196" s="91">
        <f t="shared" si="111"/>
        <v>2.5494400000000002</v>
      </c>
      <c r="X196" s="91">
        <f t="shared" si="111"/>
        <v>2.4944000000000002</v>
      </c>
      <c r="Y196" s="91">
        <f t="shared" si="111"/>
        <v>2.2583500000000001</v>
      </c>
      <c r="Z196" s="91">
        <f t="shared" si="111"/>
        <v>2.0045500000000001</v>
      </c>
      <c r="AA196" s="91">
        <f t="shared" si="111"/>
        <v>1.7593000000000001</v>
      </c>
    </row>
    <row r="197" spans="1:27" ht="12.75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1252.73</v>
      </c>
      <c r="E197" s="44">
        <v>1201.98</v>
      </c>
      <c r="F197" s="44">
        <v>1151.45</v>
      </c>
      <c r="G197" s="44">
        <v>1118.8800000000001</v>
      </c>
      <c r="H197" s="44">
        <v>1155.76</v>
      </c>
      <c r="I197" s="44">
        <v>1211.18</v>
      </c>
      <c r="J197" s="44">
        <v>1301.72</v>
      </c>
      <c r="K197" s="44">
        <v>1483.88</v>
      </c>
      <c r="L197" s="44">
        <v>1680.26</v>
      </c>
      <c r="M197" s="44">
        <v>1837.92</v>
      </c>
      <c r="N197" s="44">
        <v>1920.07</v>
      </c>
      <c r="O197" s="44">
        <v>1911.45</v>
      </c>
      <c r="P197" s="44">
        <v>1860.34</v>
      </c>
      <c r="Q197" s="44">
        <v>1860.99</v>
      </c>
      <c r="R197" s="44">
        <v>1853.59</v>
      </c>
      <c r="S197" s="44">
        <v>1861</v>
      </c>
      <c r="T197" s="44">
        <v>1886.52</v>
      </c>
      <c r="U197" s="44">
        <v>1970.37</v>
      </c>
      <c r="V197" s="44">
        <v>2085.4299999999998</v>
      </c>
      <c r="W197" s="44">
        <v>2101.71</v>
      </c>
      <c r="X197" s="44">
        <v>2046.67</v>
      </c>
      <c r="Y197" s="44">
        <v>1810.62</v>
      </c>
      <c r="Z197" s="44">
        <v>1556.82</v>
      </c>
      <c r="AA197" s="44">
        <v>1311.57</v>
      </c>
    </row>
    <row r="198" spans="1:27" ht="12.75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8" t="s">
        <v>2604</v>
      </c>
      <c r="B201" s="28" t="str">
        <f>"08"&amp;"."&amp;$B$801&amp;"."&amp;$B$802</f>
        <v>08.10.2023</v>
      </c>
      <c r="C201" s="90" t="s">
        <v>76</v>
      </c>
      <c r="D201" s="91">
        <f>ROUND(((D202+D203+D205+D204)/1000),5)</f>
        <v>1.6142000000000001</v>
      </c>
      <c r="E201" s="91">
        <f>ROUND(((E202+E203+E205+E204)/1000),5)</f>
        <v>1.5238499999999999</v>
      </c>
      <c r="F201" s="91">
        <f>ROUND(((F202+F203+F205+F204)/1000),5)</f>
        <v>1.4219599999999999</v>
      </c>
      <c r="G201" s="91">
        <f t="shared" ref="G201:AA201" si="114">ROUND(((G202+G203+G205+G204)/1000),5)</f>
        <v>1.38727</v>
      </c>
      <c r="H201" s="91">
        <f t="shared" si="114"/>
        <v>1.4333499999999999</v>
      </c>
      <c r="I201" s="91">
        <f t="shared" si="114"/>
        <v>1.49725</v>
      </c>
      <c r="J201" s="91">
        <f t="shared" si="114"/>
        <v>1.4898199999999999</v>
      </c>
      <c r="K201" s="91">
        <f t="shared" si="114"/>
        <v>1.5966800000000001</v>
      </c>
      <c r="L201" s="91">
        <f t="shared" si="114"/>
        <v>1.925</v>
      </c>
      <c r="M201" s="91">
        <f t="shared" si="114"/>
        <v>2.0638200000000002</v>
      </c>
      <c r="N201" s="91">
        <f t="shared" si="114"/>
        <v>2.1077499999999998</v>
      </c>
      <c r="O201" s="91">
        <f t="shared" si="114"/>
        <v>2.11056</v>
      </c>
      <c r="P201" s="91">
        <f t="shared" si="114"/>
        <v>2.1945999999999999</v>
      </c>
      <c r="Q201" s="91">
        <f t="shared" si="114"/>
        <v>2.19536</v>
      </c>
      <c r="R201" s="91">
        <f t="shared" si="114"/>
        <v>2.1997399999999998</v>
      </c>
      <c r="S201" s="91">
        <f t="shared" si="114"/>
        <v>2.1947199999999998</v>
      </c>
      <c r="T201" s="91">
        <f t="shared" si="114"/>
        <v>2.3457699999999999</v>
      </c>
      <c r="U201" s="91">
        <f t="shared" si="114"/>
        <v>2.5611600000000001</v>
      </c>
      <c r="V201" s="91">
        <f t="shared" si="114"/>
        <v>2.6541199999999998</v>
      </c>
      <c r="W201" s="91">
        <f t="shared" si="114"/>
        <v>2.65598</v>
      </c>
      <c r="X201" s="91">
        <f t="shared" si="114"/>
        <v>2.6105299999999998</v>
      </c>
      <c r="Y201" s="91">
        <f t="shared" si="114"/>
        <v>2.2636599999999998</v>
      </c>
      <c r="Z201" s="91">
        <f t="shared" si="114"/>
        <v>1.96672</v>
      </c>
      <c r="AA201" s="91">
        <f t="shared" si="114"/>
        <v>1.7543500000000001</v>
      </c>
    </row>
    <row r="202" spans="1:27" ht="12.75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1166.47</v>
      </c>
      <c r="E202" s="44">
        <v>1076.1199999999999</v>
      </c>
      <c r="F202" s="44">
        <v>974.23</v>
      </c>
      <c r="G202" s="44">
        <v>939.54</v>
      </c>
      <c r="H202" s="44">
        <v>985.62</v>
      </c>
      <c r="I202" s="44">
        <v>1049.52</v>
      </c>
      <c r="J202" s="44">
        <v>1042.0899999999999</v>
      </c>
      <c r="K202" s="44">
        <v>1148.95</v>
      </c>
      <c r="L202" s="44">
        <v>1477.27</v>
      </c>
      <c r="M202" s="44">
        <v>1616.09</v>
      </c>
      <c r="N202" s="44">
        <v>1660.02</v>
      </c>
      <c r="O202" s="44">
        <v>1662.83</v>
      </c>
      <c r="P202" s="44">
        <v>1746.87</v>
      </c>
      <c r="Q202" s="44">
        <v>1747.63</v>
      </c>
      <c r="R202" s="44">
        <v>1752.01</v>
      </c>
      <c r="S202" s="44">
        <v>1746.99</v>
      </c>
      <c r="T202" s="44">
        <v>1898.04</v>
      </c>
      <c r="U202" s="44">
        <v>2113.4299999999998</v>
      </c>
      <c r="V202" s="44">
        <v>2206.39</v>
      </c>
      <c r="W202" s="44">
        <v>2208.25</v>
      </c>
      <c r="X202" s="44">
        <v>2162.8000000000002</v>
      </c>
      <c r="Y202" s="44">
        <v>1815.93</v>
      </c>
      <c r="Z202" s="44">
        <v>1518.99</v>
      </c>
      <c r="AA202" s="44">
        <v>1306.6199999999999</v>
      </c>
    </row>
    <row r="203" spans="1:27" ht="12.75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8" t="s">
        <v>2609</v>
      </c>
      <c r="B206" s="28" t="str">
        <f>"09"&amp;"."&amp;$B$801&amp;"."&amp;$B$802</f>
        <v>09.10.2023</v>
      </c>
      <c r="C206" s="90" t="s">
        <v>76</v>
      </c>
      <c r="D206" s="91">
        <f>ROUND(((D207+D208+D210+D209)/1000),5)</f>
        <v>1.6299300000000001</v>
      </c>
      <c r="E206" s="91">
        <f>ROUND(((E207+E208+E210+E209)/1000),5)</f>
        <v>1.54104</v>
      </c>
      <c r="F206" s="91">
        <f>ROUND(((F207+F208+F210+F209)/1000),5)</f>
        <v>1.4653799999999999</v>
      </c>
      <c r="G206" s="91">
        <f t="shared" ref="G206:AA206" si="117">ROUND(((G207+G208+G210+G209)/1000),5)</f>
        <v>1.4383300000000001</v>
      </c>
      <c r="H206" s="91">
        <f t="shared" si="117"/>
        <v>1.4926900000000001</v>
      </c>
      <c r="I206" s="91">
        <f t="shared" si="117"/>
        <v>1.71041</v>
      </c>
      <c r="J206" s="91">
        <f t="shared" si="117"/>
        <v>1.8478300000000001</v>
      </c>
      <c r="K206" s="91">
        <f t="shared" si="117"/>
        <v>2.1855000000000002</v>
      </c>
      <c r="L206" s="91">
        <f t="shared" si="117"/>
        <v>2.56115</v>
      </c>
      <c r="M206" s="91">
        <f t="shared" si="117"/>
        <v>2.6507700000000001</v>
      </c>
      <c r="N206" s="91">
        <f t="shared" si="117"/>
        <v>2.67469</v>
      </c>
      <c r="O206" s="91">
        <f t="shared" si="117"/>
        <v>2.6587900000000002</v>
      </c>
      <c r="P206" s="91">
        <f t="shared" si="117"/>
        <v>2.5863700000000001</v>
      </c>
      <c r="Q206" s="91">
        <f t="shared" si="117"/>
        <v>2.6116299999999999</v>
      </c>
      <c r="R206" s="91">
        <f t="shared" si="117"/>
        <v>2.61443</v>
      </c>
      <c r="S206" s="91">
        <f t="shared" si="117"/>
        <v>2.6163500000000002</v>
      </c>
      <c r="T206" s="91">
        <f t="shared" si="117"/>
        <v>2.59023</v>
      </c>
      <c r="U206" s="91">
        <f t="shared" si="117"/>
        <v>2.62358</v>
      </c>
      <c r="V206" s="91">
        <f t="shared" si="117"/>
        <v>2.6480199999999998</v>
      </c>
      <c r="W206" s="91">
        <f t="shared" si="117"/>
        <v>2.6408999999999998</v>
      </c>
      <c r="X206" s="91">
        <f t="shared" si="117"/>
        <v>2.5921099999999999</v>
      </c>
      <c r="Y206" s="91">
        <f t="shared" si="117"/>
        <v>2.5482999999999998</v>
      </c>
      <c r="Z206" s="91">
        <f t="shared" si="117"/>
        <v>2.0411700000000002</v>
      </c>
      <c r="AA206" s="91">
        <f t="shared" si="117"/>
        <v>1.7757400000000001</v>
      </c>
    </row>
    <row r="207" spans="1:27" ht="12.75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1182.2</v>
      </c>
      <c r="E207" s="44">
        <v>1093.31</v>
      </c>
      <c r="F207" s="44">
        <v>1017.65</v>
      </c>
      <c r="G207" s="44">
        <v>990.6</v>
      </c>
      <c r="H207" s="44">
        <v>1044.96</v>
      </c>
      <c r="I207" s="44">
        <v>1262.68</v>
      </c>
      <c r="J207" s="44">
        <v>1400.1</v>
      </c>
      <c r="K207" s="44">
        <v>1737.77</v>
      </c>
      <c r="L207" s="44">
        <v>2113.42</v>
      </c>
      <c r="M207" s="44">
        <v>2203.04</v>
      </c>
      <c r="N207" s="44">
        <v>2226.96</v>
      </c>
      <c r="O207" s="44">
        <v>2211.06</v>
      </c>
      <c r="P207" s="44">
        <v>2138.64</v>
      </c>
      <c r="Q207" s="44">
        <v>2163.9</v>
      </c>
      <c r="R207" s="44">
        <v>2166.6999999999998</v>
      </c>
      <c r="S207" s="44">
        <v>2168.62</v>
      </c>
      <c r="T207" s="44">
        <v>2142.5</v>
      </c>
      <c r="U207" s="44">
        <v>2175.85</v>
      </c>
      <c r="V207" s="44">
        <v>2200.29</v>
      </c>
      <c r="W207" s="44">
        <v>2193.17</v>
      </c>
      <c r="X207" s="44">
        <v>2144.38</v>
      </c>
      <c r="Y207" s="44">
        <v>2100.5700000000002</v>
      </c>
      <c r="Z207" s="44">
        <v>1593.44</v>
      </c>
      <c r="AA207" s="44">
        <v>1328.01</v>
      </c>
    </row>
    <row r="208" spans="1:27" ht="12.75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8" t="s">
        <v>2614</v>
      </c>
      <c r="B211" s="28" t="str">
        <f>"10"&amp;"."&amp;$B$801&amp;"."&amp;$B$802</f>
        <v>10.10.2023</v>
      </c>
      <c r="C211" s="90" t="s">
        <v>76</v>
      </c>
      <c r="D211" s="91">
        <f>ROUND(((D212+D213+D215+D214)/1000),5)</f>
        <v>1.63165</v>
      </c>
      <c r="E211" s="91">
        <f>ROUND(((E212+E213+E215+E214)/1000),5)</f>
        <v>1.55358</v>
      </c>
      <c r="F211" s="91">
        <f>ROUND(((F212+F213+F215+F214)/1000),5)</f>
        <v>1.5316099999999999</v>
      </c>
      <c r="G211" s="91">
        <f t="shared" ref="G211:AA211" si="120">ROUND(((G212+G213+G215+G214)/1000),5)</f>
        <v>1.52356</v>
      </c>
      <c r="H211" s="91">
        <f t="shared" si="120"/>
        <v>1.55636</v>
      </c>
      <c r="I211" s="91">
        <f t="shared" si="120"/>
        <v>1.72618</v>
      </c>
      <c r="J211" s="91">
        <f t="shared" si="120"/>
        <v>1.90927</v>
      </c>
      <c r="K211" s="91">
        <f t="shared" si="120"/>
        <v>2.12534</v>
      </c>
      <c r="L211" s="91">
        <f t="shared" si="120"/>
        <v>2.4804400000000002</v>
      </c>
      <c r="M211" s="91">
        <f t="shared" si="120"/>
        <v>2.6081400000000001</v>
      </c>
      <c r="N211" s="91">
        <f t="shared" si="120"/>
        <v>2.6852299999999998</v>
      </c>
      <c r="O211" s="91">
        <f t="shared" si="120"/>
        <v>2.6093700000000002</v>
      </c>
      <c r="P211" s="91">
        <f t="shared" si="120"/>
        <v>2.6046999999999998</v>
      </c>
      <c r="Q211" s="91">
        <f t="shared" si="120"/>
        <v>2.61252</v>
      </c>
      <c r="R211" s="91">
        <f t="shared" si="120"/>
        <v>2.60358</v>
      </c>
      <c r="S211" s="91">
        <f t="shared" si="120"/>
        <v>2.6049899999999999</v>
      </c>
      <c r="T211" s="91">
        <f t="shared" si="120"/>
        <v>2.6082399999999999</v>
      </c>
      <c r="U211" s="91">
        <f t="shared" si="120"/>
        <v>2.6166700000000001</v>
      </c>
      <c r="V211" s="91">
        <f t="shared" si="120"/>
        <v>2.7487300000000001</v>
      </c>
      <c r="W211" s="91">
        <f t="shared" si="120"/>
        <v>2.75332</v>
      </c>
      <c r="X211" s="91">
        <f t="shared" si="120"/>
        <v>2.5871300000000002</v>
      </c>
      <c r="Y211" s="91">
        <f t="shared" si="120"/>
        <v>2.5471400000000002</v>
      </c>
      <c r="Z211" s="91">
        <f t="shared" si="120"/>
        <v>2.1715100000000001</v>
      </c>
      <c r="AA211" s="91">
        <f t="shared" si="120"/>
        <v>1.7809200000000001</v>
      </c>
    </row>
    <row r="212" spans="1:27" ht="12.75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1183.92</v>
      </c>
      <c r="E212" s="44">
        <v>1105.8499999999999</v>
      </c>
      <c r="F212" s="44">
        <v>1083.8800000000001</v>
      </c>
      <c r="G212" s="44">
        <v>1075.83</v>
      </c>
      <c r="H212" s="44">
        <v>1108.6300000000001</v>
      </c>
      <c r="I212" s="44">
        <v>1278.45</v>
      </c>
      <c r="J212" s="44">
        <v>1461.54</v>
      </c>
      <c r="K212" s="44">
        <v>1677.61</v>
      </c>
      <c r="L212" s="44">
        <v>2032.71</v>
      </c>
      <c r="M212" s="44">
        <v>2160.41</v>
      </c>
      <c r="N212" s="44">
        <v>2237.5</v>
      </c>
      <c r="O212" s="44">
        <v>2161.64</v>
      </c>
      <c r="P212" s="44">
        <v>2156.9699999999998</v>
      </c>
      <c r="Q212" s="44">
        <v>2164.79</v>
      </c>
      <c r="R212" s="44">
        <v>2155.85</v>
      </c>
      <c r="S212" s="44">
        <v>2157.2600000000002</v>
      </c>
      <c r="T212" s="44">
        <v>2160.5100000000002</v>
      </c>
      <c r="U212" s="44">
        <v>2168.94</v>
      </c>
      <c r="V212" s="44">
        <v>2301</v>
      </c>
      <c r="W212" s="44">
        <v>2305.59</v>
      </c>
      <c r="X212" s="44">
        <v>2139.4</v>
      </c>
      <c r="Y212" s="44">
        <v>2099.41</v>
      </c>
      <c r="Z212" s="44">
        <v>1723.78</v>
      </c>
      <c r="AA212" s="44">
        <v>1333.19</v>
      </c>
    </row>
    <row r="213" spans="1:27" ht="12.75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8" t="s">
        <v>2619</v>
      </c>
      <c r="B216" s="28" t="str">
        <f>"11"&amp;"."&amp;$B$801&amp;"."&amp;$B$802</f>
        <v>11.10.2023</v>
      </c>
      <c r="C216" s="90" t="s">
        <v>76</v>
      </c>
      <c r="D216" s="91">
        <f>ROUND(((D217+D218+D220+D219)/1000),5)</f>
        <v>1.63771</v>
      </c>
      <c r="E216" s="91">
        <f>ROUND(((E217+E218+E220+E219)/1000),5)</f>
        <v>1.5528299999999999</v>
      </c>
      <c r="F216" s="91">
        <f>ROUND(((F217+F218+F220+F219)/1000),5)</f>
        <v>1.52999</v>
      </c>
      <c r="G216" s="91">
        <f t="shared" ref="G216:AA216" si="123">ROUND(((G217+G218+G220+G219)/1000),5)</f>
        <v>1.53061</v>
      </c>
      <c r="H216" s="91">
        <f t="shared" si="123"/>
        <v>1.5703800000000001</v>
      </c>
      <c r="I216" s="91">
        <f t="shared" si="123"/>
        <v>1.72367</v>
      </c>
      <c r="J216" s="91">
        <f t="shared" si="123"/>
        <v>1.87236</v>
      </c>
      <c r="K216" s="91">
        <f t="shared" si="123"/>
        <v>2.2069700000000001</v>
      </c>
      <c r="L216" s="91">
        <f t="shared" si="123"/>
        <v>2.4523000000000001</v>
      </c>
      <c r="M216" s="91">
        <f t="shared" si="123"/>
        <v>2.6015100000000002</v>
      </c>
      <c r="N216" s="91">
        <f t="shared" si="123"/>
        <v>2.7122000000000002</v>
      </c>
      <c r="O216" s="91">
        <f t="shared" si="123"/>
        <v>2.5838199999999998</v>
      </c>
      <c r="P216" s="91">
        <f t="shared" si="123"/>
        <v>2.5707200000000001</v>
      </c>
      <c r="Q216" s="91">
        <f t="shared" si="123"/>
        <v>2.51268</v>
      </c>
      <c r="R216" s="91">
        <f t="shared" si="123"/>
        <v>2.5322499999999999</v>
      </c>
      <c r="S216" s="91">
        <f t="shared" si="123"/>
        <v>2.5044900000000001</v>
      </c>
      <c r="T216" s="91">
        <f t="shared" si="123"/>
        <v>2.5288400000000002</v>
      </c>
      <c r="U216" s="91">
        <f t="shared" si="123"/>
        <v>2.6602000000000001</v>
      </c>
      <c r="V216" s="91">
        <f t="shared" si="123"/>
        <v>2.9046599999999998</v>
      </c>
      <c r="W216" s="91">
        <f t="shared" si="123"/>
        <v>2.7020499999999998</v>
      </c>
      <c r="X216" s="91">
        <f t="shared" si="123"/>
        <v>2.6611899999999999</v>
      </c>
      <c r="Y216" s="91">
        <f t="shared" si="123"/>
        <v>2.5222199999999999</v>
      </c>
      <c r="Z216" s="91">
        <f t="shared" si="123"/>
        <v>2.02454</v>
      </c>
      <c r="AA216" s="91">
        <f t="shared" si="123"/>
        <v>1.7156400000000001</v>
      </c>
    </row>
    <row r="217" spans="1:27" ht="12.75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1189.98</v>
      </c>
      <c r="E217" s="44">
        <v>1105.0999999999999</v>
      </c>
      <c r="F217" s="44">
        <v>1082.26</v>
      </c>
      <c r="G217" s="44">
        <v>1082.8800000000001</v>
      </c>
      <c r="H217" s="44">
        <v>1122.6500000000001</v>
      </c>
      <c r="I217" s="44">
        <v>1275.94</v>
      </c>
      <c r="J217" s="44">
        <v>1424.63</v>
      </c>
      <c r="K217" s="44">
        <v>1759.24</v>
      </c>
      <c r="L217" s="44">
        <v>2004.57</v>
      </c>
      <c r="M217" s="44">
        <v>2153.7800000000002</v>
      </c>
      <c r="N217" s="44">
        <v>2264.4699999999998</v>
      </c>
      <c r="O217" s="44">
        <v>2136.09</v>
      </c>
      <c r="P217" s="44">
        <v>2122.9899999999998</v>
      </c>
      <c r="Q217" s="44">
        <v>2064.9499999999998</v>
      </c>
      <c r="R217" s="44">
        <v>2084.52</v>
      </c>
      <c r="S217" s="44">
        <v>2056.7600000000002</v>
      </c>
      <c r="T217" s="44">
        <v>2081.11</v>
      </c>
      <c r="U217" s="44">
        <v>2212.4699999999998</v>
      </c>
      <c r="V217" s="44">
        <v>2456.9299999999998</v>
      </c>
      <c r="W217" s="44">
        <v>2254.3200000000002</v>
      </c>
      <c r="X217" s="44">
        <v>2213.46</v>
      </c>
      <c r="Y217" s="44">
        <v>2074.4899999999998</v>
      </c>
      <c r="Z217" s="44">
        <v>1576.81</v>
      </c>
      <c r="AA217" s="44">
        <v>1267.9100000000001</v>
      </c>
    </row>
    <row r="218" spans="1:27" ht="12.75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8" t="s">
        <v>2624</v>
      </c>
      <c r="B221" s="28" t="str">
        <f>"12"&amp;"."&amp;$B$801&amp;"."&amp;$B$802</f>
        <v>12.10.2023</v>
      </c>
      <c r="C221" s="90" t="s">
        <v>76</v>
      </c>
      <c r="D221" s="91">
        <f>ROUND(((D222+D223+D225+D224)/1000),5)</f>
        <v>1.55219</v>
      </c>
      <c r="E221" s="91">
        <f>ROUND(((E222+E223+E225+E224)/1000),5)</f>
        <v>1.48292</v>
      </c>
      <c r="F221" s="91">
        <f>ROUND(((F222+F223+F225+F224)/1000),5)</f>
        <v>1.42662</v>
      </c>
      <c r="G221" s="91">
        <f t="shared" ref="G221:AA221" si="126">ROUND(((G222+G223+G225+G224)/1000),5)</f>
        <v>1.4320200000000001</v>
      </c>
      <c r="H221" s="91">
        <f t="shared" si="126"/>
        <v>1.52827</v>
      </c>
      <c r="I221" s="91">
        <f t="shared" si="126"/>
        <v>1.6408400000000001</v>
      </c>
      <c r="J221" s="91">
        <f t="shared" si="126"/>
        <v>1.8789800000000001</v>
      </c>
      <c r="K221" s="91">
        <f t="shared" si="126"/>
        <v>2.1702599999999999</v>
      </c>
      <c r="L221" s="91">
        <f t="shared" si="126"/>
        <v>2.5893600000000001</v>
      </c>
      <c r="M221" s="91">
        <f t="shared" si="126"/>
        <v>2.6219999999999999</v>
      </c>
      <c r="N221" s="91">
        <f t="shared" si="126"/>
        <v>2.67693</v>
      </c>
      <c r="O221" s="91">
        <f t="shared" si="126"/>
        <v>2.67238</v>
      </c>
      <c r="P221" s="91">
        <f t="shared" si="126"/>
        <v>2.67517</v>
      </c>
      <c r="Q221" s="91">
        <f t="shared" si="126"/>
        <v>2.6809699999999999</v>
      </c>
      <c r="R221" s="91">
        <f t="shared" si="126"/>
        <v>2.6733600000000002</v>
      </c>
      <c r="S221" s="91">
        <f t="shared" si="126"/>
        <v>2.6521499999999998</v>
      </c>
      <c r="T221" s="91">
        <f t="shared" si="126"/>
        <v>2.64541</v>
      </c>
      <c r="U221" s="91">
        <f t="shared" si="126"/>
        <v>2.6232199999999999</v>
      </c>
      <c r="V221" s="91">
        <f t="shared" si="126"/>
        <v>2.7427899999999998</v>
      </c>
      <c r="W221" s="91">
        <f t="shared" si="126"/>
        <v>2.75474</v>
      </c>
      <c r="X221" s="91">
        <f t="shared" si="126"/>
        <v>2.6713100000000001</v>
      </c>
      <c r="Y221" s="91">
        <f t="shared" si="126"/>
        <v>2.5678200000000002</v>
      </c>
      <c r="Z221" s="91">
        <f t="shared" si="126"/>
        <v>2.2914699999999999</v>
      </c>
      <c r="AA221" s="91">
        <f t="shared" si="126"/>
        <v>1.7479899999999999</v>
      </c>
    </row>
    <row r="222" spans="1:27" ht="12.75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1104.46</v>
      </c>
      <c r="E222" s="44">
        <v>1035.19</v>
      </c>
      <c r="F222" s="44">
        <v>978.89</v>
      </c>
      <c r="G222" s="44">
        <v>984.29</v>
      </c>
      <c r="H222" s="44">
        <v>1080.54</v>
      </c>
      <c r="I222" s="44">
        <v>1193.1099999999999</v>
      </c>
      <c r="J222" s="44">
        <v>1431.25</v>
      </c>
      <c r="K222" s="44">
        <v>1722.53</v>
      </c>
      <c r="L222" s="44">
        <v>2141.63</v>
      </c>
      <c r="M222" s="44">
        <v>2174.27</v>
      </c>
      <c r="N222" s="44">
        <v>2229.1999999999998</v>
      </c>
      <c r="O222" s="44">
        <v>2224.65</v>
      </c>
      <c r="P222" s="44">
        <v>2227.44</v>
      </c>
      <c r="Q222" s="44">
        <v>2233.2399999999998</v>
      </c>
      <c r="R222" s="44">
        <v>2225.63</v>
      </c>
      <c r="S222" s="44">
        <v>2204.42</v>
      </c>
      <c r="T222" s="44">
        <v>2197.6799999999998</v>
      </c>
      <c r="U222" s="44">
        <v>2175.4899999999998</v>
      </c>
      <c r="V222" s="44">
        <v>2295.06</v>
      </c>
      <c r="W222" s="44">
        <v>2307.0100000000002</v>
      </c>
      <c r="X222" s="44">
        <v>2223.58</v>
      </c>
      <c r="Y222" s="44">
        <v>2120.09</v>
      </c>
      <c r="Z222" s="44">
        <v>1843.74</v>
      </c>
      <c r="AA222" s="44">
        <v>1300.26</v>
      </c>
    </row>
    <row r="223" spans="1:27" ht="12.75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8" t="s">
        <v>2629</v>
      </c>
      <c r="B226" s="28" t="str">
        <f>"13"&amp;"."&amp;$B$801&amp;"."&amp;$B$802</f>
        <v>13.10.2023</v>
      </c>
      <c r="C226" s="90" t="s">
        <v>76</v>
      </c>
      <c r="D226" s="91">
        <f>ROUND(((D227+D228+D230+D229)/1000),5)</f>
        <v>1.55766</v>
      </c>
      <c r="E226" s="91">
        <f>ROUND(((E227+E228+E230+E229)/1000),5)</f>
        <v>1.48732</v>
      </c>
      <c r="F226" s="91">
        <f>ROUND(((F227+F228+F230+F229)/1000),5)</f>
        <v>1.4570099999999999</v>
      </c>
      <c r="G226" s="91">
        <f t="shared" ref="G226:AA226" si="129">ROUND(((G227+G228+G230+G229)/1000),5)</f>
        <v>1.45024</v>
      </c>
      <c r="H226" s="91">
        <f t="shared" si="129"/>
        <v>1.5161100000000001</v>
      </c>
      <c r="I226" s="91">
        <f t="shared" si="129"/>
        <v>1.6411</v>
      </c>
      <c r="J226" s="91">
        <f t="shared" si="129"/>
        <v>1.90239</v>
      </c>
      <c r="K226" s="91">
        <f t="shared" si="129"/>
        <v>2.1320299999999999</v>
      </c>
      <c r="L226" s="91">
        <f t="shared" si="129"/>
        <v>2.35528</v>
      </c>
      <c r="M226" s="91">
        <f t="shared" si="129"/>
        <v>2.6021299999999998</v>
      </c>
      <c r="N226" s="91">
        <f t="shared" si="129"/>
        <v>2.6074000000000002</v>
      </c>
      <c r="O226" s="91">
        <f t="shared" si="129"/>
        <v>2.5609999999999999</v>
      </c>
      <c r="P226" s="91">
        <f t="shared" si="129"/>
        <v>2.4730799999999999</v>
      </c>
      <c r="Q226" s="91">
        <f t="shared" si="129"/>
        <v>2.4938699999999998</v>
      </c>
      <c r="R226" s="91">
        <f t="shared" si="129"/>
        <v>2.45695</v>
      </c>
      <c r="S226" s="91">
        <f t="shared" si="129"/>
        <v>2.45383</v>
      </c>
      <c r="T226" s="91">
        <f t="shared" si="129"/>
        <v>2.4316</v>
      </c>
      <c r="U226" s="91">
        <f t="shared" si="129"/>
        <v>2.6185399999999999</v>
      </c>
      <c r="V226" s="91">
        <f t="shared" si="129"/>
        <v>2.6703700000000001</v>
      </c>
      <c r="W226" s="91">
        <f t="shared" si="129"/>
        <v>2.66282</v>
      </c>
      <c r="X226" s="91">
        <f t="shared" si="129"/>
        <v>2.43411</v>
      </c>
      <c r="Y226" s="91">
        <f t="shared" si="129"/>
        <v>2.3844400000000001</v>
      </c>
      <c r="Z226" s="91">
        <f t="shared" si="129"/>
        <v>2.1485599999999998</v>
      </c>
      <c r="AA226" s="91">
        <f t="shared" si="129"/>
        <v>1.9350499999999999</v>
      </c>
    </row>
    <row r="227" spans="1:27" ht="12.75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1109.93</v>
      </c>
      <c r="E227" s="44">
        <v>1039.5899999999999</v>
      </c>
      <c r="F227" s="44">
        <v>1009.28</v>
      </c>
      <c r="G227" s="44">
        <v>1002.51</v>
      </c>
      <c r="H227" s="44">
        <v>1068.3800000000001</v>
      </c>
      <c r="I227" s="44">
        <v>1193.3699999999999</v>
      </c>
      <c r="J227" s="44">
        <v>1454.66</v>
      </c>
      <c r="K227" s="44">
        <v>1684.3</v>
      </c>
      <c r="L227" s="44">
        <v>1907.55</v>
      </c>
      <c r="M227" s="44">
        <v>2154.4</v>
      </c>
      <c r="N227" s="44">
        <v>2159.67</v>
      </c>
      <c r="O227" s="44">
        <v>2113.27</v>
      </c>
      <c r="P227" s="44">
        <v>2025.35</v>
      </c>
      <c r="Q227" s="44">
        <v>2046.14</v>
      </c>
      <c r="R227" s="44">
        <v>2009.22</v>
      </c>
      <c r="S227" s="44">
        <v>2006.1</v>
      </c>
      <c r="T227" s="44">
        <v>1983.87</v>
      </c>
      <c r="U227" s="44">
        <v>2170.81</v>
      </c>
      <c r="V227" s="44">
        <v>2222.64</v>
      </c>
      <c r="W227" s="44">
        <v>2215.09</v>
      </c>
      <c r="X227" s="44">
        <v>1986.38</v>
      </c>
      <c r="Y227" s="44">
        <v>1936.71</v>
      </c>
      <c r="Z227" s="44">
        <v>1700.83</v>
      </c>
      <c r="AA227" s="44">
        <v>1487.32</v>
      </c>
    </row>
    <row r="228" spans="1:27" ht="12.75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8" t="s">
        <v>2634</v>
      </c>
      <c r="B231" s="28" t="str">
        <f>"14"&amp;"."&amp;$B$801&amp;"."&amp;$B$802</f>
        <v>14.10.2023</v>
      </c>
      <c r="C231" s="90" t="s">
        <v>76</v>
      </c>
      <c r="D231" s="91">
        <f>ROUND(((D232+D233+D235+D234)/1000),5)</f>
        <v>1.69221</v>
      </c>
      <c r="E231" s="91">
        <f>ROUND(((E232+E233+E235+E234)/1000),5)</f>
        <v>1.59992</v>
      </c>
      <c r="F231" s="91">
        <f>ROUND(((F232+F233+F235+F234)/1000),5)</f>
        <v>1.5784</v>
      </c>
      <c r="G231" s="91">
        <f t="shared" ref="G231:AA231" si="132">ROUND(((G232+G233+G235+G234)/1000),5)</f>
        <v>1.58168</v>
      </c>
      <c r="H231" s="91">
        <f t="shared" si="132"/>
        <v>1.5912299999999999</v>
      </c>
      <c r="I231" s="91">
        <f t="shared" si="132"/>
        <v>1.6526799999999999</v>
      </c>
      <c r="J231" s="91">
        <f t="shared" si="132"/>
        <v>1.7665500000000001</v>
      </c>
      <c r="K231" s="91">
        <f t="shared" si="132"/>
        <v>2.04216</v>
      </c>
      <c r="L231" s="91">
        <f t="shared" si="132"/>
        <v>2.2013699999999998</v>
      </c>
      <c r="M231" s="91">
        <f t="shared" si="132"/>
        <v>2.3704299999999998</v>
      </c>
      <c r="N231" s="91">
        <f t="shared" si="132"/>
        <v>2.4278300000000002</v>
      </c>
      <c r="O231" s="91">
        <f t="shared" si="132"/>
        <v>2.4362300000000001</v>
      </c>
      <c r="P231" s="91">
        <f t="shared" si="132"/>
        <v>2.4282400000000002</v>
      </c>
      <c r="Q231" s="91">
        <f t="shared" si="132"/>
        <v>2.5839400000000001</v>
      </c>
      <c r="R231" s="91">
        <f t="shared" si="132"/>
        <v>2.67943</v>
      </c>
      <c r="S231" s="91">
        <f t="shared" si="132"/>
        <v>2.8419599999999998</v>
      </c>
      <c r="T231" s="91">
        <f t="shared" si="132"/>
        <v>2.7551600000000001</v>
      </c>
      <c r="U231" s="91">
        <f t="shared" si="132"/>
        <v>2.8839199999999998</v>
      </c>
      <c r="V231" s="91">
        <f t="shared" si="132"/>
        <v>3.0031400000000001</v>
      </c>
      <c r="W231" s="91">
        <f t="shared" si="132"/>
        <v>2.87758</v>
      </c>
      <c r="X231" s="91">
        <f t="shared" si="132"/>
        <v>2.6485799999999999</v>
      </c>
      <c r="Y231" s="91">
        <f t="shared" si="132"/>
        <v>2.2644099999999998</v>
      </c>
      <c r="Z231" s="91">
        <f t="shared" si="132"/>
        <v>2.0761099999999999</v>
      </c>
      <c r="AA231" s="91">
        <f t="shared" si="132"/>
        <v>1.78725</v>
      </c>
    </row>
    <row r="232" spans="1:27" ht="12.75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1244.48</v>
      </c>
      <c r="E232" s="44">
        <v>1152.19</v>
      </c>
      <c r="F232" s="44">
        <v>1130.67</v>
      </c>
      <c r="G232" s="44">
        <v>1133.95</v>
      </c>
      <c r="H232" s="44">
        <v>1143.5</v>
      </c>
      <c r="I232" s="44">
        <v>1204.95</v>
      </c>
      <c r="J232" s="44">
        <v>1318.82</v>
      </c>
      <c r="K232" s="44">
        <v>1594.43</v>
      </c>
      <c r="L232" s="44">
        <v>1753.64</v>
      </c>
      <c r="M232" s="44">
        <v>1922.7</v>
      </c>
      <c r="N232" s="44">
        <v>1980.1</v>
      </c>
      <c r="O232" s="44">
        <v>1988.5</v>
      </c>
      <c r="P232" s="44">
        <v>1980.51</v>
      </c>
      <c r="Q232" s="44">
        <v>2136.21</v>
      </c>
      <c r="R232" s="44">
        <v>2231.6999999999998</v>
      </c>
      <c r="S232" s="44">
        <v>2394.23</v>
      </c>
      <c r="T232" s="44">
        <v>2307.4299999999998</v>
      </c>
      <c r="U232" s="44">
        <v>2436.19</v>
      </c>
      <c r="V232" s="44">
        <v>2555.41</v>
      </c>
      <c r="W232" s="44">
        <v>2429.85</v>
      </c>
      <c r="X232" s="44">
        <v>2200.85</v>
      </c>
      <c r="Y232" s="44">
        <v>1816.68</v>
      </c>
      <c r="Z232" s="44">
        <v>1628.38</v>
      </c>
      <c r="AA232" s="44">
        <v>1339.52</v>
      </c>
    </row>
    <row r="233" spans="1:27" ht="12.75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8" t="s">
        <v>2639</v>
      </c>
      <c r="B236" s="28" t="str">
        <f>"15"&amp;"."&amp;$B$801&amp;"."&amp;$B$802</f>
        <v>15.10.2023</v>
      </c>
      <c r="C236" s="90" t="s">
        <v>76</v>
      </c>
      <c r="D236" s="91">
        <f>ROUND(((D237+D238+D240+D239)/1000),5)</f>
        <v>1.7060900000000001</v>
      </c>
      <c r="E236" s="91">
        <f>ROUND(((E237+E238+E240+E239)/1000),5)</f>
        <v>1.6048500000000001</v>
      </c>
      <c r="F236" s="91">
        <f>ROUND(((F237+F238+F240+F239)/1000),5)</f>
        <v>1.5696600000000001</v>
      </c>
      <c r="G236" s="91">
        <f t="shared" ref="G236:AA236" si="135">ROUND(((G237+G238+G240+G239)/1000),5)</f>
        <v>1.55508</v>
      </c>
      <c r="H236" s="91">
        <f t="shared" si="135"/>
        <v>1.5692200000000001</v>
      </c>
      <c r="I236" s="91">
        <f t="shared" si="135"/>
        <v>1.60117</v>
      </c>
      <c r="J236" s="91">
        <f t="shared" si="135"/>
        <v>1.5797300000000001</v>
      </c>
      <c r="K236" s="91">
        <f t="shared" si="135"/>
        <v>1.66164</v>
      </c>
      <c r="L236" s="91">
        <f t="shared" si="135"/>
        <v>2.0530200000000001</v>
      </c>
      <c r="M236" s="91">
        <f t="shared" si="135"/>
        <v>2.1726999999999999</v>
      </c>
      <c r="N236" s="91">
        <f t="shared" si="135"/>
        <v>2.2216200000000002</v>
      </c>
      <c r="O236" s="91">
        <f t="shared" si="135"/>
        <v>2.2379899999999999</v>
      </c>
      <c r="P236" s="91">
        <f t="shared" si="135"/>
        <v>2.23292</v>
      </c>
      <c r="Q236" s="91">
        <f t="shared" si="135"/>
        <v>2.2382900000000001</v>
      </c>
      <c r="R236" s="91">
        <f t="shared" si="135"/>
        <v>2.2419099999999998</v>
      </c>
      <c r="S236" s="91">
        <f t="shared" si="135"/>
        <v>2.2327499999999998</v>
      </c>
      <c r="T236" s="91">
        <f t="shared" si="135"/>
        <v>2.2833600000000001</v>
      </c>
      <c r="U236" s="91">
        <f t="shared" si="135"/>
        <v>2.4581599999999999</v>
      </c>
      <c r="V236" s="91">
        <f t="shared" si="135"/>
        <v>2.6093999999999999</v>
      </c>
      <c r="W236" s="91">
        <f t="shared" si="135"/>
        <v>2.5734300000000001</v>
      </c>
      <c r="X236" s="91">
        <f t="shared" si="135"/>
        <v>2.4556399999999998</v>
      </c>
      <c r="Y236" s="91">
        <f t="shared" si="135"/>
        <v>2.22662</v>
      </c>
      <c r="Z236" s="91">
        <f t="shared" si="135"/>
        <v>2.0720800000000001</v>
      </c>
      <c r="AA236" s="91">
        <f t="shared" si="135"/>
        <v>1.7655799999999999</v>
      </c>
    </row>
    <row r="237" spans="1:27" ht="12.75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1258.3599999999999</v>
      </c>
      <c r="E237" s="44">
        <v>1157.1199999999999</v>
      </c>
      <c r="F237" s="44">
        <v>1121.93</v>
      </c>
      <c r="G237" s="44">
        <v>1107.3499999999999</v>
      </c>
      <c r="H237" s="44">
        <v>1121.49</v>
      </c>
      <c r="I237" s="44">
        <v>1153.44</v>
      </c>
      <c r="J237" s="44">
        <v>1132</v>
      </c>
      <c r="K237" s="44">
        <v>1213.9100000000001</v>
      </c>
      <c r="L237" s="44">
        <v>1605.29</v>
      </c>
      <c r="M237" s="44">
        <v>1724.97</v>
      </c>
      <c r="N237" s="44">
        <v>1773.89</v>
      </c>
      <c r="O237" s="44">
        <v>1790.26</v>
      </c>
      <c r="P237" s="44">
        <v>1785.19</v>
      </c>
      <c r="Q237" s="44">
        <v>1790.56</v>
      </c>
      <c r="R237" s="44">
        <v>1794.18</v>
      </c>
      <c r="S237" s="44">
        <v>1785.02</v>
      </c>
      <c r="T237" s="44">
        <v>1835.63</v>
      </c>
      <c r="U237" s="44">
        <v>2010.43</v>
      </c>
      <c r="V237" s="44">
        <v>2161.67</v>
      </c>
      <c r="W237" s="44">
        <v>2125.6999999999998</v>
      </c>
      <c r="X237" s="44">
        <v>2007.91</v>
      </c>
      <c r="Y237" s="44">
        <v>1778.89</v>
      </c>
      <c r="Z237" s="44">
        <v>1624.35</v>
      </c>
      <c r="AA237" s="44">
        <v>1317.85</v>
      </c>
    </row>
    <row r="238" spans="1:27" ht="12.75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8" t="s">
        <v>2644</v>
      </c>
      <c r="B241" s="28" t="str">
        <f>"16"&amp;"."&amp;$B$801&amp;"."&amp;$B$802</f>
        <v>16.10.2023</v>
      </c>
      <c r="C241" s="90" t="s">
        <v>76</v>
      </c>
      <c r="D241" s="91">
        <f>ROUND(((D242+D243+D245+D244)/1000),5)</f>
        <v>1.70075</v>
      </c>
      <c r="E241" s="91">
        <f>ROUND(((E242+E243+E245+E244)/1000),5)</f>
        <v>1.6376599999999999</v>
      </c>
      <c r="F241" s="91">
        <f>ROUND(((F242+F243+F245+F244)/1000),5)</f>
        <v>1.57687</v>
      </c>
      <c r="G241" s="91">
        <f t="shared" ref="G241:AA241" si="138">ROUND(((G242+G243+G245+G244)/1000),5)</f>
        <v>1.5614300000000001</v>
      </c>
      <c r="H241" s="91">
        <f t="shared" si="138"/>
        <v>1.5898699999999999</v>
      </c>
      <c r="I241" s="91">
        <f t="shared" si="138"/>
        <v>1.77502</v>
      </c>
      <c r="J241" s="91">
        <f t="shared" si="138"/>
        <v>1.9842500000000001</v>
      </c>
      <c r="K241" s="91">
        <f t="shared" si="138"/>
        <v>2.1812100000000001</v>
      </c>
      <c r="L241" s="91">
        <f t="shared" si="138"/>
        <v>2.4013300000000002</v>
      </c>
      <c r="M241" s="91">
        <f t="shared" si="138"/>
        <v>2.5588899999999999</v>
      </c>
      <c r="N241" s="91">
        <f t="shared" si="138"/>
        <v>2.5645199999999999</v>
      </c>
      <c r="O241" s="91">
        <f t="shared" si="138"/>
        <v>2.5251800000000002</v>
      </c>
      <c r="P241" s="91">
        <f t="shared" si="138"/>
        <v>2.49674</v>
      </c>
      <c r="Q241" s="91">
        <f t="shared" si="138"/>
        <v>2.5103399999999998</v>
      </c>
      <c r="R241" s="91">
        <f t="shared" si="138"/>
        <v>2.5056400000000001</v>
      </c>
      <c r="S241" s="91">
        <f t="shared" si="138"/>
        <v>2.4870100000000002</v>
      </c>
      <c r="T241" s="91">
        <f t="shared" si="138"/>
        <v>2.4903499999999998</v>
      </c>
      <c r="U241" s="91">
        <f t="shared" si="138"/>
        <v>2.5273400000000001</v>
      </c>
      <c r="V241" s="91">
        <f t="shared" si="138"/>
        <v>2.5998199999999998</v>
      </c>
      <c r="W241" s="91">
        <f t="shared" si="138"/>
        <v>2.6042999999999998</v>
      </c>
      <c r="X241" s="91">
        <f t="shared" si="138"/>
        <v>2.4307799999999999</v>
      </c>
      <c r="Y241" s="91">
        <f t="shared" si="138"/>
        <v>2.2861099999999999</v>
      </c>
      <c r="Z241" s="91">
        <f t="shared" si="138"/>
        <v>2.0084</v>
      </c>
      <c r="AA241" s="91">
        <f t="shared" si="138"/>
        <v>1.7081200000000001</v>
      </c>
    </row>
    <row r="242" spans="1:27" ht="12.75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1253.02</v>
      </c>
      <c r="E242" s="44">
        <v>1189.93</v>
      </c>
      <c r="F242" s="44">
        <v>1129.1400000000001</v>
      </c>
      <c r="G242" s="44">
        <v>1113.7</v>
      </c>
      <c r="H242" s="44">
        <v>1142.1400000000001</v>
      </c>
      <c r="I242" s="44">
        <v>1327.29</v>
      </c>
      <c r="J242" s="44">
        <v>1536.52</v>
      </c>
      <c r="K242" s="44">
        <v>1733.48</v>
      </c>
      <c r="L242" s="44">
        <v>1953.6</v>
      </c>
      <c r="M242" s="44">
        <v>2111.16</v>
      </c>
      <c r="N242" s="44">
        <v>2116.79</v>
      </c>
      <c r="O242" s="44">
        <v>2077.4499999999998</v>
      </c>
      <c r="P242" s="44">
        <v>2049.0100000000002</v>
      </c>
      <c r="Q242" s="44">
        <v>2062.61</v>
      </c>
      <c r="R242" s="44">
        <v>2057.91</v>
      </c>
      <c r="S242" s="44">
        <v>2039.28</v>
      </c>
      <c r="T242" s="44">
        <v>2042.62</v>
      </c>
      <c r="U242" s="44">
        <v>2079.61</v>
      </c>
      <c r="V242" s="44">
        <v>2152.09</v>
      </c>
      <c r="W242" s="44">
        <v>2156.5700000000002</v>
      </c>
      <c r="X242" s="44">
        <v>1983.05</v>
      </c>
      <c r="Y242" s="44">
        <v>1838.38</v>
      </c>
      <c r="Z242" s="44">
        <v>1560.67</v>
      </c>
      <c r="AA242" s="44">
        <v>1260.3900000000001</v>
      </c>
    </row>
    <row r="243" spans="1:27" ht="12.75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8" t="s">
        <v>2649</v>
      </c>
      <c r="B246" s="28" t="str">
        <f>"17"&amp;"."&amp;$B$801&amp;"."&amp;$B$802</f>
        <v>17.10.2023</v>
      </c>
      <c r="C246" s="90" t="s">
        <v>76</v>
      </c>
      <c r="D246" s="91">
        <f>ROUND(((D247+D248+D250+D249)/1000),5)</f>
        <v>1.59178</v>
      </c>
      <c r="E246" s="91">
        <f>ROUND(((E247+E248+E250+E249)/1000),5)</f>
        <v>1.53579</v>
      </c>
      <c r="F246" s="91">
        <f>ROUND(((F247+F248+F250+F249)/1000),5)</f>
        <v>1.49197</v>
      </c>
      <c r="G246" s="91">
        <f t="shared" ref="G246:AA246" si="141">ROUND(((G247+G248+G250+G249)/1000),5)</f>
        <v>1.4904500000000001</v>
      </c>
      <c r="H246" s="91">
        <f t="shared" si="141"/>
        <v>1.5274399999999999</v>
      </c>
      <c r="I246" s="91">
        <f t="shared" si="141"/>
        <v>1.66168</v>
      </c>
      <c r="J246" s="91">
        <f t="shared" si="141"/>
        <v>1.77535</v>
      </c>
      <c r="K246" s="91">
        <f t="shared" si="141"/>
        <v>2.12079</v>
      </c>
      <c r="L246" s="91">
        <f t="shared" si="141"/>
        <v>2.3614600000000001</v>
      </c>
      <c r="M246" s="91">
        <f t="shared" si="141"/>
        <v>2.6184400000000001</v>
      </c>
      <c r="N246" s="91">
        <f t="shared" si="141"/>
        <v>2.6566100000000001</v>
      </c>
      <c r="O246" s="91">
        <f t="shared" si="141"/>
        <v>2.6139399999999999</v>
      </c>
      <c r="P246" s="91">
        <f t="shared" si="141"/>
        <v>2.4223300000000001</v>
      </c>
      <c r="Q246" s="91">
        <f t="shared" si="141"/>
        <v>2.4381400000000002</v>
      </c>
      <c r="R246" s="91">
        <f t="shared" si="141"/>
        <v>2.4477099999999998</v>
      </c>
      <c r="S246" s="91">
        <f t="shared" si="141"/>
        <v>2.4407899999999998</v>
      </c>
      <c r="T246" s="91">
        <f t="shared" si="141"/>
        <v>2.4313500000000001</v>
      </c>
      <c r="U246" s="91">
        <f t="shared" si="141"/>
        <v>2.5068899999999998</v>
      </c>
      <c r="V246" s="91">
        <f t="shared" si="141"/>
        <v>2.6688399999999999</v>
      </c>
      <c r="W246" s="91">
        <f t="shared" si="141"/>
        <v>2.6673800000000001</v>
      </c>
      <c r="X246" s="91">
        <f t="shared" si="141"/>
        <v>2.4020700000000001</v>
      </c>
      <c r="Y246" s="91">
        <f t="shared" si="141"/>
        <v>2.26858</v>
      </c>
      <c r="Z246" s="91">
        <f t="shared" si="141"/>
        <v>2.0376799999999999</v>
      </c>
      <c r="AA246" s="91">
        <f t="shared" si="141"/>
        <v>1.7711399999999999</v>
      </c>
    </row>
    <row r="247" spans="1:27" ht="12.75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1144.05</v>
      </c>
      <c r="E247" s="44">
        <v>1088.06</v>
      </c>
      <c r="F247" s="44">
        <v>1044.24</v>
      </c>
      <c r="G247" s="44">
        <v>1042.72</v>
      </c>
      <c r="H247" s="44">
        <v>1079.71</v>
      </c>
      <c r="I247" s="44">
        <v>1213.95</v>
      </c>
      <c r="J247" s="44">
        <v>1327.62</v>
      </c>
      <c r="K247" s="44">
        <v>1673.06</v>
      </c>
      <c r="L247" s="44">
        <v>1913.73</v>
      </c>
      <c r="M247" s="44">
        <v>2170.71</v>
      </c>
      <c r="N247" s="44">
        <v>2208.88</v>
      </c>
      <c r="O247" s="44">
        <v>2166.21</v>
      </c>
      <c r="P247" s="44">
        <v>1974.6</v>
      </c>
      <c r="Q247" s="44">
        <v>1990.41</v>
      </c>
      <c r="R247" s="44">
        <v>1999.98</v>
      </c>
      <c r="S247" s="44">
        <v>1993.06</v>
      </c>
      <c r="T247" s="44">
        <v>1983.62</v>
      </c>
      <c r="U247" s="44">
        <v>2059.16</v>
      </c>
      <c r="V247" s="44">
        <v>2221.11</v>
      </c>
      <c r="W247" s="44">
        <v>2219.65</v>
      </c>
      <c r="X247" s="44">
        <v>1954.34</v>
      </c>
      <c r="Y247" s="44">
        <v>1820.85</v>
      </c>
      <c r="Z247" s="44">
        <v>1589.95</v>
      </c>
      <c r="AA247" s="44">
        <v>1323.41</v>
      </c>
    </row>
    <row r="248" spans="1:27" ht="12.75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8" t="s">
        <v>2654</v>
      </c>
      <c r="B251" s="28" t="str">
        <f>"18"&amp;"."&amp;$B$801&amp;"."&amp;$B$802</f>
        <v>18.10.2023</v>
      </c>
      <c r="C251" s="90" t="s">
        <v>76</v>
      </c>
      <c r="D251" s="91">
        <f>ROUND(((D252+D253+D255+D254)/1000),5)</f>
        <v>1.5839300000000001</v>
      </c>
      <c r="E251" s="91">
        <f>ROUND(((E252+E253+E255+E254)/1000),5)</f>
        <v>1.52285</v>
      </c>
      <c r="F251" s="91">
        <f>ROUND(((F252+F253+F255+F254)/1000),5)</f>
        <v>1.5009699999999999</v>
      </c>
      <c r="G251" s="91">
        <f t="shared" ref="G251:AA251" si="144">ROUND(((G252+G253+G255+G254)/1000),5)</f>
        <v>1.5173300000000001</v>
      </c>
      <c r="H251" s="91">
        <f t="shared" si="144"/>
        <v>1.57111</v>
      </c>
      <c r="I251" s="91">
        <f t="shared" si="144"/>
        <v>1.65943</v>
      </c>
      <c r="J251" s="91">
        <f t="shared" si="144"/>
        <v>1.82324</v>
      </c>
      <c r="K251" s="91">
        <f t="shared" si="144"/>
        <v>2.1399300000000001</v>
      </c>
      <c r="L251" s="91">
        <f t="shared" si="144"/>
        <v>2.2473200000000002</v>
      </c>
      <c r="M251" s="91">
        <f t="shared" si="144"/>
        <v>2.5535199999999998</v>
      </c>
      <c r="N251" s="91">
        <f t="shared" si="144"/>
        <v>2.6109599999999999</v>
      </c>
      <c r="O251" s="91">
        <f t="shared" si="144"/>
        <v>2.41716</v>
      </c>
      <c r="P251" s="91">
        <f t="shared" si="144"/>
        <v>2.3959899999999998</v>
      </c>
      <c r="Q251" s="91">
        <f t="shared" si="144"/>
        <v>2.3940800000000002</v>
      </c>
      <c r="R251" s="91">
        <f t="shared" si="144"/>
        <v>2.4089900000000002</v>
      </c>
      <c r="S251" s="91">
        <f t="shared" si="144"/>
        <v>2.4064700000000001</v>
      </c>
      <c r="T251" s="91">
        <f t="shared" si="144"/>
        <v>2.40734</v>
      </c>
      <c r="U251" s="91">
        <f t="shared" si="144"/>
        <v>2.5961500000000002</v>
      </c>
      <c r="V251" s="91">
        <f t="shared" si="144"/>
        <v>2.6370200000000001</v>
      </c>
      <c r="W251" s="91">
        <f t="shared" si="144"/>
        <v>2.5834600000000001</v>
      </c>
      <c r="X251" s="91">
        <f t="shared" si="144"/>
        <v>2.3492000000000002</v>
      </c>
      <c r="Y251" s="91">
        <f t="shared" si="144"/>
        <v>2.2243300000000001</v>
      </c>
      <c r="Z251" s="91">
        <f t="shared" si="144"/>
        <v>1.93153</v>
      </c>
      <c r="AA251" s="91">
        <f t="shared" si="144"/>
        <v>1.6951000000000001</v>
      </c>
    </row>
    <row r="252" spans="1:27" ht="12.75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1136.2</v>
      </c>
      <c r="E252" s="44">
        <v>1075.1199999999999</v>
      </c>
      <c r="F252" s="44">
        <v>1053.24</v>
      </c>
      <c r="G252" s="44">
        <v>1069.5999999999999</v>
      </c>
      <c r="H252" s="44">
        <v>1123.3800000000001</v>
      </c>
      <c r="I252" s="44">
        <v>1211.7</v>
      </c>
      <c r="J252" s="44">
        <v>1375.51</v>
      </c>
      <c r="K252" s="44">
        <v>1692.2</v>
      </c>
      <c r="L252" s="44">
        <v>1799.59</v>
      </c>
      <c r="M252" s="44">
        <v>2105.79</v>
      </c>
      <c r="N252" s="44">
        <v>2163.23</v>
      </c>
      <c r="O252" s="44">
        <v>1969.43</v>
      </c>
      <c r="P252" s="44">
        <v>1948.26</v>
      </c>
      <c r="Q252" s="44">
        <v>1946.35</v>
      </c>
      <c r="R252" s="44">
        <v>1961.26</v>
      </c>
      <c r="S252" s="44">
        <v>1958.74</v>
      </c>
      <c r="T252" s="44">
        <v>1959.61</v>
      </c>
      <c r="U252" s="44">
        <v>2148.42</v>
      </c>
      <c r="V252" s="44">
        <v>2189.29</v>
      </c>
      <c r="W252" s="44">
        <v>2135.73</v>
      </c>
      <c r="X252" s="44">
        <v>1901.47</v>
      </c>
      <c r="Y252" s="44">
        <v>1776.6</v>
      </c>
      <c r="Z252" s="44">
        <v>1483.8</v>
      </c>
      <c r="AA252" s="44">
        <v>1247.3699999999999</v>
      </c>
    </row>
    <row r="253" spans="1:27" ht="12.75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8" t="s">
        <v>2659</v>
      </c>
      <c r="B256" s="28" t="str">
        <f>"19"&amp;"."&amp;$B$801&amp;"."&amp;$B$802</f>
        <v>19.10.2023</v>
      </c>
      <c r="C256" s="90" t="s">
        <v>76</v>
      </c>
      <c r="D256" s="91">
        <f>ROUND(((D257+D258+D260+D259)/1000),5)</f>
        <v>1.59467</v>
      </c>
      <c r="E256" s="91">
        <f>ROUND(((E257+E258+E260+E259)/1000),5)</f>
        <v>1.5045299999999999</v>
      </c>
      <c r="F256" s="91">
        <f>ROUND(((F257+F258+F260+F259)/1000),5)</f>
        <v>1.4930300000000001</v>
      </c>
      <c r="G256" s="91">
        <f t="shared" ref="G256:AA256" si="147">ROUND(((G257+G258+G260+G259)/1000),5)</f>
        <v>1.49299</v>
      </c>
      <c r="H256" s="91">
        <f t="shared" si="147"/>
        <v>1.5461499999999999</v>
      </c>
      <c r="I256" s="91">
        <f t="shared" si="147"/>
        <v>1.6531</v>
      </c>
      <c r="J256" s="91">
        <f t="shared" si="147"/>
        <v>1.88018</v>
      </c>
      <c r="K256" s="91">
        <f t="shared" si="147"/>
        <v>2.1429800000000001</v>
      </c>
      <c r="L256" s="91">
        <f t="shared" si="147"/>
        <v>2.4103300000000001</v>
      </c>
      <c r="M256" s="91">
        <f t="shared" si="147"/>
        <v>2.56549</v>
      </c>
      <c r="N256" s="91">
        <f t="shared" si="147"/>
        <v>2.5947200000000001</v>
      </c>
      <c r="O256" s="91">
        <f t="shared" si="147"/>
        <v>2.5949900000000001</v>
      </c>
      <c r="P256" s="91">
        <f t="shared" si="147"/>
        <v>2.5080499999999999</v>
      </c>
      <c r="Q256" s="91">
        <f t="shared" si="147"/>
        <v>2.51823</v>
      </c>
      <c r="R256" s="91">
        <f t="shared" si="147"/>
        <v>2.51878</v>
      </c>
      <c r="S256" s="91">
        <f t="shared" si="147"/>
        <v>2.5150399999999999</v>
      </c>
      <c r="T256" s="91">
        <f t="shared" si="147"/>
        <v>2.5148100000000002</v>
      </c>
      <c r="U256" s="91">
        <f t="shared" si="147"/>
        <v>2.5765899999999999</v>
      </c>
      <c r="V256" s="91">
        <f t="shared" si="147"/>
        <v>2.6442399999999999</v>
      </c>
      <c r="W256" s="91">
        <f t="shared" si="147"/>
        <v>2.60928</v>
      </c>
      <c r="X256" s="91">
        <f t="shared" si="147"/>
        <v>2.4816400000000001</v>
      </c>
      <c r="Y256" s="91">
        <f t="shared" si="147"/>
        <v>2.2455400000000001</v>
      </c>
      <c r="Z256" s="91">
        <f t="shared" si="147"/>
        <v>2.0415100000000002</v>
      </c>
      <c r="AA256" s="91">
        <f t="shared" si="147"/>
        <v>1.7973699999999999</v>
      </c>
    </row>
    <row r="257" spans="1:27" ht="12.75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1146.94</v>
      </c>
      <c r="E257" s="44">
        <v>1056.8</v>
      </c>
      <c r="F257" s="44">
        <v>1045.3</v>
      </c>
      <c r="G257" s="44">
        <v>1045.26</v>
      </c>
      <c r="H257" s="44">
        <v>1098.42</v>
      </c>
      <c r="I257" s="44">
        <v>1205.3699999999999</v>
      </c>
      <c r="J257" s="44">
        <v>1432.45</v>
      </c>
      <c r="K257" s="44">
        <v>1695.25</v>
      </c>
      <c r="L257" s="44">
        <v>1962.6</v>
      </c>
      <c r="M257" s="44">
        <v>2117.7600000000002</v>
      </c>
      <c r="N257" s="44">
        <v>2146.9899999999998</v>
      </c>
      <c r="O257" s="44">
        <v>2147.2600000000002</v>
      </c>
      <c r="P257" s="44">
        <v>2060.3200000000002</v>
      </c>
      <c r="Q257" s="44">
        <v>2070.5</v>
      </c>
      <c r="R257" s="44">
        <v>2071.0500000000002</v>
      </c>
      <c r="S257" s="44">
        <v>2067.31</v>
      </c>
      <c r="T257" s="44">
        <v>2067.08</v>
      </c>
      <c r="U257" s="44">
        <v>2128.86</v>
      </c>
      <c r="V257" s="44">
        <v>2196.5100000000002</v>
      </c>
      <c r="W257" s="44">
        <v>2161.5500000000002</v>
      </c>
      <c r="X257" s="44">
        <v>2033.91</v>
      </c>
      <c r="Y257" s="44">
        <v>1797.81</v>
      </c>
      <c r="Z257" s="44">
        <v>1593.78</v>
      </c>
      <c r="AA257" s="44">
        <v>1349.64</v>
      </c>
    </row>
    <row r="258" spans="1:27" ht="12.75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8" t="s">
        <v>2664</v>
      </c>
      <c r="B261" s="28" t="str">
        <f>"20"&amp;"."&amp;$B$801&amp;"."&amp;$B$802</f>
        <v>20.10.2023</v>
      </c>
      <c r="C261" s="90" t="s">
        <v>76</v>
      </c>
      <c r="D261" s="91">
        <f>ROUND(((D262+D263+D265+D264)/1000),5)</f>
        <v>1.59588</v>
      </c>
      <c r="E261" s="91">
        <f>ROUND(((E262+E263+E265+E264)/1000),5)</f>
        <v>1.52058</v>
      </c>
      <c r="F261" s="91">
        <f>ROUND(((F262+F263+F265+F264)/1000),5)</f>
        <v>1.4955400000000001</v>
      </c>
      <c r="G261" s="91">
        <f t="shared" ref="G261:AA261" si="150">ROUND(((G262+G263+G265+G264)/1000),5)</f>
        <v>1.50051</v>
      </c>
      <c r="H261" s="91">
        <f t="shared" si="150"/>
        <v>1.5661700000000001</v>
      </c>
      <c r="I261" s="91">
        <f t="shared" si="150"/>
        <v>1.6529499999999999</v>
      </c>
      <c r="J261" s="91">
        <f t="shared" si="150"/>
        <v>1.8724400000000001</v>
      </c>
      <c r="K261" s="91">
        <f t="shared" si="150"/>
        <v>2.1806700000000001</v>
      </c>
      <c r="L261" s="91">
        <f t="shared" si="150"/>
        <v>2.3571</v>
      </c>
      <c r="M261" s="91">
        <f t="shared" si="150"/>
        <v>2.5863</v>
      </c>
      <c r="N261" s="91">
        <f t="shared" si="150"/>
        <v>2.65063</v>
      </c>
      <c r="O261" s="91">
        <f t="shared" si="150"/>
        <v>2.4531100000000001</v>
      </c>
      <c r="P261" s="91">
        <f t="shared" si="150"/>
        <v>2.4354300000000002</v>
      </c>
      <c r="Q261" s="91">
        <f t="shared" si="150"/>
        <v>2.4389599999999998</v>
      </c>
      <c r="R261" s="91">
        <f t="shared" si="150"/>
        <v>2.4427599999999998</v>
      </c>
      <c r="S261" s="91">
        <f t="shared" si="150"/>
        <v>2.4362200000000001</v>
      </c>
      <c r="T261" s="91">
        <f t="shared" si="150"/>
        <v>2.42855</v>
      </c>
      <c r="U261" s="91">
        <f t="shared" si="150"/>
        <v>2.6224799999999999</v>
      </c>
      <c r="V261" s="91">
        <f t="shared" si="150"/>
        <v>2.6443300000000001</v>
      </c>
      <c r="W261" s="91">
        <f t="shared" si="150"/>
        <v>2.5018600000000002</v>
      </c>
      <c r="X261" s="91">
        <f t="shared" si="150"/>
        <v>2.4076599999999999</v>
      </c>
      <c r="Y261" s="91">
        <f t="shared" si="150"/>
        <v>2.3189199999999999</v>
      </c>
      <c r="Z261" s="91">
        <f t="shared" si="150"/>
        <v>2.0310600000000001</v>
      </c>
      <c r="AA261" s="91">
        <f t="shared" si="150"/>
        <v>1.77732</v>
      </c>
    </row>
    <row r="262" spans="1:27" ht="12.75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1148.1500000000001</v>
      </c>
      <c r="E262" s="44">
        <v>1072.8499999999999</v>
      </c>
      <c r="F262" s="44">
        <v>1047.81</v>
      </c>
      <c r="G262" s="44">
        <v>1052.78</v>
      </c>
      <c r="H262" s="44">
        <v>1118.44</v>
      </c>
      <c r="I262" s="44">
        <v>1205.22</v>
      </c>
      <c r="J262" s="44">
        <v>1424.71</v>
      </c>
      <c r="K262" s="44">
        <v>1732.94</v>
      </c>
      <c r="L262" s="44">
        <v>1909.37</v>
      </c>
      <c r="M262" s="44">
        <v>2138.5700000000002</v>
      </c>
      <c r="N262" s="44">
        <v>2202.9</v>
      </c>
      <c r="O262" s="44">
        <v>2005.38</v>
      </c>
      <c r="P262" s="44">
        <v>1987.7</v>
      </c>
      <c r="Q262" s="44">
        <v>1991.23</v>
      </c>
      <c r="R262" s="44">
        <v>1995.03</v>
      </c>
      <c r="S262" s="44">
        <v>1988.49</v>
      </c>
      <c r="T262" s="44">
        <v>1980.82</v>
      </c>
      <c r="U262" s="44">
        <v>2174.75</v>
      </c>
      <c r="V262" s="44">
        <v>2196.6</v>
      </c>
      <c r="W262" s="44">
        <v>2054.13</v>
      </c>
      <c r="X262" s="44">
        <v>1959.93</v>
      </c>
      <c r="Y262" s="44">
        <v>1871.19</v>
      </c>
      <c r="Z262" s="44">
        <v>1583.33</v>
      </c>
      <c r="AA262" s="44">
        <v>1329.59</v>
      </c>
    </row>
    <row r="263" spans="1:27" ht="12.75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8" t="s">
        <v>2669</v>
      </c>
      <c r="B266" s="28" t="str">
        <f>"21"&amp;"."&amp;$B$801&amp;"."&amp;$B$802</f>
        <v>21.10.2023</v>
      </c>
      <c r="C266" s="90" t="s">
        <v>76</v>
      </c>
      <c r="D266" s="91">
        <f>ROUND(((D267+D268+D270+D269)/1000),5)</f>
        <v>1.6417999999999999</v>
      </c>
      <c r="E266" s="91">
        <f>ROUND(((E267+E268+E270+E269)/1000),5)</f>
        <v>1.6118399999999999</v>
      </c>
      <c r="F266" s="91">
        <f>ROUND(((F267+F268+F270+F269)/1000),5)</f>
        <v>1.5729</v>
      </c>
      <c r="G266" s="91">
        <f t="shared" ref="G266:AA266" si="153">ROUND(((G267+G268+G270+G269)/1000),5)</f>
        <v>1.55999</v>
      </c>
      <c r="H266" s="91">
        <f t="shared" si="153"/>
        <v>1.5678399999999999</v>
      </c>
      <c r="I266" s="91">
        <f t="shared" si="153"/>
        <v>1.62016</v>
      </c>
      <c r="J266" s="91">
        <f t="shared" si="153"/>
        <v>1.6370800000000001</v>
      </c>
      <c r="K266" s="91">
        <f t="shared" si="153"/>
        <v>1.84876</v>
      </c>
      <c r="L266" s="91">
        <f t="shared" si="153"/>
        <v>2.0129800000000002</v>
      </c>
      <c r="M266" s="91">
        <f t="shared" si="153"/>
        <v>2.2377699999999998</v>
      </c>
      <c r="N266" s="91">
        <f t="shared" si="153"/>
        <v>2.3285399999999998</v>
      </c>
      <c r="O266" s="91">
        <f t="shared" si="153"/>
        <v>2.335</v>
      </c>
      <c r="P266" s="91">
        <f t="shared" si="153"/>
        <v>2.2983799999999999</v>
      </c>
      <c r="Q266" s="91">
        <f t="shared" si="153"/>
        <v>2.2935099999999999</v>
      </c>
      <c r="R266" s="91">
        <f t="shared" si="153"/>
        <v>2.2778100000000001</v>
      </c>
      <c r="S266" s="91">
        <f t="shared" si="153"/>
        <v>2.2692999999999999</v>
      </c>
      <c r="T266" s="91">
        <f t="shared" si="153"/>
        <v>2.2897400000000001</v>
      </c>
      <c r="U266" s="91">
        <f t="shared" si="153"/>
        <v>2.3957600000000001</v>
      </c>
      <c r="V266" s="91">
        <f t="shared" si="153"/>
        <v>2.5888</v>
      </c>
      <c r="W266" s="91">
        <f t="shared" si="153"/>
        <v>2.4870000000000001</v>
      </c>
      <c r="X266" s="91">
        <f t="shared" si="153"/>
        <v>2.2781899999999999</v>
      </c>
      <c r="Y266" s="91">
        <f t="shared" si="153"/>
        <v>2.1488800000000001</v>
      </c>
      <c r="Z266" s="91">
        <f t="shared" si="153"/>
        <v>1.9142600000000001</v>
      </c>
      <c r="AA266" s="91">
        <f t="shared" si="153"/>
        <v>1.7031700000000001</v>
      </c>
    </row>
    <row r="267" spans="1:27" ht="12.75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1194.07</v>
      </c>
      <c r="E267" s="44">
        <v>1164.1099999999999</v>
      </c>
      <c r="F267" s="44">
        <v>1125.17</v>
      </c>
      <c r="G267" s="44">
        <v>1112.26</v>
      </c>
      <c r="H267" s="44">
        <v>1120.1099999999999</v>
      </c>
      <c r="I267" s="44">
        <v>1172.43</v>
      </c>
      <c r="J267" s="44">
        <v>1189.3499999999999</v>
      </c>
      <c r="K267" s="44">
        <v>1401.03</v>
      </c>
      <c r="L267" s="44">
        <v>1565.25</v>
      </c>
      <c r="M267" s="44">
        <v>1790.04</v>
      </c>
      <c r="N267" s="44">
        <v>1880.81</v>
      </c>
      <c r="O267" s="44">
        <v>1887.27</v>
      </c>
      <c r="P267" s="44">
        <v>1850.65</v>
      </c>
      <c r="Q267" s="44">
        <v>1845.78</v>
      </c>
      <c r="R267" s="44">
        <v>1830.08</v>
      </c>
      <c r="S267" s="44">
        <v>1821.57</v>
      </c>
      <c r="T267" s="44">
        <v>1842.01</v>
      </c>
      <c r="U267" s="44">
        <v>1948.03</v>
      </c>
      <c r="V267" s="44">
        <v>2141.0700000000002</v>
      </c>
      <c r="W267" s="44">
        <v>2039.27</v>
      </c>
      <c r="X267" s="44">
        <v>1830.46</v>
      </c>
      <c r="Y267" s="44">
        <v>1701.15</v>
      </c>
      <c r="Z267" s="44">
        <v>1466.53</v>
      </c>
      <c r="AA267" s="44">
        <v>1255.44</v>
      </c>
    </row>
    <row r="268" spans="1:27" ht="12.75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8" t="s">
        <v>2674</v>
      </c>
      <c r="B271" s="28" t="str">
        <f>"22"&amp;"."&amp;$B$801&amp;"."&amp;$B$802</f>
        <v>22.10.2023</v>
      </c>
      <c r="C271" s="90" t="s">
        <v>76</v>
      </c>
      <c r="D271" s="91">
        <f>ROUND(((D272+D273+D275+D274)/1000),5)</f>
        <v>1.6146499999999999</v>
      </c>
      <c r="E271" s="91">
        <f>ROUND(((E272+E273+E275+E274)/1000),5)</f>
        <v>1.5410299999999999</v>
      </c>
      <c r="F271" s="91">
        <f>ROUND(((F272+F273+F275+F274)/1000),5)</f>
        <v>1.48739</v>
      </c>
      <c r="G271" s="91">
        <f t="shared" ref="G271:AA271" si="156">ROUND(((G272+G273+G275+G274)/1000),5)</f>
        <v>1.48058</v>
      </c>
      <c r="H271" s="91">
        <f t="shared" si="156"/>
        <v>1.4799899999999999</v>
      </c>
      <c r="I271" s="91">
        <f t="shared" si="156"/>
        <v>1.55758</v>
      </c>
      <c r="J271" s="91">
        <f t="shared" si="156"/>
        <v>1.5628</v>
      </c>
      <c r="K271" s="91">
        <f t="shared" si="156"/>
        <v>1.62032</v>
      </c>
      <c r="L271" s="91">
        <f t="shared" si="156"/>
        <v>1.7857400000000001</v>
      </c>
      <c r="M271" s="91">
        <f t="shared" si="156"/>
        <v>1.99644</v>
      </c>
      <c r="N271" s="91">
        <f t="shared" si="156"/>
        <v>2.0797699999999999</v>
      </c>
      <c r="O271" s="91">
        <f t="shared" si="156"/>
        <v>2.1120100000000002</v>
      </c>
      <c r="P271" s="91">
        <f t="shared" si="156"/>
        <v>2.1377799999999998</v>
      </c>
      <c r="Q271" s="91">
        <f t="shared" si="156"/>
        <v>2.1543100000000002</v>
      </c>
      <c r="R271" s="91">
        <f t="shared" si="156"/>
        <v>2.1693699999999998</v>
      </c>
      <c r="S271" s="91">
        <f t="shared" si="156"/>
        <v>2.1584400000000001</v>
      </c>
      <c r="T271" s="91">
        <f t="shared" si="156"/>
        <v>2.2367599999999999</v>
      </c>
      <c r="U271" s="91">
        <f t="shared" si="156"/>
        <v>2.4537399999999998</v>
      </c>
      <c r="V271" s="91">
        <f t="shared" si="156"/>
        <v>2.58718</v>
      </c>
      <c r="W271" s="91">
        <f t="shared" si="156"/>
        <v>2.5339999999999998</v>
      </c>
      <c r="X271" s="91">
        <f t="shared" si="156"/>
        <v>2.3079499999999999</v>
      </c>
      <c r="Y271" s="91">
        <f t="shared" si="156"/>
        <v>2.0872199999999999</v>
      </c>
      <c r="Z271" s="91">
        <f t="shared" si="156"/>
        <v>1.75457</v>
      </c>
      <c r="AA271" s="91">
        <f t="shared" si="156"/>
        <v>1.6401699999999999</v>
      </c>
    </row>
    <row r="272" spans="1:27" ht="12.75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1166.92</v>
      </c>
      <c r="E272" s="44">
        <v>1093.3</v>
      </c>
      <c r="F272" s="44">
        <v>1039.6600000000001</v>
      </c>
      <c r="G272" s="44">
        <v>1032.8499999999999</v>
      </c>
      <c r="H272" s="44">
        <v>1032.26</v>
      </c>
      <c r="I272" s="44">
        <v>1109.8499999999999</v>
      </c>
      <c r="J272" s="44">
        <v>1115.07</v>
      </c>
      <c r="K272" s="44">
        <v>1172.5899999999999</v>
      </c>
      <c r="L272" s="44">
        <v>1338.01</v>
      </c>
      <c r="M272" s="44">
        <v>1548.71</v>
      </c>
      <c r="N272" s="44">
        <v>1632.04</v>
      </c>
      <c r="O272" s="44">
        <v>1664.28</v>
      </c>
      <c r="P272" s="44">
        <v>1690.05</v>
      </c>
      <c r="Q272" s="44">
        <v>1706.58</v>
      </c>
      <c r="R272" s="44">
        <v>1721.64</v>
      </c>
      <c r="S272" s="44">
        <v>1710.71</v>
      </c>
      <c r="T272" s="44">
        <v>1789.03</v>
      </c>
      <c r="U272" s="44">
        <v>2006.01</v>
      </c>
      <c r="V272" s="44">
        <v>2139.4499999999998</v>
      </c>
      <c r="W272" s="44">
        <v>2086.27</v>
      </c>
      <c r="X272" s="44">
        <v>1860.22</v>
      </c>
      <c r="Y272" s="44">
        <v>1639.49</v>
      </c>
      <c r="Z272" s="44">
        <v>1306.8399999999999</v>
      </c>
      <c r="AA272" s="44">
        <v>1192.44</v>
      </c>
    </row>
    <row r="273" spans="1:27" ht="12.75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8" t="s">
        <v>2679</v>
      </c>
      <c r="B276" s="28" t="str">
        <f>"23"&amp;"."&amp;$B$801&amp;"."&amp;$B$802</f>
        <v>23.10.2023</v>
      </c>
      <c r="C276" s="90" t="s">
        <v>76</v>
      </c>
      <c r="D276" s="91">
        <f>ROUND(((D277+D278+D280+D279)/1000),5)</f>
        <v>1.5974999999999999</v>
      </c>
      <c r="E276" s="91">
        <f>ROUND(((E277+E278+E280+E279)/1000),5)</f>
        <v>1.4834499999999999</v>
      </c>
      <c r="F276" s="91">
        <f>ROUND(((F277+F278+F280+F279)/1000),5)</f>
        <v>1.44174</v>
      </c>
      <c r="G276" s="91">
        <f t="shared" ref="G276:AA276" si="159">ROUND(((G277+G278+G280+G279)/1000),5)</f>
        <v>1.45895</v>
      </c>
      <c r="H276" s="91">
        <f t="shared" si="159"/>
        <v>1.48495</v>
      </c>
      <c r="I276" s="91">
        <f t="shared" si="159"/>
        <v>1.6178699999999999</v>
      </c>
      <c r="J276" s="91">
        <f t="shared" si="159"/>
        <v>1.77969</v>
      </c>
      <c r="K276" s="91">
        <f t="shared" si="159"/>
        <v>2.0787399999999998</v>
      </c>
      <c r="L276" s="91">
        <f t="shared" si="159"/>
        <v>2.3139400000000001</v>
      </c>
      <c r="M276" s="91">
        <f t="shared" si="159"/>
        <v>2.5107900000000001</v>
      </c>
      <c r="N276" s="91">
        <f t="shared" si="159"/>
        <v>2.5911499999999998</v>
      </c>
      <c r="O276" s="91">
        <f t="shared" si="159"/>
        <v>2.40957</v>
      </c>
      <c r="P276" s="91">
        <f t="shared" si="159"/>
        <v>2.3360699999999999</v>
      </c>
      <c r="Q276" s="91">
        <f t="shared" si="159"/>
        <v>2.3757199999999998</v>
      </c>
      <c r="R276" s="91">
        <f t="shared" si="159"/>
        <v>2.3886400000000001</v>
      </c>
      <c r="S276" s="91">
        <f t="shared" si="159"/>
        <v>2.3846599999999998</v>
      </c>
      <c r="T276" s="91">
        <f t="shared" si="159"/>
        <v>2.3734899999999999</v>
      </c>
      <c r="U276" s="91">
        <f t="shared" si="159"/>
        <v>2.48448</v>
      </c>
      <c r="V276" s="91">
        <f t="shared" si="159"/>
        <v>2.5908899999999999</v>
      </c>
      <c r="W276" s="91">
        <f t="shared" si="159"/>
        <v>2.4748700000000001</v>
      </c>
      <c r="X276" s="91">
        <f t="shared" si="159"/>
        <v>2.2448800000000002</v>
      </c>
      <c r="Y276" s="91">
        <f t="shared" si="159"/>
        <v>2.1414900000000001</v>
      </c>
      <c r="Z276" s="91">
        <f t="shared" si="159"/>
        <v>1.8182700000000001</v>
      </c>
      <c r="AA276" s="91">
        <f t="shared" si="159"/>
        <v>1.6449800000000001</v>
      </c>
    </row>
    <row r="277" spans="1:27" ht="12.75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1149.77</v>
      </c>
      <c r="E277" s="44">
        <v>1035.72</v>
      </c>
      <c r="F277" s="44">
        <v>994.01</v>
      </c>
      <c r="G277" s="44">
        <v>1011.22</v>
      </c>
      <c r="H277" s="44">
        <v>1037.22</v>
      </c>
      <c r="I277" s="44">
        <v>1170.1400000000001</v>
      </c>
      <c r="J277" s="44">
        <v>1331.96</v>
      </c>
      <c r="K277" s="44">
        <v>1631.01</v>
      </c>
      <c r="L277" s="44">
        <v>1866.21</v>
      </c>
      <c r="M277" s="44">
        <v>2063.06</v>
      </c>
      <c r="N277" s="44">
        <v>2143.42</v>
      </c>
      <c r="O277" s="44">
        <v>1961.84</v>
      </c>
      <c r="P277" s="44">
        <v>1888.34</v>
      </c>
      <c r="Q277" s="44">
        <v>1927.99</v>
      </c>
      <c r="R277" s="44">
        <v>1940.91</v>
      </c>
      <c r="S277" s="44">
        <v>1936.93</v>
      </c>
      <c r="T277" s="44">
        <v>1925.76</v>
      </c>
      <c r="U277" s="44">
        <v>2036.75</v>
      </c>
      <c r="V277" s="44">
        <v>2143.16</v>
      </c>
      <c r="W277" s="44">
        <v>2027.14</v>
      </c>
      <c r="X277" s="44">
        <v>1797.15</v>
      </c>
      <c r="Y277" s="44">
        <v>1693.76</v>
      </c>
      <c r="Z277" s="44">
        <v>1370.54</v>
      </c>
      <c r="AA277" s="44">
        <v>1197.25</v>
      </c>
    </row>
    <row r="278" spans="1:27" ht="12.75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8" t="s">
        <v>2684</v>
      </c>
      <c r="B281" s="28" t="str">
        <f>"24"&amp;"."&amp;$B$801&amp;"."&amp;$B$802</f>
        <v>24.10.2023</v>
      </c>
      <c r="C281" s="90" t="s">
        <v>76</v>
      </c>
      <c r="D281" s="91">
        <f>ROUND(((D282+D283+D285+D284)/1000),5)</f>
        <v>1.58355</v>
      </c>
      <c r="E281" s="91">
        <f>ROUND(((E282+E283+E285+E284)/1000),5)</f>
        <v>1.49753</v>
      </c>
      <c r="F281" s="91">
        <f>ROUND(((F282+F283+F285+F284)/1000),5)</f>
        <v>1.4671099999999999</v>
      </c>
      <c r="G281" s="91">
        <f t="shared" ref="G281:AA281" si="162">ROUND(((G282+G283+G285+G284)/1000),5)</f>
        <v>1.4797499999999999</v>
      </c>
      <c r="H281" s="91">
        <f t="shared" si="162"/>
        <v>1.5265299999999999</v>
      </c>
      <c r="I281" s="91">
        <f t="shared" si="162"/>
        <v>1.6430400000000001</v>
      </c>
      <c r="J281" s="91">
        <f t="shared" si="162"/>
        <v>1.8123</v>
      </c>
      <c r="K281" s="91">
        <f t="shared" si="162"/>
        <v>2.1335500000000001</v>
      </c>
      <c r="L281" s="91">
        <f t="shared" si="162"/>
        <v>2.32314</v>
      </c>
      <c r="M281" s="91">
        <f t="shared" si="162"/>
        <v>2.5303900000000001</v>
      </c>
      <c r="N281" s="91">
        <f t="shared" si="162"/>
        <v>2.6078800000000002</v>
      </c>
      <c r="O281" s="91">
        <f t="shared" si="162"/>
        <v>2.4414899999999999</v>
      </c>
      <c r="P281" s="91">
        <f t="shared" si="162"/>
        <v>2.4173200000000001</v>
      </c>
      <c r="Q281" s="91">
        <f t="shared" si="162"/>
        <v>2.4322300000000001</v>
      </c>
      <c r="R281" s="91">
        <f t="shared" si="162"/>
        <v>2.4301499999999998</v>
      </c>
      <c r="S281" s="91">
        <f t="shared" si="162"/>
        <v>2.4311199999999999</v>
      </c>
      <c r="T281" s="91">
        <f t="shared" si="162"/>
        <v>2.4143300000000001</v>
      </c>
      <c r="U281" s="91">
        <f t="shared" si="162"/>
        <v>2.6073499999999998</v>
      </c>
      <c r="V281" s="91">
        <f t="shared" si="162"/>
        <v>2.63347</v>
      </c>
      <c r="W281" s="91">
        <f t="shared" si="162"/>
        <v>2.5954600000000001</v>
      </c>
      <c r="X281" s="91">
        <f t="shared" si="162"/>
        <v>2.3190900000000001</v>
      </c>
      <c r="Y281" s="91">
        <f t="shared" si="162"/>
        <v>2.1683400000000002</v>
      </c>
      <c r="Z281" s="91">
        <f t="shared" si="162"/>
        <v>1.9188400000000001</v>
      </c>
      <c r="AA281" s="91">
        <f t="shared" si="162"/>
        <v>1.69299</v>
      </c>
    </row>
    <row r="282" spans="1:27" ht="12.75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1135.82</v>
      </c>
      <c r="E282" s="44">
        <v>1049.8</v>
      </c>
      <c r="F282" s="44">
        <v>1019.38</v>
      </c>
      <c r="G282" s="44">
        <v>1032.02</v>
      </c>
      <c r="H282" s="44">
        <v>1078.8</v>
      </c>
      <c r="I282" s="44">
        <v>1195.31</v>
      </c>
      <c r="J282" s="44">
        <v>1364.57</v>
      </c>
      <c r="K282" s="44">
        <v>1685.82</v>
      </c>
      <c r="L282" s="44">
        <v>1875.41</v>
      </c>
      <c r="M282" s="44">
        <v>2082.66</v>
      </c>
      <c r="N282" s="44">
        <v>2160.15</v>
      </c>
      <c r="O282" s="44">
        <v>1993.76</v>
      </c>
      <c r="P282" s="44">
        <v>1969.59</v>
      </c>
      <c r="Q282" s="44">
        <v>1984.5</v>
      </c>
      <c r="R282" s="44">
        <v>1982.42</v>
      </c>
      <c r="S282" s="44">
        <v>1983.39</v>
      </c>
      <c r="T282" s="44">
        <v>1966.6</v>
      </c>
      <c r="U282" s="44">
        <v>2159.62</v>
      </c>
      <c r="V282" s="44">
        <v>2185.7399999999998</v>
      </c>
      <c r="W282" s="44">
        <v>2147.73</v>
      </c>
      <c r="X282" s="44">
        <v>1871.36</v>
      </c>
      <c r="Y282" s="44">
        <v>1720.61</v>
      </c>
      <c r="Z282" s="44">
        <v>1471.11</v>
      </c>
      <c r="AA282" s="44">
        <v>1245.26</v>
      </c>
    </row>
    <row r="283" spans="1:27" ht="12.75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8" t="s">
        <v>2689</v>
      </c>
      <c r="B286" s="28" t="str">
        <f>"25"&amp;"."&amp;$B$801&amp;"."&amp;$B$802</f>
        <v>25.10.2023</v>
      </c>
      <c r="C286" s="90" t="s">
        <v>76</v>
      </c>
      <c r="D286" s="91">
        <f>ROUND(((D287+D288+D290+D289)/1000),5)</f>
        <v>1.57866</v>
      </c>
      <c r="E286" s="91">
        <f>ROUND(((E287+E288+E290+E289)/1000),5)</f>
        <v>1.5191699999999999</v>
      </c>
      <c r="F286" s="91">
        <f>ROUND(((F287+F288+F290+F289)/1000),5)</f>
        <v>1.4820500000000001</v>
      </c>
      <c r="G286" s="91">
        <f t="shared" ref="G286:AA286" si="165">ROUND(((G287+G288+G290+G289)/1000),5)</f>
        <v>1.47929</v>
      </c>
      <c r="H286" s="91">
        <f t="shared" si="165"/>
        <v>1.54653</v>
      </c>
      <c r="I286" s="91">
        <f t="shared" si="165"/>
        <v>1.63602</v>
      </c>
      <c r="J286" s="91">
        <f t="shared" si="165"/>
        <v>1.78468</v>
      </c>
      <c r="K286" s="91">
        <f t="shared" si="165"/>
        <v>2.0851099999999998</v>
      </c>
      <c r="L286" s="91">
        <f t="shared" si="165"/>
        <v>2.2585199999999999</v>
      </c>
      <c r="M286" s="91">
        <f t="shared" si="165"/>
        <v>2.6214200000000001</v>
      </c>
      <c r="N286" s="91">
        <f t="shared" si="165"/>
        <v>2.7953199999999998</v>
      </c>
      <c r="O286" s="91">
        <f t="shared" si="165"/>
        <v>2.4226000000000001</v>
      </c>
      <c r="P286" s="91">
        <f t="shared" si="165"/>
        <v>2.4006599999999998</v>
      </c>
      <c r="Q286" s="91">
        <f t="shared" si="165"/>
        <v>2.4133399999999998</v>
      </c>
      <c r="R286" s="91">
        <f t="shared" si="165"/>
        <v>2.4099499999999998</v>
      </c>
      <c r="S286" s="91">
        <f t="shared" si="165"/>
        <v>2.4061499999999998</v>
      </c>
      <c r="T286" s="91">
        <f t="shared" si="165"/>
        <v>2.4049900000000002</v>
      </c>
      <c r="U286" s="91">
        <f t="shared" si="165"/>
        <v>2.6498200000000001</v>
      </c>
      <c r="V286" s="91">
        <f t="shared" si="165"/>
        <v>2.6916000000000002</v>
      </c>
      <c r="W286" s="91">
        <f t="shared" si="165"/>
        <v>2.71462</v>
      </c>
      <c r="X286" s="91">
        <f t="shared" si="165"/>
        <v>2.3855400000000002</v>
      </c>
      <c r="Y286" s="91">
        <f t="shared" si="165"/>
        <v>2.25108</v>
      </c>
      <c r="Z286" s="91">
        <f t="shared" si="165"/>
        <v>1.9242999999999999</v>
      </c>
      <c r="AA286" s="91">
        <f t="shared" si="165"/>
        <v>1.67805</v>
      </c>
    </row>
    <row r="287" spans="1:27" ht="12.75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1130.93</v>
      </c>
      <c r="E287" s="44">
        <v>1071.44</v>
      </c>
      <c r="F287" s="44">
        <v>1034.32</v>
      </c>
      <c r="G287" s="44">
        <v>1031.56</v>
      </c>
      <c r="H287" s="44">
        <v>1098.8</v>
      </c>
      <c r="I287" s="44">
        <v>1188.29</v>
      </c>
      <c r="J287" s="44">
        <v>1336.95</v>
      </c>
      <c r="K287" s="44">
        <v>1637.38</v>
      </c>
      <c r="L287" s="44">
        <v>1810.79</v>
      </c>
      <c r="M287" s="44">
        <v>2173.69</v>
      </c>
      <c r="N287" s="44">
        <v>2347.59</v>
      </c>
      <c r="O287" s="44">
        <v>1974.87</v>
      </c>
      <c r="P287" s="44">
        <v>1952.93</v>
      </c>
      <c r="Q287" s="44">
        <v>1965.61</v>
      </c>
      <c r="R287" s="44">
        <v>1962.22</v>
      </c>
      <c r="S287" s="44">
        <v>1958.42</v>
      </c>
      <c r="T287" s="44">
        <v>1957.26</v>
      </c>
      <c r="U287" s="44">
        <v>2202.09</v>
      </c>
      <c r="V287" s="44">
        <v>2243.87</v>
      </c>
      <c r="W287" s="44">
        <v>2266.89</v>
      </c>
      <c r="X287" s="44">
        <v>1937.81</v>
      </c>
      <c r="Y287" s="44">
        <v>1803.35</v>
      </c>
      <c r="Z287" s="44">
        <v>1476.57</v>
      </c>
      <c r="AA287" s="44">
        <v>1230.32</v>
      </c>
    </row>
    <row r="288" spans="1:27" ht="12.75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8" t="s">
        <v>2694</v>
      </c>
      <c r="B291" s="28" t="str">
        <f>"26"&amp;"."&amp;$B$801&amp;"."&amp;$B$802</f>
        <v>26.10.2023</v>
      </c>
      <c r="C291" s="90" t="s">
        <v>76</v>
      </c>
      <c r="D291" s="91">
        <f>ROUND(((D292+D293+D295+D294)/1000),5)</f>
        <v>1.5904100000000001</v>
      </c>
      <c r="E291" s="91">
        <f>ROUND(((E292+E293+E295+E294)/1000),5)</f>
        <v>1.50431</v>
      </c>
      <c r="F291" s="91">
        <f>ROUND(((F292+F293+F295+F294)/1000),5)</f>
        <v>1.4741200000000001</v>
      </c>
      <c r="G291" s="91">
        <f t="shared" ref="G291:AA291" si="168">ROUND(((G292+G293+G295+G294)/1000),5)</f>
        <v>1.45129</v>
      </c>
      <c r="H291" s="91">
        <f t="shared" si="168"/>
        <v>1.5434099999999999</v>
      </c>
      <c r="I291" s="91">
        <f t="shared" si="168"/>
        <v>1.6726700000000001</v>
      </c>
      <c r="J291" s="91">
        <f t="shared" si="168"/>
        <v>1.86985</v>
      </c>
      <c r="K291" s="91">
        <f t="shared" si="168"/>
        <v>2.0782799999999999</v>
      </c>
      <c r="L291" s="91">
        <f t="shared" si="168"/>
        <v>2.3351799999999998</v>
      </c>
      <c r="M291" s="91">
        <f t="shared" si="168"/>
        <v>2.4758900000000001</v>
      </c>
      <c r="N291" s="91">
        <f t="shared" si="168"/>
        <v>2.4990899999999998</v>
      </c>
      <c r="O291" s="91">
        <f t="shared" si="168"/>
        <v>2.51505</v>
      </c>
      <c r="P291" s="91">
        <f t="shared" si="168"/>
        <v>2.4542899999999999</v>
      </c>
      <c r="Q291" s="91">
        <f t="shared" si="168"/>
        <v>2.46523</v>
      </c>
      <c r="R291" s="91">
        <f t="shared" si="168"/>
        <v>2.45018</v>
      </c>
      <c r="S291" s="91">
        <f t="shared" si="168"/>
        <v>2.4523199999999998</v>
      </c>
      <c r="T291" s="91">
        <f t="shared" si="168"/>
        <v>2.4525999999999999</v>
      </c>
      <c r="U291" s="91">
        <f t="shared" si="168"/>
        <v>2.4441000000000002</v>
      </c>
      <c r="V291" s="91">
        <f t="shared" si="168"/>
        <v>2.6102300000000001</v>
      </c>
      <c r="W291" s="91">
        <f t="shared" si="168"/>
        <v>2.6053000000000002</v>
      </c>
      <c r="X291" s="91">
        <f t="shared" si="168"/>
        <v>2.3016700000000001</v>
      </c>
      <c r="Y291" s="91">
        <f t="shared" si="168"/>
        <v>2.1960199999999999</v>
      </c>
      <c r="Z291" s="91">
        <f t="shared" si="168"/>
        <v>1.91927</v>
      </c>
      <c r="AA291" s="91">
        <f t="shared" si="168"/>
        <v>1.6733199999999999</v>
      </c>
    </row>
    <row r="292" spans="1:27" ht="12.75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1142.68</v>
      </c>
      <c r="E292" s="44">
        <v>1056.58</v>
      </c>
      <c r="F292" s="44">
        <v>1026.3900000000001</v>
      </c>
      <c r="G292" s="44">
        <v>1003.56</v>
      </c>
      <c r="H292" s="44">
        <v>1095.68</v>
      </c>
      <c r="I292" s="44">
        <v>1224.94</v>
      </c>
      <c r="J292" s="44">
        <v>1422.12</v>
      </c>
      <c r="K292" s="44">
        <v>1630.55</v>
      </c>
      <c r="L292" s="44">
        <v>1887.45</v>
      </c>
      <c r="M292" s="44">
        <v>2028.16</v>
      </c>
      <c r="N292" s="44">
        <v>2051.36</v>
      </c>
      <c r="O292" s="44">
        <v>2067.3200000000002</v>
      </c>
      <c r="P292" s="44">
        <v>2006.56</v>
      </c>
      <c r="Q292" s="44">
        <v>2017.5</v>
      </c>
      <c r="R292" s="44">
        <v>2002.45</v>
      </c>
      <c r="S292" s="44">
        <v>2004.59</v>
      </c>
      <c r="T292" s="44">
        <v>2004.87</v>
      </c>
      <c r="U292" s="44">
        <v>1996.37</v>
      </c>
      <c r="V292" s="44">
        <v>2162.5</v>
      </c>
      <c r="W292" s="44">
        <v>2157.5700000000002</v>
      </c>
      <c r="X292" s="44">
        <v>1853.94</v>
      </c>
      <c r="Y292" s="44">
        <v>1748.29</v>
      </c>
      <c r="Z292" s="44">
        <v>1471.54</v>
      </c>
      <c r="AA292" s="44">
        <v>1225.5899999999999</v>
      </c>
    </row>
    <row r="293" spans="1:27" ht="12.75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8" t="s">
        <v>2699</v>
      </c>
      <c r="B296" s="28" t="str">
        <f>"27"&amp;"."&amp;$B$801&amp;"."&amp;$B$802</f>
        <v>27.10.2023</v>
      </c>
      <c r="C296" s="90" t="s">
        <v>76</v>
      </c>
      <c r="D296" s="91">
        <f>ROUND(((D297+D298+D300+D299)/1000),5)</f>
        <v>1.6078600000000001</v>
      </c>
      <c r="E296" s="91">
        <f>ROUND(((E297+E298+E300+E299)/1000),5)</f>
        <v>1.5238100000000001</v>
      </c>
      <c r="F296" s="91">
        <f>ROUND(((F297+F298+F300+F299)/1000),5)</f>
        <v>1.48445</v>
      </c>
      <c r="G296" s="91">
        <f t="shared" ref="G296:AA296" si="171">ROUND(((G297+G298+G300+G299)/1000),5)</f>
        <v>1.4856</v>
      </c>
      <c r="H296" s="91">
        <f t="shared" si="171"/>
        <v>1.5532600000000001</v>
      </c>
      <c r="I296" s="91">
        <f t="shared" si="171"/>
        <v>1.67252</v>
      </c>
      <c r="J296" s="91">
        <f t="shared" si="171"/>
        <v>1.8176399999999999</v>
      </c>
      <c r="K296" s="91">
        <f t="shared" si="171"/>
        <v>2.0980300000000001</v>
      </c>
      <c r="L296" s="91">
        <f t="shared" si="171"/>
        <v>2.3615499999999998</v>
      </c>
      <c r="M296" s="91">
        <f t="shared" si="171"/>
        <v>2.5564100000000001</v>
      </c>
      <c r="N296" s="91">
        <f t="shared" si="171"/>
        <v>2.77623</v>
      </c>
      <c r="O296" s="91">
        <f t="shared" si="171"/>
        <v>2.7118500000000001</v>
      </c>
      <c r="P296" s="91">
        <f t="shared" si="171"/>
        <v>2.4745599999999999</v>
      </c>
      <c r="Q296" s="91">
        <f t="shared" si="171"/>
        <v>2.4878300000000002</v>
      </c>
      <c r="R296" s="91">
        <f t="shared" si="171"/>
        <v>2.4806599999999999</v>
      </c>
      <c r="S296" s="91">
        <f t="shared" si="171"/>
        <v>2.4823</v>
      </c>
      <c r="T296" s="91">
        <f t="shared" si="171"/>
        <v>2.4791500000000002</v>
      </c>
      <c r="U296" s="91">
        <f t="shared" si="171"/>
        <v>2.62087</v>
      </c>
      <c r="V296" s="91">
        <f t="shared" si="171"/>
        <v>2.80423</v>
      </c>
      <c r="W296" s="91">
        <f t="shared" si="171"/>
        <v>2.7114099999999999</v>
      </c>
      <c r="X296" s="91">
        <f t="shared" si="171"/>
        <v>2.3878300000000001</v>
      </c>
      <c r="Y296" s="91">
        <f t="shared" si="171"/>
        <v>2.3548399999999998</v>
      </c>
      <c r="Z296" s="91">
        <f t="shared" si="171"/>
        <v>2.0319600000000002</v>
      </c>
      <c r="AA296" s="91">
        <f t="shared" si="171"/>
        <v>1.89592</v>
      </c>
    </row>
    <row r="297" spans="1:27" ht="12.75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1160.1300000000001</v>
      </c>
      <c r="E297" s="44">
        <v>1076.08</v>
      </c>
      <c r="F297" s="44">
        <v>1036.72</v>
      </c>
      <c r="G297" s="44">
        <v>1037.8699999999999</v>
      </c>
      <c r="H297" s="44">
        <v>1105.53</v>
      </c>
      <c r="I297" s="44">
        <v>1224.79</v>
      </c>
      <c r="J297" s="44">
        <v>1369.91</v>
      </c>
      <c r="K297" s="44">
        <v>1650.3</v>
      </c>
      <c r="L297" s="44">
        <v>1913.82</v>
      </c>
      <c r="M297" s="44">
        <v>2108.6799999999998</v>
      </c>
      <c r="N297" s="44">
        <v>2328.5</v>
      </c>
      <c r="O297" s="44">
        <v>2264.12</v>
      </c>
      <c r="P297" s="44">
        <v>2026.83</v>
      </c>
      <c r="Q297" s="44">
        <v>2040.1</v>
      </c>
      <c r="R297" s="44">
        <v>2032.93</v>
      </c>
      <c r="S297" s="44">
        <v>2034.57</v>
      </c>
      <c r="T297" s="44">
        <v>2031.42</v>
      </c>
      <c r="U297" s="44">
        <v>2173.14</v>
      </c>
      <c r="V297" s="44">
        <v>2356.5</v>
      </c>
      <c r="W297" s="44">
        <v>2263.6799999999998</v>
      </c>
      <c r="X297" s="44">
        <v>1940.1</v>
      </c>
      <c r="Y297" s="44">
        <v>1907.11</v>
      </c>
      <c r="Z297" s="44">
        <v>1584.23</v>
      </c>
      <c r="AA297" s="44">
        <v>1448.19</v>
      </c>
    </row>
    <row r="298" spans="1:27" ht="12.75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8" t="s">
        <v>2704</v>
      </c>
      <c r="B301" s="28" t="str">
        <f>"28"&amp;"."&amp;$B$801&amp;"."&amp;$B$802</f>
        <v>28.10.2023</v>
      </c>
      <c r="C301" s="90" t="s">
        <v>76</v>
      </c>
      <c r="D301" s="91">
        <f>ROUND(((D302+D303+D305+D304)/1000),5)</f>
        <v>1.65568</v>
      </c>
      <c r="E301" s="91">
        <f>ROUND(((E302+E303+E305+E304)/1000),5)</f>
        <v>1.61385</v>
      </c>
      <c r="F301" s="91">
        <f>ROUND(((F302+F303+F305+F304)/1000),5)</f>
        <v>1.5955600000000001</v>
      </c>
      <c r="G301" s="91">
        <f t="shared" ref="G301:AA301" si="174">ROUND(((G302+G303+G305+G304)/1000),5)</f>
        <v>1.5623199999999999</v>
      </c>
      <c r="H301" s="91">
        <f t="shared" si="174"/>
        <v>1.59283</v>
      </c>
      <c r="I301" s="91">
        <f t="shared" si="174"/>
        <v>1.61578</v>
      </c>
      <c r="J301" s="91">
        <f t="shared" si="174"/>
        <v>1.6383000000000001</v>
      </c>
      <c r="K301" s="91">
        <f t="shared" si="174"/>
        <v>1.7766</v>
      </c>
      <c r="L301" s="91">
        <f t="shared" si="174"/>
        <v>2.0422899999999999</v>
      </c>
      <c r="M301" s="91">
        <f t="shared" si="174"/>
        <v>2.3410500000000001</v>
      </c>
      <c r="N301" s="91">
        <f t="shared" si="174"/>
        <v>2.4001800000000002</v>
      </c>
      <c r="O301" s="91">
        <f t="shared" si="174"/>
        <v>2.4047399999999999</v>
      </c>
      <c r="P301" s="91">
        <f t="shared" si="174"/>
        <v>2.3922500000000002</v>
      </c>
      <c r="Q301" s="91">
        <f t="shared" si="174"/>
        <v>2.3596300000000001</v>
      </c>
      <c r="R301" s="91">
        <f t="shared" si="174"/>
        <v>2.2673700000000001</v>
      </c>
      <c r="S301" s="91">
        <f t="shared" si="174"/>
        <v>2.19631</v>
      </c>
      <c r="T301" s="91">
        <f t="shared" si="174"/>
        <v>2.17028</v>
      </c>
      <c r="U301" s="91">
        <f t="shared" si="174"/>
        <v>2.2772999999999999</v>
      </c>
      <c r="V301" s="91">
        <f t="shared" si="174"/>
        <v>2.3449</v>
      </c>
      <c r="W301" s="91">
        <f t="shared" si="174"/>
        <v>2.2497799999999999</v>
      </c>
      <c r="X301" s="91">
        <f t="shared" si="174"/>
        <v>2.2218599999999999</v>
      </c>
      <c r="Y301" s="91">
        <f t="shared" si="174"/>
        <v>2.0330400000000002</v>
      </c>
      <c r="Z301" s="91">
        <f t="shared" si="174"/>
        <v>1.7442</v>
      </c>
      <c r="AA301" s="91">
        <f t="shared" si="174"/>
        <v>1.6688099999999999</v>
      </c>
    </row>
    <row r="302" spans="1:27" ht="12.75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1207.95</v>
      </c>
      <c r="E302" s="44">
        <v>1166.1199999999999</v>
      </c>
      <c r="F302" s="44">
        <v>1147.83</v>
      </c>
      <c r="G302" s="44">
        <v>1114.5899999999999</v>
      </c>
      <c r="H302" s="44">
        <v>1145.0999999999999</v>
      </c>
      <c r="I302" s="44">
        <v>1168.05</v>
      </c>
      <c r="J302" s="44">
        <v>1190.57</v>
      </c>
      <c r="K302" s="44">
        <v>1328.87</v>
      </c>
      <c r="L302" s="44">
        <v>1594.56</v>
      </c>
      <c r="M302" s="44">
        <v>1893.32</v>
      </c>
      <c r="N302" s="44">
        <v>1952.45</v>
      </c>
      <c r="O302" s="44">
        <v>1957.01</v>
      </c>
      <c r="P302" s="44">
        <v>1944.52</v>
      </c>
      <c r="Q302" s="44">
        <v>1911.9</v>
      </c>
      <c r="R302" s="44">
        <v>1819.64</v>
      </c>
      <c r="S302" s="44">
        <v>1748.58</v>
      </c>
      <c r="T302" s="44">
        <v>1722.55</v>
      </c>
      <c r="U302" s="44">
        <v>1829.57</v>
      </c>
      <c r="V302" s="44">
        <v>1897.17</v>
      </c>
      <c r="W302" s="44">
        <v>1802.05</v>
      </c>
      <c r="X302" s="44">
        <v>1774.13</v>
      </c>
      <c r="Y302" s="44">
        <v>1585.31</v>
      </c>
      <c r="Z302" s="44">
        <v>1296.47</v>
      </c>
      <c r="AA302" s="44">
        <v>1221.08</v>
      </c>
    </row>
    <row r="303" spans="1:27" ht="12.75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8" t="s">
        <v>2709</v>
      </c>
      <c r="B306" s="28" t="str">
        <f>"29"&amp;"."&amp;$B$801&amp;"."&amp;$B$802</f>
        <v>29.10.2023</v>
      </c>
      <c r="C306" s="90" t="s">
        <v>76</v>
      </c>
      <c r="D306" s="91">
        <f>ROUND(((D307+D308+D310+D309)/1000),5)</f>
        <v>1.66422</v>
      </c>
      <c r="E306" s="91">
        <f>ROUND(((E307+E308+E310+E309)/1000),5)</f>
        <v>1.5994299999999999</v>
      </c>
      <c r="F306" s="91">
        <f>ROUND(((F307+F308+F310+F309)/1000),5)</f>
        <v>1.5505899999999999</v>
      </c>
      <c r="G306" s="91">
        <f t="shared" ref="G306:AA306" si="177">ROUND(((G307+G308+G310+G309)/1000),5)</f>
        <v>1.5077199999999999</v>
      </c>
      <c r="H306" s="91">
        <f t="shared" si="177"/>
        <v>1.53481</v>
      </c>
      <c r="I306" s="91">
        <f t="shared" si="177"/>
        <v>1.6008599999999999</v>
      </c>
      <c r="J306" s="91">
        <f t="shared" si="177"/>
        <v>1.5992</v>
      </c>
      <c r="K306" s="91">
        <f t="shared" si="177"/>
        <v>1.66727</v>
      </c>
      <c r="L306" s="91">
        <f t="shared" si="177"/>
        <v>1.9211499999999999</v>
      </c>
      <c r="M306" s="91">
        <f t="shared" si="177"/>
        <v>2.1172200000000001</v>
      </c>
      <c r="N306" s="91">
        <f t="shared" si="177"/>
        <v>2.2833399999999999</v>
      </c>
      <c r="O306" s="91">
        <f t="shared" si="177"/>
        <v>2.32525</v>
      </c>
      <c r="P306" s="91">
        <f t="shared" si="177"/>
        <v>2.3153700000000002</v>
      </c>
      <c r="Q306" s="91">
        <f t="shared" si="177"/>
        <v>2.31562</v>
      </c>
      <c r="R306" s="91">
        <f t="shared" si="177"/>
        <v>2.23956</v>
      </c>
      <c r="S306" s="91">
        <f t="shared" si="177"/>
        <v>2.2584</v>
      </c>
      <c r="T306" s="91">
        <f t="shared" si="177"/>
        <v>2.2635000000000001</v>
      </c>
      <c r="U306" s="91">
        <f t="shared" si="177"/>
        <v>2.4297599999999999</v>
      </c>
      <c r="V306" s="91">
        <f t="shared" si="177"/>
        <v>2.4927700000000002</v>
      </c>
      <c r="W306" s="91">
        <f t="shared" si="177"/>
        <v>2.41242</v>
      </c>
      <c r="X306" s="91">
        <f t="shared" si="177"/>
        <v>2.3723100000000001</v>
      </c>
      <c r="Y306" s="91">
        <f t="shared" si="177"/>
        <v>2.32151</v>
      </c>
      <c r="Z306" s="91">
        <f t="shared" si="177"/>
        <v>1.9505399999999999</v>
      </c>
      <c r="AA306" s="91">
        <f t="shared" si="177"/>
        <v>1.7017599999999999</v>
      </c>
    </row>
    <row r="307" spans="1:27" ht="12.75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1216.49</v>
      </c>
      <c r="E307" s="44">
        <v>1151.7</v>
      </c>
      <c r="F307" s="44">
        <v>1102.8599999999999</v>
      </c>
      <c r="G307" s="44">
        <v>1059.99</v>
      </c>
      <c r="H307" s="44">
        <v>1087.08</v>
      </c>
      <c r="I307" s="44">
        <v>1153.1300000000001</v>
      </c>
      <c r="J307" s="44">
        <v>1151.47</v>
      </c>
      <c r="K307" s="44">
        <v>1219.54</v>
      </c>
      <c r="L307" s="44">
        <v>1473.42</v>
      </c>
      <c r="M307" s="44">
        <v>1669.49</v>
      </c>
      <c r="N307" s="44">
        <v>1835.61</v>
      </c>
      <c r="O307" s="44">
        <v>1877.52</v>
      </c>
      <c r="P307" s="44">
        <v>1867.64</v>
      </c>
      <c r="Q307" s="44">
        <v>1867.89</v>
      </c>
      <c r="R307" s="44">
        <v>1791.83</v>
      </c>
      <c r="S307" s="44">
        <v>1810.67</v>
      </c>
      <c r="T307" s="44">
        <v>1815.77</v>
      </c>
      <c r="U307" s="44">
        <v>1982.03</v>
      </c>
      <c r="V307" s="44">
        <v>2045.04</v>
      </c>
      <c r="W307" s="44">
        <v>1964.69</v>
      </c>
      <c r="X307" s="44">
        <v>1924.58</v>
      </c>
      <c r="Y307" s="44">
        <v>1873.78</v>
      </c>
      <c r="Z307" s="44">
        <v>1502.81</v>
      </c>
      <c r="AA307" s="44">
        <v>1254.03</v>
      </c>
    </row>
    <row r="308" spans="1:27" ht="12.75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8" t="s">
        <v>2714</v>
      </c>
      <c r="B311" s="28" t="str">
        <f>"30"&amp;"."&amp;$B$801&amp;"."&amp;$B$802</f>
        <v>30.10.2023</v>
      </c>
      <c r="C311" s="90" t="s">
        <v>76</v>
      </c>
      <c r="D311" s="91">
        <f>ROUND(((D312+D313+D315+D314)/1000),5)</f>
        <v>1.59887</v>
      </c>
      <c r="E311" s="91">
        <f>ROUND(((E312+E313+E315+E314)/1000),5)</f>
        <v>1.4913000000000001</v>
      </c>
      <c r="F311" s="91">
        <f>ROUND(((F312+F313+F315+F314)/1000),5)</f>
        <v>1.4385600000000001</v>
      </c>
      <c r="G311" s="91">
        <f t="shared" ref="G311:AA311" si="180">ROUND(((G312+G313+G315+G314)/1000),5)</f>
        <v>1.4263999999999999</v>
      </c>
      <c r="H311" s="91">
        <f t="shared" si="180"/>
        <v>1.4821200000000001</v>
      </c>
      <c r="I311" s="91">
        <f t="shared" si="180"/>
        <v>1.6001300000000001</v>
      </c>
      <c r="J311" s="91">
        <f t="shared" si="180"/>
        <v>1.7188000000000001</v>
      </c>
      <c r="K311" s="91">
        <f t="shared" si="180"/>
        <v>1.9913099999999999</v>
      </c>
      <c r="L311" s="91">
        <f t="shared" si="180"/>
        <v>2.23828</v>
      </c>
      <c r="M311" s="91">
        <f t="shared" si="180"/>
        <v>2.38679</v>
      </c>
      <c r="N311" s="91">
        <f t="shared" si="180"/>
        <v>2.47763</v>
      </c>
      <c r="O311" s="91">
        <f t="shared" si="180"/>
        <v>2.4058000000000002</v>
      </c>
      <c r="P311" s="91">
        <f t="shared" si="180"/>
        <v>2.4067699999999999</v>
      </c>
      <c r="Q311" s="91">
        <f t="shared" si="180"/>
        <v>2.4369100000000001</v>
      </c>
      <c r="R311" s="91">
        <f t="shared" si="180"/>
        <v>2.4174099999999998</v>
      </c>
      <c r="S311" s="91">
        <f t="shared" si="180"/>
        <v>2.4116399999999998</v>
      </c>
      <c r="T311" s="91">
        <f t="shared" si="180"/>
        <v>2.4052899999999999</v>
      </c>
      <c r="U311" s="91">
        <f t="shared" si="180"/>
        <v>2.63992</v>
      </c>
      <c r="V311" s="91">
        <f t="shared" si="180"/>
        <v>2.5509499999999998</v>
      </c>
      <c r="W311" s="91">
        <f t="shared" si="180"/>
        <v>2.3996300000000002</v>
      </c>
      <c r="X311" s="91">
        <f t="shared" si="180"/>
        <v>2.3526899999999999</v>
      </c>
      <c r="Y311" s="91">
        <f t="shared" si="180"/>
        <v>2.1586799999999999</v>
      </c>
      <c r="Z311" s="91">
        <f t="shared" si="180"/>
        <v>1.74454</v>
      </c>
      <c r="AA311" s="91">
        <f t="shared" si="180"/>
        <v>1.64066</v>
      </c>
    </row>
    <row r="312" spans="1:27" ht="12.75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1151.1400000000001</v>
      </c>
      <c r="E312" s="44">
        <v>1043.57</v>
      </c>
      <c r="F312" s="44">
        <v>990.83</v>
      </c>
      <c r="G312" s="44">
        <v>978.67</v>
      </c>
      <c r="H312" s="44">
        <v>1034.3900000000001</v>
      </c>
      <c r="I312" s="44">
        <v>1152.4000000000001</v>
      </c>
      <c r="J312" s="44">
        <v>1271.07</v>
      </c>
      <c r="K312" s="44">
        <v>1543.58</v>
      </c>
      <c r="L312" s="44">
        <v>1790.55</v>
      </c>
      <c r="M312" s="44">
        <v>1939.06</v>
      </c>
      <c r="N312" s="44">
        <v>2029.9</v>
      </c>
      <c r="O312" s="44">
        <v>1958.07</v>
      </c>
      <c r="P312" s="44">
        <v>1959.04</v>
      </c>
      <c r="Q312" s="44">
        <v>1989.18</v>
      </c>
      <c r="R312" s="44">
        <v>1969.68</v>
      </c>
      <c r="S312" s="44">
        <v>1963.91</v>
      </c>
      <c r="T312" s="44">
        <v>1957.56</v>
      </c>
      <c r="U312" s="44">
        <v>2192.19</v>
      </c>
      <c r="V312" s="44">
        <v>2103.2199999999998</v>
      </c>
      <c r="W312" s="44">
        <v>1951.9</v>
      </c>
      <c r="X312" s="44">
        <v>1904.96</v>
      </c>
      <c r="Y312" s="44">
        <v>1710.95</v>
      </c>
      <c r="Z312" s="44">
        <v>1296.81</v>
      </c>
      <c r="AA312" s="44">
        <v>1192.93</v>
      </c>
    </row>
    <row r="313" spans="1:27" ht="12.75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x14ac:dyDescent="0.2">
      <c r="A316" s="98" t="s">
        <v>2719</v>
      </c>
      <c r="B316" s="28" t="str">
        <f>"31"&amp;"."&amp;$B$801&amp;"."&amp;$B$802</f>
        <v>31.10.2023</v>
      </c>
      <c r="C316" s="90" t="s">
        <v>76</v>
      </c>
      <c r="D316" s="91">
        <f>ROUND(((D317+D318+D320+D319)/1000),5)</f>
        <v>1.56334</v>
      </c>
      <c r="E316" s="91">
        <f>ROUND(((E317+E318+E320+E319)/1000),5)</f>
        <v>1.4267799999999999</v>
      </c>
      <c r="F316" s="91">
        <f>ROUND(((F317+F318+F320+F319)/1000),5)</f>
        <v>1.3406499999999999</v>
      </c>
      <c r="G316" s="91">
        <f t="shared" ref="G316:AA316" si="183">ROUND(((G317+G318+G320+G319)/1000),5)</f>
        <v>1.3253299999999999</v>
      </c>
      <c r="H316" s="91">
        <f t="shared" si="183"/>
        <v>1.43912</v>
      </c>
      <c r="I316" s="91">
        <f t="shared" si="183"/>
        <v>1.59196</v>
      </c>
      <c r="J316" s="91">
        <f t="shared" si="183"/>
        <v>1.6810499999999999</v>
      </c>
      <c r="K316" s="91">
        <f t="shared" si="183"/>
        <v>2.0134699999999999</v>
      </c>
      <c r="L316" s="91">
        <f t="shared" si="183"/>
        <v>2.2053099999999999</v>
      </c>
      <c r="M316" s="91">
        <f t="shared" si="183"/>
        <v>2.3711099999999998</v>
      </c>
      <c r="N316" s="91">
        <f t="shared" si="183"/>
        <v>2.3919700000000002</v>
      </c>
      <c r="O316" s="91">
        <f t="shared" si="183"/>
        <v>2.37466</v>
      </c>
      <c r="P316" s="91">
        <f t="shared" si="183"/>
        <v>2.3774899999999999</v>
      </c>
      <c r="Q316" s="91">
        <f t="shared" si="183"/>
        <v>2.3796300000000001</v>
      </c>
      <c r="R316" s="91">
        <f t="shared" si="183"/>
        <v>2.3792800000000001</v>
      </c>
      <c r="S316" s="91">
        <f t="shared" si="183"/>
        <v>2.38002</v>
      </c>
      <c r="T316" s="91">
        <f t="shared" si="183"/>
        <v>2.3779400000000002</v>
      </c>
      <c r="U316" s="91">
        <f t="shared" si="183"/>
        <v>2.4393799999999999</v>
      </c>
      <c r="V316" s="91">
        <f t="shared" si="183"/>
        <v>2.4443899999999998</v>
      </c>
      <c r="W316" s="91">
        <f t="shared" si="183"/>
        <v>2.3544700000000001</v>
      </c>
      <c r="X316" s="91">
        <f t="shared" si="183"/>
        <v>2.2892000000000001</v>
      </c>
      <c r="Y316" s="91">
        <f t="shared" si="183"/>
        <v>2.1392000000000002</v>
      </c>
      <c r="Z316" s="91">
        <f t="shared" si="183"/>
        <v>1.71963</v>
      </c>
      <c r="AA316" s="91">
        <f t="shared" si="183"/>
        <v>1.62497</v>
      </c>
    </row>
    <row r="317" spans="1:27" ht="12.75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1115.6099999999999</v>
      </c>
      <c r="E317" s="44">
        <v>979.05</v>
      </c>
      <c r="F317" s="44">
        <v>892.92</v>
      </c>
      <c r="G317" s="44">
        <v>877.6</v>
      </c>
      <c r="H317" s="44">
        <v>991.39</v>
      </c>
      <c r="I317" s="44">
        <v>1144.23</v>
      </c>
      <c r="J317" s="44">
        <v>1233.32</v>
      </c>
      <c r="K317" s="44">
        <v>1565.74</v>
      </c>
      <c r="L317" s="44">
        <v>1757.58</v>
      </c>
      <c r="M317" s="44">
        <v>1923.38</v>
      </c>
      <c r="N317" s="44">
        <v>1944.24</v>
      </c>
      <c r="O317" s="44">
        <v>1926.93</v>
      </c>
      <c r="P317" s="44">
        <v>1929.76</v>
      </c>
      <c r="Q317" s="44">
        <v>1931.9</v>
      </c>
      <c r="R317" s="44">
        <v>1931.55</v>
      </c>
      <c r="S317" s="44">
        <v>1932.29</v>
      </c>
      <c r="T317" s="44">
        <v>1930.21</v>
      </c>
      <c r="U317" s="44">
        <v>1991.65</v>
      </c>
      <c r="V317" s="44">
        <v>1996.66</v>
      </c>
      <c r="W317" s="44">
        <v>1906.74</v>
      </c>
      <c r="X317" s="44">
        <v>1841.47</v>
      </c>
      <c r="Y317" s="44">
        <v>1691.47</v>
      </c>
      <c r="Z317" s="44">
        <v>1271.9000000000001</v>
      </c>
      <c r="AA317" s="44">
        <v>1177.24</v>
      </c>
    </row>
    <row r="318" spans="1:27" ht="12.75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01.10.2023</v>
      </c>
      <c r="C325" s="90" t="s">
        <v>76</v>
      </c>
      <c r="D325" s="91">
        <f>ROUND(((D326+D327+D329+D328)/1000),5)</f>
        <v>1.86653</v>
      </c>
      <c r="E325" s="91">
        <f>ROUND(((E326+E327+E329+E328)/1000),5)</f>
        <v>1.80775</v>
      </c>
      <c r="F325" s="91">
        <f>ROUND(((F326+F327+F329+F328)/1000),5)</f>
        <v>1.7938000000000001</v>
      </c>
      <c r="G325" s="91">
        <f t="shared" ref="G325:AA325" si="186">ROUND(((G326+G327+G329+G328)/1000),5)</f>
        <v>1.7956700000000001</v>
      </c>
      <c r="H325" s="91">
        <f t="shared" si="186"/>
        <v>1.8045100000000001</v>
      </c>
      <c r="I325" s="91">
        <f t="shared" si="186"/>
        <v>1.8291500000000001</v>
      </c>
      <c r="J325" s="91">
        <f t="shared" si="186"/>
        <v>1.8301700000000001</v>
      </c>
      <c r="K325" s="91">
        <f t="shared" si="186"/>
        <v>1.9173</v>
      </c>
      <c r="L325" s="91">
        <f t="shared" si="186"/>
        <v>2.16709</v>
      </c>
      <c r="M325" s="91">
        <f t="shared" si="186"/>
        <v>2.4405899999999998</v>
      </c>
      <c r="N325" s="91">
        <f t="shared" si="186"/>
        <v>2.49369</v>
      </c>
      <c r="O325" s="91">
        <f t="shared" si="186"/>
        <v>2.5004599999999999</v>
      </c>
      <c r="P325" s="91">
        <f t="shared" si="186"/>
        <v>2.5030399999999999</v>
      </c>
      <c r="Q325" s="91">
        <f t="shared" si="186"/>
        <v>2.51681</v>
      </c>
      <c r="R325" s="91">
        <f t="shared" si="186"/>
        <v>2.5206300000000001</v>
      </c>
      <c r="S325" s="91">
        <f t="shared" si="186"/>
        <v>2.5305599999999999</v>
      </c>
      <c r="T325" s="91">
        <f t="shared" si="186"/>
        <v>2.5232100000000002</v>
      </c>
      <c r="U325" s="91">
        <f t="shared" si="186"/>
        <v>2.5366</v>
      </c>
      <c r="V325" s="91">
        <f t="shared" si="186"/>
        <v>2.5952500000000001</v>
      </c>
      <c r="W325" s="91">
        <f t="shared" si="186"/>
        <v>2.6606299999999998</v>
      </c>
      <c r="X325" s="91">
        <f t="shared" si="186"/>
        <v>2.5980099999999999</v>
      </c>
      <c r="Y325" s="91">
        <f t="shared" si="186"/>
        <v>2.5114000000000001</v>
      </c>
      <c r="Z325" s="91">
        <f t="shared" si="186"/>
        <v>2.1626400000000001</v>
      </c>
      <c r="AA325" s="91">
        <f t="shared" si="186"/>
        <v>1.98709</v>
      </c>
    </row>
    <row r="326" spans="1:27" ht="12.75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1314.89</v>
      </c>
      <c r="E326" s="44">
        <v>1256.1099999999999</v>
      </c>
      <c r="F326" s="44">
        <v>1242.1600000000001</v>
      </c>
      <c r="G326" s="44">
        <v>1244.03</v>
      </c>
      <c r="H326" s="44">
        <v>1252.8699999999999</v>
      </c>
      <c r="I326" s="44">
        <v>1277.51</v>
      </c>
      <c r="J326" s="44">
        <v>1278.53</v>
      </c>
      <c r="K326" s="44">
        <v>1365.66</v>
      </c>
      <c r="L326" s="44">
        <v>1615.45</v>
      </c>
      <c r="M326" s="44">
        <v>1888.95</v>
      </c>
      <c r="N326" s="44">
        <v>1942.05</v>
      </c>
      <c r="O326" s="44">
        <v>1948.82</v>
      </c>
      <c r="P326" s="44">
        <v>1951.4</v>
      </c>
      <c r="Q326" s="44">
        <v>1965.17</v>
      </c>
      <c r="R326" s="44">
        <v>1968.99</v>
      </c>
      <c r="S326" s="44">
        <v>1978.92</v>
      </c>
      <c r="T326" s="44">
        <v>1971.57</v>
      </c>
      <c r="U326" s="44">
        <v>1984.96</v>
      </c>
      <c r="V326" s="44">
        <v>2043.61</v>
      </c>
      <c r="W326" s="44">
        <v>2108.9899999999998</v>
      </c>
      <c r="X326" s="44">
        <v>2046.37</v>
      </c>
      <c r="Y326" s="44">
        <v>1959.76</v>
      </c>
      <c r="Z326" s="44">
        <v>1611</v>
      </c>
      <c r="AA326" s="44">
        <v>1435.45</v>
      </c>
    </row>
    <row r="327" spans="1:27" ht="12.75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8" t="s">
        <v>2729</v>
      </c>
      <c r="B330" s="28" t="str">
        <f>"02"&amp;"."&amp;$B$801&amp;"."&amp;$B$802</f>
        <v>02.10.2023</v>
      </c>
      <c r="C330" s="90" t="s">
        <v>76</v>
      </c>
      <c r="D330" s="91">
        <f>ROUND(((D331+D332+D334+D333)/1000),5)</f>
        <v>1.8419700000000001</v>
      </c>
      <c r="E330" s="91">
        <f>ROUND(((E331+E332+E334+E333)/1000),5)</f>
        <v>1.78487</v>
      </c>
      <c r="F330" s="91">
        <f>ROUND(((F331+F332+F334+F333)/1000),5)</f>
        <v>1.72926</v>
      </c>
      <c r="G330" s="91">
        <f t="shared" ref="G330:AA330" si="189">ROUND(((G331+G332+G334+G333)/1000),5)</f>
        <v>1.7168600000000001</v>
      </c>
      <c r="H330" s="91">
        <f t="shared" si="189"/>
        <v>1.72973</v>
      </c>
      <c r="I330" s="91">
        <f t="shared" si="189"/>
        <v>1.8483499999999999</v>
      </c>
      <c r="J330" s="91">
        <f t="shared" si="189"/>
        <v>2.00841</v>
      </c>
      <c r="K330" s="91">
        <f t="shared" si="189"/>
        <v>2.2653500000000002</v>
      </c>
      <c r="L330" s="91">
        <f t="shared" si="189"/>
        <v>2.4687999999999999</v>
      </c>
      <c r="M330" s="91">
        <f t="shared" si="189"/>
        <v>2.6621299999999999</v>
      </c>
      <c r="N330" s="91">
        <f t="shared" si="189"/>
        <v>2.6689099999999999</v>
      </c>
      <c r="O330" s="91">
        <f t="shared" si="189"/>
        <v>2.59104</v>
      </c>
      <c r="P330" s="91">
        <f t="shared" si="189"/>
        <v>2.5487099999999998</v>
      </c>
      <c r="Q330" s="91">
        <f t="shared" si="189"/>
        <v>2.5684900000000002</v>
      </c>
      <c r="R330" s="91">
        <f t="shared" si="189"/>
        <v>2.5703900000000002</v>
      </c>
      <c r="S330" s="91">
        <f t="shared" si="189"/>
        <v>2.5565500000000001</v>
      </c>
      <c r="T330" s="91">
        <f t="shared" si="189"/>
        <v>2.5519599999999998</v>
      </c>
      <c r="U330" s="91">
        <f t="shared" si="189"/>
        <v>2.5615600000000001</v>
      </c>
      <c r="V330" s="91">
        <f t="shared" si="189"/>
        <v>2.7075900000000002</v>
      </c>
      <c r="W330" s="91">
        <f t="shared" si="189"/>
        <v>2.7101600000000001</v>
      </c>
      <c r="X330" s="91">
        <f t="shared" si="189"/>
        <v>2.5551200000000001</v>
      </c>
      <c r="Y330" s="91">
        <f t="shared" si="189"/>
        <v>2.46177</v>
      </c>
      <c r="Z330" s="91">
        <f t="shared" si="189"/>
        <v>2.2096900000000002</v>
      </c>
      <c r="AA330" s="91">
        <f t="shared" si="189"/>
        <v>1.91625</v>
      </c>
    </row>
    <row r="331" spans="1:27" ht="12.75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1290.33</v>
      </c>
      <c r="E331" s="44">
        <v>1233.23</v>
      </c>
      <c r="F331" s="44">
        <v>1177.6199999999999</v>
      </c>
      <c r="G331" s="44">
        <v>1165.22</v>
      </c>
      <c r="H331" s="44">
        <v>1178.0899999999999</v>
      </c>
      <c r="I331" s="44">
        <v>1296.71</v>
      </c>
      <c r="J331" s="44">
        <v>1456.77</v>
      </c>
      <c r="K331" s="44">
        <v>1713.71</v>
      </c>
      <c r="L331" s="44">
        <v>1917.16</v>
      </c>
      <c r="M331" s="44">
        <v>2110.4899999999998</v>
      </c>
      <c r="N331" s="44">
        <v>2117.27</v>
      </c>
      <c r="O331" s="44">
        <v>2039.4</v>
      </c>
      <c r="P331" s="44">
        <v>1997.07</v>
      </c>
      <c r="Q331" s="44">
        <v>2016.85</v>
      </c>
      <c r="R331" s="44">
        <v>2018.75</v>
      </c>
      <c r="S331" s="44">
        <v>2004.91</v>
      </c>
      <c r="T331" s="44">
        <v>2000.32</v>
      </c>
      <c r="U331" s="44">
        <v>2009.92</v>
      </c>
      <c r="V331" s="44">
        <v>2155.9499999999998</v>
      </c>
      <c r="W331" s="44">
        <v>2158.52</v>
      </c>
      <c r="X331" s="44">
        <v>2003.48</v>
      </c>
      <c r="Y331" s="44">
        <v>1910.13</v>
      </c>
      <c r="Z331" s="44">
        <v>1658.05</v>
      </c>
      <c r="AA331" s="44">
        <v>1364.61</v>
      </c>
    </row>
    <row r="332" spans="1:27" ht="12.75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8" t="s">
        <v>2734</v>
      </c>
      <c r="B335" s="28" t="str">
        <f>"03"&amp;"."&amp;$B$801&amp;"."&amp;$B$802</f>
        <v>03.10.2023</v>
      </c>
      <c r="C335" s="90" t="s">
        <v>76</v>
      </c>
      <c r="D335" s="91">
        <f>ROUND(((D336+D337+D339+D338)/1000),5)</f>
        <v>1.78579</v>
      </c>
      <c r="E335" s="91">
        <f>ROUND(((E336+E337+E339+E338)/1000),5)</f>
        <v>1.7010400000000001</v>
      </c>
      <c r="F335" s="91">
        <f>ROUND(((F336+F337+F339+F338)/1000),5)</f>
        <v>1.5575699999999999</v>
      </c>
      <c r="G335" s="91">
        <f t="shared" ref="G335:AA335" si="192">ROUND(((G336+G337+G339+G338)/1000),5)</f>
        <v>1.5395300000000001</v>
      </c>
      <c r="H335" s="91">
        <f t="shared" si="192"/>
        <v>1.7008700000000001</v>
      </c>
      <c r="I335" s="91">
        <f t="shared" si="192"/>
        <v>1.8510500000000001</v>
      </c>
      <c r="J335" s="91">
        <f t="shared" si="192"/>
        <v>1.94184</v>
      </c>
      <c r="K335" s="91">
        <f t="shared" si="192"/>
        <v>2.1811600000000002</v>
      </c>
      <c r="L335" s="91">
        <f t="shared" si="192"/>
        <v>2.4285600000000001</v>
      </c>
      <c r="M335" s="91">
        <f t="shared" si="192"/>
        <v>2.59077</v>
      </c>
      <c r="N335" s="91">
        <f t="shared" si="192"/>
        <v>2.6267200000000002</v>
      </c>
      <c r="O335" s="91">
        <f t="shared" si="192"/>
        <v>2.5349200000000001</v>
      </c>
      <c r="P335" s="91">
        <f t="shared" si="192"/>
        <v>2.5303300000000002</v>
      </c>
      <c r="Q335" s="91">
        <f t="shared" si="192"/>
        <v>2.5539800000000001</v>
      </c>
      <c r="R335" s="91">
        <f t="shared" si="192"/>
        <v>2.5568</v>
      </c>
      <c r="S335" s="91">
        <f t="shared" si="192"/>
        <v>2.55918</v>
      </c>
      <c r="T335" s="91">
        <f t="shared" si="192"/>
        <v>2.5595500000000002</v>
      </c>
      <c r="U335" s="91">
        <f t="shared" si="192"/>
        <v>2.5602399999999998</v>
      </c>
      <c r="V335" s="91">
        <f t="shared" si="192"/>
        <v>2.6661000000000001</v>
      </c>
      <c r="W335" s="91">
        <f t="shared" si="192"/>
        <v>2.6775099999999998</v>
      </c>
      <c r="X335" s="91">
        <f t="shared" si="192"/>
        <v>2.5399799999999999</v>
      </c>
      <c r="Y335" s="91">
        <f t="shared" si="192"/>
        <v>2.4097599999999999</v>
      </c>
      <c r="Z335" s="91">
        <f t="shared" si="192"/>
        <v>2.1320100000000002</v>
      </c>
      <c r="AA335" s="91">
        <f t="shared" si="192"/>
        <v>1.91622</v>
      </c>
    </row>
    <row r="336" spans="1:27" ht="12.75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1234.1500000000001</v>
      </c>
      <c r="E336" s="44">
        <v>1149.4000000000001</v>
      </c>
      <c r="F336" s="44">
        <v>1005.93</v>
      </c>
      <c r="G336" s="44">
        <v>987.89</v>
      </c>
      <c r="H336" s="44">
        <v>1149.23</v>
      </c>
      <c r="I336" s="44">
        <v>1299.4100000000001</v>
      </c>
      <c r="J336" s="44">
        <v>1390.2</v>
      </c>
      <c r="K336" s="44">
        <v>1629.52</v>
      </c>
      <c r="L336" s="44">
        <v>1876.92</v>
      </c>
      <c r="M336" s="44">
        <v>2039.13</v>
      </c>
      <c r="N336" s="44">
        <v>2075.08</v>
      </c>
      <c r="O336" s="44">
        <v>1983.28</v>
      </c>
      <c r="P336" s="44">
        <v>1978.69</v>
      </c>
      <c r="Q336" s="44">
        <v>2002.34</v>
      </c>
      <c r="R336" s="44">
        <v>2005.16</v>
      </c>
      <c r="S336" s="44">
        <v>2007.54</v>
      </c>
      <c r="T336" s="44">
        <v>2007.91</v>
      </c>
      <c r="U336" s="44">
        <v>2008.6</v>
      </c>
      <c r="V336" s="44">
        <v>2114.46</v>
      </c>
      <c r="W336" s="44">
        <v>2125.87</v>
      </c>
      <c r="X336" s="44">
        <v>1988.34</v>
      </c>
      <c r="Y336" s="44">
        <v>1858.12</v>
      </c>
      <c r="Z336" s="44">
        <v>1580.37</v>
      </c>
      <c r="AA336" s="44">
        <v>1364.58</v>
      </c>
    </row>
    <row r="337" spans="1:27" ht="12.75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8" t="s">
        <v>2739</v>
      </c>
      <c r="B340" s="28" t="str">
        <f>"04"&amp;"."&amp;$B$801&amp;"."&amp;$B$802</f>
        <v>04.10.2023</v>
      </c>
      <c r="C340" s="90" t="s">
        <v>76</v>
      </c>
      <c r="D340" s="91">
        <f>ROUND(((D341+D342+D344+D343)/1000),5)</f>
        <v>1.75901</v>
      </c>
      <c r="E340" s="91">
        <f>ROUND(((E341+E342+E344+E343)/1000),5)</f>
        <v>1.62869</v>
      </c>
      <c r="F340" s="91">
        <f>ROUND(((F341+F342+F344+F343)/1000),5)</f>
        <v>1.5112000000000001</v>
      </c>
      <c r="G340" s="91">
        <f t="shared" ref="G340:AA340" si="195">ROUND(((G341+G342+G344+G343)/1000),5)</f>
        <v>1.5693999999999999</v>
      </c>
      <c r="H340" s="91">
        <f t="shared" si="195"/>
        <v>1.69435</v>
      </c>
      <c r="I340" s="91">
        <f t="shared" si="195"/>
        <v>1.8027599999999999</v>
      </c>
      <c r="J340" s="91">
        <f t="shared" si="195"/>
        <v>1.8493599999999999</v>
      </c>
      <c r="K340" s="91">
        <f t="shared" si="195"/>
        <v>2.19049</v>
      </c>
      <c r="L340" s="91">
        <f t="shared" si="195"/>
        <v>2.4665499999999998</v>
      </c>
      <c r="M340" s="91">
        <f t="shared" si="195"/>
        <v>2.6412100000000001</v>
      </c>
      <c r="N340" s="91">
        <f t="shared" si="195"/>
        <v>2.67123</v>
      </c>
      <c r="O340" s="91">
        <f t="shared" si="195"/>
        <v>2.5924299999999998</v>
      </c>
      <c r="P340" s="91">
        <f t="shared" si="195"/>
        <v>2.5245000000000002</v>
      </c>
      <c r="Q340" s="91">
        <f t="shared" si="195"/>
        <v>2.54284</v>
      </c>
      <c r="R340" s="91">
        <f t="shared" si="195"/>
        <v>2.5456599999999998</v>
      </c>
      <c r="S340" s="91">
        <f t="shared" si="195"/>
        <v>2.5381499999999999</v>
      </c>
      <c r="T340" s="91">
        <f t="shared" si="195"/>
        <v>2.5458599999999998</v>
      </c>
      <c r="U340" s="91">
        <f t="shared" si="195"/>
        <v>2.6101399999999999</v>
      </c>
      <c r="V340" s="91">
        <f t="shared" si="195"/>
        <v>2.7203599999999999</v>
      </c>
      <c r="W340" s="91">
        <f t="shared" si="195"/>
        <v>2.7252000000000001</v>
      </c>
      <c r="X340" s="91">
        <f t="shared" si="195"/>
        <v>2.5476299999999998</v>
      </c>
      <c r="Y340" s="91">
        <f t="shared" si="195"/>
        <v>2.4067099999999999</v>
      </c>
      <c r="Z340" s="91">
        <f t="shared" si="195"/>
        <v>2.0060600000000002</v>
      </c>
      <c r="AA340" s="91">
        <f t="shared" si="195"/>
        <v>1.8569199999999999</v>
      </c>
    </row>
    <row r="341" spans="1:27" ht="12.75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1207.3699999999999</v>
      </c>
      <c r="E341" s="44">
        <v>1077.05</v>
      </c>
      <c r="F341" s="44">
        <v>959.56</v>
      </c>
      <c r="G341" s="44">
        <v>1017.76</v>
      </c>
      <c r="H341" s="44">
        <v>1142.71</v>
      </c>
      <c r="I341" s="44">
        <v>1251.1199999999999</v>
      </c>
      <c r="J341" s="44">
        <v>1297.72</v>
      </c>
      <c r="K341" s="44">
        <v>1638.85</v>
      </c>
      <c r="L341" s="44">
        <v>1914.91</v>
      </c>
      <c r="M341" s="44">
        <v>2089.5700000000002</v>
      </c>
      <c r="N341" s="44">
        <v>2119.59</v>
      </c>
      <c r="O341" s="44">
        <v>2040.79</v>
      </c>
      <c r="P341" s="44">
        <v>1972.86</v>
      </c>
      <c r="Q341" s="44">
        <v>1991.2</v>
      </c>
      <c r="R341" s="44">
        <v>1994.02</v>
      </c>
      <c r="S341" s="44">
        <v>1986.51</v>
      </c>
      <c r="T341" s="44">
        <v>1994.22</v>
      </c>
      <c r="U341" s="44">
        <v>2058.5</v>
      </c>
      <c r="V341" s="44">
        <v>2168.7199999999998</v>
      </c>
      <c r="W341" s="44">
        <v>2173.56</v>
      </c>
      <c r="X341" s="44">
        <v>1995.99</v>
      </c>
      <c r="Y341" s="44">
        <v>1855.07</v>
      </c>
      <c r="Z341" s="44">
        <v>1454.42</v>
      </c>
      <c r="AA341" s="44">
        <v>1305.28</v>
      </c>
    </row>
    <row r="342" spans="1:27" ht="12.75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8" t="s">
        <v>2744</v>
      </c>
      <c r="B345" s="28" t="str">
        <f>"05"&amp;"."&amp;$B$801&amp;"."&amp;$B$802</f>
        <v>05.10.2023</v>
      </c>
      <c r="C345" s="90" t="s">
        <v>76</v>
      </c>
      <c r="D345" s="91">
        <f>ROUND(((D346+D347+D349+D348)/1000),5)</f>
        <v>1.70756</v>
      </c>
      <c r="E345" s="91">
        <f>ROUND(((E346+E347+E349+E348)/1000),5)</f>
        <v>1.55148</v>
      </c>
      <c r="F345" s="91">
        <f>ROUND(((F346+F347+F349+F348)/1000),5)</f>
        <v>1.46143</v>
      </c>
      <c r="G345" s="91">
        <f t="shared" ref="G345:AA345" si="198">ROUND(((G346+G347+G349+G348)/1000),5)</f>
        <v>1.4784200000000001</v>
      </c>
      <c r="H345" s="91">
        <f t="shared" si="198"/>
        <v>1.6448700000000001</v>
      </c>
      <c r="I345" s="91">
        <f t="shared" si="198"/>
        <v>1.7861</v>
      </c>
      <c r="J345" s="91">
        <f t="shared" si="198"/>
        <v>1.8970199999999999</v>
      </c>
      <c r="K345" s="91">
        <f t="shared" si="198"/>
        <v>2.2751100000000002</v>
      </c>
      <c r="L345" s="91">
        <f t="shared" si="198"/>
        <v>2.32328</v>
      </c>
      <c r="M345" s="91">
        <f t="shared" si="198"/>
        <v>2.5526800000000001</v>
      </c>
      <c r="N345" s="91">
        <f t="shared" si="198"/>
        <v>2.6300699999999999</v>
      </c>
      <c r="O345" s="91">
        <f t="shared" si="198"/>
        <v>2.47899</v>
      </c>
      <c r="P345" s="91">
        <f t="shared" si="198"/>
        <v>2.4083100000000002</v>
      </c>
      <c r="Q345" s="91">
        <f t="shared" si="198"/>
        <v>2.4998999999999998</v>
      </c>
      <c r="R345" s="91">
        <f t="shared" si="198"/>
        <v>2.5083299999999999</v>
      </c>
      <c r="S345" s="91">
        <f t="shared" si="198"/>
        <v>2.51301</v>
      </c>
      <c r="T345" s="91">
        <f t="shared" si="198"/>
        <v>2.5231300000000001</v>
      </c>
      <c r="U345" s="91">
        <f t="shared" si="198"/>
        <v>2.6612300000000002</v>
      </c>
      <c r="V345" s="91">
        <f t="shared" si="198"/>
        <v>2.6678199999999999</v>
      </c>
      <c r="W345" s="91">
        <f t="shared" si="198"/>
        <v>2.72018</v>
      </c>
      <c r="X345" s="91">
        <f t="shared" si="198"/>
        <v>2.65971</v>
      </c>
      <c r="Y345" s="91">
        <f t="shared" si="198"/>
        <v>2.4229699999999998</v>
      </c>
      <c r="Z345" s="91">
        <f t="shared" si="198"/>
        <v>2.1652200000000001</v>
      </c>
      <c r="AA345" s="91">
        <f t="shared" si="198"/>
        <v>1.8790899999999999</v>
      </c>
    </row>
    <row r="346" spans="1:27" ht="12.75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1155.92</v>
      </c>
      <c r="E346" s="44">
        <v>999.84</v>
      </c>
      <c r="F346" s="44">
        <v>909.79</v>
      </c>
      <c r="G346" s="44">
        <v>926.78</v>
      </c>
      <c r="H346" s="44">
        <v>1093.23</v>
      </c>
      <c r="I346" s="44">
        <v>1234.46</v>
      </c>
      <c r="J346" s="44">
        <v>1345.38</v>
      </c>
      <c r="K346" s="44">
        <v>1723.47</v>
      </c>
      <c r="L346" s="44">
        <v>1771.64</v>
      </c>
      <c r="M346" s="44">
        <v>2001.04</v>
      </c>
      <c r="N346" s="44">
        <v>2078.4299999999998</v>
      </c>
      <c r="O346" s="44">
        <v>1927.35</v>
      </c>
      <c r="P346" s="44">
        <v>1856.67</v>
      </c>
      <c r="Q346" s="44">
        <v>1948.26</v>
      </c>
      <c r="R346" s="44">
        <v>1956.69</v>
      </c>
      <c r="S346" s="44">
        <v>1961.37</v>
      </c>
      <c r="T346" s="44">
        <v>1971.49</v>
      </c>
      <c r="U346" s="44">
        <v>2109.59</v>
      </c>
      <c r="V346" s="44">
        <v>2116.1799999999998</v>
      </c>
      <c r="W346" s="44">
        <v>2168.54</v>
      </c>
      <c r="X346" s="44">
        <v>2108.0700000000002</v>
      </c>
      <c r="Y346" s="44">
        <v>1871.33</v>
      </c>
      <c r="Z346" s="44">
        <v>1613.58</v>
      </c>
      <c r="AA346" s="44">
        <v>1327.45</v>
      </c>
    </row>
    <row r="347" spans="1:27" ht="12.75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8" t="s">
        <v>2749</v>
      </c>
      <c r="B350" s="28" t="str">
        <f>"06"&amp;"."&amp;$B$801&amp;"."&amp;$B$802</f>
        <v>06.10.2023</v>
      </c>
      <c r="C350" s="90" t="s">
        <v>76</v>
      </c>
      <c r="D350" s="91">
        <f>ROUND(((D351+D352+D354+D353)/1000),5)</f>
        <v>1.77081</v>
      </c>
      <c r="E350" s="91">
        <f>ROUND(((E351+E352+E354+E353)/1000),5)</f>
        <v>1.6603000000000001</v>
      </c>
      <c r="F350" s="91">
        <f>ROUND(((F351+F352+F354+F353)/1000),5)</f>
        <v>1.58205</v>
      </c>
      <c r="G350" s="91">
        <f t="shared" ref="G350:AA350" si="201">ROUND(((G351+G352+G354+G353)/1000),5)</f>
        <v>1.6060099999999999</v>
      </c>
      <c r="H350" s="91">
        <f t="shared" si="201"/>
        <v>1.69482</v>
      </c>
      <c r="I350" s="91">
        <f t="shared" si="201"/>
        <v>1.81355</v>
      </c>
      <c r="J350" s="91">
        <f t="shared" si="201"/>
        <v>2.0347499999999998</v>
      </c>
      <c r="K350" s="91">
        <f t="shared" si="201"/>
        <v>2.2917800000000002</v>
      </c>
      <c r="L350" s="91">
        <f t="shared" si="201"/>
        <v>2.55301</v>
      </c>
      <c r="M350" s="91">
        <f t="shared" si="201"/>
        <v>2.7284000000000002</v>
      </c>
      <c r="N350" s="91">
        <f t="shared" si="201"/>
        <v>2.7362700000000002</v>
      </c>
      <c r="O350" s="91">
        <f t="shared" si="201"/>
        <v>2.7095199999999999</v>
      </c>
      <c r="P350" s="91">
        <f t="shared" si="201"/>
        <v>2.5706899999999999</v>
      </c>
      <c r="Q350" s="91">
        <f t="shared" si="201"/>
        <v>2.5773899999999998</v>
      </c>
      <c r="R350" s="91">
        <f t="shared" si="201"/>
        <v>2.52258</v>
      </c>
      <c r="S350" s="91">
        <f t="shared" si="201"/>
        <v>2.5121799999999999</v>
      </c>
      <c r="T350" s="91">
        <f t="shared" si="201"/>
        <v>2.5249299999999999</v>
      </c>
      <c r="U350" s="91">
        <f t="shared" si="201"/>
        <v>2.5476399999999999</v>
      </c>
      <c r="V350" s="91">
        <f t="shared" si="201"/>
        <v>2.7247699999999999</v>
      </c>
      <c r="W350" s="91">
        <f t="shared" si="201"/>
        <v>2.7155800000000001</v>
      </c>
      <c r="X350" s="91">
        <f t="shared" si="201"/>
        <v>2.6115400000000002</v>
      </c>
      <c r="Y350" s="91">
        <f t="shared" si="201"/>
        <v>2.5065200000000001</v>
      </c>
      <c r="Z350" s="91">
        <f t="shared" si="201"/>
        <v>2.2860499999999999</v>
      </c>
      <c r="AA350" s="91">
        <f t="shared" si="201"/>
        <v>2.02216</v>
      </c>
    </row>
    <row r="351" spans="1:27" ht="12.75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1219.17</v>
      </c>
      <c r="E351" s="44">
        <v>1108.6600000000001</v>
      </c>
      <c r="F351" s="44">
        <v>1030.4100000000001</v>
      </c>
      <c r="G351" s="44">
        <v>1054.3699999999999</v>
      </c>
      <c r="H351" s="44">
        <v>1143.18</v>
      </c>
      <c r="I351" s="44">
        <v>1261.9100000000001</v>
      </c>
      <c r="J351" s="44">
        <v>1483.11</v>
      </c>
      <c r="K351" s="44">
        <v>1740.14</v>
      </c>
      <c r="L351" s="44">
        <v>2001.37</v>
      </c>
      <c r="M351" s="44">
        <v>2176.7600000000002</v>
      </c>
      <c r="N351" s="44">
        <v>2184.63</v>
      </c>
      <c r="O351" s="44">
        <v>2157.88</v>
      </c>
      <c r="P351" s="44">
        <v>2019.05</v>
      </c>
      <c r="Q351" s="44">
        <v>2025.75</v>
      </c>
      <c r="R351" s="44">
        <v>1970.94</v>
      </c>
      <c r="S351" s="44">
        <v>1960.54</v>
      </c>
      <c r="T351" s="44">
        <v>1973.29</v>
      </c>
      <c r="U351" s="44">
        <v>1996</v>
      </c>
      <c r="V351" s="44">
        <v>2173.13</v>
      </c>
      <c r="W351" s="44">
        <v>2163.94</v>
      </c>
      <c r="X351" s="44">
        <v>2059.9</v>
      </c>
      <c r="Y351" s="44">
        <v>1954.88</v>
      </c>
      <c r="Z351" s="44">
        <v>1734.41</v>
      </c>
      <c r="AA351" s="44">
        <v>1470.52</v>
      </c>
    </row>
    <row r="352" spans="1:27" ht="12.75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8" t="s">
        <v>2754</v>
      </c>
      <c r="B355" s="28" t="str">
        <f>"07"&amp;"."&amp;$B$801&amp;"."&amp;$B$802</f>
        <v>07.10.2023</v>
      </c>
      <c r="C355" s="90" t="s">
        <v>76</v>
      </c>
      <c r="D355" s="91">
        <f>ROUND(((D356+D357+D359+D358)/1000),5)</f>
        <v>1.80437</v>
      </c>
      <c r="E355" s="91">
        <f>ROUND(((E356+E357+E359+E358)/1000),5)</f>
        <v>1.75362</v>
      </c>
      <c r="F355" s="91">
        <f>ROUND(((F356+F357+F359+F358)/1000),5)</f>
        <v>1.70309</v>
      </c>
      <c r="G355" s="91">
        <f t="shared" ref="G355:AA355" si="204">ROUND(((G356+G357+G359+G358)/1000),5)</f>
        <v>1.67052</v>
      </c>
      <c r="H355" s="91">
        <f t="shared" si="204"/>
        <v>1.7074</v>
      </c>
      <c r="I355" s="91">
        <f t="shared" si="204"/>
        <v>1.7628200000000001</v>
      </c>
      <c r="J355" s="91">
        <f t="shared" si="204"/>
        <v>1.8533599999999999</v>
      </c>
      <c r="K355" s="91">
        <f t="shared" si="204"/>
        <v>2.03552</v>
      </c>
      <c r="L355" s="91">
        <f t="shared" si="204"/>
        <v>2.2319</v>
      </c>
      <c r="M355" s="91">
        <f t="shared" si="204"/>
        <v>2.3895599999999999</v>
      </c>
      <c r="N355" s="91">
        <f t="shared" si="204"/>
        <v>2.4717099999999999</v>
      </c>
      <c r="O355" s="91">
        <f t="shared" si="204"/>
        <v>2.4630899999999998</v>
      </c>
      <c r="P355" s="91">
        <f t="shared" si="204"/>
        <v>2.4119799999999998</v>
      </c>
      <c r="Q355" s="91">
        <f t="shared" si="204"/>
        <v>2.4126300000000001</v>
      </c>
      <c r="R355" s="91">
        <f t="shared" si="204"/>
        <v>2.40523</v>
      </c>
      <c r="S355" s="91">
        <f t="shared" si="204"/>
        <v>2.4126400000000001</v>
      </c>
      <c r="T355" s="91">
        <f t="shared" si="204"/>
        <v>2.4381599999999999</v>
      </c>
      <c r="U355" s="91">
        <f t="shared" si="204"/>
        <v>2.5220099999999999</v>
      </c>
      <c r="V355" s="91">
        <f t="shared" si="204"/>
        <v>2.63707</v>
      </c>
      <c r="W355" s="91">
        <f t="shared" si="204"/>
        <v>2.6533500000000001</v>
      </c>
      <c r="X355" s="91">
        <f t="shared" si="204"/>
        <v>2.5983100000000001</v>
      </c>
      <c r="Y355" s="91">
        <f t="shared" si="204"/>
        <v>2.36226</v>
      </c>
      <c r="Z355" s="91">
        <f t="shared" si="204"/>
        <v>2.10846</v>
      </c>
      <c r="AA355" s="91">
        <f t="shared" si="204"/>
        <v>1.86321</v>
      </c>
    </row>
    <row r="356" spans="1:27" ht="12.75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1252.73</v>
      </c>
      <c r="E356" s="44">
        <v>1201.98</v>
      </c>
      <c r="F356" s="44">
        <v>1151.45</v>
      </c>
      <c r="G356" s="44">
        <v>1118.8800000000001</v>
      </c>
      <c r="H356" s="44">
        <v>1155.76</v>
      </c>
      <c r="I356" s="44">
        <v>1211.18</v>
      </c>
      <c r="J356" s="44">
        <v>1301.72</v>
      </c>
      <c r="K356" s="44">
        <v>1483.88</v>
      </c>
      <c r="L356" s="44">
        <v>1680.26</v>
      </c>
      <c r="M356" s="44">
        <v>1837.92</v>
      </c>
      <c r="N356" s="44">
        <v>1920.07</v>
      </c>
      <c r="O356" s="44">
        <v>1911.45</v>
      </c>
      <c r="P356" s="44">
        <v>1860.34</v>
      </c>
      <c r="Q356" s="44">
        <v>1860.99</v>
      </c>
      <c r="R356" s="44">
        <v>1853.59</v>
      </c>
      <c r="S356" s="44">
        <v>1861</v>
      </c>
      <c r="T356" s="44">
        <v>1886.52</v>
      </c>
      <c r="U356" s="44">
        <v>1970.37</v>
      </c>
      <c r="V356" s="44">
        <v>2085.4299999999998</v>
      </c>
      <c r="W356" s="44">
        <v>2101.71</v>
      </c>
      <c r="X356" s="44">
        <v>2046.67</v>
      </c>
      <c r="Y356" s="44">
        <v>1810.62</v>
      </c>
      <c r="Z356" s="44">
        <v>1556.82</v>
      </c>
      <c r="AA356" s="44">
        <v>1311.57</v>
      </c>
    </row>
    <row r="357" spans="1:27" ht="12.75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8" t="s">
        <v>2759</v>
      </c>
      <c r="B360" s="28" t="str">
        <f>"08"&amp;"."&amp;$B$801&amp;"."&amp;$B$802</f>
        <v>08.10.2023</v>
      </c>
      <c r="C360" s="90" t="s">
        <v>76</v>
      </c>
      <c r="D360" s="91">
        <f>ROUND(((D361+D362+D364+D363)/1000),5)</f>
        <v>1.71811</v>
      </c>
      <c r="E360" s="91">
        <f>ROUND(((E361+E362+E364+E363)/1000),5)</f>
        <v>1.6277600000000001</v>
      </c>
      <c r="F360" s="91">
        <f>ROUND(((F361+F362+F364+F363)/1000),5)</f>
        <v>1.5258700000000001</v>
      </c>
      <c r="G360" s="91">
        <f t="shared" ref="G360:AA360" si="207">ROUND(((G361+G362+G364+G363)/1000),5)</f>
        <v>1.4911799999999999</v>
      </c>
      <c r="H360" s="91">
        <f t="shared" si="207"/>
        <v>1.5372600000000001</v>
      </c>
      <c r="I360" s="91">
        <f t="shared" si="207"/>
        <v>1.6011599999999999</v>
      </c>
      <c r="J360" s="91">
        <f t="shared" si="207"/>
        <v>1.5937300000000001</v>
      </c>
      <c r="K360" s="91">
        <f t="shared" si="207"/>
        <v>1.70059</v>
      </c>
      <c r="L360" s="91">
        <f t="shared" si="207"/>
        <v>2.0289100000000002</v>
      </c>
      <c r="M360" s="91">
        <f t="shared" si="207"/>
        <v>2.1677300000000002</v>
      </c>
      <c r="N360" s="91">
        <f t="shared" si="207"/>
        <v>2.2116600000000002</v>
      </c>
      <c r="O360" s="91">
        <f t="shared" si="207"/>
        <v>2.2144699999999999</v>
      </c>
      <c r="P360" s="91">
        <f t="shared" si="207"/>
        <v>2.2985099999999998</v>
      </c>
      <c r="Q360" s="91">
        <f t="shared" si="207"/>
        <v>2.2992699999999999</v>
      </c>
      <c r="R360" s="91">
        <f t="shared" si="207"/>
        <v>2.3036500000000002</v>
      </c>
      <c r="S360" s="91">
        <f t="shared" si="207"/>
        <v>2.2986300000000002</v>
      </c>
      <c r="T360" s="91">
        <f t="shared" si="207"/>
        <v>2.4496799999999999</v>
      </c>
      <c r="U360" s="91">
        <f t="shared" si="207"/>
        <v>2.6650700000000001</v>
      </c>
      <c r="V360" s="91">
        <f t="shared" si="207"/>
        <v>2.7580300000000002</v>
      </c>
      <c r="W360" s="91">
        <f t="shared" si="207"/>
        <v>2.75989</v>
      </c>
      <c r="X360" s="91">
        <f t="shared" si="207"/>
        <v>2.7144400000000002</v>
      </c>
      <c r="Y360" s="91">
        <f t="shared" si="207"/>
        <v>2.3675700000000002</v>
      </c>
      <c r="Z360" s="91">
        <f t="shared" si="207"/>
        <v>2.07063</v>
      </c>
      <c r="AA360" s="91">
        <f t="shared" si="207"/>
        <v>1.85826</v>
      </c>
    </row>
    <row r="361" spans="1:27" ht="12.75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1166.47</v>
      </c>
      <c r="E361" s="44">
        <v>1076.1199999999999</v>
      </c>
      <c r="F361" s="44">
        <v>974.23</v>
      </c>
      <c r="G361" s="44">
        <v>939.54</v>
      </c>
      <c r="H361" s="44">
        <v>985.62</v>
      </c>
      <c r="I361" s="44">
        <v>1049.52</v>
      </c>
      <c r="J361" s="44">
        <v>1042.0899999999999</v>
      </c>
      <c r="K361" s="44">
        <v>1148.95</v>
      </c>
      <c r="L361" s="44">
        <v>1477.27</v>
      </c>
      <c r="M361" s="44">
        <v>1616.09</v>
      </c>
      <c r="N361" s="44">
        <v>1660.02</v>
      </c>
      <c r="O361" s="44">
        <v>1662.83</v>
      </c>
      <c r="P361" s="44">
        <v>1746.87</v>
      </c>
      <c r="Q361" s="44">
        <v>1747.63</v>
      </c>
      <c r="R361" s="44">
        <v>1752.01</v>
      </c>
      <c r="S361" s="44">
        <v>1746.99</v>
      </c>
      <c r="T361" s="44">
        <v>1898.04</v>
      </c>
      <c r="U361" s="44">
        <v>2113.4299999999998</v>
      </c>
      <c r="V361" s="44">
        <v>2206.39</v>
      </c>
      <c r="W361" s="44">
        <v>2208.25</v>
      </c>
      <c r="X361" s="44">
        <v>2162.8000000000002</v>
      </c>
      <c r="Y361" s="44">
        <v>1815.93</v>
      </c>
      <c r="Z361" s="44">
        <v>1518.99</v>
      </c>
      <c r="AA361" s="44">
        <v>1306.6199999999999</v>
      </c>
    </row>
    <row r="362" spans="1:27" ht="12.75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8" t="s">
        <v>2764</v>
      </c>
      <c r="B365" s="28" t="str">
        <f>"09"&amp;"."&amp;$B$801&amp;"."&amp;$B$802</f>
        <v>09.10.2023</v>
      </c>
      <c r="C365" s="90" t="s">
        <v>76</v>
      </c>
      <c r="D365" s="91">
        <f>ROUND(((D366+D367+D369+D368)/1000),5)</f>
        <v>1.73384</v>
      </c>
      <c r="E365" s="91">
        <f>ROUND(((E366+E367+E369+E368)/1000),5)</f>
        <v>1.6449499999999999</v>
      </c>
      <c r="F365" s="91">
        <f>ROUND(((F366+F367+F369+F368)/1000),5)</f>
        <v>1.5692900000000001</v>
      </c>
      <c r="G365" s="91">
        <f t="shared" ref="G365:AA365" si="210">ROUND(((G366+G367+G369+G368)/1000),5)</f>
        <v>1.5422400000000001</v>
      </c>
      <c r="H365" s="91">
        <f t="shared" si="210"/>
        <v>1.5966</v>
      </c>
      <c r="I365" s="91">
        <f t="shared" si="210"/>
        <v>1.8143199999999999</v>
      </c>
      <c r="J365" s="91">
        <f t="shared" si="210"/>
        <v>1.95174</v>
      </c>
      <c r="K365" s="91">
        <f t="shared" si="210"/>
        <v>2.2894100000000002</v>
      </c>
      <c r="L365" s="91">
        <f t="shared" si="210"/>
        <v>2.66506</v>
      </c>
      <c r="M365" s="91">
        <f t="shared" si="210"/>
        <v>2.75468</v>
      </c>
      <c r="N365" s="91">
        <f t="shared" si="210"/>
        <v>2.7786</v>
      </c>
      <c r="O365" s="91">
        <f t="shared" si="210"/>
        <v>2.7627000000000002</v>
      </c>
      <c r="P365" s="91">
        <f t="shared" si="210"/>
        <v>2.69028</v>
      </c>
      <c r="Q365" s="91">
        <f t="shared" si="210"/>
        <v>2.7155399999999998</v>
      </c>
      <c r="R365" s="91">
        <f t="shared" si="210"/>
        <v>2.71834</v>
      </c>
      <c r="S365" s="91">
        <f t="shared" si="210"/>
        <v>2.7202600000000001</v>
      </c>
      <c r="T365" s="91">
        <f t="shared" si="210"/>
        <v>2.69414</v>
      </c>
      <c r="U365" s="91">
        <f t="shared" si="210"/>
        <v>2.72749</v>
      </c>
      <c r="V365" s="91">
        <f t="shared" si="210"/>
        <v>2.7519300000000002</v>
      </c>
      <c r="W365" s="91">
        <f t="shared" si="210"/>
        <v>2.7448100000000002</v>
      </c>
      <c r="X365" s="91">
        <f t="shared" si="210"/>
        <v>2.6960199999999999</v>
      </c>
      <c r="Y365" s="91">
        <f t="shared" si="210"/>
        <v>2.6522100000000002</v>
      </c>
      <c r="Z365" s="91">
        <f t="shared" si="210"/>
        <v>2.1450800000000001</v>
      </c>
      <c r="AA365" s="91">
        <f t="shared" si="210"/>
        <v>1.87965</v>
      </c>
    </row>
    <row r="366" spans="1:27" ht="12.75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1182.2</v>
      </c>
      <c r="E366" s="44">
        <v>1093.31</v>
      </c>
      <c r="F366" s="44">
        <v>1017.65</v>
      </c>
      <c r="G366" s="44">
        <v>990.6</v>
      </c>
      <c r="H366" s="44">
        <v>1044.96</v>
      </c>
      <c r="I366" s="44">
        <v>1262.68</v>
      </c>
      <c r="J366" s="44">
        <v>1400.1</v>
      </c>
      <c r="K366" s="44">
        <v>1737.77</v>
      </c>
      <c r="L366" s="44">
        <v>2113.42</v>
      </c>
      <c r="M366" s="44">
        <v>2203.04</v>
      </c>
      <c r="N366" s="44">
        <v>2226.96</v>
      </c>
      <c r="O366" s="44">
        <v>2211.06</v>
      </c>
      <c r="P366" s="44">
        <v>2138.64</v>
      </c>
      <c r="Q366" s="44">
        <v>2163.9</v>
      </c>
      <c r="R366" s="44">
        <v>2166.6999999999998</v>
      </c>
      <c r="S366" s="44">
        <v>2168.62</v>
      </c>
      <c r="T366" s="44">
        <v>2142.5</v>
      </c>
      <c r="U366" s="44">
        <v>2175.85</v>
      </c>
      <c r="V366" s="44">
        <v>2200.29</v>
      </c>
      <c r="W366" s="44">
        <v>2193.17</v>
      </c>
      <c r="X366" s="44">
        <v>2144.38</v>
      </c>
      <c r="Y366" s="44">
        <v>2100.5700000000002</v>
      </c>
      <c r="Z366" s="44">
        <v>1593.44</v>
      </c>
      <c r="AA366" s="44">
        <v>1328.01</v>
      </c>
    </row>
    <row r="367" spans="1:27" ht="12.75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8" t="s">
        <v>2769</v>
      </c>
      <c r="B370" s="28" t="str">
        <f>"10"&amp;"."&amp;$B$801&amp;"."&amp;$B$802</f>
        <v>10.10.2023</v>
      </c>
      <c r="C370" s="90" t="s">
        <v>76</v>
      </c>
      <c r="D370" s="91">
        <f>ROUND(((D371+D372+D374+D373)/1000),5)</f>
        <v>1.73556</v>
      </c>
      <c r="E370" s="91">
        <f>ROUND(((E371+E372+E374+E373)/1000),5)</f>
        <v>1.6574899999999999</v>
      </c>
      <c r="F370" s="91">
        <f>ROUND(((F371+F372+F374+F373)/1000),5)</f>
        <v>1.6355200000000001</v>
      </c>
      <c r="G370" s="91">
        <f t="shared" ref="G370:AA370" si="213">ROUND(((G371+G372+G374+G373)/1000),5)</f>
        <v>1.62747</v>
      </c>
      <c r="H370" s="91">
        <f t="shared" si="213"/>
        <v>1.6602699999999999</v>
      </c>
      <c r="I370" s="91">
        <f t="shared" si="213"/>
        <v>1.83009</v>
      </c>
      <c r="J370" s="91">
        <f t="shared" si="213"/>
        <v>2.0131800000000002</v>
      </c>
      <c r="K370" s="91">
        <f t="shared" si="213"/>
        <v>2.22925</v>
      </c>
      <c r="L370" s="91">
        <f t="shared" si="213"/>
        <v>2.5843500000000001</v>
      </c>
      <c r="M370" s="91">
        <f t="shared" si="213"/>
        <v>2.7120500000000001</v>
      </c>
      <c r="N370" s="91">
        <f t="shared" si="213"/>
        <v>2.7891400000000002</v>
      </c>
      <c r="O370" s="91">
        <f t="shared" si="213"/>
        <v>2.7132800000000001</v>
      </c>
      <c r="P370" s="91">
        <f t="shared" si="213"/>
        <v>2.7086100000000002</v>
      </c>
      <c r="Q370" s="91">
        <f t="shared" si="213"/>
        <v>2.7164299999999999</v>
      </c>
      <c r="R370" s="91">
        <f t="shared" si="213"/>
        <v>2.70749</v>
      </c>
      <c r="S370" s="91">
        <f t="shared" si="213"/>
        <v>2.7088999999999999</v>
      </c>
      <c r="T370" s="91">
        <f t="shared" si="213"/>
        <v>2.7121499999999998</v>
      </c>
      <c r="U370" s="91">
        <f t="shared" si="213"/>
        <v>2.72058</v>
      </c>
      <c r="V370" s="91">
        <f t="shared" si="213"/>
        <v>2.8526400000000001</v>
      </c>
      <c r="W370" s="91">
        <f t="shared" si="213"/>
        <v>2.8572299999999999</v>
      </c>
      <c r="X370" s="91">
        <f t="shared" si="213"/>
        <v>2.6910400000000001</v>
      </c>
      <c r="Y370" s="91">
        <f t="shared" si="213"/>
        <v>2.6510500000000001</v>
      </c>
      <c r="Z370" s="91">
        <f t="shared" si="213"/>
        <v>2.27542</v>
      </c>
      <c r="AA370" s="91">
        <f t="shared" si="213"/>
        <v>1.88483</v>
      </c>
    </row>
    <row r="371" spans="1:27" ht="12.75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1183.92</v>
      </c>
      <c r="E371" s="44">
        <v>1105.8499999999999</v>
      </c>
      <c r="F371" s="44">
        <v>1083.8800000000001</v>
      </c>
      <c r="G371" s="44">
        <v>1075.83</v>
      </c>
      <c r="H371" s="44">
        <v>1108.6300000000001</v>
      </c>
      <c r="I371" s="44">
        <v>1278.45</v>
      </c>
      <c r="J371" s="44">
        <v>1461.54</v>
      </c>
      <c r="K371" s="44">
        <v>1677.61</v>
      </c>
      <c r="L371" s="44">
        <v>2032.71</v>
      </c>
      <c r="M371" s="44">
        <v>2160.41</v>
      </c>
      <c r="N371" s="44">
        <v>2237.5</v>
      </c>
      <c r="O371" s="44">
        <v>2161.64</v>
      </c>
      <c r="P371" s="44">
        <v>2156.9699999999998</v>
      </c>
      <c r="Q371" s="44">
        <v>2164.79</v>
      </c>
      <c r="R371" s="44">
        <v>2155.85</v>
      </c>
      <c r="S371" s="44">
        <v>2157.2600000000002</v>
      </c>
      <c r="T371" s="44">
        <v>2160.5100000000002</v>
      </c>
      <c r="U371" s="44">
        <v>2168.94</v>
      </c>
      <c r="V371" s="44">
        <v>2301</v>
      </c>
      <c r="W371" s="44">
        <v>2305.59</v>
      </c>
      <c r="X371" s="44">
        <v>2139.4</v>
      </c>
      <c r="Y371" s="44">
        <v>2099.41</v>
      </c>
      <c r="Z371" s="44">
        <v>1723.78</v>
      </c>
      <c r="AA371" s="44">
        <v>1333.19</v>
      </c>
    </row>
    <row r="372" spans="1:27" ht="12.75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8" t="s">
        <v>2774</v>
      </c>
      <c r="B375" s="28" t="str">
        <f>"11"&amp;"."&amp;$B$801&amp;"."&amp;$B$802</f>
        <v>11.10.2023</v>
      </c>
      <c r="C375" s="90" t="s">
        <v>76</v>
      </c>
      <c r="D375" s="91">
        <f>ROUND(((D376+D377+D379+D378)/1000),5)</f>
        <v>1.7416199999999999</v>
      </c>
      <c r="E375" s="91">
        <f>ROUND(((E376+E377+E379+E378)/1000),5)</f>
        <v>1.6567400000000001</v>
      </c>
      <c r="F375" s="91">
        <f>ROUND(((F376+F377+F379+F378)/1000),5)</f>
        <v>1.6338999999999999</v>
      </c>
      <c r="G375" s="91">
        <f t="shared" ref="G375:AA375" si="216">ROUND(((G376+G377+G379+G378)/1000),5)</f>
        <v>1.63452</v>
      </c>
      <c r="H375" s="91">
        <f t="shared" si="216"/>
        <v>1.6742900000000001</v>
      </c>
      <c r="I375" s="91">
        <f t="shared" si="216"/>
        <v>1.82758</v>
      </c>
      <c r="J375" s="91">
        <f t="shared" si="216"/>
        <v>1.97627</v>
      </c>
      <c r="K375" s="91">
        <f t="shared" si="216"/>
        <v>2.31088</v>
      </c>
      <c r="L375" s="91">
        <f t="shared" si="216"/>
        <v>2.5562100000000001</v>
      </c>
      <c r="M375" s="91">
        <f t="shared" si="216"/>
        <v>2.7054200000000002</v>
      </c>
      <c r="N375" s="91">
        <f t="shared" si="216"/>
        <v>2.8161100000000001</v>
      </c>
      <c r="O375" s="91">
        <f t="shared" si="216"/>
        <v>2.6877300000000002</v>
      </c>
      <c r="P375" s="91">
        <f t="shared" si="216"/>
        <v>2.6746300000000001</v>
      </c>
      <c r="Q375" s="91">
        <f t="shared" si="216"/>
        <v>2.61659</v>
      </c>
      <c r="R375" s="91">
        <f t="shared" si="216"/>
        <v>2.6361599999999998</v>
      </c>
      <c r="S375" s="91">
        <f t="shared" si="216"/>
        <v>2.6084000000000001</v>
      </c>
      <c r="T375" s="91">
        <f t="shared" si="216"/>
        <v>2.6327500000000001</v>
      </c>
      <c r="U375" s="91">
        <f t="shared" si="216"/>
        <v>2.7641100000000001</v>
      </c>
      <c r="V375" s="91">
        <f t="shared" si="216"/>
        <v>3.0085700000000002</v>
      </c>
      <c r="W375" s="91">
        <f t="shared" si="216"/>
        <v>2.8059599999999998</v>
      </c>
      <c r="X375" s="91">
        <f t="shared" si="216"/>
        <v>2.7650999999999999</v>
      </c>
      <c r="Y375" s="91">
        <f t="shared" si="216"/>
        <v>2.6261299999999999</v>
      </c>
      <c r="Z375" s="91">
        <f t="shared" si="216"/>
        <v>2.12845</v>
      </c>
      <c r="AA375" s="91">
        <f t="shared" si="216"/>
        <v>1.81955</v>
      </c>
    </row>
    <row r="376" spans="1:27" ht="12.75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1189.98</v>
      </c>
      <c r="E376" s="44">
        <v>1105.0999999999999</v>
      </c>
      <c r="F376" s="44">
        <v>1082.26</v>
      </c>
      <c r="G376" s="44">
        <v>1082.8800000000001</v>
      </c>
      <c r="H376" s="44">
        <v>1122.6500000000001</v>
      </c>
      <c r="I376" s="44">
        <v>1275.94</v>
      </c>
      <c r="J376" s="44">
        <v>1424.63</v>
      </c>
      <c r="K376" s="44">
        <v>1759.24</v>
      </c>
      <c r="L376" s="44">
        <v>2004.57</v>
      </c>
      <c r="M376" s="44">
        <v>2153.7800000000002</v>
      </c>
      <c r="N376" s="44">
        <v>2264.4699999999998</v>
      </c>
      <c r="O376" s="44">
        <v>2136.09</v>
      </c>
      <c r="P376" s="44">
        <v>2122.9899999999998</v>
      </c>
      <c r="Q376" s="44">
        <v>2064.9499999999998</v>
      </c>
      <c r="R376" s="44">
        <v>2084.52</v>
      </c>
      <c r="S376" s="44">
        <v>2056.7600000000002</v>
      </c>
      <c r="T376" s="44">
        <v>2081.11</v>
      </c>
      <c r="U376" s="44">
        <v>2212.4699999999998</v>
      </c>
      <c r="V376" s="44">
        <v>2456.9299999999998</v>
      </c>
      <c r="W376" s="44">
        <v>2254.3200000000002</v>
      </c>
      <c r="X376" s="44">
        <v>2213.46</v>
      </c>
      <c r="Y376" s="44">
        <v>2074.4899999999998</v>
      </c>
      <c r="Z376" s="44">
        <v>1576.81</v>
      </c>
      <c r="AA376" s="44">
        <v>1267.9100000000001</v>
      </c>
    </row>
    <row r="377" spans="1:27" ht="12.75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8" t="s">
        <v>2779</v>
      </c>
      <c r="B380" s="28" t="str">
        <f>"12"&amp;"."&amp;$B$801&amp;"."&amp;$B$802</f>
        <v>12.10.2023</v>
      </c>
      <c r="C380" s="90" t="s">
        <v>76</v>
      </c>
      <c r="D380" s="91">
        <f>ROUND(((D381+D382+D384+D383)/1000),5)</f>
        <v>1.6560999999999999</v>
      </c>
      <c r="E380" s="91">
        <f>ROUND(((E381+E382+E384+E383)/1000),5)</f>
        <v>1.58683</v>
      </c>
      <c r="F380" s="91">
        <f>ROUND(((F381+F382+F384+F383)/1000),5)</f>
        <v>1.5305299999999999</v>
      </c>
      <c r="G380" s="91">
        <f t="shared" ref="G380:AA380" si="219">ROUND(((G381+G382+G384+G383)/1000),5)</f>
        <v>1.53593</v>
      </c>
      <c r="H380" s="91">
        <f t="shared" si="219"/>
        <v>1.63218</v>
      </c>
      <c r="I380" s="91">
        <f t="shared" si="219"/>
        <v>1.74475</v>
      </c>
      <c r="J380" s="91">
        <f t="shared" si="219"/>
        <v>1.98289</v>
      </c>
      <c r="K380" s="91">
        <f t="shared" si="219"/>
        <v>2.2741699999999998</v>
      </c>
      <c r="L380" s="91">
        <f t="shared" si="219"/>
        <v>2.6932700000000001</v>
      </c>
      <c r="M380" s="91">
        <f t="shared" si="219"/>
        <v>2.7259099999999998</v>
      </c>
      <c r="N380" s="91">
        <f t="shared" si="219"/>
        <v>2.78084</v>
      </c>
      <c r="O380" s="91">
        <f t="shared" si="219"/>
        <v>2.7762899999999999</v>
      </c>
      <c r="P380" s="91">
        <f t="shared" si="219"/>
        <v>2.77908</v>
      </c>
      <c r="Q380" s="91">
        <f t="shared" si="219"/>
        <v>2.7848799999999998</v>
      </c>
      <c r="R380" s="91">
        <f t="shared" si="219"/>
        <v>2.7772700000000001</v>
      </c>
      <c r="S380" s="91">
        <f t="shared" si="219"/>
        <v>2.7560600000000002</v>
      </c>
      <c r="T380" s="91">
        <f t="shared" si="219"/>
        <v>2.74932</v>
      </c>
      <c r="U380" s="91">
        <f t="shared" si="219"/>
        <v>2.7271299999999998</v>
      </c>
      <c r="V380" s="91">
        <f t="shared" si="219"/>
        <v>2.8466999999999998</v>
      </c>
      <c r="W380" s="91">
        <f t="shared" si="219"/>
        <v>2.8586499999999999</v>
      </c>
      <c r="X380" s="91">
        <f t="shared" si="219"/>
        <v>2.77522</v>
      </c>
      <c r="Y380" s="91">
        <f t="shared" si="219"/>
        <v>2.6717300000000002</v>
      </c>
      <c r="Z380" s="91">
        <f t="shared" si="219"/>
        <v>2.3953799999999998</v>
      </c>
      <c r="AA380" s="91">
        <f t="shared" si="219"/>
        <v>1.8519000000000001</v>
      </c>
    </row>
    <row r="381" spans="1:27" ht="12.75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1104.46</v>
      </c>
      <c r="E381" s="44">
        <v>1035.19</v>
      </c>
      <c r="F381" s="44">
        <v>978.89</v>
      </c>
      <c r="G381" s="44">
        <v>984.29</v>
      </c>
      <c r="H381" s="44">
        <v>1080.54</v>
      </c>
      <c r="I381" s="44">
        <v>1193.1099999999999</v>
      </c>
      <c r="J381" s="44">
        <v>1431.25</v>
      </c>
      <c r="K381" s="44">
        <v>1722.53</v>
      </c>
      <c r="L381" s="44">
        <v>2141.63</v>
      </c>
      <c r="M381" s="44">
        <v>2174.27</v>
      </c>
      <c r="N381" s="44">
        <v>2229.1999999999998</v>
      </c>
      <c r="O381" s="44">
        <v>2224.65</v>
      </c>
      <c r="P381" s="44">
        <v>2227.44</v>
      </c>
      <c r="Q381" s="44">
        <v>2233.2399999999998</v>
      </c>
      <c r="R381" s="44">
        <v>2225.63</v>
      </c>
      <c r="S381" s="44">
        <v>2204.42</v>
      </c>
      <c r="T381" s="44">
        <v>2197.6799999999998</v>
      </c>
      <c r="U381" s="44">
        <v>2175.4899999999998</v>
      </c>
      <c r="V381" s="44">
        <v>2295.06</v>
      </c>
      <c r="W381" s="44">
        <v>2307.0100000000002</v>
      </c>
      <c r="X381" s="44">
        <v>2223.58</v>
      </c>
      <c r="Y381" s="44">
        <v>2120.09</v>
      </c>
      <c r="Z381" s="44">
        <v>1843.74</v>
      </c>
      <c r="AA381" s="44">
        <v>1300.26</v>
      </c>
    </row>
    <row r="382" spans="1:27" ht="12.75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8" t="s">
        <v>2784</v>
      </c>
      <c r="B385" s="28" t="str">
        <f>"13"&amp;"."&amp;$B$801&amp;"."&amp;$B$802</f>
        <v>13.10.2023</v>
      </c>
      <c r="C385" s="90" t="s">
        <v>76</v>
      </c>
      <c r="D385" s="91">
        <f>ROUND(((D386+D387+D389+D388)/1000),5)</f>
        <v>1.66157</v>
      </c>
      <c r="E385" s="91">
        <f>ROUND(((E386+E387+E389+E388)/1000),5)</f>
        <v>1.5912299999999999</v>
      </c>
      <c r="F385" s="91">
        <f>ROUND(((F386+F387+F389+F388)/1000),5)</f>
        <v>1.5609200000000001</v>
      </c>
      <c r="G385" s="91">
        <f t="shared" ref="G385:AA385" si="222">ROUND(((G386+G387+G389+G388)/1000),5)</f>
        <v>1.5541499999999999</v>
      </c>
      <c r="H385" s="91">
        <f t="shared" si="222"/>
        <v>1.62002</v>
      </c>
      <c r="I385" s="91">
        <f t="shared" si="222"/>
        <v>1.74501</v>
      </c>
      <c r="J385" s="91">
        <f t="shared" si="222"/>
        <v>2.0063</v>
      </c>
      <c r="K385" s="91">
        <f t="shared" si="222"/>
        <v>2.2359399999999998</v>
      </c>
      <c r="L385" s="91">
        <f t="shared" si="222"/>
        <v>2.45919</v>
      </c>
      <c r="M385" s="91">
        <f t="shared" si="222"/>
        <v>2.7060399999999998</v>
      </c>
      <c r="N385" s="91">
        <f t="shared" si="222"/>
        <v>2.7113100000000001</v>
      </c>
      <c r="O385" s="91">
        <f t="shared" si="222"/>
        <v>2.6649099999999999</v>
      </c>
      <c r="P385" s="91">
        <f t="shared" si="222"/>
        <v>2.5769899999999999</v>
      </c>
      <c r="Q385" s="91">
        <f t="shared" si="222"/>
        <v>2.5977800000000002</v>
      </c>
      <c r="R385" s="91">
        <f t="shared" si="222"/>
        <v>2.5608599999999999</v>
      </c>
      <c r="S385" s="91">
        <f t="shared" si="222"/>
        <v>2.5577399999999999</v>
      </c>
      <c r="T385" s="91">
        <f t="shared" si="222"/>
        <v>2.5355099999999999</v>
      </c>
      <c r="U385" s="91">
        <f t="shared" si="222"/>
        <v>2.7224499999999998</v>
      </c>
      <c r="V385" s="91">
        <f t="shared" si="222"/>
        <v>2.7742800000000001</v>
      </c>
      <c r="W385" s="91">
        <f t="shared" si="222"/>
        <v>2.7667299999999999</v>
      </c>
      <c r="X385" s="91">
        <f t="shared" si="222"/>
        <v>2.5380199999999999</v>
      </c>
      <c r="Y385" s="91">
        <f t="shared" si="222"/>
        <v>2.4883500000000001</v>
      </c>
      <c r="Z385" s="91">
        <f t="shared" si="222"/>
        <v>2.2524700000000002</v>
      </c>
      <c r="AA385" s="91">
        <f t="shared" si="222"/>
        <v>2.0389599999999999</v>
      </c>
    </row>
    <row r="386" spans="1:27" ht="12.75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1109.93</v>
      </c>
      <c r="E386" s="44">
        <v>1039.5899999999999</v>
      </c>
      <c r="F386" s="44">
        <v>1009.28</v>
      </c>
      <c r="G386" s="44">
        <v>1002.51</v>
      </c>
      <c r="H386" s="44">
        <v>1068.3800000000001</v>
      </c>
      <c r="I386" s="44">
        <v>1193.3699999999999</v>
      </c>
      <c r="J386" s="44">
        <v>1454.66</v>
      </c>
      <c r="K386" s="44">
        <v>1684.3</v>
      </c>
      <c r="L386" s="44">
        <v>1907.55</v>
      </c>
      <c r="M386" s="44">
        <v>2154.4</v>
      </c>
      <c r="N386" s="44">
        <v>2159.67</v>
      </c>
      <c r="O386" s="44">
        <v>2113.27</v>
      </c>
      <c r="P386" s="44">
        <v>2025.35</v>
      </c>
      <c r="Q386" s="44">
        <v>2046.14</v>
      </c>
      <c r="R386" s="44">
        <v>2009.22</v>
      </c>
      <c r="S386" s="44">
        <v>2006.1</v>
      </c>
      <c r="T386" s="44">
        <v>1983.87</v>
      </c>
      <c r="U386" s="44">
        <v>2170.81</v>
      </c>
      <c r="V386" s="44">
        <v>2222.64</v>
      </c>
      <c r="W386" s="44">
        <v>2215.09</v>
      </c>
      <c r="X386" s="44">
        <v>1986.38</v>
      </c>
      <c r="Y386" s="44">
        <v>1936.71</v>
      </c>
      <c r="Z386" s="44">
        <v>1700.83</v>
      </c>
      <c r="AA386" s="44">
        <v>1487.32</v>
      </c>
    </row>
    <row r="387" spans="1:27" ht="12.75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8" t="s">
        <v>2789</v>
      </c>
      <c r="B390" s="28" t="str">
        <f>"14"&amp;"."&amp;$B$801&amp;"."&amp;$B$802</f>
        <v>14.10.2023</v>
      </c>
      <c r="C390" s="90" t="s">
        <v>76</v>
      </c>
      <c r="D390" s="91">
        <f>ROUND(((D391+D392+D394+D393)/1000),5)</f>
        <v>1.7961199999999999</v>
      </c>
      <c r="E390" s="91">
        <f>ROUND(((E391+E392+E394+E393)/1000),5)</f>
        <v>1.70383</v>
      </c>
      <c r="F390" s="91">
        <f>ROUND(((F391+F392+F394+F393)/1000),5)</f>
        <v>1.68231</v>
      </c>
      <c r="G390" s="91">
        <f t="shared" ref="G390:AA390" si="225">ROUND(((G391+G392+G394+G393)/1000),5)</f>
        <v>1.6855899999999999</v>
      </c>
      <c r="H390" s="91">
        <f t="shared" si="225"/>
        <v>1.6951400000000001</v>
      </c>
      <c r="I390" s="91">
        <f t="shared" si="225"/>
        <v>1.7565900000000001</v>
      </c>
      <c r="J390" s="91">
        <f t="shared" si="225"/>
        <v>1.87046</v>
      </c>
      <c r="K390" s="91">
        <f t="shared" si="225"/>
        <v>2.1460699999999999</v>
      </c>
      <c r="L390" s="91">
        <f t="shared" si="225"/>
        <v>2.3052800000000002</v>
      </c>
      <c r="M390" s="91">
        <f t="shared" si="225"/>
        <v>2.4743400000000002</v>
      </c>
      <c r="N390" s="91">
        <f t="shared" si="225"/>
        <v>2.5317400000000001</v>
      </c>
      <c r="O390" s="91">
        <f t="shared" si="225"/>
        <v>2.5401400000000001</v>
      </c>
      <c r="P390" s="91">
        <f t="shared" si="225"/>
        <v>2.5321500000000001</v>
      </c>
      <c r="Q390" s="91">
        <f t="shared" si="225"/>
        <v>2.6878500000000001</v>
      </c>
      <c r="R390" s="91">
        <f t="shared" si="225"/>
        <v>2.7833399999999999</v>
      </c>
      <c r="S390" s="91">
        <f t="shared" si="225"/>
        <v>2.9458700000000002</v>
      </c>
      <c r="T390" s="91">
        <f t="shared" si="225"/>
        <v>2.85907</v>
      </c>
      <c r="U390" s="91">
        <f t="shared" si="225"/>
        <v>2.9878300000000002</v>
      </c>
      <c r="V390" s="91">
        <f t="shared" si="225"/>
        <v>3.1070500000000001</v>
      </c>
      <c r="W390" s="91">
        <f t="shared" si="225"/>
        <v>2.98149</v>
      </c>
      <c r="X390" s="91">
        <f t="shared" si="225"/>
        <v>2.7524899999999999</v>
      </c>
      <c r="Y390" s="91">
        <f t="shared" si="225"/>
        <v>2.3683200000000002</v>
      </c>
      <c r="Z390" s="91">
        <f t="shared" si="225"/>
        <v>2.1800199999999998</v>
      </c>
      <c r="AA390" s="91">
        <f t="shared" si="225"/>
        <v>1.89116</v>
      </c>
    </row>
    <row r="391" spans="1:27" ht="12.75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1244.48</v>
      </c>
      <c r="E391" s="44">
        <v>1152.19</v>
      </c>
      <c r="F391" s="44">
        <v>1130.67</v>
      </c>
      <c r="G391" s="44">
        <v>1133.95</v>
      </c>
      <c r="H391" s="44">
        <v>1143.5</v>
      </c>
      <c r="I391" s="44">
        <v>1204.95</v>
      </c>
      <c r="J391" s="44">
        <v>1318.82</v>
      </c>
      <c r="K391" s="44">
        <v>1594.43</v>
      </c>
      <c r="L391" s="44">
        <v>1753.64</v>
      </c>
      <c r="M391" s="44">
        <v>1922.7</v>
      </c>
      <c r="N391" s="44">
        <v>1980.1</v>
      </c>
      <c r="O391" s="44">
        <v>1988.5</v>
      </c>
      <c r="P391" s="44">
        <v>1980.51</v>
      </c>
      <c r="Q391" s="44">
        <v>2136.21</v>
      </c>
      <c r="R391" s="44">
        <v>2231.6999999999998</v>
      </c>
      <c r="S391" s="44">
        <v>2394.23</v>
      </c>
      <c r="T391" s="44">
        <v>2307.4299999999998</v>
      </c>
      <c r="U391" s="44">
        <v>2436.19</v>
      </c>
      <c r="V391" s="44">
        <v>2555.41</v>
      </c>
      <c r="W391" s="44">
        <v>2429.85</v>
      </c>
      <c r="X391" s="44">
        <v>2200.85</v>
      </c>
      <c r="Y391" s="44">
        <v>1816.68</v>
      </c>
      <c r="Z391" s="44">
        <v>1628.38</v>
      </c>
      <c r="AA391" s="44">
        <v>1339.52</v>
      </c>
    </row>
    <row r="392" spans="1:27" ht="12.75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8" t="s">
        <v>2794</v>
      </c>
      <c r="B395" s="28" t="str">
        <f>"15"&amp;"."&amp;$B$801&amp;"."&amp;$B$802</f>
        <v>15.10.2023</v>
      </c>
      <c r="C395" s="90" t="s">
        <v>76</v>
      </c>
      <c r="D395" s="91">
        <f>ROUND(((D396+D397+D399+D398)/1000),5)</f>
        <v>1.81</v>
      </c>
      <c r="E395" s="91">
        <f>ROUND(((E396+E397+E399+E398)/1000),5)</f>
        <v>1.7087600000000001</v>
      </c>
      <c r="F395" s="91">
        <f>ROUND(((F396+F397+F399+F398)/1000),5)</f>
        <v>1.67357</v>
      </c>
      <c r="G395" s="91">
        <f t="shared" ref="G395:AA395" si="228">ROUND(((G396+G397+G399+G398)/1000),5)</f>
        <v>1.65899</v>
      </c>
      <c r="H395" s="91">
        <f t="shared" si="228"/>
        <v>1.67313</v>
      </c>
      <c r="I395" s="91">
        <f t="shared" si="228"/>
        <v>1.7050799999999999</v>
      </c>
      <c r="J395" s="91">
        <f t="shared" si="228"/>
        <v>1.68364</v>
      </c>
      <c r="K395" s="91">
        <f t="shared" si="228"/>
        <v>1.76555</v>
      </c>
      <c r="L395" s="91">
        <f t="shared" si="228"/>
        <v>2.15693</v>
      </c>
      <c r="M395" s="91">
        <f t="shared" si="228"/>
        <v>2.2766099999999998</v>
      </c>
      <c r="N395" s="91">
        <f t="shared" si="228"/>
        <v>2.3255300000000001</v>
      </c>
      <c r="O395" s="91">
        <f t="shared" si="228"/>
        <v>2.3418999999999999</v>
      </c>
      <c r="P395" s="91">
        <f t="shared" si="228"/>
        <v>2.33683</v>
      </c>
      <c r="Q395" s="91">
        <f t="shared" si="228"/>
        <v>2.3422000000000001</v>
      </c>
      <c r="R395" s="91">
        <f t="shared" si="228"/>
        <v>2.3458199999999998</v>
      </c>
      <c r="S395" s="91">
        <f t="shared" si="228"/>
        <v>2.3366600000000002</v>
      </c>
      <c r="T395" s="91">
        <f t="shared" si="228"/>
        <v>2.38727</v>
      </c>
      <c r="U395" s="91">
        <f t="shared" si="228"/>
        <v>2.5620699999999998</v>
      </c>
      <c r="V395" s="91">
        <f t="shared" si="228"/>
        <v>2.7133099999999999</v>
      </c>
      <c r="W395" s="91">
        <f t="shared" si="228"/>
        <v>2.6773400000000001</v>
      </c>
      <c r="X395" s="91">
        <f t="shared" si="228"/>
        <v>2.5595500000000002</v>
      </c>
      <c r="Y395" s="91">
        <f t="shared" si="228"/>
        <v>2.33053</v>
      </c>
      <c r="Z395" s="91">
        <f t="shared" si="228"/>
        <v>2.1759900000000001</v>
      </c>
      <c r="AA395" s="91">
        <f t="shared" si="228"/>
        <v>1.8694900000000001</v>
      </c>
    </row>
    <row r="396" spans="1:27" ht="12.75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1258.3599999999999</v>
      </c>
      <c r="E396" s="44">
        <v>1157.1199999999999</v>
      </c>
      <c r="F396" s="44">
        <v>1121.93</v>
      </c>
      <c r="G396" s="44">
        <v>1107.3499999999999</v>
      </c>
      <c r="H396" s="44">
        <v>1121.49</v>
      </c>
      <c r="I396" s="44">
        <v>1153.44</v>
      </c>
      <c r="J396" s="44">
        <v>1132</v>
      </c>
      <c r="K396" s="44">
        <v>1213.9100000000001</v>
      </c>
      <c r="L396" s="44">
        <v>1605.29</v>
      </c>
      <c r="M396" s="44">
        <v>1724.97</v>
      </c>
      <c r="N396" s="44">
        <v>1773.89</v>
      </c>
      <c r="O396" s="44">
        <v>1790.26</v>
      </c>
      <c r="P396" s="44">
        <v>1785.19</v>
      </c>
      <c r="Q396" s="44">
        <v>1790.56</v>
      </c>
      <c r="R396" s="44">
        <v>1794.18</v>
      </c>
      <c r="S396" s="44">
        <v>1785.02</v>
      </c>
      <c r="T396" s="44">
        <v>1835.63</v>
      </c>
      <c r="U396" s="44">
        <v>2010.43</v>
      </c>
      <c r="V396" s="44">
        <v>2161.67</v>
      </c>
      <c r="W396" s="44">
        <v>2125.6999999999998</v>
      </c>
      <c r="X396" s="44">
        <v>2007.91</v>
      </c>
      <c r="Y396" s="44">
        <v>1778.89</v>
      </c>
      <c r="Z396" s="44">
        <v>1624.35</v>
      </c>
      <c r="AA396" s="44">
        <v>1317.85</v>
      </c>
    </row>
    <row r="397" spans="1:27" ht="12.75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8" t="s">
        <v>2799</v>
      </c>
      <c r="B400" s="28" t="str">
        <f>"16"&amp;"."&amp;$B$801&amp;"."&amp;$B$802</f>
        <v>16.10.2023</v>
      </c>
      <c r="C400" s="90" t="s">
        <v>76</v>
      </c>
      <c r="D400" s="91">
        <f>ROUND(((D401+D402+D404+D403)/1000),5)</f>
        <v>1.8046599999999999</v>
      </c>
      <c r="E400" s="91">
        <f>ROUND(((E401+E402+E404+E403)/1000),5)</f>
        <v>1.7415700000000001</v>
      </c>
      <c r="F400" s="91">
        <f>ROUND(((F401+F402+F404+F403)/1000),5)</f>
        <v>1.6807799999999999</v>
      </c>
      <c r="G400" s="91">
        <f t="shared" ref="G400:AA400" si="231">ROUND(((G401+G402+G404+G403)/1000),5)</f>
        <v>1.66534</v>
      </c>
      <c r="H400" s="91">
        <f t="shared" si="231"/>
        <v>1.6937800000000001</v>
      </c>
      <c r="I400" s="91">
        <f t="shared" si="231"/>
        <v>1.87893</v>
      </c>
      <c r="J400" s="91">
        <f t="shared" si="231"/>
        <v>2.0881599999999998</v>
      </c>
      <c r="K400" s="91">
        <f t="shared" si="231"/>
        <v>2.28512</v>
      </c>
      <c r="L400" s="91">
        <f t="shared" si="231"/>
        <v>2.5052400000000001</v>
      </c>
      <c r="M400" s="91">
        <f t="shared" si="231"/>
        <v>2.6627999999999998</v>
      </c>
      <c r="N400" s="91">
        <f t="shared" si="231"/>
        <v>2.6684299999999999</v>
      </c>
      <c r="O400" s="91">
        <f t="shared" si="231"/>
        <v>2.6290900000000001</v>
      </c>
      <c r="P400" s="91">
        <f t="shared" si="231"/>
        <v>2.6006499999999999</v>
      </c>
      <c r="Q400" s="91">
        <f t="shared" si="231"/>
        <v>2.6142500000000002</v>
      </c>
      <c r="R400" s="91">
        <f t="shared" si="231"/>
        <v>2.60955</v>
      </c>
      <c r="S400" s="91">
        <f t="shared" si="231"/>
        <v>2.5909200000000001</v>
      </c>
      <c r="T400" s="91">
        <f t="shared" si="231"/>
        <v>2.5942599999999998</v>
      </c>
      <c r="U400" s="91">
        <f t="shared" si="231"/>
        <v>2.6312500000000001</v>
      </c>
      <c r="V400" s="91">
        <f t="shared" si="231"/>
        <v>2.7037300000000002</v>
      </c>
      <c r="W400" s="91">
        <f t="shared" si="231"/>
        <v>2.7082099999999998</v>
      </c>
      <c r="X400" s="91">
        <f t="shared" si="231"/>
        <v>2.5346899999999999</v>
      </c>
      <c r="Y400" s="91">
        <f t="shared" si="231"/>
        <v>2.3900199999999998</v>
      </c>
      <c r="Z400" s="91">
        <f t="shared" si="231"/>
        <v>2.1123099999999999</v>
      </c>
      <c r="AA400" s="91">
        <f t="shared" si="231"/>
        <v>1.81203</v>
      </c>
    </row>
    <row r="401" spans="1:27" ht="12.75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1253.02</v>
      </c>
      <c r="E401" s="44">
        <v>1189.93</v>
      </c>
      <c r="F401" s="44">
        <v>1129.1400000000001</v>
      </c>
      <c r="G401" s="44">
        <v>1113.7</v>
      </c>
      <c r="H401" s="44">
        <v>1142.1400000000001</v>
      </c>
      <c r="I401" s="44">
        <v>1327.29</v>
      </c>
      <c r="J401" s="44">
        <v>1536.52</v>
      </c>
      <c r="K401" s="44">
        <v>1733.48</v>
      </c>
      <c r="L401" s="44">
        <v>1953.6</v>
      </c>
      <c r="M401" s="44">
        <v>2111.16</v>
      </c>
      <c r="N401" s="44">
        <v>2116.79</v>
      </c>
      <c r="O401" s="44">
        <v>2077.4499999999998</v>
      </c>
      <c r="P401" s="44">
        <v>2049.0100000000002</v>
      </c>
      <c r="Q401" s="44">
        <v>2062.61</v>
      </c>
      <c r="R401" s="44">
        <v>2057.91</v>
      </c>
      <c r="S401" s="44">
        <v>2039.28</v>
      </c>
      <c r="T401" s="44">
        <v>2042.62</v>
      </c>
      <c r="U401" s="44">
        <v>2079.61</v>
      </c>
      <c r="V401" s="44">
        <v>2152.09</v>
      </c>
      <c r="W401" s="44">
        <v>2156.5700000000002</v>
      </c>
      <c r="X401" s="44">
        <v>1983.05</v>
      </c>
      <c r="Y401" s="44">
        <v>1838.38</v>
      </c>
      <c r="Z401" s="44">
        <v>1560.67</v>
      </c>
      <c r="AA401" s="44">
        <v>1260.3900000000001</v>
      </c>
    </row>
    <row r="402" spans="1:27" ht="12.75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8" t="s">
        <v>2804</v>
      </c>
      <c r="B405" s="28" t="str">
        <f>"17"&amp;"."&amp;$B$801&amp;"."&amp;$B$802</f>
        <v>17.10.2023</v>
      </c>
      <c r="C405" s="90" t="s">
        <v>76</v>
      </c>
      <c r="D405" s="91">
        <f>ROUND(((D406+D407+D409+D408)/1000),5)</f>
        <v>1.6956899999999999</v>
      </c>
      <c r="E405" s="91">
        <f>ROUND(((E406+E407+E409+E408)/1000),5)</f>
        <v>1.6396999999999999</v>
      </c>
      <c r="F405" s="91">
        <f>ROUND(((F406+F407+F409+F408)/1000),5)</f>
        <v>1.59588</v>
      </c>
      <c r="G405" s="91">
        <f t="shared" ref="G405:AA405" si="234">ROUND(((G406+G407+G409+G408)/1000),5)</f>
        <v>1.59436</v>
      </c>
      <c r="H405" s="91">
        <f t="shared" si="234"/>
        <v>1.6313500000000001</v>
      </c>
      <c r="I405" s="91">
        <f t="shared" si="234"/>
        <v>1.76559</v>
      </c>
      <c r="J405" s="91">
        <f t="shared" si="234"/>
        <v>1.8792599999999999</v>
      </c>
      <c r="K405" s="91">
        <f t="shared" si="234"/>
        <v>2.2246999999999999</v>
      </c>
      <c r="L405" s="91">
        <f t="shared" si="234"/>
        <v>2.4653700000000001</v>
      </c>
      <c r="M405" s="91">
        <f t="shared" si="234"/>
        <v>2.72235</v>
      </c>
      <c r="N405" s="91">
        <f t="shared" si="234"/>
        <v>2.7605200000000001</v>
      </c>
      <c r="O405" s="91">
        <f t="shared" si="234"/>
        <v>2.7178499999999999</v>
      </c>
      <c r="P405" s="91">
        <f t="shared" si="234"/>
        <v>2.52624</v>
      </c>
      <c r="Q405" s="91">
        <f t="shared" si="234"/>
        <v>2.5420500000000001</v>
      </c>
      <c r="R405" s="91">
        <f t="shared" si="234"/>
        <v>2.5516200000000002</v>
      </c>
      <c r="S405" s="91">
        <f t="shared" si="234"/>
        <v>2.5447000000000002</v>
      </c>
      <c r="T405" s="91">
        <f t="shared" si="234"/>
        <v>2.5352600000000001</v>
      </c>
      <c r="U405" s="91">
        <f t="shared" si="234"/>
        <v>2.6107999999999998</v>
      </c>
      <c r="V405" s="91">
        <f t="shared" si="234"/>
        <v>2.7727499999999998</v>
      </c>
      <c r="W405" s="91">
        <f t="shared" si="234"/>
        <v>2.77129</v>
      </c>
      <c r="X405" s="91">
        <f t="shared" si="234"/>
        <v>2.5059800000000001</v>
      </c>
      <c r="Y405" s="91">
        <f t="shared" si="234"/>
        <v>2.37249</v>
      </c>
      <c r="Z405" s="91">
        <f t="shared" si="234"/>
        <v>2.1415899999999999</v>
      </c>
      <c r="AA405" s="91">
        <f t="shared" si="234"/>
        <v>1.8750500000000001</v>
      </c>
    </row>
    <row r="406" spans="1:27" ht="12.75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1144.05</v>
      </c>
      <c r="E406" s="44">
        <v>1088.06</v>
      </c>
      <c r="F406" s="44">
        <v>1044.24</v>
      </c>
      <c r="G406" s="44">
        <v>1042.72</v>
      </c>
      <c r="H406" s="44">
        <v>1079.71</v>
      </c>
      <c r="I406" s="44">
        <v>1213.95</v>
      </c>
      <c r="J406" s="44">
        <v>1327.62</v>
      </c>
      <c r="K406" s="44">
        <v>1673.06</v>
      </c>
      <c r="L406" s="44">
        <v>1913.73</v>
      </c>
      <c r="M406" s="44">
        <v>2170.71</v>
      </c>
      <c r="N406" s="44">
        <v>2208.88</v>
      </c>
      <c r="O406" s="44">
        <v>2166.21</v>
      </c>
      <c r="P406" s="44">
        <v>1974.6</v>
      </c>
      <c r="Q406" s="44">
        <v>1990.41</v>
      </c>
      <c r="R406" s="44">
        <v>1999.98</v>
      </c>
      <c r="S406" s="44">
        <v>1993.06</v>
      </c>
      <c r="T406" s="44">
        <v>1983.62</v>
      </c>
      <c r="U406" s="44">
        <v>2059.16</v>
      </c>
      <c r="V406" s="44">
        <v>2221.11</v>
      </c>
      <c r="W406" s="44">
        <v>2219.65</v>
      </c>
      <c r="X406" s="44">
        <v>1954.34</v>
      </c>
      <c r="Y406" s="44">
        <v>1820.85</v>
      </c>
      <c r="Z406" s="44">
        <v>1589.95</v>
      </c>
      <c r="AA406" s="44">
        <v>1323.41</v>
      </c>
    </row>
    <row r="407" spans="1:27" ht="12.75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8" t="s">
        <v>2809</v>
      </c>
      <c r="B410" s="28" t="str">
        <f>"18"&amp;"."&amp;$B$801&amp;"."&amp;$B$802</f>
        <v>18.10.2023</v>
      </c>
      <c r="C410" s="90" t="s">
        <v>76</v>
      </c>
      <c r="D410" s="91">
        <f>ROUND(((D411+D412+D414+D413)/1000),5)</f>
        <v>1.68784</v>
      </c>
      <c r="E410" s="91">
        <f>ROUND(((E411+E412+E414+E413)/1000),5)</f>
        <v>1.62676</v>
      </c>
      <c r="F410" s="91">
        <f>ROUND(((F411+F412+F414+F413)/1000),5)</f>
        <v>1.6048800000000001</v>
      </c>
      <c r="G410" s="91">
        <f t="shared" ref="G410:AA410" si="237">ROUND(((G411+G412+G414+G413)/1000),5)</f>
        <v>1.62124</v>
      </c>
      <c r="H410" s="91">
        <f t="shared" si="237"/>
        <v>1.67502</v>
      </c>
      <c r="I410" s="91">
        <f t="shared" si="237"/>
        <v>1.7633399999999999</v>
      </c>
      <c r="J410" s="91">
        <f t="shared" si="237"/>
        <v>1.9271499999999999</v>
      </c>
      <c r="K410" s="91">
        <f t="shared" si="237"/>
        <v>2.2438400000000001</v>
      </c>
      <c r="L410" s="91">
        <f t="shared" si="237"/>
        <v>2.3512300000000002</v>
      </c>
      <c r="M410" s="91">
        <f t="shared" si="237"/>
        <v>2.6574300000000002</v>
      </c>
      <c r="N410" s="91">
        <f t="shared" si="237"/>
        <v>2.7148699999999999</v>
      </c>
      <c r="O410" s="91">
        <f t="shared" si="237"/>
        <v>2.5210699999999999</v>
      </c>
      <c r="P410" s="91">
        <f t="shared" si="237"/>
        <v>2.4998999999999998</v>
      </c>
      <c r="Q410" s="91">
        <f t="shared" si="237"/>
        <v>2.4979900000000002</v>
      </c>
      <c r="R410" s="91">
        <f t="shared" si="237"/>
        <v>2.5129000000000001</v>
      </c>
      <c r="S410" s="91">
        <f t="shared" si="237"/>
        <v>2.5103800000000001</v>
      </c>
      <c r="T410" s="91">
        <f t="shared" si="237"/>
        <v>2.51125</v>
      </c>
      <c r="U410" s="91">
        <f t="shared" si="237"/>
        <v>2.7000600000000001</v>
      </c>
      <c r="V410" s="91">
        <f t="shared" si="237"/>
        <v>2.7409300000000001</v>
      </c>
      <c r="W410" s="91">
        <f t="shared" si="237"/>
        <v>2.68737</v>
      </c>
      <c r="X410" s="91">
        <f t="shared" si="237"/>
        <v>2.4531100000000001</v>
      </c>
      <c r="Y410" s="91">
        <f t="shared" si="237"/>
        <v>2.3282400000000001</v>
      </c>
      <c r="Z410" s="91">
        <f t="shared" si="237"/>
        <v>2.0354399999999999</v>
      </c>
      <c r="AA410" s="91">
        <f t="shared" si="237"/>
        <v>1.79901</v>
      </c>
    </row>
    <row r="411" spans="1:27" ht="12.75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1136.2</v>
      </c>
      <c r="E411" s="44">
        <v>1075.1199999999999</v>
      </c>
      <c r="F411" s="44">
        <v>1053.24</v>
      </c>
      <c r="G411" s="44">
        <v>1069.5999999999999</v>
      </c>
      <c r="H411" s="44">
        <v>1123.3800000000001</v>
      </c>
      <c r="I411" s="44">
        <v>1211.7</v>
      </c>
      <c r="J411" s="44">
        <v>1375.51</v>
      </c>
      <c r="K411" s="44">
        <v>1692.2</v>
      </c>
      <c r="L411" s="44">
        <v>1799.59</v>
      </c>
      <c r="M411" s="44">
        <v>2105.79</v>
      </c>
      <c r="N411" s="44">
        <v>2163.23</v>
      </c>
      <c r="O411" s="44">
        <v>1969.43</v>
      </c>
      <c r="P411" s="44">
        <v>1948.26</v>
      </c>
      <c r="Q411" s="44">
        <v>1946.35</v>
      </c>
      <c r="R411" s="44">
        <v>1961.26</v>
      </c>
      <c r="S411" s="44">
        <v>1958.74</v>
      </c>
      <c r="T411" s="44">
        <v>1959.61</v>
      </c>
      <c r="U411" s="44">
        <v>2148.42</v>
      </c>
      <c r="V411" s="44">
        <v>2189.29</v>
      </c>
      <c r="W411" s="44">
        <v>2135.73</v>
      </c>
      <c r="X411" s="44">
        <v>1901.47</v>
      </c>
      <c r="Y411" s="44">
        <v>1776.6</v>
      </c>
      <c r="Z411" s="44">
        <v>1483.8</v>
      </c>
      <c r="AA411" s="44">
        <v>1247.3699999999999</v>
      </c>
    </row>
    <row r="412" spans="1:27" ht="12.75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8" t="s">
        <v>2814</v>
      </c>
      <c r="B415" s="28" t="str">
        <f>"19"&amp;"."&amp;$B$801&amp;"."&amp;$B$802</f>
        <v>19.10.2023</v>
      </c>
      <c r="C415" s="90" t="s">
        <v>76</v>
      </c>
      <c r="D415" s="91">
        <f>ROUND(((D416+D417+D419+D418)/1000),5)</f>
        <v>1.69858</v>
      </c>
      <c r="E415" s="91">
        <f>ROUND(((E416+E417+E419+E418)/1000),5)</f>
        <v>1.6084400000000001</v>
      </c>
      <c r="F415" s="91">
        <f>ROUND(((F416+F417+F419+F418)/1000),5)</f>
        <v>1.59694</v>
      </c>
      <c r="G415" s="91">
        <f t="shared" ref="G415:AA415" si="240">ROUND(((G416+G417+G419+G418)/1000),5)</f>
        <v>1.5969</v>
      </c>
      <c r="H415" s="91">
        <f t="shared" si="240"/>
        <v>1.6500600000000001</v>
      </c>
      <c r="I415" s="91">
        <f t="shared" si="240"/>
        <v>1.75701</v>
      </c>
      <c r="J415" s="91">
        <f t="shared" si="240"/>
        <v>1.9840899999999999</v>
      </c>
      <c r="K415" s="91">
        <f t="shared" si="240"/>
        <v>2.2468900000000001</v>
      </c>
      <c r="L415" s="91">
        <f t="shared" si="240"/>
        <v>2.51424</v>
      </c>
      <c r="M415" s="91">
        <f t="shared" si="240"/>
        <v>2.6694</v>
      </c>
      <c r="N415" s="91">
        <f t="shared" si="240"/>
        <v>2.6986300000000001</v>
      </c>
      <c r="O415" s="91">
        <f t="shared" si="240"/>
        <v>2.6989000000000001</v>
      </c>
      <c r="P415" s="91">
        <f t="shared" si="240"/>
        <v>2.6119599999999998</v>
      </c>
      <c r="Q415" s="91">
        <f t="shared" si="240"/>
        <v>2.6221399999999999</v>
      </c>
      <c r="R415" s="91">
        <f t="shared" si="240"/>
        <v>2.62269</v>
      </c>
      <c r="S415" s="91">
        <f t="shared" si="240"/>
        <v>2.6189499999999999</v>
      </c>
      <c r="T415" s="91">
        <f t="shared" si="240"/>
        <v>2.6187200000000002</v>
      </c>
      <c r="U415" s="91">
        <f t="shared" si="240"/>
        <v>2.6804999999999999</v>
      </c>
      <c r="V415" s="91">
        <f t="shared" si="240"/>
        <v>2.7481499999999999</v>
      </c>
      <c r="W415" s="91">
        <f t="shared" si="240"/>
        <v>2.71319</v>
      </c>
      <c r="X415" s="91">
        <f t="shared" si="240"/>
        <v>2.58555</v>
      </c>
      <c r="Y415" s="91">
        <f t="shared" si="240"/>
        <v>2.34945</v>
      </c>
      <c r="Z415" s="91">
        <f t="shared" si="240"/>
        <v>2.1454200000000001</v>
      </c>
      <c r="AA415" s="91">
        <f t="shared" si="240"/>
        <v>1.9012800000000001</v>
      </c>
    </row>
    <row r="416" spans="1:27" ht="12.75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1146.94</v>
      </c>
      <c r="E416" s="44">
        <v>1056.8</v>
      </c>
      <c r="F416" s="44">
        <v>1045.3</v>
      </c>
      <c r="G416" s="44">
        <v>1045.26</v>
      </c>
      <c r="H416" s="44">
        <v>1098.42</v>
      </c>
      <c r="I416" s="44">
        <v>1205.3699999999999</v>
      </c>
      <c r="J416" s="44">
        <v>1432.45</v>
      </c>
      <c r="K416" s="44">
        <v>1695.25</v>
      </c>
      <c r="L416" s="44">
        <v>1962.6</v>
      </c>
      <c r="M416" s="44">
        <v>2117.7600000000002</v>
      </c>
      <c r="N416" s="44">
        <v>2146.9899999999998</v>
      </c>
      <c r="O416" s="44">
        <v>2147.2600000000002</v>
      </c>
      <c r="P416" s="44">
        <v>2060.3200000000002</v>
      </c>
      <c r="Q416" s="44">
        <v>2070.5</v>
      </c>
      <c r="R416" s="44">
        <v>2071.0500000000002</v>
      </c>
      <c r="S416" s="44">
        <v>2067.31</v>
      </c>
      <c r="T416" s="44">
        <v>2067.08</v>
      </c>
      <c r="U416" s="44">
        <v>2128.86</v>
      </c>
      <c r="V416" s="44">
        <v>2196.5100000000002</v>
      </c>
      <c r="W416" s="44">
        <v>2161.5500000000002</v>
      </c>
      <c r="X416" s="44">
        <v>2033.91</v>
      </c>
      <c r="Y416" s="44">
        <v>1797.81</v>
      </c>
      <c r="Z416" s="44">
        <v>1593.78</v>
      </c>
      <c r="AA416" s="44">
        <v>1349.64</v>
      </c>
    </row>
    <row r="417" spans="1:27" ht="12.75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8" t="s">
        <v>2819</v>
      </c>
      <c r="B420" s="28" t="str">
        <f>"20"&amp;"."&amp;$B$801&amp;"."&amp;$B$802</f>
        <v>20.10.2023</v>
      </c>
      <c r="C420" s="90" t="s">
        <v>76</v>
      </c>
      <c r="D420" s="91">
        <f>ROUND(((D421+D422+D424+D423)/1000),5)</f>
        <v>1.6997899999999999</v>
      </c>
      <c r="E420" s="91">
        <f>ROUND(((E421+E422+E424+E423)/1000),5)</f>
        <v>1.62449</v>
      </c>
      <c r="F420" s="91">
        <f>ROUND(((F421+F422+F424+F423)/1000),5)</f>
        <v>1.59945</v>
      </c>
      <c r="G420" s="91">
        <f t="shared" ref="G420:AA420" si="243">ROUND(((G421+G422+G424+G423)/1000),5)</f>
        <v>1.60442</v>
      </c>
      <c r="H420" s="91">
        <f t="shared" si="243"/>
        <v>1.67008</v>
      </c>
      <c r="I420" s="91">
        <f t="shared" si="243"/>
        <v>1.7568600000000001</v>
      </c>
      <c r="J420" s="91">
        <f t="shared" si="243"/>
        <v>1.9763500000000001</v>
      </c>
      <c r="K420" s="91">
        <f t="shared" si="243"/>
        <v>2.2845800000000001</v>
      </c>
      <c r="L420" s="91">
        <f t="shared" si="243"/>
        <v>2.4610099999999999</v>
      </c>
      <c r="M420" s="91">
        <f t="shared" si="243"/>
        <v>2.69021</v>
      </c>
      <c r="N420" s="91">
        <f t="shared" si="243"/>
        <v>2.75454</v>
      </c>
      <c r="O420" s="91">
        <f t="shared" si="243"/>
        <v>2.5570200000000001</v>
      </c>
      <c r="P420" s="91">
        <f t="shared" si="243"/>
        <v>2.5393400000000002</v>
      </c>
      <c r="Q420" s="91">
        <f t="shared" si="243"/>
        <v>2.5428700000000002</v>
      </c>
      <c r="R420" s="91">
        <f t="shared" si="243"/>
        <v>2.5466700000000002</v>
      </c>
      <c r="S420" s="91">
        <f t="shared" si="243"/>
        <v>2.54013</v>
      </c>
      <c r="T420" s="91">
        <f t="shared" si="243"/>
        <v>2.5324599999999999</v>
      </c>
      <c r="U420" s="91">
        <f t="shared" si="243"/>
        <v>2.7263899999999999</v>
      </c>
      <c r="V420" s="91">
        <f t="shared" si="243"/>
        <v>2.74824</v>
      </c>
      <c r="W420" s="91">
        <f t="shared" si="243"/>
        <v>2.6057700000000001</v>
      </c>
      <c r="X420" s="91">
        <f t="shared" si="243"/>
        <v>2.5115699999999999</v>
      </c>
      <c r="Y420" s="91">
        <f t="shared" si="243"/>
        <v>2.4228299999999998</v>
      </c>
      <c r="Z420" s="91">
        <f t="shared" si="243"/>
        <v>2.13497</v>
      </c>
      <c r="AA420" s="91">
        <f t="shared" si="243"/>
        <v>1.88123</v>
      </c>
    </row>
    <row r="421" spans="1:27" ht="12.75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1148.1500000000001</v>
      </c>
      <c r="E421" s="44">
        <v>1072.8499999999999</v>
      </c>
      <c r="F421" s="44">
        <v>1047.81</v>
      </c>
      <c r="G421" s="44">
        <v>1052.78</v>
      </c>
      <c r="H421" s="44">
        <v>1118.44</v>
      </c>
      <c r="I421" s="44">
        <v>1205.22</v>
      </c>
      <c r="J421" s="44">
        <v>1424.71</v>
      </c>
      <c r="K421" s="44">
        <v>1732.94</v>
      </c>
      <c r="L421" s="44">
        <v>1909.37</v>
      </c>
      <c r="M421" s="44">
        <v>2138.5700000000002</v>
      </c>
      <c r="N421" s="44">
        <v>2202.9</v>
      </c>
      <c r="O421" s="44">
        <v>2005.38</v>
      </c>
      <c r="P421" s="44">
        <v>1987.7</v>
      </c>
      <c r="Q421" s="44">
        <v>1991.23</v>
      </c>
      <c r="R421" s="44">
        <v>1995.03</v>
      </c>
      <c r="S421" s="44">
        <v>1988.49</v>
      </c>
      <c r="T421" s="44">
        <v>1980.82</v>
      </c>
      <c r="U421" s="44">
        <v>2174.75</v>
      </c>
      <c r="V421" s="44">
        <v>2196.6</v>
      </c>
      <c r="W421" s="44">
        <v>2054.13</v>
      </c>
      <c r="X421" s="44">
        <v>1959.93</v>
      </c>
      <c r="Y421" s="44">
        <v>1871.19</v>
      </c>
      <c r="Z421" s="44">
        <v>1583.33</v>
      </c>
      <c r="AA421" s="44">
        <v>1329.59</v>
      </c>
    </row>
    <row r="422" spans="1:27" ht="12.75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8" t="s">
        <v>2824</v>
      </c>
      <c r="B425" s="28" t="str">
        <f>"21"&amp;"."&amp;$B$801&amp;"."&amp;$B$802</f>
        <v>21.10.2023</v>
      </c>
      <c r="C425" s="90" t="s">
        <v>76</v>
      </c>
      <c r="D425" s="91">
        <f>ROUND(((D426+D427+D429+D428)/1000),5)</f>
        <v>1.7457100000000001</v>
      </c>
      <c r="E425" s="91">
        <f>ROUND(((E426+E427+E429+E428)/1000),5)</f>
        <v>1.7157500000000001</v>
      </c>
      <c r="F425" s="91">
        <f>ROUND(((F426+F427+F429+F428)/1000),5)</f>
        <v>1.6768099999999999</v>
      </c>
      <c r="G425" s="91">
        <f t="shared" ref="G425:AA425" si="246">ROUND(((G426+G427+G429+G428)/1000),5)</f>
        <v>1.6638999999999999</v>
      </c>
      <c r="H425" s="91">
        <f t="shared" si="246"/>
        <v>1.6717500000000001</v>
      </c>
      <c r="I425" s="91">
        <f t="shared" si="246"/>
        <v>1.72407</v>
      </c>
      <c r="J425" s="91">
        <f t="shared" si="246"/>
        <v>1.74099</v>
      </c>
      <c r="K425" s="91">
        <f t="shared" si="246"/>
        <v>1.9526699999999999</v>
      </c>
      <c r="L425" s="91">
        <f t="shared" si="246"/>
        <v>2.1168900000000002</v>
      </c>
      <c r="M425" s="91">
        <f t="shared" si="246"/>
        <v>2.3416800000000002</v>
      </c>
      <c r="N425" s="91">
        <f t="shared" si="246"/>
        <v>2.4324499999999998</v>
      </c>
      <c r="O425" s="91">
        <f t="shared" si="246"/>
        <v>2.4389099999999999</v>
      </c>
      <c r="P425" s="91">
        <f t="shared" si="246"/>
        <v>2.4022899999999998</v>
      </c>
      <c r="Q425" s="91">
        <f t="shared" si="246"/>
        <v>2.3974199999999999</v>
      </c>
      <c r="R425" s="91">
        <f t="shared" si="246"/>
        <v>2.3817200000000001</v>
      </c>
      <c r="S425" s="91">
        <f t="shared" si="246"/>
        <v>2.3732099999999998</v>
      </c>
      <c r="T425" s="91">
        <f t="shared" si="246"/>
        <v>2.3936500000000001</v>
      </c>
      <c r="U425" s="91">
        <f t="shared" si="246"/>
        <v>2.4996700000000001</v>
      </c>
      <c r="V425" s="91">
        <f t="shared" si="246"/>
        <v>2.6927099999999999</v>
      </c>
      <c r="W425" s="91">
        <f t="shared" si="246"/>
        <v>2.59091</v>
      </c>
      <c r="X425" s="91">
        <f t="shared" si="246"/>
        <v>2.3820999999999999</v>
      </c>
      <c r="Y425" s="91">
        <f t="shared" si="246"/>
        <v>2.2527900000000001</v>
      </c>
      <c r="Z425" s="91">
        <f t="shared" si="246"/>
        <v>2.01817</v>
      </c>
      <c r="AA425" s="91">
        <f t="shared" si="246"/>
        <v>1.80708</v>
      </c>
    </row>
    <row r="426" spans="1:27" ht="12.75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1194.07</v>
      </c>
      <c r="E426" s="44">
        <v>1164.1099999999999</v>
      </c>
      <c r="F426" s="44">
        <v>1125.17</v>
      </c>
      <c r="G426" s="44">
        <v>1112.26</v>
      </c>
      <c r="H426" s="44">
        <v>1120.1099999999999</v>
      </c>
      <c r="I426" s="44">
        <v>1172.43</v>
      </c>
      <c r="J426" s="44">
        <v>1189.3499999999999</v>
      </c>
      <c r="K426" s="44">
        <v>1401.03</v>
      </c>
      <c r="L426" s="44">
        <v>1565.25</v>
      </c>
      <c r="M426" s="44">
        <v>1790.04</v>
      </c>
      <c r="N426" s="44">
        <v>1880.81</v>
      </c>
      <c r="O426" s="44">
        <v>1887.27</v>
      </c>
      <c r="P426" s="44">
        <v>1850.65</v>
      </c>
      <c r="Q426" s="44">
        <v>1845.78</v>
      </c>
      <c r="R426" s="44">
        <v>1830.08</v>
      </c>
      <c r="S426" s="44">
        <v>1821.57</v>
      </c>
      <c r="T426" s="44">
        <v>1842.01</v>
      </c>
      <c r="U426" s="44">
        <v>1948.03</v>
      </c>
      <c r="V426" s="44">
        <v>2141.0700000000002</v>
      </c>
      <c r="W426" s="44">
        <v>2039.27</v>
      </c>
      <c r="X426" s="44">
        <v>1830.46</v>
      </c>
      <c r="Y426" s="44">
        <v>1701.15</v>
      </c>
      <c r="Z426" s="44">
        <v>1466.53</v>
      </c>
      <c r="AA426" s="44">
        <v>1255.44</v>
      </c>
    </row>
    <row r="427" spans="1:27" ht="12.75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8" t="s">
        <v>2829</v>
      </c>
      <c r="B430" s="28" t="str">
        <f>"22"&amp;"."&amp;$B$801&amp;"."&amp;$B$802</f>
        <v>22.10.2023</v>
      </c>
      <c r="C430" s="90" t="s">
        <v>76</v>
      </c>
      <c r="D430" s="91">
        <f>ROUND(((D431+D432+D434+D433)/1000),5)</f>
        <v>1.7185600000000001</v>
      </c>
      <c r="E430" s="91">
        <f>ROUND(((E431+E432+E434+E433)/1000),5)</f>
        <v>1.6449400000000001</v>
      </c>
      <c r="F430" s="91">
        <f>ROUND(((F431+F432+F434+F433)/1000),5)</f>
        <v>1.5912999999999999</v>
      </c>
      <c r="G430" s="91">
        <f t="shared" ref="G430:AA430" si="249">ROUND(((G431+G432+G434+G433)/1000),5)</f>
        <v>1.58449</v>
      </c>
      <c r="H430" s="91">
        <f t="shared" si="249"/>
        <v>1.5839000000000001</v>
      </c>
      <c r="I430" s="91">
        <f t="shared" si="249"/>
        <v>1.6614899999999999</v>
      </c>
      <c r="J430" s="91">
        <f t="shared" si="249"/>
        <v>1.6667099999999999</v>
      </c>
      <c r="K430" s="91">
        <f t="shared" si="249"/>
        <v>1.7242299999999999</v>
      </c>
      <c r="L430" s="91">
        <f t="shared" si="249"/>
        <v>1.8896500000000001</v>
      </c>
      <c r="M430" s="91">
        <f t="shared" si="249"/>
        <v>2.1003500000000002</v>
      </c>
      <c r="N430" s="91">
        <f t="shared" si="249"/>
        <v>2.1836799999999998</v>
      </c>
      <c r="O430" s="91">
        <f t="shared" si="249"/>
        <v>2.2159200000000001</v>
      </c>
      <c r="P430" s="91">
        <f t="shared" si="249"/>
        <v>2.2416900000000002</v>
      </c>
      <c r="Q430" s="91">
        <f t="shared" si="249"/>
        <v>2.2582200000000001</v>
      </c>
      <c r="R430" s="91">
        <f t="shared" si="249"/>
        <v>2.2732800000000002</v>
      </c>
      <c r="S430" s="91">
        <f t="shared" si="249"/>
        <v>2.2623500000000001</v>
      </c>
      <c r="T430" s="91">
        <f t="shared" si="249"/>
        <v>2.3406699999999998</v>
      </c>
      <c r="U430" s="91">
        <f t="shared" si="249"/>
        <v>2.5576500000000002</v>
      </c>
      <c r="V430" s="91">
        <f t="shared" si="249"/>
        <v>2.69109</v>
      </c>
      <c r="W430" s="91">
        <f t="shared" si="249"/>
        <v>2.6379100000000002</v>
      </c>
      <c r="X430" s="91">
        <f t="shared" si="249"/>
        <v>2.4118599999999999</v>
      </c>
      <c r="Y430" s="91">
        <f t="shared" si="249"/>
        <v>2.1911299999999998</v>
      </c>
      <c r="Z430" s="91">
        <f t="shared" si="249"/>
        <v>1.8584799999999999</v>
      </c>
      <c r="AA430" s="91">
        <f t="shared" si="249"/>
        <v>1.7440800000000001</v>
      </c>
    </row>
    <row r="431" spans="1:27" ht="12.75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1166.92</v>
      </c>
      <c r="E431" s="44">
        <v>1093.3</v>
      </c>
      <c r="F431" s="44">
        <v>1039.6600000000001</v>
      </c>
      <c r="G431" s="44">
        <v>1032.8499999999999</v>
      </c>
      <c r="H431" s="44">
        <v>1032.26</v>
      </c>
      <c r="I431" s="44">
        <v>1109.8499999999999</v>
      </c>
      <c r="J431" s="44">
        <v>1115.07</v>
      </c>
      <c r="K431" s="44">
        <v>1172.5899999999999</v>
      </c>
      <c r="L431" s="44">
        <v>1338.01</v>
      </c>
      <c r="M431" s="44">
        <v>1548.71</v>
      </c>
      <c r="N431" s="44">
        <v>1632.04</v>
      </c>
      <c r="O431" s="44">
        <v>1664.28</v>
      </c>
      <c r="P431" s="44">
        <v>1690.05</v>
      </c>
      <c r="Q431" s="44">
        <v>1706.58</v>
      </c>
      <c r="R431" s="44">
        <v>1721.64</v>
      </c>
      <c r="S431" s="44">
        <v>1710.71</v>
      </c>
      <c r="T431" s="44">
        <v>1789.03</v>
      </c>
      <c r="U431" s="44">
        <v>2006.01</v>
      </c>
      <c r="V431" s="44">
        <v>2139.4499999999998</v>
      </c>
      <c r="W431" s="44">
        <v>2086.27</v>
      </c>
      <c r="X431" s="44">
        <v>1860.22</v>
      </c>
      <c r="Y431" s="44">
        <v>1639.49</v>
      </c>
      <c r="Z431" s="44">
        <v>1306.8399999999999</v>
      </c>
      <c r="AA431" s="44">
        <v>1192.44</v>
      </c>
    </row>
    <row r="432" spans="1:27" ht="12.75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x14ac:dyDescent="0.2">
      <c r="A435" s="98" t="s">
        <v>2834</v>
      </c>
      <c r="B435" s="28" t="str">
        <f>"23"&amp;"."&amp;$B$801&amp;"."&amp;$B$802</f>
        <v>23.10.2023</v>
      </c>
      <c r="C435" s="90" t="s">
        <v>76</v>
      </c>
      <c r="D435" s="91">
        <f>ROUND(((D436+D437+D439+D438)/1000),5)</f>
        <v>1.7014100000000001</v>
      </c>
      <c r="E435" s="91">
        <f>ROUND(((E436+E437+E439+E438)/1000),5)</f>
        <v>1.5873600000000001</v>
      </c>
      <c r="F435" s="91">
        <f>ROUND(((F436+F437+F439+F438)/1000),5)</f>
        <v>1.54565</v>
      </c>
      <c r="G435" s="91">
        <f t="shared" ref="G435:AA435" si="252">ROUND(((G436+G437+G439+G438)/1000),5)</f>
        <v>1.5628599999999999</v>
      </c>
      <c r="H435" s="91">
        <f t="shared" si="252"/>
        <v>1.5888599999999999</v>
      </c>
      <c r="I435" s="91">
        <f t="shared" si="252"/>
        <v>1.7217800000000001</v>
      </c>
      <c r="J435" s="91">
        <f t="shared" si="252"/>
        <v>1.8835999999999999</v>
      </c>
      <c r="K435" s="91">
        <f t="shared" si="252"/>
        <v>2.1826500000000002</v>
      </c>
      <c r="L435" s="91">
        <f t="shared" si="252"/>
        <v>2.4178500000000001</v>
      </c>
      <c r="M435" s="91">
        <f t="shared" si="252"/>
        <v>2.6147</v>
      </c>
      <c r="N435" s="91">
        <f t="shared" si="252"/>
        <v>2.6950599999999998</v>
      </c>
      <c r="O435" s="91">
        <f t="shared" si="252"/>
        <v>2.5134799999999999</v>
      </c>
      <c r="P435" s="91">
        <f t="shared" si="252"/>
        <v>2.4399799999999998</v>
      </c>
      <c r="Q435" s="91">
        <f t="shared" si="252"/>
        <v>2.4796299999999998</v>
      </c>
      <c r="R435" s="91">
        <f t="shared" si="252"/>
        <v>2.49255</v>
      </c>
      <c r="S435" s="91">
        <f t="shared" si="252"/>
        <v>2.4885700000000002</v>
      </c>
      <c r="T435" s="91">
        <f t="shared" si="252"/>
        <v>2.4773999999999998</v>
      </c>
      <c r="U435" s="91">
        <f t="shared" si="252"/>
        <v>2.58839</v>
      </c>
      <c r="V435" s="91">
        <f t="shared" si="252"/>
        <v>2.6947999999999999</v>
      </c>
      <c r="W435" s="91">
        <f t="shared" si="252"/>
        <v>2.5787800000000001</v>
      </c>
      <c r="X435" s="91">
        <f t="shared" si="252"/>
        <v>2.3487900000000002</v>
      </c>
      <c r="Y435" s="91">
        <f t="shared" si="252"/>
        <v>2.2454000000000001</v>
      </c>
      <c r="Z435" s="91">
        <f t="shared" si="252"/>
        <v>1.92218</v>
      </c>
      <c r="AA435" s="91">
        <f t="shared" si="252"/>
        <v>1.7488900000000001</v>
      </c>
    </row>
    <row r="436" spans="1:27" ht="12.75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1149.77</v>
      </c>
      <c r="E436" s="44">
        <v>1035.72</v>
      </c>
      <c r="F436" s="44">
        <v>994.01</v>
      </c>
      <c r="G436" s="44">
        <v>1011.22</v>
      </c>
      <c r="H436" s="44">
        <v>1037.22</v>
      </c>
      <c r="I436" s="44">
        <v>1170.1400000000001</v>
      </c>
      <c r="J436" s="44">
        <v>1331.96</v>
      </c>
      <c r="K436" s="44">
        <v>1631.01</v>
      </c>
      <c r="L436" s="44">
        <v>1866.21</v>
      </c>
      <c r="M436" s="44">
        <v>2063.06</v>
      </c>
      <c r="N436" s="44">
        <v>2143.42</v>
      </c>
      <c r="O436" s="44">
        <v>1961.84</v>
      </c>
      <c r="P436" s="44">
        <v>1888.34</v>
      </c>
      <c r="Q436" s="44">
        <v>1927.99</v>
      </c>
      <c r="R436" s="44">
        <v>1940.91</v>
      </c>
      <c r="S436" s="44">
        <v>1936.93</v>
      </c>
      <c r="T436" s="44">
        <v>1925.76</v>
      </c>
      <c r="U436" s="44">
        <v>2036.75</v>
      </c>
      <c r="V436" s="44">
        <v>2143.16</v>
      </c>
      <c r="W436" s="44">
        <v>2027.14</v>
      </c>
      <c r="X436" s="44">
        <v>1797.15</v>
      </c>
      <c r="Y436" s="44">
        <v>1693.76</v>
      </c>
      <c r="Z436" s="44">
        <v>1370.54</v>
      </c>
      <c r="AA436" s="44">
        <v>1197.25</v>
      </c>
    </row>
    <row r="437" spans="1:27" ht="12.75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x14ac:dyDescent="0.2">
      <c r="A440" s="98" t="s">
        <v>2839</v>
      </c>
      <c r="B440" s="28" t="str">
        <f>"24"&amp;"."&amp;$B$801&amp;"."&amp;$B$802</f>
        <v>24.10.2023</v>
      </c>
      <c r="C440" s="90" t="s">
        <v>76</v>
      </c>
      <c r="D440" s="91">
        <f>ROUND(((D441+D442+D444+D443)/1000),5)</f>
        <v>1.68746</v>
      </c>
      <c r="E440" s="91">
        <f>ROUND(((E441+E442+E444+E443)/1000),5)</f>
        <v>1.60144</v>
      </c>
      <c r="F440" s="91">
        <f>ROUND(((F441+F442+F444+F443)/1000),5)</f>
        <v>1.5710200000000001</v>
      </c>
      <c r="G440" s="91">
        <f t="shared" ref="G440:AA440" si="255">ROUND(((G441+G442+G444+G443)/1000),5)</f>
        <v>1.5836600000000001</v>
      </c>
      <c r="H440" s="91">
        <f t="shared" si="255"/>
        <v>1.6304399999999999</v>
      </c>
      <c r="I440" s="91">
        <f t="shared" si="255"/>
        <v>1.74695</v>
      </c>
      <c r="J440" s="91">
        <f t="shared" si="255"/>
        <v>1.91621</v>
      </c>
      <c r="K440" s="91">
        <f t="shared" si="255"/>
        <v>2.23746</v>
      </c>
      <c r="L440" s="91">
        <f t="shared" si="255"/>
        <v>2.4270499999999999</v>
      </c>
      <c r="M440" s="91">
        <f t="shared" si="255"/>
        <v>2.6343000000000001</v>
      </c>
      <c r="N440" s="91">
        <f t="shared" si="255"/>
        <v>2.7117900000000001</v>
      </c>
      <c r="O440" s="91">
        <f t="shared" si="255"/>
        <v>2.5453999999999999</v>
      </c>
      <c r="P440" s="91">
        <f t="shared" si="255"/>
        <v>2.5212300000000001</v>
      </c>
      <c r="Q440" s="91">
        <f t="shared" si="255"/>
        <v>2.5361400000000001</v>
      </c>
      <c r="R440" s="91">
        <f t="shared" si="255"/>
        <v>2.5340600000000002</v>
      </c>
      <c r="S440" s="91">
        <f t="shared" si="255"/>
        <v>2.5350299999999999</v>
      </c>
      <c r="T440" s="91">
        <f t="shared" si="255"/>
        <v>2.51824</v>
      </c>
      <c r="U440" s="91">
        <f t="shared" si="255"/>
        <v>2.7112599999999998</v>
      </c>
      <c r="V440" s="91">
        <f t="shared" si="255"/>
        <v>2.7373799999999999</v>
      </c>
      <c r="W440" s="91">
        <f t="shared" si="255"/>
        <v>2.69937</v>
      </c>
      <c r="X440" s="91">
        <f t="shared" si="255"/>
        <v>2.423</v>
      </c>
      <c r="Y440" s="91">
        <f t="shared" si="255"/>
        <v>2.2722500000000001</v>
      </c>
      <c r="Z440" s="91">
        <f t="shared" si="255"/>
        <v>2.0227499999999998</v>
      </c>
      <c r="AA440" s="91">
        <f t="shared" si="255"/>
        <v>1.7968999999999999</v>
      </c>
    </row>
    <row r="441" spans="1:27" ht="12.75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1135.82</v>
      </c>
      <c r="E441" s="44">
        <v>1049.8</v>
      </c>
      <c r="F441" s="44">
        <v>1019.38</v>
      </c>
      <c r="G441" s="44">
        <v>1032.02</v>
      </c>
      <c r="H441" s="44">
        <v>1078.8</v>
      </c>
      <c r="I441" s="44">
        <v>1195.31</v>
      </c>
      <c r="J441" s="44">
        <v>1364.57</v>
      </c>
      <c r="K441" s="44">
        <v>1685.82</v>
      </c>
      <c r="L441" s="44">
        <v>1875.41</v>
      </c>
      <c r="M441" s="44">
        <v>2082.66</v>
      </c>
      <c r="N441" s="44">
        <v>2160.15</v>
      </c>
      <c r="O441" s="44">
        <v>1993.76</v>
      </c>
      <c r="P441" s="44">
        <v>1969.59</v>
      </c>
      <c r="Q441" s="44">
        <v>1984.5</v>
      </c>
      <c r="R441" s="44">
        <v>1982.42</v>
      </c>
      <c r="S441" s="44">
        <v>1983.39</v>
      </c>
      <c r="T441" s="44">
        <v>1966.6</v>
      </c>
      <c r="U441" s="44">
        <v>2159.62</v>
      </c>
      <c r="V441" s="44">
        <v>2185.7399999999998</v>
      </c>
      <c r="W441" s="44">
        <v>2147.73</v>
      </c>
      <c r="X441" s="44">
        <v>1871.36</v>
      </c>
      <c r="Y441" s="44">
        <v>1720.61</v>
      </c>
      <c r="Z441" s="44">
        <v>1471.11</v>
      </c>
      <c r="AA441" s="44">
        <v>1245.26</v>
      </c>
    </row>
    <row r="442" spans="1:27" ht="12.75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8" t="s">
        <v>2844</v>
      </c>
      <c r="B445" s="28" t="str">
        <f>"25"&amp;"."&amp;$B$801&amp;"."&amp;$B$802</f>
        <v>25.10.2023</v>
      </c>
      <c r="C445" s="90" t="s">
        <v>76</v>
      </c>
      <c r="D445" s="91">
        <f>ROUND(((D446+D447+D449+D448)/1000),5)</f>
        <v>1.6825699999999999</v>
      </c>
      <c r="E445" s="91">
        <f>ROUND(((E446+E447+E449+E448)/1000),5)</f>
        <v>1.6230800000000001</v>
      </c>
      <c r="F445" s="91">
        <f>ROUND(((F446+F447+F449+F448)/1000),5)</f>
        <v>1.58596</v>
      </c>
      <c r="G445" s="91">
        <f t="shared" ref="G445:AA445" si="258">ROUND(((G446+G447+G449+G448)/1000),5)</f>
        <v>1.5831999999999999</v>
      </c>
      <c r="H445" s="91">
        <f t="shared" si="258"/>
        <v>1.6504399999999999</v>
      </c>
      <c r="I445" s="91">
        <f t="shared" si="258"/>
        <v>1.73993</v>
      </c>
      <c r="J445" s="91">
        <f t="shared" si="258"/>
        <v>1.88859</v>
      </c>
      <c r="K445" s="91">
        <f t="shared" si="258"/>
        <v>2.1890200000000002</v>
      </c>
      <c r="L445" s="91">
        <f t="shared" si="258"/>
        <v>2.3624299999999998</v>
      </c>
      <c r="M445" s="91">
        <f t="shared" si="258"/>
        <v>2.72533</v>
      </c>
      <c r="N445" s="91">
        <f t="shared" si="258"/>
        <v>2.8992300000000002</v>
      </c>
      <c r="O445" s="91">
        <f t="shared" si="258"/>
        <v>2.52651</v>
      </c>
      <c r="P445" s="91">
        <f t="shared" si="258"/>
        <v>2.5045700000000002</v>
      </c>
      <c r="Q445" s="91">
        <f t="shared" si="258"/>
        <v>2.5172500000000002</v>
      </c>
      <c r="R445" s="91">
        <f t="shared" si="258"/>
        <v>2.5138600000000002</v>
      </c>
      <c r="S445" s="91">
        <f t="shared" si="258"/>
        <v>2.5100600000000002</v>
      </c>
      <c r="T445" s="91">
        <f t="shared" si="258"/>
        <v>2.5089000000000001</v>
      </c>
      <c r="U445" s="91">
        <f t="shared" si="258"/>
        <v>2.75373</v>
      </c>
      <c r="V445" s="91">
        <f t="shared" si="258"/>
        <v>2.7955100000000002</v>
      </c>
      <c r="W445" s="91">
        <f t="shared" si="258"/>
        <v>2.81853</v>
      </c>
      <c r="X445" s="91">
        <f t="shared" si="258"/>
        <v>2.4894500000000002</v>
      </c>
      <c r="Y445" s="91">
        <f t="shared" si="258"/>
        <v>2.3549899999999999</v>
      </c>
      <c r="Z445" s="91">
        <f t="shared" si="258"/>
        <v>2.0282100000000001</v>
      </c>
      <c r="AA445" s="91">
        <f t="shared" si="258"/>
        <v>1.78196</v>
      </c>
    </row>
    <row r="446" spans="1:27" ht="12.75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1130.93</v>
      </c>
      <c r="E446" s="44">
        <v>1071.44</v>
      </c>
      <c r="F446" s="44">
        <v>1034.32</v>
      </c>
      <c r="G446" s="44">
        <v>1031.56</v>
      </c>
      <c r="H446" s="44">
        <v>1098.8</v>
      </c>
      <c r="I446" s="44">
        <v>1188.29</v>
      </c>
      <c r="J446" s="44">
        <v>1336.95</v>
      </c>
      <c r="K446" s="44">
        <v>1637.38</v>
      </c>
      <c r="L446" s="44">
        <v>1810.79</v>
      </c>
      <c r="M446" s="44">
        <v>2173.69</v>
      </c>
      <c r="N446" s="44">
        <v>2347.59</v>
      </c>
      <c r="O446" s="44">
        <v>1974.87</v>
      </c>
      <c r="P446" s="44">
        <v>1952.93</v>
      </c>
      <c r="Q446" s="44">
        <v>1965.61</v>
      </c>
      <c r="R446" s="44">
        <v>1962.22</v>
      </c>
      <c r="S446" s="44">
        <v>1958.42</v>
      </c>
      <c r="T446" s="44">
        <v>1957.26</v>
      </c>
      <c r="U446" s="44">
        <v>2202.09</v>
      </c>
      <c r="V446" s="44">
        <v>2243.87</v>
      </c>
      <c r="W446" s="44">
        <v>2266.89</v>
      </c>
      <c r="X446" s="44">
        <v>1937.81</v>
      </c>
      <c r="Y446" s="44">
        <v>1803.35</v>
      </c>
      <c r="Z446" s="44">
        <v>1476.57</v>
      </c>
      <c r="AA446" s="44">
        <v>1230.32</v>
      </c>
    </row>
    <row r="447" spans="1:27" ht="12.75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8" t="s">
        <v>2849</v>
      </c>
      <c r="B450" s="28" t="str">
        <f>"26"&amp;"."&amp;$B$801&amp;"."&amp;$B$802</f>
        <v>26.10.2023</v>
      </c>
      <c r="C450" s="90" t="s">
        <v>76</v>
      </c>
      <c r="D450" s="91">
        <f>ROUND(((D451+D452+D454+D453)/1000),5)</f>
        <v>1.69432</v>
      </c>
      <c r="E450" s="91">
        <f>ROUND(((E451+E452+E454+E453)/1000),5)</f>
        <v>1.60822</v>
      </c>
      <c r="F450" s="91">
        <f>ROUND(((F451+F452+F454+F453)/1000),5)</f>
        <v>1.57803</v>
      </c>
      <c r="G450" s="91">
        <f t="shared" ref="G450:AA450" si="261">ROUND(((G451+G452+G454+G453)/1000),5)</f>
        <v>1.5551999999999999</v>
      </c>
      <c r="H450" s="91">
        <f t="shared" si="261"/>
        <v>1.6473199999999999</v>
      </c>
      <c r="I450" s="91">
        <f t="shared" si="261"/>
        <v>1.77658</v>
      </c>
      <c r="J450" s="91">
        <f t="shared" si="261"/>
        <v>1.97376</v>
      </c>
      <c r="K450" s="91">
        <f t="shared" si="261"/>
        <v>2.1821899999999999</v>
      </c>
      <c r="L450" s="91">
        <f t="shared" si="261"/>
        <v>2.4390900000000002</v>
      </c>
      <c r="M450" s="91">
        <f t="shared" si="261"/>
        <v>2.5798000000000001</v>
      </c>
      <c r="N450" s="91">
        <f t="shared" si="261"/>
        <v>2.6030000000000002</v>
      </c>
      <c r="O450" s="91">
        <f t="shared" si="261"/>
        <v>2.61896</v>
      </c>
      <c r="P450" s="91">
        <f t="shared" si="261"/>
        <v>2.5581999999999998</v>
      </c>
      <c r="Q450" s="91">
        <f t="shared" si="261"/>
        <v>2.56914</v>
      </c>
      <c r="R450" s="91">
        <f t="shared" si="261"/>
        <v>2.55409</v>
      </c>
      <c r="S450" s="91">
        <f t="shared" si="261"/>
        <v>2.5562299999999998</v>
      </c>
      <c r="T450" s="91">
        <f t="shared" si="261"/>
        <v>2.5565099999999998</v>
      </c>
      <c r="U450" s="91">
        <f t="shared" si="261"/>
        <v>2.5480100000000001</v>
      </c>
      <c r="V450" s="91">
        <f t="shared" si="261"/>
        <v>2.71414</v>
      </c>
      <c r="W450" s="91">
        <f t="shared" si="261"/>
        <v>2.7092100000000001</v>
      </c>
      <c r="X450" s="91">
        <f t="shared" si="261"/>
        <v>2.4055800000000001</v>
      </c>
      <c r="Y450" s="91">
        <f t="shared" si="261"/>
        <v>2.2999299999999998</v>
      </c>
      <c r="Z450" s="91">
        <f t="shared" si="261"/>
        <v>2.02318</v>
      </c>
      <c r="AA450" s="91">
        <f t="shared" si="261"/>
        <v>1.7772300000000001</v>
      </c>
    </row>
    <row r="451" spans="1:27" ht="12.75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1142.68</v>
      </c>
      <c r="E451" s="44">
        <v>1056.58</v>
      </c>
      <c r="F451" s="44">
        <v>1026.3900000000001</v>
      </c>
      <c r="G451" s="44">
        <v>1003.56</v>
      </c>
      <c r="H451" s="44">
        <v>1095.68</v>
      </c>
      <c r="I451" s="44">
        <v>1224.94</v>
      </c>
      <c r="J451" s="44">
        <v>1422.12</v>
      </c>
      <c r="K451" s="44">
        <v>1630.55</v>
      </c>
      <c r="L451" s="44">
        <v>1887.45</v>
      </c>
      <c r="M451" s="44">
        <v>2028.16</v>
      </c>
      <c r="N451" s="44">
        <v>2051.36</v>
      </c>
      <c r="O451" s="44">
        <v>2067.3200000000002</v>
      </c>
      <c r="P451" s="44">
        <v>2006.56</v>
      </c>
      <c r="Q451" s="44">
        <v>2017.5</v>
      </c>
      <c r="R451" s="44">
        <v>2002.45</v>
      </c>
      <c r="S451" s="44">
        <v>2004.59</v>
      </c>
      <c r="T451" s="44">
        <v>2004.87</v>
      </c>
      <c r="U451" s="44">
        <v>1996.37</v>
      </c>
      <c r="V451" s="44">
        <v>2162.5</v>
      </c>
      <c r="W451" s="44">
        <v>2157.5700000000002</v>
      </c>
      <c r="X451" s="44">
        <v>1853.94</v>
      </c>
      <c r="Y451" s="44">
        <v>1748.29</v>
      </c>
      <c r="Z451" s="44">
        <v>1471.54</v>
      </c>
      <c r="AA451" s="44">
        <v>1225.5899999999999</v>
      </c>
    </row>
    <row r="452" spans="1:27" ht="12.75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8" t="s">
        <v>2854</v>
      </c>
      <c r="B455" s="28" t="str">
        <f>"27"&amp;"."&amp;$B$801&amp;"."&amp;$B$802</f>
        <v>27.10.2023</v>
      </c>
      <c r="C455" s="90" t="s">
        <v>76</v>
      </c>
      <c r="D455" s="91">
        <f>ROUND(((D456+D457+D459+D458)/1000),5)</f>
        <v>1.71177</v>
      </c>
      <c r="E455" s="91">
        <f>ROUND(((E456+E457+E459+E458)/1000),5)</f>
        <v>1.6277200000000001</v>
      </c>
      <c r="F455" s="91">
        <f>ROUND(((F456+F457+F459+F458)/1000),5)</f>
        <v>1.58836</v>
      </c>
      <c r="G455" s="91">
        <f t="shared" ref="G455:AA455" si="264">ROUND(((G456+G457+G459+G458)/1000),5)</f>
        <v>1.58951</v>
      </c>
      <c r="H455" s="91">
        <f t="shared" si="264"/>
        <v>1.65717</v>
      </c>
      <c r="I455" s="91">
        <f t="shared" si="264"/>
        <v>1.77643</v>
      </c>
      <c r="J455" s="91">
        <f t="shared" si="264"/>
        <v>1.9215500000000001</v>
      </c>
      <c r="K455" s="91">
        <f t="shared" si="264"/>
        <v>2.20194</v>
      </c>
      <c r="L455" s="91">
        <f t="shared" si="264"/>
        <v>2.4654600000000002</v>
      </c>
      <c r="M455" s="91">
        <f t="shared" si="264"/>
        <v>2.66032</v>
      </c>
      <c r="N455" s="91">
        <f t="shared" si="264"/>
        <v>2.8801399999999999</v>
      </c>
      <c r="O455" s="91">
        <f t="shared" si="264"/>
        <v>2.81576</v>
      </c>
      <c r="P455" s="91">
        <f t="shared" si="264"/>
        <v>2.5784699999999998</v>
      </c>
      <c r="Q455" s="91">
        <f t="shared" si="264"/>
        <v>2.5917400000000002</v>
      </c>
      <c r="R455" s="91">
        <f t="shared" si="264"/>
        <v>2.5845699999999998</v>
      </c>
      <c r="S455" s="91">
        <f t="shared" si="264"/>
        <v>2.5862099999999999</v>
      </c>
      <c r="T455" s="91">
        <f t="shared" si="264"/>
        <v>2.5830600000000001</v>
      </c>
      <c r="U455" s="91">
        <f t="shared" si="264"/>
        <v>2.72478</v>
      </c>
      <c r="V455" s="91">
        <f t="shared" si="264"/>
        <v>2.9081399999999999</v>
      </c>
      <c r="W455" s="91">
        <f t="shared" si="264"/>
        <v>2.8153199999999998</v>
      </c>
      <c r="X455" s="91">
        <f t="shared" si="264"/>
        <v>2.4917400000000001</v>
      </c>
      <c r="Y455" s="91">
        <f t="shared" si="264"/>
        <v>2.4587500000000002</v>
      </c>
      <c r="Z455" s="91">
        <f t="shared" si="264"/>
        <v>2.1358700000000002</v>
      </c>
      <c r="AA455" s="91">
        <f t="shared" si="264"/>
        <v>1.99983</v>
      </c>
    </row>
    <row r="456" spans="1:27" ht="12.75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1160.1300000000001</v>
      </c>
      <c r="E456" s="44">
        <v>1076.08</v>
      </c>
      <c r="F456" s="44">
        <v>1036.72</v>
      </c>
      <c r="G456" s="44">
        <v>1037.8699999999999</v>
      </c>
      <c r="H456" s="44">
        <v>1105.53</v>
      </c>
      <c r="I456" s="44">
        <v>1224.79</v>
      </c>
      <c r="J456" s="44">
        <v>1369.91</v>
      </c>
      <c r="K456" s="44">
        <v>1650.3</v>
      </c>
      <c r="L456" s="44">
        <v>1913.82</v>
      </c>
      <c r="M456" s="44">
        <v>2108.6799999999998</v>
      </c>
      <c r="N456" s="44">
        <v>2328.5</v>
      </c>
      <c r="O456" s="44">
        <v>2264.12</v>
      </c>
      <c r="P456" s="44">
        <v>2026.83</v>
      </c>
      <c r="Q456" s="44">
        <v>2040.1</v>
      </c>
      <c r="R456" s="44">
        <v>2032.93</v>
      </c>
      <c r="S456" s="44">
        <v>2034.57</v>
      </c>
      <c r="T456" s="44">
        <v>2031.42</v>
      </c>
      <c r="U456" s="44">
        <v>2173.14</v>
      </c>
      <c r="V456" s="44">
        <v>2356.5</v>
      </c>
      <c r="W456" s="44">
        <v>2263.6799999999998</v>
      </c>
      <c r="X456" s="44">
        <v>1940.1</v>
      </c>
      <c r="Y456" s="44">
        <v>1907.11</v>
      </c>
      <c r="Z456" s="44">
        <v>1584.23</v>
      </c>
      <c r="AA456" s="44">
        <v>1448.19</v>
      </c>
    </row>
    <row r="457" spans="1:27" ht="12.75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8" t="s">
        <v>2859</v>
      </c>
      <c r="B460" s="28" t="str">
        <f>"28"&amp;"."&amp;$B$801&amp;"."&amp;$B$802</f>
        <v>28.10.2023</v>
      </c>
      <c r="C460" s="90" t="s">
        <v>76</v>
      </c>
      <c r="D460" s="91">
        <f>ROUND(((D461+D462+D464+D463)/1000),5)</f>
        <v>1.75959</v>
      </c>
      <c r="E460" s="91">
        <f>ROUND(((E461+E462+E464+E463)/1000),5)</f>
        <v>1.71776</v>
      </c>
      <c r="F460" s="91">
        <f>ROUND(((F461+F462+F464+F463)/1000),5)</f>
        <v>1.69947</v>
      </c>
      <c r="G460" s="91">
        <f t="shared" ref="G460:AA460" si="267">ROUND(((G461+G462+G464+G463)/1000),5)</f>
        <v>1.6662300000000001</v>
      </c>
      <c r="H460" s="91">
        <f t="shared" si="267"/>
        <v>1.6967399999999999</v>
      </c>
      <c r="I460" s="91">
        <f t="shared" si="267"/>
        <v>1.7196899999999999</v>
      </c>
      <c r="J460" s="91">
        <f t="shared" si="267"/>
        <v>1.74221</v>
      </c>
      <c r="K460" s="91">
        <f t="shared" si="267"/>
        <v>1.8805099999999999</v>
      </c>
      <c r="L460" s="91">
        <f t="shared" si="267"/>
        <v>2.1461999999999999</v>
      </c>
      <c r="M460" s="91">
        <f t="shared" si="267"/>
        <v>2.44496</v>
      </c>
      <c r="N460" s="91">
        <f t="shared" si="267"/>
        <v>2.5040900000000001</v>
      </c>
      <c r="O460" s="91">
        <f t="shared" si="267"/>
        <v>2.5086499999999998</v>
      </c>
      <c r="P460" s="91">
        <f t="shared" si="267"/>
        <v>2.4961600000000002</v>
      </c>
      <c r="Q460" s="91">
        <f t="shared" si="267"/>
        <v>2.4635400000000001</v>
      </c>
      <c r="R460" s="91">
        <f t="shared" si="267"/>
        <v>2.3712800000000001</v>
      </c>
      <c r="S460" s="91">
        <f t="shared" si="267"/>
        <v>2.3002199999999999</v>
      </c>
      <c r="T460" s="91">
        <f t="shared" si="267"/>
        <v>2.2741899999999999</v>
      </c>
      <c r="U460" s="91">
        <f t="shared" si="267"/>
        <v>2.3812099999999998</v>
      </c>
      <c r="V460" s="91">
        <f t="shared" si="267"/>
        <v>2.4488099999999999</v>
      </c>
      <c r="W460" s="91">
        <f t="shared" si="267"/>
        <v>2.3536899999999998</v>
      </c>
      <c r="X460" s="91">
        <f t="shared" si="267"/>
        <v>2.3257699999999999</v>
      </c>
      <c r="Y460" s="91">
        <f t="shared" si="267"/>
        <v>2.1369500000000001</v>
      </c>
      <c r="Z460" s="91">
        <f t="shared" si="267"/>
        <v>1.8481099999999999</v>
      </c>
      <c r="AA460" s="91">
        <f t="shared" si="267"/>
        <v>1.7727200000000001</v>
      </c>
    </row>
    <row r="461" spans="1:27" ht="12.75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1207.95</v>
      </c>
      <c r="E461" s="44">
        <v>1166.1199999999999</v>
      </c>
      <c r="F461" s="44">
        <v>1147.83</v>
      </c>
      <c r="G461" s="44">
        <v>1114.5899999999999</v>
      </c>
      <c r="H461" s="44">
        <v>1145.0999999999999</v>
      </c>
      <c r="I461" s="44">
        <v>1168.05</v>
      </c>
      <c r="J461" s="44">
        <v>1190.57</v>
      </c>
      <c r="K461" s="44">
        <v>1328.87</v>
      </c>
      <c r="L461" s="44">
        <v>1594.56</v>
      </c>
      <c r="M461" s="44">
        <v>1893.32</v>
      </c>
      <c r="N461" s="44">
        <v>1952.45</v>
      </c>
      <c r="O461" s="44">
        <v>1957.01</v>
      </c>
      <c r="P461" s="44">
        <v>1944.52</v>
      </c>
      <c r="Q461" s="44">
        <v>1911.9</v>
      </c>
      <c r="R461" s="44">
        <v>1819.64</v>
      </c>
      <c r="S461" s="44">
        <v>1748.58</v>
      </c>
      <c r="T461" s="44">
        <v>1722.55</v>
      </c>
      <c r="U461" s="44">
        <v>1829.57</v>
      </c>
      <c r="V461" s="44">
        <v>1897.17</v>
      </c>
      <c r="W461" s="44">
        <v>1802.05</v>
      </c>
      <c r="X461" s="44">
        <v>1774.13</v>
      </c>
      <c r="Y461" s="44">
        <v>1585.31</v>
      </c>
      <c r="Z461" s="44">
        <v>1296.47</v>
      </c>
      <c r="AA461" s="44">
        <v>1221.08</v>
      </c>
    </row>
    <row r="462" spans="1:27" ht="12.75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A465" s="98" t="s">
        <v>2864</v>
      </c>
      <c r="B465" s="28" t="str">
        <f>"29"&amp;"."&amp;$B$801&amp;"."&amp;$B$802</f>
        <v>29.10.2023</v>
      </c>
      <c r="C465" s="90" t="s">
        <v>76</v>
      </c>
      <c r="D465" s="91">
        <f>ROUND(((D466+D467+D469+D468)/1000),5)</f>
        <v>1.76813</v>
      </c>
      <c r="E465" s="91">
        <f>ROUND(((E466+E467+E469+E468)/1000),5)</f>
        <v>1.7033400000000001</v>
      </c>
      <c r="F465" s="91">
        <f>ROUND(((F466+F467+F469+F468)/1000),5)</f>
        <v>1.6545000000000001</v>
      </c>
      <c r="G465" s="91">
        <f t="shared" ref="G465:AA465" si="270">ROUND(((G466+G467+G469+G468)/1000),5)</f>
        <v>1.6116299999999999</v>
      </c>
      <c r="H465" s="91">
        <f t="shared" si="270"/>
        <v>1.63872</v>
      </c>
      <c r="I465" s="91">
        <f t="shared" si="270"/>
        <v>1.7047699999999999</v>
      </c>
      <c r="J465" s="91">
        <f t="shared" si="270"/>
        <v>1.7031099999999999</v>
      </c>
      <c r="K465" s="91">
        <f t="shared" si="270"/>
        <v>1.77118</v>
      </c>
      <c r="L465" s="91">
        <f t="shared" si="270"/>
        <v>2.0250599999999999</v>
      </c>
      <c r="M465" s="91">
        <f t="shared" si="270"/>
        <v>2.22113</v>
      </c>
      <c r="N465" s="91">
        <f t="shared" si="270"/>
        <v>2.3872499999999999</v>
      </c>
      <c r="O465" s="91">
        <f t="shared" si="270"/>
        <v>2.42916</v>
      </c>
      <c r="P465" s="91">
        <f t="shared" si="270"/>
        <v>2.4192800000000001</v>
      </c>
      <c r="Q465" s="91">
        <f t="shared" si="270"/>
        <v>2.41953</v>
      </c>
      <c r="R465" s="91">
        <f t="shared" si="270"/>
        <v>2.3434699999999999</v>
      </c>
      <c r="S465" s="91">
        <f t="shared" si="270"/>
        <v>2.3623099999999999</v>
      </c>
      <c r="T465" s="91">
        <f t="shared" si="270"/>
        <v>2.36741</v>
      </c>
      <c r="U465" s="91">
        <f t="shared" si="270"/>
        <v>2.5336699999999999</v>
      </c>
      <c r="V465" s="91">
        <f t="shared" si="270"/>
        <v>2.5966800000000001</v>
      </c>
      <c r="W465" s="91">
        <f t="shared" si="270"/>
        <v>2.51633</v>
      </c>
      <c r="X465" s="91">
        <f t="shared" si="270"/>
        <v>2.4762200000000001</v>
      </c>
      <c r="Y465" s="91">
        <f t="shared" si="270"/>
        <v>2.4254199999999999</v>
      </c>
      <c r="Z465" s="91">
        <f t="shared" si="270"/>
        <v>2.0544500000000001</v>
      </c>
      <c r="AA465" s="91">
        <f t="shared" si="270"/>
        <v>1.8056700000000001</v>
      </c>
    </row>
    <row r="466" spans="1:27" ht="12.75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1216.49</v>
      </c>
      <c r="E466" s="44">
        <v>1151.7</v>
      </c>
      <c r="F466" s="44">
        <v>1102.8599999999999</v>
      </c>
      <c r="G466" s="44">
        <v>1059.99</v>
      </c>
      <c r="H466" s="44">
        <v>1087.08</v>
      </c>
      <c r="I466" s="44">
        <v>1153.1300000000001</v>
      </c>
      <c r="J466" s="44">
        <v>1151.47</v>
      </c>
      <c r="K466" s="44">
        <v>1219.54</v>
      </c>
      <c r="L466" s="44">
        <v>1473.42</v>
      </c>
      <c r="M466" s="44">
        <v>1669.49</v>
      </c>
      <c r="N466" s="44">
        <v>1835.61</v>
      </c>
      <c r="O466" s="44">
        <v>1877.52</v>
      </c>
      <c r="P466" s="44">
        <v>1867.64</v>
      </c>
      <c r="Q466" s="44">
        <v>1867.89</v>
      </c>
      <c r="R466" s="44">
        <v>1791.83</v>
      </c>
      <c r="S466" s="44">
        <v>1810.67</v>
      </c>
      <c r="T466" s="44">
        <v>1815.77</v>
      </c>
      <c r="U466" s="44">
        <v>1982.03</v>
      </c>
      <c r="V466" s="44">
        <v>2045.04</v>
      </c>
      <c r="W466" s="44">
        <v>1964.69</v>
      </c>
      <c r="X466" s="44">
        <v>1924.58</v>
      </c>
      <c r="Y466" s="44">
        <v>1873.78</v>
      </c>
      <c r="Z466" s="44">
        <v>1502.81</v>
      </c>
      <c r="AA466" s="44">
        <v>1254.03</v>
      </c>
    </row>
    <row r="467" spans="1:27" ht="12.75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x14ac:dyDescent="0.2">
      <c r="A470" s="98" t="s">
        <v>2869</v>
      </c>
      <c r="B470" s="28" t="str">
        <f>"30"&amp;"."&amp;$B$801&amp;"."&amp;$B$802</f>
        <v>30.10.2023</v>
      </c>
      <c r="C470" s="90" t="s">
        <v>76</v>
      </c>
      <c r="D470" s="91">
        <f>ROUND(((D471+D472+D474+D473)/1000),5)</f>
        <v>1.70278</v>
      </c>
      <c r="E470" s="91">
        <f>ROUND(((E471+E472+E474+E473)/1000),5)</f>
        <v>1.59521</v>
      </c>
      <c r="F470" s="91">
        <f>ROUND(((F471+F472+F474+F473)/1000),5)</f>
        <v>1.54247</v>
      </c>
      <c r="G470" s="91">
        <f t="shared" ref="G470:AA470" si="273">ROUND(((G471+G472+G474+G473)/1000),5)</f>
        <v>1.5303100000000001</v>
      </c>
      <c r="H470" s="91">
        <f t="shared" si="273"/>
        <v>1.5860300000000001</v>
      </c>
      <c r="I470" s="91">
        <f t="shared" si="273"/>
        <v>1.70404</v>
      </c>
      <c r="J470" s="91">
        <f t="shared" si="273"/>
        <v>1.8227100000000001</v>
      </c>
      <c r="K470" s="91">
        <f t="shared" si="273"/>
        <v>2.0952199999999999</v>
      </c>
      <c r="L470" s="91">
        <f t="shared" si="273"/>
        <v>2.34219</v>
      </c>
      <c r="M470" s="91">
        <f t="shared" si="273"/>
        <v>2.4906999999999999</v>
      </c>
      <c r="N470" s="91">
        <f t="shared" si="273"/>
        <v>2.5815399999999999</v>
      </c>
      <c r="O470" s="91">
        <f t="shared" si="273"/>
        <v>2.5097100000000001</v>
      </c>
      <c r="P470" s="91">
        <f t="shared" si="273"/>
        <v>2.5106799999999998</v>
      </c>
      <c r="Q470" s="91">
        <f t="shared" si="273"/>
        <v>2.5408200000000001</v>
      </c>
      <c r="R470" s="91">
        <f t="shared" si="273"/>
        <v>2.5213199999999998</v>
      </c>
      <c r="S470" s="91">
        <f t="shared" si="273"/>
        <v>2.5155500000000002</v>
      </c>
      <c r="T470" s="91">
        <f t="shared" si="273"/>
        <v>2.5091999999999999</v>
      </c>
      <c r="U470" s="91">
        <f t="shared" si="273"/>
        <v>2.74383</v>
      </c>
      <c r="V470" s="91">
        <f t="shared" si="273"/>
        <v>2.6548600000000002</v>
      </c>
      <c r="W470" s="91">
        <f t="shared" si="273"/>
        <v>2.5035400000000001</v>
      </c>
      <c r="X470" s="91">
        <f t="shared" si="273"/>
        <v>2.4565999999999999</v>
      </c>
      <c r="Y470" s="91">
        <f t="shared" si="273"/>
        <v>2.2625899999999999</v>
      </c>
      <c r="Z470" s="91">
        <f t="shared" si="273"/>
        <v>1.8484499999999999</v>
      </c>
      <c r="AA470" s="91">
        <f t="shared" si="273"/>
        <v>1.74457</v>
      </c>
    </row>
    <row r="471" spans="1:27" ht="12.75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1151.1400000000001</v>
      </c>
      <c r="E471" s="44">
        <v>1043.57</v>
      </c>
      <c r="F471" s="44">
        <v>990.83</v>
      </c>
      <c r="G471" s="44">
        <v>978.67</v>
      </c>
      <c r="H471" s="44">
        <v>1034.3900000000001</v>
      </c>
      <c r="I471" s="44">
        <v>1152.4000000000001</v>
      </c>
      <c r="J471" s="44">
        <v>1271.07</v>
      </c>
      <c r="K471" s="44">
        <v>1543.58</v>
      </c>
      <c r="L471" s="44">
        <v>1790.55</v>
      </c>
      <c r="M471" s="44">
        <v>1939.06</v>
      </c>
      <c r="N471" s="44">
        <v>2029.9</v>
      </c>
      <c r="O471" s="44">
        <v>1958.07</v>
      </c>
      <c r="P471" s="44">
        <v>1959.04</v>
      </c>
      <c r="Q471" s="44">
        <v>1989.18</v>
      </c>
      <c r="R471" s="44">
        <v>1969.68</v>
      </c>
      <c r="S471" s="44">
        <v>1963.91</v>
      </c>
      <c r="T471" s="44">
        <v>1957.56</v>
      </c>
      <c r="U471" s="44">
        <v>2192.19</v>
      </c>
      <c r="V471" s="44">
        <v>2103.2199999999998</v>
      </c>
      <c r="W471" s="44">
        <v>1951.9</v>
      </c>
      <c r="X471" s="44">
        <v>1904.96</v>
      </c>
      <c r="Y471" s="44">
        <v>1710.95</v>
      </c>
      <c r="Z471" s="44">
        <v>1296.81</v>
      </c>
      <c r="AA471" s="44">
        <v>1192.93</v>
      </c>
    </row>
    <row r="472" spans="1:27" ht="12.75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x14ac:dyDescent="0.2">
      <c r="A475" s="98" t="s">
        <v>2874</v>
      </c>
      <c r="B475" s="28" t="str">
        <f>"31"&amp;"."&amp;$B$801&amp;"."&amp;$B$802</f>
        <v>31.10.2023</v>
      </c>
      <c r="C475" s="90" t="s">
        <v>76</v>
      </c>
      <c r="D475" s="91">
        <f>ROUND(((D476+D477+D479+D478)/1000),5)</f>
        <v>1.6672499999999999</v>
      </c>
      <c r="E475" s="91">
        <f>ROUND(((E476+E477+E479+E478)/1000),5)</f>
        <v>1.5306900000000001</v>
      </c>
      <c r="F475" s="91">
        <f>ROUND(((F476+F477+F479+F478)/1000),5)</f>
        <v>1.4445600000000001</v>
      </c>
      <c r="G475" s="91">
        <f t="shared" ref="G475:AA475" si="276">ROUND(((G476+G477+G479+G478)/1000),5)</f>
        <v>1.4292400000000001</v>
      </c>
      <c r="H475" s="91">
        <f t="shared" si="276"/>
        <v>1.5430299999999999</v>
      </c>
      <c r="I475" s="91">
        <f t="shared" si="276"/>
        <v>1.69587</v>
      </c>
      <c r="J475" s="91">
        <f t="shared" si="276"/>
        <v>1.7849600000000001</v>
      </c>
      <c r="K475" s="91">
        <f t="shared" si="276"/>
        <v>2.1173799999999998</v>
      </c>
      <c r="L475" s="91">
        <f t="shared" si="276"/>
        <v>2.3092199999999998</v>
      </c>
      <c r="M475" s="91">
        <f t="shared" si="276"/>
        <v>2.4750200000000002</v>
      </c>
      <c r="N475" s="91">
        <f t="shared" si="276"/>
        <v>2.4958800000000001</v>
      </c>
      <c r="O475" s="91">
        <f t="shared" si="276"/>
        <v>2.4785699999999999</v>
      </c>
      <c r="P475" s="91">
        <f t="shared" si="276"/>
        <v>2.4813999999999998</v>
      </c>
      <c r="Q475" s="91">
        <f t="shared" si="276"/>
        <v>2.4835400000000001</v>
      </c>
      <c r="R475" s="91">
        <f t="shared" si="276"/>
        <v>2.48319</v>
      </c>
      <c r="S475" s="91">
        <f t="shared" si="276"/>
        <v>2.48393</v>
      </c>
      <c r="T475" s="91">
        <f t="shared" si="276"/>
        <v>2.4818500000000001</v>
      </c>
      <c r="U475" s="91">
        <f t="shared" si="276"/>
        <v>2.5432899999999998</v>
      </c>
      <c r="V475" s="91">
        <f t="shared" si="276"/>
        <v>2.5482999999999998</v>
      </c>
      <c r="W475" s="91">
        <f t="shared" si="276"/>
        <v>2.45838</v>
      </c>
      <c r="X475" s="91">
        <f t="shared" si="276"/>
        <v>2.3931100000000001</v>
      </c>
      <c r="Y475" s="91">
        <f t="shared" si="276"/>
        <v>2.2431100000000002</v>
      </c>
      <c r="Z475" s="91">
        <f t="shared" si="276"/>
        <v>1.8235399999999999</v>
      </c>
      <c r="AA475" s="91">
        <f t="shared" si="276"/>
        <v>1.72888</v>
      </c>
    </row>
    <row r="476" spans="1:27" ht="12.75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1115.6099999999999</v>
      </c>
      <c r="E476" s="44">
        <v>979.05</v>
      </c>
      <c r="F476" s="44">
        <v>892.92</v>
      </c>
      <c r="G476" s="44">
        <v>877.6</v>
      </c>
      <c r="H476" s="44">
        <v>991.39</v>
      </c>
      <c r="I476" s="44">
        <v>1144.23</v>
      </c>
      <c r="J476" s="44">
        <v>1233.32</v>
      </c>
      <c r="K476" s="44">
        <v>1565.74</v>
      </c>
      <c r="L476" s="44">
        <v>1757.58</v>
      </c>
      <c r="M476" s="44">
        <v>1923.38</v>
      </c>
      <c r="N476" s="44">
        <v>1944.24</v>
      </c>
      <c r="O476" s="44">
        <v>1926.93</v>
      </c>
      <c r="P476" s="44">
        <v>1929.76</v>
      </c>
      <c r="Q476" s="44">
        <v>1931.9</v>
      </c>
      <c r="R476" s="44">
        <v>1931.55</v>
      </c>
      <c r="S476" s="44">
        <v>1932.29</v>
      </c>
      <c r="T476" s="44">
        <v>1930.21</v>
      </c>
      <c r="U476" s="44">
        <v>1991.65</v>
      </c>
      <c r="V476" s="44">
        <v>1996.66</v>
      </c>
      <c r="W476" s="44">
        <v>1906.74</v>
      </c>
      <c r="X476" s="44">
        <v>1841.47</v>
      </c>
      <c r="Y476" s="44">
        <v>1691.47</v>
      </c>
      <c r="Z476" s="44">
        <v>1271.9000000000001</v>
      </c>
      <c r="AA476" s="44">
        <v>1177.24</v>
      </c>
    </row>
    <row r="477" spans="1:27" ht="12.75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01.10.2023</v>
      </c>
      <c r="C484" s="90" t="s">
        <v>76</v>
      </c>
      <c r="D484" s="91">
        <f>ROUND(((D485+D486+D488+D487)/1000),5)</f>
        <v>2.0836800000000002</v>
      </c>
      <c r="E484" s="91">
        <f>ROUND(((E485+E486+E488+E487)/1000),5)</f>
        <v>2.0249000000000001</v>
      </c>
      <c r="F484" s="91">
        <f>ROUND(((F485+F486+F488+F487)/1000),5)</f>
        <v>2.0109499999999998</v>
      </c>
      <c r="G484" s="91">
        <f t="shared" ref="G484:AA484" si="279">ROUND(((G485+G486+G488+G487)/1000),5)</f>
        <v>2.0128200000000001</v>
      </c>
      <c r="H484" s="91">
        <f t="shared" si="279"/>
        <v>2.0216599999999998</v>
      </c>
      <c r="I484" s="91">
        <f t="shared" si="279"/>
        <v>2.0463</v>
      </c>
      <c r="J484" s="91">
        <f t="shared" si="279"/>
        <v>2.04732</v>
      </c>
      <c r="K484" s="91">
        <f t="shared" si="279"/>
        <v>2.1344500000000002</v>
      </c>
      <c r="L484" s="91">
        <f t="shared" si="279"/>
        <v>2.3842400000000001</v>
      </c>
      <c r="M484" s="91">
        <f t="shared" si="279"/>
        <v>2.65774</v>
      </c>
      <c r="N484" s="91">
        <f t="shared" si="279"/>
        <v>2.7108400000000001</v>
      </c>
      <c r="O484" s="91">
        <f t="shared" si="279"/>
        <v>2.7176100000000001</v>
      </c>
      <c r="P484" s="91">
        <f t="shared" si="279"/>
        <v>2.7201900000000001</v>
      </c>
      <c r="Q484" s="91">
        <f t="shared" si="279"/>
        <v>2.7339600000000002</v>
      </c>
      <c r="R484" s="91">
        <f t="shared" si="279"/>
        <v>2.7377799999999999</v>
      </c>
      <c r="S484" s="91">
        <f t="shared" si="279"/>
        <v>2.7477100000000001</v>
      </c>
      <c r="T484" s="91">
        <f t="shared" si="279"/>
        <v>2.7403599999999999</v>
      </c>
      <c r="U484" s="91">
        <f t="shared" si="279"/>
        <v>2.7537500000000001</v>
      </c>
      <c r="V484" s="91">
        <f t="shared" si="279"/>
        <v>2.8123999999999998</v>
      </c>
      <c r="W484" s="91">
        <f t="shared" si="279"/>
        <v>2.87778</v>
      </c>
      <c r="X484" s="91">
        <f t="shared" si="279"/>
        <v>2.8151600000000001</v>
      </c>
      <c r="Y484" s="91">
        <f t="shared" si="279"/>
        <v>2.7285499999999998</v>
      </c>
      <c r="Z484" s="91">
        <f t="shared" si="279"/>
        <v>2.3797899999999998</v>
      </c>
      <c r="AA484" s="91">
        <f t="shared" si="279"/>
        <v>2.20424</v>
      </c>
    </row>
    <row r="485" spans="1:27" ht="12.75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1314.89</v>
      </c>
      <c r="E485" s="44">
        <v>1256.1099999999999</v>
      </c>
      <c r="F485" s="44">
        <v>1242.1600000000001</v>
      </c>
      <c r="G485" s="44">
        <v>1244.03</v>
      </c>
      <c r="H485" s="44">
        <v>1252.8699999999999</v>
      </c>
      <c r="I485" s="44">
        <v>1277.51</v>
      </c>
      <c r="J485" s="44">
        <v>1278.53</v>
      </c>
      <c r="K485" s="44">
        <v>1365.66</v>
      </c>
      <c r="L485" s="44">
        <v>1615.45</v>
      </c>
      <c r="M485" s="44">
        <v>1888.95</v>
      </c>
      <c r="N485" s="44">
        <v>1942.05</v>
      </c>
      <c r="O485" s="44">
        <v>1948.82</v>
      </c>
      <c r="P485" s="44">
        <v>1951.4</v>
      </c>
      <c r="Q485" s="44">
        <v>1965.17</v>
      </c>
      <c r="R485" s="44">
        <v>1968.99</v>
      </c>
      <c r="S485" s="44">
        <v>1978.92</v>
      </c>
      <c r="T485" s="44">
        <v>1971.57</v>
      </c>
      <c r="U485" s="44">
        <v>1984.96</v>
      </c>
      <c r="V485" s="44">
        <v>2043.61</v>
      </c>
      <c r="W485" s="44">
        <v>2108.9899999999998</v>
      </c>
      <c r="X485" s="44">
        <v>2046.37</v>
      </c>
      <c r="Y485" s="44">
        <v>1959.76</v>
      </c>
      <c r="Z485" s="44">
        <v>1611</v>
      </c>
      <c r="AA485" s="44">
        <v>1435.45</v>
      </c>
    </row>
    <row r="486" spans="1:27" ht="12.75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8" t="s">
        <v>2884</v>
      </c>
      <c r="B489" s="28" t="str">
        <f>"02"&amp;"."&amp;$B$801&amp;"."&amp;$B$802</f>
        <v>02.10.2023</v>
      </c>
      <c r="C489" s="90" t="s">
        <v>76</v>
      </c>
      <c r="D489" s="91">
        <f>ROUND(((D490+D491+D493+D492)/1000),5)</f>
        <v>2.0591200000000001</v>
      </c>
      <c r="E489" s="91">
        <f>ROUND(((E490+E491+E493+E492)/1000),5)</f>
        <v>2.0020199999999999</v>
      </c>
      <c r="F489" s="91">
        <f>ROUND(((F490+F491+F493+F492)/1000),5)</f>
        <v>1.94641</v>
      </c>
      <c r="G489" s="91">
        <f t="shared" ref="G489:AA489" si="282">ROUND(((G490+G491+G493+G492)/1000),5)</f>
        <v>1.93401</v>
      </c>
      <c r="H489" s="91">
        <f t="shared" si="282"/>
        <v>1.9468799999999999</v>
      </c>
      <c r="I489" s="91">
        <f t="shared" si="282"/>
        <v>2.0655000000000001</v>
      </c>
      <c r="J489" s="91">
        <f t="shared" si="282"/>
        <v>2.2255600000000002</v>
      </c>
      <c r="K489" s="91">
        <f t="shared" si="282"/>
        <v>2.4824999999999999</v>
      </c>
      <c r="L489" s="91">
        <f t="shared" si="282"/>
        <v>2.6859500000000001</v>
      </c>
      <c r="M489" s="91">
        <f t="shared" si="282"/>
        <v>2.8792800000000001</v>
      </c>
      <c r="N489" s="91">
        <f t="shared" si="282"/>
        <v>2.8860600000000001</v>
      </c>
      <c r="O489" s="91">
        <f t="shared" si="282"/>
        <v>2.8081900000000002</v>
      </c>
      <c r="P489" s="91">
        <f t="shared" si="282"/>
        <v>2.76586</v>
      </c>
      <c r="Q489" s="91">
        <f t="shared" si="282"/>
        <v>2.7856399999999999</v>
      </c>
      <c r="R489" s="91">
        <f t="shared" si="282"/>
        <v>2.7875399999999999</v>
      </c>
      <c r="S489" s="91">
        <f t="shared" si="282"/>
        <v>2.7736999999999998</v>
      </c>
      <c r="T489" s="91">
        <f t="shared" si="282"/>
        <v>2.76911</v>
      </c>
      <c r="U489" s="91">
        <f t="shared" si="282"/>
        <v>2.7787099999999998</v>
      </c>
      <c r="V489" s="91">
        <f t="shared" si="282"/>
        <v>2.9247399999999999</v>
      </c>
      <c r="W489" s="91">
        <f t="shared" si="282"/>
        <v>2.9273099999999999</v>
      </c>
      <c r="X489" s="91">
        <f t="shared" si="282"/>
        <v>2.7722699999999998</v>
      </c>
      <c r="Y489" s="91">
        <f t="shared" si="282"/>
        <v>2.6789200000000002</v>
      </c>
      <c r="Z489" s="91">
        <f t="shared" si="282"/>
        <v>2.4268399999999999</v>
      </c>
      <c r="AA489" s="91">
        <f t="shared" si="282"/>
        <v>2.1334</v>
      </c>
    </row>
    <row r="490" spans="1:27" ht="12.75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1290.33</v>
      </c>
      <c r="E490" s="44">
        <v>1233.23</v>
      </c>
      <c r="F490" s="44">
        <v>1177.6199999999999</v>
      </c>
      <c r="G490" s="44">
        <v>1165.22</v>
      </c>
      <c r="H490" s="44">
        <v>1178.0899999999999</v>
      </c>
      <c r="I490" s="44">
        <v>1296.71</v>
      </c>
      <c r="J490" s="44">
        <v>1456.77</v>
      </c>
      <c r="K490" s="44">
        <v>1713.71</v>
      </c>
      <c r="L490" s="44">
        <v>1917.16</v>
      </c>
      <c r="M490" s="44">
        <v>2110.4899999999998</v>
      </c>
      <c r="N490" s="44">
        <v>2117.27</v>
      </c>
      <c r="O490" s="44">
        <v>2039.4</v>
      </c>
      <c r="P490" s="44">
        <v>1997.07</v>
      </c>
      <c r="Q490" s="44">
        <v>2016.85</v>
      </c>
      <c r="R490" s="44">
        <v>2018.75</v>
      </c>
      <c r="S490" s="44">
        <v>2004.91</v>
      </c>
      <c r="T490" s="44">
        <v>2000.32</v>
      </c>
      <c r="U490" s="44">
        <v>2009.92</v>
      </c>
      <c r="V490" s="44">
        <v>2155.9499999999998</v>
      </c>
      <c r="W490" s="44">
        <v>2158.52</v>
      </c>
      <c r="X490" s="44">
        <v>2003.48</v>
      </c>
      <c r="Y490" s="44">
        <v>1910.13</v>
      </c>
      <c r="Z490" s="44">
        <v>1658.05</v>
      </c>
      <c r="AA490" s="44">
        <v>1364.61</v>
      </c>
    </row>
    <row r="491" spans="1:27" ht="12.75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8" t="s">
        <v>2889</v>
      </c>
      <c r="B494" s="28" t="str">
        <f>"03"&amp;"."&amp;$B$801&amp;"."&amp;$B$802</f>
        <v>03.10.2023</v>
      </c>
      <c r="C494" s="90" t="s">
        <v>76</v>
      </c>
      <c r="D494" s="91">
        <f>ROUND(((D495+D496+D498+D497)/1000),5)</f>
        <v>2.0029400000000002</v>
      </c>
      <c r="E494" s="91">
        <f>ROUND(((E495+E496+E498+E497)/1000),5)</f>
        <v>1.9181900000000001</v>
      </c>
      <c r="F494" s="91">
        <f>ROUND(((F495+F496+F498+F497)/1000),5)</f>
        <v>1.7747200000000001</v>
      </c>
      <c r="G494" s="91">
        <f t="shared" ref="G494:AA494" si="285">ROUND(((G495+G496+G498+G497)/1000),5)</f>
        <v>1.75668</v>
      </c>
      <c r="H494" s="91">
        <f t="shared" si="285"/>
        <v>1.9180200000000001</v>
      </c>
      <c r="I494" s="91">
        <f t="shared" si="285"/>
        <v>2.0682</v>
      </c>
      <c r="J494" s="91">
        <f t="shared" si="285"/>
        <v>2.1589900000000002</v>
      </c>
      <c r="K494" s="91">
        <f t="shared" si="285"/>
        <v>2.3983099999999999</v>
      </c>
      <c r="L494" s="91">
        <f t="shared" si="285"/>
        <v>2.6457099999999998</v>
      </c>
      <c r="M494" s="91">
        <f t="shared" si="285"/>
        <v>2.8079200000000002</v>
      </c>
      <c r="N494" s="91">
        <f t="shared" si="285"/>
        <v>2.8438699999999999</v>
      </c>
      <c r="O494" s="91">
        <f t="shared" si="285"/>
        <v>2.7520699999999998</v>
      </c>
      <c r="P494" s="91">
        <f t="shared" si="285"/>
        <v>2.7474799999999999</v>
      </c>
      <c r="Q494" s="91">
        <f t="shared" si="285"/>
        <v>2.7711299999999999</v>
      </c>
      <c r="R494" s="91">
        <f t="shared" si="285"/>
        <v>2.7739500000000001</v>
      </c>
      <c r="S494" s="91">
        <f t="shared" si="285"/>
        <v>2.7763300000000002</v>
      </c>
      <c r="T494" s="91">
        <f t="shared" si="285"/>
        <v>2.7766999999999999</v>
      </c>
      <c r="U494" s="91">
        <f t="shared" si="285"/>
        <v>2.77739</v>
      </c>
      <c r="V494" s="91">
        <f t="shared" si="285"/>
        <v>2.8832499999999999</v>
      </c>
      <c r="W494" s="91">
        <f t="shared" si="285"/>
        <v>2.89466</v>
      </c>
      <c r="X494" s="91">
        <f t="shared" si="285"/>
        <v>2.7571300000000001</v>
      </c>
      <c r="Y494" s="91">
        <f t="shared" si="285"/>
        <v>2.6269100000000001</v>
      </c>
      <c r="Z494" s="91">
        <f t="shared" si="285"/>
        <v>2.3491599999999999</v>
      </c>
      <c r="AA494" s="91">
        <f t="shared" si="285"/>
        <v>2.1333700000000002</v>
      </c>
    </row>
    <row r="495" spans="1:27" ht="12.75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1234.1500000000001</v>
      </c>
      <c r="E495" s="44">
        <v>1149.4000000000001</v>
      </c>
      <c r="F495" s="44">
        <v>1005.93</v>
      </c>
      <c r="G495" s="44">
        <v>987.89</v>
      </c>
      <c r="H495" s="44">
        <v>1149.23</v>
      </c>
      <c r="I495" s="44">
        <v>1299.4100000000001</v>
      </c>
      <c r="J495" s="44">
        <v>1390.2</v>
      </c>
      <c r="K495" s="44">
        <v>1629.52</v>
      </c>
      <c r="L495" s="44">
        <v>1876.92</v>
      </c>
      <c r="M495" s="44">
        <v>2039.13</v>
      </c>
      <c r="N495" s="44">
        <v>2075.08</v>
      </c>
      <c r="O495" s="44">
        <v>1983.28</v>
      </c>
      <c r="P495" s="44">
        <v>1978.69</v>
      </c>
      <c r="Q495" s="44">
        <v>2002.34</v>
      </c>
      <c r="R495" s="44">
        <v>2005.16</v>
      </c>
      <c r="S495" s="44">
        <v>2007.54</v>
      </c>
      <c r="T495" s="44">
        <v>2007.91</v>
      </c>
      <c r="U495" s="44">
        <v>2008.6</v>
      </c>
      <c r="V495" s="44">
        <v>2114.46</v>
      </c>
      <c r="W495" s="44">
        <v>2125.87</v>
      </c>
      <c r="X495" s="44">
        <v>1988.34</v>
      </c>
      <c r="Y495" s="44">
        <v>1858.12</v>
      </c>
      <c r="Z495" s="44">
        <v>1580.37</v>
      </c>
      <c r="AA495" s="44">
        <v>1364.58</v>
      </c>
    </row>
    <row r="496" spans="1:27" ht="12.75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8" t="s">
        <v>2894</v>
      </c>
      <c r="B499" s="28" t="str">
        <f>"04"&amp;"."&amp;$B$801&amp;"."&amp;$B$802</f>
        <v>04.10.2023</v>
      </c>
      <c r="C499" s="90" t="s">
        <v>76</v>
      </c>
      <c r="D499" s="91">
        <f>ROUND(((D500+D501+D503+D502)/1000),5)</f>
        <v>1.9761599999999999</v>
      </c>
      <c r="E499" s="91">
        <f>ROUND(((E500+E501+E503+E502)/1000),5)</f>
        <v>1.8458399999999999</v>
      </c>
      <c r="F499" s="91">
        <f>ROUND(((F500+F501+F503+F502)/1000),5)</f>
        <v>1.7283500000000001</v>
      </c>
      <c r="G499" s="91">
        <f t="shared" ref="G499:AA499" si="288">ROUND(((G500+G501+G503+G502)/1000),5)</f>
        <v>1.7865500000000001</v>
      </c>
      <c r="H499" s="91">
        <f t="shared" si="288"/>
        <v>1.9115</v>
      </c>
      <c r="I499" s="91">
        <f t="shared" si="288"/>
        <v>2.0199099999999999</v>
      </c>
      <c r="J499" s="91">
        <f t="shared" si="288"/>
        <v>2.0665100000000001</v>
      </c>
      <c r="K499" s="91">
        <f t="shared" si="288"/>
        <v>2.4076399999999998</v>
      </c>
      <c r="L499" s="91">
        <f t="shared" si="288"/>
        <v>2.6837</v>
      </c>
      <c r="M499" s="91">
        <f t="shared" si="288"/>
        <v>2.8583599999999998</v>
      </c>
      <c r="N499" s="91">
        <f t="shared" si="288"/>
        <v>2.8883800000000002</v>
      </c>
      <c r="O499" s="91">
        <f t="shared" si="288"/>
        <v>2.80958</v>
      </c>
      <c r="P499" s="91">
        <f t="shared" si="288"/>
        <v>2.7416499999999999</v>
      </c>
      <c r="Q499" s="91">
        <f t="shared" si="288"/>
        <v>2.7599900000000002</v>
      </c>
      <c r="R499" s="91">
        <f t="shared" si="288"/>
        <v>2.76281</v>
      </c>
      <c r="S499" s="91">
        <f t="shared" si="288"/>
        <v>2.7553000000000001</v>
      </c>
      <c r="T499" s="91">
        <f t="shared" si="288"/>
        <v>2.76301</v>
      </c>
      <c r="U499" s="91">
        <f t="shared" si="288"/>
        <v>2.8272900000000001</v>
      </c>
      <c r="V499" s="91">
        <f t="shared" si="288"/>
        <v>2.9375100000000001</v>
      </c>
      <c r="W499" s="91">
        <f t="shared" si="288"/>
        <v>2.9423499999999998</v>
      </c>
      <c r="X499" s="91">
        <f t="shared" si="288"/>
        <v>2.76478</v>
      </c>
      <c r="Y499" s="91">
        <f t="shared" si="288"/>
        <v>2.6238600000000001</v>
      </c>
      <c r="Z499" s="91">
        <f t="shared" si="288"/>
        <v>2.2232099999999999</v>
      </c>
      <c r="AA499" s="91">
        <f t="shared" si="288"/>
        <v>2.0740699999999999</v>
      </c>
    </row>
    <row r="500" spans="1:27" ht="12.75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1207.3699999999999</v>
      </c>
      <c r="E500" s="44">
        <v>1077.05</v>
      </c>
      <c r="F500" s="44">
        <v>959.56</v>
      </c>
      <c r="G500" s="44">
        <v>1017.76</v>
      </c>
      <c r="H500" s="44">
        <v>1142.71</v>
      </c>
      <c r="I500" s="44">
        <v>1251.1199999999999</v>
      </c>
      <c r="J500" s="44">
        <v>1297.72</v>
      </c>
      <c r="K500" s="44">
        <v>1638.85</v>
      </c>
      <c r="L500" s="44">
        <v>1914.91</v>
      </c>
      <c r="M500" s="44">
        <v>2089.5700000000002</v>
      </c>
      <c r="N500" s="44">
        <v>2119.59</v>
      </c>
      <c r="O500" s="44">
        <v>2040.79</v>
      </c>
      <c r="P500" s="44">
        <v>1972.86</v>
      </c>
      <c r="Q500" s="44">
        <v>1991.2</v>
      </c>
      <c r="R500" s="44">
        <v>1994.02</v>
      </c>
      <c r="S500" s="44">
        <v>1986.51</v>
      </c>
      <c r="T500" s="44">
        <v>1994.22</v>
      </c>
      <c r="U500" s="44">
        <v>2058.5</v>
      </c>
      <c r="V500" s="44">
        <v>2168.7199999999998</v>
      </c>
      <c r="W500" s="44">
        <v>2173.56</v>
      </c>
      <c r="X500" s="44">
        <v>1995.99</v>
      </c>
      <c r="Y500" s="44">
        <v>1855.07</v>
      </c>
      <c r="Z500" s="44">
        <v>1454.42</v>
      </c>
      <c r="AA500" s="44">
        <v>1305.28</v>
      </c>
    </row>
    <row r="501" spans="1:27" ht="12.75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8" t="s">
        <v>2899</v>
      </c>
      <c r="B504" s="28" t="str">
        <f>"05"&amp;"."&amp;$B$801&amp;"."&amp;$B$802</f>
        <v>05.10.2023</v>
      </c>
      <c r="C504" s="90" t="s">
        <v>76</v>
      </c>
      <c r="D504" s="91">
        <f>ROUND(((D505+D506+D508+D507)/1000),5)</f>
        <v>1.9247099999999999</v>
      </c>
      <c r="E504" s="91">
        <f>ROUND(((E505+E506+E508+E507)/1000),5)</f>
        <v>1.7686299999999999</v>
      </c>
      <c r="F504" s="91">
        <f>ROUND(((F505+F506+F508+F507)/1000),5)</f>
        <v>1.67858</v>
      </c>
      <c r="G504" s="91">
        <f t="shared" ref="G504:AA504" si="291">ROUND(((G505+G506+G508+G507)/1000),5)</f>
        <v>1.69557</v>
      </c>
      <c r="H504" s="91">
        <f t="shared" si="291"/>
        <v>1.86202</v>
      </c>
      <c r="I504" s="91">
        <f t="shared" si="291"/>
        <v>2.00325</v>
      </c>
      <c r="J504" s="91">
        <f t="shared" si="291"/>
        <v>2.1141700000000001</v>
      </c>
      <c r="K504" s="91">
        <f t="shared" si="291"/>
        <v>2.4922599999999999</v>
      </c>
      <c r="L504" s="91">
        <f t="shared" si="291"/>
        <v>2.5404300000000002</v>
      </c>
      <c r="M504" s="91">
        <f t="shared" si="291"/>
        <v>2.7698299999999998</v>
      </c>
      <c r="N504" s="91">
        <f t="shared" si="291"/>
        <v>2.8472200000000001</v>
      </c>
      <c r="O504" s="91">
        <f t="shared" si="291"/>
        <v>2.6961400000000002</v>
      </c>
      <c r="P504" s="91">
        <f t="shared" si="291"/>
        <v>2.6254599999999999</v>
      </c>
      <c r="Q504" s="91">
        <f t="shared" si="291"/>
        <v>2.71705</v>
      </c>
      <c r="R504" s="91">
        <f t="shared" si="291"/>
        <v>2.7254800000000001</v>
      </c>
      <c r="S504" s="91">
        <f t="shared" si="291"/>
        <v>2.7301600000000001</v>
      </c>
      <c r="T504" s="91">
        <f t="shared" si="291"/>
        <v>2.7402799999999998</v>
      </c>
      <c r="U504" s="91">
        <f t="shared" si="291"/>
        <v>2.8783799999999999</v>
      </c>
      <c r="V504" s="91">
        <f t="shared" si="291"/>
        <v>2.88497</v>
      </c>
      <c r="W504" s="91">
        <f t="shared" si="291"/>
        <v>2.9373300000000002</v>
      </c>
      <c r="X504" s="91">
        <f t="shared" si="291"/>
        <v>2.8768600000000002</v>
      </c>
      <c r="Y504" s="91">
        <f t="shared" si="291"/>
        <v>2.64012</v>
      </c>
      <c r="Z504" s="91">
        <f t="shared" si="291"/>
        <v>2.3823699999999999</v>
      </c>
      <c r="AA504" s="91">
        <f t="shared" si="291"/>
        <v>2.0962399999999999</v>
      </c>
    </row>
    <row r="505" spans="1:27" ht="12.75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1155.92</v>
      </c>
      <c r="E505" s="44">
        <v>999.84</v>
      </c>
      <c r="F505" s="44">
        <v>909.79</v>
      </c>
      <c r="G505" s="44">
        <v>926.78</v>
      </c>
      <c r="H505" s="44">
        <v>1093.23</v>
      </c>
      <c r="I505" s="44">
        <v>1234.46</v>
      </c>
      <c r="J505" s="44">
        <v>1345.38</v>
      </c>
      <c r="K505" s="44">
        <v>1723.47</v>
      </c>
      <c r="L505" s="44">
        <v>1771.64</v>
      </c>
      <c r="M505" s="44">
        <v>2001.04</v>
      </c>
      <c r="N505" s="44">
        <v>2078.4299999999998</v>
      </c>
      <c r="O505" s="44">
        <v>1927.35</v>
      </c>
      <c r="P505" s="44">
        <v>1856.67</v>
      </c>
      <c r="Q505" s="44">
        <v>1948.26</v>
      </c>
      <c r="R505" s="44">
        <v>1956.69</v>
      </c>
      <c r="S505" s="44">
        <v>1961.37</v>
      </c>
      <c r="T505" s="44">
        <v>1971.49</v>
      </c>
      <c r="U505" s="44">
        <v>2109.59</v>
      </c>
      <c r="V505" s="44">
        <v>2116.1799999999998</v>
      </c>
      <c r="W505" s="44">
        <v>2168.54</v>
      </c>
      <c r="X505" s="44">
        <v>2108.0700000000002</v>
      </c>
      <c r="Y505" s="44">
        <v>1871.33</v>
      </c>
      <c r="Z505" s="44">
        <v>1613.58</v>
      </c>
      <c r="AA505" s="44">
        <v>1327.45</v>
      </c>
    </row>
    <row r="506" spans="1:27" ht="12.75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8" t="s">
        <v>2904</v>
      </c>
      <c r="B509" s="28" t="str">
        <f>"06"&amp;"."&amp;$B$801&amp;"."&amp;$B$802</f>
        <v>06.10.2023</v>
      </c>
      <c r="C509" s="90" t="s">
        <v>76</v>
      </c>
      <c r="D509" s="91">
        <f>ROUND(((D510+D511+D513+D512)/1000),5)</f>
        <v>1.9879599999999999</v>
      </c>
      <c r="E509" s="91">
        <f>ROUND(((E510+E511+E513+E512)/1000),5)</f>
        <v>1.8774500000000001</v>
      </c>
      <c r="F509" s="91">
        <f>ROUND(((F510+F511+F513+F512)/1000),5)</f>
        <v>1.7991999999999999</v>
      </c>
      <c r="G509" s="91">
        <f t="shared" ref="G509:AA509" si="294">ROUND(((G510+G511+G513+G512)/1000),5)</f>
        <v>1.8231599999999999</v>
      </c>
      <c r="H509" s="91">
        <f t="shared" si="294"/>
        <v>1.9119699999999999</v>
      </c>
      <c r="I509" s="91">
        <f t="shared" si="294"/>
        <v>2.0306999999999999</v>
      </c>
      <c r="J509" s="91">
        <f t="shared" si="294"/>
        <v>2.2519</v>
      </c>
      <c r="K509" s="91">
        <f t="shared" si="294"/>
        <v>2.5089299999999999</v>
      </c>
      <c r="L509" s="91">
        <f t="shared" si="294"/>
        <v>2.7701600000000002</v>
      </c>
      <c r="M509" s="91">
        <f t="shared" si="294"/>
        <v>2.9455499999999999</v>
      </c>
      <c r="N509" s="91">
        <f t="shared" si="294"/>
        <v>2.9534199999999999</v>
      </c>
      <c r="O509" s="91">
        <f t="shared" si="294"/>
        <v>2.9266700000000001</v>
      </c>
      <c r="P509" s="91">
        <f t="shared" si="294"/>
        <v>2.7878400000000001</v>
      </c>
      <c r="Q509" s="91">
        <f t="shared" si="294"/>
        <v>2.79454</v>
      </c>
      <c r="R509" s="91">
        <f t="shared" si="294"/>
        <v>2.7397300000000002</v>
      </c>
      <c r="S509" s="91">
        <f t="shared" si="294"/>
        <v>2.72933</v>
      </c>
      <c r="T509" s="91">
        <f t="shared" si="294"/>
        <v>2.7420800000000001</v>
      </c>
      <c r="U509" s="91">
        <f t="shared" si="294"/>
        <v>2.7647900000000001</v>
      </c>
      <c r="V509" s="91">
        <f t="shared" si="294"/>
        <v>2.9419200000000001</v>
      </c>
      <c r="W509" s="91">
        <f t="shared" si="294"/>
        <v>2.9327299999999998</v>
      </c>
      <c r="X509" s="91">
        <f t="shared" si="294"/>
        <v>2.8286899999999999</v>
      </c>
      <c r="Y509" s="91">
        <f t="shared" si="294"/>
        <v>2.7236699999999998</v>
      </c>
      <c r="Z509" s="91">
        <f t="shared" si="294"/>
        <v>2.5032000000000001</v>
      </c>
      <c r="AA509" s="91">
        <f t="shared" si="294"/>
        <v>2.2393100000000001</v>
      </c>
    </row>
    <row r="510" spans="1:27" ht="12.75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1219.17</v>
      </c>
      <c r="E510" s="44">
        <v>1108.6600000000001</v>
      </c>
      <c r="F510" s="44">
        <v>1030.4100000000001</v>
      </c>
      <c r="G510" s="44">
        <v>1054.3699999999999</v>
      </c>
      <c r="H510" s="44">
        <v>1143.18</v>
      </c>
      <c r="I510" s="44">
        <v>1261.9100000000001</v>
      </c>
      <c r="J510" s="44">
        <v>1483.11</v>
      </c>
      <c r="K510" s="44">
        <v>1740.14</v>
      </c>
      <c r="L510" s="44">
        <v>2001.37</v>
      </c>
      <c r="M510" s="44">
        <v>2176.7600000000002</v>
      </c>
      <c r="N510" s="44">
        <v>2184.63</v>
      </c>
      <c r="O510" s="44">
        <v>2157.88</v>
      </c>
      <c r="P510" s="44">
        <v>2019.05</v>
      </c>
      <c r="Q510" s="44">
        <v>2025.75</v>
      </c>
      <c r="R510" s="44">
        <v>1970.94</v>
      </c>
      <c r="S510" s="44">
        <v>1960.54</v>
      </c>
      <c r="T510" s="44">
        <v>1973.29</v>
      </c>
      <c r="U510" s="44">
        <v>1996</v>
      </c>
      <c r="V510" s="44">
        <v>2173.13</v>
      </c>
      <c r="W510" s="44">
        <v>2163.94</v>
      </c>
      <c r="X510" s="44">
        <v>2059.9</v>
      </c>
      <c r="Y510" s="44">
        <v>1954.88</v>
      </c>
      <c r="Z510" s="44">
        <v>1734.41</v>
      </c>
      <c r="AA510" s="44">
        <v>1470.52</v>
      </c>
    </row>
    <row r="511" spans="1:27" ht="12.75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8" t="s">
        <v>2909</v>
      </c>
      <c r="B514" s="28" t="str">
        <f>"07"&amp;"."&amp;$B$801&amp;"."&amp;$B$802</f>
        <v>07.10.2023</v>
      </c>
      <c r="C514" s="90" t="s">
        <v>76</v>
      </c>
      <c r="D514" s="91">
        <f>ROUND(((D515+D516+D518+D517)/1000),5)</f>
        <v>2.0215200000000002</v>
      </c>
      <c r="E514" s="91">
        <f>ROUND(((E515+E516+E518+E517)/1000),5)</f>
        <v>1.9707699999999999</v>
      </c>
      <c r="F514" s="91">
        <f>ROUND(((F515+F516+F518+F517)/1000),5)</f>
        <v>1.9202399999999999</v>
      </c>
      <c r="G514" s="91">
        <f t="shared" ref="G514:AA514" si="297">ROUND(((G515+G516+G518+G517)/1000),5)</f>
        <v>1.88767</v>
      </c>
      <c r="H514" s="91">
        <f t="shared" si="297"/>
        <v>1.92455</v>
      </c>
      <c r="I514" s="91">
        <f t="shared" si="297"/>
        <v>1.97997</v>
      </c>
      <c r="J514" s="91">
        <f t="shared" si="297"/>
        <v>2.0705100000000001</v>
      </c>
      <c r="K514" s="91">
        <f t="shared" si="297"/>
        <v>2.2526700000000002</v>
      </c>
      <c r="L514" s="91">
        <f t="shared" si="297"/>
        <v>2.4490500000000002</v>
      </c>
      <c r="M514" s="91">
        <f t="shared" si="297"/>
        <v>2.6067100000000001</v>
      </c>
      <c r="N514" s="91">
        <f t="shared" si="297"/>
        <v>2.68886</v>
      </c>
      <c r="O514" s="91">
        <f t="shared" si="297"/>
        <v>2.68024</v>
      </c>
      <c r="P514" s="91">
        <f t="shared" si="297"/>
        <v>2.62913</v>
      </c>
      <c r="Q514" s="91">
        <f t="shared" si="297"/>
        <v>2.6297799999999998</v>
      </c>
      <c r="R514" s="91">
        <f t="shared" si="297"/>
        <v>2.6223800000000002</v>
      </c>
      <c r="S514" s="91">
        <f t="shared" si="297"/>
        <v>2.6297899999999998</v>
      </c>
      <c r="T514" s="91">
        <f t="shared" si="297"/>
        <v>2.6553100000000001</v>
      </c>
      <c r="U514" s="91">
        <f t="shared" si="297"/>
        <v>2.73916</v>
      </c>
      <c r="V514" s="91">
        <f t="shared" si="297"/>
        <v>2.8542200000000002</v>
      </c>
      <c r="W514" s="91">
        <f t="shared" si="297"/>
        <v>2.8704999999999998</v>
      </c>
      <c r="X514" s="91">
        <f t="shared" si="297"/>
        <v>2.8154599999999999</v>
      </c>
      <c r="Y514" s="91">
        <f t="shared" si="297"/>
        <v>2.5794100000000002</v>
      </c>
      <c r="Z514" s="91">
        <f t="shared" si="297"/>
        <v>2.3256100000000002</v>
      </c>
      <c r="AA514" s="91">
        <f t="shared" si="297"/>
        <v>2.0803600000000002</v>
      </c>
    </row>
    <row r="515" spans="1:27" ht="12.75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1252.73</v>
      </c>
      <c r="E515" s="44">
        <v>1201.98</v>
      </c>
      <c r="F515" s="44">
        <v>1151.45</v>
      </c>
      <c r="G515" s="44">
        <v>1118.8800000000001</v>
      </c>
      <c r="H515" s="44">
        <v>1155.76</v>
      </c>
      <c r="I515" s="44">
        <v>1211.18</v>
      </c>
      <c r="J515" s="44">
        <v>1301.72</v>
      </c>
      <c r="K515" s="44">
        <v>1483.88</v>
      </c>
      <c r="L515" s="44">
        <v>1680.26</v>
      </c>
      <c r="M515" s="44">
        <v>1837.92</v>
      </c>
      <c r="N515" s="44">
        <v>1920.07</v>
      </c>
      <c r="O515" s="44">
        <v>1911.45</v>
      </c>
      <c r="P515" s="44">
        <v>1860.34</v>
      </c>
      <c r="Q515" s="44">
        <v>1860.99</v>
      </c>
      <c r="R515" s="44">
        <v>1853.59</v>
      </c>
      <c r="S515" s="44">
        <v>1861</v>
      </c>
      <c r="T515" s="44">
        <v>1886.52</v>
      </c>
      <c r="U515" s="44">
        <v>1970.37</v>
      </c>
      <c r="V515" s="44">
        <v>2085.4299999999998</v>
      </c>
      <c r="W515" s="44">
        <v>2101.71</v>
      </c>
      <c r="X515" s="44">
        <v>2046.67</v>
      </c>
      <c r="Y515" s="44">
        <v>1810.62</v>
      </c>
      <c r="Z515" s="44">
        <v>1556.82</v>
      </c>
      <c r="AA515" s="44">
        <v>1311.57</v>
      </c>
    </row>
    <row r="516" spans="1:27" ht="12.75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8" t="s">
        <v>2914</v>
      </c>
      <c r="B519" s="28" t="str">
        <f>"08"&amp;"."&amp;$B$801&amp;"."&amp;$B$802</f>
        <v>08.10.2023</v>
      </c>
      <c r="C519" s="90" t="s">
        <v>76</v>
      </c>
      <c r="D519" s="91">
        <f>ROUND(((D520+D521+D523+D522)/1000),5)</f>
        <v>1.93526</v>
      </c>
      <c r="E519" s="91">
        <f>ROUND(((E520+E521+E523+E522)/1000),5)</f>
        <v>1.84491</v>
      </c>
      <c r="F519" s="91">
        <f>ROUND(((F520+F521+F523+F522)/1000),5)</f>
        <v>1.74302</v>
      </c>
      <c r="G519" s="91">
        <f t="shared" ref="G519:AA519" si="300">ROUND(((G520+G521+G523+G522)/1000),5)</f>
        <v>1.7083299999999999</v>
      </c>
      <c r="H519" s="91">
        <f t="shared" si="300"/>
        <v>1.75441</v>
      </c>
      <c r="I519" s="91">
        <f t="shared" si="300"/>
        <v>1.8183100000000001</v>
      </c>
      <c r="J519" s="91">
        <f t="shared" si="300"/>
        <v>1.81088</v>
      </c>
      <c r="K519" s="91">
        <f t="shared" si="300"/>
        <v>1.91774</v>
      </c>
      <c r="L519" s="91">
        <f t="shared" si="300"/>
        <v>2.2460599999999999</v>
      </c>
      <c r="M519" s="91">
        <f t="shared" si="300"/>
        <v>2.3848799999999999</v>
      </c>
      <c r="N519" s="91">
        <f t="shared" si="300"/>
        <v>2.4288099999999999</v>
      </c>
      <c r="O519" s="91">
        <f t="shared" si="300"/>
        <v>2.4316200000000001</v>
      </c>
      <c r="P519" s="91">
        <f t="shared" si="300"/>
        <v>2.51566</v>
      </c>
      <c r="Q519" s="91">
        <f t="shared" si="300"/>
        <v>2.5164200000000001</v>
      </c>
      <c r="R519" s="91">
        <f t="shared" si="300"/>
        <v>2.5207999999999999</v>
      </c>
      <c r="S519" s="91">
        <f t="shared" si="300"/>
        <v>2.5157799999999999</v>
      </c>
      <c r="T519" s="91">
        <f t="shared" si="300"/>
        <v>2.66683</v>
      </c>
      <c r="U519" s="91">
        <f t="shared" si="300"/>
        <v>2.8822199999999998</v>
      </c>
      <c r="V519" s="91">
        <f t="shared" si="300"/>
        <v>2.9751799999999999</v>
      </c>
      <c r="W519" s="91">
        <f t="shared" si="300"/>
        <v>2.9770400000000001</v>
      </c>
      <c r="X519" s="91">
        <f t="shared" si="300"/>
        <v>2.9315899999999999</v>
      </c>
      <c r="Y519" s="91">
        <f t="shared" si="300"/>
        <v>2.5847199999999999</v>
      </c>
      <c r="Z519" s="91">
        <f t="shared" si="300"/>
        <v>2.2877800000000001</v>
      </c>
      <c r="AA519" s="91">
        <f t="shared" si="300"/>
        <v>2.0754100000000002</v>
      </c>
    </row>
    <row r="520" spans="1:27" ht="12.75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1166.47</v>
      </c>
      <c r="E520" s="44">
        <v>1076.1199999999999</v>
      </c>
      <c r="F520" s="44">
        <v>974.23</v>
      </c>
      <c r="G520" s="44">
        <v>939.54</v>
      </c>
      <c r="H520" s="44">
        <v>985.62</v>
      </c>
      <c r="I520" s="44">
        <v>1049.52</v>
      </c>
      <c r="J520" s="44">
        <v>1042.0899999999999</v>
      </c>
      <c r="K520" s="44">
        <v>1148.95</v>
      </c>
      <c r="L520" s="44">
        <v>1477.27</v>
      </c>
      <c r="M520" s="44">
        <v>1616.09</v>
      </c>
      <c r="N520" s="44">
        <v>1660.02</v>
      </c>
      <c r="O520" s="44">
        <v>1662.83</v>
      </c>
      <c r="P520" s="44">
        <v>1746.87</v>
      </c>
      <c r="Q520" s="44">
        <v>1747.63</v>
      </c>
      <c r="R520" s="44">
        <v>1752.01</v>
      </c>
      <c r="S520" s="44">
        <v>1746.99</v>
      </c>
      <c r="T520" s="44">
        <v>1898.04</v>
      </c>
      <c r="U520" s="44">
        <v>2113.4299999999998</v>
      </c>
      <c r="V520" s="44">
        <v>2206.39</v>
      </c>
      <c r="W520" s="44">
        <v>2208.25</v>
      </c>
      <c r="X520" s="44">
        <v>2162.8000000000002</v>
      </c>
      <c r="Y520" s="44">
        <v>1815.93</v>
      </c>
      <c r="Z520" s="44">
        <v>1518.99</v>
      </c>
      <c r="AA520" s="44">
        <v>1306.6199999999999</v>
      </c>
    </row>
    <row r="521" spans="1:27" ht="12.75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8" t="s">
        <v>2919</v>
      </c>
      <c r="B524" s="28" t="str">
        <f>"09"&amp;"."&amp;$B$801&amp;"."&amp;$B$802</f>
        <v>09.10.2023</v>
      </c>
      <c r="C524" s="90" t="s">
        <v>76</v>
      </c>
      <c r="D524" s="91">
        <f>ROUND(((D525+D526+D528+D527)/1000),5)</f>
        <v>1.95099</v>
      </c>
      <c r="E524" s="91">
        <f>ROUND(((E525+E526+E528+E527)/1000),5)</f>
        <v>1.8621000000000001</v>
      </c>
      <c r="F524" s="91">
        <f>ROUND(((F525+F526+F528+F527)/1000),5)</f>
        <v>1.78644</v>
      </c>
      <c r="G524" s="91">
        <f t="shared" ref="G524:AA524" si="303">ROUND(((G525+G526+G528+G527)/1000),5)</f>
        <v>1.75939</v>
      </c>
      <c r="H524" s="91">
        <f t="shared" si="303"/>
        <v>1.81375</v>
      </c>
      <c r="I524" s="91">
        <f t="shared" si="303"/>
        <v>2.0314700000000001</v>
      </c>
      <c r="J524" s="91">
        <f t="shared" si="303"/>
        <v>2.1688900000000002</v>
      </c>
      <c r="K524" s="91">
        <f t="shared" si="303"/>
        <v>2.5065599999999999</v>
      </c>
      <c r="L524" s="91">
        <f t="shared" si="303"/>
        <v>2.8822100000000002</v>
      </c>
      <c r="M524" s="91">
        <f t="shared" si="303"/>
        <v>2.9718300000000002</v>
      </c>
      <c r="N524" s="91">
        <f t="shared" si="303"/>
        <v>2.9957500000000001</v>
      </c>
      <c r="O524" s="91">
        <f t="shared" si="303"/>
        <v>2.9798499999999999</v>
      </c>
      <c r="P524" s="91">
        <f t="shared" si="303"/>
        <v>2.9074300000000002</v>
      </c>
      <c r="Q524" s="91">
        <f t="shared" si="303"/>
        <v>2.93269</v>
      </c>
      <c r="R524" s="91">
        <f t="shared" si="303"/>
        <v>2.9354900000000002</v>
      </c>
      <c r="S524" s="91">
        <f t="shared" si="303"/>
        <v>2.9374099999999999</v>
      </c>
      <c r="T524" s="91">
        <f t="shared" si="303"/>
        <v>2.9112900000000002</v>
      </c>
      <c r="U524" s="91">
        <f t="shared" si="303"/>
        <v>2.9446400000000001</v>
      </c>
      <c r="V524" s="91">
        <f t="shared" si="303"/>
        <v>2.9690799999999999</v>
      </c>
      <c r="W524" s="91">
        <f t="shared" si="303"/>
        <v>2.9619599999999999</v>
      </c>
      <c r="X524" s="91">
        <f t="shared" si="303"/>
        <v>2.91317</v>
      </c>
      <c r="Y524" s="91">
        <f t="shared" si="303"/>
        <v>2.8693599999999999</v>
      </c>
      <c r="Z524" s="91">
        <f t="shared" si="303"/>
        <v>2.3622299999999998</v>
      </c>
      <c r="AA524" s="91">
        <f t="shared" si="303"/>
        <v>2.0968</v>
      </c>
    </row>
    <row r="525" spans="1:27" ht="12.75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1182.2</v>
      </c>
      <c r="E525" s="44">
        <v>1093.31</v>
      </c>
      <c r="F525" s="44">
        <v>1017.65</v>
      </c>
      <c r="G525" s="44">
        <v>990.6</v>
      </c>
      <c r="H525" s="44">
        <v>1044.96</v>
      </c>
      <c r="I525" s="44">
        <v>1262.68</v>
      </c>
      <c r="J525" s="44">
        <v>1400.1</v>
      </c>
      <c r="K525" s="44">
        <v>1737.77</v>
      </c>
      <c r="L525" s="44">
        <v>2113.42</v>
      </c>
      <c r="M525" s="44">
        <v>2203.04</v>
      </c>
      <c r="N525" s="44">
        <v>2226.96</v>
      </c>
      <c r="O525" s="44">
        <v>2211.06</v>
      </c>
      <c r="P525" s="44">
        <v>2138.64</v>
      </c>
      <c r="Q525" s="44">
        <v>2163.9</v>
      </c>
      <c r="R525" s="44">
        <v>2166.6999999999998</v>
      </c>
      <c r="S525" s="44">
        <v>2168.62</v>
      </c>
      <c r="T525" s="44">
        <v>2142.5</v>
      </c>
      <c r="U525" s="44">
        <v>2175.85</v>
      </c>
      <c r="V525" s="44">
        <v>2200.29</v>
      </c>
      <c r="W525" s="44">
        <v>2193.17</v>
      </c>
      <c r="X525" s="44">
        <v>2144.38</v>
      </c>
      <c r="Y525" s="44">
        <v>2100.5700000000002</v>
      </c>
      <c r="Z525" s="44">
        <v>1593.44</v>
      </c>
      <c r="AA525" s="44">
        <v>1328.01</v>
      </c>
    </row>
    <row r="526" spans="1:27" ht="12.75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8" t="s">
        <v>2924</v>
      </c>
      <c r="B529" s="28" t="str">
        <f>"10"&amp;"."&amp;$B$801&amp;"."&amp;$B$802</f>
        <v>10.10.2023</v>
      </c>
      <c r="C529" s="90" t="s">
        <v>76</v>
      </c>
      <c r="D529" s="91">
        <f>ROUND(((D530+D531+D533+D532)/1000),5)</f>
        <v>1.9527099999999999</v>
      </c>
      <c r="E529" s="91">
        <f>ROUND(((E530+E531+E533+E532)/1000),5)</f>
        <v>1.8746400000000001</v>
      </c>
      <c r="F529" s="91">
        <f>ROUND(((F530+F531+F533+F532)/1000),5)</f>
        <v>1.85267</v>
      </c>
      <c r="G529" s="91">
        <f t="shared" ref="G529:AA529" si="306">ROUND(((G530+G531+G533+G532)/1000),5)</f>
        <v>1.8446199999999999</v>
      </c>
      <c r="H529" s="91">
        <f t="shared" si="306"/>
        <v>1.8774200000000001</v>
      </c>
      <c r="I529" s="91">
        <f t="shared" si="306"/>
        <v>2.0472399999999999</v>
      </c>
      <c r="J529" s="91">
        <f t="shared" si="306"/>
        <v>2.2303299999999999</v>
      </c>
      <c r="K529" s="91">
        <f t="shared" si="306"/>
        <v>2.4464000000000001</v>
      </c>
      <c r="L529" s="91">
        <f t="shared" si="306"/>
        <v>2.8014999999999999</v>
      </c>
      <c r="M529" s="91">
        <f t="shared" si="306"/>
        <v>2.9291999999999998</v>
      </c>
      <c r="N529" s="91">
        <f t="shared" si="306"/>
        <v>3.0062899999999999</v>
      </c>
      <c r="O529" s="91">
        <f t="shared" si="306"/>
        <v>2.9304299999999999</v>
      </c>
      <c r="P529" s="91">
        <f t="shared" si="306"/>
        <v>2.9257599999999999</v>
      </c>
      <c r="Q529" s="91">
        <f t="shared" si="306"/>
        <v>2.9335800000000001</v>
      </c>
      <c r="R529" s="91">
        <f t="shared" si="306"/>
        <v>2.9246400000000001</v>
      </c>
      <c r="S529" s="91">
        <f t="shared" si="306"/>
        <v>2.92605</v>
      </c>
      <c r="T529" s="91">
        <f t="shared" si="306"/>
        <v>2.9293</v>
      </c>
      <c r="U529" s="91">
        <f t="shared" si="306"/>
        <v>2.9377300000000002</v>
      </c>
      <c r="V529" s="91">
        <f t="shared" si="306"/>
        <v>3.0697899999999998</v>
      </c>
      <c r="W529" s="91">
        <f t="shared" si="306"/>
        <v>3.0743800000000001</v>
      </c>
      <c r="X529" s="91">
        <f t="shared" si="306"/>
        <v>2.9081899999999998</v>
      </c>
      <c r="Y529" s="91">
        <f t="shared" si="306"/>
        <v>2.8681999999999999</v>
      </c>
      <c r="Z529" s="91">
        <f t="shared" si="306"/>
        <v>2.4925700000000002</v>
      </c>
      <c r="AA529" s="91">
        <f t="shared" si="306"/>
        <v>2.1019800000000002</v>
      </c>
    </row>
    <row r="530" spans="1:27" ht="12.75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1183.92</v>
      </c>
      <c r="E530" s="44">
        <v>1105.8499999999999</v>
      </c>
      <c r="F530" s="44">
        <v>1083.8800000000001</v>
      </c>
      <c r="G530" s="44">
        <v>1075.83</v>
      </c>
      <c r="H530" s="44">
        <v>1108.6300000000001</v>
      </c>
      <c r="I530" s="44">
        <v>1278.45</v>
      </c>
      <c r="J530" s="44">
        <v>1461.54</v>
      </c>
      <c r="K530" s="44">
        <v>1677.61</v>
      </c>
      <c r="L530" s="44">
        <v>2032.71</v>
      </c>
      <c r="M530" s="44">
        <v>2160.41</v>
      </c>
      <c r="N530" s="44">
        <v>2237.5</v>
      </c>
      <c r="O530" s="44">
        <v>2161.64</v>
      </c>
      <c r="P530" s="44">
        <v>2156.9699999999998</v>
      </c>
      <c r="Q530" s="44">
        <v>2164.79</v>
      </c>
      <c r="R530" s="44">
        <v>2155.85</v>
      </c>
      <c r="S530" s="44">
        <v>2157.2600000000002</v>
      </c>
      <c r="T530" s="44">
        <v>2160.5100000000002</v>
      </c>
      <c r="U530" s="44">
        <v>2168.94</v>
      </c>
      <c r="V530" s="44">
        <v>2301</v>
      </c>
      <c r="W530" s="44">
        <v>2305.59</v>
      </c>
      <c r="X530" s="44">
        <v>2139.4</v>
      </c>
      <c r="Y530" s="44">
        <v>2099.41</v>
      </c>
      <c r="Z530" s="44">
        <v>1723.78</v>
      </c>
      <c r="AA530" s="44">
        <v>1333.19</v>
      </c>
    </row>
    <row r="531" spans="1:27" ht="12.75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8" t="s">
        <v>2929</v>
      </c>
      <c r="B534" s="28" t="str">
        <f>"11"&amp;"."&amp;$B$801&amp;"."&amp;$B$802</f>
        <v>11.10.2023</v>
      </c>
      <c r="C534" s="90" t="s">
        <v>76</v>
      </c>
      <c r="D534" s="91">
        <f>ROUND(((D535+D536+D538+D537)/1000),5)</f>
        <v>1.9587699999999999</v>
      </c>
      <c r="E534" s="91">
        <f>ROUND(((E535+E536+E538+E537)/1000),5)</f>
        <v>1.8738900000000001</v>
      </c>
      <c r="F534" s="91">
        <f>ROUND(((F535+F536+F538+F537)/1000),5)</f>
        <v>1.8510500000000001</v>
      </c>
      <c r="G534" s="91">
        <f t="shared" ref="G534:AA534" si="309">ROUND(((G535+G536+G538+G537)/1000),5)</f>
        <v>1.8516699999999999</v>
      </c>
      <c r="H534" s="91">
        <f t="shared" si="309"/>
        <v>1.89144</v>
      </c>
      <c r="I534" s="91">
        <f t="shared" si="309"/>
        <v>2.0447299999999999</v>
      </c>
      <c r="J534" s="91">
        <f t="shared" si="309"/>
        <v>2.1934200000000001</v>
      </c>
      <c r="K534" s="91">
        <f t="shared" si="309"/>
        <v>2.5280300000000002</v>
      </c>
      <c r="L534" s="91">
        <f t="shared" si="309"/>
        <v>2.7733599999999998</v>
      </c>
      <c r="M534" s="91">
        <f t="shared" si="309"/>
        <v>2.9225699999999999</v>
      </c>
      <c r="N534" s="91">
        <f t="shared" si="309"/>
        <v>3.0332599999999998</v>
      </c>
      <c r="O534" s="91">
        <f t="shared" si="309"/>
        <v>2.9048799999999999</v>
      </c>
      <c r="P534" s="91">
        <f t="shared" si="309"/>
        <v>2.8917799999999998</v>
      </c>
      <c r="Q534" s="91">
        <f t="shared" si="309"/>
        <v>2.8337400000000001</v>
      </c>
      <c r="R534" s="91">
        <f t="shared" si="309"/>
        <v>2.85331</v>
      </c>
      <c r="S534" s="91">
        <f t="shared" si="309"/>
        <v>2.8255499999999998</v>
      </c>
      <c r="T534" s="91">
        <f t="shared" si="309"/>
        <v>2.8498999999999999</v>
      </c>
      <c r="U534" s="91">
        <f t="shared" si="309"/>
        <v>2.9812599999999998</v>
      </c>
      <c r="V534" s="91">
        <f t="shared" si="309"/>
        <v>3.2257199999999999</v>
      </c>
      <c r="W534" s="91">
        <f t="shared" si="309"/>
        <v>3.02311</v>
      </c>
      <c r="X534" s="91">
        <f t="shared" si="309"/>
        <v>2.9822500000000001</v>
      </c>
      <c r="Y534" s="91">
        <f t="shared" si="309"/>
        <v>2.84328</v>
      </c>
      <c r="Z534" s="91">
        <f t="shared" si="309"/>
        <v>2.3456000000000001</v>
      </c>
      <c r="AA534" s="91">
        <f t="shared" si="309"/>
        <v>2.0367000000000002</v>
      </c>
    </row>
    <row r="535" spans="1:27" ht="12.75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1189.98</v>
      </c>
      <c r="E535" s="44">
        <v>1105.0999999999999</v>
      </c>
      <c r="F535" s="44">
        <v>1082.26</v>
      </c>
      <c r="G535" s="44">
        <v>1082.8800000000001</v>
      </c>
      <c r="H535" s="44">
        <v>1122.6500000000001</v>
      </c>
      <c r="I535" s="44">
        <v>1275.94</v>
      </c>
      <c r="J535" s="44">
        <v>1424.63</v>
      </c>
      <c r="K535" s="44">
        <v>1759.24</v>
      </c>
      <c r="L535" s="44">
        <v>2004.57</v>
      </c>
      <c r="M535" s="44">
        <v>2153.7800000000002</v>
      </c>
      <c r="N535" s="44">
        <v>2264.4699999999998</v>
      </c>
      <c r="O535" s="44">
        <v>2136.09</v>
      </c>
      <c r="P535" s="44">
        <v>2122.9899999999998</v>
      </c>
      <c r="Q535" s="44">
        <v>2064.9499999999998</v>
      </c>
      <c r="R535" s="44">
        <v>2084.52</v>
      </c>
      <c r="S535" s="44">
        <v>2056.7600000000002</v>
      </c>
      <c r="T535" s="44">
        <v>2081.11</v>
      </c>
      <c r="U535" s="44">
        <v>2212.4699999999998</v>
      </c>
      <c r="V535" s="44">
        <v>2456.9299999999998</v>
      </c>
      <c r="W535" s="44">
        <v>2254.3200000000002</v>
      </c>
      <c r="X535" s="44">
        <v>2213.46</v>
      </c>
      <c r="Y535" s="44">
        <v>2074.4899999999998</v>
      </c>
      <c r="Z535" s="44">
        <v>1576.81</v>
      </c>
      <c r="AA535" s="44">
        <v>1267.9100000000001</v>
      </c>
    </row>
    <row r="536" spans="1:27" ht="12.75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8" t="s">
        <v>2934</v>
      </c>
      <c r="B539" s="28" t="str">
        <f>"12"&amp;"."&amp;$B$801&amp;"."&amp;$B$802</f>
        <v>12.10.2023</v>
      </c>
      <c r="C539" s="90" t="s">
        <v>76</v>
      </c>
      <c r="D539" s="91">
        <f>ROUND(((D540+D541+D543+D542)/1000),5)</f>
        <v>1.8732500000000001</v>
      </c>
      <c r="E539" s="91">
        <f>ROUND(((E540+E541+E543+E542)/1000),5)</f>
        <v>1.8039799999999999</v>
      </c>
      <c r="F539" s="91">
        <f>ROUND(((F540+F541+F543+F542)/1000),5)</f>
        <v>1.7476799999999999</v>
      </c>
      <c r="G539" s="91">
        <f t="shared" ref="G539:AA539" si="312">ROUND(((G540+G541+G543+G542)/1000),5)</f>
        <v>1.75308</v>
      </c>
      <c r="H539" s="91">
        <f t="shared" si="312"/>
        <v>1.8493299999999999</v>
      </c>
      <c r="I539" s="91">
        <f t="shared" si="312"/>
        <v>1.9619</v>
      </c>
      <c r="J539" s="91">
        <f t="shared" si="312"/>
        <v>2.20004</v>
      </c>
      <c r="K539" s="91">
        <f t="shared" si="312"/>
        <v>2.49132</v>
      </c>
      <c r="L539" s="91">
        <f t="shared" si="312"/>
        <v>2.9104199999999998</v>
      </c>
      <c r="M539" s="91">
        <f t="shared" si="312"/>
        <v>2.94306</v>
      </c>
      <c r="N539" s="91">
        <f t="shared" si="312"/>
        <v>2.9979900000000002</v>
      </c>
      <c r="O539" s="91">
        <f t="shared" si="312"/>
        <v>2.9934400000000001</v>
      </c>
      <c r="P539" s="91">
        <f t="shared" si="312"/>
        <v>2.9962300000000002</v>
      </c>
      <c r="Q539" s="91">
        <f t="shared" si="312"/>
        <v>3.00203</v>
      </c>
      <c r="R539" s="91">
        <f t="shared" si="312"/>
        <v>2.9944199999999999</v>
      </c>
      <c r="S539" s="91">
        <f t="shared" si="312"/>
        <v>2.9732099999999999</v>
      </c>
      <c r="T539" s="91">
        <f t="shared" si="312"/>
        <v>2.9664700000000002</v>
      </c>
      <c r="U539" s="91">
        <f t="shared" si="312"/>
        <v>2.94428</v>
      </c>
      <c r="V539" s="91">
        <f t="shared" si="312"/>
        <v>3.06385</v>
      </c>
      <c r="W539" s="91">
        <f t="shared" si="312"/>
        <v>3.0758000000000001</v>
      </c>
      <c r="X539" s="91">
        <f t="shared" si="312"/>
        <v>2.9923700000000002</v>
      </c>
      <c r="Y539" s="91">
        <f t="shared" si="312"/>
        <v>2.8888799999999999</v>
      </c>
      <c r="Z539" s="91">
        <f t="shared" si="312"/>
        <v>2.61253</v>
      </c>
      <c r="AA539" s="91">
        <f t="shared" si="312"/>
        <v>2.0690499999999998</v>
      </c>
    </row>
    <row r="540" spans="1:27" ht="12.75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1104.46</v>
      </c>
      <c r="E540" s="44">
        <v>1035.19</v>
      </c>
      <c r="F540" s="44">
        <v>978.89</v>
      </c>
      <c r="G540" s="44">
        <v>984.29</v>
      </c>
      <c r="H540" s="44">
        <v>1080.54</v>
      </c>
      <c r="I540" s="44">
        <v>1193.1099999999999</v>
      </c>
      <c r="J540" s="44">
        <v>1431.25</v>
      </c>
      <c r="K540" s="44">
        <v>1722.53</v>
      </c>
      <c r="L540" s="44">
        <v>2141.63</v>
      </c>
      <c r="M540" s="44">
        <v>2174.27</v>
      </c>
      <c r="N540" s="44">
        <v>2229.1999999999998</v>
      </c>
      <c r="O540" s="44">
        <v>2224.65</v>
      </c>
      <c r="P540" s="44">
        <v>2227.44</v>
      </c>
      <c r="Q540" s="44">
        <v>2233.2399999999998</v>
      </c>
      <c r="R540" s="44">
        <v>2225.63</v>
      </c>
      <c r="S540" s="44">
        <v>2204.42</v>
      </c>
      <c r="T540" s="44">
        <v>2197.6799999999998</v>
      </c>
      <c r="U540" s="44">
        <v>2175.4899999999998</v>
      </c>
      <c r="V540" s="44">
        <v>2295.06</v>
      </c>
      <c r="W540" s="44">
        <v>2307.0100000000002</v>
      </c>
      <c r="X540" s="44">
        <v>2223.58</v>
      </c>
      <c r="Y540" s="44">
        <v>2120.09</v>
      </c>
      <c r="Z540" s="44">
        <v>1843.74</v>
      </c>
      <c r="AA540" s="44">
        <v>1300.26</v>
      </c>
    </row>
    <row r="541" spans="1:27" ht="12.75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8" t="s">
        <v>2939</v>
      </c>
      <c r="B544" s="28" t="str">
        <f>"13"&amp;"."&amp;$B$801&amp;"."&amp;$B$802</f>
        <v>13.10.2023</v>
      </c>
      <c r="C544" s="90" t="s">
        <v>76</v>
      </c>
      <c r="D544" s="91">
        <f>ROUND(((D545+D546+D548+D547)/1000),5)</f>
        <v>1.8787199999999999</v>
      </c>
      <c r="E544" s="91">
        <f>ROUND(((E545+E546+E548+E547)/1000),5)</f>
        <v>1.8083800000000001</v>
      </c>
      <c r="F544" s="91">
        <f>ROUND(((F545+F546+F548+F547)/1000),5)</f>
        <v>1.77807</v>
      </c>
      <c r="G544" s="91">
        <f t="shared" ref="G544:AA544" si="315">ROUND(((G545+G546+G548+G547)/1000),5)</f>
        <v>1.7713000000000001</v>
      </c>
      <c r="H544" s="91">
        <f t="shared" si="315"/>
        <v>1.83717</v>
      </c>
      <c r="I544" s="91">
        <f t="shared" si="315"/>
        <v>1.9621599999999999</v>
      </c>
      <c r="J544" s="91">
        <f t="shared" si="315"/>
        <v>2.2234500000000001</v>
      </c>
      <c r="K544" s="91">
        <f t="shared" si="315"/>
        <v>2.45309</v>
      </c>
      <c r="L544" s="91">
        <f t="shared" si="315"/>
        <v>2.6763400000000002</v>
      </c>
      <c r="M544" s="91">
        <f t="shared" si="315"/>
        <v>2.92319</v>
      </c>
      <c r="N544" s="91">
        <f t="shared" si="315"/>
        <v>2.9284599999999998</v>
      </c>
      <c r="O544" s="91">
        <f t="shared" si="315"/>
        <v>2.8820600000000001</v>
      </c>
      <c r="P544" s="91">
        <f t="shared" si="315"/>
        <v>2.7941400000000001</v>
      </c>
      <c r="Q544" s="91">
        <f t="shared" si="315"/>
        <v>2.8149299999999999</v>
      </c>
      <c r="R544" s="91">
        <f t="shared" si="315"/>
        <v>2.7780100000000001</v>
      </c>
      <c r="S544" s="91">
        <f t="shared" si="315"/>
        <v>2.7748900000000001</v>
      </c>
      <c r="T544" s="91">
        <f t="shared" si="315"/>
        <v>2.7526600000000001</v>
      </c>
      <c r="U544" s="91">
        <f t="shared" si="315"/>
        <v>2.9396</v>
      </c>
      <c r="V544" s="91">
        <f t="shared" si="315"/>
        <v>2.9914299999999998</v>
      </c>
      <c r="W544" s="91">
        <f t="shared" si="315"/>
        <v>2.9838800000000001</v>
      </c>
      <c r="X544" s="91">
        <f t="shared" si="315"/>
        <v>2.7551700000000001</v>
      </c>
      <c r="Y544" s="91">
        <f t="shared" si="315"/>
        <v>2.7054999999999998</v>
      </c>
      <c r="Z544" s="91">
        <f t="shared" si="315"/>
        <v>2.4696199999999999</v>
      </c>
      <c r="AA544" s="91">
        <f t="shared" si="315"/>
        <v>2.2561100000000001</v>
      </c>
    </row>
    <row r="545" spans="1:27" ht="12.75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1109.93</v>
      </c>
      <c r="E545" s="44">
        <v>1039.5899999999999</v>
      </c>
      <c r="F545" s="44">
        <v>1009.28</v>
      </c>
      <c r="G545" s="44">
        <v>1002.51</v>
      </c>
      <c r="H545" s="44">
        <v>1068.3800000000001</v>
      </c>
      <c r="I545" s="44">
        <v>1193.3699999999999</v>
      </c>
      <c r="J545" s="44">
        <v>1454.66</v>
      </c>
      <c r="K545" s="44">
        <v>1684.3</v>
      </c>
      <c r="L545" s="44">
        <v>1907.55</v>
      </c>
      <c r="M545" s="44">
        <v>2154.4</v>
      </c>
      <c r="N545" s="44">
        <v>2159.67</v>
      </c>
      <c r="O545" s="44">
        <v>2113.27</v>
      </c>
      <c r="P545" s="44">
        <v>2025.35</v>
      </c>
      <c r="Q545" s="44">
        <v>2046.14</v>
      </c>
      <c r="R545" s="44">
        <v>2009.22</v>
      </c>
      <c r="S545" s="44">
        <v>2006.1</v>
      </c>
      <c r="T545" s="44">
        <v>1983.87</v>
      </c>
      <c r="U545" s="44">
        <v>2170.81</v>
      </c>
      <c r="V545" s="44">
        <v>2222.64</v>
      </c>
      <c r="W545" s="44">
        <v>2215.09</v>
      </c>
      <c r="X545" s="44">
        <v>1986.38</v>
      </c>
      <c r="Y545" s="44">
        <v>1936.71</v>
      </c>
      <c r="Z545" s="44">
        <v>1700.83</v>
      </c>
      <c r="AA545" s="44">
        <v>1487.32</v>
      </c>
    </row>
    <row r="546" spans="1:27" ht="12.75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8" t="s">
        <v>2944</v>
      </c>
      <c r="B549" s="28" t="str">
        <f>"14"&amp;"."&amp;$B$801&amp;"."&amp;$B$802</f>
        <v>14.10.2023</v>
      </c>
      <c r="C549" s="90" t="s">
        <v>76</v>
      </c>
      <c r="D549" s="91">
        <f>ROUND(((D550+D551+D553+D552)/1000),5)</f>
        <v>2.0132699999999999</v>
      </c>
      <c r="E549" s="91">
        <f>ROUND(((E550+E551+E553+E552)/1000),5)</f>
        <v>1.9209799999999999</v>
      </c>
      <c r="F549" s="91">
        <f>ROUND(((F550+F551+F553+F552)/1000),5)</f>
        <v>1.8994599999999999</v>
      </c>
      <c r="G549" s="91">
        <f t="shared" ref="G549:AA549" si="318">ROUND(((G550+G551+G553+G552)/1000),5)</f>
        <v>1.9027400000000001</v>
      </c>
      <c r="H549" s="91">
        <f t="shared" si="318"/>
        <v>1.91229</v>
      </c>
      <c r="I549" s="91">
        <f t="shared" si="318"/>
        <v>1.97374</v>
      </c>
      <c r="J549" s="91">
        <f t="shared" si="318"/>
        <v>2.0876100000000002</v>
      </c>
      <c r="K549" s="91">
        <f t="shared" si="318"/>
        <v>2.3632200000000001</v>
      </c>
      <c r="L549" s="91">
        <f t="shared" si="318"/>
        <v>2.5224299999999999</v>
      </c>
      <c r="M549" s="91">
        <f t="shared" si="318"/>
        <v>2.6914899999999999</v>
      </c>
      <c r="N549" s="91">
        <f t="shared" si="318"/>
        <v>2.7488899999999998</v>
      </c>
      <c r="O549" s="91">
        <f t="shared" si="318"/>
        <v>2.7572899999999998</v>
      </c>
      <c r="P549" s="91">
        <f t="shared" si="318"/>
        <v>2.7492999999999999</v>
      </c>
      <c r="Q549" s="91">
        <f t="shared" si="318"/>
        <v>2.9049999999999998</v>
      </c>
      <c r="R549" s="91">
        <f t="shared" si="318"/>
        <v>3.0004900000000001</v>
      </c>
      <c r="S549" s="91">
        <f t="shared" si="318"/>
        <v>3.1630199999999999</v>
      </c>
      <c r="T549" s="91">
        <f t="shared" si="318"/>
        <v>3.0762200000000002</v>
      </c>
      <c r="U549" s="91">
        <f t="shared" si="318"/>
        <v>3.2049799999999999</v>
      </c>
      <c r="V549" s="91">
        <f t="shared" si="318"/>
        <v>3.3241999999999998</v>
      </c>
      <c r="W549" s="91">
        <f t="shared" si="318"/>
        <v>3.1986400000000001</v>
      </c>
      <c r="X549" s="91">
        <f t="shared" si="318"/>
        <v>2.9696400000000001</v>
      </c>
      <c r="Y549" s="91">
        <f t="shared" si="318"/>
        <v>2.5854699999999999</v>
      </c>
      <c r="Z549" s="91">
        <f t="shared" si="318"/>
        <v>2.39717</v>
      </c>
      <c r="AA549" s="91">
        <f t="shared" si="318"/>
        <v>2.1083099999999999</v>
      </c>
    </row>
    <row r="550" spans="1:27" ht="12.75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1244.48</v>
      </c>
      <c r="E550" s="44">
        <v>1152.19</v>
      </c>
      <c r="F550" s="44">
        <v>1130.67</v>
      </c>
      <c r="G550" s="44">
        <v>1133.95</v>
      </c>
      <c r="H550" s="44">
        <v>1143.5</v>
      </c>
      <c r="I550" s="44">
        <v>1204.95</v>
      </c>
      <c r="J550" s="44">
        <v>1318.82</v>
      </c>
      <c r="K550" s="44">
        <v>1594.43</v>
      </c>
      <c r="L550" s="44">
        <v>1753.64</v>
      </c>
      <c r="M550" s="44">
        <v>1922.7</v>
      </c>
      <c r="N550" s="44">
        <v>1980.1</v>
      </c>
      <c r="O550" s="44">
        <v>1988.5</v>
      </c>
      <c r="P550" s="44">
        <v>1980.51</v>
      </c>
      <c r="Q550" s="44">
        <v>2136.21</v>
      </c>
      <c r="R550" s="44">
        <v>2231.6999999999998</v>
      </c>
      <c r="S550" s="44">
        <v>2394.23</v>
      </c>
      <c r="T550" s="44">
        <v>2307.4299999999998</v>
      </c>
      <c r="U550" s="44">
        <v>2436.19</v>
      </c>
      <c r="V550" s="44">
        <v>2555.41</v>
      </c>
      <c r="W550" s="44">
        <v>2429.85</v>
      </c>
      <c r="X550" s="44">
        <v>2200.85</v>
      </c>
      <c r="Y550" s="44">
        <v>1816.68</v>
      </c>
      <c r="Z550" s="44">
        <v>1628.38</v>
      </c>
      <c r="AA550" s="44">
        <v>1339.52</v>
      </c>
    </row>
    <row r="551" spans="1:27" ht="12.75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8" t="s">
        <v>2949</v>
      </c>
      <c r="B554" s="28" t="str">
        <f>"15"&amp;"."&amp;$B$801&amp;"."&amp;$B$802</f>
        <v>15.10.2023</v>
      </c>
      <c r="C554" s="90" t="s">
        <v>76</v>
      </c>
      <c r="D554" s="91">
        <f>ROUND(((D555+D556+D558+D557)/1000),5)</f>
        <v>2.0271499999999998</v>
      </c>
      <c r="E554" s="91">
        <f>ROUND(((E555+E556+E558+E557)/1000),5)</f>
        <v>1.92591</v>
      </c>
      <c r="F554" s="91">
        <f>ROUND(((F555+F556+F558+F557)/1000),5)</f>
        <v>1.89072</v>
      </c>
      <c r="G554" s="91">
        <f t="shared" ref="G554:AA554" si="321">ROUND(((G555+G556+G558+G557)/1000),5)</f>
        <v>1.8761399999999999</v>
      </c>
      <c r="H554" s="91">
        <f t="shared" si="321"/>
        <v>1.89028</v>
      </c>
      <c r="I554" s="91">
        <f t="shared" si="321"/>
        <v>1.9222300000000001</v>
      </c>
      <c r="J554" s="91">
        <f t="shared" si="321"/>
        <v>1.90079</v>
      </c>
      <c r="K554" s="91">
        <f t="shared" si="321"/>
        <v>1.9826999999999999</v>
      </c>
      <c r="L554" s="91">
        <f t="shared" si="321"/>
        <v>2.3740800000000002</v>
      </c>
      <c r="M554" s="91">
        <f t="shared" si="321"/>
        <v>2.49376</v>
      </c>
      <c r="N554" s="91">
        <f t="shared" si="321"/>
        <v>2.5426799999999998</v>
      </c>
      <c r="O554" s="91">
        <f t="shared" si="321"/>
        <v>2.55905</v>
      </c>
      <c r="P554" s="91">
        <f t="shared" si="321"/>
        <v>2.5539800000000001</v>
      </c>
      <c r="Q554" s="91">
        <f t="shared" si="321"/>
        <v>2.5593499999999998</v>
      </c>
      <c r="R554" s="91">
        <f t="shared" si="321"/>
        <v>2.56297</v>
      </c>
      <c r="S554" s="91">
        <f t="shared" si="321"/>
        <v>2.5538099999999999</v>
      </c>
      <c r="T554" s="91">
        <f t="shared" si="321"/>
        <v>2.6044200000000002</v>
      </c>
      <c r="U554" s="91">
        <f t="shared" si="321"/>
        <v>2.77922</v>
      </c>
      <c r="V554" s="91">
        <f t="shared" si="321"/>
        <v>2.9304600000000001</v>
      </c>
      <c r="W554" s="91">
        <f t="shared" si="321"/>
        <v>2.8944899999999998</v>
      </c>
      <c r="X554" s="91">
        <f t="shared" si="321"/>
        <v>2.7766999999999999</v>
      </c>
      <c r="Y554" s="91">
        <f t="shared" si="321"/>
        <v>2.5476800000000002</v>
      </c>
      <c r="Z554" s="91">
        <f t="shared" si="321"/>
        <v>2.3931399999999998</v>
      </c>
      <c r="AA554" s="91">
        <f t="shared" si="321"/>
        <v>2.0866400000000001</v>
      </c>
    </row>
    <row r="555" spans="1:27" ht="12.75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1258.3599999999999</v>
      </c>
      <c r="E555" s="44">
        <v>1157.1199999999999</v>
      </c>
      <c r="F555" s="44">
        <v>1121.93</v>
      </c>
      <c r="G555" s="44">
        <v>1107.3499999999999</v>
      </c>
      <c r="H555" s="44">
        <v>1121.49</v>
      </c>
      <c r="I555" s="44">
        <v>1153.44</v>
      </c>
      <c r="J555" s="44">
        <v>1132</v>
      </c>
      <c r="K555" s="44">
        <v>1213.9100000000001</v>
      </c>
      <c r="L555" s="44">
        <v>1605.29</v>
      </c>
      <c r="M555" s="44">
        <v>1724.97</v>
      </c>
      <c r="N555" s="44">
        <v>1773.89</v>
      </c>
      <c r="O555" s="44">
        <v>1790.26</v>
      </c>
      <c r="P555" s="44">
        <v>1785.19</v>
      </c>
      <c r="Q555" s="44">
        <v>1790.56</v>
      </c>
      <c r="R555" s="44">
        <v>1794.18</v>
      </c>
      <c r="S555" s="44">
        <v>1785.02</v>
      </c>
      <c r="T555" s="44">
        <v>1835.63</v>
      </c>
      <c r="U555" s="44">
        <v>2010.43</v>
      </c>
      <c r="V555" s="44">
        <v>2161.67</v>
      </c>
      <c r="W555" s="44">
        <v>2125.6999999999998</v>
      </c>
      <c r="X555" s="44">
        <v>2007.91</v>
      </c>
      <c r="Y555" s="44">
        <v>1778.89</v>
      </c>
      <c r="Z555" s="44">
        <v>1624.35</v>
      </c>
      <c r="AA555" s="44">
        <v>1317.85</v>
      </c>
    </row>
    <row r="556" spans="1:27" ht="12.75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8" t="s">
        <v>2954</v>
      </c>
      <c r="B559" s="28" t="str">
        <f>"16"&amp;"."&amp;$B$801&amp;"."&amp;$B$802</f>
        <v>16.10.2023</v>
      </c>
      <c r="C559" s="90" t="s">
        <v>76</v>
      </c>
      <c r="D559" s="91">
        <f>ROUND(((D560+D561+D563+D562)/1000),5)</f>
        <v>2.0218099999999999</v>
      </c>
      <c r="E559" s="91">
        <f>ROUND(((E560+E561+E563+E562)/1000),5)</f>
        <v>1.95872</v>
      </c>
      <c r="F559" s="91">
        <f>ROUND(((F560+F561+F563+F562)/1000),5)</f>
        <v>1.8979299999999999</v>
      </c>
      <c r="G559" s="91">
        <f t="shared" ref="G559:AA559" si="324">ROUND(((G560+G561+G563+G562)/1000),5)</f>
        <v>1.88249</v>
      </c>
      <c r="H559" s="91">
        <f t="shared" si="324"/>
        <v>1.91093</v>
      </c>
      <c r="I559" s="91">
        <f t="shared" si="324"/>
        <v>2.0960800000000002</v>
      </c>
      <c r="J559" s="91">
        <f t="shared" si="324"/>
        <v>2.30531</v>
      </c>
      <c r="K559" s="91">
        <f t="shared" si="324"/>
        <v>2.5022700000000002</v>
      </c>
      <c r="L559" s="91">
        <f t="shared" si="324"/>
        <v>2.7223899999999999</v>
      </c>
      <c r="M559" s="91">
        <f t="shared" si="324"/>
        <v>2.87995</v>
      </c>
      <c r="N559" s="91">
        <f t="shared" si="324"/>
        <v>2.88558</v>
      </c>
      <c r="O559" s="91">
        <f t="shared" si="324"/>
        <v>2.8462399999999999</v>
      </c>
      <c r="P559" s="91">
        <f t="shared" si="324"/>
        <v>2.8178000000000001</v>
      </c>
      <c r="Q559" s="91">
        <f t="shared" si="324"/>
        <v>2.8313999999999999</v>
      </c>
      <c r="R559" s="91">
        <f t="shared" si="324"/>
        <v>2.8267000000000002</v>
      </c>
      <c r="S559" s="91">
        <f t="shared" si="324"/>
        <v>2.8080699999999998</v>
      </c>
      <c r="T559" s="91">
        <f t="shared" si="324"/>
        <v>2.81141</v>
      </c>
      <c r="U559" s="91">
        <f t="shared" si="324"/>
        <v>2.8483999999999998</v>
      </c>
      <c r="V559" s="91">
        <f t="shared" si="324"/>
        <v>2.9208799999999999</v>
      </c>
      <c r="W559" s="91">
        <f t="shared" si="324"/>
        <v>2.92536</v>
      </c>
      <c r="X559" s="91">
        <f t="shared" si="324"/>
        <v>2.7518400000000001</v>
      </c>
      <c r="Y559" s="91">
        <f t="shared" si="324"/>
        <v>2.60717</v>
      </c>
      <c r="Z559" s="91">
        <f t="shared" si="324"/>
        <v>2.3294600000000001</v>
      </c>
      <c r="AA559" s="91">
        <f t="shared" si="324"/>
        <v>2.0291800000000002</v>
      </c>
    </row>
    <row r="560" spans="1:27" ht="12.75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1253.02</v>
      </c>
      <c r="E560" s="44">
        <v>1189.93</v>
      </c>
      <c r="F560" s="44">
        <v>1129.1400000000001</v>
      </c>
      <c r="G560" s="44">
        <v>1113.7</v>
      </c>
      <c r="H560" s="44">
        <v>1142.1400000000001</v>
      </c>
      <c r="I560" s="44">
        <v>1327.29</v>
      </c>
      <c r="J560" s="44">
        <v>1536.52</v>
      </c>
      <c r="K560" s="44">
        <v>1733.48</v>
      </c>
      <c r="L560" s="44">
        <v>1953.6</v>
      </c>
      <c r="M560" s="44">
        <v>2111.16</v>
      </c>
      <c r="N560" s="44">
        <v>2116.79</v>
      </c>
      <c r="O560" s="44">
        <v>2077.4499999999998</v>
      </c>
      <c r="P560" s="44">
        <v>2049.0100000000002</v>
      </c>
      <c r="Q560" s="44">
        <v>2062.61</v>
      </c>
      <c r="R560" s="44">
        <v>2057.91</v>
      </c>
      <c r="S560" s="44">
        <v>2039.28</v>
      </c>
      <c r="T560" s="44">
        <v>2042.62</v>
      </c>
      <c r="U560" s="44">
        <v>2079.61</v>
      </c>
      <c r="V560" s="44">
        <v>2152.09</v>
      </c>
      <c r="W560" s="44">
        <v>2156.5700000000002</v>
      </c>
      <c r="X560" s="44">
        <v>1983.05</v>
      </c>
      <c r="Y560" s="44">
        <v>1838.38</v>
      </c>
      <c r="Z560" s="44">
        <v>1560.67</v>
      </c>
      <c r="AA560" s="44">
        <v>1260.3900000000001</v>
      </c>
    </row>
    <row r="561" spans="1:27" ht="12.75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8" t="s">
        <v>2959</v>
      </c>
      <c r="B564" s="28" t="str">
        <f>"17"&amp;"."&amp;$B$801&amp;"."&amp;$B$802</f>
        <v>17.10.2023</v>
      </c>
      <c r="C564" s="90" t="s">
        <v>76</v>
      </c>
      <c r="D564" s="91">
        <f>ROUND(((D565+D566+D568+D567)/1000),5)</f>
        <v>1.9128400000000001</v>
      </c>
      <c r="E564" s="91">
        <f>ROUND(((E565+E566+E568+E567)/1000),5)</f>
        <v>1.8568499999999999</v>
      </c>
      <c r="F564" s="91">
        <f>ROUND(((F565+F566+F568+F567)/1000),5)</f>
        <v>1.8130299999999999</v>
      </c>
      <c r="G564" s="91">
        <f t="shared" ref="G564:AA564" si="327">ROUND(((G565+G566+G568+G567)/1000),5)</f>
        <v>1.81151</v>
      </c>
      <c r="H564" s="91">
        <f t="shared" si="327"/>
        <v>1.8485</v>
      </c>
      <c r="I564" s="91">
        <f t="shared" si="327"/>
        <v>1.9827399999999999</v>
      </c>
      <c r="J564" s="91">
        <f t="shared" si="327"/>
        <v>2.0964100000000001</v>
      </c>
      <c r="K564" s="91">
        <f t="shared" si="327"/>
        <v>2.4418500000000001</v>
      </c>
      <c r="L564" s="91">
        <f t="shared" si="327"/>
        <v>2.6825199999999998</v>
      </c>
      <c r="M564" s="91">
        <f t="shared" si="327"/>
        <v>2.9394999999999998</v>
      </c>
      <c r="N564" s="91">
        <f t="shared" si="327"/>
        <v>2.9776699999999998</v>
      </c>
      <c r="O564" s="91">
        <f t="shared" si="327"/>
        <v>2.9350000000000001</v>
      </c>
      <c r="P564" s="91">
        <f t="shared" si="327"/>
        <v>2.7433900000000002</v>
      </c>
      <c r="Q564" s="91">
        <f t="shared" si="327"/>
        <v>2.7591999999999999</v>
      </c>
      <c r="R564" s="91">
        <f t="shared" si="327"/>
        <v>2.76877</v>
      </c>
      <c r="S564" s="91">
        <f t="shared" si="327"/>
        <v>2.7618499999999999</v>
      </c>
      <c r="T564" s="91">
        <f t="shared" si="327"/>
        <v>2.7524099999999998</v>
      </c>
      <c r="U564" s="91">
        <f t="shared" si="327"/>
        <v>2.82795</v>
      </c>
      <c r="V564" s="91">
        <f t="shared" si="327"/>
        <v>2.9899</v>
      </c>
      <c r="W564" s="91">
        <f t="shared" si="327"/>
        <v>2.9884400000000002</v>
      </c>
      <c r="X564" s="91">
        <f t="shared" si="327"/>
        <v>2.7231299999999998</v>
      </c>
      <c r="Y564" s="91">
        <f t="shared" si="327"/>
        <v>2.5896400000000002</v>
      </c>
      <c r="Z564" s="91">
        <f t="shared" si="327"/>
        <v>2.3587400000000001</v>
      </c>
      <c r="AA564" s="91">
        <f t="shared" si="327"/>
        <v>2.0922000000000001</v>
      </c>
    </row>
    <row r="565" spans="1:27" ht="12.75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1144.05</v>
      </c>
      <c r="E565" s="44">
        <v>1088.06</v>
      </c>
      <c r="F565" s="44">
        <v>1044.24</v>
      </c>
      <c r="G565" s="44">
        <v>1042.72</v>
      </c>
      <c r="H565" s="44">
        <v>1079.71</v>
      </c>
      <c r="I565" s="44">
        <v>1213.95</v>
      </c>
      <c r="J565" s="44">
        <v>1327.62</v>
      </c>
      <c r="K565" s="44">
        <v>1673.06</v>
      </c>
      <c r="L565" s="44">
        <v>1913.73</v>
      </c>
      <c r="M565" s="44">
        <v>2170.71</v>
      </c>
      <c r="N565" s="44">
        <v>2208.88</v>
      </c>
      <c r="O565" s="44">
        <v>2166.21</v>
      </c>
      <c r="P565" s="44">
        <v>1974.6</v>
      </c>
      <c r="Q565" s="44">
        <v>1990.41</v>
      </c>
      <c r="R565" s="44">
        <v>1999.98</v>
      </c>
      <c r="S565" s="44">
        <v>1993.06</v>
      </c>
      <c r="T565" s="44">
        <v>1983.62</v>
      </c>
      <c r="U565" s="44">
        <v>2059.16</v>
      </c>
      <c r="V565" s="44">
        <v>2221.11</v>
      </c>
      <c r="W565" s="44">
        <v>2219.65</v>
      </c>
      <c r="X565" s="44">
        <v>1954.34</v>
      </c>
      <c r="Y565" s="44">
        <v>1820.85</v>
      </c>
      <c r="Z565" s="44">
        <v>1589.95</v>
      </c>
      <c r="AA565" s="44">
        <v>1323.41</v>
      </c>
    </row>
    <row r="566" spans="1:27" ht="12.75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8" t="s">
        <v>2964</v>
      </c>
      <c r="B569" s="28" t="str">
        <f>"18"&amp;"."&amp;$B$801&amp;"."&amp;$B$802</f>
        <v>18.10.2023</v>
      </c>
      <c r="C569" s="90" t="s">
        <v>76</v>
      </c>
      <c r="D569" s="91">
        <f>ROUND(((D570+D571+D573+D572)/1000),5)</f>
        <v>1.90499</v>
      </c>
      <c r="E569" s="91">
        <f>ROUND(((E570+E571+E573+E572)/1000),5)</f>
        <v>1.8439099999999999</v>
      </c>
      <c r="F569" s="91">
        <f>ROUND(((F570+F571+F573+F572)/1000),5)</f>
        <v>1.82203</v>
      </c>
      <c r="G569" s="91">
        <f t="shared" ref="G569:AA569" si="330">ROUND(((G570+G571+G573+G572)/1000),5)</f>
        <v>1.83839</v>
      </c>
      <c r="H569" s="91">
        <f t="shared" si="330"/>
        <v>1.8921699999999999</v>
      </c>
      <c r="I569" s="91">
        <f t="shared" si="330"/>
        <v>1.9804900000000001</v>
      </c>
      <c r="J569" s="91">
        <f t="shared" si="330"/>
        <v>2.1442999999999999</v>
      </c>
      <c r="K569" s="91">
        <f t="shared" si="330"/>
        <v>2.4609899999999998</v>
      </c>
      <c r="L569" s="91">
        <f t="shared" si="330"/>
        <v>2.5683799999999999</v>
      </c>
      <c r="M569" s="91">
        <f t="shared" si="330"/>
        <v>2.8745799999999999</v>
      </c>
      <c r="N569" s="91">
        <f t="shared" si="330"/>
        <v>2.9320200000000001</v>
      </c>
      <c r="O569" s="91">
        <f t="shared" si="330"/>
        <v>2.7382200000000001</v>
      </c>
      <c r="P569" s="91">
        <f t="shared" si="330"/>
        <v>2.71705</v>
      </c>
      <c r="Q569" s="91">
        <f t="shared" si="330"/>
        <v>2.7151399999999999</v>
      </c>
      <c r="R569" s="91">
        <f t="shared" si="330"/>
        <v>2.7300499999999999</v>
      </c>
      <c r="S569" s="91">
        <f t="shared" si="330"/>
        <v>2.7275299999999998</v>
      </c>
      <c r="T569" s="91">
        <f t="shared" si="330"/>
        <v>2.7284000000000002</v>
      </c>
      <c r="U569" s="91">
        <f t="shared" si="330"/>
        <v>2.9172099999999999</v>
      </c>
      <c r="V569" s="91">
        <f t="shared" si="330"/>
        <v>2.9580799999999998</v>
      </c>
      <c r="W569" s="91">
        <f t="shared" si="330"/>
        <v>2.9045200000000002</v>
      </c>
      <c r="X569" s="91">
        <f t="shared" si="330"/>
        <v>2.6702599999999999</v>
      </c>
      <c r="Y569" s="91">
        <f t="shared" si="330"/>
        <v>2.5453899999999998</v>
      </c>
      <c r="Z569" s="91">
        <f t="shared" si="330"/>
        <v>2.2525900000000001</v>
      </c>
      <c r="AA569" s="91">
        <f t="shared" si="330"/>
        <v>2.0161600000000002</v>
      </c>
    </row>
    <row r="570" spans="1:27" ht="12.75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1136.2</v>
      </c>
      <c r="E570" s="44">
        <v>1075.1199999999999</v>
      </c>
      <c r="F570" s="44">
        <v>1053.24</v>
      </c>
      <c r="G570" s="44">
        <v>1069.5999999999999</v>
      </c>
      <c r="H570" s="44">
        <v>1123.3800000000001</v>
      </c>
      <c r="I570" s="44">
        <v>1211.7</v>
      </c>
      <c r="J570" s="44">
        <v>1375.51</v>
      </c>
      <c r="K570" s="44">
        <v>1692.2</v>
      </c>
      <c r="L570" s="44">
        <v>1799.59</v>
      </c>
      <c r="M570" s="44">
        <v>2105.79</v>
      </c>
      <c r="N570" s="44">
        <v>2163.23</v>
      </c>
      <c r="O570" s="44">
        <v>1969.43</v>
      </c>
      <c r="P570" s="44">
        <v>1948.26</v>
      </c>
      <c r="Q570" s="44">
        <v>1946.35</v>
      </c>
      <c r="R570" s="44">
        <v>1961.26</v>
      </c>
      <c r="S570" s="44">
        <v>1958.74</v>
      </c>
      <c r="T570" s="44">
        <v>1959.61</v>
      </c>
      <c r="U570" s="44">
        <v>2148.42</v>
      </c>
      <c r="V570" s="44">
        <v>2189.29</v>
      </c>
      <c r="W570" s="44">
        <v>2135.73</v>
      </c>
      <c r="X570" s="44">
        <v>1901.47</v>
      </c>
      <c r="Y570" s="44">
        <v>1776.6</v>
      </c>
      <c r="Z570" s="44">
        <v>1483.8</v>
      </c>
      <c r="AA570" s="44">
        <v>1247.3699999999999</v>
      </c>
    </row>
    <row r="571" spans="1:27" ht="12.75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8" t="s">
        <v>2969</v>
      </c>
      <c r="B574" s="28" t="str">
        <f>"19"&amp;"."&amp;$B$801&amp;"."&amp;$B$802</f>
        <v>19.10.2023</v>
      </c>
      <c r="C574" s="90" t="s">
        <v>76</v>
      </c>
      <c r="D574" s="91">
        <f>ROUND(((D575+D576+D578+D577)/1000),5)</f>
        <v>1.9157299999999999</v>
      </c>
      <c r="E574" s="91">
        <f>ROUND(((E575+E576+E578+E577)/1000),5)</f>
        <v>1.82559</v>
      </c>
      <c r="F574" s="91">
        <f>ROUND(((F575+F576+F578+F577)/1000),5)</f>
        <v>1.81409</v>
      </c>
      <c r="G574" s="91">
        <f t="shared" ref="G574:AA574" si="333">ROUND(((G575+G576+G578+G577)/1000),5)</f>
        <v>1.8140499999999999</v>
      </c>
      <c r="H574" s="91">
        <f t="shared" si="333"/>
        <v>1.86721</v>
      </c>
      <c r="I574" s="91">
        <f t="shared" si="333"/>
        <v>1.9741599999999999</v>
      </c>
      <c r="J574" s="91">
        <f t="shared" si="333"/>
        <v>2.2012399999999999</v>
      </c>
      <c r="K574" s="91">
        <f t="shared" si="333"/>
        <v>2.4640399999999998</v>
      </c>
      <c r="L574" s="91">
        <f t="shared" si="333"/>
        <v>2.7313900000000002</v>
      </c>
      <c r="M574" s="91">
        <f t="shared" si="333"/>
        <v>2.8865500000000002</v>
      </c>
      <c r="N574" s="91">
        <f t="shared" si="333"/>
        <v>2.9157799999999998</v>
      </c>
      <c r="O574" s="91">
        <f t="shared" si="333"/>
        <v>2.9160499999999998</v>
      </c>
      <c r="P574" s="91">
        <f t="shared" si="333"/>
        <v>2.82911</v>
      </c>
      <c r="Q574" s="91">
        <f t="shared" si="333"/>
        <v>2.8392900000000001</v>
      </c>
      <c r="R574" s="91">
        <f t="shared" si="333"/>
        <v>2.8398400000000001</v>
      </c>
      <c r="S574" s="91">
        <f t="shared" si="333"/>
        <v>2.8361000000000001</v>
      </c>
      <c r="T574" s="91">
        <f t="shared" si="333"/>
        <v>2.8358699999999999</v>
      </c>
      <c r="U574" s="91">
        <f t="shared" si="333"/>
        <v>2.8976500000000001</v>
      </c>
      <c r="V574" s="91">
        <f t="shared" si="333"/>
        <v>2.9653</v>
      </c>
      <c r="W574" s="91">
        <f t="shared" si="333"/>
        <v>2.9303400000000002</v>
      </c>
      <c r="X574" s="91">
        <f t="shared" si="333"/>
        <v>2.8027000000000002</v>
      </c>
      <c r="Y574" s="91">
        <f t="shared" si="333"/>
        <v>2.5666000000000002</v>
      </c>
      <c r="Z574" s="91">
        <f t="shared" si="333"/>
        <v>2.3625699999999998</v>
      </c>
      <c r="AA574" s="91">
        <f t="shared" si="333"/>
        <v>2.11843</v>
      </c>
    </row>
    <row r="575" spans="1:27" ht="12.75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1146.94</v>
      </c>
      <c r="E575" s="44">
        <v>1056.8</v>
      </c>
      <c r="F575" s="44">
        <v>1045.3</v>
      </c>
      <c r="G575" s="44">
        <v>1045.26</v>
      </c>
      <c r="H575" s="44">
        <v>1098.42</v>
      </c>
      <c r="I575" s="44">
        <v>1205.3699999999999</v>
      </c>
      <c r="J575" s="44">
        <v>1432.45</v>
      </c>
      <c r="K575" s="44">
        <v>1695.25</v>
      </c>
      <c r="L575" s="44">
        <v>1962.6</v>
      </c>
      <c r="M575" s="44">
        <v>2117.7600000000002</v>
      </c>
      <c r="N575" s="44">
        <v>2146.9899999999998</v>
      </c>
      <c r="O575" s="44">
        <v>2147.2600000000002</v>
      </c>
      <c r="P575" s="44">
        <v>2060.3200000000002</v>
      </c>
      <c r="Q575" s="44">
        <v>2070.5</v>
      </c>
      <c r="R575" s="44">
        <v>2071.0500000000002</v>
      </c>
      <c r="S575" s="44">
        <v>2067.31</v>
      </c>
      <c r="T575" s="44">
        <v>2067.08</v>
      </c>
      <c r="U575" s="44">
        <v>2128.86</v>
      </c>
      <c r="V575" s="44">
        <v>2196.5100000000002</v>
      </c>
      <c r="W575" s="44">
        <v>2161.5500000000002</v>
      </c>
      <c r="X575" s="44">
        <v>2033.91</v>
      </c>
      <c r="Y575" s="44">
        <v>1797.81</v>
      </c>
      <c r="Z575" s="44">
        <v>1593.78</v>
      </c>
      <c r="AA575" s="44">
        <v>1349.64</v>
      </c>
    </row>
    <row r="576" spans="1:27" ht="12.75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8" t="s">
        <v>2974</v>
      </c>
      <c r="B579" s="28" t="str">
        <f>"20"&amp;"."&amp;$B$801&amp;"."&amp;$B$802</f>
        <v>20.10.2023</v>
      </c>
      <c r="C579" s="90" t="s">
        <v>76</v>
      </c>
      <c r="D579" s="91">
        <f>ROUND(((D580+D581+D583+D582)/1000),5)</f>
        <v>1.9169400000000001</v>
      </c>
      <c r="E579" s="91">
        <f>ROUND(((E580+E581+E583+E582)/1000),5)</f>
        <v>1.8416399999999999</v>
      </c>
      <c r="F579" s="91">
        <f>ROUND(((F580+F581+F583+F582)/1000),5)</f>
        <v>1.8166</v>
      </c>
      <c r="G579" s="91">
        <f t="shared" ref="G579:AA579" si="336">ROUND(((G580+G581+G583+G582)/1000),5)</f>
        <v>1.8215699999999999</v>
      </c>
      <c r="H579" s="91">
        <f t="shared" si="336"/>
        <v>1.88723</v>
      </c>
      <c r="I579" s="91">
        <f t="shared" si="336"/>
        <v>1.97401</v>
      </c>
      <c r="J579" s="91">
        <f t="shared" si="336"/>
        <v>2.1934999999999998</v>
      </c>
      <c r="K579" s="91">
        <f t="shared" si="336"/>
        <v>2.5017299999999998</v>
      </c>
      <c r="L579" s="91">
        <f t="shared" si="336"/>
        <v>2.6781600000000001</v>
      </c>
      <c r="M579" s="91">
        <f t="shared" si="336"/>
        <v>2.9073600000000002</v>
      </c>
      <c r="N579" s="91">
        <f t="shared" si="336"/>
        <v>2.9716900000000002</v>
      </c>
      <c r="O579" s="91">
        <f t="shared" si="336"/>
        <v>2.7741699999999998</v>
      </c>
      <c r="P579" s="91">
        <f t="shared" si="336"/>
        <v>2.7564899999999999</v>
      </c>
      <c r="Q579" s="91">
        <f t="shared" si="336"/>
        <v>2.7600199999999999</v>
      </c>
      <c r="R579" s="91">
        <f t="shared" si="336"/>
        <v>2.7638199999999999</v>
      </c>
      <c r="S579" s="91">
        <f t="shared" si="336"/>
        <v>2.7572800000000002</v>
      </c>
      <c r="T579" s="91">
        <f t="shared" si="336"/>
        <v>2.7496100000000001</v>
      </c>
      <c r="U579" s="91">
        <f t="shared" si="336"/>
        <v>2.94354</v>
      </c>
      <c r="V579" s="91">
        <f t="shared" si="336"/>
        <v>2.9653900000000002</v>
      </c>
      <c r="W579" s="91">
        <f t="shared" si="336"/>
        <v>2.8229199999999999</v>
      </c>
      <c r="X579" s="91">
        <f t="shared" si="336"/>
        <v>2.72872</v>
      </c>
      <c r="Y579" s="91">
        <f t="shared" si="336"/>
        <v>2.63998</v>
      </c>
      <c r="Z579" s="91">
        <f t="shared" si="336"/>
        <v>2.3521200000000002</v>
      </c>
      <c r="AA579" s="91">
        <f t="shared" si="336"/>
        <v>2.0983800000000001</v>
      </c>
    </row>
    <row r="580" spans="1:27" ht="12.75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1148.1500000000001</v>
      </c>
      <c r="E580" s="44">
        <v>1072.8499999999999</v>
      </c>
      <c r="F580" s="44">
        <v>1047.81</v>
      </c>
      <c r="G580" s="44">
        <v>1052.78</v>
      </c>
      <c r="H580" s="44">
        <v>1118.44</v>
      </c>
      <c r="I580" s="44">
        <v>1205.22</v>
      </c>
      <c r="J580" s="44">
        <v>1424.71</v>
      </c>
      <c r="K580" s="44">
        <v>1732.94</v>
      </c>
      <c r="L580" s="44">
        <v>1909.37</v>
      </c>
      <c r="M580" s="44">
        <v>2138.5700000000002</v>
      </c>
      <c r="N580" s="44">
        <v>2202.9</v>
      </c>
      <c r="O580" s="44">
        <v>2005.38</v>
      </c>
      <c r="P580" s="44">
        <v>1987.7</v>
      </c>
      <c r="Q580" s="44">
        <v>1991.23</v>
      </c>
      <c r="R580" s="44">
        <v>1995.03</v>
      </c>
      <c r="S580" s="44">
        <v>1988.49</v>
      </c>
      <c r="T580" s="44">
        <v>1980.82</v>
      </c>
      <c r="U580" s="44">
        <v>2174.75</v>
      </c>
      <c r="V580" s="44">
        <v>2196.6</v>
      </c>
      <c r="W580" s="44">
        <v>2054.13</v>
      </c>
      <c r="X580" s="44">
        <v>1959.93</v>
      </c>
      <c r="Y580" s="44">
        <v>1871.19</v>
      </c>
      <c r="Z580" s="44">
        <v>1583.33</v>
      </c>
      <c r="AA580" s="44">
        <v>1329.59</v>
      </c>
    </row>
    <row r="581" spans="1:27" ht="12.75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8" t="s">
        <v>2979</v>
      </c>
      <c r="B584" s="28" t="str">
        <f>"21"&amp;"."&amp;$B$801&amp;"."&amp;$B$802</f>
        <v>21.10.2023</v>
      </c>
      <c r="C584" s="90" t="s">
        <v>76</v>
      </c>
      <c r="D584" s="91">
        <f>ROUND(((D585+D586+D588+D587)/1000),5)</f>
        <v>1.96286</v>
      </c>
      <c r="E584" s="91">
        <f>ROUND(((E585+E586+E588+E587)/1000),5)</f>
        <v>1.9329000000000001</v>
      </c>
      <c r="F584" s="91">
        <f>ROUND(((F585+F586+F588+F587)/1000),5)</f>
        <v>1.8939600000000001</v>
      </c>
      <c r="G584" s="91">
        <f t="shared" ref="G584:AA584" si="339">ROUND(((G585+G586+G588+G587)/1000),5)</f>
        <v>1.8810500000000001</v>
      </c>
      <c r="H584" s="91">
        <f t="shared" si="339"/>
        <v>1.8889</v>
      </c>
      <c r="I584" s="91">
        <f t="shared" si="339"/>
        <v>1.9412199999999999</v>
      </c>
      <c r="J584" s="91">
        <f t="shared" si="339"/>
        <v>1.95814</v>
      </c>
      <c r="K584" s="91">
        <f t="shared" si="339"/>
        <v>2.1698200000000001</v>
      </c>
      <c r="L584" s="91">
        <f t="shared" si="339"/>
        <v>2.3340399999999999</v>
      </c>
      <c r="M584" s="91">
        <f t="shared" si="339"/>
        <v>2.5588299999999999</v>
      </c>
      <c r="N584" s="91">
        <f t="shared" si="339"/>
        <v>2.6496</v>
      </c>
      <c r="O584" s="91">
        <f t="shared" si="339"/>
        <v>2.6560600000000001</v>
      </c>
      <c r="P584" s="91">
        <f t="shared" si="339"/>
        <v>2.61944</v>
      </c>
      <c r="Q584" s="91">
        <f t="shared" si="339"/>
        <v>2.6145700000000001</v>
      </c>
      <c r="R584" s="91">
        <f t="shared" si="339"/>
        <v>2.5988699999999998</v>
      </c>
      <c r="S584" s="91">
        <f t="shared" si="339"/>
        <v>2.59036</v>
      </c>
      <c r="T584" s="91">
        <f t="shared" si="339"/>
        <v>2.6107999999999998</v>
      </c>
      <c r="U584" s="91">
        <f t="shared" si="339"/>
        <v>2.7168199999999998</v>
      </c>
      <c r="V584" s="91">
        <f t="shared" si="339"/>
        <v>2.9098600000000001</v>
      </c>
      <c r="W584" s="91">
        <f t="shared" si="339"/>
        <v>2.8080599999999998</v>
      </c>
      <c r="X584" s="91">
        <f t="shared" si="339"/>
        <v>2.5992500000000001</v>
      </c>
      <c r="Y584" s="91">
        <f t="shared" si="339"/>
        <v>2.4699399999999998</v>
      </c>
      <c r="Z584" s="91">
        <f t="shared" si="339"/>
        <v>2.2353200000000002</v>
      </c>
      <c r="AA584" s="91">
        <f t="shared" si="339"/>
        <v>2.0242300000000002</v>
      </c>
    </row>
    <row r="585" spans="1:27" ht="12.75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1194.07</v>
      </c>
      <c r="E585" s="44">
        <v>1164.1099999999999</v>
      </c>
      <c r="F585" s="44">
        <v>1125.17</v>
      </c>
      <c r="G585" s="44">
        <v>1112.26</v>
      </c>
      <c r="H585" s="44">
        <v>1120.1099999999999</v>
      </c>
      <c r="I585" s="44">
        <v>1172.43</v>
      </c>
      <c r="J585" s="44">
        <v>1189.3499999999999</v>
      </c>
      <c r="K585" s="44">
        <v>1401.03</v>
      </c>
      <c r="L585" s="44">
        <v>1565.25</v>
      </c>
      <c r="M585" s="44">
        <v>1790.04</v>
      </c>
      <c r="N585" s="44">
        <v>1880.81</v>
      </c>
      <c r="O585" s="44">
        <v>1887.27</v>
      </c>
      <c r="P585" s="44">
        <v>1850.65</v>
      </c>
      <c r="Q585" s="44">
        <v>1845.78</v>
      </c>
      <c r="R585" s="44">
        <v>1830.08</v>
      </c>
      <c r="S585" s="44">
        <v>1821.57</v>
      </c>
      <c r="T585" s="44">
        <v>1842.01</v>
      </c>
      <c r="U585" s="44">
        <v>1948.03</v>
      </c>
      <c r="V585" s="44">
        <v>2141.0700000000002</v>
      </c>
      <c r="W585" s="44">
        <v>2039.27</v>
      </c>
      <c r="X585" s="44">
        <v>1830.46</v>
      </c>
      <c r="Y585" s="44">
        <v>1701.15</v>
      </c>
      <c r="Z585" s="44">
        <v>1466.53</v>
      </c>
      <c r="AA585" s="44">
        <v>1255.44</v>
      </c>
    </row>
    <row r="586" spans="1:27" ht="12.75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8" t="s">
        <v>2984</v>
      </c>
      <c r="B589" s="28" t="str">
        <f>"22"&amp;"."&amp;$B$801&amp;"."&amp;$B$802</f>
        <v>22.10.2023</v>
      </c>
      <c r="C589" s="90" t="s">
        <v>76</v>
      </c>
      <c r="D589" s="91">
        <f>ROUND(((D590+D591+D593+D592)/1000),5)</f>
        <v>1.93571</v>
      </c>
      <c r="E589" s="91">
        <f>ROUND(((E590+E591+E593+E592)/1000),5)</f>
        <v>1.86209</v>
      </c>
      <c r="F589" s="91">
        <f>ROUND(((F590+F591+F593+F592)/1000),5)</f>
        <v>1.8084499999999999</v>
      </c>
      <c r="G589" s="91">
        <f t="shared" ref="G589:AA589" si="342">ROUND(((G590+G591+G593+G592)/1000),5)</f>
        <v>1.8016399999999999</v>
      </c>
      <c r="H589" s="91">
        <f t="shared" si="342"/>
        <v>1.80105</v>
      </c>
      <c r="I589" s="91">
        <f t="shared" si="342"/>
        <v>1.8786400000000001</v>
      </c>
      <c r="J589" s="91">
        <f t="shared" si="342"/>
        <v>1.8838600000000001</v>
      </c>
      <c r="K589" s="91">
        <f t="shared" si="342"/>
        <v>1.9413800000000001</v>
      </c>
      <c r="L589" s="91">
        <f t="shared" si="342"/>
        <v>2.1067999999999998</v>
      </c>
      <c r="M589" s="91">
        <f t="shared" si="342"/>
        <v>2.3174999999999999</v>
      </c>
      <c r="N589" s="91">
        <f t="shared" si="342"/>
        <v>2.40083</v>
      </c>
      <c r="O589" s="91">
        <f t="shared" si="342"/>
        <v>2.4330699999999998</v>
      </c>
      <c r="P589" s="91">
        <f t="shared" si="342"/>
        <v>2.4588399999999999</v>
      </c>
      <c r="Q589" s="91">
        <f t="shared" si="342"/>
        <v>2.4753699999999998</v>
      </c>
      <c r="R589" s="91">
        <f t="shared" si="342"/>
        <v>2.4904299999999999</v>
      </c>
      <c r="S589" s="91">
        <f t="shared" si="342"/>
        <v>2.4794999999999998</v>
      </c>
      <c r="T589" s="91">
        <f t="shared" si="342"/>
        <v>2.55782</v>
      </c>
      <c r="U589" s="91">
        <f t="shared" si="342"/>
        <v>2.7747999999999999</v>
      </c>
      <c r="V589" s="91">
        <f t="shared" si="342"/>
        <v>2.9082400000000002</v>
      </c>
      <c r="W589" s="91">
        <f t="shared" si="342"/>
        <v>2.8550599999999999</v>
      </c>
      <c r="X589" s="91">
        <f t="shared" si="342"/>
        <v>2.6290100000000001</v>
      </c>
      <c r="Y589" s="91">
        <f t="shared" si="342"/>
        <v>2.40828</v>
      </c>
      <c r="Z589" s="91">
        <f t="shared" si="342"/>
        <v>2.0756299999999999</v>
      </c>
      <c r="AA589" s="91">
        <f t="shared" si="342"/>
        <v>1.96123</v>
      </c>
    </row>
    <row r="590" spans="1:27" ht="12.75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1166.92</v>
      </c>
      <c r="E590" s="44">
        <v>1093.3</v>
      </c>
      <c r="F590" s="44">
        <v>1039.6600000000001</v>
      </c>
      <c r="G590" s="44">
        <v>1032.8499999999999</v>
      </c>
      <c r="H590" s="44">
        <v>1032.26</v>
      </c>
      <c r="I590" s="44">
        <v>1109.8499999999999</v>
      </c>
      <c r="J590" s="44">
        <v>1115.07</v>
      </c>
      <c r="K590" s="44">
        <v>1172.5899999999999</v>
      </c>
      <c r="L590" s="44">
        <v>1338.01</v>
      </c>
      <c r="M590" s="44">
        <v>1548.71</v>
      </c>
      <c r="N590" s="44">
        <v>1632.04</v>
      </c>
      <c r="O590" s="44">
        <v>1664.28</v>
      </c>
      <c r="P590" s="44">
        <v>1690.05</v>
      </c>
      <c r="Q590" s="44">
        <v>1706.58</v>
      </c>
      <c r="R590" s="44">
        <v>1721.64</v>
      </c>
      <c r="S590" s="44">
        <v>1710.71</v>
      </c>
      <c r="T590" s="44">
        <v>1789.03</v>
      </c>
      <c r="U590" s="44">
        <v>2006.01</v>
      </c>
      <c r="V590" s="44">
        <v>2139.4499999999998</v>
      </c>
      <c r="W590" s="44">
        <v>2086.27</v>
      </c>
      <c r="X590" s="44">
        <v>1860.22</v>
      </c>
      <c r="Y590" s="44">
        <v>1639.49</v>
      </c>
      <c r="Z590" s="44">
        <v>1306.8399999999999</v>
      </c>
      <c r="AA590" s="44">
        <v>1192.44</v>
      </c>
    </row>
    <row r="591" spans="1:27" ht="12.75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8" t="s">
        <v>2989</v>
      </c>
      <c r="B594" s="28" t="str">
        <f>"23"&amp;"."&amp;$B$801&amp;"."&amp;$B$802</f>
        <v>23.10.2023</v>
      </c>
      <c r="C594" s="90" t="s">
        <v>76</v>
      </c>
      <c r="D594" s="91">
        <f>ROUND(((D595+D596+D598+D597)/1000),5)</f>
        <v>1.91856</v>
      </c>
      <c r="E594" s="91">
        <f>ROUND(((E595+E596+E598+E597)/1000),5)</f>
        <v>1.8045100000000001</v>
      </c>
      <c r="F594" s="91">
        <f>ROUND(((F595+F596+F598+F597)/1000),5)</f>
        <v>1.7627999999999999</v>
      </c>
      <c r="G594" s="91">
        <f t="shared" ref="G594:AA594" si="345">ROUND(((G595+G596+G598+G597)/1000),5)</f>
        <v>1.7800100000000001</v>
      </c>
      <c r="H594" s="91">
        <f t="shared" si="345"/>
        <v>1.8060099999999999</v>
      </c>
      <c r="I594" s="91">
        <f t="shared" si="345"/>
        <v>1.93893</v>
      </c>
      <c r="J594" s="91">
        <f t="shared" si="345"/>
        <v>2.1007500000000001</v>
      </c>
      <c r="K594" s="91">
        <f t="shared" si="345"/>
        <v>2.3997999999999999</v>
      </c>
      <c r="L594" s="91">
        <f t="shared" si="345"/>
        <v>2.6349999999999998</v>
      </c>
      <c r="M594" s="91">
        <f t="shared" si="345"/>
        <v>2.8318500000000002</v>
      </c>
      <c r="N594" s="91">
        <f t="shared" si="345"/>
        <v>2.91221</v>
      </c>
      <c r="O594" s="91">
        <f t="shared" si="345"/>
        <v>2.7306300000000001</v>
      </c>
      <c r="P594" s="91">
        <f t="shared" si="345"/>
        <v>2.65713</v>
      </c>
      <c r="Q594" s="91">
        <f t="shared" si="345"/>
        <v>2.69678</v>
      </c>
      <c r="R594" s="91">
        <f t="shared" si="345"/>
        <v>2.7097000000000002</v>
      </c>
      <c r="S594" s="91">
        <f t="shared" si="345"/>
        <v>2.7057199999999999</v>
      </c>
      <c r="T594" s="91">
        <f t="shared" si="345"/>
        <v>2.69455</v>
      </c>
      <c r="U594" s="91">
        <f t="shared" si="345"/>
        <v>2.8055400000000001</v>
      </c>
      <c r="V594" s="91">
        <f t="shared" si="345"/>
        <v>2.91195</v>
      </c>
      <c r="W594" s="91">
        <f t="shared" si="345"/>
        <v>2.7959299999999998</v>
      </c>
      <c r="X594" s="91">
        <f t="shared" si="345"/>
        <v>2.5659399999999999</v>
      </c>
      <c r="Y594" s="91">
        <f t="shared" si="345"/>
        <v>2.4625499999999998</v>
      </c>
      <c r="Z594" s="91">
        <f t="shared" si="345"/>
        <v>2.1393300000000002</v>
      </c>
      <c r="AA594" s="91">
        <f t="shared" si="345"/>
        <v>1.96604</v>
      </c>
    </row>
    <row r="595" spans="1:27" ht="12.75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1149.77</v>
      </c>
      <c r="E595" s="44">
        <v>1035.72</v>
      </c>
      <c r="F595" s="44">
        <v>994.01</v>
      </c>
      <c r="G595" s="44">
        <v>1011.22</v>
      </c>
      <c r="H595" s="44">
        <v>1037.22</v>
      </c>
      <c r="I595" s="44">
        <v>1170.1400000000001</v>
      </c>
      <c r="J595" s="44">
        <v>1331.96</v>
      </c>
      <c r="K595" s="44">
        <v>1631.01</v>
      </c>
      <c r="L595" s="44">
        <v>1866.21</v>
      </c>
      <c r="M595" s="44">
        <v>2063.06</v>
      </c>
      <c r="N595" s="44">
        <v>2143.42</v>
      </c>
      <c r="O595" s="44">
        <v>1961.84</v>
      </c>
      <c r="P595" s="44">
        <v>1888.34</v>
      </c>
      <c r="Q595" s="44">
        <v>1927.99</v>
      </c>
      <c r="R595" s="44">
        <v>1940.91</v>
      </c>
      <c r="S595" s="44">
        <v>1936.93</v>
      </c>
      <c r="T595" s="44">
        <v>1925.76</v>
      </c>
      <c r="U595" s="44">
        <v>2036.75</v>
      </c>
      <c r="V595" s="44">
        <v>2143.16</v>
      </c>
      <c r="W595" s="44">
        <v>2027.14</v>
      </c>
      <c r="X595" s="44">
        <v>1797.15</v>
      </c>
      <c r="Y595" s="44">
        <v>1693.76</v>
      </c>
      <c r="Z595" s="44">
        <v>1370.54</v>
      </c>
      <c r="AA595" s="44">
        <v>1197.25</v>
      </c>
    </row>
    <row r="596" spans="1:27" ht="12.75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8" t="s">
        <v>2994</v>
      </c>
      <c r="B599" s="28" t="str">
        <f>"24"&amp;"."&amp;$B$801&amp;"."&amp;$B$802</f>
        <v>24.10.2023</v>
      </c>
      <c r="C599" s="90" t="s">
        <v>76</v>
      </c>
      <c r="D599" s="91">
        <f>ROUND(((D600+D601+D603+D602)/1000),5)</f>
        <v>1.9046099999999999</v>
      </c>
      <c r="E599" s="91">
        <f>ROUND(((E600+E601+E603+E602)/1000),5)</f>
        <v>1.8185899999999999</v>
      </c>
      <c r="F599" s="91">
        <f>ROUND(((F600+F601+F603+F602)/1000),5)</f>
        <v>1.78817</v>
      </c>
      <c r="G599" s="91">
        <f t="shared" ref="G599:AA599" si="348">ROUND(((G600+G601+G603+G602)/1000),5)</f>
        <v>1.80081</v>
      </c>
      <c r="H599" s="91">
        <f t="shared" si="348"/>
        <v>1.8475900000000001</v>
      </c>
      <c r="I599" s="91">
        <f t="shared" si="348"/>
        <v>1.9641</v>
      </c>
      <c r="J599" s="91">
        <f t="shared" si="348"/>
        <v>2.1333600000000001</v>
      </c>
      <c r="K599" s="91">
        <f t="shared" si="348"/>
        <v>2.4546100000000002</v>
      </c>
      <c r="L599" s="91">
        <f t="shared" si="348"/>
        <v>2.6442000000000001</v>
      </c>
      <c r="M599" s="91">
        <f t="shared" si="348"/>
        <v>2.8514499999999998</v>
      </c>
      <c r="N599" s="91">
        <f t="shared" si="348"/>
        <v>2.9289399999999999</v>
      </c>
      <c r="O599" s="91">
        <f t="shared" si="348"/>
        <v>2.7625500000000001</v>
      </c>
      <c r="P599" s="91">
        <f t="shared" si="348"/>
        <v>2.7383799999999998</v>
      </c>
      <c r="Q599" s="91">
        <f t="shared" si="348"/>
        <v>2.7532899999999998</v>
      </c>
      <c r="R599" s="91">
        <f t="shared" si="348"/>
        <v>2.7512099999999999</v>
      </c>
      <c r="S599" s="91">
        <f t="shared" si="348"/>
        <v>2.7521800000000001</v>
      </c>
      <c r="T599" s="91">
        <f t="shared" si="348"/>
        <v>2.7353900000000002</v>
      </c>
      <c r="U599" s="91">
        <f t="shared" si="348"/>
        <v>2.92841</v>
      </c>
      <c r="V599" s="91">
        <f t="shared" si="348"/>
        <v>2.9545300000000001</v>
      </c>
      <c r="W599" s="91">
        <f t="shared" si="348"/>
        <v>2.9165199999999998</v>
      </c>
      <c r="X599" s="91">
        <f t="shared" si="348"/>
        <v>2.6401500000000002</v>
      </c>
      <c r="Y599" s="91">
        <f t="shared" si="348"/>
        <v>2.4893999999999998</v>
      </c>
      <c r="Z599" s="91">
        <f t="shared" si="348"/>
        <v>2.2399</v>
      </c>
      <c r="AA599" s="91">
        <f t="shared" si="348"/>
        <v>2.0140500000000001</v>
      </c>
    </row>
    <row r="600" spans="1:27" ht="12.75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1135.82</v>
      </c>
      <c r="E600" s="44">
        <v>1049.8</v>
      </c>
      <c r="F600" s="44">
        <v>1019.38</v>
      </c>
      <c r="G600" s="44">
        <v>1032.02</v>
      </c>
      <c r="H600" s="44">
        <v>1078.8</v>
      </c>
      <c r="I600" s="44">
        <v>1195.31</v>
      </c>
      <c r="J600" s="44">
        <v>1364.57</v>
      </c>
      <c r="K600" s="44">
        <v>1685.82</v>
      </c>
      <c r="L600" s="44">
        <v>1875.41</v>
      </c>
      <c r="M600" s="44">
        <v>2082.66</v>
      </c>
      <c r="N600" s="44">
        <v>2160.15</v>
      </c>
      <c r="O600" s="44">
        <v>1993.76</v>
      </c>
      <c r="P600" s="44">
        <v>1969.59</v>
      </c>
      <c r="Q600" s="44">
        <v>1984.5</v>
      </c>
      <c r="R600" s="44">
        <v>1982.42</v>
      </c>
      <c r="S600" s="44">
        <v>1983.39</v>
      </c>
      <c r="T600" s="44">
        <v>1966.6</v>
      </c>
      <c r="U600" s="44">
        <v>2159.62</v>
      </c>
      <c r="V600" s="44">
        <v>2185.7399999999998</v>
      </c>
      <c r="W600" s="44">
        <v>2147.73</v>
      </c>
      <c r="X600" s="44">
        <v>1871.36</v>
      </c>
      <c r="Y600" s="44">
        <v>1720.61</v>
      </c>
      <c r="Z600" s="44">
        <v>1471.11</v>
      </c>
      <c r="AA600" s="44">
        <v>1245.26</v>
      </c>
    </row>
    <row r="601" spans="1:27" ht="12.75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8" t="s">
        <v>2999</v>
      </c>
      <c r="B604" s="28" t="str">
        <f>"25"&amp;"."&amp;$B$801&amp;"."&amp;$B$802</f>
        <v>25.10.2023</v>
      </c>
      <c r="C604" s="90" t="s">
        <v>76</v>
      </c>
      <c r="D604" s="91">
        <f>ROUND(((D605+D606+D608+D607)/1000),5)</f>
        <v>1.8997200000000001</v>
      </c>
      <c r="E604" s="91">
        <f>ROUND(((E605+E606+E608+E607)/1000),5)</f>
        <v>1.84023</v>
      </c>
      <c r="F604" s="91">
        <f>ROUND(((F605+F606+F608+F607)/1000),5)</f>
        <v>1.80311</v>
      </c>
      <c r="G604" s="91">
        <f t="shared" ref="G604:AA604" si="351">ROUND(((G605+G606+G608+G607)/1000),5)</f>
        <v>1.8003499999999999</v>
      </c>
      <c r="H604" s="91">
        <f t="shared" si="351"/>
        <v>1.8675900000000001</v>
      </c>
      <c r="I604" s="91">
        <f t="shared" si="351"/>
        <v>1.9570799999999999</v>
      </c>
      <c r="J604" s="91">
        <f t="shared" si="351"/>
        <v>2.1057399999999999</v>
      </c>
      <c r="K604" s="91">
        <f t="shared" si="351"/>
        <v>2.4061699999999999</v>
      </c>
      <c r="L604" s="91">
        <f t="shared" si="351"/>
        <v>2.57958</v>
      </c>
      <c r="M604" s="91">
        <f t="shared" si="351"/>
        <v>2.9424800000000002</v>
      </c>
      <c r="N604" s="91">
        <f t="shared" si="351"/>
        <v>3.1163799999999999</v>
      </c>
      <c r="O604" s="91">
        <f t="shared" si="351"/>
        <v>2.7436600000000002</v>
      </c>
      <c r="P604" s="91">
        <f t="shared" si="351"/>
        <v>2.7217199999999999</v>
      </c>
      <c r="Q604" s="91">
        <f t="shared" si="351"/>
        <v>2.7343999999999999</v>
      </c>
      <c r="R604" s="91">
        <f t="shared" si="351"/>
        <v>2.7310099999999999</v>
      </c>
      <c r="S604" s="91">
        <f t="shared" si="351"/>
        <v>2.7272099999999999</v>
      </c>
      <c r="T604" s="91">
        <f t="shared" si="351"/>
        <v>2.7260499999999999</v>
      </c>
      <c r="U604" s="91">
        <f t="shared" si="351"/>
        <v>2.9708800000000002</v>
      </c>
      <c r="V604" s="91">
        <f t="shared" si="351"/>
        <v>3.0126599999999999</v>
      </c>
      <c r="W604" s="91">
        <f t="shared" si="351"/>
        <v>3.0356800000000002</v>
      </c>
      <c r="X604" s="91">
        <f t="shared" si="351"/>
        <v>2.7065999999999999</v>
      </c>
      <c r="Y604" s="91">
        <f t="shared" si="351"/>
        <v>2.5721400000000001</v>
      </c>
      <c r="Z604" s="91">
        <f t="shared" si="351"/>
        <v>2.2453599999999998</v>
      </c>
      <c r="AA604" s="91">
        <f t="shared" si="351"/>
        <v>1.9991099999999999</v>
      </c>
    </row>
    <row r="605" spans="1:27" ht="12.75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1130.93</v>
      </c>
      <c r="E605" s="44">
        <v>1071.44</v>
      </c>
      <c r="F605" s="44">
        <v>1034.32</v>
      </c>
      <c r="G605" s="44">
        <v>1031.56</v>
      </c>
      <c r="H605" s="44">
        <v>1098.8</v>
      </c>
      <c r="I605" s="44">
        <v>1188.29</v>
      </c>
      <c r="J605" s="44">
        <v>1336.95</v>
      </c>
      <c r="K605" s="44">
        <v>1637.38</v>
      </c>
      <c r="L605" s="44">
        <v>1810.79</v>
      </c>
      <c r="M605" s="44">
        <v>2173.69</v>
      </c>
      <c r="N605" s="44">
        <v>2347.59</v>
      </c>
      <c r="O605" s="44">
        <v>1974.87</v>
      </c>
      <c r="P605" s="44">
        <v>1952.93</v>
      </c>
      <c r="Q605" s="44">
        <v>1965.61</v>
      </c>
      <c r="R605" s="44">
        <v>1962.22</v>
      </c>
      <c r="S605" s="44">
        <v>1958.42</v>
      </c>
      <c r="T605" s="44">
        <v>1957.26</v>
      </c>
      <c r="U605" s="44">
        <v>2202.09</v>
      </c>
      <c r="V605" s="44">
        <v>2243.87</v>
      </c>
      <c r="W605" s="44">
        <v>2266.89</v>
      </c>
      <c r="X605" s="44">
        <v>1937.81</v>
      </c>
      <c r="Y605" s="44">
        <v>1803.35</v>
      </c>
      <c r="Z605" s="44">
        <v>1476.57</v>
      </c>
      <c r="AA605" s="44">
        <v>1230.32</v>
      </c>
    </row>
    <row r="606" spans="1:27" ht="12.75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8" t="s">
        <v>3004</v>
      </c>
      <c r="B609" s="28" t="str">
        <f>"26"&amp;"."&amp;$B$801&amp;"."&amp;$B$802</f>
        <v>26.10.2023</v>
      </c>
      <c r="C609" s="90" t="s">
        <v>76</v>
      </c>
      <c r="D609" s="91">
        <f>ROUND(((D610+D611+D613+D612)/1000),5)</f>
        <v>1.91147</v>
      </c>
      <c r="E609" s="91">
        <f>ROUND(((E610+E611+E613+E612)/1000),5)</f>
        <v>1.8253699999999999</v>
      </c>
      <c r="F609" s="91">
        <f>ROUND(((F610+F611+F613+F612)/1000),5)</f>
        <v>1.79518</v>
      </c>
      <c r="G609" s="91">
        <f t="shared" ref="G609:AA609" si="354">ROUND(((G610+G611+G613+G612)/1000),5)</f>
        <v>1.7723500000000001</v>
      </c>
      <c r="H609" s="91">
        <f t="shared" si="354"/>
        <v>1.8644700000000001</v>
      </c>
      <c r="I609" s="91">
        <f t="shared" si="354"/>
        <v>1.99373</v>
      </c>
      <c r="J609" s="91">
        <f t="shared" si="354"/>
        <v>2.1909100000000001</v>
      </c>
      <c r="K609" s="91">
        <f t="shared" si="354"/>
        <v>2.39934</v>
      </c>
      <c r="L609" s="91">
        <f t="shared" si="354"/>
        <v>2.6562399999999999</v>
      </c>
      <c r="M609" s="91">
        <f t="shared" si="354"/>
        <v>2.7969499999999998</v>
      </c>
      <c r="N609" s="91">
        <f t="shared" si="354"/>
        <v>2.8201499999999999</v>
      </c>
      <c r="O609" s="91">
        <f t="shared" si="354"/>
        <v>2.8361100000000001</v>
      </c>
      <c r="P609" s="91">
        <f t="shared" si="354"/>
        <v>2.77535</v>
      </c>
      <c r="Q609" s="91">
        <f t="shared" si="354"/>
        <v>2.7862900000000002</v>
      </c>
      <c r="R609" s="91">
        <f t="shared" si="354"/>
        <v>2.7712400000000001</v>
      </c>
      <c r="S609" s="91">
        <f t="shared" si="354"/>
        <v>2.77338</v>
      </c>
      <c r="T609" s="91">
        <f t="shared" si="354"/>
        <v>2.77366</v>
      </c>
      <c r="U609" s="91">
        <f t="shared" si="354"/>
        <v>2.7651599999999998</v>
      </c>
      <c r="V609" s="91">
        <f t="shared" si="354"/>
        <v>2.9312900000000002</v>
      </c>
      <c r="W609" s="91">
        <f t="shared" si="354"/>
        <v>2.9263599999999999</v>
      </c>
      <c r="X609" s="91">
        <f t="shared" si="354"/>
        <v>2.6227299999999998</v>
      </c>
      <c r="Y609" s="91">
        <f t="shared" si="354"/>
        <v>2.51708</v>
      </c>
      <c r="Z609" s="91">
        <f t="shared" si="354"/>
        <v>2.2403300000000002</v>
      </c>
      <c r="AA609" s="91">
        <f t="shared" si="354"/>
        <v>1.99438</v>
      </c>
    </row>
    <row r="610" spans="1:27" ht="12.75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1142.68</v>
      </c>
      <c r="E610" s="44">
        <v>1056.58</v>
      </c>
      <c r="F610" s="44">
        <v>1026.3900000000001</v>
      </c>
      <c r="G610" s="44">
        <v>1003.56</v>
      </c>
      <c r="H610" s="44">
        <v>1095.68</v>
      </c>
      <c r="I610" s="44">
        <v>1224.94</v>
      </c>
      <c r="J610" s="44">
        <v>1422.12</v>
      </c>
      <c r="K610" s="44">
        <v>1630.55</v>
      </c>
      <c r="L610" s="44">
        <v>1887.45</v>
      </c>
      <c r="M610" s="44">
        <v>2028.16</v>
      </c>
      <c r="N610" s="44">
        <v>2051.36</v>
      </c>
      <c r="O610" s="44">
        <v>2067.3200000000002</v>
      </c>
      <c r="P610" s="44">
        <v>2006.56</v>
      </c>
      <c r="Q610" s="44">
        <v>2017.5</v>
      </c>
      <c r="R610" s="44">
        <v>2002.45</v>
      </c>
      <c r="S610" s="44">
        <v>2004.59</v>
      </c>
      <c r="T610" s="44">
        <v>2004.87</v>
      </c>
      <c r="U610" s="44">
        <v>1996.37</v>
      </c>
      <c r="V610" s="44">
        <v>2162.5</v>
      </c>
      <c r="W610" s="44">
        <v>2157.5700000000002</v>
      </c>
      <c r="X610" s="44">
        <v>1853.94</v>
      </c>
      <c r="Y610" s="44">
        <v>1748.29</v>
      </c>
      <c r="Z610" s="44">
        <v>1471.54</v>
      </c>
      <c r="AA610" s="44">
        <v>1225.5899999999999</v>
      </c>
    </row>
    <row r="611" spans="1:27" ht="12.75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8" t="s">
        <v>3009</v>
      </c>
      <c r="B614" s="28" t="str">
        <f>"27"&amp;"."&amp;$B$801&amp;"."&amp;$B$802</f>
        <v>27.10.2023</v>
      </c>
      <c r="C614" s="90" t="s">
        <v>76</v>
      </c>
      <c r="D614" s="91">
        <f>ROUND(((D615+D616+D618+D617)/1000),5)</f>
        <v>1.92892</v>
      </c>
      <c r="E614" s="91">
        <f>ROUND(((E615+E616+E618+E617)/1000),5)</f>
        <v>1.84487</v>
      </c>
      <c r="F614" s="91">
        <f>ROUND(((F615+F616+F618+F617)/1000),5)</f>
        <v>1.8055099999999999</v>
      </c>
      <c r="G614" s="91">
        <f t="shared" ref="G614:AA614" si="357">ROUND(((G615+G616+G618+G617)/1000),5)</f>
        <v>1.8066599999999999</v>
      </c>
      <c r="H614" s="91">
        <f t="shared" si="357"/>
        <v>1.87432</v>
      </c>
      <c r="I614" s="91">
        <f t="shared" si="357"/>
        <v>1.9935799999999999</v>
      </c>
      <c r="J614" s="91">
        <f t="shared" si="357"/>
        <v>2.1387</v>
      </c>
      <c r="K614" s="91">
        <f t="shared" si="357"/>
        <v>2.4190900000000002</v>
      </c>
      <c r="L614" s="91">
        <f t="shared" si="357"/>
        <v>2.6826099999999999</v>
      </c>
      <c r="M614" s="91">
        <f t="shared" si="357"/>
        <v>2.8774700000000002</v>
      </c>
      <c r="N614" s="91">
        <f t="shared" si="357"/>
        <v>3.0972900000000001</v>
      </c>
      <c r="O614" s="91">
        <f t="shared" si="357"/>
        <v>3.0329100000000002</v>
      </c>
      <c r="P614" s="91">
        <f t="shared" si="357"/>
        <v>2.79562</v>
      </c>
      <c r="Q614" s="91">
        <f t="shared" si="357"/>
        <v>2.8088899999999999</v>
      </c>
      <c r="R614" s="91">
        <f t="shared" si="357"/>
        <v>2.80172</v>
      </c>
      <c r="S614" s="91">
        <f t="shared" si="357"/>
        <v>2.8033600000000001</v>
      </c>
      <c r="T614" s="91">
        <f t="shared" si="357"/>
        <v>2.8002099999999999</v>
      </c>
      <c r="U614" s="91">
        <f t="shared" si="357"/>
        <v>2.9419300000000002</v>
      </c>
      <c r="V614" s="91">
        <f t="shared" si="357"/>
        <v>3.1252900000000001</v>
      </c>
      <c r="W614" s="91">
        <f t="shared" si="357"/>
        <v>3.03247</v>
      </c>
      <c r="X614" s="91">
        <f t="shared" si="357"/>
        <v>2.7088899999999998</v>
      </c>
      <c r="Y614" s="91">
        <f t="shared" si="357"/>
        <v>2.6758999999999999</v>
      </c>
      <c r="Z614" s="91">
        <f t="shared" si="357"/>
        <v>2.3530199999999999</v>
      </c>
      <c r="AA614" s="91">
        <f t="shared" si="357"/>
        <v>2.21698</v>
      </c>
    </row>
    <row r="615" spans="1:27" ht="12.75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1160.1300000000001</v>
      </c>
      <c r="E615" s="44">
        <v>1076.08</v>
      </c>
      <c r="F615" s="44">
        <v>1036.72</v>
      </c>
      <c r="G615" s="44">
        <v>1037.8699999999999</v>
      </c>
      <c r="H615" s="44">
        <v>1105.53</v>
      </c>
      <c r="I615" s="44">
        <v>1224.79</v>
      </c>
      <c r="J615" s="44">
        <v>1369.91</v>
      </c>
      <c r="K615" s="44">
        <v>1650.3</v>
      </c>
      <c r="L615" s="44">
        <v>1913.82</v>
      </c>
      <c r="M615" s="44">
        <v>2108.6799999999998</v>
      </c>
      <c r="N615" s="44">
        <v>2328.5</v>
      </c>
      <c r="O615" s="44">
        <v>2264.12</v>
      </c>
      <c r="P615" s="44">
        <v>2026.83</v>
      </c>
      <c r="Q615" s="44">
        <v>2040.1</v>
      </c>
      <c r="R615" s="44">
        <v>2032.93</v>
      </c>
      <c r="S615" s="44">
        <v>2034.57</v>
      </c>
      <c r="T615" s="44">
        <v>2031.42</v>
      </c>
      <c r="U615" s="44">
        <v>2173.14</v>
      </c>
      <c r="V615" s="44">
        <v>2356.5</v>
      </c>
      <c r="W615" s="44">
        <v>2263.6799999999998</v>
      </c>
      <c r="X615" s="44">
        <v>1940.1</v>
      </c>
      <c r="Y615" s="44">
        <v>1907.11</v>
      </c>
      <c r="Z615" s="44">
        <v>1584.23</v>
      </c>
      <c r="AA615" s="44">
        <v>1448.19</v>
      </c>
    </row>
    <row r="616" spans="1:27" ht="12.75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A619" s="98" t="s">
        <v>3014</v>
      </c>
      <c r="B619" s="28" t="str">
        <f>"28"&amp;"."&amp;$B$801&amp;"."&amp;$B$802</f>
        <v>28.10.2023</v>
      </c>
      <c r="C619" s="90" t="s">
        <v>76</v>
      </c>
      <c r="D619" s="91">
        <f>ROUND(((D620+D621+D623+D622)/1000),5)</f>
        <v>1.9767399999999999</v>
      </c>
      <c r="E619" s="91">
        <f>ROUND(((E620+E621+E623+E622)/1000),5)</f>
        <v>1.9349099999999999</v>
      </c>
      <c r="F619" s="91">
        <f>ROUND(((F620+F621+F623+F622)/1000),5)</f>
        <v>1.91662</v>
      </c>
      <c r="G619" s="91">
        <f t="shared" ref="G619:AA619" si="360">ROUND(((G620+G621+G623+G622)/1000),5)</f>
        <v>1.8833800000000001</v>
      </c>
      <c r="H619" s="91">
        <f t="shared" si="360"/>
        <v>1.9138900000000001</v>
      </c>
      <c r="I619" s="91">
        <f t="shared" si="360"/>
        <v>1.9368399999999999</v>
      </c>
      <c r="J619" s="91">
        <f t="shared" si="360"/>
        <v>1.95936</v>
      </c>
      <c r="K619" s="91">
        <f t="shared" si="360"/>
        <v>2.0976599999999999</v>
      </c>
      <c r="L619" s="91">
        <f t="shared" si="360"/>
        <v>2.3633500000000001</v>
      </c>
      <c r="M619" s="91">
        <f t="shared" si="360"/>
        <v>2.6621100000000002</v>
      </c>
      <c r="N619" s="91">
        <f t="shared" si="360"/>
        <v>2.7212399999999999</v>
      </c>
      <c r="O619" s="91">
        <f t="shared" si="360"/>
        <v>2.7258</v>
      </c>
      <c r="P619" s="91">
        <f t="shared" si="360"/>
        <v>2.7133099999999999</v>
      </c>
      <c r="Q619" s="91">
        <f t="shared" si="360"/>
        <v>2.6806899999999998</v>
      </c>
      <c r="R619" s="91">
        <f t="shared" si="360"/>
        <v>2.5884299999999998</v>
      </c>
      <c r="S619" s="91">
        <f t="shared" si="360"/>
        <v>2.5173700000000001</v>
      </c>
      <c r="T619" s="91">
        <f t="shared" si="360"/>
        <v>2.4913400000000001</v>
      </c>
      <c r="U619" s="91">
        <f t="shared" si="360"/>
        <v>2.59836</v>
      </c>
      <c r="V619" s="91">
        <f t="shared" si="360"/>
        <v>2.6659600000000001</v>
      </c>
      <c r="W619" s="91">
        <f t="shared" si="360"/>
        <v>2.57084</v>
      </c>
      <c r="X619" s="91">
        <f t="shared" si="360"/>
        <v>2.5429200000000001</v>
      </c>
      <c r="Y619" s="91">
        <f t="shared" si="360"/>
        <v>2.3540999999999999</v>
      </c>
      <c r="Z619" s="91">
        <f t="shared" si="360"/>
        <v>2.0652599999999999</v>
      </c>
      <c r="AA619" s="91">
        <f t="shared" si="360"/>
        <v>1.98987</v>
      </c>
    </row>
    <row r="620" spans="1:27" ht="12.75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1207.95</v>
      </c>
      <c r="E620" s="44">
        <v>1166.1199999999999</v>
      </c>
      <c r="F620" s="44">
        <v>1147.83</v>
      </c>
      <c r="G620" s="44">
        <v>1114.5899999999999</v>
      </c>
      <c r="H620" s="44">
        <v>1145.0999999999999</v>
      </c>
      <c r="I620" s="44">
        <v>1168.05</v>
      </c>
      <c r="J620" s="44">
        <v>1190.57</v>
      </c>
      <c r="K620" s="44">
        <v>1328.87</v>
      </c>
      <c r="L620" s="44">
        <v>1594.56</v>
      </c>
      <c r="M620" s="44">
        <v>1893.32</v>
      </c>
      <c r="N620" s="44">
        <v>1952.45</v>
      </c>
      <c r="O620" s="44">
        <v>1957.01</v>
      </c>
      <c r="P620" s="44">
        <v>1944.52</v>
      </c>
      <c r="Q620" s="44">
        <v>1911.9</v>
      </c>
      <c r="R620" s="44">
        <v>1819.64</v>
      </c>
      <c r="S620" s="44">
        <v>1748.58</v>
      </c>
      <c r="T620" s="44">
        <v>1722.55</v>
      </c>
      <c r="U620" s="44">
        <v>1829.57</v>
      </c>
      <c r="V620" s="44">
        <v>1897.17</v>
      </c>
      <c r="W620" s="44">
        <v>1802.05</v>
      </c>
      <c r="X620" s="44">
        <v>1774.13</v>
      </c>
      <c r="Y620" s="44">
        <v>1585.31</v>
      </c>
      <c r="Z620" s="44">
        <v>1296.47</v>
      </c>
      <c r="AA620" s="44">
        <v>1221.08</v>
      </c>
    </row>
    <row r="621" spans="1:27" ht="12.75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x14ac:dyDescent="0.2">
      <c r="A624" s="98" t="s">
        <v>3019</v>
      </c>
      <c r="B624" s="28" t="str">
        <f>"29"&amp;"."&amp;$B$801&amp;"."&amp;$B$802</f>
        <v>29.10.2023</v>
      </c>
      <c r="C624" s="90" t="s">
        <v>76</v>
      </c>
      <c r="D624" s="91">
        <f>ROUND(((D625+D626+D628+D627)/1000),5)</f>
        <v>1.9852799999999999</v>
      </c>
      <c r="E624" s="91">
        <f>ROUND(((E625+E626+E628+E627)/1000),5)</f>
        <v>1.92049</v>
      </c>
      <c r="F624" s="91">
        <f>ROUND(((F625+F626+F628+F627)/1000),5)</f>
        <v>1.87165</v>
      </c>
      <c r="G624" s="91">
        <f t="shared" ref="G624:AA624" si="363">ROUND(((G625+G626+G628+G627)/1000),5)</f>
        <v>1.8287800000000001</v>
      </c>
      <c r="H624" s="91">
        <f t="shared" si="363"/>
        <v>1.8558699999999999</v>
      </c>
      <c r="I624" s="91">
        <f t="shared" si="363"/>
        <v>1.9219200000000001</v>
      </c>
      <c r="J624" s="91">
        <f t="shared" si="363"/>
        <v>1.9202600000000001</v>
      </c>
      <c r="K624" s="91">
        <f t="shared" si="363"/>
        <v>1.9883299999999999</v>
      </c>
      <c r="L624" s="91">
        <f t="shared" si="363"/>
        <v>2.24221</v>
      </c>
      <c r="M624" s="91">
        <f t="shared" si="363"/>
        <v>2.4382799999999998</v>
      </c>
      <c r="N624" s="91">
        <f t="shared" si="363"/>
        <v>2.6044</v>
      </c>
      <c r="O624" s="91">
        <f t="shared" si="363"/>
        <v>2.6463100000000002</v>
      </c>
      <c r="P624" s="91">
        <f t="shared" si="363"/>
        <v>2.6364299999999998</v>
      </c>
      <c r="Q624" s="91">
        <f t="shared" si="363"/>
        <v>2.6366800000000001</v>
      </c>
      <c r="R624" s="91">
        <f t="shared" si="363"/>
        <v>2.5606200000000001</v>
      </c>
      <c r="S624" s="91">
        <f t="shared" si="363"/>
        <v>2.5794600000000001</v>
      </c>
      <c r="T624" s="91">
        <f t="shared" si="363"/>
        <v>2.5845600000000002</v>
      </c>
      <c r="U624" s="91">
        <f t="shared" si="363"/>
        <v>2.75082</v>
      </c>
      <c r="V624" s="91">
        <f t="shared" si="363"/>
        <v>2.8138299999999998</v>
      </c>
      <c r="W624" s="91">
        <f t="shared" si="363"/>
        <v>2.7334800000000001</v>
      </c>
      <c r="X624" s="91">
        <f t="shared" si="363"/>
        <v>2.6933699999999998</v>
      </c>
      <c r="Y624" s="91">
        <f t="shared" si="363"/>
        <v>2.6425700000000001</v>
      </c>
      <c r="Z624" s="91">
        <f t="shared" si="363"/>
        <v>2.2715999999999998</v>
      </c>
      <c r="AA624" s="91">
        <f t="shared" si="363"/>
        <v>2.0228199999999998</v>
      </c>
    </row>
    <row r="625" spans="1:27" ht="12.75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1216.49</v>
      </c>
      <c r="E625" s="44">
        <v>1151.7</v>
      </c>
      <c r="F625" s="44">
        <v>1102.8599999999999</v>
      </c>
      <c r="G625" s="44">
        <v>1059.99</v>
      </c>
      <c r="H625" s="44">
        <v>1087.08</v>
      </c>
      <c r="I625" s="44">
        <v>1153.1300000000001</v>
      </c>
      <c r="J625" s="44">
        <v>1151.47</v>
      </c>
      <c r="K625" s="44">
        <v>1219.54</v>
      </c>
      <c r="L625" s="44">
        <v>1473.42</v>
      </c>
      <c r="M625" s="44">
        <v>1669.49</v>
      </c>
      <c r="N625" s="44">
        <v>1835.61</v>
      </c>
      <c r="O625" s="44">
        <v>1877.52</v>
      </c>
      <c r="P625" s="44">
        <v>1867.64</v>
      </c>
      <c r="Q625" s="44">
        <v>1867.89</v>
      </c>
      <c r="R625" s="44">
        <v>1791.83</v>
      </c>
      <c r="S625" s="44">
        <v>1810.67</v>
      </c>
      <c r="T625" s="44">
        <v>1815.77</v>
      </c>
      <c r="U625" s="44">
        <v>1982.03</v>
      </c>
      <c r="V625" s="44">
        <v>2045.04</v>
      </c>
      <c r="W625" s="44">
        <v>1964.69</v>
      </c>
      <c r="X625" s="44">
        <v>1924.58</v>
      </c>
      <c r="Y625" s="44">
        <v>1873.78</v>
      </c>
      <c r="Z625" s="44">
        <v>1502.81</v>
      </c>
      <c r="AA625" s="44">
        <v>1254.03</v>
      </c>
    </row>
    <row r="626" spans="1:27" ht="12.75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x14ac:dyDescent="0.2">
      <c r="A629" s="98" t="s">
        <v>3024</v>
      </c>
      <c r="B629" s="28" t="str">
        <f>"30"&amp;"."&amp;$B$801&amp;"."&amp;$B$802</f>
        <v>30.10.2023</v>
      </c>
      <c r="C629" s="90" t="s">
        <v>76</v>
      </c>
      <c r="D629" s="91">
        <f>ROUND(((D630+D631+D633+D632)/1000),5)</f>
        <v>1.9199299999999999</v>
      </c>
      <c r="E629" s="91">
        <f>ROUND(((E630+E631+E633+E632)/1000),5)</f>
        <v>1.81236</v>
      </c>
      <c r="F629" s="91">
        <f>ROUND(((F630+F631+F633+F632)/1000),5)</f>
        <v>1.75962</v>
      </c>
      <c r="G629" s="91">
        <f t="shared" ref="G629:AA629" si="366">ROUND(((G630+G631+G633+G632)/1000),5)</f>
        <v>1.74746</v>
      </c>
      <c r="H629" s="91">
        <f t="shared" si="366"/>
        <v>1.80318</v>
      </c>
      <c r="I629" s="91">
        <f t="shared" si="366"/>
        <v>1.92119</v>
      </c>
      <c r="J629" s="91">
        <f t="shared" si="366"/>
        <v>2.03986</v>
      </c>
      <c r="K629" s="91">
        <f t="shared" si="366"/>
        <v>2.31237</v>
      </c>
      <c r="L629" s="91">
        <f t="shared" si="366"/>
        <v>2.5593400000000002</v>
      </c>
      <c r="M629" s="91">
        <f t="shared" si="366"/>
        <v>2.7078500000000001</v>
      </c>
      <c r="N629" s="91">
        <f t="shared" si="366"/>
        <v>2.7986900000000001</v>
      </c>
      <c r="O629" s="91">
        <f t="shared" si="366"/>
        <v>2.7268599999999998</v>
      </c>
      <c r="P629" s="91">
        <f t="shared" si="366"/>
        <v>2.72783</v>
      </c>
      <c r="Q629" s="91">
        <f t="shared" si="366"/>
        <v>2.7579699999999998</v>
      </c>
      <c r="R629" s="91">
        <f t="shared" si="366"/>
        <v>2.73847</v>
      </c>
      <c r="S629" s="91">
        <f t="shared" si="366"/>
        <v>2.7326999999999999</v>
      </c>
      <c r="T629" s="91">
        <f t="shared" si="366"/>
        <v>2.7263500000000001</v>
      </c>
      <c r="U629" s="91">
        <f t="shared" si="366"/>
        <v>2.9609800000000002</v>
      </c>
      <c r="V629" s="91">
        <f t="shared" si="366"/>
        <v>2.87201</v>
      </c>
      <c r="W629" s="91">
        <f t="shared" si="366"/>
        <v>2.7206899999999998</v>
      </c>
      <c r="X629" s="91">
        <f t="shared" si="366"/>
        <v>2.6737500000000001</v>
      </c>
      <c r="Y629" s="91">
        <f t="shared" si="366"/>
        <v>2.4797400000000001</v>
      </c>
      <c r="Z629" s="91">
        <f t="shared" si="366"/>
        <v>2.0655999999999999</v>
      </c>
      <c r="AA629" s="91">
        <f t="shared" si="366"/>
        <v>1.9617199999999999</v>
      </c>
    </row>
    <row r="630" spans="1:27" ht="12.75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1151.1400000000001</v>
      </c>
      <c r="E630" s="44">
        <v>1043.57</v>
      </c>
      <c r="F630" s="44">
        <v>990.83</v>
      </c>
      <c r="G630" s="44">
        <v>978.67</v>
      </c>
      <c r="H630" s="44">
        <v>1034.3900000000001</v>
      </c>
      <c r="I630" s="44">
        <v>1152.4000000000001</v>
      </c>
      <c r="J630" s="44">
        <v>1271.07</v>
      </c>
      <c r="K630" s="44">
        <v>1543.58</v>
      </c>
      <c r="L630" s="44">
        <v>1790.55</v>
      </c>
      <c r="M630" s="44">
        <v>1939.06</v>
      </c>
      <c r="N630" s="44">
        <v>2029.9</v>
      </c>
      <c r="O630" s="44">
        <v>1958.07</v>
      </c>
      <c r="P630" s="44">
        <v>1959.04</v>
      </c>
      <c r="Q630" s="44">
        <v>1989.18</v>
      </c>
      <c r="R630" s="44">
        <v>1969.68</v>
      </c>
      <c r="S630" s="44">
        <v>1963.91</v>
      </c>
      <c r="T630" s="44">
        <v>1957.56</v>
      </c>
      <c r="U630" s="44">
        <v>2192.19</v>
      </c>
      <c r="V630" s="44">
        <v>2103.2199999999998</v>
      </c>
      <c r="W630" s="44">
        <v>1951.9</v>
      </c>
      <c r="X630" s="44">
        <v>1904.96</v>
      </c>
      <c r="Y630" s="44">
        <v>1710.95</v>
      </c>
      <c r="Z630" s="44">
        <v>1296.81</v>
      </c>
      <c r="AA630" s="44">
        <v>1192.93</v>
      </c>
    </row>
    <row r="631" spans="1:27" ht="12.75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x14ac:dyDescent="0.2">
      <c r="A634" s="98" t="s">
        <v>3029</v>
      </c>
      <c r="B634" s="28" t="str">
        <f>"31"&amp;"."&amp;$B$801&amp;"."&amp;$B$802</f>
        <v>31.10.2023</v>
      </c>
      <c r="C634" s="90" t="s">
        <v>76</v>
      </c>
      <c r="D634" s="91">
        <f>ROUND(((D635+D636+D638+D637)/1000),5)</f>
        <v>1.8844000000000001</v>
      </c>
      <c r="E634" s="91">
        <f>ROUND(((E635+E636+E638+E637)/1000),5)</f>
        <v>1.7478400000000001</v>
      </c>
      <c r="F634" s="91">
        <f>ROUND(((F635+F636+F638+F637)/1000),5)</f>
        <v>1.66171</v>
      </c>
      <c r="G634" s="91">
        <f t="shared" ref="G634:AA634" si="369">ROUND(((G635+G636+G638+G637)/1000),5)</f>
        <v>1.64639</v>
      </c>
      <c r="H634" s="91">
        <f t="shared" si="369"/>
        <v>1.7601800000000001</v>
      </c>
      <c r="I634" s="91">
        <f t="shared" si="369"/>
        <v>1.9130199999999999</v>
      </c>
      <c r="J634" s="91">
        <f t="shared" si="369"/>
        <v>2.0021100000000001</v>
      </c>
      <c r="K634" s="91">
        <f t="shared" si="369"/>
        <v>2.33453</v>
      </c>
      <c r="L634" s="91">
        <f t="shared" si="369"/>
        <v>2.52637</v>
      </c>
      <c r="M634" s="91">
        <f t="shared" si="369"/>
        <v>2.69217</v>
      </c>
      <c r="N634" s="91">
        <f t="shared" si="369"/>
        <v>2.7130299999999998</v>
      </c>
      <c r="O634" s="91">
        <f t="shared" si="369"/>
        <v>2.6957200000000001</v>
      </c>
      <c r="P634" s="91">
        <f t="shared" si="369"/>
        <v>2.69855</v>
      </c>
      <c r="Q634" s="91">
        <f t="shared" si="369"/>
        <v>2.7006899999999998</v>
      </c>
      <c r="R634" s="91">
        <f t="shared" si="369"/>
        <v>2.7003400000000002</v>
      </c>
      <c r="S634" s="91">
        <f t="shared" si="369"/>
        <v>2.7010800000000001</v>
      </c>
      <c r="T634" s="91">
        <f t="shared" si="369"/>
        <v>2.6989999999999998</v>
      </c>
      <c r="U634" s="91">
        <f t="shared" si="369"/>
        <v>2.76044</v>
      </c>
      <c r="V634" s="91">
        <f t="shared" si="369"/>
        <v>2.76545</v>
      </c>
      <c r="W634" s="91">
        <f t="shared" si="369"/>
        <v>2.6755300000000002</v>
      </c>
      <c r="X634" s="91">
        <f t="shared" si="369"/>
        <v>2.6102599999999998</v>
      </c>
      <c r="Y634" s="91">
        <f t="shared" si="369"/>
        <v>2.4602599999999999</v>
      </c>
      <c r="Z634" s="91">
        <f t="shared" si="369"/>
        <v>2.0406900000000001</v>
      </c>
      <c r="AA634" s="91">
        <f t="shared" si="369"/>
        <v>1.9460299999999999</v>
      </c>
    </row>
    <row r="635" spans="1:27" ht="12.75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1115.6099999999999</v>
      </c>
      <c r="E635" s="44">
        <v>979.05</v>
      </c>
      <c r="F635" s="44">
        <v>892.92</v>
      </c>
      <c r="G635" s="44">
        <v>877.6</v>
      </c>
      <c r="H635" s="44">
        <v>991.39</v>
      </c>
      <c r="I635" s="44">
        <v>1144.23</v>
      </c>
      <c r="J635" s="44">
        <v>1233.32</v>
      </c>
      <c r="K635" s="44">
        <v>1565.74</v>
      </c>
      <c r="L635" s="44">
        <v>1757.58</v>
      </c>
      <c r="M635" s="44">
        <v>1923.38</v>
      </c>
      <c r="N635" s="44">
        <v>1944.24</v>
      </c>
      <c r="O635" s="44">
        <v>1926.93</v>
      </c>
      <c r="P635" s="44">
        <v>1929.76</v>
      </c>
      <c r="Q635" s="44">
        <v>1931.9</v>
      </c>
      <c r="R635" s="44">
        <v>1931.55</v>
      </c>
      <c r="S635" s="44">
        <v>1932.29</v>
      </c>
      <c r="T635" s="44">
        <v>1930.21</v>
      </c>
      <c r="U635" s="44">
        <v>1991.65</v>
      </c>
      <c r="V635" s="44">
        <v>1996.66</v>
      </c>
      <c r="W635" s="44">
        <v>1906.74</v>
      </c>
      <c r="X635" s="44">
        <v>1841.47</v>
      </c>
      <c r="Y635" s="44">
        <v>1691.47</v>
      </c>
      <c r="Z635" s="44">
        <v>1271.9000000000001</v>
      </c>
      <c r="AA635" s="44">
        <v>1177.24</v>
      </c>
    </row>
    <row r="636" spans="1:27" ht="12.75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01.10.2023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3.6540000000000003E-2</v>
      </c>
      <c r="I643" s="91">
        <f t="shared" si="372"/>
        <v>3.9419999999999997E-2</v>
      </c>
      <c r="J643" s="91">
        <f t="shared" si="372"/>
        <v>3.1879999999999999E-2</v>
      </c>
      <c r="K643" s="91">
        <f t="shared" si="372"/>
        <v>0.14530999999999999</v>
      </c>
      <c r="L643" s="91">
        <f t="shared" si="372"/>
        <v>0.11727</v>
      </c>
      <c r="M643" s="91">
        <f t="shared" si="372"/>
        <v>3.8490000000000003E-2</v>
      </c>
      <c r="N643" s="91">
        <f t="shared" si="372"/>
        <v>3.6900000000000001E-3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5.0000000000000001E-4</v>
      </c>
      <c r="S643" s="91">
        <f t="shared" si="372"/>
        <v>1.371E-2</v>
      </c>
      <c r="T643" s="91">
        <f t="shared" si="372"/>
        <v>2.4580000000000001E-2</v>
      </c>
      <c r="U643" s="91">
        <f t="shared" si="372"/>
        <v>3.4439999999999998E-2</v>
      </c>
      <c r="V643" s="91">
        <f t="shared" si="372"/>
        <v>0.11935999999999999</v>
      </c>
      <c r="W643" s="91">
        <f t="shared" si="372"/>
        <v>7.9390000000000002E-2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36.54</v>
      </c>
      <c r="I644" s="44">
        <v>39.42</v>
      </c>
      <c r="J644" s="44">
        <v>31.88</v>
      </c>
      <c r="K644" s="44">
        <v>145.31</v>
      </c>
      <c r="L644" s="44">
        <v>117.27</v>
      </c>
      <c r="M644" s="44">
        <v>38.49</v>
      </c>
      <c r="N644" s="44">
        <v>3.69</v>
      </c>
      <c r="O644" s="44">
        <v>0</v>
      </c>
      <c r="P644" s="44">
        <v>0</v>
      </c>
      <c r="Q644" s="44">
        <v>0</v>
      </c>
      <c r="R644" s="44">
        <v>0.5</v>
      </c>
      <c r="S644" s="44">
        <v>13.71</v>
      </c>
      <c r="T644" s="44">
        <v>24.58</v>
      </c>
      <c r="U644" s="44">
        <v>34.44</v>
      </c>
      <c r="V644" s="44">
        <v>119.36</v>
      </c>
      <c r="W644" s="44">
        <v>79.39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3036</v>
      </c>
      <c r="B645" s="28" t="str">
        <f>"02"&amp;"."&amp;$B$801&amp;"."&amp;$B$802</f>
        <v>02.10.2023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4.1939999999999998E-2</v>
      </c>
      <c r="H645" s="91">
        <f t="shared" si="373"/>
        <v>9.2249999999999999E-2</v>
      </c>
      <c r="I645" s="91">
        <f t="shared" si="373"/>
        <v>0.17185</v>
      </c>
      <c r="J645" s="91">
        <f t="shared" si="373"/>
        <v>0.21503</v>
      </c>
      <c r="K645" s="91">
        <f t="shared" si="373"/>
        <v>0.19888</v>
      </c>
      <c r="L645" s="91">
        <f t="shared" si="373"/>
        <v>0.11141</v>
      </c>
      <c r="M645" s="91">
        <f t="shared" si="373"/>
        <v>5.271E-2</v>
      </c>
      <c r="N645" s="91">
        <f t="shared" si="373"/>
        <v>2.3400000000000001E-2</v>
      </c>
      <c r="O645" s="91">
        <f t="shared" si="373"/>
        <v>5.3339999999999999E-2</v>
      </c>
      <c r="P645" s="91">
        <f t="shared" si="373"/>
        <v>8.6480000000000001E-2</v>
      </c>
      <c r="Q645" s="91">
        <f t="shared" si="373"/>
        <v>7.7539999999999998E-2</v>
      </c>
      <c r="R645" s="91">
        <f t="shared" si="373"/>
        <v>6.5710000000000005E-2</v>
      </c>
      <c r="S645" s="91">
        <f t="shared" si="373"/>
        <v>1.653E-2</v>
      </c>
      <c r="T645" s="91">
        <f t="shared" si="373"/>
        <v>1.8159999999999999E-2</v>
      </c>
      <c r="U645" s="91">
        <f t="shared" si="373"/>
        <v>8.7779999999999997E-2</v>
      </c>
      <c r="V645" s="91">
        <f t="shared" si="373"/>
        <v>0.54313</v>
      </c>
      <c r="W645" s="91">
        <f t="shared" si="373"/>
        <v>1.2760000000000001E-2</v>
      </c>
      <c r="X645" s="91">
        <f t="shared" si="373"/>
        <v>2.9739999999999999E-2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41.94</v>
      </c>
      <c r="H646" s="44">
        <v>92.25</v>
      </c>
      <c r="I646" s="44">
        <v>171.85</v>
      </c>
      <c r="J646" s="44">
        <v>215.03</v>
      </c>
      <c r="K646" s="44">
        <v>198.88</v>
      </c>
      <c r="L646" s="44">
        <v>111.41</v>
      </c>
      <c r="M646" s="44">
        <v>52.71</v>
      </c>
      <c r="N646" s="44">
        <v>23.4</v>
      </c>
      <c r="O646" s="44">
        <v>53.34</v>
      </c>
      <c r="P646" s="44">
        <v>86.48</v>
      </c>
      <c r="Q646" s="44">
        <v>77.540000000000006</v>
      </c>
      <c r="R646" s="44">
        <v>65.709999999999994</v>
      </c>
      <c r="S646" s="44">
        <v>16.53</v>
      </c>
      <c r="T646" s="44">
        <v>18.16</v>
      </c>
      <c r="U646" s="44">
        <v>87.78</v>
      </c>
      <c r="V646" s="44">
        <v>543.13</v>
      </c>
      <c r="W646" s="44">
        <v>12.76</v>
      </c>
      <c r="X646" s="44">
        <v>29.74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3038</v>
      </c>
      <c r="B647" s="28" t="str">
        <f>"03"&amp;"."&amp;$B$801&amp;"."&amp;$B$802</f>
        <v>03.10.2023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1.3339999999999999E-2</v>
      </c>
      <c r="G647" s="91">
        <f t="shared" si="374"/>
        <v>2.0660000000000001E-2</v>
      </c>
      <c r="H647" s="91">
        <f t="shared" si="374"/>
        <v>0.10229000000000001</v>
      </c>
      <c r="I647" s="91">
        <f t="shared" si="374"/>
        <v>0.13714000000000001</v>
      </c>
      <c r="J647" s="91">
        <f t="shared" si="374"/>
        <v>0.21381</v>
      </c>
      <c r="K647" s="91">
        <f t="shared" si="374"/>
        <v>0.27703</v>
      </c>
      <c r="L647" s="91">
        <f t="shared" si="374"/>
        <v>0.14246</v>
      </c>
      <c r="M647" s="91">
        <f t="shared" si="374"/>
        <v>0.10117</v>
      </c>
      <c r="N647" s="91">
        <f t="shared" si="374"/>
        <v>2.1680000000000001E-2</v>
      </c>
      <c r="O647" s="91">
        <f t="shared" si="374"/>
        <v>6.8110000000000004E-2</v>
      </c>
      <c r="P647" s="91">
        <f t="shared" si="374"/>
        <v>2.809E-2</v>
      </c>
      <c r="Q647" s="91">
        <f t="shared" si="374"/>
        <v>4.3899999999999998E-3</v>
      </c>
      <c r="R647" s="91">
        <f t="shared" si="374"/>
        <v>6.2899999999999996E-3</v>
      </c>
      <c r="S647" s="91">
        <f t="shared" si="374"/>
        <v>1.5570000000000001E-2</v>
      </c>
      <c r="T647" s="91">
        <f t="shared" si="374"/>
        <v>7.6359999999999997E-2</v>
      </c>
      <c r="U647" s="91">
        <f t="shared" si="374"/>
        <v>9.2340000000000005E-2</v>
      </c>
      <c r="V647" s="91">
        <f t="shared" si="374"/>
        <v>0.501</v>
      </c>
      <c r="W647" s="91">
        <f t="shared" si="374"/>
        <v>3.7760000000000002E-2</v>
      </c>
      <c r="X647" s="91">
        <f t="shared" si="374"/>
        <v>2.3599999999999999E-2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13.34</v>
      </c>
      <c r="G648" s="44">
        <v>20.66</v>
      </c>
      <c r="H648" s="44">
        <v>102.29</v>
      </c>
      <c r="I648" s="44">
        <v>137.13999999999999</v>
      </c>
      <c r="J648" s="44">
        <v>213.81</v>
      </c>
      <c r="K648" s="44">
        <v>277.02999999999997</v>
      </c>
      <c r="L648" s="44">
        <v>142.46</v>
      </c>
      <c r="M648" s="44">
        <v>101.17</v>
      </c>
      <c r="N648" s="44">
        <v>21.68</v>
      </c>
      <c r="O648" s="44">
        <v>68.11</v>
      </c>
      <c r="P648" s="44">
        <v>28.09</v>
      </c>
      <c r="Q648" s="44">
        <v>4.3899999999999997</v>
      </c>
      <c r="R648" s="44">
        <v>6.29</v>
      </c>
      <c r="S648" s="44">
        <v>15.57</v>
      </c>
      <c r="T648" s="44">
        <v>76.36</v>
      </c>
      <c r="U648" s="44">
        <v>92.34</v>
      </c>
      <c r="V648" s="44">
        <v>501</v>
      </c>
      <c r="W648" s="44">
        <v>37.76</v>
      </c>
      <c r="X648" s="44">
        <v>23.6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3040</v>
      </c>
      <c r="B649" s="28" t="str">
        <f>"04"&amp;"."&amp;$B$801&amp;"."&amp;$B$802</f>
        <v>04.10.2023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6.7000000000000004E-2</v>
      </c>
      <c r="F649" s="91">
        <f t="shared" si="375"/>
        <v>0.16669</v>
      </c>
      <c r="G649" s="91">
        <f t="shared" si="375"/>
        <v>0.12466000000000001</v>
      </c>
      <c r="H649" s="91">
        <f t="shared" si="375"/>
        <v>0.15415000000000001</v>
      </c>
      <c r="I649" s="91">
        <f t="shared" si="375"/>
        <v>0.29648999999999998</v>
      </c>
      <c r="J649" s="91">
        <f t="shared" si="375"/>
        <v>0.36792000000000002</v>
      </c>
      <c r="K649" s="91">
        <f t="shared" si="375"/>
        <v>0.26378000000000001</v>
      </c>
      <c r="L649" s="91">
        <f t="shared" si="375"/>
        <v>9.5899999999999999E-2</v>
      </c>
      <c r="M649" s="91">
        <f t="shared" si="375"/>
        <v>7.8979999999999995E-2</v>
      </c>
      <c r="N649" s="91">
        <f t="shared" si="375"/>
        <v>0.11554</v>
      </c>
      <c r="O649" s="91">
        <f t="shared" si="375"/>
        <v>0.10047</v>
      </c>
      <c r="P649" s="91">
        <f t="shared" si="375"/>
        <v>8.9270000000000002E-2</v>
      </c>
      <c r="Q649" s="91">
        <f t="shared" si="375"/>
        <v>7.911E-2</v>
      </c>
      <c r="R649" s="91">
        <f t="shared" si="375"/>
        <v>6.3280000000000003E-2</v>
      </c>
      <c r="S649" s="91">
        <f t="shared" si="375"/>
        <v>7.7109999999999998E-2</v>
      </c>
      <c r="T649" s="91">
        <f t="shared" si="375"/>
        <v>9.8979999999999999E-2</v>
      </c>
      <c r="U649" s="91">
        <f t="shared" si="375"/>
        <v>8.2720000000000002E-2</v>
      </c>
      <c r="V649" s="91">
        <f t="shared" si="375"/>
        <v>0.30937999999999999</v>
      </c>
      <c r="W649" s="91">
        <f t="shared" si="375"/>
        <v>1.9130000000000001E-2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67</v>
      </c>
      <c r="F650" s="44">
        <v>166.69</v>
      </c>
      <c r="G650" s="44">
        <v>124.66</v>
      </c>
      <c r="H650" s="44">
        <v>154.15</v>
      </c>
      <c r="I650" s="44">
        <v>296.49</v>
      </c>
      <c r="J650" s="44">
        <v>367.92</v>
      </c>
      <c r="K650" s="44">
        <v>263.77999999999997</v>
      </c>
      <c r="L650" s="44">
        <v>95.9</v>
      </c>
      <c r="M650" s="44">
        <v>78.98</v>
      </c>
      <c r="N650" s="44">
        <v>115.54</v>
      </c>
      <c r="O650" s="44">
        <v>100.47</v>
      </c>
      <c r="P650" s="44">
        <v>89.27</v>
      </c>
      <c r="Q650" s="44">
        <v>79.11</v>
      </c>
      <c r="R650" s="44">
        <v>63.28</v>
      </c>
      <c r="S650" s="44">
        <v>77.11</v>
      </c>
      <c r="T650" s="44">
        <v>98.98</v>
      </c>
      <c r="U650" s="44">
        <v>82.72</v>
      </c>
      <c r="V650" s="44">
        <v>309.38</v>
      </c>
      <c r="W650" s="44">
        <v>19.13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3042</v>
      </c>
      <c r="B651" s="28" t="str">
        <f>"05"&amp;"."&amp;$B$801&amp;"."&amp;$B$802</f>
        <v>05.10.2023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8.5500000000000003E-3</v>
      </c>
      <c r="F651" s="91">
        <f t="shared" si="376"/>
        <v>0</v>
      </c>
      <c r="G651" s="91">
        <f t="shared" si="376"/>
        <v>4.3520000000000003E-2</v>
      </c>
      <c r="H651" s="91">
        <f t="shared" si="376"/>
        <v>8.7059999999999998E-2</v>
      </c>
      <c r="I651" s="91">
        <f t="shared" si="376"/>
        <v>0.29275000000000001</v>
      </c>
      <c r="J651" s="91">
        <f t="shared" si="376"/>
        <v>0.32357999999999998</v>
      </c>
      <c r="K651" s="91">
        <f t="shared" si="376"/>
        <v>0.15978000000000001</v>
      </c>
      <c r="L651" s="91">
        <f t="shared" si="376"/>
        <v>0.21118999999999999</v>
      </c>
      <c r="M651" s="91">
        <f t="shared" si="376"/>
        <v>0.13849</v>
      </c>
      <c r="N651" s="91">
        <f t="shared" si="376"/>
        <v>7.0959999999999995E-2</v>
      </c>
      <c r="O651" s="91">
        <f t="shared" si="376"/>
        <v>0.16517999999999999</v>
      </c>
      <c r="P651" s="91">
        <f t="shared" si="376"/>
        <v>0.12243</v>
      </c>
      <c r="Q651" s="91">
        <f t="shared" si="376"/>
        <v>9.6699999999999994E-2</v>
      </c>
      <c r="R651" s="91">
        <f t="shared" si="376"/>
        <v>0.10997999999999999</v>
      </c>
      <c r="S651" s="91">
        <f t="shared" si="376"/>
        <v>0.10609</v>
      </c>
      <c r="T651" s="91">
        <f t="shared" si="376"/>
        <v>9.819E-2</v>
      </c>
      <c r="U651" s="91">
        <f t="shared" si="376"/>
        <v>5.7369999999999997E-2</v>
      </c>
      <c r="V651" s="91">
        <f t="shared" si="376"/>
        <v>0.21521000000000001</v>
      </c>
      <c r="W651" s="91">
        <f t="shared" si="376"/>
        <v>1.58E-3</v>
      </c>
      <c r="X651" s="91">
        <f t="shared" si="376"/>
        <v>1.7989999999999999E-2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8.5500000000000007</v>
      </c>
      <c r="F652" s="44">
        <v>0</v>
      </c>
      <c r="G652" s="44">
        <v>43.52</v>
      </c>
      <c r="H652" s="44">
        <v>87.06</v>
      </c>
      <c r="I652" s="44">
        <v>292.75</v>
      </c>
      <c r="J652" s="44">
        <v>323.58</v>
      </c>
      <c r="K652" s="44">
        <v>159.78</v>
      </c>
      <c r="L652" s="44">
        <v>211.19</v>
      </c>
      <c r="M652" s="44">
        <v>138.49</v>
      </c>
      <c r="N652" s="44">
        <v>70.959999999999994</v>
      </c>
      <c r="O652" s="44">
        <v>165.18</v>
      </c>
      <c r="P652" s="44">
        <v>122.43</v>
      </c>
      <c r="Q652" s="44">
        <v>96.7</v>
      </c>
      <c r="R652" s="44">
        <v>109.98</v>
      </c>
      <c r="S652" s="44">
        <v>106.09</v>
      </c>
      <c r="T652" s="44">
        <v>98.19</v>
      </c>
      <c r="U652" s="44">
        <v>57.37</v>
      </c>
      <c r="V652" s="44">
        <v>215.21</v>
      </c>
      <c r="W652" s="44">
        <v>1.58</v>
      </c>
      <c r="X652" s="44">
        <v>17.989999999999998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3044</v>
      </c>
      <c r="B653" s="28" t="str">
        <f>"06"&amp;"."&amp;$B$801&amp;"."&amp;$B$802</f>
        <v>06.10.2023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6.8180000000000004E-2</v>
      </c>
      <c r="G653" s="91">
        <f t="shared" si="377"/>
        <v>9.2259999999999995E-2</v>
      </c>
      <c r="H653" s="91">
        <f t="shared" si="377"/>
        <v>0.12094000000000001</v>
      </c>
      <c r="I653" s="91">
        <f t="shared" si="377"/>
        <v>0.26966000000000001</v>
      </c>
      <c r="J653" s="91">
        <f t="shared" si="377"/>
        <v>0.16711000000000001</v>
      </c>
      <c r="K653" s="91">
        <f t="shared" si="377"/>
        <v>0.12506999999999999</v>
      </c>
      <c r="L653" s="91">
        <f t="shared" si="377"/>
        <v>2.068E-2</v>
      </c>
      <c r="M653" s="91">
        <f t="shared" si="377"/>
        <v>1.418E-2</v>
      </c>
      <c r="N653" s="91">
        <f t="shared" si="377"/>
        <v>1.472E-2</v>
      </c>
      <c r="O653" s="91">
        <f t="shared" si="377"/>
        <v>9.0299999999999998E-3</v>
      </c>
      <c r="P653" s="91">
        <f t="shared" si="377"/>
        <v>5.7200000000000003E-3</v>
      </c>
      <c r="Q653" s="91">
        <f t="shared" si="377"/>
        <v>2.3269999999999999E-2</v>
      </c>
      <c r="R653" s="91">
        <f t="shared" si="377"/>
        <v>7.7340000000000006E-2</v>
      </c>
      <c r="S653" s="91">
        <f t="shared" si="377"/>
        <v>4.9110000000000001E-2</v>
      </c>
      <c r="T653" s="91">
        <f t="shared" si="377"/>
        <v>0</v>
      </c>
      <c r="U653" s="91">
        <f t="shared" si="377"/>
        <v>0.19399</v>
      </c>
      <c r="V653" s="91">
        <f t="shared" si="377"/>
        <v>0.24829000000000001</v>
      </c>
      <c r="W653" s="91">
        <f t="shared" si="377"/>
        <v>5.5649999999999998E-2</v>
      </c>
      <c r="X653" s="91">
        <f t="shared" si="377"/>
        <v>2.99E-3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68.180000000000007</v>
      </c>
      <c r="G654" s="44">
        <v>92.26</v>
      </c>
      <c r="H654" s="44">
        <v>120.94</v>
      </c>
      <c r="I654" s="44">
        <v>269.66000000000003</v>
      </c>
      <c r="J654" s="44">
        <v>167.11</v>
      </c>
      <c r="K654" s="44">
        <v>125.07</v>
      </c>
      <c r="L654" s="44">
        <v>20.68</v>
      </c>
      <c r="M654" s="44">
        <v>14.18</v>
      </c>
      <c r="N654" s="44">
        <v>14.72</v>
      </c>
      <c r="O654" s="44">
        <v>9.0299999999999994</v>
      </c>
      <c r="P654" s="44">
        <v>5.72</v>
      </c>
      <c r="Q654" s="44">
        <v>23.27</v>
      </c>
      <c r="R654" s="44">
        <v>77.34</v>
      </c>
      <c r="S654" s="44">
        <v>49.11</v>
      </c>
      <c r="T654" s="44">
        <v>0</v>
      </c>
      <c r="U654" s="44">
        <v>193.99</v>
      </c>
      <c r="V654" s="44">
        <v>248.29</v>
      </c>
      <c r="W654" s="44">
        <v>55.65</v>
      </c>
      <c r="X654" s="44">
        <v>2.99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3046</v>
      </c>
      <c r="B655" s="28" t="str">
        <f>"07"&amp;"."&amp;$B$801&amp;"."&amp;$B$802</f>
        <v>07.10.2023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2.5600000000000001E-2</v>
      </c>
      <c r="H655" s="91">
        <f t="shared" si="378"/>
        <v>5.4719999999999998E-2</v>
      </c>
      <c r="I655" s="91">
        <f t="shared" si="378"/>
        <v>9.1670000000000001E-2</v>
      </c>
      <c r="J655" s="91">
        <f t="shared" si="378"/>
        <v>4.4260000000000001E-2</v>
      </c>
      <c r="K655" s="91">
        <f t="shared" si="378"/>
        <v>0.16505</v>
      </c>
      <c r="L655" s="91">
        <f t="shared" si="378"/>
        <v>0.11076</v>
      </c>
      <c r="M655" s="91">
        <f t="shared" si="378"/>
        <v>0.10054</v>
      </c>
      <c r="N655" s="91">
        <f t="shared" si="378"/>
        <v>5.756E-2</v>
      </c>
      <c r="O655" s="91">
        <f t="shared" si="378"/>
        <v>8.1470000000000001E-2</v>
      </c>
      <c r="P655" s="91">
        <f t="shared" si="378"/>
        <v>0.24409</v>
      </c>
      <c r="Q655" s="91">
        <f t="shared" si="378"/>
        <v>0.23508999999999999</v>
      </c>
      <c r="R655" s="91">
        <f t="shared" si="378"/>
        <v>0.26671</v>
      </c>
      <c r="S655" s="91">
        <f t="shared" si="378"/>
        <v>0.28417999999999999</v>
      </c>
      <c r="T655" s="91">
        <f t="shared" si="378"/>
        <v>0.33756000000000003</v>
      </c>
      <c r="U655" s="91">
        <f t="shared" si="378"/>
        <v>0.43163000000000001</v>
      </c>
      <c r="V655" s="91">
        <f t="shared" si="378"/>
        <v>0.74633000000000005</v>
      </c>
      <c r="W655" s="91">
        <f t="shared" si="378"/>
        <v>0.17063999999999999</v>
      </c>
      <c r="X655" s="91">
        <f t="shared" si="378"/>
        <v>6.7470000000000002E-2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25.6</v>
      </c>
      <c r="H656" s="44">
        <v>54.72</v>
      </c>
      <c r="I656" s="44">
        <v>91.67</v>
      </c>
      <c r="J656" s="44">
        <v>44.26</v>
      </c>
      <c r="K656" s="44">
        <v>165.05</v>
      </c>
      <c r="L656" s="44">
        <v>110.76</v>
      </c>
      <c r="M656" s="44">
        <v>100.54</v>
      </c>
      <c r="N656" s="44">
        <v>57.56</v>
      </c>
      <c r="O656" s="44">
        <v>81.47</v>
      </c>
      <c r="P656" s="44">
        <v>244.09</v>
      </c>
      <c r="Q656" s="44">
        <v>235.09</v>
      </c>
      <c r="R656" s="44">
        <v>266.70999999999998</v>
      </c>
      <c r="S656" s="44">
        <v>284.18</v>
      </c>
      <c r="T656" s="44">
        <v>337.56</v>
      </c>
      <c r="U656" s="44">
        <v>431.63</v>
      </c>
      <c r="V656" s="44">
        <v>746.33</v>
      </c>
      <c r="W656" s="44">
        <v>170.64</v>
      </c>
      <c r="X656" s="44">
        <v>67.47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3048</v>
      </c>
      <c r="B657" s="28" t="str">
        <f>"08"&amp;"."&amp;$B$801&amp;"."&amp;$B$802</f>
        <v>08.10.2023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1.4400000000000001E-3</v>
      </c>
      <c r="I657" s="91">
        <f t="shared" si="379"/>
        <v>9.6970000000000001E-2</v>
      </c>
      <c r="J657" s="91">
        <f t="shared" si="379"/>
        <v>0.14584</v>
      </c>
      <c r="K657" s="91">
        <f t="shared" si="379"/>
        <v>0.17746000000000001</v>
      </c>
      <c r="L657" s="91">
        <f t="shared" si="379"/>
        <v>0.12444</v>
      </c>
      <c r="M657" s="91">
        <f t="shared" si="379"/>
        <v>2.8670000000000001E-2</v>
      </c>
      <c r="N657" s="91">
        <f t="shared" si="379"/>
        <v>1.8579999999999999E-2</v>
      </c>
      <c r="O657" s="91">
        <f t="shared" si="379"/>
        <v>0.13414999999999999</v>
      </c>
      <c r="P657" s="91">
        <f t="shared" si="379"/>
        <v>0.21540000000000001</v>
      </c>
      <c r="Q657" s="91">
        <f t="shared" si="379"/>
        <v>0.22358</v>
      </c>
      <c r="R657" s="91">
        <f t="shared" si="379"/>
        <v>0.28443000000000002</v>
      </c>
      <c r="S657" s="91">
        <f t="shared" si="379"/>
        <v>0.33335999999999999</v>
      </c>
      <c r="T657" s="91">
        <f t="shared" si="379"/>
        <v>0.29676000000000002</v>
      </c>
      <c r="U657" s="91">
        <f t="shared" si="379"/>
        <v>0.28294999999999998</v>
      </c>
      <c r="V657" s="91">
        <f t="shared" si="379"/>
        <v>0.50194000000000005</v>
      </c>
      <c r="W657" s="91">
        <f t="shared" si="379"/>
        <v>0.12135</v>
      </c>
      <c r="X657" s="91">
        <f t="shared" si="379"/>
        <v>5.8610000000000002E-2</v>
      </c>
      <c r="Y657" s="91">
        <f t="shared" si="379"/>
        <v>2.2799999999999999E-3</v>
      </c>
      <c r="Z657" s="91">
        <f t="shared" si="379"/>
        <v>0.17127000000000001</v>
      </c>
      <c r="AA657" s="91">
        <f t="shared" si="379"/>
        <v>4.6600000000000001E-3</v>
      </c>
    </row>
    <row r="658" spans="1:27" ht="12.75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1.44</v>
      </c>
      <c r="I658" s="44">
        <v>96.97</v>
      </c>
      <c r="J658" s="44">
        <v>145.84</v>
      </c>
      <c r="K658" s="44">
        <v>177.46</v>
      </c>
      <c r="L658" s="44">
        <v>124.44</v>
      </c>
      <c r="M658" s="44">
        <v>28.67</v>
      </c>
      <c r="N658" s="44">
        <v>18.579999999999998</v>
      </c>
      <c r="O658" s="44">
        <v>134.15</v>
      </c>
      <c r="P658" s="44">
        <v>215.4</v>
      </c>
      <c r="Q658" s="44">
        <v>223.58</v>
      </c>
      <c r="R658" s="44">
        <v>284.43</v>
      </c>
      <c r="S658" s="44">
        <v>333.36</v>
      </c>
      <c r="T658" s="44">
        <v>296.76</v>
      </c>
      <c r="U658" s="44">
        <v>282.95</v>
      </c>
      <c r="V658" s="44">
        <v>501.94</v>
      </c>
      <c r="W658" s="44">
        <v>121.35</v>
      </c>
      <c r="X658" s="44">
        <v>58.61</v>
      </c>
      <c r="Y658" s="44">
        <v>2.2799999999999998</v>
      </c>
      <c r="Z658" s="44">
        <v>171.27</v>
      </c>
      <c r="AA658" s="44">
        <v>4.66</v>
      </c>
    </row>
    <row r="659" spans="1:27" x14ac:dyDescent="0.2">
      <c r="A659" s="98" t="s">
        <v>3050</v>
      </c>
      <c r="B659" s="28" t="str">
        <f>"09"&amp;"."&amp;$B$801&amp;"."&amp;$B$802</f>
        <v>09.10.2023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1.3500000000000001E-3</v>
      </c>
      <c r="H659" s="91">
        <f t="shared" si="380"/>
        <v>7.714E-2</v>
      </c>
      <c r="I659" s="91">
        <f t="shared" si="380"/>
        <v>0.24095</v>
      </c>
      <c r="J659" s="91">
        <f t="shared" si="380"/>
        <v>0.27055000000000001</v>
      </c>
      <c r="K659" s="91">
        <f t="shared" si="380"/>
        <v>0.21515999999999999</v>
      </c>
      <c r="L659" s="91">
        <f t="shared" si="380"/>
        <v>8.14E-2</v>
      </c>
      <c r="M659" s="91">
        <f t="shared" si="380"/>
        <v>0.36454999999999999</v>
      </c>
      <c r="N659" s="91">
        <f t="shared" si="380"/>
        <v>0.33800000000000002</v>
      </c>
      <c r="O659" s="91">
        <f t="shared" si="380"/>
        <v>0.22534000000000001</v>
      </c>
      <c r="P659" s="91">
        <f t="shared" si="380"/>
        <v>0.48542999999999997</v>
      </c>
      <c r="Q659" s="91">
        <f t="shared" si="380"/>
        <v>0.37161</v>
      </c>
      <c r="R659" s="91">
        <f t="shared" si="380"/>
        <v>0.24412</v>
      </c>
      <c r="S659" s="91">
        <f t="shared" si="380"/>
        <v>0.43970999999999999</v>
      </c>
      <c r="T659" s="91">
        <f t="shared" si="380"/>
        <v>0.74782000000000004</v>
      </c>
      <c r="U659" s="91">
        <f t="shared" si="380"/>
        <v>1.63846</v>
      </c>
      <c r="V659" s="91">
        <f t="shared" si="380"/>
        <v>1.0346200000000001</v>
      </c>
      <c r="W659" s="91">
        <f t="shared" si="380"/>
        <v>0.22570999999999999</v>
      </c>
      <c r="X659" s="91">
        <f t="shared" si="380"/>
        <v>7.3209999999999997E-2</v>
      </c>
      <c r="Y659" s="91">
        <f t="shared" si="380"/>
        <v>0</v>
      </c>
      <c r="Z659" s="91">
        <f t="shared" si="380"/>
        <v>1.1E-4</v>
      </c>
      <c r="AA659" s="91">
        <f t="shared" si="380"/>
        <v>0</v>
      </c>
    </row>
    <row r="660" spans="1:27" ht="12.75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1.35</v>
      </c>
      <c r="H660" s="44">
        <v>77.14</v>
      </c>
      <c r="I660" s="44">
        <v>240.95</v>
      </c>
      <c r="J660" s="44">
        <v>270.55</v>
      </c>
      <c r="K660" s="44">
        <v>215.16</v>
      </c>
      <c r="L660" s="44">
        <v>81.400000000000006</v>
      </c>
      <c r="M660" s="44">
        <v>364.55</v>
      </c>
      <c r="N660" s="44">
        <v>338</v>
      </c>
      <c r="O660" s="44">
        <v>225.34</v>
      </c>
      <c r="P660" s="44">
        <v>485.43</v>
      </c>
      <c r="Q660" s="44">
        <v>371.61</v>
      </c>
      <c r="R660" s="44">
        <v>244.12</v>
      </c>
      <c r="S660" s="44">
        <v>439.71</v>
      </c>
      <c r="T660" s="44">
        <v>747.82</v>
      </c>
      <c r="U660" s="44">
        <v>1638.46</v>
      </c>
      <c r="V660" s="44">
        <v>1034.6199999999999</v>
      </c>
      <c r="W660" s="44">
        <v>225.71</v>
      </c>
      <c r="X660" s="44">
        <v>73.209999999999994</v>
      </c>
      <c r="Y660" s="44">
        <v>0</v>
      </c>
      <c r="Z660" s="44">
        <v>0.11</v>
      </c>
      <c r="AA660" s="44">
        <v>0</v>
      </c>
    </row>
    <row r="661" spans="1:27" x14ac:dyDescent="0.2">
      <c r="A661" s="98" t="s">
        <v>3052</v>
      </c>
      <c r="B661" s="28" t="str">
        <f>"10"&amp;"."&amp;$B$801&amp;"."&amp;$B$802</f>
        <v>10.10.2023</v>
      </c>
      <c r="C661" s="90" t="s">
        <v>76</v>
      </c>
      <c r="D661" s="91">
        <f>ROUND((D662)/1000,5)</f>
        <v>2.154E-2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0.10746</v>
      </c>
      <c r="H661" s="91">
        <f t="shared" si="381"/>
        <v>0.15245</v>
      </c>
      <c r="I661" s="91">
        <f t="shared" si="381"/>
        <v>0.28051999999999999</v>
      </c>
      <c r="J661" s="91">
        <f t="shared" si="381"/>
        <v>0.22606999999999999</v>
      </c>
      <c r="K661" s="91">
        <f t="shared" si="381"/>
        <v>0.27986</v>
      </c>
      <c r="L661" s="91">
        <f t="shared" si="381"/>
        <v>0.76829000000000003</v>
      </c>
      <c r="M661" s="91">
        <f t="shared" si="381"/>
        <v>1.3807700000000001</v>
      </c>
      <c r="N661" s="91">
        <f t="shared" si="381"/>
        <v>1.30633</v>
      </c>
      <c r="O661" s="91">
        <f t="shared" si="381"/>
        <v>1.39486</v>
      </c>
      <c r="P661" s="91">
        <f t="shared" si="381"/>
        <v>1.21715</v>
      </c>
      <c r="Q661" s="91">
        <f t="shared" si="381"/>
        <v>0.91849000000000003</v>
      </c>
      <c r="R661" s="91">
        <f t="shared" si="381"/>
        <v>0.48305999999999999</v>
      </c>
      <c r="S661" s="91">
        <f t="shared" si="381"/>
        <v>0.97628999999999999</v>
      </c>
      <c r="T661" s="91">
        <f t="shared" si="381"/>
        <v>1.3156000000000001</v>
      </c>
      <c r="U661" s="91">
        <f t="shared" si="381"/>
        <v>1.8234600000000001</v>
      </c>
      <c r="V661" s="91">
        <f t="shared" si="381"/>
        <v>1.6990099999999999</v>
      </c>
      <c r="W661" s="91">
        <f t="shared" si="381"/>
        <v>1.1033599999999999</v>
      </c>
      <c r="X661" s="91">
        <f t="shared" si="381"/>
        <v>0.32040000000000002</v>
      </c>
      <c r="Y661" s="91">
        <f t="shared" si="381"/>
        <v>4.5170000000000002E-2</v>
      </c>
      <c r="Z661" s="91">
        <f t="shared" si="381"/>
        <v>0</v>
      </c>
      <c r="AA661" s="91">
        <f t="shared" si="381"/>
        <v>0</v>
      </c>
    </row>
    <row r="662" spans="1:27" ht="12.75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21.54</v>
      </c>
      <c r="E662" s="44">
        <v>0</v>
      </c>
      <c r="F662" s="44">
        <v>0</v>
      </c>
      <c r="G662" s="44">
        <v>107.46</v>
      </c>
      <c r="H662" s="44">
        <v>152.44999999999999</v>
      </c>
      <c r="I662" s="44">
        <v>280.52</v>
      </c>
      <c r="J662" s="44">
        <v>226.07</v>
      </c>
      <c r="K662" s="44">
        <v>279.86</v>
      </c>
      <c r="L662" s="44">
        <v>768.29</v>
      </c>
      <c r="M662" s="44">
        <v>1380.77</v>
      </c>
      <c r="N662" s="44">
        <v>1306.33</v>
      </c>
      <c r="O662" s="44">
        <v>1394.86</v>
      </c>
      <c r="P662" s="44">
        <v>1217.1500000000001</v>
      </c>
      <c r="Q662" s="44">
        <v>918.49</v>
      </c>
      <c r="R662" s="44">
        <v>483.06</v>
      </c>
      <c r="S662" s="44">
        <v>976.29</v>
      </c>
      <c r="T662" s="44">
        <v>1315.6</v>
      </c>
      <c r="U662" s="44">
        <v>1823.46</v>
      </c>
      <c r="V662" s="44">
        <v>1699.01</v>
      </c>
      <c r="W662" s="44">
        <v>1103.3599999999999</v>
      </c>
      <c r="X662" s="44">
        <v>320.39999999999998</v>
      </c>
      <c r="Y662" s="44">
        <v>45.17</v>
      </c>
      <c r="Z662" s="44">
        <v>0</v>
      </c>
      <c r="AA662" s="44">
        <v>0</v>
      </c>
    </row>
    <row r="663" spans="1:27" x14ac:dyDescent="0.2">
      <c r="A663" s="98" t="s">
        <v>3054</v>
      </c>
      <c r="B663" s="28" t="str">
        <f>"11"&amp;"."&amp;$B$801&amp;"."&amp;$B$802</f>
        <v>11.10.2023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1.6E-2</v>
      </c>
      <c r="F663" s="91">
        <f t="shared" si="382"/>
        <v>2.2849999999999999E-2</v>
      </c>
      <c r="G663" s="91">
        <f t="shared" si="382"/>
        <v>3.7949999999999998E-2</v>
      </c>
      <c r="H663" s="91">
        <f t="shared" si="382"/>
        <v>0.12456</v>
      </c>
      <c r="I663" s="91">
        <f t="shared" si="382"/>
        <v>0.27514</v>
      </c>
      <c r="J663" s="91">
        <f t="shared" si="382"/>
        <v>0.29453000000000001</v>
      </c>
      <c r="K663" s="91">
        <f t="shared" si="382"/>
        <v>0.25755</v>
      </c>
      <c r="L663" s="91">
        <f t="shared" si="382"/>
        <v>0.90137</v>
      </c>
      <c r="M663" s="91">
        <f t="shared" si="382"/>
        <v>1.9202399999999999</v>
      </c>
      <c r="N663" s="91">
        <f t="shared" si="382"/>
        <v>0.65300999999999998</v>
      </c>
      <c r="O663" s="91">
        <f t="shared" si="382"/>
        <v>0.15820999999999999</v>
      </c>
      <c r="P663" s="91">
        <f t="shared" si="382"/>
        <v>0.13011</v>
      </c>
      <c r="Q663" s="91">
        <f t="shared" si="382"/>
        <v>0.10122</v>
      </c>
      <c r="R663" s="91">
        <f t="shared" si="382"/>
        <v>7.9890000000000003E-2</v>
      </c>
      <c r="S663" s="91">
        <f t="shared" si="382"/>
        <v>0.14210999999999999</v>
      </c>
      <c r="T663" s="91">
        <f t="shared" si="382"/>
        <v>9.2520000000000005E-2</v>
      </c>
      <c r="U663" s="91">
        <f t="shared" si="382"/>
        <v>0.505</v>
      </c>
      <c r="V663" s="91">
        <f t="shared" si="382"/>
        <v>1.62591</v>
      </c>
      <c r="W663" s="91">
        <f t="shared" si="382"/>
        <v>0.45408999999999999</v>
      </c>
      <c r="X663" s="91">
        <f t="shared" si="382"/>
        <v>2.7999999999999998E-4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0</v>
      </c>
      <c r="E664" s="44">
        <v>16</v>
      </c>
      <c r="F664" s="44">
        <v>22.85</v>
      </c>
      <c r="G664" s="44">
        <v>37.950000000000003</v>
      </c>
      <c r="H664" s="44">
        <v>124.56</v>
      </c>
      <c r="I664" s="44">
        <v>275.14</v>
      </c>
      <c r="J664" s="44">
        <v>294.52999999999997</v>
      </c>
      <c r="K664" s="44">
        <v>257.55</v>
      </c>
      <c r="L664" s="44">
        <v>901.37</v>
      </c>
      <c r="M664" s="44">
        <v>1920.24</v>
      </c>
      <c r="N664" s="44">
        <v>653.01</v>
      </c>
      <c r="O664" s="44">
        <v>158.21</v>
      </c>
      <c r="P664" s="44">
        <v>130.11000000000001</v>
      </c>
      <c r="Q664" s="44">
        <v>101.22</v>
      </c>
      <c r="R664" s="44">
        <v>79.89</v>
      </c>
      <c r="S664" s="44">
        <v>142.11000000000001</v>
      </c>
      <c r="T664" s="44">
        <v>92.52</v>
      </c>
      <c r="U664" s="44">
        <v>505</v>
      </c>
      <c r="V664" s="44">
        <v>1625.91</v>
      </c>
      <c r="W664" s="44">
        <v>454.09</v>
      </c>
      <c r="X664" s="44">
        <v>0.28000000000000003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3056</v>
      </c>
      <c r="B665" s="28" t="str">
        <f>"12"&amp;"."&amp;$B$801&amp;"."&amp;$B$802</f>
        <v>12.10.2023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1.6580000000000001E-2</v>
      </c>
      <c r="F665" s="91">
        <f t="shared" si="383"/>
        <v>5.2330000000000002E-2</v>
      </c>
      <c r="G665" s="91">
        <f t="shared" si="383"/>
        <v>7.1999999999999995E-2</v>
      </c>
      <c r="H665" s="91">
        <f t="shared" si="383"/>
        <v>1.085E-2</v>
      </c>
      <c r="I665" s="91">
        <f t="shared" si="383"/>
        <v>0.21281</v>
      </c>
      <c r="J665" s="91">
        <f t="shared" si="383"/>
        <v>0.26003999999999999</v>
      </c>
      <c r="K665" s="91">
        <f t="shared" si="383"/>
        <v>0.17376</v>
      </c>
      <c r="L665" s="91">
        <f t="shared" si="383"/>
        <v>4.6489999999999997E-2</v>
      </c>
      <c r="M665" s="91">
        <f t="shared" si="383"/>
        <v>7.8009999999999996E-2</v>
      </c>
      <c r="N665" s="91">
        <f t="shared" si="383"/>
        <v>4.5719999999999997E-2</v>
      </c>
      <c r="O665" s="91">
        <f t="shared" si="383"/>
        <v>4.4010000000000001E-2</v>
      </c>
      <c r="P665" s="91">
        <f t="shared" si="383"/>
        <v>6.2700000000000004E-3</v>
      </c>
      <c r="Q665" s="91">
        <f t="shared" si="383"/>
        <v>5.7999999999999996E-3</v>
      </c>
      <c r="R665" s="91">
        <f t="shared" si="383"/>
        <v>7.8200000000000006E-3</v>
      </c>
      <c r="S665" s="91">
        <f t="shared" si="383"/>
        <v>2.7609999999999999E-2</v>
      </c>
      <c r="T665" s="91">
        <f t="shared" si="383"/>
        <v>3.8179999999999999E-2</v>
      </c>
      <c r="U665" s="91">
        <f t="shared" si="383"/>
        <v>0.42373</v>
      </c>
      <c r="V665" s="91">
        <f t="shared" si="383"/>
        <v>0.40353</v>
      </c>
      <c r="W665" s="91">
        <f t="shared" si="383"/>
        <v>0.12689</v>
      </c>
      <c r="X665" s="91">
        <f t="shared" si="383"/>
        <v>3.9609999999999999E-2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16.579999999999998</v>
      </c>
      <c r="F666" s="44">
        <v>52.33</v>
      </c>
      <c r="G666" s="44">
        <v>72</v>
      </c>
      <c r="H666" s="44">
        <v>10.85</v>
      </c>
      <c r="I666" s="44">
        <v>212.81</v>
      </c>
      <c r="J666" s="44">
        <v>260.04000000000002</v>
      </c>
      <c r="K666" s="44">
        <v>173.76</v>
      </c>
      <c r="L666" s="44">
        <v>46.49</v>
      </c>
      <c r="M666" s="44">
        <v>78.010000000000005</v>
      </c>
      <c r="N666" s="44">
        <v>45.72</v>
      </c>
      <c r="O666" s="44">
        <v>44.01</v>
      </c>
      <c r="P666" s="44">
        <v>6.27</v>
      </c>
      <c r="Q666" s="44">
        <v>5.8</v>
      </c>
      <c r="R666" s="44">
        <v>7.82</v>
      </c>
      <c r="S666" s="44">
        <v>27.61</v>
      </c>
      <c r="T666" s="44">
        <v>38.18</v>
      </c>
      <c r="U666" s="44">
        <v>423.73</v>
      </c>
      <c r="V666" s="44">
        <v>403.53</v>
      </c>
      <c r="W666" s="44">
        <v>126.89</v>
      </c>
      <c r="X666" s="44">
        <v>39.61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3058</v>
      </c>
      <c r="B667" s="28" t="str">
        <f>"13"&amp;"."&amp;$B$801&amp;"."&amp;$B$802</f>
        <v>13.10.2023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1.5299999999999999E-3</v>
      </c>
      <c r="I667" s="91">
        <f t="shared" si="384"/>
        <v>0.16184000000000001</v>
      </c>
      <c r="J667" s="91">
        <f t="shared" si="384"/>
        <v>0.22051999999999999</v>
      </c>
      <c r="K667" s="91">
        <f t="shared" si="384"/>
        <v>0.15160999999999999</v>
      </c>
      <c r="L667" s="91">
        <f t="shared" si="384"/>
        <v>0.21104999999999999</v>
      </c>
      <c r="M667" s="91">
        <f t="shared" si="384"/>
        <v>0.14171</v>
      </c>
      <c r="N667" s="91">
        <f t="shared" si="384"/>
        <v>0.22849</v>
      </c>
      <c r="O667" s="91">
        <f t="shared" si="384"/>
        <v>3.2559999999999999E-2</v>
      </c>
      <c r="P667" s="91">
        <f t="shared" si="384"/>
        <v>6.053E-2</v>
      </c>
      <c r="Q667" s="91">
        <f t="shared" si="384"/>
        <v>4.564E-2</v>
      </c>
      <c r="R667" s="91">
        <f t="shared" si="384"/>
        <v>5.5999999999999995E-4</v>
      </c>
      <c r="S667" s="91">
        <f t="shared" si="384"/>
        <v>0</v>
      </c>
      <c r="T667" s="91">
        <f t="shared" si="384"/>
        <v>0</v>
      </c>
      <c r="U667" s="91">
        <f t="shared" si="384"/>
        <v>0.32501000000000002</v>
      </c>
      <c r="V667" s="91">
        <f t="shared" si="384"/>
        <v>0.34082000000000001</v>
      </c>
      <c r="W667" s="91">
        <f t="shared" si="384"/>
        <v>0.34634999999999999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1.53</v>
      </c>
      <c r="I668" s="44">
        <v>161.84</v>
      </c>
      <c r="J668" s="44">
        <v>220.52</v>
      </c>
      <c r="K668" s="44">
        <v>151.61000000000001</v>
      </c>
      <c r="L668" s="44">
        <v>211.05</v>
      </c>
      <c r="M668" s="44">
        <v>141.71</v>
      </c>
      <c r="N668" s="44">
        <v>228.49</v>
      </c>
      <c r="O668" s="44">
        <v>32.56</v>
      </c>
      <c r="P668" s="44">
        <v>60.53</v>
      </c>
      <c r="Q668" s="44">
        <v>45.64</v>
      </c>
      <c r="R668" s="44">
        <v>0.56000000000000005</v>
      </c>
      <c r="S668" s="44">
        <v>0</v>
      </c>
      <c r="T668" s="44">
        <v>0</v>
      </c>
      <c r="U668" s="44">
        <v>325.01</v>
      </c>
      <c r="V668" s="44">
        <v>340.82</v>
      </c>
      <c r="W668" s="44">
        <v>346.35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8" t="s">
        <v>3060</v>
      </c>
      <c r="B669" s="28" t="str">
        <f>"14"&amp;"."&amp;$B$801&amp;"."&amp;$B$802</f>
        <v>14.10.2023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1.968E-2</v>
      </c>
      <c r="F669" s="91">
        <f t="shared" si="385"/>
        <v>1.404E-2</v>
      </c>
      <c r="G669" s="91">
        <f t="shared" si="385"/>
        <v>1.034E-2</v>
      </c>
      <c r="H669" s="91">
        <f t="shared" si="385"/>
        <v>6.6710000000000005E-2</v>
      </c>
      <c r="I669" s="91">
        <f t="shared" si="385"/>
        <v>0.30046</v>
      </c>
      <c r="J669" s="91">
        <f t="shared" si="385"/>
        <v>0.18556</v>
      </c>
      <c r="K669" s="91">
        <f t="shared" si="385"/>
        <v>0</v>
      </c>
      <c r="L669" s="91">
        <f t="shared" si="385"/>
        <v>0.17746000000000001</v>
      </c>
      <c r="M669" s="91">
        <f t="shared" si="385"/>
        <v>6.1850000000000002E-2</v>
      </c>
      <c r="N669" s="91">
        <f t="shared" si="385"/>
        <v>7.7289999999999998E-2</v>
      </c>
      <c r="O669" s="91">
        <f t="shared" si="385"/>
        <v>9.3160000000000007E-2</v>
      </c>
      <c r="P669" s="91">
        <f t="shared" si="385"/>
        <v>8.3419999999999994E-2</v>
      </c>
      <c r="Q669" s="91">
        <f t="shared" si="385"/>
        <v>3.48E-3</v>
      </c>
      <c r="R669" s="91">
        <f t="shared" si="385"/>
        <v>2.2599999999999999E-3</v>
      </c>
      <c r="S669" s="91">
        <f t="shared" si="385"/>
        <v>4.9500000000000004E-3</v>
      </c>
      <c r="T669" s="91">
        <f t="shared" si="385"/>
        <v>4.1999999999999997E-3</v>
      </c>
      <c r="U669" s="91">
        <f t="shared" si="385"/>
        <v>0.46188000000000001</v>
      </c>
      <c r="V669" s="91">
        <f t="shared" si="385"/>
        <v>0.31857000000000002</v>
      </c>
      <c r="W669" s="91">
        <f t="shared" si="385"/>
        <v>0.25081999999999999</v>
      </c>
      <c r="X669" s="91">
        <f t="shared" si="385"/>
        <v>8.7300000000000003E-2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19.68</v>
      </c>
      <c r="F670" s="44">
        <v>14.04</v>
      </c>
      <c r="G670" s="44">
        <v>10.34</v>
      </c>
      <c r="H670" s="44">
        <v>66.709999999999994</v>
      </c>
      <c r="I670" s="44">
        <v>300.45999999999998</v>
      </c>
      <c r="J670" s="44">
        <v>185.56</v>
      </c>
      <c r="K670" s="44">
        <v>0</v>
      </c>
      <c r="L670" s="44">
        <v>177.46</v>
      </c>
      <c r="M670" s="44">
        <v>61.85</v>
      </c>
      <c r="N670" s="44">
        <v>77.290000000000006</v>
      </c>
      <c r="O670" s="44">
        <v>93.16</v>
      </c>
      <c r="P670" s="44">
        <v>83.42</v>
      </c>
      <c r="Q670" s="44">
        <v>3.48</v>
      </c>
      <c r="R670" s="44">
        <v>2.2599999999999998</v>
      </c>
      <c r="S670" s="44">
        <v>4.95</v>
      </c>
      <c r="T670" s="44">
        <v>4.2</v>
      </c>
      <c r="U670" s="44">
        <v>461.88</v>
      </c>
      <c r="V670" s="44">
        <v>318.57</v>
      </c>
      <c r="W670" s="44">
        <v>250.82</v>
      </c>
      <c r="X670" s="44">
        <v>87.3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3062</v>
      </c>
      <c r="B671" s="28" t="str">
        <f>"15"&amp;"."&amp;$B$801&amp;"."&amp;$B$802</f>
        <v>15.10.2023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5.13E-3</v>
      </c>
      <c r="I671" s="91">
        <f t="shared" si="386"/>
        <v>5.9619999999999999E-2</v>
      </c>
      <c r="J671" s="91">
        <f t="shared" si="386"/>
        <v>1.474E-2</v>
      </c>
      <c r="K671" s="91">
        <f t="shared" si="386"/>
        <v>0.16539000000000001</v>
      </c>
      <c r="L671" s="91">
        <f t="shared" si="386"/>
        <v>9.4469999999999998E-2</v>
      </c>
      <c r="M671" s="91">
        <f t="shared" si="386"/>
        <v>0</v>
      </c>
      <c r="N671" s="91">
        <f t="shared" si="386"/>
        <v>0</v>
      </c>
      <c r="O671" s="91">
        <f t="shared" si="386"/>
        <v>0</v>
      </c>
      <c r="P671" s="91">
        <f t="shared" si="386"/>
        <v>0</v>
      </c>
      <c r="Q671" s="91">
        <f t="shared" si="386"/>
        <v>0</v>
      </c>
      <c r="R671" s="91">
        <f t="shared" si="386"/>
        <v>3.3E-4</v>
      </c>
      <c r="S671" s="91">
        <f t="shared" si="386"/>
        <v>5.042E-2</v>
      </c>
      <c r="T671" s="91">
        <f t="shared" si="386"/>
        <v>4.9889999999999997E-2</v>
      </c>
      <c r="U671" s="91">
        <f t="shared" si="386"/>
        <v>8.2309999999999994E-2</v>
      </c>
      <c r="V671" s="91">
        <f t="shared" si="386"/>
        <v>0.17104</v>
      </c>
      <c r="W671" s="91">
        <f t="shared" si="386"/>
        <v>0.22767000000000001</v>
      </c>
      <c r="X671" s="91">
        <f t="shared" si="386"/>
        <v>7.9299999999999995E-3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5.13</v>
      </c>
      <c r="I672" s="44">
        <v>59.62</v>
      </c>
      <c r="J672" s="44">
        <v>14.74</v>
      </c>
      <c r="K672" s="44">
        <v>165.39</v>
      </c>
      <c r="L672" s="44">
        <v>94.47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0.33</v>
      </c>
      <c r="S672" s="44">
        <v>50.42</v>
      </c>
      <c r="T672" s="44">
        <v>49.89</v>
      </c>
      <c r="U672" s="44">
        <v>82.31</v>
      </c>
      <c r="V672" s="44">
        <v>171.04</v>
      </c>
      <c r="W672" s="44">
        <v>227.67</v>
      </c>
      <c r="X672" s="44">
        <v>7.93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3064</v>
      </c>
      <c r="B673" s="28" t="str">
        <f>"16"&amp;"."&amp;$B$801&amp;"."&amp;$B$802</f>
        <v>16.10.2023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4.7000000000000002E-3</v>
      </c>
      <c r="H673" s="91">
        <f t="shared" si="387"/>
        <v>2.87E-2</v>
      </c>
      <c r="I673" s="91">
        <f t="shared" si="387"/>
        <v>6.2640000000000001E-2</v>
      </c>
      <c r="J673" s="91">
        <f t="shared" si="387"/>
        <v>4.888E-2</v>
      </c>
      <c r="K673" s="91">
        <f t="shared" si="387"/>
        <v>0.16661000000000001</v>
      </c>
      <c r="L673" s="91">
        <f t="shared" si="387"/>
        <v>0.12432</v>
      </c>
      <c r="M673" s="91">
        <f t="shared" si="387"/>
        <v>8.5000000000000006E-2</v>
      </c>
      <c r="N673" s="91">
        <f t="shared" si="387"/>
        <v>7.1889999999999996E-2</v>
      </c>
      <c r="O673" s="91">
        <f t="shared" si="387"/>
        <v>7.6600000000000001E-3</v>
      </c>
      <c r="P673" s="91">
        <f t="shared" si="387"/>
        <v>4.777E-2</v>
      </c>
      <c r="Q673" s="91">
        <f t="shared" si="387"/>
        <v>2.9790000000000001E-2</v>
      </c>
      <c r="R673" s="91">
        <f t="shared" si="387"/>
        <v>3.2699999999999999E-3</v>
      </c>
      <c r="S673" s="91">
        <f t="shared" si="387"/>
        <v>0</v>
      </c>
      <c r="T673" s="91">
        <f t="shared" si="387"/>
        <v>4.3099999999999996E-3</v>
      </c>
      <c r="U673" s="91">
        <f t="shared" si="387"/>
        <v>0.21784999999999999</v>
      </c>
      <c r="V673" s="91">
        <f t="shared" si="387"/>
        <v>0.39903</v>
      </c>
      <c r="W673" s="91">
        <f t="shared" si="387"/>
        <v>7.1900000000000006E-2</v>
      </c>
      <c r="X673" s="91">
        <f t="shared" si="387"/>
        <v>0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4.7</v>
      </c>
      <c r="H674" s="44">
        <v>28.7</v>
      </c>
      <c r="I674" s="44">
        <v>62.64</v>
      </c>
      <c r="J674" s="44">
        <v>48.88</v>
      </c>
      <c r="K674" s="44">
        <v>166.61</v>
      </c>
      <c r="L674" s="44">
        <v>124.32</v>
      </c>
      <c r="M674" s="44">
        <v>85</v>
      </c>
      <c r="N674" s="44">
        <v>71.89</v>
      </c>
      <c r="O674" s="44">
        <v>7.66</v>
      </c>
      <c r="P674" s="44">
        <v>47.77</v>
      </c>
      <c r="Q674" s="44">
        <v>29.79</v>
      </c>
      <c r="R674" s="44">
        <v>3.27</v>
      </c>
      <c r="S674" s="44">
        <v>0</v>
      </c>
      <c r="T674" s="44">
        <v>4.3099999999999996</v>
      </c>
      <c r="U674" s="44">
        <v>217.85</v>
      </c>
      <c r="V674" s="44">
        <v>399.03</v>
      </c>
      <c r="W674" s="44">
        <v>71.900000000000006</v>
      </c>
      <c r="X674" s="44">
        <v>0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3066</v>
      </c>
      <c r="B675" s="28" t="str">
        <f>"17"&amp;"."&amp;$B$801&amp;"."&amp;$B$802</f>
        <v>17.10.2023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4.7820000000000001E-2</v>
      </c>
      <c r="J675" s="91">
        <f t="shared" si="388"/>
        <v>0.11844</v>
      </c>
      <c r="K675" s="91">
        <f t="shared" si="388"/>
        <v>7.8700000000000003E-3</v>
      </c>
      <c r="L675" s="91">
        <f t="shared" si="388"/>
        <v>6.2350000000000003E-2</v>
      </c>
      <c r="M675" s="91">
        <f t="shared" si="388"/>
        <v>3.4139999999999997E-2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0</v>
      </c>
      <c r="T675" s="91">
        <f t="shared" si="388"/>
        <v>0</v>
      </c>
      <c r="U675" s="91">
        <f t="shared" si="388"/>
        <v>9.0410000000000004E-2</v>
      </c>
      <c r="V675" s="91">
        <f t="shared" si="388"/>
        <v>9.8150000000000001E-2</v>
      </c>
      <c r="W675" s="91">
        <f t="shared" si="388"/>
        <v>0</v>
      </c>
      <c r="X675" s="91">
        <f t="shared" si="388"/>
        <v>0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47.82</v>
      </c>
      <c r="J676" s="44">
        <v>118.44</v>
      </c>
      <c r="K676" s="44">
        <v>7.87</v>
      </c>
      <c r="L676" s="44">
        <v>62.35</v>
      </c>
      <c r="M676" s="44">
        <v>34.14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90.41</v>
      </c>
      <c r="V676" s="44">
        <v>98.15</v>
      </c>
      <c r="W676" s="44">
        <v>0</v>
      </c>
      <c r="X676" s="44">
        <v>0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3068</v>
      </c>
      <c r="B677" s="28" t="str">
        <f>"18"&amp;"."&amp;$B$801&amp;"."&amp;$B$802</f>
        <v>18.10.2023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4.6629999999999998E-2</v>
      </c>
      <c r="F677" s="91">
        <f t="shared" si="389"/>
        <v>2.6089999999999999E-2</v>
      </c>
      <c r="G677" s="91">
        <f t="shared" si="389"/>
        <v>4.1230000000000003E-2</v>
      </c>
      <c r="H677" s="91">
        <f t="shared" si="389"/>
        <v>2.691E-2</v>
      </c>
      <c r="I677" s="91">
        <f t="shared" si="389"/>
        <v>0.25985999999999998</v>
      </c>
      <c r="J677" s="91">
        <f t="shared" si="389"/>
        <v>0.252</v>
      </c>
      <c r="K677" s="91">
        <f t="shared" si="389"/>
        <v>0.18124999999999999</v>
      </c>
      <c r="L677" s="91">
        <f t="shared" si="389"/>
        <v>0.18475</v>
      </c>
      <c r="M677" s="91">
        <f t="shared" si="389"/>
        <v>0.31957000000000002</v>
      </c>
      <c r="N677" s="91">
        <f t="shared" si="389"/>
        <v>0.26554</v>
      </c>
      <c r="O677" s="91">
        <f t="shared" si="389"/>
        <v>2.8740000000000002E-2</v>
      </c>
      <c r="P677" s="91">
        <f t="shared" si="389"/>
        <v>4.0620000000000003E-2</v>
      </c>
      <c r="Q677" s="91">
        <f t="shared" si="389"/>
        <v>4.8000000000000001E-2</v>
      </c>
      <c r="R677" s="91">
        <f t="shared" si="389"/>
        <v>5.9990000000000002E-2</v>
      </c>
      <c r="S677" s="91">
        <f t="shared" si="389"/>
        <v>8.4279999999999994E-2</v>
      </c>
      <c r="T677" s="91">
        <f t="shared" si="389"/>
        <v>7.5249999999999997E-2</v>
      </c>
      <c r="U677" s="91">
        <f t="shared" si="389"/>
        <v>1.52898</v>
      </c>
      <c r="V677" s="91">
        <f t="shared" si="389"/>
        <v>0.51161000000000001</v>
      </c>
      <c r="W677" s="91">
        <f t="shared" si="389"/>
        <v>0.12392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46.63</v>
      </c>
      <c r="F678" s="44">
        <v>26.09</v>
      </c>
      <c r="G678" s="44">
        <v>41.23</v>
      </c>
      <c r="H678" s="44">
        <v>26.91</v>
      </c>
      <c r="I678" s="44">
        <v>259.86</v>
      </c>
      <c r="J678" s="44">
        <v>252</v>
      </c>
      <c r="K678" s="44">
        <v>181.25</v>
      </c>
      <c r="L678" s="44">
        <v>184.75</v>
      </c>
      <c r="M678" s="44">
        <v>319.57</v>
      </c>
      <c r="N678" s="44">
        <v>265.54000000000002</v>
      </c>
      <c r="O678" s="44">
        <v>28.74</v>
      </c>
      <c r="P678" s="44">
        <v>40.619999999999997</v>
      </c>
      <c r="Q678" s="44">
        <v>48</v>
      </c>
      <c r="R678" s="44">
        <v>59.99</v>
      </c>
      <c r="S678" s="44">
        <v>84.28</v>
      </c>
      <c r="T678" s="44">
        <v>75.25</v>
      </c>
      <c r="U678" s="44">
        <v>1528.98</v>
      </c>
      <c r="V678" s="44">
        <v>511.61</v>
      </c>
      <c r="W678" s="44">
        <v>123.92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3070</v>
      </c>
      <c r="B679" s="28" t="str">
        <f>"19"&amp;"."&amp;$B$801&amp;"."&amp;$B$802</f>
        <v>19.10.2023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1.107E-2</v>
      </c>
      <c r="I679" s="91">
        <f t="shared" si="390"/>
        <v>0.15493000000000001</v>
      </c>
      <c r="J679" s="91">
        <f t="shared" si="390"/>
        <v>0.20207</v>
      </c>
      <c r="K679" s="91">
        <f t="shared" si="390"/>
        <v>0.11733</v>
      </c>
      <c r="L679" s="91">
        <f t="shared" si="390"/>
        <v>4.197E-2</v>
      </c>
      <c r="M679" s="91">
        <f t="shared" si="390"/>
        <v>6.7849999999999994E-2</v>
      </c>
      <c r="N679" s="91">
        <f t="shared" si="390"/>
        <v>5.883E-2</v>
      </c>
      <c r="O679" s="91">
        <f t="shared" si="390"/>
        <v>8.0999999999999996E-3</v>
      </c>
      <c r="P679" s="91">
        <f t="shared" si="390"/>
        <v>6.94E-3</v>
      </c>
      <c r="Q679" s="91">
        <f t="shared" si="390"/>
        <v>2.2000000000000001E-3</v>
      </c>
      <c r="R679" s="91">
        <f t="shared" si="390"/>
        <v>3.3899999999999998E-3</v>
      </c>
      <c r="S679" s="91">
        <f t="shared" si="390"/>
        <v>3.8500000000000001E-3</v>
      </c>
      <c r="T679" s="91">
        <f t="shared" si="390"/>
        <v>0</v>
      </c>
      <c r="U679" s="91">
        <f t="shared" si="390"/>
        <v>0.32906999999999997</v>
      </c>
      <c r="V679" s="91">
        <f t="shared" si="390"/>
        <v>0.10538</v>
      </c>
      <c r="W679" s="91">
        <f t="shared" si="390"/>
        <v>8.5400000000000007E-3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11.07</v>
      </c>
      <c r="I680" s="44">
        <v>154.93</v>
      </c>
      <c r="J680" s="44">
        <v>202.07</v>
      </c>
      <c r="K680" s="44">
        <v>117.33</v>
      </c>
      <c r="L680" s="44">
        <v>41.97</v>
      </c>
      <c r="M680" s="44">
        <v>67.849999999999994</v>
      </c>
      <c r="N680" s="44">
        <v>58.83</v>
      </c>
      <c r="O680" s="44">
        <v>8.1</v>
      </c>
      <c r="P680" s="44">
        <v>6.94</v>
      </c>
      <c r="Q680" s="44">
        <v>2.2000000000000002</v>
      </c>
      <c r="R680" s="44">
        <v>3.39</v>
      </c>
      <c r="S680" s="44">
        <v>3.85</v>
      </c>
      <c r="T680" s="44">
        <v>0</v>
      </c>
      <c r="U680" s="44">
        <v>329.07</v>
      </c>
      <c r="V680" s="44">
        <v>105.38</v>
      </c>
      <c r="W680" s="44">
        <v>8.5399999999999991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3072</v>
      </c>
      <c r="B681" s="28" t="str">
        <f>"20"&amp;"."&amp;$B$801&amp;"."&amp;$B$802</f>
        <v>20.10.2023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1.7219999999999999E-2</v>
      </c>
      <c r="I681" s="91">
        <f t="shared" si="391"/>
        <v>0.25650000000000001</v>
      </c>
      <c r="J681" s="91">
        <f t="shared" si="391"/>
        <v>0.26912000000000003</v>
      </c>
      <c r="K681" s="91">
        <f t="shared" si="391"/>
        <v>0.15321000000000001</v>
      </c>
      <c r="L681" s="91">
        <f t="shared" si="391"/>
        <v>8.7429999999999994E-2</v>
      </c>
      <c r="M681" s="91">
        <f t="shared" si="391"/>
        <v>0.10935</v>
      </c>
      <c r="N681" s="91">
        <f t="shared" si="391"/>
        <v>5.3690000000000002E-2</v>
      </c>
      <c r="O681" s="91">
        <f t="shared" si="391"/>
        <v>5.1549999999999999E-2</v>
      </c>
      <c r="P681" s="91">
        <f t="shared" si="391"/>
        <v>6.4570000000000002E-2</v>
      </c>
      <c r="Q681" s="91">
        <f t="shared" si="391"/>
        <v>8.9990000000000001E-2</v>
      </c>
      <c r="R681" s="91">
        <f t="shared" si="391"/>
        <v>3.1789999999999999E-2</v>
      </c>
      <c r="S681" s="91">
        <f t="shared" si="391"/>
        <v>3.7350000000000001E-2</v>
      </c>
      <c r="T681" s="91">
        <f t="shared" si="391"/>
        <v>5.2229999999999999E-2</v>
      </c>
      <c r="U681" s="91">
        <f t="shared" si="391"/>
        <v>0.53708</v>
      </c>
      <c r="V681" s="91">
        <f t="shared" si="391"/>
        <v>0.53878000000000004</v>
      </c>
      <c r="W681" s="91">
        <f t="shared" si="391"/>
        <v>4.8000000000000001E-2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17.22</v>
      </c>
      <c r="I682" s="44">
        <v>256.5</v>
      </c>
      <c r="J682" s="44">
        <v>269.12</v>
      </c>
      <c r="K682" s="44">
        <v>153.21</v>
      </c>
      <c r="L682" s="44">
        <v>87.43</v>
      </c>
      <c r="M682" s="44">
        <v>109.35</v>
      </c>
      <c r="N682" s="44">
        <v>53.69</v>
      </c>
      <c r="O682" s="44">
        <v>51.55</v>
      </c>
      <c r="P682" s="44">
        <v>64.569999999999993</v>
      </c>
      <c r="Q682" s="44">
        <v>89.99</v>
      </c>
      <c r="R682" s="44">
        <v>31.79</v>
      </c>
      <c r="S682" s="44">
        <v>37.35</v>
      </c>
      <c r="T682" s="44">
        <v>52.23</v>
      </c>
      <c r="U682" s="44">
        <v>537.08000000000004</v>
      </c>
      <c r="V682" s="44">
        <v>538.78</v>
      </c>
      <c r="W682" s="44">
        <v>48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3074</v>
      </c>
      <c r="B683" s="28" t="str">
        <f>"21"&amp;"."&amp;$B$801&amp;"."&amp;$B$802</f>
        <v>21.10.2023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5.9500000000000004E-3</v>
      </c>
      <c r="G683" s="91">
        <f t="shared" si="392"/>
        <v>7.7000000000000002E-3</v>
      </c>
      <c r="H683" s="91">
        <f t="shared" si="392"/>
        <v>2.1659999999999999E-2</v>
      </c>
      <c r="I683" s="91">
        <f t="shared" si="392"/>
        <v>2.8539999999999999E-2</v>
      </c>
      <c r="J683" s="91">
        <f t="shared" si="392"/>
        <v>7.2749999999999995E-2</v>
      </c>
      <c r="K683" s="91">
        <f t="shared" si="392"/>
        <v>0.10934000000000001</v>
      </c>
      <c r="L683" s="91">
        <f t="shared" si="392"/>
        <v>0.17473</v>
      </c>
      <c r="M683" s="91">
        <f t="shared" si="392"/>
        <v>0.12648999999999999</v>
      </c>
      <c r="N683" s="91">
        <f t="shared" si="392"/>
        <v>3.9149999999999997E-2</v>
      </c>
      <c r="O683" s="91">
        <f t="shared" si="392"/>
        <v>0.15894</v>
      </c>
      <c r="P683" s="91">
        <f t="shared" si="392"/>
        <v>0.17069999999999999</v>
      </c>
      <c r="Q683" s="91">
        <f t="shared" si="392"/>
        <v>0.15421000000000001</v>
      </c>
      <c r="R683" s="91">
        <f t="shared" si="392"/>
        <v>0.1736</v>
      </c>
      <c r="S683" s="91">
        <f t="shared" si="392"/>
        <v>0.23266999999999999</v>
      </c>
      <c r="T683" s="91">
        <f t="shared" si="392"/>
        <v>0.25785999999999998</v>
      </c>
      <c r="U683" s="91">
        <f t="shared" si="392"/>
        <v>0.49408999999999997</v>
      </c>
      <c r="V683" s="91">
        <f t="shared" si="392"/>
        <v>0.15945000000000001</v>
      </c>
      <c r="W683" s="91">
        <f t="shared" si="392"/>
        <v>9.6610000000000001E-2</v>
      </c>
      <c r="X683" s="91">
        <f t="shared" si="392"/>
        <v>0.11229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5.95</v>
      </c>
      <c r="G684" s="44">
        <v>7.7</v>
      </c>
      <c r="H684" s="44">
        <v>21.66</v>
      </c>
      <c r="I684" s="44">
        <v>28.54</v>
      </c>
      <c r="J684" s="44">
        <v>72.75</v>
      </c>
      <c r="K684" s="44">
        <v>109.34</v>
      </c>
      <c r="L684" s="44">
        <v>174.73</v>
      </c>
      <c r="M684" s="44">
        <v>126.49</v>
      </c>
      <c r="N684" s="44">
        <v>39.15</v>
      </c>
      <c r="O684" s="44">
        <v>158.94</v>
      </c>
      <c r="P684" s="44">
        <v>170.7</v>
      </c>
      <c r="Q684" s="44">
        <v>154.21</v>
      </c>
      <c r="R684" s="44">
        <v>173.6</v>
      </c>
      <c r="S684" s="44">
        <v>232.67</v>
      </c>
      <c r="T684" s="44">
        <v>257.86</v>
      </c>
      <c r="U684" s="44">
        <v>494.09</v>
      </c>
      <c r="V684" s="44">
        <v>159.44999999999999</v>
      </c>
      <c r="W684" s="44">
        <v>96.61</v>
      </c>
      <c r="X684" s="44">
        <v>112.29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3076</v>
      </c>
      <c r="B685" s="28" t="str">
        <f>"22"&amp;"."&amp;$B$801&amp;"."&amp;$B$802</f>
        <v>22.10.2023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8.5299999999999994E-3</v>
      </c>
      <c r="G685" s="91">
        <f t="shared" si="393"/>
        <v>0</v>
      </c>
      <c r="H685" s="91">
        <f t="shared" si="393"/>
        <v>6.132E-2</v>
      </c>
      <c r="I685" s="91">
        <f t="shared" si="393"/>
        <v>2.4510000000000001E-2</v>
      </c>
      <c r="J685" s="91">
        <f t="shared" si="393"/>
        <v>2.3359999999999999E-2</v>
      </c>
      <c r="K685" s="91">
        <f t="shared" si="393"/>
        <v>0.16258</v>
      </c>
      <c r="L685" s="91">
        <f t="shared" si="393"/>
        <v>0.27023000000000003</v>
      </c>
      <c r="M685" s="91">
        <f t="shared" si="393"/>
        <v>4.7730000000000002E-2</v>
      </c>
      <c r="N685" s="91">
        <f t="shared" si="393"/>
        <v>0.16274</v>
      </c>
      <c r="O685" s="91">
        <f t="shared" si="393"/>
        <v>0.10617</v>
      </c>
      <c r="P685" s="91">
        <f t="shared" si="393"/>
        <v>0.21192</v>
      </c>
      <c r="Q685" s="91">
        <f t="shared" si="393"/>
        <v>0.12221</v>
      </c>
      <c r="R685" s="91">
        <f t="shared" si="393"/>
        <v>0.17401</v>
      </c>
      <c r="S685" s="91">
        <f t="shared" si="393"/>
        <v>0.20097000000000001</v>
      </c>
      <c r="T685" s="91">
        <f t="shared" si="393"/>
        <v>0.21754999999999999</v>
      </c>
      <c r="U685" s="91">
        <f t="shared" si="393"/>
        <v>0.33971000000000001</v>
      </c>
      <c r="V685" s="91">
        <f t="shared" si="393"/>
        <v>7.7249999999999999E-2</v>
      </c>
      <c r="W685" s="91">
        <f t="shared" si="393"/>
        <v>1.8700000000000001E-2</v>
      </c>
      <c r="X685" s="91">
        <f t="shared" si="393"/>
        <v>9.6100000000000005E-3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8.5299999999999994</v>
      </c>
      <c r="G686" s="44">
        <v>0</v>
      </c>
      <c r="H686" s="44">
        <v>61.32</v>
      </c>
      <c r="I686" s="44">
        <v>24.51</v>
      </c>
      <c r="J686" s="44">
        <v>23.36</v>
      </c>
      <c r="K686" s="44">
        <v>162.58000000000001</v>
      </c>
      <c r="L686" s="44">
        <v>270.23</v>
      </c>
      <c r="M686" s="44">
        <v>47.73</v>
      </c>
      <c r="N686" s="44">
        <v>162.74</v>
      </c>
      <c r="O686" s="44">
        <v>106.17</v>
      </c>
      <c r="P686" s="44">
        <v>211.92</v>
      </c>
      <c r="Q686" s="44">
        <v>122.21</v>
      </c>
      <c r="R686" s="44">
        <v>174.01</v>
      </c>
      <c r="S686" s="44">
        <v>200.97</v>
      </c>
      <c r="T686" s="44">
        <v>217.55</v>
      </c>
      <c r="U686" s="44">
        <v>339.71</v>
      </c>
      <c r="V686" s="44">
        <v>77.25</v>
      </c>
      <c r="W686" s="44">
        <v>18.7</v>
      </c>
      <c r="X686" s="44">
        <v>9.61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3078</v>
      </c>
      <c r="B687" s="28" t="str">
        <f>"23"&amp;"."&amp;$B$801&amp;"."&amp;$B$802</f>
        <v>23.10.2023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2.6179999999999998E-2</v>
      </c>
      <c r="G687" s="91">
        <f t="shared" si="394"/>
        <v>3.5799999999999998E-2</v>
      </c>
      <c r="H687" s="91">
        <f t="shared" si="394"/>
        <v>6.3000000000000003E-4</v>
      </c>
      <c r="I687" s="91">
        <f t="shared" si="394"/>
        <v>0.12411</v>
      </c>
      <c r="J687" s="91">
        <f t="shared" si="394"/>
        <v>0.22966</v>
      </c>
      <c r="K687" s="91">
        <f t="shared" si="394"/>
        <v>0.17013</v>
      </c>
      <c r="L687" s="91">
        <f t="shared" si="394"/>
        <v>0.13006999999999999</v>
      </c>
      <c r="M687" s="91">
        <f t="shared" si="394"/>
        <v>0.11776</v>
      </c>
      <c r="N687" s="91">
        <f t="shared" si="394"/>
        <v>4.4929999999999998E-2</v>
      </c>
      <c r="O687" s="91">
        <f t="shared" si="394"/>
        <v>7.8740000000000004E-2</v>
      </c>
      <c r="P687" s="91">
        <f t="shared" si="394"/>
        <v>0.21253</v>
      </c>
      <c r="Q687" s="91">
        <f t="shared" si="394"/>
        <v>0.21587000000000001</v>
      </c>
      <c r="R687" s="91">
        <f t="shared" si="394"/>
        <v>0.21568999999999999</v>
      </c>
      <c r="S687" s="91">
        <f t="shared" si="394"/>
        <v>0.33032</v>
      </c>
      <c r="T687" s="91">
        <f t="shared" si="394"/>
        <v>0.33450999999999997</v>
      </c>
      <c r="U687" s="91">
        <f t="shared" si="394"/>
        <v>0.55708000000000002</v>
      </c>
      <c r="V687" s="91">
        <f t="shared" si="394"/>
        <v>0.31339</v>
      </c>
      <c r="W687" s="91">
        <f t="shared" si="394"/>
        <v>0.11427</v>
      </c>
      <c r="X687" s="91">
        <f t="shared" si="394"/>
        <v>4.8199999999999996E-3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26.18</v>
      </c>
      <c r="G688" s="44">
        <v>35.799999999999997</v>
      </c>
      <c r="H688" s="44">
        <v>0.63</v>
      </c>
      <c r="I688" s="44">
        <v>124.11</v>
      </c>
      <c r="J688" s="44">
        <v>229.66</v>
      </c>
      <c r="K688" s="44">
        <v>170.13</v>
      </c>
      <c r="L688" s="44">
        <v>130.07</v>
      </c>
      <c r="M688" s="44">
        <v>117.76</v>
      </c>
      <c r="N688" s="44">
        <v>44.93</v>
      </c>
      <c r="O688" s="44">
        <v>78.739999999999995</v>
      </c>
      <c r="P688" s="44">
        <v>212.53</v>
      </c>
      <c r="Q688" s="44">
        <v>215.87</v>
      </c>
      <c r="R688" s="44">
        <v>215.69</v>
      </c>
      <c r="S688" s="44">
        <v>330.32</v>
      </c>
      <c r="T688" s="44">
        <v>334.51</v>
      </c>
      <c r="U688" s="44">
        <v>557.08000000000004</v>
      </c>
      <c r="V688" s="44">
        <v>313.39</v>
      </c>
      <c r="W688" s="44">
        <v>114.27</v>
      </c>
      <c r="X688" s="44">
        <v>4.82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3080</v>
      </c>
      <c r="B689" s="28" t="str">
        <f>"24"&amp;"."&amp;$B$801&amp;"."&amp;$B$802</f>
        <v>24.10.2023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8.6900000000000005E-2</v>
      </c>
      <c r="I689" s="91">
        <f t="shared" si="395"/>
        <v>0.16944000000000001</v>
      </c>
      <c r="J689" s="91">
        <f t="shared" si="395"/>
        <v>0.35394999999999999</v>
      </c>
      <c r="K689" s="91">
        <f t="shared" si="395"/>
        <v>0.18526000000000001</v>
      </c>
      <c r="L689" s="91">
        <f t="shared" si="395"/>
        <v>0.20063</v>
      </c>
      <c r="M689" s="91">
        <f t="shared" si="395"/>
        <v>5.2490000000000002E-2</v>
      </c>
      <c r="N689" s="91">
        <f t="shared" si="395"/>
        <v>1.831E-2</v>
      </c>
      <c r="O689" s="91">
        <f t="shared" si="395"/>
        <v>1.6490000000000001E-2</v>
      </c>
      <c r="P689" s="91">
        <f t="shared" si="395"/>
        <v>3.4119999999999998E-2</v>
      </c>
      <c r="Q689" s="91">
        <f t="shared" si="395"/>
        <v>4.4209999999999999E-2</v>
      </c>
      <c r="R689" s="91">
        <f t="shared" si="395"/>
        <v>0.11913</v>
      </c>
      <c r="S689" s="91">
        <f t="shared" si="395"/>
        <v>9.2469999999999997E-2</v>
      </c>
      <c r="T689" s="91">
        <f t="shared" si="395"/>
        <v>0.13671</v>
      </c>
      <c r="U689" s="91">
        <f t="shared" si="395"/>
        <v>0.39237</v>
      </c>
      <c r="V689" s="91">
        <f t="shared" si="395"/>
        <v>0.32998</v>
      </c>
      <c r="W689" s="91">
        <f t="shared" si="395"/>
        <v>1.457E-2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86.9</v>
      </c>
      <c r="I690" s="44">
        <v>169.44</v>
      </c>
      <c r="J690" s="44">
        <v>353.95</v>
      </c>
      <c r="K690" s="44">
        <v>185.26</v>
      </c>
      <c r="L690" s="44">
        <v>200.63</v>
      </c>
      <c r="M690" s="44">
        <v>52.49</v>
      </c>
      <c r="N690" s="44">
        <v>18.309999999999999</v>
      </c>
      <c r="O690" s="44">
        <v>16.489999999999998</v>
      </c>
      <c r="P690" s="44">
        <v>34.119999999999997</v>
      </c>
      <c r="Q690" s="44">
        <v>44.21</v>
      </c>
      <c r="R690" s="44">
        <v>119.13</v>
      </c>
      <c r="S690" s="44">
        <v>92.47</v>
      </c>
      <c r="T690" s="44">
        <v>136.71</v>
      </c>
      <c r="U690" s="44">
        <v>392.37</v>
      </c>
      <c r="V690" s="44">
        <v>329.98</v>
      </c>
      <c r="W690" s="44">
        <v>14.57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3082</v>
      </c>
      <c r="B691" s="28" t="str">
        <f>"25"&amp;"."&amp;$B$801&amp;"."&amp;$B$802</f>
        <v>25.10.2023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2.47E-2</v>
      </c>
      <c r="I691" s="91">
        <f t="shared" si="396"/>
        <v>0.16850999999999999</v>
      </c>
      <c r="J691" s="91">
        <f t="shared" si="396"/>
        <v>0.23583000000000001</v>
      </c>
      <c r="K691" s="91">
        <f t="shared" si="396"/>
        <v>0.17852000000000001</v>
      </c>
      <c r="L691" s="91">
        <f t="shared" si="396"/>
        <v>0.17041999999999999</v>
      </c>
      <c r="M691" s="91">
        <f t="shared" si="396"/>
        <v>1.4840000000000001E-2</v>
      </c>
      <c r="N691" s="91">
        <f t="shared" si="396"/>
        <v>6.8229999999999999E-2</v>
      </c>
      <c r="O691" s="91">
        <f t="shared" si="396"/>
        <v>0</v>
      </c>
      <c r="P691" s="91">
        <f t="shared" si="396"/>
        <v>2.7810000000000001E-2</v>
      </c>
      <c r="Q691" s="91">
        <f t="shared" si="396"/>
        <v>3.662E-2</v>
      </c>
      <c r="R691" s="91">
        <f t="shared" si="396"/>
        <v>6.0170000000000001E-2</v>
      </c>
      <c r="S691" s="91">
        <f t="shared" si="396"/>
        <v>2.8410000000000001E-2</v>
      </c>
      <c r="T691" s="91">
        <f t="shared" si="396"/>
        <v>4.1730000000000003E-2</v>
      </c>
      <c r="U691" s="91">
        <f t="shared" si="396"/>
        <v>0.36366999999999999</v>
      </c>
      <c r="V691" s="91">
        <f t="shared" si="396"/>
        <v>0.16056000000000001</v>
      </c>
      <c r="W691" s="91">
        <f t="shared" si="396"/>
        <v>2.66E-3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24.7</v>
      </c>
      <c r="I692" s="44">
        <v>168.51</v>
      </c>
      <c r="J692" s="44">
        <v>235.83</v>
      </c>
      <c r="K692" s="44">
        <v>178.52</v>
      </c>
      <c r="L692" s="44">
        <v>170.42</v>
      </c>
      <c r="M692" s="44">
        <v>14.84</v>
      </c>
      <c r="N692" s="44">
        <v>68.23</v>
      </c>
      <c r="O692" s="44">
        <v>0</v>
      </c>
      <c r="P692" s="44">
        <v>27.81</v>
      </c>
      <c r="Q692" s="44">
        <v>36.619999999999997</v>
      </c>
      <c r="R692" s="44">
        <v>60.17</v>
      </c>
      <c r="S692" s="44">
        <v>28.41</v>
      </c>
      <c r="T692" s="44">
        <v>41.73</v>
      </c>
      <c r="U692" s="44">
        <v>363.67</v>
      </c>
      <c r="V692" s="44">
        <v>160.56</v>
      </c>
      <c r="W692" s="44">
        <v>2.66</v>
      </c>
      <c r="X692" s="44">
        <v>0</v>
      </c>
      <c r="Y692" s="44">
        <v>0</v>
      </c>
      <c r="Z692" s="44">
        <v>0</v>
      </c>
      <c r="AA692" s="44">
        <v>0</v>
      </c>
    </row>
    <row r="693" spans="1:27" x14ac:dyDescent="0.2">
      <c r="A693" s="98" t="s">
        <v>3084</v>
      </c>
      <c r="B693" s="28" t="str">
        <f>"26"&amp;"."&amp;$B$801&amp;"."&amp;$B$802</f>
        <v>26.10.2023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2.0000000000000002E-5</v>
      </c>
      <c r="I693" s="91">
        <f t="shared" si="397"/>
        <v>0.15432000000000001</v>
      </c>
      <c r="J693" s="91">
        <f t="shared" si="397"/>
        <v>0.18439</v>
      </c>
      <c r="K693" s="91">
        <f t="shared" si="397"/>
        <v>0.30946000000000001</v>
      </c>
      <c r="L693" s="91">
        <f t="shared" si="397"/>
        <v>0.24662999999999999</v>
      </c>
      <c r="M693" s="91">
        <f t="shared" si="397"/>
        <v>0.50051999999999996</v>
      </c>
      <c r="N693" s="91">
        <f t="shared" si="397"/>
        <v>0.47304000000000002</v>
      </c>
      <c r="O693" s="91">
        <f t="shared" si="397"/>
        <v>3.5659999999999997E-2</v>
      </c>
      <c r="P693" s="91">
        <f t="shared" si="397"/>
        <v>0.27555000000000002</v>
      </c>
      <c r="Q693" s="91">
        <f t="shared" si="397"/>
        <v>0.24398</v>
      </c>
      <c r="R693" s="91">
        <f t="shared" si="397"/>
        <v>0.27750999999999998</v>
      </c>
      <c r="S693" s="91">
        <f t="shared" si="397"/>
        <v>0.25864999999999999</v>
      </c>
      <c r="T693" s="91">
        <f t="shared" si="397"/>
        <v>0.32027</v>
      </c>
      <c r="U693" s="91">
        <f t="shared" si="397"/>
        <v>1.2353099999999999</v>
      </c>
      <c r="V693" s="91">
        <f t="shared" si="397"/>
        <v>0.44016</v>
      </c>
      <c r="W693" s="91">
        <f t="shared" si="397"/>
        <v>0.12551000000000001</v>
      </c>
      <c r="X693" s="91">
        <f t="shared" si="397"/>
        <v>8.0170000000000005E-2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0.02</v>
      </c>
      <c r="I694" s="44">
        <v>154.32</v>
      </c>
      <c r="J694" s="44">
        <v>184.39</v>
      </c>
      <c r="K694" s="44">
        <v>309.45999999999998</v>
      </c>
      <c r="L694" s="44">
        <v>246.63</v>
      </c>
      <c r="M694" s="44">
        <v>500.52</v>
      </c>
      <c r="N694" s="44">
        <v>473.04</v>
      </c>
      <c r="O694" s="44">
        <v>35.659999999999997</v>
      </c>
      <c r="P694" s="44">
        <v>275.55</v>
      </c>
      <c r="Q694" s="44">
        <v>243.98</v>
      </c>
      <c r="R694" s="44">
        <v>277.51</v>
      </c>
      <c r="S694" s="44">
        <v>258.64999999999998</v>
      </c>
      <c r="T694" s="44">
        <v>320.27</v>
      </c>
      <c r="U694" s="44">
        <v>1235.31</v>
      </c>
      <c r="V694" s="44">
        <v>440.16</v>
      </c>
      <c r="W694" s="44">
        <v>125.51</v>
      </c>
      <c r="X694" s="44">
        <v>80.17</v>
      </c>
      <c r="Y694" s="44">
        <v>0</v>
      </c>
      <c r="Z694" s="44">
        <v>0</v>
      </c>
      <c r="AA694" s="44">
        <v>0</v>
      </c>
    </row>
    <row r="695" spans="1:27" x14ac:dyDescent="0.2">
      <c r="A695" s="98" t="s">
        <v>3086</v>
      </c>
      <c r="B695" s="28" t="str">
        <f>"27"&amp;"."&amp;$B$801&amp;"."&amp;$B$802</f>
        <v>27.10.2023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9.9100000000000004E-3</v>
      </c>
      <c r="I695" s="91">
        <f t="shared" si="398"/>
        <v>0.25290000000000001</v>
      </c>
      <c r="J695" s="91">
        <f t="shared" si="398"/>
        <v>0.37425999999999998</v>
      </c>
      <c r="K695" s="91">
        <f t="shared" si="398"/>
        <v>0.29060999999999998</v>
      </c>
      <c r="L695" s="91">
        <f t="shared" si="398"/>
        <v>0.28543000000000002</v>
      </c>
      <c r="M695" s="91">
        <f t="shared" si="398"/>
        <v>0.49092999999999998</v>
      </c>
      <c r="N695" s="91">
        <f t="shared" si="398"/>
        <v>0.24539</v>
      </c>
      <c r="O695" s="91">
        <f t="shared" si="398"/>
        <v>6.5070000000000003E-2</v>
      </c>
      <c r="P695" s="91">
        <f t="shared" si="398"/>
        <v>0.23077</v>
      </c>
      <c r="Q695" s="91">
        <f t="shared" si="398"/>
        <v>0.20549000000000001</v>
      </c>
      <c r="R695" s="91">
        <f t="shared" si="398"/>
        <v>0.26766000000000001</v>
      </c>
      <c r="S695" s="91">
        <f t="shared" si="398"/>
        <v>0.33994000000000002</v>
      </c>
      <c r="T695" s="91">
        <f t="shared" si="398"/>
        <v>0.26362999999999998</v>
      </c>
      <c r="U695" s="91">
        <f t="shared" si="398"/>
        <v>0.55654000000000003</v>
      </c>
      <c r="V695" s="91">
        <f t="shared" si="398"/>
        <v>0.2321</v>
      </c>
      <c r="W695" s="91">
        <f t="shared" si="398"/>
        <v>0.20252999999999999</v>
      </c>
      <c r="X695" s="91">
        <f t="shared" si="398"/>
        <v>4.7399999999999998E-2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9.91</v>
      </c>
      <c r="I696" s="44">
        <v>252.9</v>
      </c>
      <c r="J696" s="44">
        <v>374.26</v>
      </c>
      <c r="K696" s="44">
        <v>290.61</v>
      </c>
      <c r="L696" s="44">
        <v>285.43</v>
      </c>
      <c r="M696" s="44">
        <v>490.93</v>
      </c>
      <c r="N696" s="44">
        <v>245.39</v>
      </c>
      <c r="O696" s="44">
        <v>65.069999999999993</v>
      </c>
      <c r="P696" s="44">
        <v>230.77</v>
      </c>
      <c r="Q696" s="44">
        <v>205.49</v>
      </c>
      <c r="R696" s="44">
        <v>267.66000000000003</v>
      </c>
      <c r="S696" s="44">
        <v>339.94</v>
      </c>
      <c r="T696" s="44">
        <v>263.63</v>
      </c>
      <c r="U696" s="44">
        <v>556.54</v>
      </c>
      <c r="V696" s="44">
        <v>232.1</v>
      </c>
      <c r="W696" s="44">
        <v>202.53</v>
      </c>
      <c r="X696" s="44">
        <v>47.4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3088</v>
      </c>
      <c r="B697" s="28" t="str">
        <f>"28"&amp;"."&amp;$B$801&amp;"."&amp;$B$802</f>
        <v>28.10.2023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4.3889999999999998E-2</v>
      </c>
      <c r="H697" s="91">
        <f t="shared" si="399"/>
        <v>5.9830000000000001E-2</v>
      </c>
      <c r="I697" s="91">
        <f t="shared" si="399"/>
        <v>0.10970000000000001</v>
      </c>
      <c r="J697" s="91">
        <f t="shared" si="399"/>
        <v>0.20691999999999999</v>
      </c>
      <c r="K697" s="91">
        <f t="shared" si="399"/>
        <v>0.37168000000000001</v>
      </c>
      <c r="L697" s="91">
        <f t="shared" si="399"/>
        <v>0.51436999999999999</v>
      </c>
      <c r="M697" s="91">
        <f t="shared" si="399"/>
        <v>0.53569999999999995</v>
      </c>
      <c r="N697" s="91">
        <f t="shared" si="399"/>
        <v>2.7499899999999999</v>
      </c>
      <c r="O697" s="91">
        <f t="shared" si="399"/>
        <v>0.41221999999999998</v>
      </c>
      <c r="P697" s="91">
        <f t="shared" si="399"/>
        <v>0.41372999999999999</v>
      </c>
      <c r="Q697" s="91">
        <f t="shared" si="399"/>
        <v>0.67120999999999997</v>
      </c>
      <c r="R697" s="91">
        <f t="shared" si="399"/>
        <v>0.54386000000000001</v>
      </c>
      <c r="S697" s="91">
        <f t="shared" si="399"/>
        <v>0.61972000000000005</v>
      </c>
      <c r="T697" s="91">
        <f t="shared" si="399"/>
        <v>0.93874999999999997</v>
      </c>
      <c r="U697" s="91">
        <f t="shared" si="399"/>
        <v>0.73133000000000004</v>
      </c>
      <c r="V697" s="91">
        <f t="shared" si="399"/>
        <v>0.30481000000000003</v>
      </c>
      <c r="W697" s="91">
        <f t="shared" si="399"/>
        <v>0.13192000000000001</v>
      </c>
      <c r="X697" s="91">
        <f t="shared" si="399"/>
        <v>5.2630000000000003E-2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43.89</v>
      </c>
      <c r="H698" s="44">
        <v>59.83</v>
      </c>
      <c r="I698" s="44">
        <v>109.7</v>
      </c>
      <c r="J698" s="44">
        <v>206.92</v>
      </c>
      <c r="K698" s="44">
        <v>371.68</v>
      </c>
      <c r="L698" s="44">
        <v>514.37</v>
      </c>
      <c r="M698" s="44">
        <v>535.70000000000005</v>
      </c>
      <c r="N698" s="44">
        <v>2749.99</v>
      </c>
      <c r="O698" s="44">
        <v>412.22</v>
      </c>
      <c r="P698" s="44">
        <v>413.73</v>
      </c>
      <c r="Q698" s="44">
        <v>671.21</v>
      </c>
      <c r="R698" s="44">
        <v>543.86</v>
      </c>
      <c r="S698" s="44">
        <v>619.72</v>
      </c>
      <c r="T698" s="44">
        <v>938.75</v>
      </c>
      <c r="U698" s="44">
        <v>731.33</v>
      </c>
      <c r="V698" s="44">
        <v>304.81</v>
      </c>
      <c r="W698" s="44">
        <v>131.91999999999999</v>
      </c>
      <c r="X698" s="44">
        <v>52.63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3090</v>
      </c>
      <c r="B699" s="28" t="str">
        <f>"29"&amp;"."&amp;$B$801&amp;"."&amp;$B$802</f>
        <v>29.10.2023</v>
      </c>
      <c r="C699" s="90" t="s">
        <v>76</v>
      </c>
      <c r="D699" s="91">
        <f>ROUND((D700)/1000,5)</f>
        <v>1.443E-2</v>
      </c>
      <c r="E699" s="91">
        <f t="shared" ref="E699:AA699" si="400">ROUND((E700)/1000,5)</f>
        <v>0</v>
      </c>
      <c r="F699" s="91">
        <f t="shared" si="400"/>
        <v>0</v>
      </c>
      <c r="G699" s="91">
        <f t="shared" si="400"/>
        <v>0</v>
      </c>
      <c r="H699" s="91">
        <f t="shared" si="400"/>
        <v>4.7500000000000001E-2</v>
      </c>
      <c r="I699" s="91">
        <f t="shared" si="400"/>
        <v>4.0739999999999998E-2</v>
      </c>
      <c r="J699" s="91">
        <f t="shared" si="400"/>
        <v>8.8059999999999999E-2</v>
      </c>
      <c r="K699" s="91">
        <f t="shared" si="400"/>
        <v>0.11935</v>
      </c>
      <c r="L699" s="91">
        <f t="shared" si="400"/>
        <v>0.14835000000000001</v>
      </c>
      <c r="M699" s="91">
        <f t="shared" si="400"/>
        <v>0.20805000000000001</v>
      </c>
      <c r="N699" s="91">
        <f t="shared" si="400"/>
        <v>4.3639999999999998E-2</v>
      </c>
      <c r="O699" s="91">
        <f t="shared" si="400"/>
        <v>6.28E-3</v>
      </c>
      <c r="P699" s="91">
        <f t="shared" si="400"/>
        <v>4.9750000000000003E-2</v>
      </c>
      <c r="Q699" s="91">
        <f t="shared" si="400"/>
        <v>4.0989999999999999E-2</v>
      </c>
      <c r="R699" s="91">
        <f t="shared" si="400"/>
        <v>0.14735000000000001</v>
      </c>
      <c r="S699" s="91">
        <f t="shared" si="400"/>
        <v>0.42952000000000001</v>
      </c>
      <c r="T699" s="91">
        <f t="shared" si="400"/>
        <v>0.37004999999999999</v>
      </c>
      <c r="U699" s="91">
        <f t="shared" si="400"/>
        <v>0.47756999999999999</v>
      </c>
      <c r="V699" s="91">
        <f t="shared" si="400"/>
        <v>0.39178000000000002</v>
      </c>
      <c r="W699" s="91">
        <f t="shared" si="400"/>
        <v>5.8110000000000002E-2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14.43</v>
      </c>
      <c r="E700" s="44">
        <v>0</v>
      </c>
      <c r="F700" s="44">
        <v>0</v>
      </c>
      <c r="G700" s="44">
        <v>0</v>
      </c>
      <c r="H700" s="44">
        <v>47.5</v>
      </c>
      <c r="I700" s="44">
        <v>40.74</v>
      </c>
      <c r="J700" s="44">
        <v>88.06</v>
      </c>
      <c r="K700" s="44">
        <v>119.35</v>
      </c>
      <c r="L700" s="44">
        <v>148.35</v>
      </c>
      <c r="M700" s="44">
        <v>208.05</v>
      </c>
      <c r="N700" s="44">
        <v>43.64</v>
      </c>
      <c r="O700" s="44">
        <v>6.28</v>
      </c>
      <c r="P700" s="44">
        <v>49.75</v>
      </c>
      <c r="Q700" s="44">
        <v>40.99</v>
      </c>
      <c r="R700" s="44">
        <v>147.35</v>
      </c>
      <c r="S700" s="44">
        <v>429.52</v>
      </c>
      <c r="T700" s="44">
        <v>370.05</v>
      </c>
      <c r="U700" s="44">
        <v>477.57</v>
      </c>
      <c r="V700" s="44">
        <v>391.78</v>
      </c>
      <c r="W700" s="44">
        <v>58.11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3092</v>
      </c>
      <c r="B701" s="28" t="str">
        <f>"30"&amp;"."&amp;$B$801&amp;"."&amp;$B$802</f>
        <v>30.10.2023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9.7999999999999997E-4</v>
      </c>
      <c r="I701" s="91">
        <f t="shared" si="401"/>
        <v>9.9599999999999994E-2</v>
      </c>
      <c r="J701" s="91">
        <f t="shared" si="401"/>
        <v>0.25268000000000002</v>
      </c>
      <c r="K701" s="91">
        <f t="shared" si="401"/>
        <v>0.19742000000000001</v>
      </c>
      <c r="L701" s="91">
        <f t="shared" si="401"/>
        <v>0.13979</v>
      </c>
      <c r="M701" s="91">
        <f t="shared" si="401"/>
        <v>9.4579999999999997E-2</v>
      </c>
      <c r="N701" s="91">
        <f t="shared" si="401"/>
        <v>0.12856999999999999</v>
      </c>
      <c r="O701" s="91">
        <f t="shared" si="401"/>
        <v>0.13205</v>
      </c>
      <c r="P701" s="91">
        <f t="shared" si="401"/>
        <v>0.17380999999999999</v>
      </c>
      <c r="Q701" s="91">
        <f t="shared" si="401"/>
        <v>0.17559</v>
      </c>
      <c r="R701" s="91">
        <f t="shared" si="401"/>
        <v>0.19918</v>
      </c>
      <c r="S701" s="91">
        <f t="shared" si="401"/>
        <v>0.19975999999999999</v>
      </c>
      <c r="T701" s="91">
        <f t="shared" si="401"/>
        <v>0.19447</v>
      </c>
      <c r="U701" s="91">
        <f t="shared" si="401"/>
        <v>0.27979999999999999</v>
      </c>
      <c r="V701" s="91">
        <f t="shared" si="401"/>
        <v>0.12139999999999999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0.11171</v>
      </c>
    </row>
    <row r="702" spans="1:27" ht="12.75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0.98</v>
      </c>
      <c r="I702" s="44">
        <v>99.6</v>
      </c>
      <c r="J702" s="44">
        <v>252.68</v>
      </c>
      <c r="K702" s="44">
        <v>197.42</v>
      </c>
      <c r="L702" s="44">
        <v>139.79</v>
      </c>
      <c r="M702" s="44">
        <v>94.58</v>
      </c>
      <c r="N702" s="44">
        <v>128.57</v>
      </c>
      <c r="O702" s="44">
        <v>132.05000000000001</v>
      </c>
      <c r="P702" s="44">
        <v>173.81</v>
      </c>
      <c r="Q702" s="44">
        <v>175.59</v>
      </c>
      <c r="R702" s="44">
        <v>199.18</v>
      </c>
      <c r="S702" s="44">
        <v>199.76</v>
      </c>
      <c r="T702" s="44">
        <v>194.47</v>
      </c>
      <c r="U702" s="44">
        <v>279.8</v>
      </c>
      <c r="V702" s="44">
        <v>121.4</v>
      </c>
      <c r="W702" s="44">
        <v>0</v>
      </c>
      <c r="X702" s="44">
        <v>0</v>
      </c>
      <c r="Y702" s="44">
        <v>0</v>
      </c>
      <c r="Z702" s="44">
        <v>0</v>
      </c>
      <c r="AA702" s="44">
        <v>111.71</v>
      </c>
    </row>
    <row r="703" spans="1:27" x14ac:dyDescent="0.2">
      <c r="A703" s="98" t="s">
        <v>3094</v>
      </c>
      <c r="B703" s="28" t="str">
        <f>"31"&amp;"."&amp;$B$801&amp;"."&amp;$B$802</f>
        <v>31.10.2023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0.21740999999999999</v>
      </c>
      <c r="F703" s="91">
        <f t="shared" si="402"/>
        <v>0.19409999999999999</v>
      </c>
      <c r="G703" s="91">
        <f t="shared" si="402"/>
        <v>0.24171999999999999</v>
      </c>
      <c r="H703" s="91">
        <f t="shared" si="402"/>
        <v>5.638E-2</v>
      </c>
      <c r="I703" s="91">
        <f t="shared" si="402"/>
        <v>0.11593000000000001</v>
      </c>
      <c r="J703" s="91">
        <f t="shared" si="402"/>
        <v>0.26340000000000002</v>
      </c>
      <c r="K703" s="91">
        <f t="shared" si="402"/>
        <v>0.14724000000000001</v>
      </c>
      <c r="L703" s="91">
        <f t="shared" si="402"/>
        <v>0.11426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1.9980000000000001E-2</v>
      </c>
      <c r="V703" s="91">
        <f t="shared" si="402"/>
        <v>1.387E-2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1.8669999999999999E-2</v>
      </c>
    </row>
    <row r="704" spans="1:27" ht="12.75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217.41</v>
      </c>
      <c r="F704" s="44">
        <v>194.1</v>
      </c>
      <c r="G704" s="44">
        <v>241.72</v>
      </c>
      <c r="H704" s="44">
        <v>56.38</v>
      </c>
      <c r="I704" s="44">
        <v>115.93</v>
      </c>
      <c r="J704" s="44">
        <v>263.39999999999998</v>
      </c>
      <c r="K704" s="44">
        <v>147.24</v>
      </c>
      <c r="L704" s="44">
        <v>114.26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19.98</v>
      </c>
      <c r="V704" s="44">
        <v>13.87</v>
      </c>
      <c r="W704" s="44">
        <v>0</v>
      </c>
      <c r="X704" s="44">
        <v>0</v>
      </c>
      <c r="Y704" s="44">
        <v>0</v>
      </c>
      <c r="Z704" s="44">
        <v>0</v>
      </c>
      <c r="AA704" s="44">
        <v>18.670000000000002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01.10.2023</v>
      </c>
      <c r="C709" s="90" t="s">
        <v>76</v>
      </c>
      <c r="D709" s="91">
        <f>ROUND((D710)/1000,5)</f>
        <v>3.8989999999999997E-2</v>
      </c>
      <c r="E709" s="91">
        <f t="shared" ref="E709:AA709" si="403">ROUND((E710)/1000,5)</f>
        <v>8.4599999999999995E-2</v>
      </c>
      <c r="F709" s="91">
        <f t="shared" si="403"/>
        <v>1.159E-2</v>
      </c>
      <c r="G709" s="91">
        <f t="shared" si="403"/>
        <v>8.3199999999999993E-3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2.7439999999999999E-2</v>
      </c>
      <c r="P709" s="91">
        <f t="shared" si="403"/>
        <v>1.9359999999999999E-2</v>
      </c>
      <c r="Q709" s="91">
        <f t="shared" si="403"/>
        <v>2.5950000000000001E-2</v>
      </c>
      <c r="R709" s="91">
        <f t="shared" si="403"/>
        <v>2.6800000000000001E-3</v>
      </c>
      <c r="S709" s="91">
        <f t="shared" si="403"/>
        <v>0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2.2800000000000001E-2</v>
      </c>
      <c r="Y709" s="91">
        <f t="shared" si="403"/>
        <v>0.10478</v>
      </c>
      <c r="Z709" s="91">
        <f t="shared" si="403"/>
        <v>0.18421000000000001</v>
      </c>
      <c r="AA709" s="91">
        <f t="shared" si="403"/>
        <v>0.16714999999999999</v>
      </c>
    </row>
    <row r="710" spans="1:27" ht="12.75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38.99</v>
      </c>
      <c r="E710" s="44">
        <v>84.6</v>
      </c>
      <c r="F710" s="44">
        <v>11.59</v>
      </c>
      <c r="G710" s="44">
        <v>8.32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27.44</v>
      </c>
      <c r="P710" s="44">
        <v>19.36</v>
      </c>
      <c r="Q710" s="44">
        <v>25.95</v>
      </c>
      <c r="R710" s="44">
        <v>2.68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22.8</v>
      </c>
      <c r="Y710" s="44">
        <v>104.78</v>
      </c>
      <c r="Z710" s="44">
        <v>184.21</v>
      </c>
      <c r="AA710" s="44">
        <v>167.15</v>
      </c>
    </row>
    <row r="711" spans="1:27" x14ac:dyDescent="0.2">
      <c r="A711" s="98" t="s">
        <v>3098</v>
      </c>
      <c r="B711" s="28" t="str">
        <f>"02"&amp;"."&amp;$B$801&amp;"."&amp;$B$802</f>
        <v>02.10.2023</v>
      </c>
      <c r="C711" s="90" t="s">
        <v>76</v>
      </c>
      <c r="D711" s="91">
        <f>ROUND((D712)/1000,5)</f>
        <v>5.586E-2</v>
      </c>
      <c r="E711" s="91">
        <f t="shared" ref="E711:AA711" si="404">ROUND((E712)/1000,5)</f>
        <v>2.283E-2</v>
      </c>
      <c r="F711" s="91">
        <f t="shared" si="404"/>
        <v>5.5690000000000003E-2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8.4999999999999995E-4</v>
      </c>
      <c r="M711" s="91">
        <f t="shared" si="404"/>
        <v>0</v>
      </c>
      <c r="N711" s="91">
        <f t="shared" si="404"/>
        <v>9.3799999999999994E-3</v>
      </c>
      <c r="O711" s="91">
        <f t="shared" si="404"/>
        <v>1.916E-2</v>
      </c>
      <c r="P711" s="91">
        <f t="shared" si="404"/>
        <v>3.7000000000000002E-3</v>
      </c>
      <c r="Q711" s="91">
        <f t="shared" si="404"/>
        <v>4.0899999999999999E-3</v>
      </c>
      <c r="R711" s="91">
        <f t="shared" si="404"/>
        <v>4.3299999999999996E-3</v>
      </c>
      <c r="S711" s="91">
        <f t="shared" si="404"/>
        <v>1.2540000000000001E-2</v>
      </c>
      <c r="T711" s="91">
        <f t="shared" si="404"/>
        <v>1.146E-2</v>
      </c>
      <c r="U711" s="91">
        <f t="shared" si="404"/>
        <v>0</v>
      </c>
      <c r="V711" s="91">
        <f t="shared" si="404"/>
        <v>0</v>
      </c>
      <c r="W711" s="91">
        <f t="shared" si="404"/>
        <v>2.33E-3</v>
      </c>
      <c r="X711" s="91">
        <f t="shared" si="404"/>
        <v>7.3400000000000002E-3</v>
      </c>
      <c r="Y711" s="91">
        <f t="shared" si="404"/>
        <v>0.26379000000000002</v>
      </c>
      <c r="Z711" s="91">
        <f t="shared" si="404"/>
        <v>0.37684000000000001</v>
      </c>
      <c r="AA711" s="91">
        <f t="shared" si="404"/>
        <v>0.11502999999999999</v>
      </c>
    </row>
    <row r="712" spans="1:27" ht="12.75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55.86</v>
      </c>
      <c r="E712" s="44">
        <v>22.83</v>
      </c>
      <c r="F712" s="44">
        <v>55.69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0.85</v>
      </c>
      <c r="M712" s="44">
        <v>0</v>
      </c>
      <c r="N712" s="44">
        <v>9.3800000000000008</v>
      </c>
      <c r="O712" s="44">
        <v>19.16</v>
      </c>
      <c r="P712" s="44">
        <v>3.7</v>
      </c>
      <c r="Q712" s="44">
        <v>4.09</v>
      </c>
      <c r="R712" s="44">
        <v>4.33</v>
      </c>
      <c r="S712" s="44">
        <v>12.54</v>
      </c>
      <c r="T712" s="44">
        <v>11.46</v>
      </c>
      <c r="U712" s="44">
        <v>0</v>
      </c>
      <c r="V712" s="44">
        <v>0</v>
      </c>
      <c r="W712" s="44">
        <v>2.33</v>
      </c>
      <c r="X712" s="44">
        <v>7.34</v>
      </c>
      <c r="Y712" s="44">
        <v>263.79000000000002</v>
      </c>
      <c r="Z712" s="44">
        <v>376.84</v>
      </c>
      <c r="AA712" s="44">
        <v>115.03</v>
      </c>
    </row>
    <row r="713" spans="1:27" x14ac:dyDescent="0.2">
      <c r="A713" s="98" t="s">
        <v>3100</v>
      </c>
      <c r="B713" s="28" t="str">
        <f>"03"&amp;"."&amp;$B$801&amp;"."&amp;$B$802</f>
        <v>03.10.2023</v>
      </c>
      <c r="C713" s="90" t="s">
        <v>76</v>
      </c>
      <c r="D713" s="91">
        <f>ROUND((D714)/1000,5)</f>
        <v>0.20943000000000001</v>
      </c>
      <c r="E713" s="91">
        <f t="shared" ref="E713:AA713" si="405">ROUND((E714)/1000,5)</f>
        <v>0.39367999999999997</v>
      </c>
      <c r="F713" s="91">
        <f t="shared" si="405"/>
        <v>1.23E-2</v>
      </c>
      <c r="G713" s="91">
        <f t="shared" si="405"/>
        <v>0</v>
      </c>
      <c r="H713" s="91">
        <f t="shared" si="405"/>
        <v>0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0</v>
      </c>
      <c r="P713" s="91">
        <f t="shared" si="405"/>
        <v>0</v>
      </c>
      <c r="Q713" s="91">
        <f t="shared" si="405"/>
        <v>5.6499999999999996E-3</v>
      </c>
      <c r="R713" s="91">
        <f t="shared" si="405"/>
        <v>4.3899999999999998E-3</v>
      </c>
      <c r="S713" s="91">
        <f t="shared" si="405"/>
        <v>2.5300000000000001E-3</v>
      </c>
      <c r="T713" s="91">
        <f t="shared" si="405"/>
        <v>0</v>
      </c>
      <c r="U713" s="91">
        <f t="shared" si="405"/>
        <v>0</v>
      </c>
      <c r="V713" s="91">
        <f t="shared" si="405"/>
        <v>0</v>
      </c>
      <c r="W713" s="91">
        <f t="shared" si="405"/>
        <v>2.4680000000000001E-2</v>
      </c>
      <c r="X713" s="91">
        <f t="shared" si="405"/>
        <v>5.9699999999999996E-3</v>
      </c>
      <c r="Y713" s="91">
        <f t="shared" si="405"/>
        <v>0.20161000000000001</v>
      </c>
      <c r="Z713" s="91">
        <f t="shared" si="405"/>
        <v>0.26234000000000002</v>
      </c>
      <c r="AA713" s="91">
        <f t="shared" si="405"/>
        <v>9.5750000000000002E-2</v>
      </c>
    </row>
    <row r="714" spans="1:27" ht="12.75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209.43</v>
      </c>
      <c r="E714" s="44">
        <v>393.68</v>
      </c>
      <c r="F714" s="44">
        <v>12.3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5.65</v>
      </c>
      <c r="R714" s="44">
        <v>4.3899999999999997</v>
      </c>
      <c r="S714" s="44">
        <v>2.5299999999999998</v>
      </c>
      <c r="T714" s="44">
        <v>0</v>
      </c>
      <c r="U714" s="44">
        <v>0</v>
      </c>
      <c r="V714" s="44">
        <v>0</v>
      </c>
      <c r="W714" s="44">
        <v>24.68</v>
      </c>
      <c r="X714" s="44">
        <v>5.97</v>
      </c>
      <c r="Y714" s="44">
        <v>201.61</v>
      </c>
      <c r="Z714" s="44">
        <v>262.33999999999997</v>
      </c>
      <c r="AA714" s="44">
        <v>95.75</v>
      </c>
    </row>
    <row r="715" spans="1:27" x14ac:dyDescent="0.2">
      <c r="A715" s="98" t="s">
        <v>3102</v>
      </c>
      <c r="B715" s="28" t="str">
        <f>"04"&amp;"."&amp;$B$801&amp;"."&amp;$B$802</f>
        <v>04.10.2023</v>
      </c>
      <c r="C715" s="90" t="s">
        <v>76</v>
      </c>
      <c r="D715" s="91">
        <f>ROUND((D716)/1000,5)</f>
        <v>4.922E-2</v>
      </c>
      <c r="E715" s="91">
        <f t="shared" ref="E715:AA715" si="406">ROUND((E716)/1000,5)</f>
        <v>0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2.9499999999999999E-3</v>
      </c>
      <c r="N715" s="91">
        <f t="shared" si="406"/>
        <v>1.6080000000000001E-2</v>
      </c>
      <c r="O715" s="91">
        <f t="shared" si="406"/>
        <v>2.8080000000000001E-2</v>
      </c>
      <c r="P715" s="91">
        <f t="shared" si="406"/>
        <v>2.0199999999999999E-2</v>
      </c>
      <c r="Q715" s="91">
        <f t="shared" si="406"/>
        <v>3.5770000000000003E-2</v>
      </c>
      <c r="R715" s="91">
        <f t="shared" si="406"/>
        <v>1.8720000000000001E-2</v>
      </c>
      <c r="S715" s="91">
        <f t="shared" si="406"/>
        <v>6.3099999999999996E-3</v>
      </c>
      <c r="T715" s="91">
        <f t="shared" si="406"/>
        <v>0</v>
      </c>
      <c r="U715" s="91">
        <f t="shared" si="406"/>
        <v>2.1190000000000001E-2</v>
      </c>
      <c r="V715" s="91">
        <f t="shared" si="406"/>
        <v>0</v>
      </c>
      <c r="W715" s="91">
        <f t="shared" si="406"/>
        <v>2.0160000000000001E-2</v>
      </c>
      <c r="X715" s="91">
        <f t="shared" si="406"/>
        <v>3.3689999999999998E-2</v>
      </c>
      <c r="Y715" s="91">
        <f t="shared" si="406"/>
        <v>0.25140000000000001</v>
      </c>
      <c r="Z715" s="91">
        <f t="shared" si="406"/>
        <v>0.19212000000000001</v>
      </c>
      <c r="AA715" s="91">
        <f t="shared" si="406"/>
        <v>0.10758</v>
      </c>
    </row>
    <row r="716" spans="1:27" ht="12.75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49.22</v>
      </c>
      <c r="E716" s="44">
        <v>0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2.95</v>
      </c>
      <c r="N716" s="44">
        <v>16.079999999999998</v>
      </c>
      <c r="O716" s="44">
        <v>28.08</v>
      </c>
      <c r="P716" s="44">
        <v>20.2</v>
      </c>
      <c r="Q716" s="44">
        <v>35.770000000000003</v>
      </c>
      <c r="R716" s="44">
        <v>18.72</v>
      </c>
      <c r="S716" s="44">
        <v>6.31</v>
      </c>
      <c r="T716" s="44">
        <v>0</v>
      </c>
      <c r="U716" s="44">
        <v>21.19</v>
      </c>
      <c r="V716" s="44">
        <v>0</v>
      </c>
      <c r="W716" s="44">
        <v>20.16</v>
      </c>
      <c r="X716" s="44">
        <v>33.69</v>
      </c>
      <c r="Y716" s="44">
        <v>251.4</v>
      </c>
      <c r="Z716" s="44">
        <v>192.12</v>
      </c>
      <c r="AA716" s="44">
        <v>107.58</v>
      </c>
    </row>
    <row r="717" spans="1:27" x14ac:dyDescent="0.2">
      <c r="A717" s="98" t="s">
        <v>3104</v>
      </c>
      <c r="B717" s="28" t="str">
        <f>"05"&amp;"."&amp;$B$801&amp;"."&amp;$B$802</f>
        <v>05.10.2023</v>
      </c>
      <c r="C717" s="90" t="s">
        <v>76</v>
      </c>
      <c r="D717" s="91">
        <f>ROUND((D718)/1000,5)</f>
        <v>1.4449999999999999E-2</v>
      </c>
      <c r="E717" s="91">
        <f t="shared" ref="E717:AA717" si="407">ROUND((E718)/1000,5)</f>
        <v>0</v>
      </c>
      <c r="F717" s="91">
        <f t="shared" si="407"/>
        <v>2.981E-2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7.7999999999999999E-4</v>
      </c>
      <c r="L717" s="91">
        <f t="shared" si="407"/>
        <v>0</v>
      </c>
      <c r="M717" s="91">
        <f t="shared" si="407"/>
        <v>2.0000000000000002E-5</v>
      </c>
      <c r="N717" s="91">
        <f t="shared" si="407"/>
        <v>1.91E-3</v>
      </c>
      <c r="O717" s="91">
        <f t="shared" si="407"/>
        <v>0</v>
      </c>
      <c r="P717" s="91">
        <f t="shared" si="407"/>
        <v>0</v>
      </c>
      <c r="Q717" s="91">
        <f t="shared" si="407"/>
        <v>6.0440000000000001E-2</v>
      </c>
      <c r="R717" s="91">
        <f t="shared" si="407"/>
        <v>5.4620000000000002E-2</v>
      </c>
      <c r="S717" s="91">
        <f t="shared" si="407"/>
        <v>5.5070000000000001E-2</v>
      </c>
      <c r="T717" s="91">
        <f t="shared" si="407"/>
        <v>4.1430000000000002E-2</v>
      </c>
      <c r="U717" s="91">
        <f t="shared" si="407"/>
        <v>1.259E-2</v>
      </c>
      <c r="V717" s="91">
        <f t="shared" si="407"/>
        <v>0</v>
      </c>
      <c r="W717" s="91">
        <f t="shared" si="407"/>
        <v>2.2960000000000001E-2</v>
      </c>
      <c r="X717" s="91">
        <f t="shared" si="407"/>
        <v>0.18179999999999999</v>
      </c>
      <c r="Y717" s="91">
        <f t="shared" si="407"/>
        <v>0.18417</v>
      </c>
      <c r="Z717" s="91">
        <f t="shared" si="407"/>
        <v>0.14824000000000001</v>
      </c>
      <c r="AA717" s="91">
        <f t="shared" si="407"/>
        <v>4.9149999999999999E-2</v>
      </c>
    </row>
    <row r="718" spans="1:27" ht="12.75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14.45</v>
      </c>
      <c r="E718" s="44">
        <v>0</v>
      </c>
      <c r="F718" s="44">
        <v>29.81</v>
      </c>
      <c r="G718" s="44">
        <v>0</v>
      </c>
      <c r="H718" s="44">
        <v>0</v>
      </c>
      <c r="I718" s="44">
        <v>0</v>
      </c>
      <c r="J718" s="44">
        <v>0</v>
      </c>
      <c r="K718" s="44">
        <v>0.78</v>
      </c>
      <c r="L718" s="44">
        <v>0</v>
      </c>
      <c r="M718" s="44">
        <v>0.02</v>
      </c>
      <c r="N718" s="44">
        <v>1.91</v>
      </c>
      <c r="O718" s="44">
        <v>0</v>
      </c>
      <c r="P718" s="44">
        <v>0</v>
      </c>
      <c r="Q718" s="44">
        <v>60.44</v>
      </c>
      <c r="R718" s="44">
        <v>54.62</v>
      </c>
      <c r="S718" s="44">
        <v>55.07</v>
      </c>
      <c r="T718" s="44">
        <v>41.43</v>
      </c>
      <c r="U718" s="44">
        <v>12.59</v>
      </c>
      <c r="V718" s="44">
        <v>0</v>
      </c>
      <c r="W718" s="44">
        <v>22.96</v>
      </c>
      <c r="X718" s="44">
        <v>181.8</v>
      </c>
      <c r="Y718" s="44">
        <v>184.17</v>
      </c>
      <c r="Z718" s="44">
        <v>148.24</v>
      </c>
      <c r="AA718" s="44">
        <v>49.15</v>
      </c>
    </row>
    <row r="719" spans="1:27" x14ac:dyDescent="0.2">
      <c r="A719" s="98" t="s">
        <v>3106</v>
      </c>
      <c r="B719" s="28" t="str">
        <f>"06"&amp;"."&amp;$B$801&amp;"."&amp;$B$802</f>
        <v>06.10.2023</v>
      </c>
      <c r="C719" s="90" t="s">
        <v>76</v>
      </c>
      <c r="D719" s="91">
        <f>ROUND((D720)/1000,5)</f>
        <v>4.9910000000000003E-2</v>
      </c>
      <c r="E719" s="91">
        <f t="shared" ref="E719:AA719" si="408">ROUND((E720)/1000,5)</f>
        <v>3.4419999999999999E-2</v>
      </c>
      <c r="F719" s="91">
        <f t="shared" si="408"/>
        <v>0</v>
      </c>
      <c r="G719" s="91">
        <f t="shared" si="408"/>
        <v>0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1.8000000000000001E-4</v>
      </c>
      <c r="N719" s="91">
        <f t="shared" si="408"/>
        <v>2.5440000000000001E-2</v>
      </c>
      <c r="O719" s="91">
        <f t="shared" si="408"/>
        <v>4.2160000000000003E-2</v>
      </c>
      <c r="P719" s="91">
        <f t="shared" si="408"/>
        <v>1.617E-2</v>
      </c>
      <c r="Q719" s="91">
        <f t="shared" si="408"/>
        <v>6.3200000000000001E-3</v>
      </c>
      <c r="R719" s="91">
        <f t="shared" si="408"/>
        <v>1.503E-2</v>
      </c>
      <c r="S719" s="91">
        <f t="shared" si="408"/>
        <v>1.034E-2</v>
      </c>
      <c r="T719" s="91">
        <f t="shared" si="408"/>
        <v>1.7600000000000001E-2</v>
      </c>
      <c r="U719" s="91">
        <f t="shared" si="408"/>
        <v>1.4080000000000001E-2</v>
      </c>
      <c r="V719" s="91">
        <f t="shared" si="408"/>
        <v>2.7300000000000001E-2</v>
      </c>
      <c r="W719" s="91">
        <f t="shared" si="408"/>
        <v>2.6970000000000001E-2</v>
      </c>
      <c r="X719" s="91">
        <f t="shared" si="408"/>
        <v>8.4769999999999998E-2</v>
      </c>
      <c r="Y719" s="91">
        <f t="shared" si="408"/>
        <v>0.25639000000000001</v>
      </c>
      <c r="Z719" s="91">
        <f t="shared" si="408"/>
        <v>0.44572000000000001</v>
      </c>
      <c r="AA719" s="91">
        <f t="shared" si="408"/>
        <v>0.14571999999999999</v>
      </c>
    </row>
    <row r="720" spans="1:27" ht="12.75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49.91</v>
      </c>
      <c r="E720" s="44">
        <v>34.42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0.18</v>
      </c>
      <c r="N720" s="44">
        <v>25.44</v>
      </c>
      <c r="O720" s="44">
        <v>42.16</v>
      </c>
      <c r="P720" s="44">
        <v>16.170000000000002</v>
      </c>
      <c r="Q720" s="44">
        <v>6.32</v>
      </c>
      <c r="R720" s="44">
        <v>15.03</v>
      </c>
      <c r="S720" s="44">
        <v>10.34</v>
      </c>
      <c r="T720" s="44">
        <v>17.600000000000001</v>
      </c>
      <c r="U720" s="44">
        <v>14.08</v>
      </c>
      <c r="V720" s="44">
        <v>27.3</v>
      </c>
      <c r="W720" s="44">
        <v>26.97</v>
      </c>
      <c r="X720" s="44">
        <v>84.77</v>
      </c>
      <c r="Y720" s="44">
        <v>256.39</v>
      </c>
      <c r="Z720" s="44">
        <v>445.72</v>
      </c>
      <c r="AA720" s="44">
        <v>145.72</v>
      </c>
    </row>
    <row r="721" spans="1:27" x14ac:dyDescent="0.2">
      <c r="A721" s="98" t="s">
        <v>3108</v>
      </c>
      <c r="B721" s="28" t="str">
        <f>"07"&amp;"."&amp;$B$801&amp;"."&amp;$B$802</f>
        <v>07.10.2023</v>
      </c>
      <c r="C721" s="90" t="s">
        <v>76</v>
      </c>
      <c r="D721" s="91">
        <f>ROUND((D722)/1000,5)</f>
        <v>6.3200000000000006E-2</v>
      </c>
      <c r="E721" s="91">
        <f t="shared" ref="E721:AA721" si="409">ROUND((E722)/1000,5)</f>
        <v>0.26468999999999998</v>
      </c>
      <c r="F721" s="91">
        <f t="shared" si="409"/>
        <v>3.1800000000000001E-3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0.16073000000000001</v>
      </c>
      <c r="Z721" s="91">
        <f t="shared" si="409"/>
        <v>0.24439</v>
      </c>
      <c r="AA721" s="91">
        <f t="shared" si="409"/>
        <v>0.11182</v>
      </c>
    </row>
    <row r="722" spans="1:27" ht="12.75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63.2</v>
      </c>
      <c r="E722" s="44">
        <v>264.69</v>
      </c>
      <c r="F722" s="44">
        <v>3.18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160.72999999999999</v>
      </c>
      <c r="Z722" s="44">
        <v>244.39</v>
      </c>
      <c r="AA722" s="44">
        <v>111.82</v>
      </c>
    </row>
    <row r="723" spans="1:27" x14ac:dyDescent="0.2">
      <c r="A723" s="98" t="s">
        <v>3110</v>
      </c>
      <c r="B723" s="28" t="str">
        <f>"08"&amp;"."&amp;$B$801&amp;"."&amp;$B$802</f>
        <v>08.10.2023</v>
      </c>
      <c r="C723" s="90" t="s">
        <v>76</v>
      </c>
      <c r="D723" s="91">
        <f>ROUND((D724)/1000,5)</f>
        <v>9.9100000000000004E-3</v>
      </c>
      <c r="E723" s="91">
        <f t="shared" ref="E723:AA723" si="410">ROUND((E724)/1000,5)</f>
        <v>0.19105</v>
      </c>
      <c r="F723" s="91">
        <f t="shared" si="410"/>
        <v>0.12137000000000001</v>
      </c>
      <c r="G723" s="91">
        <f t="shared" si="410"/>
        <v>9.7089999999999996E-2</v>
      </c>
      <c r="H723" s="91">
        <f t="shared" si="410"/>
        <v>3.5E-4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1.2500000000000001E-2</v>
      </c>
      <c r="Y723" s="91">
        <f t="shared" si="410"/>
        <v>6.6E-4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9.91</v>
      </c>
      <c r="E724" s="44">
        <v>191.05</v>
      </c>
      <c r="F724" s="44">
        <v>121.37</v>
      </c>
      <c r="G724" s="44">
        <v>97.09</v>
      </c>
      <c r="H724" s="44">
        <v>0.35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12.5</v>
      </c>
      <c r="Y724" s="44">
        <v>0.66</v>
      </c>
      <c r="Z724" s="44">
        <v>0</v>
      </c>
      <c r="AA724" s="44">
        <v>0</v>
      </c>
    </row>
    <row r="725" spans="1:27" x14ac:dyDescent="0.2">
      <c r="A725" s="98" t="s">
        <v>3112</v>
      </c>
      <c r="B725" s="28" t="str">
        <f>"09"&amp;"."&amp;$B$801&amp;"."&amp;$B$802</f>
        <v>09.10.2023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1.3599999999999999E-2</v>
      </c>
      <c r="F725" s="91">
        <f t="shared" si="411"/>
        <v>7.9299999999999995E-3</v>
      </c>
      <c r="G725" s="91">
        <f t="shared" si="411"/>
        <v>4.8000000000000001E-4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7.2739999999999999E-2</v>
      </c>
      <c r="M725" s="91">
        <f t="shared" si="411"/>
        <v>4.4999999999999999E-4</v>
      </c>
      <c r="N725" s="91">
        <f t="shared" si="411"/>
        <v>3.8999999999999999E-4</v>
      </c>
      <c r="O725" s="91">
        <f t="shared" si="411"/>
        <v>2.64E-3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4.6829999999999997E-2</v>
      </c>
      <c r="X725" s="91">
        <f t="shared" si="411"/>
        <v>0</v>
      </c>
      <c r="Y725" s="91">
        <f t="shared" si="411"/>
        <v>0.21579999999999999</v>
      </c>
      <c r="Z725" s="91">
        <f t="shared" si="411"/>
        <v>2.154E-2</v>
      </c>
      <c r="AA725" s="91">
        <f t="shared" si="411"/>
        <v>5.3069999999999999E-2</v>
      </c>
    </row>
    <row r="726" spans="1:27" ht="12.75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0</v>
      </c>
      <c r="E726" s="44">
        <v>13.6</v>
      </c>
      <c r="F726" s="44">
        <v>7.93</v>
      </c>
      <c r="G726" s="44">
        <v>0.48</v>
      </c>
      <c r="H726" s="44">
        <v>0</v>
      </c>
      <c r="I726" s="44">
        <v>0</v>
      </c>
      <c r="J726" s="44">
        <v>0</v>
      </c>
      <c r="K726" s="44">
        <v>0</v>
      </c>
      <c r="L726" s="44">
        <v>72.739999999999995</v>
      </c>
      <c r="M726" s="44">
        <v>0.45</v>
      </c>
      <c r="N726" s="44">
        <v>0.39</v>
      </c>
      <c r="O726" s="44">
        <v>2.64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46.83</v>
      </c>
      <c r="X726" s="44">
        <v>0</v>
      </c>
      <c r="Y726" s="44">
        <v>215.8</v>
      </c>
      <c r="Z726" s="44">
        <v>21.54</v>
      </c>
      <c r="AA726" s="44">
        <v>53.07</v>
      </c>
    </row>
    <row r="727" spans="1:27" x14ac:dyDescent="0.2">
      <c r="A727" s="98" t="s">
        <v>3114</v>
      </c>
      <c r="B727" s="28" t="str">
        <f>"10"&amp;"."&amp;$B$801&amp;"."&amp;$B$802</f>
        <v>10.10.2023</v>
      </c>
      <c r="C727" s="90" t="s">
        <v>76</v>
      </c>
      <c r="D727" s="91">
        <f>ROUND((D728)/1000,5)</f>
        <v>0.1215</v>
      </c>
      <c r="E727" s="91">
        <f t="shared" ref="E727:AA727" si="412">ROUND((E728)/1000,5)</f>
        <v>0.1847</v>
      </c>
      <c r="F727" s="91">
        <f t="shared" si="412"/>
        <v>9.468E-2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4.0000000000000003E-5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3.0000000000000001E-5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6.4999999999999997E-4</v>
      </c>
      <c r="Z727" s="91">
        <f t="shared" si="412"/>
        <v>2.81E-2</v>
      </c>
      <c r="AA727" s="91">
        <f t="shared" si="412"/>
        <v>5.5500000000000001E-2</v>
      </c>
    </row>
    <row r="728" spans="1:27" ht="12.75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121.5</v>
      </c>
      <c r="E728" s="44">
        <v>184.7</v>
      </c>
      <c r="F728" s="44">
        <v>94.68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0.04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0.03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0.65</v>
      </c>
      <c r="Z728" s="44">
        <v>28.1</v>
      </c>
      <c r="AA728" s="44">
        <v>55.5</v>
      </c>
    </row>
    <row r="729" spans="1:27" x14ac:dyDescent="0.2">
      <c r="A729" s="98" t="s">
        <v>3116</v>
      </c>
      <c r="B729" s="28" t="str">
        <f>"11"&amp;"."&amp;$B$801&amp;"."&amp;$B$802</f>
        <v>11.10.2023</v>
      </c>
      <c r="C729" s="90" t="s">
        <v>76</v>
      </c>
      <c r="D729" s="91">
        <f>ROUND((D730)/1000,5)</f>
        <v>8.6800000000000002E-3</v>
      </c>
      <c r="E729" s="91">
        <f t="shared" ref="E729:AA729" si="413">ROUND((E730)/1000,5)</f>
        <v>0</v>
      </c>
      <c r="F729" s="91">
        <f t="shared" si="413"/>
        <v>0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1.9550000000000001E-2</v>
      </c>
      <c r="O729" s="91">
        <f t="shared" si="413"/>
        <v>4.4600000000000004E-3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1.7809999999999999E-2</v>
      </c>
      <c r="V729" s="91">
        <f t="shared" si="413"/>
        <v>0</v>
      </c>
      <c r="W729" s="91">
        <f t="shared" si="413"/>
        <v>4.0070000000000001E-2</v>
      </c>
      <c r="X729" s="91">
        <f t="shared" si="413"/>
        <v>3.2820000000000002E-2</v>
      </c>
      <c r="Y729" s="91">
        <f t="shared" si="413"/>
        <v>0.26285999999999998</v>
      </c>
      <c r="Z729" s="91">
        <f t="shared" si="413"/>
        <v>0.32901000000000002</v>
      </c>
      <c r="AA729" s="91">
        <f t="shared" si="413"/>
        <v>0.15267</v>
      </c>
    </row>
    <row r="730" spans="1:27" ht="12.75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8.68</v>
      </c>
      <c r="E730" s="44">
        <v>0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19.55</v>
      </c>
      <c r="O730" s="44">
        <v>4.46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17.809999999999999</v>
      </c>
      <c r="V730" s="44">
        <v>0</v>
      </c>
      <c r="W730" s="44">
        <v>40.07</v>
      </c>
      <c r="X730" s="44">
        <v>32.82</v>
      </c>
      <c r="Y730" s="44">
        <v>262.86</v>
      </c>
      <c r="Z730" s="44">
        <v>329.01</v>
      </c>
      <c r="AA730" s="44">
        <v>152.66999999999999</v>
      </c>
    </row>
    <row r="731" spans="1:27" x14ac:dyDescent="0.2">
      <c r="A731" s="98" t="s">
        <v>3118</v>
      </c>
      <c r="B731" s="28" t="str">
        <f>"12"&amp;"."&amp;$B$801&amp;"."&amp;$B$802</f>
        <v>12.10.2023</v>
      </c>
      <c r="C731" s="90" t="s">
        <v>76</v>
      </c>
      <c r="D731" s="91">
        <f>ROUND((D732)/1000,5)</f>
        <v>0.12143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1.635E-2</v>
      </c>
      <c r="N731" s="91">
        <f t="shared" si="414"/>
        <v>1.6389999999999998E-2</v>
      </c>
      <c r="O731" s="91">
        <f t="shared" si="414"/>
        <v>2.7369999999999998E-2</v>
      </c>
      <c r="P731" s="91">
        <f t="shared" si="414"/>
        <v>6.3699999999999998E-3</v>
      </c>
      <c r="Q731" s="91">
        <f t="shared" si="414"/>
        <v>3.041E-2</v>
      </c>
      <c r="R731" s="91">
        <f t="shared" si="414"/>
        <v>2.2499999999999999E-2</v>
      </c>
      <c r="S731" s="91">
        <f t="shared" si="414"/>
        <v>3.4939999999999999E-2</v>
      </c>
      <c r="T731" s="91">
        <f t="shared" si="414"/>
        <v>8.0000000000000004E-4</v>
      </c>
      <c r="U731" s="91">
        <f t="shared" si="414"/>
        <v>3.2039999999999999E-2</v>
      </c>
      <c r="V731" s="91">
        <f t="shared" si="414"/>
        <v>5.364E-2</v>
      </c>
      <c r="W731" s="91">
        <f t="shared" si="414"/>
        <v>8.6870000000000003E-2</v>
      </c>
      <c r="X731" s="91">
        <f t="shared" si="414"/>
        <v>0.15592</v>
      </c>
      <c r="Y731" s="91">
        <f t="shared" si="414"/>
        <v>0.58757999999999999</v>
      </c>
      <c r="Z731" s="91">
        <f t="shared" si="414"/>
        <v>0.83518000000000003</v>
      </c>
      <c r="AA731" s="91">
        <f t="shared" si="414"/>
        <v>0.23193</v>
      </c>
    </row>
    <row r="732" spans="1:27" ht="12.75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121.43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16.350000000000001</v>
      </c>
      <c r="N732" s="44">
        <v>16.39</v>
      </c>
      <c r="O732" s="44">
        <v>27.37</v>
      </c>
      <c r="P732" s="44">
        <v>6.37</v>
      </c>
      <c r="Q732" s="44">
        <v>30.41</v>
      </c>
      <c r="R732" s="44">
        <v>22.5</v>
      </c>
      <c r="S732" s="44">
        <v>34.94</v>
      </c>
      <c r="T732" s="44">
        <v>0.8</v>
      </c>
      <c r="U732" s="44">
        <v>32.04</v>
      </c>
      <c r="V732" s="44">
        <v>53.64</v>
      </c>
      <c r="W732" s="44">
        <v>86.87</v>
      </c>
      <c r="X732" s="44">
        <v>155.91999999999999</v>
      </c>
      <c r="Y732" s="44">
        <v>587.58000000000004</v>
      </c>
      <c r="Z732" s="44">
        <v>835.18</v>
      </c>
      <c r="AA732" s="44">
        <v>231.93</v>
      </c>
    </row>
    <row r="733" spans="1:27" x14ac:dyDescent="0.2">
      <c r="A733" s="98" t="s">
        <v>3120</v>
      </c>
      <c r="B733" s="28" t="str">
        <f>"13"&amp;"."&amp;$B$801&amp;"."&amp;$B$802</f>
        <v>13.10.2023</v>
      </c>
      <c r="C733" s="90" t="s">
        <v>76</v>
      </c>
      <c r="D733" s="91">
        <f>ROUND((D734)/1000,5)</f>
        <v>0.18398</v>
      </c>
      <c r="E733" s="91">
        <f t="shared" ref="E733:AA733" si="415">ROUND((E734)/1000,5)</f>
        <v>0.28516999999999998</v>
      </c>
      <c r="F733" s="91">
        <f t="shared" si="415"/>
        <v>0.13802</v>
      </c>
      <c r="G733" s="91">
        <f t="shared" si="415"/>
        <v>4.7419999999999997E-2</v>
      </c>
      <c r="H733" s="91">
        <f t="shared" si="415"/>
        <v>2.4000000000000001E-4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1.6199999999999999E-3</v>
      </c>
      <c r="M733" s="91">
        <f t="shared" si="415"/>
        <v>0.10351</v>
      </c>
      <c r="N733" s="91">
        <f t="shared" si="415"/>
        <v>0.12494</v>
      </c>
      <c r="O733" s="91">
        <f t="shared" si="415"/>
        <v>8.3419999999999994E-2</v>
      </c>
      <c r="P733" s="91">
        <f t="shared" si="415"/>
        <v>2.487E-2</v>
      </c>
      <c r="Q733" s="91">
        <f t="shared" si="415"/>
        <v>4.0710000000000003E-2</v>
      </c>
      <c r="R733" s="91">
        <f t="shared" si="415"/>
        <v>6.6790000000000002E-2</v>
      </c>
      <c r="S733" s="91">
        <f t="shared" si="415"/>
        <v>5.3350000000000002E-2</v>
      </c>
      <c r="T733" s="91">
        <f t="shared" si="415"/>
        <v>1.6449999999999999E-2</v>
      </c>
      <c r="U733" s="91">
        <f t="shared" si="415"/>
        <v>5.7800000000000004E-3</v>
      </c>
      <c r="V733" s="91">
        <f t="shared" si="415"/>
        <v>4.9349999999999998E-2</v>
      </c>
      <c r="W733" s="91">
        <f t="shared" si="415"/>
        <v>3.2480000000000002E-2</v>
      </c>
      <c r="X733" s="91">
        <f t="shared" si="415"/>
        <v>0.10344</v>
      </c>
      <c r="Y733" s="91">
        <f t="shared" si="415"/>
        <v>0.12263</v>
      </c>
      <c r="Z733" s="91">
        <f t="shared" si="415"/>
        <v>0.67366999999999999</v>
      </c>
      <c r="AA733" s="91">
        <f t="shared" si="415"/>
        <v>0.42244999999999999</v>
      </c>
    </row>
    <row r="734" spans="1:27" ht="12.75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183.98</v>
      </c>
      <c r="E734" s="44">
        <v>285.17</v>
      </c>
      <c r="F734" s="44">
        <v>138.02000000000001</v>
      </c>
      <c r="G734" s="44">
        <v>47.42</v>
      </c>
      <c r="H734" s="44">
        <v>0.24</v>
      </c>
      <c r="I734" s="44">
        <v>0</v>
      </c>
      <c r="J734" s="44">
        <v>0</v>
      </c>
      <c r="K734" s="44">
        <v>0</v>
      </c>
      <c r="L734" s="44">
        <v>1.62</v>
      </c>
      <c r="M734" s="44">
        <v>103.51</v>
      </c>
      <c r="N734" s="44">
        <v>124.94</v>
      </c>
      <c r="O734" s="44">
        <v>83.42</v>
      </c>
      <c r="P734" s="44">
        <v>24.87</v>
      </c>
      <c r="Q734" s="44">
        <v>40.71</v>
      </c>
      <c r="R734" s="44">
        <v>66.790000000000006</v>
      </c>
      <c r="S734" s="44">
        <v>53.35</v>
      </c>
      <c r="T734" s="44">
        <v>16.45</v>
      </c>
      <c r="U734" s="44">
        <v>5.78</v>
      </c>
      <c r="V734" s="44">
        <v>49.35</v>
      </c>
      <c r="W734" s="44">
        <v>32.479999999999997</v>
      </c>
      <c r="X734" s="44">
        <v>103.44</v>
      </c>
      <c r="Y734" s="44">
        <v>122.63</v>
      </c>
      <c r="Z734" s="44">
        <v>673.67</v>
      </c>
      <c r="AA734" s="44">
        <v>422.45</v>
      </c>
    </row>
    <row r="735" spans="1:27" x14ac:dyDescent="0.2">
      <c r="A735" s="98" t="s">
        <v>3122</v>
      </c>
      <c r="B735" s="28" t="str">
        <f>"14"&amp;"."&amp;$B$801&amp;"."&amp;$B$802</f>
        <v>14.10.2023</v>
      </c>
      <c r="C735" s="90" t="s">
        <v>76</v>
      </c>
      <c r="D735" s="91">
        <f>ROUND((D736)/1000,5)</f>
        <v>4.9610000000000001E-2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1.3140000000000001E-2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0.11183</v>
      </c>
      <c r="R735" s="91">
        <f t="shared" si="416"/>
        <v>0.18515999999999999</v>
      </c>
      <c r="S735" s="91">
        <f t="shared" si="416"/>
        <v>0.35176000000000002</v>
      </c>
      <c r="T735" s="91">
        <f t="shared" si="416"/>
        <v>0.23494000000000001</v>
      </c>
      <c r="U735" s="91">
        <f t="shared" si="416"/>
        <v>6.2710000000000002E-2</v>
      </c>
      <c r="V735" s="91">
        <f t="shared" si="416"/>
        <v>8.5699999999999998E-2</v>
      </c>
      <c r="W735" s="91">
        <f t="shared" si="416"/>
        <v>4.4600000000000001E-2</v>
      </c>
      <c r="X735" s="91">
        <f t="shared" si="416"/>
        <v>3.6139999999999999E-2</v>
      </c>
      <c r="Y735" s="91">
        <f t="shared" si="416"/>
        <v>0.19816</v>
      </c>
      <c r="Z735" s="91">
        <f t="shared" si="416"/>
        <v>0.39688000000000001</v>
      </c>
      <c r="AA735" s="91">
        <f t="shared" si="416"/>
        <v>0.16087000000000001</v>
      </c>
    </row>
    <row r="736" spans="1:27" ht="12.75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49.61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13.14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111.83</v>
      </c>
      <c r="R736" s="44">
        <v>185.16</v>
      </c>
      <c r="S736" s="44">
        <v>351.76</v>
      </c>
      <c r="T736" s="44">
        <v>234.94</v>
      </c>
      <c r="U736" s="44">
        <v>62.71</v>
      </c>
      <c r="V736" s="44">
        <v>85.7</v>
      </c>
      <c r="W736" s="44">
        <v>44.6</v>
      </c>
      <c r="X736" s="44">
        <v>36.14</v>
      </c>
      <c r="Y736" s="44">
        <v>198.16</v>
      </c>
      <c r="Z736" s="44">
        <v>396.88</v>
      </c>
      <c r="AA736" s="44">
        <v>160.87</v>
      </c>
    </row>
    <row r="737" spans="1:27" x14ac:dyDescent="0.2">
      <c r="A737" s="98" t="s">
        <v>3124</v>
      </c>
      <c r="B737" s="28" t="str">
        <f>"15"&amp;"."&amp;$B$801&amp;"."&amp;$B$802</f>
        <v>15.10.2023</v>
      </c>
      <c r="C737" s="90" t="s">
        <v>76</v>
      </c>
      <c r="D737" s="91">
        <f>ROUND((D738)/1000,5)</f>
        <v>8.0170000000000005E-2</v>
      </c>
      <c r="E737" s="91">
        <f t="shared" ref="E737:AA737" si="417">ROUND((E738)/1000,5)</f>
        <v>3.2340000000000001E-2</v>
      </c>
      <c r="F737" s="91">
        <f t="shared" si="417"/>
        <v>2.802E-2</v>
      </c>
      <c r="G737" s="91">
        <f t="shared" si="417"/>
        <v>4.3499999999999997E-2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8.43E-3</v>
      </c>
      <c r="N737" s="91">
        <f t="shared" si="417"/>
        <v>3.637E-2</v>
      </c>
      <c r="O737" s="91">
        <f t="shared" si="417"/>
        <v>6.148E-2</v>
      </c>
      <c r="P737" s="91">
        <f t="shared" si="417"/>
        <v>4.648E-2</v>
      </c>
      <c r="Q737" s="91">
        <f t="shared" si="417"/>
        <v>5.1970000000000002E-2</v>
      </c>
      <c r="R737" s="91">
        <f t="shared" si="417"/>
        <v>2.3800000000000002E-3</v>
      </c>
      <c r="S737" s="91">
        <f t="shared" si="417"/>
        <v>0</v>
      </c>
      <c r="T737" s="91">
        <f t="shared" si="417"/>
        <v>0</v>
      </c>
      <c r="U737" s="91">
        <f t="shared" si="417"/>
        <v>3.4499999999999999E-3</v>
      </c>
      <c r="V737" s="91">
        <f t="shared" si="417"/>
        <v>2.0910000000000002E-2</v>
      </c>
      <c r="W737" s="91">
        <f t="shared" si="417"/>
        <v>5.8779999999999999E-2</v>
      </c>
      <c r="X737" s="91">
        <f t="shared" si="417"/>
        <v>0.13285</v>
      </c>
      <c r="Y737" s="91">
        <f t="shared" si="417"/>
        <v>0.59306000000000003</v>
      </c>
      <c r="Z737" s="91">
        <f t="shared" si="417"/>
        <v>0.42044999999999999</v>
      </c>
      <c r="AA737" s="91">
        <f t="shared" si="417"/>
        <v>9.5610000000000001E-2</v>
      </c>
    </row>
    <row r="738" spans="1:27" ht="12.75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80.17</v>
      </c>
      <c r="E738" s="44">
        <v>32.340000000000003</v>
      </c>
      <c r="F738" s="44">
        <v>28.02</v>
      </c>
      <c r="G738" s="44">
        <v>43.5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8.43</v>
      </c>
      <c r="N738" s="44">
        <v>36.369999999999997</v>
      </c>
      <c r="O738" s="44">
        <v>61.48</v>
      </c>
      <c r="P738" s="44">
        <v>46.48</v>
      </c>
      <c r="Q738" s="44">
        <v>51.97</v>
      </c>
      <c r="R738" s="44">
        <v>2.38</v>
      </c>
      <c r="S738" s="44">
        <v>0</v>
      </c>
      <c r="T738" s="44">
        <v>0</v>
      </c>
      <c r="U738" s="44">
        <v>3.45</v>
      </c>
      <c r="V738" s="44">
        <v>20.91</v>
      </c>
      <c r="W738" s="44">
        <v>58.78</v>
      </c>
      <c r="X738" s="44">
        <v>132.85</v>
      </c>
      <c r="Y738" s="44">
        <v>593.05999999999995</v>
      </c>
      <c r="Z738" s="44">
        <v>420.45</v>
      </c>
      <c r="AA738" s="44">
        <v>95.61</v>
      </c>
    </row>
    <row r="739" spans="1:27" x14ac:dyDescent="0.2">
      <c r="A739" s="98" t="s">
        <v>3126</v>
      </c>
      <c r="B739" s="28" t="str">
        <f>"16"&amp;"."&amp;$B$801&amp;"."&amp;$B$802</f>
        <v>16.10.2023</v>
      </c>
      <c r="C739" s="90" t="s">
        <v>76</v>
      </c>
      <c r="D739" s="91">
        <f>ROUND((D740)/1000,5)</f>
        <v>0.12705</v>
      </c>
      <c r="E739" s="91">
        <f t="shared" ref="E739:AA739" si="418">ROUND((E740)/1000,5)</f>
        <v>0.46476000000000001</v>
      </c>
      <c r="F739" s="91">
        <f t="shared" si="418"/>
        <v>0.15598999999999999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8.4000000000000003E-4</v>
      </c>
      <c r="O739" s="91">
        <f t="shared" si="418"/>
        <v>4.4490000000000002E-2</v>
      </c>
      <c r="P739" s="91">
        <f t="shared" si="418"/>
        <v>0</v>
      </c>
      <c r="Q739" s="91">
        <f t="shared" si="418"/>
        <v>0</v>
      </c>
      <c r="R739" s="91">
        <f t="shared" si="418"/>
        <v>7.1000000000000002E-4</v>
      </c>
      <c r="S739" s="91">
        <f t="shared" si="418"/>
        <v>6.3200000000000001E-3</v>
      </c>
      <c r="T739" s="91">
        <f t="shared" si="418"/>
        <v>6.4000000000000005E-4</v>
      </c>
      <c r="U739" s="91">
        <f t="shared" si="418"/>
        <v>0</v>
      </c>
      <c r="V739" s="91">
        <f t="shared" si="418"/>
        <v>0</v>
      </c>
      <c r="W739" s="91">
        <f t="shared" si="418"/>
        <v>5.008E-2</v>
      </c>
      <c r="X739" s="91">
        <f t="shared" si="418"/>
        <v>5.5300000000000002E-2</v>
      </c>
      <c r="Y739" s="91">
        <f t="shared" si="418"/>
        <v>0.11863</v>
      </c>
      <c r="Z739" s="91">
        <f t="shared" si="418"/>
        <v>0.51046000000000002</v>
      </c>
      <c r="AA739" s="91">
        <f t="shared" si="418"/>
        <v>0.34777000000000002</v>
      </c>
    </row>
    <row r="740" spans="1:27" ht="12.75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127.05</v>
      </c>
      <c r="E740" s="44">
        <v>464.76</v>
      </c>
      <c r="F740" s="44">
        <v>155.99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0.84</v>
      </c>
      <c r="O740" s="44">
        <v>44.49</v>
      </c>
      <c r="P740" s="44">
        <v>0</v>
      </c>
      <c r="Q740" s="44">
        <v>0</v>
      </c>
      <c r="R740" s="44">
        <v>0.71</v>
      </c>
      <c r="S740" s="44">
        <v>6.32</v>
      </c>
      <c r="T740" s="44">
        <v>0.64</v>
      </c>
      <c r="U740" s="44">
        <v>0</v>
      </c>
      <c r="V740" s="44">
        <v>0</v>
      </c>
      <c r="W740" s="44">
        <v>50.08</v>
      </c>
      <c r="X740" s="44">
        <v>55.3</v>
      </c>
      <c r="Y740" s="44">
        <v>118.63</v>
      </c>
      <c r="Z740" s="44">
        <v>510.46</v>
      </c>
      <c r="AA740" s="44">
        <v>347.77</v>
      </c>
    </row>
    <row r="741" spans="1:27" x14ac:dyDescent="0.2">
      <c r="A741" s="98" t="s">
        <v>3128</v>
      </c>
      <c r="B741" s="28" t="str">
        <f>"17"&amp;"."&amp;$B$801&amp;"."&amp;$B$802</f>
        <v>17.10.2023</v>
      </c>
      <c r="C741" s="90" t="s">
        <v>76</v>
      </c>
      <c r="D741" s="91">
        <f>ROUND((D742)/1000,5)</f>
        <v>0.26543</v>
      </c>
      <c r="E741" s="91">
        <f t="shared" ref="E741:AA741" si="419">ROUND((E742)/1000,5)</f>
        <v>0.23179</v>
      </c>
      <c r="F741" s="91">
        <f t="shared" si="419"/>
        <v>0.16042999999999999</v>
      </c>
      <c r="G741" s="91">
        <f t="shared" si="419"/>
        <v>9.1350000000000001E-2</v>
      </c>
      <c r="H741" s="91">
        <f t="shared" si="419"/>
        <v>9.0799999999999995E-3</v>
      </c>
      <c r="I741" s="91">
        <f t="shared" si="419"/>
        <v>0</v>
      </c>
      <c r="J741" s="91">
        <f t="shared" si="419"/>
        <v>0</v>
      </c>
      <c r="K741" s="91">
        <f t="shared" si="419"/>
        <v>1.6000000000000001E-4</v>
      </c>
      <c r="L741" s="91">
        <f t="shared" si="419"/>
        <v>0</v>
      </c>
      <c r="M741" s="91">
        <f t="shared" si="419"/>
        <v>3.0000000000000001E-5</v>
      </c>
      <c r="N741" s="91">
        <f t="shared" si="419"/>
        <v>2.5350000000000001E-2</v>
      </c>
      <c r="O741" s="91">
        <f t="shared" si="419"/>
        <v>0.23330999999999999</v>
      </c>
      <c r="P741" s="91">
        <f t="shared" si="419"/>
        <v>6.9000000000000006E-2</v>
      </c>
      <c r="Q741" s="91">
        <f t="shared" si="419"/>
        <v>5.7389999999999997E-2</v>
      </c>
      <c r="R741" s="91">
        <f t="shared" si="419"/>
        <v>5.7829999999999999E-2</v>
      </c>
      <c r="S741" s="91">
        <f t="shared" si="419"/>
        <v>2.0209999999999999E-2</v>
      </c>
      <c r="T741" s="91">
        <f t="shared" si="419"/>
        <v>2.0480000000000002E-2</v>
      </c>
      <c r="U741" s="91">
        <f t="shared" si="419"/>
        <v>0</v>
      </c>
      <c r="V741" s="91">
        <f t="shared" si="419"/>
        <v>0</v>
      </c>
      <c r="W741" s="91">
        <f t="shared" si="419"/>
        <v>3.4450000000000001E-2</v>
      </c>
      <c r="X741" s="91">
        <f t="shared" si="419"/>
        <v>9.6310000000000007E-2</v>
      </c>
      <c r="Y741" s="91">
        <f t="shared" si="419"/>
        <v>0.39021</v>
      </c>
      <c r="Z741" s="91">
        <f t="shared" si="419"/>
        <v>0.34782999999999997</v>
      </c>
      <c r="AA741" s="91">
        <f t="shared" si="419"/>
        <v>0.20967</v>
      </c>
    </row>
    <row r="742" spans="1:27" ht="12.75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265.43</v>
      </c>
      <c r="E742" s="44">
        <v>231.79</v>
      </c>
      <c r="F742" s="44">
        <v>160.43</v>
      </c>
      <c r="G742" s="44">
        <v>91.35</v>
      </c>
      <c r="H742" s="44">
        <v>9.08</v>
      </c>
      <c r="I742" s="44">
        <v>0</v>
      </c>
      <c r="J742" s="44">
        <v>0</v>
      </c>
      <c r="K742" s="44">
        <v>0.16</v>
      </c>
      <c r="L742" s="44">
        <v>0</v>
      </c>
      <c r="M742" s="44">
        <v>0.03</v>
      </c>
      <c r="N742" s="44">
        <v>25.35</v>
      </c>
      <c r="O742" s="44">
        <v>233.31</v>
      </c>
      <c r="P742" s="44">
        <v>69</v>
      </c>
      <c r="Q742" s="44">
        <v>57.39</v>
      </c>
      <c r="R742" s="44">
        <v>57.83</v>
      </c>
      <c r="S742" s="44">
        <v>20.21</v>
      </c>
      <c r="T742" s="44">
        <v>20.48</v>
      </c>
      <c r="U742" s="44">
        <v>0</v>
      </c>
      <c r="V742" s="44">
        <v>0</v>
      </c>
      <c r="W742" s="44">
        <v>34.450000000000003</v>
      </c>
      <c r="X742" s="44">
        <v>96.31</v>
      </c>
      <c r="Y742" s="44">
        <v>390.21</v>
      </c>
      <c r="Z742" s="44">
        <v>347.83</v>
      </c>
      <c r="AA742" s="44">
        <v>209.67</v>
      </c>
    </row>
    <row r="743" spans="1:27" x14ac:dyDescent="0.2">
      <c r="A743" s="98" t="s">
        <v>3130</v>
      </c>
      <c r="B743" s="28" t="str">
        <f>"18"&amp;"."&amp;$B$801&amp;"."&amp;$B$802</f>
        <v>18.10.2023</v>
      </c>
      <c r="C743" s="90" t="s">
        <v>76</v>
      </c>
      <c r="D743" s="91">
        <f>ROUND((D744)/1000,5)</f>
        <v>1.384E-2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8.3899999999999999E-3</v>
      </c>
      <c r="Y743" s="91">
        <f t="shared" si="420"/>
        <v>0.16821</v>
      </c>
      <c r="Z743" s="91">
        <f t="shared" si="420"/>
        <v>0.23796999999999999</v>
      </c>
      <c r="AA743" s="91">
        <f t="shared" si="420"/>
        <v>0.31877</v>
      </c>
    </row>
    <row r="744" spans="1:27" ht="12.75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13.84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8.39</v>
      </c>
      <c r="Y744" s="44">
        <v>168.21</v>
      </c>
      <c r="Z744" s="44">
        <v>237.97</v>
      </c>
      <c r="AA744" s="44">
        <v>318.77</v>
      </c>
    </row>
    <row r="745" spans="1:27" x14ac:dyDescent="0.2">
      <c r="A745" s="98" t="s">
        <v>3132</v>
      </c>
      <c r="B745" s="28" t="str">
        <f>"19"&amp;"."&amp;$B$801&amp;"."&amp;$B$802</f>
        <v>19.10.2023</v>
      </c>
      <c r="C745" s="90" t="s">
        <v>76</v>
      </c>
      <c r="D745" s="91">
        <f>ROUND((D746)/1000,5)</f>
        <v>5.9330000000000001E-2</v>
      </c>
      <c r="E745" s="91">
        <f t="shared" ref="E745:AA745" si="421">ROUND((E746)/1000,5)</f>
        <v>1.4300000000000001E-3</v>
      </c>
      <c r="F745" s="91">
        <f t="shared" si="421"/>
        <v>4.0300000000000002E-2</v>
      </c>
      <c r="G745" s="91">
        <f t="shared" si="421"/>
        <v>3.7749999999999999E-2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3.737E-2</v>
      </c>
      <c r="M745" s="91">
        <f t="shared" si="421"/>
        <v>3.8089999999999999E-2</v>
      </c>
      <c r="N745" s="91">
        <f t="shared" si="421"/>
        <v>6.2399999999999997E-2</v>
      </c>
      <c r="O745" s="91">
        <f t="shared" si="421"/>
        <v>0.10706</v>
      </c>
      <c r="P745" s="91">
        <f t="shared" si="421"/>
        <v>7.7530000000000002E-2</v>
      </c>
      <c r="Q745" s="91">
        <f t="shared" si="421"/>
        <v>8.9539999999999995E-2</v>
      </c>
      <c r="R745" s="91">
        <f t="shared" si="421"/>
        <v>6.9470000000000004E-2</v>
      </c>
      <c r="S745" s="91">
        <f t="shared" si="421"/>
        <v>8.7209999999999996E-2</v>
      </c>
      <c r="T745" s="91">
        <f t="shared" si="421"/>
        <v>6.2149999999999997E-2</v>
      </c>
      <c r="U745" s="91">
        <f t="shared" si="421"/>
        <v>0</v>
      </c>
      <c r="V745" s="91">
        <f t="shared" si="421"/>
        <v>3.7330000000000002E-2</v>
      </c>
      <c r="W745" s="91">
        <f t="shared" si="421"/>
        <v>3.8370000000000001E-2</v>
      </c>
      <c r="X745" s="91">
        <f t="shared" si="421"/>
        <v>0.28542000000000001</v>
      </c>
      <c r="Y745" s="91">
        <f t="shared" si="421"/>
        <v>0.59746999999999995</v>
      </c>
      <c r="Z745" s="91">
        <f t="shared" si="421"/>
        <v>0.63290999999999997</v>
      </c>
      <c r="AA745" s="91">
        <f t="shared" si="421"/>
        <v>0.32999000000000001</v>
      </c>
    </row>
    <row r="746" spans="1:27" ht="12.75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59.33</v>
      </c>
      <c r="E746" s="44">
        <v>1.43</v>
      </c>
      <c r="F746" s="44">
        <v>40.299999999999997</v>
      </c>
      <c r="G746" s="44">
        <v>37.75</v>
      </c>
      <c r="H746" s="44">
        <v>0</v>
      </c>
      <c r="I746" s="44">
        <v>0</v>
      </c>
      <c r="J746" s="44">
        <v>0</v>
      </c>
      <c r="K746" s="44">
        <v>0</v>
      </c>
      <c r="L746" s="44">
        <v>37.369999999999997</v>
      </c>
      <c r="M746" s="44">
        <v>38.090000000000003</v>
      </c>
      <c r="N746" s="44">
        <v>62.4</v>
      </c>
      <c r="O746" s="44">
        <v>107.06</v>
      </c>
      <c r="P746" s="44">
        <v>77.53</v>
      </c>
      <c r="Q746" s="44">
        <v>89.54</v>
      </c>
      <c r="R746" s="44">
        <v>69.47</v>
      </c>
      <c r="S746" s="44">
        <v>87.21</v>
      </c>
      <c r="T746" s="44">
        <v>62.15</v>
      </c>
      <c r="U746" s="44">
        <v>0</v>
      </c>
      <c r="V746" s="44">
        <v>37.33</v>
      </c>
      <c r="W746" s="44">
        <v>38.369999999999997</v>
      </c>
      <c r="X746" s="44">
        <v>285.42</v>
      </c>
      <c r="Y746" s="44">
        <v>597.47</v>
      </c>
      <c r="Z746" s="44">
        <v>632.91</v>
      </c>
      <c r="AA746" s="44">
        <v>329.99</v>
      </c>
    </row>
    <row r="747" spans="1:27" x14ac:dyDescent="0.2">
      <c r="A747" s="98" t="s">
        <v>3134</v>
      </c>
      <c r="B747" s="28" t="str">
        <f>"20"&amp;"."&amp;$B$801&amp;"."&amp;$B$802</f>
        <v>20.10.2023</v>
      </c>
      <c r="C747" s="90" t="s">
        <v>76</v>
      </c>
      <c r="D747" s="91">
        <f>ROUND((D748)/1000,5)</f>
        <v>0.15093999999999999</v>
      </c>
      <c r="E747" s="91">
        <f t="shared" ref="E747:AA747" si="422">ROUND((E748)/1000,5)</f>
        <v>0.17895</v>
      </c>
      <c r="F747" s="91">
        <f t="shared" si="422"/>
        <v>0.1206</v>
      </c>
      <c r="G747" s="91">
        <f t="shared" si="422"/>
        <v>2.5950000000000001E-2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6.83E-2</v>
      </c>
      <c r="N747" s="91">
        <f t="shared" si="422"/>
        <v>8.7809999999999999E-2</v>
      </c>
      <c r="O747" s="91">
        <f t="shared" si="422"/>
        <v>9.1699999999999993E-3</v>
      </c>
      <c r="P747" s="91">
        <f t="shared" si="422"/>
        <v>7.3999999999999999E-4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4.9140000000000003E-2</v>
      </c>
      <c r="V747" s="91">
        <f t="shared" si="422"/>
        <v>5.96E-2</v>
      </c>
      <c r="W747" s="91">
        <f t="shared" si="422"/>
        <v>4.7890000000000002E-2</v>
      </c>
      <c r="X747" s="91">
        <f t="shared" si="422"/>
        <v>5.4519999999999999E-2</v>
      </c>
      <c r="Y747" s="91">
        <f t="shared" si="422"/>
        <v>0.47467999999999999</v>
      </c>
      <c r="Z747" s="91">
        <f t="shared" si="422"/>
        <v>0.36751</v>
      </c>
      <c r="AA747" s="91">
        <f t="shared" si="422"/>
        <v>0.17175000000000001</v>
      </c>
    </row>
    <row r="748" spans="1:27" ht="12.75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150.94</v>
      </c>
      <c r="E748" s="44">
        <v>178.95</v>
      </c>
      <c r="F748" s="44">
        <v>120.6</v>
      </c>
      <c r="G748" s="44">
        <v>25.95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68.3</v>
      </c>
      <c r="N748" s="44">
        <v>87.81</v>
      </c>
      <c r="O748" s="44">
        <v>9.17</v>
      </c>
      <c r="P748" s="44">
        <v>0.74</v>
      </c>
      <c r="Q748" s="44">
        <v>0</v>
      </c>
      <c r="R748" s="44">
        <v>0</v>
      </c>
      <c r="S748" s="44">
        <v>0</v>
      </c>
      <c r="T748" s="44">
        <v>0</v>
      </c>
      <c r="U748" s="44">
        <v>49.14</v>
      </c>
      <c r="V748" s="44">
        <v>59.6</v>
      </c>
      <c r="W748" s="44">
        <v>47.89</v>
      </c>
      <c r="X748" s="44">
        <v>54.52</v>
      </c>
      <c r="Y748" s="44">
        <v>474.68</v>
      </c>
      <c r="Z748" s="44">
        <v>367.51</v>
      </c>
      <c r="AA748" s="44">
        <v>171.75</v>
      </c>
    </row>
    <row r="749" spans="1:27" x14ac:dyDescent="0.2">
      <c r="A749" s="98" t="s">
        <v>3136</v>
      </c>
      <c r="B749" s="28" t="str">
        <f>"21"&amp;"."&amp;$B$801&amp;"."&amp;$B$802</f>
        <v>21.10.2023</v>
      </c>
      <c r="C749" s="90" t="s">
        <v>76</v>
      </c>
      <c r="D749" s="91">
        <f>ROUND((D750)/1000,5)</f>
        <v>5.8299999999999998E-2</v>
      </c>
      <c r="E749" s="91">
        <f t="shared" ref="E749:AA749" si="423">ROUND((E750)/1000,5)</f>
        <v>4.3409999999999997E-2</v>
      </c>
      <c r="F749" s="91">
        <f t="shared" si="423"/>
        <v>0</v>
      </c>
      <c r="G749" s="91">
        <f t="shared" si="423"/>
        <v>0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9.0000000000000006E-5</v>
      </c>
      <c r="O749" s="91">
        <f t="shared" si="423"/>
        <v>0</v>
      </c>
      <c r="P749" s="91">
        <f t="shared" si="423"/>
        <v>0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0</v>
      </c>
      <c r="V749" s="91">
        <f t="shared" si="423"/>
        <v>2.14E-3</v>
      </c>
      <c r="W749" s="91">
        <f t="shared" si="423"/>
        <v>4.6000000000000001E-4</v>
      </c>
      <c r="X749" s="91">
        <f t="shared" si="423"/>
        <v>0</v>
      </c>
      <c r="Y749" s="91">
        <f t="shared" si="423"/>
        <v>0.19167000000000001</v>
      </c>
      <c r="Z749" s="91">
        <f t="shared" si="423"/>
        <v>0.18815000000000001</v>
      </c>
      <c r="AA749" s="91">
        <f t="shared" si="423"/>
        <v>6.7330000000000001E-2</v>
      </c>
    </row>
    <row r="750" spans="1:27" ht="12.75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58.3</v>
      </c>
      <c r="E750" s="44">
        <v>43.41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0.09</v>
      </c>
      <c r="O750" s="44">
        <v>0</v>
      </c>
      <c r="P750" s="44">
        <v>0</v>
      </c>
      <c r="Q750" s="44">
        <v>0</v>
      </c>
      <c r="R750" s="44">
        <v>0</v>
      </c>
      <c r="S750" s="44">
        <v>0</v>
      </c>
      <c r="T750" s="44">
        <v>0</v>
      </c>
      <c r="U750" s="44">
        <v>0</v>
      </c>
      <c r="V750" s="44">
        <v>2.14</v>
      </c>
      <c r="W750" s="44">
        <v>0.46</v>
      </c>
      <c r="X750" s="44">
        <v>0</v>
      </c>
      <c r="Y750" s="44">
        <v>191.67</v>
      </c>
      <c r="Z750" s="44">
        <v>188.15</v>
      </c>
      <c r="AA750" s="44">
        <v>67.33</v>
      </c>
    </row>
    <row r="751" spans="1:27" x14ac:dyDescent="0.2">
      <c r="A751" s="98" t="s">
        <v>3138</v>
      </c>
      <c r="B751" s="28" t="str">
        <f>"22"&amp;"."&amp;$B$801&amp;"."&amp;$B$802</f>
        <v>22.10.2023</v>
      </c>
      <c r="C751" s="90" t="s">
        <v>76</v>
      </c>
      <c r="D751" s="91">
        <f>ROUND((D752)/1000,5)</f>
        <v>4.2340000000000003E-2</v>
      </c>
      <c r="E751" s="91">
        <f t="shared" ref="E751:AA751" si="424">ROUND((E752)/1000,5)</f>
        <v>2.92E-2</v>
      </c>
      <c r="F751" s="91">
        <f t="shared" si="424"/>
        <v>0</v>
      </c>
      <c r="G751" s="91">
        <f t="shared" si="424"/>
        <v>9.5099999999999994E-3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0</v>
      </c>
      <c r="N751" s="91">
        <f t="shared" si="424"/>
        <v>0</v>
      </c>
      <c r="O751" s="91">
        <f t="shared" si="424"/>
        <v>0</v>
      </c>
      <c r="P751" s="91">
        <f t="shared" si="424"/>
        <v>0</v>
      </c>
      <c r="Q751" s="91">
        <f t="shared" si="424"/>
        <v>0</v>
      </c>
      <c r="R751" s="91">
        <f t="shared" si="424"/>
        <v>0</v>
      </c>
      <c r="S751" s="91">
        <f t="shared" si="424"/>
        <v>0</v>
      </c>
      <c r="T751" s="91">
        <f t="shared" si="424"/>
        <v>0</v>
      </c>
      <c r="U751" s="91">
        <f t="shared" si="424"/>
        <v>0</v>
      </c>
      <c r="V751" s="91">
        <f t="shared" si="424"/>
        <v>9.8640000000000005E-2</v>
      </c>
      <c r="W751" s="91">
        <f t="shared" si="424"/>
        <v>0.14534</v>
      </c>
      <c r="X751" s="91">
        <f t="shared" si="424"/>
        <v>0.10138</v>
      </c>
      <c r="Y751" s="91">
        <f t="shared" si="424"/>
        <v>0.31814999999999999</v>
      </c>
      <c r="Z751" s="91">
        <f t="shared" si="424"/>
        <v>0.10452</v>
      </c>
      <c r="AA751" s="91">
        <f t="shared" si="424"/>
        <v>0.14445</v>
      </c>
    </row>
    <row r="752" spans="1:27" ht="12.75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42.34</v>
      </c>
      <c r="E752" s="44">
        <v>29.2</v>
      </c>
      <c r="F752" s="44">
        <v>0</v>
      </c>
      <c r="G752" s="44">
        <v>9.51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</v>
      </c>
      <c r="N752" s="44">
        <v>0</v>
      </c>
      <c r="O752" s="44">
        <v>0</v>
      </c>
      <c r="P752" s="44">
        <v>0</v>
      </c>
      <c r="Q752" s="44">
        <v>0</v>
      </c>
      <c r="R752" s="44">
        <v>0</v>
      </c>
      <c r="S752" s="44">
        <v>0</v>
      </c>
      <c r="T752" s="44">
        <v>0</v>
      </c>
      <c r="U752" s="44">
        <v>0</v>
      </c>
      <c r="V752" s="44">
        <v>98.64</v>
      </c>
      <c r="W752" s="44">
        <v>145.34</v>
      </c>
      <c r="X752" s="44">
        <v>101.38</v>
      </c>
      <c r="Y752" s="44">
        <v>318.14999999999998</v>
      </c>
      <c r="Z752" s="44">
        <v>104.52</v>
      </c>
      <c r="AA752" s="44">
        <v>144.44999999999999</v>
      </c>
    </row>
    <row r="753" spans="1:27" x14ac:dyDescent="0.2">
      <c r="A753" s="98" t="s">
        <v>3140</v>
      </c>
      <c r="B753" s="28" t="str">
        <f>"23"&amp;"."&amp;$B$801&amp;"."&amp;$B$802</f>
        <v>23.10.2023</v>
      </c>
      <c r="C753" s="90" t="s">
        <v>76</v>
      </c>
      <c r="D753" s="91">
        <f>ROUND((D754)/1000,5)</f>
        <v>0.11303000000000001</v>
      </c>
      <c r="E753" s="91">
        <f t="shared" ref="E753:AA753" si="425">ROUND((E754)/1000,5)</f>
        <v>3.0509999999999999E-2</v>
      </c>
      <c r="F753" s="91">
        <f t="shared" si="425"/>
        <v>0</v>
      </c>
      <c r="G753" s="91">
        <f t="shared" si="425"/>
        <v>0</v>
      </c>
      <c r="H753" s="91">
        <f t="shared" si="425"/>
        <v>1.1100000000000001E-3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9.7000000000000005E-4</v>
      </c>
      <c r="N753" s="91">
        <f t="shared" si="425"/>
        <v>4.0000000000000002E-4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2.5000000000000001E-4</v>
      </c>
      <c r="X753" s="91">
        <f t="shared" si="425"/>
        <v>0</v>
      </c>
      <c r="Y753" s="91">
        <f t="shared" si="425"/>
        <v>0.20096</v>
      </c>
      <c r="Z753" s="91">
        <f t="shared" si="425"/>
        <v>0.11815000000000001</v>
      </c>
      <c r="AA753" s="91">
        <f t="shared" si="425"/>
        <v>0.17860000000000001</v>
      </c>
    </row>
    <row r="754" spans="1:27" ht="12.75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113.03</v>
      </c>
      <c r="E754" s="44">
        <v>30.51</v>
      </c>
      <c r="F754" s="44">
        <v>0</v>
      </c>
      <c r="G754" s="44">
        <v>0</v>
      </c>
      <c r="H754" s="44">
        <v>1.1100000000000001</v>
      </c>
      <c r="I754" s="44">
        <v>0</v>
      </c>
      <c r="J754" s="44">
        <v>0</v>
      </c>
      <c r="K754" s="44">
        <v>0</v>
      </c>
      <c r="L754" s="44">
        <v>0</v>
      </c>
      <c r="M754" s="44">
        <v>0.97</v>
      </c>
      <c r="N754" s="44">
        <v>0.4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0.25</v>
      </c>
      <c r="X754" s="44">
        <v>0</v>
      </c>
      <c r="Y754" s="44">
        <v>200.96</v>
      </c>
      <c r="Z754" s="44">
        <v>118.15</v>
      </c>
      <c r="AA754" s="44">
        <v>178.6</v>
      </c>
    </row>
    <row r="755" spans="1:27" x14ac:dyDescent="0.2">
      <c r="A755" s="98" t="s">
        <v>3142</v>
      </c>
      <c r="B755" s="28" t="str">
        <f>"24"&amp;"."&amp;$B$801&amp;"."&amp;$B$802</f>
        <v>24.10.2023</v>
      </c>
      <c r="C755" s="90" t="s">
        <v>76</v>
      </c>
      <c r="D755" s="91">
        <f>ROUND((D756)/1000,5)</f>
        <v>0.23929</v>
      </c>
      <c r="E755" s="91">
        <f t="shared" ref="E755:AA755" si="426">ROUND((E756)/1000,5)</f>
        <v>0.16700000000000001</v>
      </c>
      <c r="F755" s="91">
        <f t="shared" si="426"/>
        <v>6.5449999999999994E-2</v>
      </c>
      <c r="G755" s="91">
        <f t="shared" si="426"/>
        <v>2.078E-2</v>
      </c>
      <c r="H755" s="91">
        <f t="shared" si="426"/>
        <v>0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1.332E-2</v>
      </c>
      <c r="N755" s="91">
        <f t="shared" si="426"/>
        <v>6.132E-2</v>
      </c>
      <c r="O755" s="91">
        <f t="shared" si="426"/>
        <v>0</v>
      </c>
      <c r="P755" s="91">
        <f t="shared" si="426"/>
        <v>0</v>
      </c>
      <c r="Q755" s="91">
        <f t="shared" si="426"/>
        <v>0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0</v>
      </c>
      <c r="W755" s="91">
        <f t="shared" si="426"/>
        <v>0.14460999999999999</v>
      </c>
      <c r="X755" s="91">
        <f t="shared" si="426"/>
        <v>0.18665999999999999</v>
      </c>
      <c r="Y755" s="91">
        <f t="shared" si="426"/>
        <v>0.42270000000000002</v>
      </c>
      <c r="Z755" s="91">
        <f t="shared" si="426"/>
        <v>0.30657000000000001</v>
      </c>
      <c r="AA755" s="91">
        <f t="shared" si="426"/>
        <v>0.22944999999999999</v>
      </c>
    </row>
    <row r="756" spans="1:27" ht="12.75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239.29</v>
      </c>
      <c r="E756" s="44">
        <v>167</v>
      </c>
      <c r="F756" s="44">
        <v>65.45</v>
      </c>
      <c r="G756" s="44">
        <v>20.78</v>
      </c>
      <c r="H756" s="44">
        <v>0</v>
      </c>
      <c r="I756" s="44">
        <v>0</v>
      </c>
      <c r="J756" s="44">
        <v>0</v>
      </c>
      <c r="K756" s="44">
        <v>0</v>
      </c>
      <c r="L756" s="44">
        <v>0</v>
      </c>
      <c r="M756" s="44">
        <v>13.32</v>
      </c>
      <c r="N756" s="44">
        <v>61.32</v>
      </c>
      <c r="O756" s="44">
        <v>0</v>
      </c>
      <c r="P756" s="44">
        <v>0</v>
      </c>
      <c r="Q756" s="44">
        <v>0</v>
      </c>
      <c r="R756" s="44">
        <v>0</v>
      </c>
      <c r="S756" s="44">
        <v>0</v>
      </c>
      <c r="T756" s="44">
        <v>0</v>
      </c>
      <c r="U756" s="44">
        <v>0</v>
      </c>
      <c r="V756" s="44">
        <v>0</v>
      </c>
      <c r="W756" s="44">
        <v>144.61000000000001</v>
      </c>
      <c r="X756" s="44">
        <v>186.66</v>
      </c>
      <c r="Y756" s="44">
        <v>422.7</v>
      </c>
      <c r="Z756" s="44">
        <v>306.57</v>
      </c>
      <c r="AA756" s="44">
        <v>229.45</v>
      </c>
    </row>
    <row r="757" spans="1:27" x14ac:dyDescent="0.2">
      <c r="A757" s="98" t="s">
        <v>3144</v>
      </c>
      <c r="B757" s="28" t="str">
        <f>"25"&amp;"."&amp;$B$801&amp;"."&amp;$B$802</f>
        <v>25.10.2023</v>
      </c>
      <c r="C757" s="90" t="s">
        <v>76</v>
      </c>
      <c r="D757" s="91">
        <f>ROUND((D758)/1000,5)</f>
        <v>0.11124000000000001</v>
      </c>
      <c r="E757" s="91">
        <f t="shared" ref="E757:AA757" si="427">ROUND((E758)/1000,5)</f>
        <v>0.10183</v>
      </c>
      <c r="F757" s="91">
        <f t="shared" si="427"/>
        <v>5.9299999999999999E-2</v>
      </c>
      <c r="G757" s="91">
        <f t="shared" si="427"/>
        <v>7.2700000000000004E-3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6.5000000000000002E-2</v>
      </c>
      <c r="N757" s="91">
        <f t="shared" si="427"/>
        <v>0.13375999999999999</v>
      </c>
      <c r="O757" s="91">
        <f t="shared" si="427"/>
        <v>6.5530000000000005E-2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0.15284</v>
      </c>
      <c r="X757" s="91">
        <f t="shared" si="427"/>
        <v>8.1530000000000005E-2</v>
      </c>
      <c r="Y757" s="91">
        <f t="shared" si="427"/>
        <v>0.15196000000000001</v>
      </c>
      <c r="Z757" s="91">
        <f t="shared" si="427"/>
        <v>0.29758000000000001</v>
      </c>
      <c r="AA757" s="91">
        <f t="shared" si="427"/>
        <v>0.11151999999999999</v>
      </c>
    </row>
    <row r="758" spans="1:27" ht="12.75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111.24</v>
      </c>
      <c r="E758" s="44">
        <v>101.83</v>
      </c>
      <c r="F758" s="44">
        <v>59.3</v>
      </c>
      <c r="G758" s="44">
        <v>7.27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65</v>
      </c>
      <c r="N758" s="44">
        <v>133.76</v>
      </c>
      <c r="O758" s="44">
        <v>65.53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152.84</v>
      </c>
      <c r="X758" s="44">
        <v>81.53</v>
      </c>
      <c r="Y758" s="44">
        <v>151.96</v>
      </c>
      <c r="Z758" s="44">
        <v>297.58</v>
      </c>
      <c r="AA758" s="44">
        <v>111.52</v>
      </c>
    </row>
    <row r="759" spans="1:27" x14ac:dyDescent="0.2">
      <c r="A759" s="98" t="s">
        <v>3146</v>
      </c>
      <c r="B759" s="28" t="str">
        <f>"26"&amp;"."&amp;$B$801&amp;"."&amp;$B$802</f>
        <v>26.10.2023</v>
      </c>
      <c r="C759" s="90" t="s">
        <v>76</v>
      </c>
      <c r="D759" s="91">
        <f>ROUND((D760)/1000,5)</f>
        <v>8.3750000000000005E-2</v>
      </c>
      <c r="E759" s="91">
        <f t="shared" ref="E759:AA759" si="428">ROUND((E760)/1000,5)</f>
        <v>0.10577</v>
      </c>
      <c r="F759" s="91">
        <f t="shared" si="428"/>
        <v>5.2839999999999998E-2</v>
      </c>
      <c r="G759" s="91">
        <f t="shared" si="428"/>
        <v>2.1149999999999999E-2</v>
      </c>
      <c r="H759" s="91">
        <f t="shared" si="428"/>
        <v>1.4200000000000001E-2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6.0499999999999998E-3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5.4200000000000003E-3</v>
      </c>
      <c r="W759" s="91">
        <f t="shared" si="428"/>
        <v>1.1100000000000001E-3</v>
      </c>
      <c r="X759" s="91">
        <f t="shared" si="428"/>
        <v>0</v>
      </c>
      <c r="Y759" s="91">
        <f t="shared" si="428"/>
        <v>0.1101</v>
      </c>
      <c r="Z759" s="91">
        <f t="shared" si="428"/>
        <v>0.16517999999999999</v>
      </c>
      <c r="AA759" s="91">
        <f t="shared" si="428"/>
        <v>8.1600000000000006E-2</v>
      </c>
    </row>
    <row r="760" spans="1:27" ht="12.75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83.75</v>
      </c>
      <c r="E760" s="44">
        <v>105.77</v>
      </c>
      <c r="F760" s="44">
        <v>52.84</v>
      </c>
      <c r="G760" s="44">
        <v>21.15</v>
      </c>
      <c r="H760" s="44">
        <v>14.2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6.05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5.42</v>
      </c>
      <c r="W760" s="44">
        <v>1.1100000000000001</v>
      </c>
      <c r="X760" s="44">
        <v>0</v>
      </c>
      <c r="Y760" s="44">
        <v>110.1</v>
      </c>
      <c r="Z760" s="44">
        <v>165.18</v>
      </c>
      <c r="AA760" s="44">
        <v>81.599999999999994</v>
      </c>
    </row>
    <row r="761" spans="1:27" x14ac:dyDescent="0.2">
      <c r="A761" s="98" t="s">
        <v>3148</v>
      </c>
      <c r="B761" s="28" t="str">
        <f>"27"&amp;"."&amp;$B$801&amp;"."&amp;$B$802</f>
        <v>27.10.2023</v>
      </c>
      <c r="C761" s="90" t="s">
        <v>76</v>
      </c>
      <c r="D761" s="91">
        <f>ROUND((D762)/1000,5)</f>
        <v>0.10376000000000001</v>
      </c>
      <c r="E761" s="91">
        <f t="shared" ref="E761:AA761" si="429">ROUND((E762)/1000,5)</f>
        <v>7.2179999999999994E-2</v>
      </c>
      <c r="F761" s="91">
        <f t="shared" si="429"/>
        <v>1.4319999999999999E-2</v>
      </c>
      <c r="G761" s="91">
        <f t="shared" si="429"/>
        <v>1.468E-2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2.8700000000000002E-3</v>
      </c>
      <c r="N761" s="91">
        <f t="shared" si="429"/>
        <v>7.3099999999999997E-3</v>
      </c>
      <c r="O761" s="91">
        <f t="shared" si="429"/>
        <v>0.11058999999999999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1.03E-2</v>
      </c>
      <c r="W761" s="91">
        <f t="shared" si="429"/>
        <v>1.8339999999999999E-2</v>
      </c>
      <c r="X761" s="91">
        <f t="shared" si="429"/>
        <v>0</v>
      </c>
      <c r="Y761" s="91">
        <f t="shared" si="429"/>
        <v>0.20358999999999999</v>
      </c>
      <c r="Z761" s="91">
        <f t="shared" si="429"/>
        <v>0.22922999999999999</v>
      </c>
      <c r="AA761" s="91">
        <f t="shared" si="429"/>
        <v>8.9690000000000006E-2</v>
      </c>
    </row>
    <row r="762" spans="1:27" ht="12.75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103.76</v>
      </c>
      <c r="E762" s="44">
        <v>72.180000000000007</v>
      </c>
      <c r="F762" s="44">
        <v>14.32</v>
      </c>
      <c r="G762" s="44">
        <v>14.68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2.87</v>
      </c>
      <c r="N762" s="44">
        <v>7.31</v>
      </c>
      <c r="O762" s="44">
        <v>110.59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10.3</v>
      </c>
      <c r="W762" s="44">
        <v>18.34</v>
      </c>
      <c r="X762" s="44">
        <v>0</v>
      </c>
      <c r="Y762" s="44">
        <v>203.59</v>
      </c>
      <c r="Z762" s="44">
        <v>229.23</v>
      </c>
      <c r="AA762" s="44">
        <v>89.69</v>
      </c>
    </row>
    <row r="763" spans="1:27" x14ac:dyDescent="0.2">
      <c r="A763" s="98" t="s">
        <v>3150</v>
      </c>
      <c r="B763" s="28" t="str">
        <f>"28"&amp;"."&amp;$B$801&amp;"."&amp;$B$802</f>
        <v>28.10.2023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1.6899999999999998E-2</v>
      </c>
      <c r="F763" s="91">
        <f t="shared" si="430"/>
        <v>5.0259999999999999E-2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2.129E-2</v>
      </c>
      <c r="Z763" s="91">
        <f t="shared" si="430"/>
        <v>1.06E-3</v>
      </c>
      <c r="AA763" s="91">
        <f t="shared" si="430"/>
        <v>6.8269999999999997E-2</v>
      </c>
    </row>
    <row r="764" spans="1:27" ht="12.75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0</v>
      </c>
      <c r="E764" s="44">
        <v>16.899999999999999</v>
      </c>
      <c r="F764" s="44">
        <v>50.26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21.29</v>
      </c>
      <c r="Z764" s="44">
        <v>1.06</v>
      </c>
      <c r="AA764" s="44">
        <v>68.27</v>
      </c>
    </row>
    <row r="765" spans="1:27" x14ac:dyDescent="0.2">
      <c r="A765" s="98" t="s">
        <v>3152</v>
      </c>
      <c r="B765" s="28" t="str">
        <f>"29"&amp;"."&amp;$B$801&amp;"."&amp;$B$802</f>
        <v>29.10.2023</v>
      </c>
      <c r="C765" s="90" t="s">
        <v>76</v>
      </c>
      <c r="D765" s="91">
        <f>ROUND((D766)/1000,5)</f>
        <v>2.7459999999999998E-2</v>
      </c>
      <c r="E765" s="91">
        <f t="shared" ref="E765:AA765" si="431">ROUND((E766)/1000,5)</f>
        <v>0.11323999999999999</v>
      </c>
      <c r="F765" s="91">
        <f t="shared" si="431"/>
        <v>5.5239999999999997E-2</v>
      </c>
      <c r="G765" s="91">
        <f t="shared" si="431"/>
        <v>2.0729999999999998E-2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3.1940000000000003E-2</v>
      </c>
      <c r="T765" s="91">
        <f t="shared" si="431"/>
        <v>1.1999999999999999E-3</v>
      </c>
      <c r="U765" s="91">
        <f t="shared" si="431"/>
        <v>7.4999999999999997E-3</v>
      </c>
      <c r="V765" s="91">
        <f t="shared" si="431"/>
        <v>5.0900000000000001E-2</v>
      </c>
      <c r="W765" s="91">
        <f t="shared" si="431"/>
        <v>3.9109999999999999E-2</v>
      </c>
      <c r="X765" s="91">
        <f t="shared" si="431"/>
        <v>0.26946999999999999</v>
      </c>
      <c r="Y765" s="91">
        <f t="shared" si="431"/>
        <v>0.59333999999999998</v>
      </c>
      <c r="Z765" s="91">
        <f t="shared" si="431"/>
        <v>0.36453000000000002</v>
      </c>
      <c r="AA765" s="91">
        <f t="shared" si="431"/>
        <v>0.15257999999999999</v>
      </c>
    </row>
    <row r="766" spans="1:27" ht="12.75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27.46</v>
      </c>
      <c r="E766" s="44">
        <v>113.24</v>
      </c>
      <c r="F766" s="44">
        <v>55.24</v>
      </c>
      <c r="G766" s="44">
        <v>20.73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31.94</v>
      </c>
      <c r="T766" s="44">
        <v>1.2</v>
      </c>
      <c r="U766" s="44">
        <v>7.5</v>
      </c>
      <c r="V766" s="44">
        <v>50.9</v>
      </c>
      <c r="W766" s="44">
        <v>39.11</v>
      </c>
      <c r="X766" s="44">
        <v>269.47000000000003</v>
      </c>
      <c r="Y766" s="44">
        <v>593.34</v>
      </c>
      <c r="Z766" s="44">
        <v>364.53</v>
      </c>
      <c r="AA766" s="44">
        <v>152.58000000000001</v>
      </c>
    </row>
    <row r="767" spans="1:27" x14ac:dyDescent="0.2">
      <c r="A767" s="98" t="s">
        <v>3154</v>
      </c>
      <c r="B767" s="28" t="str">
        <f>"30"&amp;"."&amp;$B$801&amp;"."&amp;$B$802</f>
        <v>30.10.2023</v>
      </c>
      <c r="C767" s="90" t="s">
        <v>76</v>
      </c>
      <c r="D767" s="91">
        <f>ROUND((D768)/1000,5)</f>
        <v>0.30423</v>
      </c>
      <c r="E767" s="91">
        <f t="shared" ref="E767:AA767" si="432">ROUND((E768)/1000,5)</f>
        <v>0.15608</v>
      </c>
      <c r="F767" s="91">
        <f t="shared" si="432"/>
        <v>0.14304</v>
      </c>
      <c r="G767" s="91">
        <f t="shared" si="432"/>
        <v>5.0459999999999998E-2</v>
      </c>
      <c r="H767" s="91">
        <f t="shared" si="432"/>
        <v>6.9699999999999996E-3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5.0299999999999997E-3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9.0690000000000007E-2</v>
      </c>
      <c r="V767" s="91">
        <f t="shared" si="432"/>
        <v>5.9610000000000003E-2</v>
      </c>
      <c r="W767" s="91">
        <f t="shared" si="432"/>
        <v>1.1429999999999999E-2</v>
      </c>
      <c r="X767" s="91">
        <f t="shared" si="432"/>
        <v>3.0030000000000001E-2</v>
      </c>
      <c r="Y767" s="91">
        <f t="shared" si="432"/>
        <v>0.24901999999999999</v>
      </c>
      <c r="Z767" s="91">
        <f t="shared" si="432"/>
        <v>0.16364999999999999</v>
      </c>
      <c r="AA767" s="91">
        <f t="shared" si="432"/>
        <v>8.831E-2</v>
      </c>
    </row>
    <row r="768" spans="1:27" ht="12.75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304.23</v>
      </c>
      <c r="E768" s="44">
        <v>156.08000000000001</v>
      </c>
      <c r="F768" s="44">
        <v>143.04</v>
      </c>
      <c r="G768" s="44">
        <v>50.46</v>
      </c>
      <c r="H768" s="44">
        <v>6.97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5.03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90.69</v>
      </c>
      <c r="V768" s="44">
        <v>59.61</v>
      </c>
      <c r="W768" s="44">
        <v>11.43</v>
      </c>
      <c r="X768" s="44">
        <v>30.03</v>
      </c>
      <c r="Y768" s="44">
        <v>249.02</v>
      </c>
      <c r="Z768" s="44">
        <v>163.65</v>
      </c>
      <c r="AA768" s="44">
        <v>88.31</v>
      </c>
    </row>
    <row r="769" spans="1:28" x14ac:dyDescent="0.2">
      <c r="A769" s="98" t="s">
        <v>3156</v>
      </c>
      <c r="B769" s="28" t="str">
        <f>"31"&amp;"."&amp;$B$801&amp;"."&amp;$B$802</f>
        <v>31.10.2023</v>
      </c>
      <c r="C769" s="90" t="s">
        <v>76</v>
      </c>
      <c r="D769" s="91">
        <f>ROUND((D770)/1000,5)</f>
        <v>9.5079999999999998E-2</v>
      </c>
      <c r="E769" s="91">
        <f t="shared" ref="E769:AA769" si="433">ROUND((E770)/1000,5)</f>
        <v>0.10063</v>
      </c>
      <c r="F769" s="91">
        <f t="shared" si="433"/>
        <v>1.405E-2</v>
      </c>
      <c r="G769" s="91">
        <f t="shared" si="433"/>
        <v>7.8899999999999994E-3</v>
      </c>
      <c r="H769" s="91">
        <f t="shared" si="433"/>
        <v>0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6.2960000000000002E-2</v>
      </c>
      <c r="N769" s="91">
        <f t="shared" si="433"/>
        <v>4.4110000000000003E-2</v>
      </c>
      <c r="O769" s="91">
        <f t="shared" si="433"/>
        <v>2.453E-2</v>
      </c>
      <c r="P769" s="91">
        <f t="shared" si="433"/>
        <v>2.0379999999999999E-2</v>
      </c>
      <c r="Q769" s="91">
        <f t="shared" si="433"/>
        <v>1.2710000000000001E-2</v>
      </c>
      <c r="R769" s="91">
        <f t="shared" si="433"/>
        <v>1.1050000000000001E-2</v>
      </c>
      <c r="S769" s="91">
        <f t="shared" si="433"/>
        <v>1.106E-2</v>
      </c>
      <c r="T769" s="91">
        <f t="shared" si="433"/>
        <v>3.9899999999999996E-3</v>
      </c>
      <c r="U769" s="91">
        <f t="shared" si="433"/>
        <v>2.6669999999999999E-2</v>
      </c>
      <c r="V769" s="91">
        <f t="shared" si="433"/>
        <v>3.124E-2</v>
      </c>
      <c r="W769" s="91">
        <f t="shared" si="433"/>
        <v>0.24318999999999999</v>
      </c>
      <c r="X769" s="91">
        <f t="shared" si="433"/>
        <v>0.41910999999999998</v>
      </c>
      <c r="Y769" s="91">
        <f t="shared" si="433"/>
        <v>0.54581999999999997</v>
      </c>
      <c r="Z769" s="91">
        <f t="shared" si="433"/>
        <v>0.10524</v>
      </c>
      <c r="AA769" s="91">
        <f t="shared" si="433"/>
        <v>3.7359999999999997E-2</v>
      </c>
    </row>
    <row r="770" spans="1:28" ht="12.75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95.08</v>
      </c>
      <c r="E770" s="44">
        <v>100.63</v>
      </c>
      <c r="F770" s="44">
        <v>14.05</v>
      </c>
      <c r="G770" s="44">
        <v>7.89</v>
      </c>
      <c r="H770" s="44">
        <v>0</v>
      </c>
      <c r="I770" s="44">
        <v>0</v>
      </c>
      <c r="J770" s="44">
        <v>0</v>
      </c>
      <c r="K770" s="44">
        <v>0</v>
      </c>
      <c r="L770" s="44">
        <v>0</v>
      </c>
      <c r="M770" s="44">
        <v>62.96</v>
      </c>
      <c r="N770" s="44">
        <v>44.11</v>
      </c>
      <c r="O770" s="44">
        <v>24.53</v>
      </c>
      <c r="P770" s="44">
        <v>20.38</v>
      </c>
      <c r="Q770" s="44">
        <v>12.71</v>
      </c>
      <c r="R770" s="44">
        <v>11.05</v>
      </c>
      <c r="S770" s="44">
        <v>11.06</v>
      </c>
      <c r="T770" s="44">
        <v>3.99</v>
      </c>
      <c r="U770" s="44">
        <v>26.67</v>
      </c>
      <c r="V770" s="44">
        <v>31.24</v>
      </c>
      <c r="W770" s="44">
        <v>243.19</v>
      </c>
      <c r="X770" s="44">
        <v>419.11</v>
      </c>
      <c r="Y770" s="44">
        <v>545.82000000000005</v>
      </c>
      <c r="Z770" s="44">
        <v>105.24</v>
      </c>
      <c r="AA770" s="44">
        <v>37.36</v>
      </c>
    </row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9.5700000000000004E-3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0.15721000000000002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862758.02</v>
      </c>
      <c r="E782" s="105">
        <f>$D782</f>
        <v>862758.02</v>
      </c>
      <c r="F782" s="105">
        <f>$D782</f>
        <v>862758.02</v>
      </c>
      <c r="G782" s="105">
        <f>$D782</f>
        <v>862758.02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0F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163C-24DE-45AA-AA5F-5C66BC535708}">
  <sheetPr>
    <tabColor theme="7" tint="0.59999389629810485"/>
    <pageSetUpPr fitToPage="1"/>
  </sheetPr>
  <dimension ref="A1:AB802"/>
  <sheetViews>
    <sheetView view="pageBreakPreview" topLeftCell="O682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01.10.2023</v>
      </c>
      <c r="C7" s="90" t="s">
        <v>76</v>
      </c>
      <c r="D7" s="91">
        <f>ROUND(((D8+D9+D11+D10)/1000),5)</f>
        <v>1.6013500000000001</v>
      </c>
      <c r="E7" s="91">
        <f>ROUND(((E8+E9+E11+E10)/1000),5)</f>
        <v>1.54257</v>
      </c>
      <c r="F7" s="91">
        <f>ROUND(((F8+F9+F11+F10)/1000),5)</f>
        <v>1.5286200000000001</v>
      </c>
      <c r="G7" s="91">
        <f t="shared" ref="G7:AA7" si="0">ROUND(((G8+G9+G11+G10)/1000),5)</f>
        <v>1.5304899999999999</v>
      </c>
      <c r="H7" s="91">
        <f t="shared" si="0"/>
        <v>1.5393300000000001</v>
      </c>
      <c r="I7" s="91">
        <f t="shared" si="0"/>
        <v>1.5639700000000001</v>
      </c>
      <c r="J7" s="91">
        <f t="shared" si="0"/>
        <v>1.5649900000000001</v>
      </c>
      <c r="K7" s="91">
        <f t="shared" si="0"/>
        <v>1.65212</v>
      </c>
      <c r="L7" s="91">
        <f t="shared" si="0"/>
        <v>1.90191</v>
      </c>
      <c r="M7" s="91">
        <f t="shared" si="0"/>
        <v>2.1754099999999998</v>
      </c>
      <c r="N7" s="91">
        <f t="shared" si="0"/>
        <v>2.22851</v>
      </c>
      <c r="O7" s="91">
        <f t="shared" si="0"/>
        <v>2.2352799999999999</v>
      </c>
      <c r="P7" s="91">
        <f t="shared" si="0"/>
        <v>2.23786</v>
      </c>
      <c r="Q7" s="91">
        <f t="shared" si="0"/>
        <v>2.25163</v>
      </c>
      <c r="R7" s="91">
        <f t="shared" si="0"/>
        <v>2.2554500000000002</v>
      </c>
      <c r="S7" s="91">
        <f t="shared" si="0"/>
        <v>2.2653799999999999</v>
      </c>
      <c r="T7" s="91">
        <f t="shared" si="0"/>
        <v>2.2580300000000002</v>
      </c>
      <c r="U7" s="91">
        <f t="shared" si="0"/>
        <v>2.27142</v>
      </c>
      <c r="V7" s="91">
        <f t="shared" si="0"/>
        <v>2.3300700000000001</v>
      </c>
      <c r="W7" s="91">
        <f t="shared" si="0"/>
        <v>2.3954499999999999</v>
      </c>
      <c r="X7" s="91">
        <f t="shared" si="0"/>
        <v>2.33283</v>
      </c>
      <c r="Y7" s="91">
        <f t="shared" si="0"/>
        <v>2.2462200000000001</v>
      </c>
      <c r="Z7" s="91">
        <f t="shared" si="0"/>
        <v>1.8974599999999999</v>
      </c>
      <c r="AA7" s="91">
        <f t="shared" si="0"/>
        <v>1.7219100000000001</v>
      </c>
    </row>
    <row r="8" spans="1:27" ht="12.75" customHeight="1" outlineLevel="1" x14ac:dyDescent="0.2">
      <c r="A8" s="99" t="s">
        <v>2415</v>
      </c>
      <c r="B8" s="63" t="s">
        <v>238</v>
      </c>
      <c r="C8" s="43" t="s">
        <v>79</v>
      </c>
      <c r="D8" s="44">
        <v>1314.89</v>
      </c>
      <c r="E8" s="44">
        <v>1256.1099999999999</v>
      </c>
      <c r="F8" s="44">
        <v>1242.1600000000001</v>
      </c>
      <c r="G8" s="44">
        <v>1244.03</v>
      </c>
      <c r="H8" s="44">
        <v>1252.8699999999999</v>
      </c>
      <c r="I8" s="44">
        <v>1277.51</v>
      </c>
      <c r="J8" s="44">
        <v>1278.53</v>
      </c>
      <c r="K8" s="44">
        <v>1365.66</v>
      </c>
      <c r="L8" s="44">
        <v>1615.45</v>
      </c>
      <c r="M8" s="44">
        <v>1888.95</v>
      </c>
      <c r="N8" s="44">
        <v>1942.05</v>
      </c>
      <c r="O8" s="44">
        <v>1948.82</v>
      </c>
      <c r="P8" s="44">
        <v>1951.4</v>
      </c>
      <c r="Q8" s="44">
        <v>1965.17</v>
      </c>
      <c r="R8" s="44">
        <v>1968.99</v>
      </c>
      <c r="S8" s="44">
        <v>1978.92</v>
      </c>
      <c r="T8" s="44">
        <v>1971.57</v>
      </c>
      <c r="U8" s="44">
        <v>1984.96</v>
      </c>
      <c r="V8" s="44">
        <v>2043.61</v>
      </c>
      <c r="W8" s="44">
        <v>2108.9899999999998</v>
      </c>
      <c r="X8" s="44">
        <v>2046.37</v>
      </c>
      <c r="Y8" s="44">
        <v>1959.76</v>
      </c>
      <c r="Z8" s="44">
        <v>1611</v>
      </c>
      <c r="AA8" s="44">
        <v>1435.45</v>
      </c>
    </row>
    <row r="9" spans="1:27" ht="12.75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2417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2418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8" t="s">
        <v>2419</v>
      </c>
      <c r="B12" s="28" t="str">
        <f>"02"&amp;"."&amp;$B$801&amp;"."&amp;$B$802</f>
        <v>02.10.2023</v>
      </c>
      <c r="C12" s="90" t="s">
        <v>76</v>
      </c>
      <c r="D12" s="91">
        <f>ROUND(((D13+D14+D16+D15)/1000),5)</f>
        <v>1.5767899999999999</v>
      </c>
      <c r="E12" s="91">
        <f>ROUND(((E13+E14+E16+E15)/1000),5)</f>
        <v>1.51969</v>
      </c>
      <c r="F12" s="91">
        <f>ROUND(((F13+F14+F16+F15)/1000),5)</f>
        <v>1.46408</v>
      </c>
      <c r="G12" s="91">
        <f t="shared" ref="G12:AA12" si="3">ROUND(((G13+G14+G16+G15)/1000),5)</f>
        <v>1.4516800000000001</v>
      </c>
      <c r="H12" s="91">
        <f t="shared" si="3"/>
        <v>1.46455</v>
      </c>
      <c r="I12" s="91">
        <f t="shared" si="3"/>
        <v>1.58317</v>
      </c>
      <c r="J12" s="91">
        <f t="shared" si="3"/>
        <v>1.7432300000000001</v>
      </c>
      <c r="K12" s="91">
        <f t="shared" si="3"/>
        <v>2.0001699999999998</v>
      </c>
      <c r="L12" s="91">
        <f t="shared" si="3"/>
        <v>2.2036199999999999</v>
      </c>
      <c r="M12" s="91">
        <f t="shared" si="3"/>
        <v>2.3969499999999999</v>
      </c>
      <c r="N12" s="91">
        <f t="shared" si="3"/>
        <v>2.4037299999999999</v>
      </c>
      <c r="O12" s="91">
        <f t="shared" si="3"/>
        <v>2.32586</v>
      </c>
      <c r="P12" s="91">
        <f t="shared" si="3"/>
        <v>2.2835299999999998</v>
      </c>
      <c r="Q12" s="91">
        <f t="shared" si="3"/>
        <v>2.3033100000000002</v>
      </c>
      <c r="R12" s="91">
        <f t="shared" si="3"/>
        <v>2.3052100000000002</v>
      </c>
      <c r="S12" s="91">
        <f t="shared" si="3"/>
        <v>2.2913700000000001</v>
      </c>
      <c r="T12" s="91">
        <f t="shared" si="3"/>
        <v>2.2867799999999998</v>
      </c>
      <c r="U12" s="91">
        <f t="shared" si="3"/>
        <v>2.2963800000000001</v>
      </c>
      <c r="V12" s="91">
        <f t="shared" si="3"/>
        <v>2.4424100000000002</v>
      </c>
      <c r="W12" s="91">
        <f t="shared" si="3"/>
        <v>2.4449800000000002</v>
      </c>
      <c r="X12" s="91">
        <f t="shared" si="3"/>
        <v>2.2899400000000001</v>
      </c>
      <c r="Y12" s="91">
        <f t="shared" si="3"/>
        <v>2.19659</v>
      </c>
      <c r="Z12" s="91">
        <f t="shared" si="3"/>
        <v>1.94451</v>
      </c>
      <c r="AA12" s="91">
        <f t="shared" si="3"/>
        <v>1.65107</v>
      </c>
    </row>
    <row r="13" spans="1:27" ht="12.75" customHeight="1" outlineLevel="1" x14ac:dyDescent="0.2">
      <c r="A13" s="99" t="s">
        <v>2420</v>
      </c>
      <c r="B13" s="63" t="s">
        <v>238</v>
      </c>
      <c r="C13" s="43" t="s">
        <v>79</v>
      </c>
      <c r="D13" s="44">
        <v>1290.33</v>
      </c>
      <c r="E13" s="44">
        <v>1233.23</v>
      </c>
      <c r="F13" s="44">
        <v>1177.6199999999999</v>
      </c>
      <c r="G13" s="44">
        <v>1165.22</v>
      </c>
      <c r="H13" s="44">
        <v>1178.0899999999999</v>
      </c>
      <c r="I13" s="44">
        <v>1296.71</v>
      </c>
      <c r="J13" s="44">
        <v>1456.77</v>
      </c>
      <c r="K13" s="44">
        <v>1713.71</v>
      </c>
      <c r="L13" s="44">
        <v>1917.16</v>
      </c>
      <c r="M13" s="44">
        <v>2110.4899999999998</v>
      </c>
      <c r="N13" s="44">
        <v>2117.27</v>
      </c>
      <c r="O13" s="44">
        <v>2039.4</v>
      </c>
      <c r="P13" s="44">
        <v>1997.07</v>
      </c>
      <c r="Q13" s="44">
        <v>2016.85</v>
      </c>
      <c r="R13" s="44">
        <v>2018.75</v>
      </c>
      <c r="S13" s="44">
        <v>2004.91</v>
      </c>
      <c r="T13" s="44">
        <v>2000.32</v>
      </c>
      <c r="U13" s="44">
        <v>2009.92</v>
      </c>
      <c r="V13" s="44">
        <v>2155.9499999999998</v>
      </c>
      <c r="W13" s="44">
        <v>2158.52</v>
      </c>
      <c r="X13" s="44">
        <v>2003.48</v>
      </c>
      <c r="Y13" s="44">
        <v>1910.13</v>
      </c>
      <c r="Z13" s="44">
        <v>1658.05</v>
      </c>
      <c r="AA13" s="44">
        <v>1364.61</v>
      </c>
    </row>
    <row r="14" spans="1:27" ht="12.75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2422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2424</v>
      </c>
      <c r="B17" s="28" t="str">
        <f>"03"&amp;"."&amp;$B$801&amp;"."&amp;$B$802</f>
        <v>03.10.2023</v>
      </c>
      <c r="C17" s="90" t="s">
        <v>76</v>
      </c>
      <c r="D17" s="91">
        <f>ROUND(((D18+D19+D21+D20)/1000),5)</f>
        <v>1.52061</v>
      </c>
      <c r="E17" s="91">
        <f>ROUND(((E18+E19+E21+E20)/1000),5)</f>
        <v>1.4358599999999999</v>
      </c>
      <c r="F17" s="91">
        <f>ROUND(((F18+F19+F21+F20)/1000),5)</f>
        <v>1.2923899999999999</v>
      </c>
      <c r="G17" s="91">
        <f t="shared" ref="G17:AA17" si="6">ROUND(((G18+G19+G21+G20)/1000),5)</f>
        <v>1.2743500000000001</v>
      </c>
      <c r="H17" s="91">
        <f t="shared" si="6"/>
        <v>1.4356899999999999</v>
      </c>
      <c r="I17" s="91">
        <f t="shared" si="6"/>
        <v>1.5858699999999999</v>
      </c>
      <c r="J17" s="91">
        <f t="shared" si="6"/>
        <v>1.67666</v>
      </c>
      <c r="K17" s="91">
        <f t="shared" si="6"/>
        <v>1.91598</v>
      </c>
      <c r="L17" s="91">
        <f t="shared" si="6"/>
        <v>2.1633800000000001</v>
      </c>
      <c r="M17" s="91">
        <f t="shared" si="6"/>
        <v>2.32559</v>
      </c>
      <c r="N17" s="91">
        <f t="shared" si="6"/>
        <v>2.3615400000000002</v>
      </c>
      <c r="O17" s="91">
        <f t="shared" si="6"/>
        <v>2.2697400000000001</v>
      </c>
      <c r="P17" s="91">
        <f t="shared" si="6"/>
        <v>2.2651500000000002</v>
      </c>
      <c r="Q17" s="91">
        <f t="shared" si="6"/>
        <v>2.2888000000000002</v>
      </c>
      <c r="R17" s="91">
        <f t="shared" si="6"/>
        <v>2.29162</v>
      </c>
      <c r="S17" s="91">
        <f t="shared" si="6"/>
        <v>2.294</v>
      </c>
      <c r="T17" s="91">
        <f t="shared" si="6"/>
        <v>2.2943699999999998</v>
      </c>
      <c r="U17" s="91">
        <f t="shared" si="6"/>
        <v>2.2950599999999999</v>
      </c>
      <c r="V17" s="91">
        <f t="shared" si="6"/>
        <v>2.4009200000000002</v>
      </c>
      <c r="W17" s="91">
        <f t="shared" si="6"/>
        <v>2.4123299999999999</v>
      </c>
      <c r="X17" s="91">
        <f t="shared" si="6"/>
        <v>2.2747999999999999</v>
      </c>
      <c r="Y17" s="91">
        <f t="shared" si="6"/>
        <v>2.1445799999999999</v>
      </c>
      <c r="Z17" s="91">
        <f t="shared" si="6"/>
        <v>1.86683</v>
      </c>
      <c r="AA17" s="91">
        <f t="shared" si="6"/>
        <v>1.6510400000000001</v>
      </c>
    </row>
    <row r="18" spans="1:27" ht="12.75" customHeight="1" outlineLevel="1" x14ac:dyDescent="0.2">
      <c r="A18" s="99" t="s">
        <v>2425</v>
      </c>
      <c r="B18" s="63" t="s">
        <v>238</v>
      </c>
      <c r="C18" s="43" t="s">
        <v>79</v>
      </c>
      <c r="D18" s="44">
        <v>1234.1500000000001</v>
      </c>
      <c r="E18" s="44">
        <v>1149.4000000000001</v>
      </c>
      <c r="F18" s="44">
        <v>1005.93</v>
      </c>
      <c r="G18" s="44">
        <v>987.89</v>
      </c>
      <c r="H18" s="44">
        <v>1149.23</v>
      </c>
      <c r="I18" s="44">
        <v>1299.4100000000001</v>
      </c>
      <c r="J18" s="44">
        <v>1390.2</v>
      </c>
      <c r="K18" s="44">
        <v>1629.52</v>
      </c>
      <c r="L18" s="44">
        <v>1876.92</v>
      </c>
      <c r="M18" s="44">
        <v>2039.13</v>
      </c>
      <c r="N18" s="44">
        <v>2075.08</v>
      </c>
      <c r="O18" s="44">
        <v>1983.28</v>
      </c>
      <c r="P18" s="44">
        <v>1978.69</v>
      </c>
      <c r="Q18" s="44">
        <v>2002.34</v>
      </c>
      <c r="R18" s="44">
        <v>2005.16</v>
      </c>
      <c r="S18" s="44">
        <v>2007.54</v>
      </c>
      <c r="T18" s="44">
        <v>2007.91</v>
      </c>
      <c r="U18" s="44">
        <v>2008.6</v>
      </c>
      <c r="V18" s="44">
        <v>2114.46</v>
      </c>
      <c r="W18" s="44">
        <v>2125.87</v>
      </c>
      <c r="X18" s="44">
        <v>1988.34</v>
      </c>
      <c r="Y18" s="44">
        <v>1858.12</v>
      </c>
      <c r="Z18" s="44">
        <v>1580.37</v>
      </c>
      <c r="AA18" s="44">
        <v>1364.58</v>
      </c>
    </row>
    <row r="19" spans="1:27" ht="12.75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2427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2429</v>
      </c>
      <c r="B22" s="28" t="str">
        <f>"04"&amp;"."&amp;$B$801&amp;"."&amp;$B$802</f>
        <v>04.10.2023</v>
      </c>
      <c r="C22" s="90" t="s">
        <v>76</v>
      </c>
      <c r="D22" s="91">
        <f>ROUND(((D23+D24+D26+D25)/1000),5)</f>
        <v>1.49383</v>
      </c>
      <c r="E22" s="91">
        <f>ROUND(((E23+E24+E26+E25)/1000),5)</f>
        <v>1.36351</v>
      </c>
      <c r="F22" s="91">
        <f>ROUND(((F23+F24+F26+F25)/1000),5)</f>
        <v>1.2460199999999999</v>
      </c>
      <c r="G22" s="91">
        <f t="shared" ref="G22:AA22" si="9">ROUND(((G23+G24+G26+G25)/1000),5)</f>
        <v>1.3042199999999999</v>
      </c>
      <c r="H22" s="91">
        <f t="shared" si="9"/>
        <v>1.4291700000000001</v>
      </c>
      <c r="I22" s="91">
        <f t="shared" si="9"/>
        <v>1.5375799999999999</v>
      </c>
      <c r="J22" s="91">
        <f t="shared" si="9"/>
        <v>1.5841799999999999</v>
      </c>
      <c r="K22" s="91">
        <f t="shared" si="9"/>
        <v>1.9253100000000001</v>
      </c>
      <c r="L22" s="91">
        <f t="shared" si="9"/>
        <v>2.2013699999999998</v>
      </c>
      <c r="M22" s="91">
        <f t="shared" si="9"/>
        <v>2.3760300000000001</v>
      </c>
      <c r="N22" s="91">
        <f t="shared" si="9"/>
        <v>2.40605</v>
      </c>
      <c r="O22" s="91">
        <f t="shared" si="9"/>
        <v>2.3272499999999998</v>
      </c>
      <c r="P22" s="91">
        <f t="shared" si="9"/>
        <v>2.2593200000000002</v>
      </c>
      <c r="Q22" s="91">
        <f t="shared" si="9"/>
        <v>2.27766</v>
      </c>
      <c r="R22" s="91">
        <f t="shared" si="9"/>
        <v>2.2804799999999998</v>
      </c>
      <c r="S22" s="91">
        <f t="shared" si="9"/>
        <v>2.2729699999999999</v>
      </c>
      <c r="T22" s="91">
        <f t="shared" si="9"/>
        <v>2.2806799999999998</v>
      </c>
      <c r="U22" s="91">
        <f t="shared" si="9"/>
        <v>2.3449599999999999</v>
      </c>
      <c r="V22" s="91">
        <f t="shared" si="9"/>
        <v>2.4551799999999999</v>
      </c>
      <c r="W22" s="91">
        <f t="shared" si="9"/>
        <v>2.4600200000000001</v>
      </c>
      <c r="X22" s="91">
        <f t="shared" si="9"/>
        <v>2.2824499999999999</v>
      </c>
      <c r="Y22" s="91">
        <f t="shared" si="9"/>
        <v>2.1415299999999999</v>
      </c>
      <c r="Z22" s="91">
        <f t="shared" si="9"/>
        <v>1.74088</v>
      </c>
      <c r="AA22" s="91">
        <f t="shared" si="9"/>
        <v>1.5917399999999999</v>
      </c>
    </row>
    <row r="23" spans="1:27" ht="12.75" customHeight="1" outlineLevel="1" x14ac:dyDescent="0.2">
      <c r="A23" s="99" t="s">
        <v>2430</v>
      </c>
      <c r="B23" s="63" t="s">
        <v>238</v>
      </c>
      <c r="C23" s="43" t="s">
        <v>79</v>
      </c>
      <c r="D23" s="44">
        <v>1207.3699999999999</v>
      </c>
      <c r="E23" s="44">
        <v>1077.05</v>
      </c>
      <c r="F23" s="44">
        <v>959.56</v>
      </c>
      <c r="G23" s="44">
        <v>1017.76</v>
      </c>
      <c r="H23" s="44">
        <v>1142.71</v>
      </c>
      <c r="I23" s="44">
        <v>1251.1199999999999</v>
      </c>
      <c r="J23" s="44">
        <v>1297.72</v>
      </c>
      <c r="K23" s="44">
        <v>1638.85</v>
      </c>
      <c r="L23" s="44">
        <v>1914.91</v>
      </c>
      <c r="M23" s="44">
        <v>2089.5700000000002</v>
      </c>
      <c r="N23" s="44">
        <v>2119.59</v>
      </c>
      <c r="O23" s="44">
        <v>2040.79</v>
      </c>
      <c r="P23" s="44">
        <v>1972.86</v>
      </c>
      <c r="Q23" s="44">
        <v>1991.2</v>
      </c>
      <c r="R23" s="44">
        <v>1994.02</v>
      </c>
      <c r="S23" s="44">
        <v>1986.51</v>
      </c>
      <c r="T23" s="44">
        <v>1994.22</v>
      </c>
      <c r="U23" s="44">
        <v>2058.5</v>
      </c>
      <c r="V23" s="44">
        <v>2168.7199999999998</v>
      </c>
      <c r="W23" s="44">
        <v>2173.56</v>
      </c>
      <c r="X23" s="44">
        <v>1995.99</v>
      </c>
      <c r="Y23" s="44">
        <v>1855.07</v>
      </c>
      <c r="Z23" s="44">
        <v>1454.42</v>
      </c>
      <c r="AA23" s="44">
        <v>1305.28</v>
      </c>
    </row>
    <row r="24" spans="1:27" ht="12.75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2432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2434</v>
      </c>
      <c r="B27" s="28" t="str">
        <f>"05"&amp;"."&amp;$B$801&amp;"."&amp;$B$802</f>
        <v>05.10.2023</v>
      </c>
      <c r="C27" s="90" t="s">
        <v>76</v>
      </c>
      <c r="D27" s="91">
        <f>ROUND(((D28+D29+D31+D30)/1000),5)</f>
        <v>1.44238</v>
      </c>
      <c r="E27" s="91">
        <f>ROUND(((E28+E29+E31+E30)/1000),5)</f>
        <v>1.2863</v>
      </c>
      <c r="F27" s="91">
        <f>ROUND(((F28+F29+F31+F30)/1000),5)</f>
        <v>1.19625</v>
      </c>
      <c r="G27" s="91">
        <f t="shared" ref="G27:AA27" si="12">ROUND(((G28+G29+G31+G30)/1000),5)</f>
        <v>1.2132400000000001</v>
      </c>
      <c r="H27" s="91">
        <f t="shared" si="12"/>
        <v>1.3796900000000001</v>
      </c>
      <c r="I27" s="91">
        <f t="shared" si="12"/>
        <v>1.52092</v>
      </c>
      <c r="J27" s="91">
        <f t="shared" si="12"/>
        <v>1.63184</v>
      </c>
      <c r="K27" s="91">
        <f t="shared" si="12"/>
        <v>2.0099300000000002</v>
      </c>
      <c r="L27" s="91">
        <f t="shared" si="12"/>
        <v>2.0581</v>
      </c>
      <c r="M27" s="91">
        <f t="shared" si="12"/>
        <v>2.2875000000000001</v>
      </c>
      <c r="N27" s="91">
        <f t="shared" si="12"/>
        <v>2.3648899999999999</v>
      </c>
      <c r="O27" s="91">
        <f t="shared" si="12"/>
        <v>2.2138100000000001</v>
      </c>
      <c r="P27" s="91">
        <f t="shared" si="12"/>
        <v>2.1431300000000002</v>
      </c>
      <c r="Q27" s="91">
        <f t="shared" si="12"/>
        <v>2.2347199999999998</v>
      </c>
      <c r="R27" s="91">
        <f t="shared" si="12"/>
        <v>2.24315</v>
      </c>
      <c r="S27" s="91">
        <f t="shared" si="12"/>
        <v>2.24783</v>
      </c>
      <c r="T27" s="91">
        <f t="shared" si="12"/>
        <v>2.2579500000000001</v>
      </c>
      <c r="U27" s="91">
        <f t="shared" si="12"/>
        <v>2.3960499999999998</v>
      </c>
      <c r="V27" s="91">
        <f t="shared" si="12"/>
        <v>2.4026399999999999</v>
      </c>
      <c r="W27" s="91">
        <f t="shared" si="12"/>
        <v>2.4550000000000001</v>
      </c>
      <c r="X27" s="91">
        <f t="shared" si="12"/>
        <v>2.39453</v>
      </c>
      <c r="Y27" s="91">
        <f t="shared" si="12"/>
        <v>2.1577899999999999</v>
      </c>
      <c r="Z27" s="91">
        <f t="shared" si="12"/>
        <v>1.90004</v>
      </c>
      <c r="AA27" s="91">
        <f t="shared" si="12"/>
        <v>1.61391</v>
      </c>
    </row>
    <row r="28" spans="1:27" ht="12.75" customHeight="1" outlineLevel="1" x14ac:dyDescent="0.2">
      <c r="A28" s="99" t="s">
        <v>2435</v>
      </c>
      <c r="B28" s="63" t="s">
        <v>238</v>
      </c>
      <c r="C28" s="43" t="s">
        <v>79</v>
      </c>
      <c r="D28" s="44">
        <v>1155.92</v>
      </c>
      <c r="E28" s="44">
        <v>999.84</v>
      </c>
      <c r="F28" s="44">
        <v>909.79</v>
      </c>
      <c r="G28" s="44">
        <v>926.78</v>
      </c>
      <c r="H28" s="44">
        <v>1093.23</v>
      </c>
      <c r="I28" s="44">
        <v>1234.46</v>
      </c>
      <c r="J28" s="44">
        <v>1345.38</v>
      </c>
      <c r="K28" s="44">
        <v>1723.47</v>
      </c>
      <c r="L28" s="44">
        <v>1771.64</v>
      </c>
      <c r="M28" s="44">
        <v>2001.04</v>
      </c>
      <c r="N28" s="44">
        <v>2078.4299999999998</v>
      </c>
      <c r="O28" s="44">
        <v>1927.35</v>
      </c>
      <c r="P28" s="44">
        <v>1856.67</v>
      </c>
      <c r="Q28" s="44">
        <v>1948.26</v>
      </c>
      <c r="R28" s="44">
        <v>1956.69</v>
      </c>
      <c r="S28" s="44">
        <v>1961.37</v>
      </c>
      <c r="T28" s="44">
        <v>1971.49</v>
      </c>
      <c r="U28" s="44">
        <v>2109.59</v>
      </c>
      <c r="V28" s="44">
        <v>2116.1799999999998</v>
      </c>
      <c r="W28" s="44">
        <v>2168.54</v>
      </c>
      <c r="X28" s="44">
        <v>2108.0700000000002</v>
      </c>
      <c r="Y28" s="44">
        <v>1871.33</v>
      </c>
      <c r="Z28" s="44">
        <v>1613.58</v>
      </c>
      <c r="AA28" s="44">
        <v>1327.45</v>
      </c>
    </row>
    <row r="29" spans="1:27" ht="12.75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2437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2439</v>
      </c>
      <c r="B32" s="28" t="str">
        <f>"06"&amp;"."&amp;$B$801&amp;"."&amp;$B$802</f>
        <v>06.10.2023</v>
      </c>
      <c r="C32" s="90" t="s">
        <v>76</v>
      </c>
      <c r="D32" s="91">
        <f>ROUND(((D33+D34+D36+D35)/1000),5)</f>
        <v>1.50563</v>
      </c>
      <c r="E32" s="91">
        <f>ROUND(((E33+E34+E36+E35)/1000),5)</f>
        <v>1.3951199999999999</v>
      </c>
      <c r="F32" s="91">
        <f>ROUND(((F33+F34+F36+F35)/1000),5)</f>
        <v>1.31687</v>
      </c>
      <c r="G32" s="91">
        <f t="shared" ref="G32:AA32" si="15">ROUND(((G33+G34+G36+G35)/1000),5)</f>
        <v>1.34083</v>
      </c>
      <c r="H32" s="91">
        <f t="shared" si="15"/>
        <v>1.42964</v>
      </c>
      <c r="I32" s="91">
        <f t="shared" si="15"/>
        <v>1.54837</v>
      </c>
      <c r="J32" s="91">
        <f t="shared" si="15"/>
        <v>1.7695700000000001</v>
      </c>
      <c r="K32" s="91">
        <f t="shared" si="15"/>
        <v>2.0266000000000002</v>
      </c>
      <c r="L32" s="91">
        <f t="shared" si="15"/>
        <v>2.28783</v>
      </c>
      <c r="M32" s="91">
        <f t="shared" si="15"/>
        <v>2.4632200000000002</v>
      </c>
      <c r="N32" s="91">
        <f t="shared" si="15"/>
        <v>2.4710899999999998</v>
      </c>
      <c r="O32" s="91">
        <f t="shared" si="15"/>
        <v>2.44434</v>
      </c>
      <c r="P32" s="91">
        <f t="shared" si="15"/>
        <v>2.3055099999999999</v>
      </c>
      <c r="Q32" s="91">
        <f t="shared" si="15"/>
        <v>2.3122099999999999</v>
      </c>
      <c r="R32" s="91">
        <f t="shared" si="15"/>
        <v>2.2574000000000001</v>
      </c>
      <c r="S32" s="91">
        <f t="shared" si="15"/>
        <v>2.2469999999999999</v>
      </c>
      <c r="T32" s="91">
        <f t="shared" si="15"/>
        <v>2.2597499999999999</v>
      </c>
      <c r="U32" s="91">
        <f t="shared" si="15"/>
        <v>2.2824599999999999</v>
      </c>
      <c r="V32" s="91">
        <f t="shared" si="15"/>
        <v>2.4595899999999999</v>
      </c>
      <c r="W32" s="91">
        <f t="shared" si="15"/>
        <v>2.4504000000000001</v>
      </c>
      <c r="X32" s="91">
        <f t="shared" si="15"/>
        <v>2.3463599999999998</v>
      </c>
      <c r="Y32" s="91">
        <f t="shared" si="15"/>
        <v>2.2413400000000001</v>
      </c>
      <c r="Z32" s="91">
        <f t="shared" si="15"/>
        <v>2.0208699999999999</v>
      </c>
      <c r="AA32" s="91">
        <f t="shared" si="15"/>
        <v>1.75698</v>
      </c>
    </row>
    <row r="33" spans="1:27" ht="12.75" customHeight="1" outlineLevel="1" x14ac:dyDescent="0.2">
      <c r="A33" s="99" t="s">
        <v>2440</v>
      </c>
      <c r="B33" s="63" t="s">
        <v>238</v>
      </c>
      <c r="C33" s="43" t="s">
        <v>79</v>
      </c>
      <c r="D33" s="44">
        <v>1219.17</v>
      </c>
      <c r="E33" s="44">
        <v>1108.6600000000001</v>
      </c>
      <c r="F33" s="44">
        <v>1030.4100000000001</v>
      </c>
      <c r="G33" s="44">
        <v>1054.3699999999999</v>
      </c>
      <c r="H33" s="44">
        <v>1143.18</v>
      </c>
      <c r="I33" s="44">
        <v>1261.9100000000001</v>
      </c>
      <c r="J33" s="44">
        <v>1483.11</v>
      </c>
      <c r="K33" s="44">
        <v>1740.14</v>
      </c>
      <c r="L33" s="44">
        <v>2001.37</v>
      </c>
      <c r="M33" s="44">
        <v>2176.7600000000002</v>
      </c>
      <c r="N33" s="44">
        <v>2184.63</v>
      </c>
      <c r="O33" s="44">
        <v>2157.88</v>
      </c>
      <c r="P33" s="44">
        <v>2019.05</v>
      </c>
      <c r="Q33" s="44">
        <v>2025.75</v>
      </c>
      <c r="R33" s="44">
        <v>1970.94</v>
      </c>
      <c r="S33" s="44">
        <v>1960.54</v>
      </c>
      <c r="T33" s="44">
        <v>1973.29</v>
      </c>
      <c r="U33" s="44">
        <v>1996</v>
      </c>
      <c r="V33" s="44">
        <v>2173.13</v>
      </c>
      <c r="W33" s="44">
        <v>2163.94</v>
      </c>
      <c r="X33" s="44">
        <v>2059.9</v>
      </c>
      <c r="Y33" s="44">
        <v>1954.88</v>
      </c>
      <c r="Z33" s="44">
        <v>1734.41</v>
      </c>
      <c r="AA33" s="44">
        <v>1470.52</v>
      </c>
    </row>
    <row r="34" spans="1:27" ht="12.75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2442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2444</v>
      </c>
      <c r="B37" s="28" t="str">
        <f>"07"&amp;"."&amp;$B$801&amp;"."&amp;$B$802</f>
        <v>07.10.2023</v>
      </c>
      <c r="C37" s="90" t="s">
        <v>76</v>
      </c>
      <c r="D37" s="91">
        <f>ROUND(((D38+D39+D41+D40)/1000),5)</f>
        <v>1.5391900000000001</v>
      </c>
      <c r="E37" s="91">
        <f>ROUND(((E38+E39+E41+E40)/1000),5)</f>
        <v>1.48844</v>
      </c>
      <c r="F37" s="91">
        <f>ROUND(((F38+F39+F41+F40)/1000),5)</f>
        <v>1.43791</v>
      </c>
      <c r="G37" s="91">
        <f t="shared" ref="G37:AA37" si="18">ROUND(((G38+G39+G41+G40)/1000),5)</f>
        <v>1.40534</v>
      </c>
      <c r="H37" s="91">
        <f t="shared" si="18"/>
        <v>1.4422200000000001</v>
      </c>
      <c r="I37" s="91">
        <f t="shared" si="18"/>
        <v>1.4976400000000001</v>
      </c>
      <c r="J37" s="91">
        <f t="shared" si="18"/>
        <v>1.5881799999999999</v>
      </c>
      <c r="K37" s="91">
        <f t="shared" si="18"/>
        <v>1.77034</v>
      </c>
      <c r="L37" s="91">
        <f t="shared" si="18"/>
        <v>1.96672</v>
      </c>
      <c r="M37" s="91">
        <f t="shared" si="18"/>
        <v>2.1243799999999999</v>
      </c>
      <c r="N37" s="91">
        <f t="shared" si="18"/>
        <v>2.2065299999999999</v>
      </c>
      <c r="O37" s="91">
        <f t="shared" si="18"/>
        <v>2.1979099999999998</v>
      </c>
      <c r="P37" s="91">
        <f t="shared" si="18"/>
        <v>2.1467999999999998</v>
      </c>
      <c r="Q37" s="91">
        <f t="shared" si="18"/>
        <v>2.1474500000000001</v>
      </c>
      <c r="R37" s="91">
        <f t="shared" si="18"/>
        <v>2.14005</v>
      </c>
      <c r="S37" s="91">
        <f t="shared" si="18"/>
        <v>2.1474600000000001</v>
      </c>
      <c r="T37" s="91">
        <f t="shared" si="18"/>
        <v>2.1729799999999999</v>
      </c>
      <c r="U37" s="91">
        <f t="shared" si="18"/>
        <v>2.2568299999999999</v>
      </c>
      <c r="V37" s="91">
        <f t="shared" si="18"/>
        <v>2.3718900000000001</v>
      </c>
      <c r="W37" s="91">
        <f t="shared" si="18"/>
        <v>2.3881700000000001</v>
      </c>
      <c r="X37" s="91">
        <f t="shared" si="18"/>
        <v>2.3331300000000001</v>
      </c>
      <c r="Y37" s="91">
        <f t="shared" si="18"/>
        <v>2.0970800000000001</v>
      </c>
      <c r="Z37" s="91">
        <f t="shared" si="18"/>
        <v>1.84328</v>
      </c>
      <c r="AA37" s="91">
        <f t="shared" si="18"/>
        <v>1.5980300000000001</v>
      </c>
    </row>
    <row r="38" spans="1:27" ht="12.75" customHeight="1" outlineLevel="1" x14ac:dyDescent="0.2">
      <c r="A38" s="99" t="s">
        <v>2445</v>
      </c>
      <c r="B38" s="63" t="s">
        <v>238</v>
      </c>
      <c r="C38" s="43" t="s">
        <v>79</v>
      </c>
      <c r="D38" s="44">
        <v>1252.73</v>
      </c>
      <c r="E38" s="44">
        <v>1201.98</v>
      </c>
      <c r="F38" s="44">
        <v>1151.45</v>
      </c>
      <c r="G38" s="44">
        <v>1118.8800000000001</v>
      </c>
      <c r="H38" s="44">
        <v>1155.76</v>
      </c>
      <c r="I38" s="44">
        <v>1211.18</v>
      </c>
      <c r="J38" s="44">
        <v>1301.72</v>
      </c>
      <c r="K38" s="44">
        <v>1483.88</v>
      </c>
      <c r="L38" s="44">
        <v>1680.26</v>
      </c>
      <c r="M38" s="44">
        <v>1837.92</v>
      </c>
      <c r="N38" s="44">
        <v>1920.07</v>
      </c>
      <c r="O38" s="44">
        <v>1911.45</v>
      </c>
      <c r="P38" s="44">
        <v>1860.34</v>
      </c>
      <c r="Q38" s="44">
        <v>1860.99</v>
      </c>
      <c r="R38" s="44">
        <v>1853.59</v>
      </c>
      <c r="S38" s="44">
        <v>1861</v>
      </c>
      <c r="T38" s="44">
        <v>1886.52</v>
      </c>
      <c r="U38" s="44">
        <v>1970.37</v>
      </c>
      <c r="V38" s="44">
        <v>2085.4299999999998</v>
      </c>
      <c r="W38" s="44">
        <v>2101.71</v>
      </c>
      <c r="X38" s="44">
        <v>2046.67</v>
      </c>
      <c r="Y38" s="44">
        <v>1810.62</v>
      </c>
      <c r="Z38" s="44">
        <v>1556.82</v>
      </c>
      <c r="AA38" s="44">
        <v>1311.57</v>
      </c>
    </row>
    <row r="39" spans="1:27" ht="12.75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2447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2449</v>
      </c>
      <c r="B42" s="28" t="str">
        <f>"08"&amp;"."&amp;$B$801&amp;"."&amp;$B$802</f>
        <v>08.10.2023</v>
      </c>
      <c r="C42" s="90" t="s">
        <v>76</v>
      </c>
      <c r="D42" s="91">
        <f>ROUND(((D43+D44+D46+D45)/1000),5)</f>
        <v>1.4529300000000001</v>
      </c>
      <c r="E42" s="91">
        <f>ROUND(((E43+E44+E46+E45)/1000),5)</f>
        <v>1.3625799999999999</v>
      </c>
      <c r="F42" s="91">
        <f>ROUND(((F43+F44+F46+F45)/1000),5)</f>
        <v>1.2606900000000001</v>
      </c>
      <c r="G42" s="91">
        <f t="shared" ref="G42:AA42" si="21">ROUND(((G43+G44+G46+G45)/1000),5)</f>
        <v>1.226</v>
      </c>
      <c r="H42" s="91">
        <f t="shared" si="21"/>
        <v>1.2720800000000001</v>
      </c>
      <c r="I42" s="91">
        <f t="shared" si="21"/>
        <v>1.3359799999999999</v>
      </c>
      <c r="J42" s="91">
        <f t="shared" si="21"/>
        <v>1.3285499999999999</v>
      </c>
      <c r="K42" s="91">
        <f t="shared" si="21"/>
        <v>1.4354100000000001</v>
      </c>
      <c r="L42" s="91">
        <f t="shared" si="21"/>
        <v>1.76373</v>
      </c>
      <c r="M42" s="91">
        <f t="shared" si="21"/>
        <v>1.90255</v>
      </c>
      <c r="N42" s="91">
        <f t="shared" si="21"/>
        <v>1.94648</v>
      </c>
      <c r="O42" s="91">
        <f t="shared" si="21"/>
        <v>1.94929</v>
      </c>
      <c r="P42" s="91">
        <f t="shared" si="21"/>
        <v>2.0333299999999999</v>
      </c>
      <c r="Q42" s="91">
        <f t="shared" si="21"/>
        <v>2.03409</v>
      </c>
      <c r="R42" s="91">
        <f t="shared" si="21"/>
        <v>2.0384699999999998</v>
      </c>
      <c r="S42" s="91">
        <f t="shared" si="21"/>
        <v>2.0334500000000002</v>
      </c>
      <c r="T42" s="91">
        <f t="shared" si="21"/>
        <v>2.1844999999999999</v>
      </c>
      <c r="U42" s="91">
        <f t="shared" si="21"/>
        <v>2.3998900000000001</v>
      </c>
      <c r="V42" s="91">
        <f t="shared" si="21"/>
        <v>2.4928499999999998</v>
      </c>
      <c r="W42" s="91">
        <f t="shared" si="21"/>
        <v>2.49471</v>
      </c>
      <c r="X42" s="91">
        <f t="shared" si="21"/>
        <v>2.4492600000000002</v>
      </c>
      <c r="Y42" s="91">
        <f t="shared" si="21"/>
        <v>2.1023900000000002</v>
      </c>
      <c r="Z42" s="91">
        <f t="shared" si="21"/>
        <v>1.80545</v>
      </c>
      <c r="AA42" s="91">
        <f t="shared" si="21"/>
        <v>1.5930800000000001</v>
      </c>
    </row>
    <row r="43" spans="1:27" ht="12.75" customHeight="1" outlineLevel="1" x14ac:dyDescent="0.2">
      <c r="A43" s="99" t="s">
        <v>2450</v>
      </c>
      <c r="B43" s="63" t="s">
        <v>238</v>
      </c>
      <c r="C43" s="43" t="s">
        <v>79</v>
      </c>
      <c r="D43" s="44">
        <v>1166.47</v>
      </c>
      <c r="E43" s="44">
        <v>1076.1199999999999</v>
      </c>
      <c r="F43" s="44">
        <v>974.23</v>
      </c>
      <c r="G43" s="44">
        <v>939.54</v>
      </c>
      <c r="H43" s="44">
        <v>985.62</v>
      </c>
      <c r="I43" s="44">
        <v>1049.52</v>
      </c>
      <c r="J43" s="44">
        <v>1042.0899999999999</v>
      </c>
      <c r="K43" s="44">
        <v>1148.95</v>
      </c>
      <c r="L43" s="44">
        <v>1477.27</v>
      </c>
      <c r="M43" s="44">
        <v>1616.09</v>
      </c>
      <c r="N43" s="44">
        <v>1660.02</v>
      </c>
      <c r="O43" s="44">
        <v>1662.83</v>
      </c>
      <c r="P43" s="44">
        <v>1746.87</v>
      </c>
      <c r="Q43" s="44">
        <v>1747.63</v>
      </c>
      <c r="R43" s="44">
        <v>1752.01</v>
      </c>
      <c r="S43" s="44">
        <v>1746.99</v>
      </c>
      <c r="T43" s="44">
        <v>1898.04</v>
      </c>
      <c r="U43" s="44">
        <v>2113.4299999999998</v>
      </c>
      <c r="V43" s="44">
        <v>2206.39</v>
      </c>
      <c r="W43" s="44">
        <v>2208.25</v>
      </c>
      <c r="X43" s="44">
        <v>2162.8000000000002</v>
      </c>
      <c r="Y43" s="44">
        <v>1815.93</v>
      </c>
      <c r="Z43" s="44">
        <v>1518.99</v>
      </c>
      <c r="AA43" s="44">
        <v>1306.6199999999999</v>
      </c>
    </row>
    <row r="44" spans="1:27" ht="12.75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2452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2454</v>
      </c>
      <c r="B47" s="28" t="str">
        <f>"09"&amp;"."&amp;$B$801&amp;"."&amp;$B$802</f>
        <v>09.10.2023</v>
      </c>
      <c r="C47" s="90" t="s">
        <v>76</v>
      </c>
      <c r="D47" s="91">
        <f>ROUND(((D48+D49+D51+D50)/1000),5)</f>
        <v>1.4686600000000001</v>
      </c>
      <c r="E47" s="91">
        <f>ROUND(((E48+E49+E51+E50)/1000),5)</f>
        <v>1.3797699999999999</v>
      </c>
      <c r="F47" s="91">
        <f>ROUND(((F48+F49+F51+F50)/1000),5)</f>
        <v>1.3041100000000001</v>
      </c>
      <c r="G47" s="91">
        <f t="shared" ref="G47:AA47" si="24">ROUND(((G48+G49+G51+G50)/1000),5)</f>
        <v>1.2770600000000001</v>
      </c>
      <c r="H47" s="91">
        <f t="shared" si="24"/>
        <v>1.33142</v>
      </c>
      <c r="I47" s="91">
        <f t="shared" si="24"/>
        <v>1.54914</v>
      </c>
      <c r="J47" s="91">
        <f t="shared" si="24"/>
        <v>1.6865600000000001</v>
      </c>
      <c r="K47" s="91">
        <f t="shared" si="24"/>
        <v>2.0242300000000002</v>
      </c>
      <c r="L47" s="91">
        <f t="shared" si="24"/>
        <v>2.39988</v>
      </c>
      <c r="M47" s="91">
        <f t="shared" si="24"/>
        <v>2.4895</v>
      </c>
      <c r="N47" s="91">
        <f t="shared" si="24"/>
        <v>2.51342</v>
      </c>
      <c r="O47" s="91">
        <f t="shared" si="24"/>
        <v>2.4975200000000002</v>
      </c>
      <c r="P47" s="91">
        <f t="shared" si="24"/>
        <v>2.4251</v>
      </c>
      <c r="Q47" s="91">
        <f t="shared" si="24"/>
        <v>2.4503599999999999</v>
      </c>
      <c r="R47" s="91">
        <f t="shared" si="24"/>
        <v>2.45316</v>
      </c>
      <c r="S47" s="91">
        <f t="shared" si="24"/>
        <v>2.4550800000000002</v>
      </c>
      <c r="T47" s="91">
        <f t="shared" si="24"/>
        <v>2.42896</v>
      </c>
      <c r="U47" s="91">
        <f t="shared" si="24"/>
        <v>2.46231</v>
      </c>
      <c r="V47" s="91">
        <f t="shared" si="24"/>
        <v>2.4867499999999998</v>
      </c>
      <c r="W47" s="91">
        <f t="shared" si="24"/>
        <v>2.4796299999999998</v>
      </c>
      <c r="X47" s="91">
        <f t="shared" si="24"/>
        <v>2.4308399999999999</v>
      </c>
      <c r="Y47" s="91">
        <f t="shared" si="24"/>
        <v>2.3870300000000002</v>
      </c>
      <c r="Z47" s="91">
        <f t="shared" si="24"/>
        <v>1.8798999999999999</v>
      </c>
      <c r="AA47" s="91">
        <f t="shared" si="24"/>
        <v>1.6144700000000001</v>
      </c>
    </row>
    <row r="48" spans="1:27" ht="12.75" customHeight="1" outlineLevel="1" x14ac:dyDescent="0.2">
      <c r="A48" s="99" t="s">
        <v>2455</v>
      </c>
      <c r="B48" s="63" t="s">
        <v>238</v>
      </c>
      <c r="C48" s="43" t="s">
        <v>79</v>
      </c>
      <c r="D48" s="44">
        <v>1182.2</v>
      </c>
      <c r="E48" s="44">
        <v>1093.31</v>
      </c>
      <c r="F48" s="44">
        <v>1017.65</v>
      </c>
      <c r="G48" s="44">
        <v>990.6</v>
      </c>
      <c r="H48" s="44">
        <v>1044.96</v>
      </c>
      <c r="I48" s="44">
        <v>1262.68</v>
      </c>
      <c r="J48" s="44">
        <v>1400.1</v>
      </c>
      <c r="K48" s="44">
        <v>1737.77</v>
      </c>
      <c r="L48" s="44">
        <v>2113.42</v>
      </c>
      <c r="M48" s="44">
        <v>2203.04</v>
      </c>
      <c r="N48" s="44">
        <v>2226.96</v>
      </c>
      <c r="O48" s="44">
        <v>2211.06</v>
      </c>
      <c r="P48" s="44">
        <v>2138.64</v>
      </c>
      <c r="Q48" s="44">
        <v>2163.9</v>
      </c>
      <c r="R48" s="44">
        <v>2166.6999999999998</v>
      </c>
      <c r="S48" s="44">
        <v>2168.62</v>
      </c>
      <c r="T48" s="44">
        <v>2142.5</v>
      </c>
      <c r="U48" s="44">
        <v>2175.85</v>
      </c>
      <c r="V48" s="44">
        <v>2200.29</v>
      </c>
      <c r="W48" s="44">
        <v>2193.17</v>
      </c>
      <c r="X48" s="44">
        <v>2144.38</v>
      </c>
      <c r="Y48" s="44">
        <v>2100.5700000000002</v>
      </c>
      <c r="Z48" s="44">
        <v>1593.44</v>
      </c>
      <c r="AA48" s="44">
        <v>1328.01</v>
      </c>
    </row>
    <row r="49" spans="1:27" ht="12.75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2457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2459</v>
      </c>
      <c r="B52" s="28" t="str">
        <f>"10"&amp;"."&amp;$B$801&amp;"."&amp;$B$802</f>
        <v>10.10.2023</v>
      </c>
      <c r="C52" s="90" t="s">
        <v>76</v>
      </c>
      <c r="D52" s="91">
        <f>ROUND(((D53+D54+D56+D55)/1000),5)</f>
        <v>1.47038</v>
      </c>
      <c r="E52" s="91">
        <f>ROUND(((E53+E54+E56+E55)/1000),5)</f>
        <v>1.3923099999999999</v>
      </c>
      <c r="F52" s="91">
        <f>ROUND(((F53+F54+F56+F55)/1000),5)</f>
        <v>1.3703399999999999</v>
      </c>
      <c r="G52" s="91">
        <f t="shared" ref="G52:AA52" si="27">ROUND(((G53+G54+G56+G55)/1000),5)</f>
        <v>1.36229</v>
      </c>
      <c r="H52" s="91">
        <f t="shared" si="27"/>
        <v>1.3950899999999999</v>
      </c>
      <c r="I52" s="91">
        <f t="shared" si="27"/>
        <v>1.56491</v>
      </c>
      <c r="J52" s="91">
        <f t="shared" si="27"/>
        <v>1.748</v>
      </c>
      <c r="K52" s="91">
        <f t="shared" si="27"/>
        <v>1.96407</v>
      </c>
      <c r="L52" s="91">
        <f t="shared" si="27"/>
        <v>2.3191700000000002</v>
      </c>
      <c r="M52" s="91">
        <f t="shared" si="27"/>
        <v>2.4468700000000001</v>
      </c>
      <c r="N52" s="91">
        <f t="shared" si="27"/>
        <v>2.5239600000000002</v>
      </c>
      <c r="O52" s="91">
        <f t="shared" si="27"/>
        <v>2.4481000000000002</v>
      </c>
      <c r="P52" s="91">
        <f t="shared" si="27"/>
        <v>2.4434300000000002</v>
      </c>
      <c r="Q52" s="91">
        <f t="shared" si="27"/>
        <v>2.4512499999999999</v>
      </c>
      <c r="R52" s="91">
        <f t="shared" si="27"/>
        <v>2.44231</v>
      </c>
      <c r="S52" s="91">
        <f t="shared" si="27"/>
        <v>2.4437199999999999</v>
      </c>
      <c r="T52" s="91">
        <f t="shared" si="27"/>
        <v>2.4469699999999999</v>
      </c>
      <c r="U52" s="91">
        <f t="shared" si="27"/>
        <v>2.4554</v>
      </c>
      <c r="V52" s="91">
        <f t="shared" si="27"/>
        <v>2.5874600000000001</v>
      </c>
      <c r="W52" s="91">
        <f t="shared" si="27"/>
        <v>2.59205</v>
      </c>
      <c r="X52" s="91">
        <f t="shared" si="27"/>
        <v>2.4258600000000001</v>
      </c>
      <c r="Y52" s="91">
        <f t="shared" si="27"/>
        <v>2.3858700000000002</v>
      </c>
      <c r="Z52" s="91">
        <f t="shared" si="27"/>
        <v>2.01024</v>
      </c>
      <c r="AA52" s="91">
        <f t="shared" si="27"/>
        <v>1.61965</v>
      </c>
    </row>
    <row r="53" spans="1:27" ht="12.75" customHeight="1" outlineLevel="1" x14ac:dyDescent="0.2">
      <c r="A53" s="99" t="s">
        <v>2460</v>
      </c>
      <c r="B53" s="63" t="s">
        <v>238</v>
      </c>
      <c r="C53" s="43" t="s">
        <v>79</v>
      </c>
      <c r="D53" s="44">
        <v>1183.92</v>
      </c>
      <c r="E53" s="44">
        <v>1105.8499999999999</v>
      </c>
      <c r="F53" s="44">
        <v>1083.8800000000001</v>
      </c>
      <c r="G53" s="44">
        <v>1075.83</v>
      </c>
      <c r="H53" s="44">
        <v>1108.6300000000001</v>
      </c>
      <c r="I53" s="44">
        <v>1278.45</v>
      </c>
      <c r="J53" s="44">
        <v>1461.54</v>
      </c>
      <c r="K53" s="44">
        <v>1677.61</v>
      </c>
      <c r="L53" s="44">
        <v>2032.71</v>
      </c>
      <c r="M53" s="44">
        <v>2160.41</v>
      </c>
      <c r="N53" s="44">
        <v>2237.5</v>
      </c>
      <c r="O53" s="44">
        <v>2161.64</v>
      </c>
      <c r="P53" s="44">
        <v>2156.9699999999998</v>
      </c>
      <c r="Q53" s="44">
        <v>2164.79</v>
      </c>
      <c r="R53" s="44">
        <v>2155.85</v>
      </c>
      <c r="S53" s="44">
        <v>2157.2600000000002</v>
      </c>
      <c r="T53" s="44">
        <v>2160.5100000000002</v>
      </c>
      <c r="U53" s="44">
        <v>2168.94</v>
      </c>
      <c r="V53" s="44">
        <v>2301</v>
      </c>
      <c r="W53" s="44">
        <v>2305.59</v>
      </c>
      <c r="X53" s="44">
        <v>2139.4</v>
      </c>
      <c r="Y53" s="44">
        <v>2099.41</v>
      </c>
      <c r="Z53" s="44">
        <v>1723.78</v>
      </c>
      <c r="AA53" s="44">
        <v>1333.19</v>
      </c>
    </row>
    <row r="54" spans="1:27" ht="12.75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2462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2464</v>
      </c>
      <c r="B57" s="28" t="str">
        <f>"11"&amp;"."&amp;$B$801&amp;"."&amp;$B$802</f>
        <v>11.10.2023</v>
      </c>
      <c r="C57" s="90" t="s">
        <v>76</v>
      </c>
      <c r="D57" s="91">
        <f>ROUND(((D58+D59+D61+D60)/1000),5)</f>
        <v>1.47644</v>
      </c>
      <c r="E57" s="91">
        <f>ROUND(((E58+E59+E61+E60)/1000),5)</f>
        <v>1.3915599999999999</v>
      </c>
      <c r="F57" s="91">
        <f>ROUND(((F58+F59+F61+F60)/1000),5)</f>
        <v>1.3687199999999999</v>
      </c>
      <c r="G57" s="91">
        <f t="shared" ref="G57:AA57" si="30">ROUND(((G58+G59+G61+G60)/1000),5)</f>
        <v>1.36934</v>
      </c>
      <c r="H57" s="91">
        <f t="shared" si="30"/>
        <v>1.4091100000000001</v>
      </c>
      <c r="I57" s="91">
        <f t="shared" si="30"/>
        <v>1.5624</v>
      </c>
      <c r="J57" s="91">
        <f t="shared" si="30"/>
        <v>1.71109</v>
      </c>
      <c r="K57" s="91">
        <f t="shared" si="30"/>
        <v>2.0457000000000001</v>
      </c>
      <c r="L57" s="91">
        <f t="shared" si="30"/>
        <v>2.2910300000000001</v>
      </c>
      <c r="M57" s="91">
        <f t="shared" si="30"/>
        <v>2.4402400000000002</v>
      </c>
      <c r="N57" s="91">
        <f t="shared" si="30"/>
        <v>2.5509300000000001</v>
      </c>
      <c r="O57" s="91">
        <f t="shared" si="30"/>
        <v>2.4225500000000002</v>
      </c>
      <c r="P57" s="91">
        <f t="shared" si="30"/>
        <v>2.4094500000000001</v>
      </c>
      <c r="Q57" s="91">
        <f t="shared" si="30"/>
        <v>2.35141</v>
      </c>
      <c r="R57" s="91">
        <f t="shared" si="30"/>
        <v>2.3709799999999999</v>
      </c>
      <c r="S57" s="91">
        <f t="shared" si="30"/>
        <v>2.3432200000000001</v>
      </c>
      <c r="T57" s="91">
        <f t="shared" si="30"/>
        <v>2.3675700000000002</v>
      </c>
      <c r="U57" s="91">
        <f t="shared" si="30"/>
        <v>2.4989300000000001</v>
      </c>
      <c r="V57" s="91">
        <f t="shared" si="30"/>
        <v>2.7433900000000002</v>
      </c>
      <c r="W57" s="91">
        <f t="shared" si="30"/>
        <v>2.5407799999999998</v>
      </c>
      <c r="X57" s="91">
        <f t="shared" si="30"/>
        <v>2.4999199999999999</v>
      </c>
      <c r="Y57" s="91">
        <f t="shared" si="30"/>
        <v>2.3609499999999999</v>
      </c>
      <c r="Z57" s="91">
        <f t="shared" si="30"/>
        <v>1.86327</v>
      </c>
      <c r="AA57" s="91">
        <f t="shared" si="30"/>
        <v>1.55437</v>
      </c>
    </row>
    <row r="58" spans="1:27" ht="12.75" customHeight="1" outlineLevel="1" x14ac:dyDescent="0.2">
      <c r="A58" s="99" t="s">
        <v>2465</v>
      </c>
      <c r="B58" s="63" t="s">
        <v>238</v>
      </c>
      <c r="C58" s="43" t="s">
        <v>79</v>
      </c>
      <c r="D58" s="44">
        <v>1189.98</v>
      </c>
      <c r="E58" s="44">
        <v>1105.0999999999999</v>
      </c>
      <c r="F58" s="44">
        <v>1082.26</v>
      </c>
      <c r="G58" s="44">
        <v>1082.8800000000001</v>
      </c>
      <c r="H58" s="44">
        <v>1122.6500000000001</v>
      </c>
      <c r="I58" s="44">
        <v>1275.94</v>
      </c>
      <c r="J58" s="44">
        <v>1424.63</v>
      </c>
      <c r="K58" s="44">
        <v>1759.24</v>
      </c>
      <c r="L58" s="44">
        <v>2004.57</v>
      </c>
      <c r="M58" s="44">
        <v>2153.7800000000002</v>
      </c>
      <c r="N58" s="44">
        <v>2264.4699999999998</v>
      </c>
      <c r="O58" s="44">
        <v>2136.09</v>
      </c>
      <c r="P58" s="44">
        <v>2122.9899999999998</v>
      </c>
      <c r="Q58" s="44">
        <v>2064.9499999999998</v>
      </c>
      <c r="R58" s="44">
        <v>2084.52</v>
      </c>
      <c r="S58" s="44">
        <v>2056.7600000000002</v>
      </c>
      <c r="T58" s="44">
        <v>2081.11</v>
      </c>
      <c r="U58" s="44">
        <v>2212.4699999999998</v>
      </c>
      <c r="V58" s="44">
        <v>2456.9299999999998</v>
      </c>
      <c r="W58" s="44">
        <v>2254.3200000000002</v>
      </c>
      <c r="X58" s="44">
        <v>2213.46</v>
      </c>
      <c r="Y58" s="44">
        <v>2074.4899999999998</v>
      </c>
      <c r="Z58" s="44">
        <v>1576.81</v>
      </c>
      <c r="AA58" s="44">
        <v>1267.9100000000001</v>
      </c>
    </row>
    <row r="59" spans="1:27" ht="12.75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2467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2469</v>
      </c>
      <c r="B62" s="28" t="str">
        <f>"12"&amp;"."&amp;$B$801&amp;"."&amp;$B$802</f>
        <v>12.10.2023</v>
      </c>
      <c r="C62" s="90" t="s">
        <v>76</v>
      </c>
      <c r="D62" s="91">
        <f>ROUND(((D63+D64+D66+D65)/1000),5)</f>
        <v>1.3909199999999999</v>
      </c>
      <c r="E62" s="91">
        <f>ROUND(((E63+E64+E66+E65)/1000),5)</f>
        <v>1.32165</v>
      </c>
      <c r="F62" s="91">
        <f>ROUND(((F63+F64+F66+F65)/1000),5)</f>
        <v>1.26535</v>
      </c>
      <c r="G62" s="91">
        <f t="shared" ref="G62:AA62" si="33">ROUND(((G63+G64+G66+G65)/1000),5)</f>
        <v>1.27075</v>
      </c>
      <c r="H62" s="91">
        <f t="shared" si="33"/>
        <v>1.367</v>
      </c>
      <c r="I62" s="91">
        <f t="shared" si="33"/>
        <v>1.4795700000000001</v>
      </c>
      <c r="J62" s="91">
        <f t="shared" si="33"/>
        <v>1.7177100000000001</v>
      </c>
      <c r="K62" s="91">
        <f t="shared" si="33"/>
        <v>2.0089899999999998</v>
      </c>
      <c r="L62" s="91">
        <f t="shared" si="33"/>
        <v>2.4280900000000001</v>
      </c>
      <c r="M62" s="91">
        <f t="shared" si="33"/>
        <v>2.4607299999999999</v>
      </c>
      <c r="N62" s="91">
        <f t="shared" si="33"/>
        <v>2.51566</v>
      </c>
      <c r="O62" s="91">
        <f t="shared" si="33"/>
        <v>2.51111</v>
      </c>
      <c r="P62" s="91">
        <f t="shared" si="33"/>
        <v>2.5139</v>
      </c>
      <c r="Q62" s="91">
        <f t="shared" si="33"/>
        <v>2.5196999999999998</v>
      </c>
      <c r="R62" s="91">
        <f t="shared" si="33"/>
        <v>2.5120900000000002</v>
      </c>
      <c r="S62" s="91">
        <f t="shared" si="33"/>
        <v>2.4908800000000002</v>
      </c>
      <c r="T62" s="91">
        <f t="shared" si="33"/>
        <v>2.48414</v>
      </c>
      <c r="U62" s="91">
        <f t="shared" si="33"/>
        <v>2.4619499999999999</v>
      </c>
      <c r="V62" s="91">
        <f t="shared" si="33"/>
        <v>2.5815199999999998</v>
      </c>
      <c r="W62" s="91">
        <f t="shared" si="33"/>
        <v>2.5934699999999999</v>
      </c>
      <c r="X62" s="91">
        <f t="shared" si="33"/>
        <v>2.51004</v>
      </c>
      <c r="Y62" s="91">
        <f t="shared" si="33"/>
        <v>2.4065500000000002</v>
      </c>
      <c r="Z62" s="91">
        <f t="shared" si="33"/>
        <v>2.1301999999999999</v>
      </c>
      <c r="AA62" s="91">
        <f t="shared" si="33"/>
        <v>1.5867199999999999</v>
      </c>
    </row>
    <row r="63" spans="1:27" ht="12.75" customHeight="1" outlineLevel="1" x14ac:dyDescent="0.2">
      <c r="A63" s="99" t="s">
        <v>2470</v>
      </c>
      <c r="B63" s="63" t="s">
        <v>238</v>
      </c>
      <c r="C63" s="43" t="s">
        <v>79</v>
      </c>
      <c r="D63" s="44">
        <v>1104.46</v>
      </c>
      <c r="E63" s="44">
        <v>1035.19</v>
      </c>
      <c r="F63" s="44">
        <v>978.89</v>
      </c>
      <c r="G63" s="44">
        <v>984.29</v>
      </c>
      <c r="H63" s="44">
        <v>1080.54</v>
      </c>
      <c r="I63" s="44">
        <v>1193.1099999999999</v>
      </c>
      <c r="J63" s="44">
        <v>1431.25</v>
      </c>
      <c r="K63" s="44">
        <v>1722.53</v>
      </c>
      <c r="L63" s="44">
        <v>2141.63</v>
      </c>
      <c r="M63" s="44">
        <v>2174.27</v>
      </c>
      <c r="N63" s="44">
        <v>2229.1999999999998</v>
      </c>
      <c r="O63" s="44">
        <v>2224.65</v>
      </c>
      <c r="P63" s="44">
        <v>2227.44</v>
      </c>
      <c r="Q63" s="44">
        <v>2233.2399999999998</v>
      </c>
      <c r="R63" s="44">
        <v>2225.63</v>
      </c>
      <c r="S63" s="44">
        <v>2204.42</v>
      </c>
      <c r="T63" s="44">
        <v>2197.6799999999998</v>
      </c>
      <c r="U63" s="44">
        <v>2175.4899999999998</v>
      </c>
      <c r="V63" s="44">
        <v>2295.06</v>
      </c>
      <c r="W63" s="44">
        <v>2307.0100000000002</v>
      </c>
      <c r="X63" s="44">
        <v>2223.58</v>
      </c>
      <c r="Y63" s="44">
        <v>2120.09</v>
      </c>
      <c r="Z63" s="44">
        <v>1843.74</v>
      </c>
      <c r="AA63" s="44">
        <v>1300.26</v>
      </c>
    </row>
    <row r="64" spans="1:27" ht="12.75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2472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2474</v>
      </c>
      <c r="B67" s="28" t="str">
        <f>"13"&amp;"."&amp;$B$801&amp;"."&amp;$B$802</f>
        <v>13.10.2023</v>
      </c>
      <c r="C67" s="90" t="s">
        <v>76</v>
      </c>
      <c r="D67" s="91">
        <f>ROUND(((D68+D69+D71+D70)/1000),5)</f>
        <v>1.39639</v>
      </c>
      <c r="E67" s="91">
        <f>ROUND(((E68+E69+E71+E70)/1000),5)</f>
        <v>1.32605</v>
      </c>
      <c r="F67" s="91">
        <f>ROUND(((F68+F69+F71+F70)/1000),5)</f>
        <v>1.2957399999999999</v>
      </c>
      <c r="G67" s="91">
        <f t="shared" ref="G67:AA67" si="36">ROUND(((G68+G69+G71+G70)/1000),5)</f>
        <v>1.2889699999999999</v>
      </c>
      <c r="H67" s="91">
        <f t="shared" si="36"/>
        <v>1.35484</v>
      </c>
      <c r="I67" s="91">
        <f t="shared" si="36"/>
        <v>1.47983</v>
      </c>
      <c r="J67" s="91">
        <f t="shared" si="36"/>
        <v>1.74112</v>
      </c>
      <c r="K67" s="91">
        <f t="shared" si="36"/>
        <v>1.9707600000000001</v>
      </c>
      <c r="L67" s="91">
        <f t="shared" si="36"/>
        <v>2.19401</v>
      </c>
      <c r="M67" s="91">
        <f t="shared" si="36"/>
        <v>2.4408599999999998</v>
      </c>
      <c r="N67" s="91">
        <f t="shared" si="36"/>
        <v>2.4461300000000001</v>
      </c>
      <c r="O67" s="91">
        <f t="shared" si="36"/>
        <v>2.3997299999999999</v>
      </c>
      <c r="P67" s="91">
        <f t="shared" si="36"/>
        <v>2.3118099999999999</v>
      </c>
      <c r="Q67" s="91">
        <f t="shared" si="36"/>
        <v>2.3325999999999998</v>
      </c>
      <c r="R67" s="91">
        <f t="shared" si="36"/>
        <v>2.2956799999999999</v>
      </c>
      <c r="S67" s="91">
        <f t="shared" si="36"/>
        <v>2.2925599999999999</v>
      </c>
      <c r="T67" s="91">
        <f t="shared" si="36"/>
        <v>2.27033</v>
      </c>
      <c r="U67" s="91">
        <f t="shared" si="36"/>
        <v>2.4572699999999998</v>
      </c>
      <c r="V67" s="91">
        <f t="shared" si="36"/>
        <v>2.5091000000000001</v>
      </c>
      <c r="W67" s="91">
        <f t="shared" si="36"/>
        <v>2.5015499999999999</v>
      </c>
      <c r="X67" s="91">
        <f t="shared" si="36"/>
        <v>2.27284</v>
      </c>
      <c r="Y67" s="91">
        <f t="shared" si="36"/>
        <v>2.2231700000000001</v>
      </c>
      <c r="Z67" s="91">
        <f t="shared" si="36"/>
        <v>1.98729</v>
      </c>
      <c r="AA67" s="91">
        <f t="shared" si="36"/>
        <v>1.7737799999999999</v>
      </c>
    </row>
    <row r="68" spans="1:27" ht="12.75" customHeight="1" outlineLevel="1" x14ac:dyDescent="0.2">
      <c r="A68" s="99" t="s">
        <v>2475</v>
      </c>
      <c r="B68" s="63" t="s">
        <v>238</v>
      </c>
      <c r="C68" s="43" t="s">
        <v>79</v>
      </c>
      <c r="D68" s="44">
        <v>1109.93</v>
      </c>
      <c r="E68" s="44">
        <v>1039.5899999999999</v>
      </c>
      <c r="F68" s="44">
        <v>1009.28</v>
      </c>
      <c r="G68" s="44">
        <v>1002.51</v>
      </c>
      <c r="H68" s="44">
        <v>1068.3800000000001</v>
      </c>
      <c r="I68" s="44">
        <v>1193.3699999999999</v>
      </c>
      <c r="J68" s="44">
        <v>1454.66</v>
      </c>
      <c r="K68" s="44">
        <v>1684.3</v>
      </c>
      <c r="L68" s="44">
        <v>1907.55</v>
      </c>
      <c r="M68" s="44">
        <v>2154.4</v>
      </c>
      <c r="N68" s="44">
        <v>2159.67</v>
      </c>
      <c r="O68" s="44">
        <v>2113.27</v>
      </c>
      <c r="P68" s="44">
        <v>2025.35</v>
      </c>
      <c r="Q68" s="44">
        <v>2046.14</v>
      </c>
      <c r="R68" s="44">
        <v>2009.22</v>
      </c>
      <c r="S68" s="44">
        <v>2006.1</v>
      </c>
      <c r="T68" s="44">
        <v>1983.87</v>
      </c>
      <c r="U68" s="44">
        <v>2170.81</v>
      </c>
      <c r="V68" s="44">
        <v>2222.64</v>
      </c>
      <c r="W68" s="44">
        <v>2215.09</v>
      </c>
      <c r="X68" s="44">
        <v>1986.38</v>
      </c>
      <c r="Y68" s="44">
        <v>1936.71</v>
      </c>
      <c r="Z68" s="44">
        <v>1700.83</v>
      </c>
      <c r="AA68" s="44">
        <v>1487.32</v>
      </c>
    </row>
    <row r="69" spans="1:27" ht="12.75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2477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2479</v>
      </c>
      <c r="B72" s="28" t="str">
        <f>"14"&amp;"."&amp;$B$801&amp;"."&amp;$B$802</f>
        <v>14.10.2023</v>
      </c>
      <c r="C72" s="90" t="s">
        <v>76</v>
      </c>
      <c r="D72" s="91">
        <f>ROUND(((D73+D74+D76+D75)/1000),5)</f>
        <v>1.53094</v>
      </c>
      <c r="E72" s="91">
        <f>ROUND(((E73+E74+E76+E75)/1000),5)</f>
        <v>1.43865</v>
      </c>
      <c r="F72" s="91">
        <f>ROUND(((F73+F74+F76+F75)/1000),5)</f>
        <v>1.41713</v>
      </c>
      <c r="G72" s="91">
        <f t="shared" ref="G72:AA72" si="39">ROUND(((G73+G74+G76+G75)/1000),5)</f>
        <v>1.42041</v>
      </c>
      <c r="H72" s="91">
        <f t="shared" si="39"/>
        <v>1.4299599999999999</v>
      </c>
      <c r="I72" s="91">
        <f t="shared" si="39"/>
        <v>1.4914099999999999</v>
      </c>
      <c r="J72" s="91">
        <f t="shared" si="39"/>
        <v>1.60528</v>
      </c>
      <c r="K72" s="91">
        <f t="shared" si="39"/>
        <v>1.88089</v>
      </c>
      <c r="L72" s="91">
        <f t="shared" si="39"/>
        <v>2.0400999999999998</v>
      </c>
      <c r="M72" s="91">
        <f t="shared" si="39"/>
        <v>2.2091599999999998</v>
      </c>
      <c r="N72" s="91">
        <f t="shared" si="39"/>
        <v>2.2665600000000001</v>
      </c>
      <c r="O72" s="91">
        <f t="shared" si="39"/>
        <v>2.2749600000000001</v>
      </c>
      <c r="P72" s="91">
        <f t="shared" si="39"/>
        <v>2.2669700000000002</v>
      </c>
      <c r="Q72" s="91">
        <f t="shared" si="39"/>
        <v>2.4226700000000001</v>
      </c>
      <c r="R72" s="91">
        <f t="shared" si="39"/>
        <v>2.51816</v>
      </c>
      <c r="S72" s="91">
        <f t="shared" si="39"/>
        <v>2.6806899999999998</v>
      </c>
      <c r="T72" s="91">
        <f t="shared" si="39"/>
        <v>2.59389</v>
      </c>
      <c r="U72" s="91">
        <f t="shared" si="39"/>
        <v>2.7226499999999998</v>
      </c>
      <c r="V72" s="91">
        <f t="shared" si="39"/>
        <v>2.8418700000000001</v>
      </c>
      <c r="W72" s="91">
        <f t="shared" si="39"/>
        <v>2.71631</v>
      </c>
      <c r="X72" s="91">
        <f t="shared" si="39"/>
        <v>2.4873099999999999</v>
      </c>
      <c r="Y72" s="91">
        <f t="shared" si="39"/>
        <v>2.1031399999999998</v>
      </c>
      <c r="Z72" s="91">
        <f t="shared" si="39"/>
        <v>1.9148400000000001</v>
      </c>
      <c r="AA72" s="91">
        <f t="shared" si="39"/>
        <v>1.62598</v>
      </c>
    </row>
    <row r="73" spans="1:27" ht="12.75" customHeight="1" outlineLevel="1" x14ac:dyDescent="0.2">
      <c r="A73" s="99" t="s">
        <v>2480</v>
      </c>
      <c r="B73" s="63" t="s">
        <v>238</v>
      </c>
      <c r="C73" s="43" t="s">
        <v>79</v>
      </c>
      <c r="D73" s="44">
        <v>1244.48</v>
      </c>
      <c r="E73" s="44">
        <v>1152.19</v>
      </c>
      <c r="F73" s="44">
        <v>1130.67</v>
      </c>
      <c r="G73" s="44">
        <v>1133.95</v>
      </c>
      <c r="H73" s="44">
        <v>1143.5</v>
      </c>
      <c r="I73" s="44">
        <v>1204.95</v>
      </c>
      <c r="J73" s="44">
        <v>1318.82</v>
      </c>
      <c r="K73" s="44">
        <v>1594.43</v>
      </c>
      <c r="L73" s="44">
        <v>1753.64</v>
      </c>
      <c r="M73" s="44">
        <v>1922.7</v>
      </c>
      <c r="N73" s="44">
        <v>1980.1</v>
      </c>
      <c r="O73" s="44">
        <v>1988.5</v>
      </c>
      <c r="P73" s="44">
        <v>1980.51</v>
      </c>
      <c r="Q73" s="44">
        <v>2136.21</v>
      </c>
      <c r="R73" s="44">
        <v>2231.6999999999998</v>
      </c>
      <c r="S73" s="44">
        <v>2394.23</v>
      </c>
      <c r="T73" s="44">
        <v>2307.4299999999998</v>
      </c>
      <c r="U73" s="44">
        <v>2436.19</v>
      </c>
      <c r="V73" s="44">
        <v>2555.41</v>
      </c>
      <c r="W73" s="44">
        <v>2429.85</v>
      </c>
      <c r="X73" s="44">
        <v>2200.85</v>
      </c>
      <c r="Y73" s="44">
        <v>1816.68</v>
      </c>
      <c r="Z73" s="44">
        <v>1628.38</v>
      </c>
      <c r="AA73" s="44">
        <v>1339.52</v>
      </c>
    </row>
    <row r="74" spans="1:27" ht="12.75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2482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2484</v>
      </c>
      <c r="B77" s="28" t="str">
        <f>"15"&amp;"."&amp;$B$801&amp;"."&amp;$B$802</f>
        <v>15.10.2023</v>
      </c>
      <c r="C77" s="90" t="s">
        <v>76</v>
      </c>
      <c r="D77" s="91">
        <f>ROUND(((D78+D79+D81+D80)/1000),5)</f>
        <v>1.5448200000000001</v>
      </c>
      <c r="E77" s="91">
        <f>ROUND(((E78+E79+E81+E80)/1000),5)</f>
        <v>1.4435800000000001</v>
      </c>
      <c r="F77" s="91">
        <f>ROUND(((F78+F79+F81+F80)/1000),5)</f>
        <v>1.40839</v>
      </c>
      <c r="G77" s="91">
        <f t="shared" ref="G77:AA77" si="42">ROUND(((G78+G79+G81+G80)/1000),5)</f>
        <v>1.39381</v>
      </c>
      <c r="H77" s="91">
        <f t="shared" si="42"/>
        <v>1.40795</v>
      </c>
      <c r="I77" s="91">
        <f t="shared" si="42"/>
        <v>1.4399</v>
      </c>
      <c r="J77" s="91">
        <f t="shared" si="42"/>
        <v>1.4184600000000001</v>
      </c>
      <c r="K77" s="91">
        <f t="shared" si="42"/>
        <v>1.50037</v>
      </c>
      <c r="L77" s="91">
        <f t="shared" si="42"/>
        <v>1.89175</v>
      </c>
      <c r="M77" s="91">
        <f t="shared" si="42"/>
        <v>2.0114299999999998</v>
      </c>
      <c r="N77" s="91">
        <f t="shared" si="42"/>
        <v>2.0603500000000001</v>
      </c>
      <c r="O77" s="91">
        <f t="shared" si="42"/>
        <v>2.0767199999999999</v>
      </c>
      <c r="P77" s="91">
        <f t="shared" si="42"/>
        <v>2.07165</v>
      </c>
      <c r="Q77" s="91">
        <f t="shared" si="42"/>
        <v>2.0770200000000001</v>
      </c>
      <c r="R77" s="91">
        <f t="shared" si="42"/>
        <v>2.0806399999999998</v>
      </c>
      <c r="S77" s="91">
        <f t="shared" si="42"/>
        <v>2.0714800000000002</v>
      </c>
      <c r="T77" s="91">
        <f t="shared" si="42"/>
        <v>2.12209</v>
      </c>
      <c r="U77" s="91">
        <f t="shared" si="42"/>
        <v>2.2968899999999999</v>
      </c>
      <c r="V77" s="91">
        <f t="shared" si="42"/>
        <v>2.4481299999999999</v>
      </c>
      <c r="W77" s="91">
        <f t="shared" si="42"/>
        <v>2.4121600000000001</v>
      </c>
      <c r="X77" s="91">
        <f t="shared" si="42"/>
        <v>2.2943699999999998</v>
      </c>
      <c r="Y77" s="91">
        <f t="shared" si="42"/>
        <v>2.06535</v>
      </c>
      <c r="Z77" s="91">
        <f t="shared" si="42"/>
        <v>1.9108099999999999</v>
      </c>
      <c r="AA77" s="91">
        <f t="shared" si="42"/>
        <v>1.6043099999999999</v>
      </c>
    </row>
    <row r="78" spans="1:27" ht="12.75" customHeight="1" outlineLevel="1" x14ac:dyDescent="0.2">
      <c r="A78" s="99" t="s">
        <v>2485</v>
      </c>
      <c r="B78" s="63" t="s">
        <v>238</v>
      </c>
      <c r="C78" s="43" t="s">
        <v>79</v>
      </c>
      <c r="D78" s="44">
        <v>1258.3599999999999</v>
      </c>
      <c r="E78" s="44">
        <v>1157.1199999999999</v>
      </c>
      <c r="F78" s="44">
        <v>1121.93</v>
      </c>
      <c r="G78" s="44">
        <v>1107.3499999999999</v>
      </c>
      <c r="H78" s="44">
        <v>1121.49</v>
      </c>
      <c r="I78" s="44">
        <v>1153.44</v>
      </c>
      <c r="J78" s="44">
        <v>1132</v>
      </c>
      <c r="K78" s="44">
        <v>1213.9100000000001</v>
      </c>
      <c r="L78" s="44">
        <v>1605.29</v>
      </c>
      <c r="M78" s="44">
        <v>1724.97</v>
      </c>
      <c r="N78" s="44">
        <v>1773.89</v>
      </c>
      <c r="O78" s="44">
        <v>1790.26</v>
      </c>
      <c r="P78" s="44">
        <v>1785.19</v>
      </c>
      <c r="Q78" s="44">
        <v>1790.56</v>
      </c>
      <c r="R78" s="44">
        <v>1794.18</v>
      </c>
      <c r="S78" s="44">
        <v>1785.02</v>
      </c>
      <c r="T78" s="44">
        <v>1835.63</v>
      </c>
      <c r="U78" s="44">
        <v>2010.43</v>
      </c>
      <c r="V78" s="44">
        <v>2161.67</v>
      </c>
      <c r="W78" s="44">
        <v>2125.6999999999998</v>
      </c>
      <c r="X78" s="44">
        <v>2007.91</v>
      </c>
      <c r="Y78" s="44">
        <v>1778.89</v>
      </c>
      <c r="Z78" s="44">
        <v>1624.35</v>
      </c>
      <c r="AA78" s="44">
        <v>1317.85</v>
      </c>
    </row>
    <row r="79" spans="1:27" ht="12.75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2487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2489</v>
      </c>
      <c r="B82" s="28" t="str">
        <f>"16"&amp;"."&amp;$B$801&amp;"."&amp;$B$802</f>
        <v>16.10.2023</v>
      </c>
      <c r="C82" s="90" t="s">
        <v>76</v>
      </c>
      <c r="D82" s="91">
        <f>ROUND(((D83+D84+D86+D85)/1000),5)</f>
        <v>1.53948</v>
      </c>
      <c r="E82" s="91">
        <f>ROUND(((E83+E84+E86+E85)/1000),5)</f>
        <v>1.4763900000000001</v>
      </c>
      <c r="F82" s="91">
        <f>ROUND(((F83+F84+F86+F85)/1000),5)</f>
        <v>1.4156</v>
      </c>
      <c r="G82" s="91">
        <f t="shared" ref="G82:AA82" si="45">ROUND(((G83+G84+G86+G85)/1000),5)</f>
        <v>1.4001600000000001</v>
      </c>
      <c r="H82" s="91">
        <f t="shared" si="45"/>
        <v>1.4286000000000001</v>
      </c>
      <c r="I82" s="91">
        <f t="shared" si="45"/>
        <v>1.61375</v>
      </c>
      <c r="J82" s="91">
        <f t="shared" si="45"/>
        <v>1.82298</v>
      </c>
      <c r="K82" s="91">
        <f t="shared" si="45"/>
        <v>2.0199400000000001</v>
      </c>
      <c r="L82" s="91">
        <f t="shared" si="45"/>
        <v>2.2400600000000002</v>
      </c>
      <c r="M82" s="91">
        <f t="shared" si="45"/>
        <v>2.3976199999999999</v>
      </c>
      <c r="N82" s="91">
        <f t="shared" si="45"/>
        <v>2.4032499999999999</v>
      </c>
      <c r="O82" s="91">
        <f t="shared" si="45"/>
        <v>2.3639100000000002</v>
      </c>
      <c r="P82" s="91">
        <f t="shared" si="45"/>
        <v>2.3354699999999999</v>
      </c>
      <c r="Q82" s="91">
        <f t="shared" si="45"/>
        <v>2.3490700000000002</v>
      </c>
      <c r="R82" s="91">
        <f t="shared" si="45"/>
        <v>2.3443700000000001</v>
      </c>
      <c r="S82" s="91">
        <f t="shared" si="45"/>
        <v>2.3257400000000001</v>
      </c>
      <c r="T82" s="91">
        <f t="shared" si="45"/>
        <v>2.3290799999999998</v>
      </c>
      <c r="U82" s="91">
        <f t="shared" si="45"/>
        <v>2.3660700000000001</v>
      </c>
      <c r="V82" s="91">
        <f t="shared" si="45"/>
        <v>2.4385500000000002</v>
      </c>
      <c r="W82" s="91">
        <f t="shared" si="45"/>
        <v>2.4430299999999998</v>
      </c>
      <c r="X82" s="91">
        <f t="shared" si="45"/>
        <v>2.2695099999999999</v>
      </c>
      <c r="Y82" s="91">
        <f t="shared" si="45"/>
        <v>2.1248399999999998</v>
      </c>
      <c r="Z82" s="91">
        <f t="shared" si="45"/>
        <v>1.8471299999999999</v>
      </c>
      <c r="AA82" s="91">
        <f t="shared" si="45"/>
        <v>1.5468500000000001</v>
      </c>
    </row>
    <row r="83" spans="1:27" ht="12.75" customHeight="1" outlineLevel="1" x14ac:dyDescent="0.2">
      <c r="A83" s="99" t="s">
        <v>2490</v>
      </c>
      <c r="B83" s="63" t="s">
        <v>238</v>
      </c>
      <c r="C83" s="43" t="s">
        <v>79</v>
      </c>
      <c r="D83" s="44">
        <v>1253.02</v>
      </c>
      <c r="E83" s="44">
        <v>1189.93</v>
      </c>
      <c r="F83" s="44">
        <v>1129.1400000000001</v>
      </c>
      <c r="G83" s="44">
        <v>1113.7</v>
      </c>
      <c r="H83" s="44">
        <v>1142.1400000000001</v>
      </c>
      <c r="I83" s="44">
        <v>1327.29</v>
      </c>
      <c r="J83" s="44">
        <v>1536.52</v>
      </c>
      <c r="K83" s="44">
        <v>1733.48</v>
      </c>
      <c r="L83" s="44">
        <v>1953.6</v>
      </c>
      <c r="M83" s="44">
        <v>2111.16</v>
      </c>
      <c r="N83" s="44">
        <v>2116.79</v>
      </c>
      <c r="O83" s="44">
        <v>2077.4499999999998</v>
      </c>
      <c r="P83" s="44">
        <v>2049.0100000000002</v>
      </c>
      <c r="Q83" s="44">
        <v>2062.61</v>
      </c>
      <c r="R83" s="44">
        <v>2057.91</v>
      </c>
      <c r="S83" s="44">
        <v>2039.28</v>
      </c>
      <c r="T83" s="44">
        <v>2042.62</v>
      </c>
      <c r="U83" s="44">
        <v>2079.61</v>
      </c>
      <c r="V83" s="44">
        <v>2152.09</v>
      </c>
      <c r="W83" s="44">
        <v>2156.5700000000002</v>
      </c>
      <c r="X83" s="44">
        <v>1983.05</v>
      </c>
      <c r="Y83" s="44">
        <v>1838.38</v>
      </c>
      <c r="Z83" s="44">
        <v>1560.67</v>
      </c>
      <c r="AA83" s="44">
        <v>1260.3900000000001</v>
      </c>
    </row>
    <row r="84" spans="1:27" ht="12.75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2492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2494</v>
      </c>
      <c r="B87" s="28" t="str">
        <f>"17"&amp;"."&amp;$B$801&amp;"."&amp;$B$802</f>
        <v>17.10.2023</v>
      </c>
      <c r="C87" s="90" t="s">
        <v>76</v>
      </c>
      <c r="D87" s="91">
        <f>ROUND(((D88+D89+D91+D90)/1000),5)</f>
        <v>1.4305099999999999</v>
      </c>
      <c r="E87" s="91">
        <f>ROUND(((E88+E89+E91+E90)/1000),5)</f>
        <v>1.37452</v>
      </c>
      <c r="F87" s="91">
        <f>ROUND(((F88+F89+F91+F90)/1000),5)</f>
        <v>1.3307</v>
      </c>
      <c r="G87" s="91">
        <f t="shared" ref="G87:AA87" si="48">ROUND(((G88+G89+G91+G90)/1000),5)</f>
        <v>1.32918</v>
      </c>
      <c r="H87" s="91">
        <f t="shared" si="48"/>
        <v>1.3661700000000001</v>
      </c>
      <c r="I87" s="91">
        <f t="shared" si="48"/>
        <v>1.50041</v>
      </c>
      <c r="J87" s="91">
        <f t="shared" si="48"/>
        <v>1.61408</v>
      </c>
      <c r="K87" s="91">
        <f t="shared" si="48"/>
        <v>1.9595199999999999</v>
      </c>
      <c r="L87" s="91">
        <f t="shared" si="48"/>
        <v>2.2001900000000001</v>
      </c>
      <c r="M87" s="91">
        <f t="shared" si="48"/>
        <v>2.4571700000000001</v>
      </c>
      <c r="N87" s="91">
        <f t="shared" si="48"/>
        <v>2.4953400000000001</v>
      </c>
      <c r="O87" s="91">
        <f t="shared" si="48"/>
        <v>2.4526699999999999</v>
      </c>
      <c r="P87" s="91">
        <f t="shared" si="48"/>
        <v>2.2610600000000001</v>
      </c>
      <c r="Q87" s="91">
        <f t="shared" si="48"/>
        <v>2.2768700000000002</v>
      </c>
      <c r="R87" s="91">
        <f t="shared" si="48"/>
        <v>2.2864399999999998</v>
      </c>
      <c r="S87" s="91">
        <f t="shared" si="48"/>
        <v>2.2795200000000002</v>
      </c>
      <c r="T87" s="91">
        <f t="shared" si="48"/>
        <v>2.2700800000000001</v>
      </c>
      <c r="U87" s="91">
        <f t="shared" si="48"/>
        <v>2.3456199999999998</v>
      </c>
      <c r="V87" s="91">
        <f t="shared" si="48"/>
        <v>2.5075699999999999</v>
      </c>
      <c r="W87" s="91">
        <f t="shared" si="48"/>
        <v>2.5061100000000001</v>
      </c>
      <c r="X87" s="91">
        <f t="shared" si="48"/>
        <v>2.2408000000000001</v>
      </c>
      <c r="Y87" s="91">
        <f t="shared" si="48"/>
        <v>2.10731</v>
      </c>
      <c r="Z87" s="91">
        <f t="shared" si="48"/>
        <v>1.8764099999999999</v>
      </c>
      <c r="AA87" s="91">
        <f t="shared" si="48"/>
        <v>1.6098699999999999</v>
      </c>
    </row>
    <row r="88" spans="1:27" ht="12.75" customHeight="1" outlineLevel="1" x14ac:dyDescent="0.2">
      <c r="A88" s="99" t="s">
        <v>2495</v>
      </c>
      <c r="B88" s="63" t="s">
        <v>238</v>
      </c>
      <c r="C88" s="43" t="s">
        <v>79</v>
      </c>
      <c r="D88" s="44">
        <v>1144.05</v>
      </c>
      <c r="E88" s="44">
        <v>1088.06</v>
      </c>
      <c r="F88" s="44">
        <v>1044.24</v>
      </c>
      <c r="G88" s="44">
        <v>1042.72</v>
      </c>
      <c r="H88" s="44">
        <v>1079.71</v>
      </c>
      <c r="I88" s="44">
        <v>1213.95</v>
      </c>
      <c r="J88" s="44">
        <v>1327.62</v>
      </c>
      <c r="K88" s="44">
        <v>1673.06</v>
      </c>
      <c r="L88" s="44">
        <v>1913.73</v>
      </c>
      <c r="M88" s="44">
        <v>2170.71</v>
      </c>
      <c r="N88" s="44">
        <v>2208.88</v>
      </c>
      <c r="O88" s="44">
        <v>2166.21</v>
      </c>
      <c r="P88" s="44">
        <v>1974.6</v>
      </c>
      <c r="Q88" s="44">
        <v>1990.41</v>
      </c>
      <c r="R88" s="44">
        <v>1999.98</v>
      </c>
      <c r="S88" s="44">
        <v>1993.06</v>
      </c>
      <c r="T88" s="44">
        <v>1983.62</v>
      </c>
      <c r="U88" s="44">
        <v>2059.16</v>
      </c>
      <c r="V88" s="44">
        <v>2221.11</v>
      </c>
      <c r="W88" s="44">
        <v>2219.65</v>
      </c>
      <c r="X88" s="44">
        <v>1954.34</v>
      </c>
      <c r="Y88" s="44">
        <v>1820.85</v>
      </c>
      <c r="Z88" s="44">
        <v>1589.95</v>
      </c>
      <c r="AA88" s="44">
        <v>1323.41</v>
      </c>
    </row>
    <row r="89" spans="1:27" ht="12.75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2497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2499</v>
      </c>
      <c r="B92" s="28" t="str">
        <f>"18"&amp;"."&amp;$B$801&amp;"."&amp;$B$802</f>
        <v>18.10.2023</v>
      </c>
      <c r="C92" s="90" t="s">
        <v>76</v>
      </c>
      <c r="D92" s="91">
        <f>ROUND(((D93+D94+D96+D95)/1000),5)</f>
        <v>1.42266</v>
      </c>
      <c r="E92" s="91">
        <f>ROUND(((E93+E94+E96+E95)/1000),5)</f>
        <v>1.36158</v>
      </c>
      <c r="F92" s="91">
        <f>ROUND(((F93+F94+F96+F95)/1000),5)</f>
        <v>1.3396999999999999</v>
      </c>
      <c r="G92" s="91">
        <f t="shared" ref="G92:AA92" si="51">ROUND(((G93+G94+G96+G95)/1000),5)</f>
        <v>1.35606</v>
      </c>
      <c r="H92" s="91">
        <f t="shared" si="51"/>
        <v>1.40984</v>
      </c>
      <c r="I92" s="91">
        <f t="shared" si="51"/>
        <v>1.4981599999999999</v>
      </c>
      <c r="J92" s="91">
        <f t="shared" si="51"/>
        <v>1.6619699999999999</v>
      </c>
      <c r="K92" s="91">
        <f t="shared" si="51"/>
        <v>1.9786600000000001</v>
      </c>
      <c r="L92" s="91">
        <f t="shared" si="51"/>
        <v>2.0860500000000002</v>
      </c>
      <c r="M92" s="91">
        <f t="shared" si="51"/>
        <v>2.3922500000000002</v>
      </c>
      <c r="N92" s="91">
        <f t="shared" si="51"/>
        <v>2.4496899999999999</v>
      </c>
      <c r="O92" s="91">
        <f t="shared" si="51"/>
        <v>2.25589</v>
      </c>
      <c r="P92" s="91">
        <f t="shared" si="51"/>
        <v>2.2347199999999998</v>
      </c>
      <c r="Q92" s="91">
        <f t="shared" si="51"/>
        <v>2.2328100000000002</v>
      </c>
      <c r="R92" s="91">
        <f t="shared" si="51"/>
        <v>2.2477200000000002</v>
      </c>
      <c r="S92" s="91">
        <f t="shared" si="51"/>
        <v>2.2452000000000001</v>
      </c>
      <c r="T92" s="91">
        <f t="shared" si="51"/>
        <v>2.24607</v>
      </c>
      <c r="U92" s="91">
        <f t="shared" si="51"/>
        <v>2.4348800000000002</v>
      </c>
      <c r="V92" s="91">
        <f t="shared" si="51"/>
        <v>2.4757500000000001</v>
      </c>
      <c r="W92" s="91">
        <f t="shared" si="51"/>
        <v>2.4221900000000001</v>
      </c>
      <c r="X92" s="91">
        <f t="shared" si="51"/>
        <v>2.1879300000000002</v>
      </c>
      <c r="Y92" s="91">
        <f t="shared" si="51"/>
        <v>2.0630600000000001</v>
      </c>
      <c r="Z92" s="91">
        <f t="shared" si="51"/>
        <v>1.7702599999999999</v>
      </c>
      <c r="AA92" s="91">
        <f t="shared" si="51"/>
        <v>1.53383</v>
      </c>
    </row>
    <row r="93" spans="1:27" ht="12.75" customHeight="1" outlineLevel="1" x14ac:dyDescent="0.2">
      <c r="A93" s="99" t="s">
        <v>2500</v>
      </c>
      <c r="B93" s="63" t="s">
        <v>238</v>
      </c>
      <c r="C93" s="43" t="s">
        <v>79</v>
      </c>
      <c r="D93" s="44">
        <v>1136.2</v>
      </c>
      <c r="E93" s="44">
        <v>1075.1199999999999</v>
      </c>
      <c r="F93" s="44">
        <v>1053.24</v>
      </c>
      <c r="G93" s="44">
        <v>1069.5999999999999</v>
      </c>
      <c r="H93" s="44">
        <v>1123.3800000000001</v>
      </c>
      <c r="I93" s="44">
        <v>1211.7</v>
      </c>
      <c r="J93" s="44">
        <v>1375.51</v>
      </c>
      <c r="K93" s="44">
        <v>1692.2</v>
      </c>
      <c r="L93" s="44">
        <v>1799.59</v>
      </c>
      <c r="M93" s="44">
        <v>2105.79</v>
      </c>
      <c r="N93" s="44">
        <v>2163.23</v>
      </c>
      <c r="O93" s="44">
        <v>1969.43</v>
      </c>
      <c r="P93" s="44">
        <v>1948.26</v>
      </c>
      <c r="Q93" s="44">
        <v>1946.35</v>
      </c>
      <c r="R93" s="44">
        <v>1961.26</v>
      </c>
      <c r="S93" s="44">
        <v>1958.74</v>
      </c>
      <c r="T93" s="44">
        <v>1959.61</v>
      </c>
      <c r="U93" s="44">
        <v>2148.42</v>
      </c>
      <c r="V93" s="44">
        <v>2189.29</v>
      </c>
      <c r="W93" s="44">
        <v>2135.73</v>
      </c>
      <c r="X93" s="44">
        <v>1901.47</v>
      </c>
      <c r="Y93" s="44">
        <v>1776.6</v>
      </c>
      <c r="Z93" s="44">
        <v>1483.8</v>
      </c>
      <c r="AA93" s="44">
        <v>1247.3699999999999</v>
      </c>
    </row>
    <row r="94" spans="1:27" ht="12.75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2502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2504</v>
      </c>
      <c r="B97" s="28" t="str">
        <f>"19"&amp;"."&amp;$B$801&amp;"."&amp;$B$802</f>
        <v>19.10.2023</v>
      </c>
      <c r="C97" s="90" t="s">
        <v>76</v>
      </c>
      <c r="D97" s="91">
        <f>ROUND(((D98+D99+D101+D100)/1000),5)</f>
        <v>1.4334</v>
      </c>
      <c r="E97" s="91">
        <f>ROUND(((E98+E99+E101+E100)/1000),5)</f>
        <v>1.3432599999999999</v>
      </c>
      <c r="F97" s="91">
        <f>ROUND(((F98+F99+F101+F100)/1000),5)</f>
        <v>1.3317600000000001</v>
      </c>
      <c r="G97" s="91">
        <f t="shared" ref="G97:AA97" si="54">ROUND(((G98+G99+G101+G100)/1000),5)</f>
        <v>1.33172</v>
      </c>
      <c r="H97" s="91">
        <f t="shared" si="54"/>
        <v>1.3848800000000001</v>
      </c>
      <c r="I97" s="91">
        <f t="shared" si="54"/>
        <v>1.49183</v>
      </c>
      <c r="J97" s="91">
        <f t="shared" si="54"/>
        <v>1.7189099999999999</v>
      </c>
      <c r="K97" s="91">
        <f t="shared" si="54"/>
        <v>1.9817100000000001</v>
      </c>
      <c r="L97" s="91">
        <f t="shared" si="54"/>
        <v>2.2490600000000001</v>
      </c>
      <c r="M97" s="91">
        <f t="shared" si="54"/>
        <v>2.40422</v>
      </c>
      <c r="N97" s="91">
        <f t="shared" si="54"/>
        <v>2.4334500000000001</v>
      </c>
      <c r="O97" s="91">
        <f t="shared" si="54"/>
        <v>2.4337200000000001</v>
      </c>
      <c r="P97" s="91">
        <f t="shared" si="54"/>
        <v>2.3467799999999999</v>
      </c>
      <c r="Q97" s="91">
        <f t="shared" si="54"/>
        <v>2.3569599999999999</v>
      </c>
      <c r="R97" s="91">
        <f t="shared" si="54"/>
        <v>2.35751</v>
      </c>
      <c r="S97" s="91">
        <f t="shared" si="54"/>
        <v>2.3537699999999999</v>
      </c>
      <c r="T97" s="91">
        <f t="shared" si="54"/>
        <v>2.3535400000000002</v>
      </c>
      <c r="U97" s="91">
        <f t="shared" si="54"/>
        <v>2.4153199999999999</v>
      </c>
      <c r="V97" s="91">
        <f t="shared" si="54"/>
        <v>2.4829699999999999</v>
      </c>
      <c r="W97" s="91">
        <f t="shared" si="54"/>
        <v>2.44801</v>
      </c>
      <c r="X97" s="91">
        <f t="shared" si="54"/>
        <v>2.32037</v>
      </c>
      <c r="Y97" s="91">
        <f t="shared" si="54"/>
        <v>2.0842700000000001</v>
      </c>
      <c r="Z97" s="91">
        <f t="shared" si="54"/>
        <v>1.8802399999999999</v>
      </c>
      <c r="AA97" s="91">
        <f t="shared" si="54"/>
        <v>1.6361000000000001</v>
      </c>
    </row>
    <row r="98" spans="1:27" ht="12.75" customHeight="1" outlineLevel="1" x14ac:dyDescent="0.2">
      <c r="A98" s="99" t="s">
        <v>2505</v>
      </c>
      <c r="B98" s="63" t="s">
        <v>238</v>
      </c>
      <c r="C98" s="43" t="s">
        <v>79</v>
      </c>
      <c r="D98" s="44">
        <v>1146.94</v>
      </c>
      <c r="E98" s="44">
        <v>1056.8</v>
      </c>
      <c r="F98" s="44">
        <v>1045.3</v>
      </c>
      <c r="G98" s="44">
        <v>1045.26</v>
      </c>
      <c r="H98" s="44">
        <v>1098.42</v>
      </c>
      <c r="I98" s="44">
        <v>1205.3699999999999</v>
      </c>
      <c r="J98" s="44">
        <v>1432.45</v>
      </c>
      <c r="K98" s="44">
        <v>1695.25</v>
      </c>
      <c r="L98" s="44">
        <v>1962.6</v>
      </c>
      <c r="M98" s="44">
        <v>2117.7600000000002</v>
      </c>
      <c r="N98" s="44">
        <v>2146.9899999999998</v>
      </c>
      <c r="O98" s="44">
        <v>2147.2600000000002</v>
      </c>
      <c r="P98" s="44">
        <v>2060.3200000000002</v>
      </c>
      <c r="Q98" s="44">
        <v>2070.5</v>
      </c>
      <c r="R98" s="44">
        <v>2071.0500000000002</v>
      </c>
      <c r="S98" s="44">
        <v>2067.31</v>
      </c>
      <c r="T98" s="44">
        <v>2067.08</v>
      </c>
      <c r="U98" s="44">
        <v>2128.86</v>
      </c>
      <c r="V98" s="44">
        <v>2196.5100000000002</v>
      </c>
      <c r="W98" s="44">
        <v>2161.5500000000002</v>
      </c>
      <c r="X98" s="44">
        <v>2033.91</v>
      </c>
      <c r="Y98" s="44">
        <v>1797.81</v>
      </c>
      <c r="Z98" s="44">
        <v>1593.78</v>
      </c>
      <c r="AA98" s="44">
        <v>1349.64</v>
      </c>
    </row>
    <row r="99" spans="1:27" ht="12.75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2509</v>
      </c>
      <c r="B102" s="28" t="str">
        <f>"20"&amp;"."&amp;$B$801&amp;"."&amp;$B$802</f>
        <v>20.10.2023</v>
      </c>
      <c r="C102" s="90" t="s">
        <v>76</v>
      </c>
      <c r="D102" s="91">
        <f>ROUND(((D103+D104+D106+D105)/1000),5)</f>
        <v>1.4346099999999999</v>
      </c>
      <c r="E102" s="91">
        <f>ROUND(((E103+E104+E106+E105)/1000),5)</f>
        <v>1.35931</v>
      </c>
      <c r="F102" s="91">
        <f>ROUND(((F103+F104+F106+F105)/1000),5)</f>
        <v>1.3342700000000001</v>
      </c>
      <c r="G102" s="91">
        <f t="shared" ref="G102:AA102" si="57">ROUND(((G103+G104+G106+G105)/1000),5)</f>
        <v>1.33924</v>
      </c>
      <c r="H102" s="91">
        <f t="shared" si="57"/>
        <v>1.4049</v>
      </c>
      <c r="I102" s="91">
        <f t="shared" si="57"/>
        <v>1.4916799999999999</v>
      </c>
      <c r="J102" s="91">
        <f t="shared" si="57"/>
        <v>1.7111700000000001</v>
      </c>
      <c r="K102" s="91">
        <f t="shared" si="57"/>
        <v>2.0194000000000001</v>
      </c>
      <c r="L102" s="91">
        <f t="shared" si="57"/>
        <v>2.1958299999999999</v>
      </c>
      <c r="M102" s="91">
        <f t="shared" si="57"/>
        <v>2.42503</v>
      </c>
      <c r="N102" s="91">
        <f t="shared" si="57"/>
        <v>2.48936</v>
      </c>
      <c r="O102" s="91">
        <f t="shared" si="57"/>
        <v>2.2918400000000001</v>
      </c>
      <c r="P102" s="91">
        <f t="shared" si="57"/>
        <v>2.2741600000000002</v>
      </c>
      <c r="Q102" s="91">
        <f t="shared" si="57"/>
        <v>2.2776900000000002</v>
      </c>
      <c r="R102" s="91">
        <f t="shared" si="57"/>
        <v>2.2814899999999998</v>
      </c>
      <c r="S102" s="91">
        <f t="shared" si="57"/>
        <v>2.27495</v>
      </c>
      <c r="T102" s="91">
        <f t="shared" si="57"/>
        <v>2.26728</v>
      </c>
      <c r="U102" s="91">
        <f t="shared" si="57"/>
        <v>2.4612099999999999</v>
      </c>
      <c r="V102" s="91">
        <f t="shared" si="57"/>
        <v>2.48306</v>
      </c>
      <c r="W102" s="91">
        <f t="shared" si="57"/>
        <v>2.3405900000000002</v>
      </c>
      <c r="X102" s="91">
        <f t="shared" si="57"/>
        <v>2.2463899999999999</v>
      </c>
      <c r="Y102" s="91">
        <f t="shared" si="57"/>
        <v>2.1576499999999998</v>
      </c>
      <c r="Z102" s="91">
        <f t="shared" si="57"/>
        <v>1.8697900000000001</v>
      </c>
      <c r="AA102" s="91">
        <f t="shared" si="57"/>
        <v>1.61605</v>
      </c>
    </row>
    <row r="103" spans="1:27" ht="12.75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1148.1500000000001</v>
      </c>
      <c r="E103" s="44">
        <v>1072.8499999999999</v>
      </c>
      <c r="F103" s="44">
        <v>1047.81</v>
      </c>
      <c r="G103" s="44">
        <v>1052.78</v>
      </c>
      <c r="H103" s="44">
        <v>1118.44</v>
      </c>
      <c r="I103" s="44">
        <v>1205.22</v>
      </c>
      <c r="J103" s="44">
        <v>1424.71</v>
      </c>
      <c r="K103" s="44">
        <v>1732.94</v>
      </c>
      <c r="L103" s="44">
        <v>1909.37</v>
      </c>
      <c r="M103" s="44">
        <v>2138.5700000000002</v>
      </c>
      <c r="N103" s="44">
        <v>2202.9</v>
      </c>
      <c r="O103" s="44">
        <v>2005.38</v>
      </c>
      <c r="P103" s="44">
        <v>1987.7</v>
      </c>
      <c r="Q103" s="44">
        <v>1991.23</v>
      </c>
      <c r="R103" s="44">
        <v>1995.03</v>
      </c>
      <c r="S103" s="44">
        <v>1988.49</v>
      </c>
      <c r="T103" s="44">
        <v>1980.82</v>
      </c>
      <c r="U103" s="44">
        <v>2174.75</v>
      </c>
      <c r="V103" s="44">
        <v>2196.6</v>
      </c>
      <c r="W103" s="44">
        <v>2054.13</v>
      </c>
      <c r="X103" s="44">
        <v>1959.93</v>
      </c>
      <c r="Y103" s="44">
        <v>1871.19</v>
      </c>
      <c r="Z103" s="44">
        <v>1583.33</v>
      </c>
      <c r="AA103" s="44">
        <v>1329.59</v>
      </c>
    </row>
    <row r="104" spans="1:27" ht="12.75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2514</v>
      </c>
      <c r="B107" s="28" t="str">
        <f>"21"&amp;"."&amp;$B$801&amp;"."&amp;$B$802</f>
        <v>21.10.2023</v>
      </c>
      <c r="C107" s="90" t="s">
        <v>76</v>
      </c>
      <c r="D107" s="91">
        <f>ROUND(((D108+D109+D111+D110)/1000),5)</f>
        <v>1.4805299999999999</v>
      </c>
      <c r="E107" s="91">
        <f>ROUND(((E108+E109+E111+E110)/1000),5)</f>
        <v>1.4505699999999999</v>
      </c>
      <c r="F107" s="91">
        <f>ROUND(((F108+F109+F111+F110)/1000),5)</f>
        <v>1.4116299999999999</v>
      </c>
      <c r="G107" s="91">
        <f t="shared" ref="G107:AA107" si="60">ROUND(((G108+G109+G111+G110)/1000),5)</f>
        <v>1.39872</v>
      </c>
      <c r="H107" s="91">
        <f t="shared" si="60"/>
        <v>1.4065700000000001</v>
      </c>
      <c r="I107" s="91">
        <f t="shared" si="60"/>
        <v>1.45889</v>
      </c>
      <c r="J107" s="91">
        <f t="shared" si="60"/>
        <v>1.4758100000000001</v>
      </c>
      <c r="K107" s="91">
        <f t="shared" si="60"/>
        <v>1.6874899999999999</v>
      </c>
      <c r="L107" s="91">
        <f t="shared" si="60"/>
        <v>1.85171</v>
      </c>
      <c r="M107" s="91">
        <f t="shared" si="60"/>
        <v>2.0764999999999998</v>
      </c>
      <c r="N107" s="91">
        <f t="shared" si="60"/>
        <v>2.1672699999999998</v>
      </c>
      <c r="O107" s="91">
        <f t="shared" si="60"/>
        <v>2.1737299999999999</v>
      </c>
      <c r="P107" s="91">
        <f t="shared" si="60"/>
        <v>2.1371099999999998</v>
      </c>
      <c r="Q107" s="91">
        <f t="shared" si="60"/>
        <v>2.1322399999999999</v>
      </c>
      <c r="R107" s="91">
        <f t="shared" si="60"/>
        <v>2.1165400000000001</v>
      </c>
      <c r="S107" s="91">
        <f t="shared" si="60"/>
        <v>2.1080299999999998</v>
      </c>
      <c r="T107" s="91">
        <f t="shared" si="60"/>
        <v>2.1284700000000001</v>
      </c>
      <c r="U107" s="91">
        <f t="shared" si="60"/>
        <v>2.2344900000000001</v>
      </c>
      <c r="V107" s="91">
        <f t="shared" si="60"/>
        <v>2.42753</v>
      </c>
      <c r="W107" s="91">
        <f t="shared" si="60"/>
        <v>2.3257300000000001</v>
      </c>
      <c r="X107" s="91">
        <f t="shared" si="60"/>
        <v>2.1169199999999999</v>
      </c>
      <c r="Y107" s="91">
        <f t="shared" si="60"/>
        <v>1.9876100000000001</v>
      </c>
      <c r="Z107" s="91">
        <f t="shared" si="60"/>
        <v>1.75299</v>
      </c>
      <c r="AA107" s="91">
        <f t="shared" si="60"/>
        <v>1.5419</v>
      </c>
    </row>
    <row r="108" spans="1:27" ht="12.75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1194.07</v>
      </c>
      <c r="E108" s="44">
        <v>1164.1099999999999</v>
      </c>
      <c r="F108" s="44">
        <v>1125.17</v>
      </c>
      <c r="G108" s="44">
        <v>1112.26</v>
      </c>
      <c r="H108" s="44">
        <v>1120.1099999999999</v>
      </c>
      <c r="I108" s="44">
        <v>1172.43</v>
      </c>
      <c r="J108" s="44">
        <v>1189.3499999999999</v>
      </c>
      <c r="K108" s="44">
        <v>1401.03</v>
      </c>
      <c r="L108" s="44">
        <v>1565.25</v>
      </c>
      <c r="M108" s="44">
        <v>1790.04</v>
      </c>
      <c r="N108" s="44">
        <v>1880.81</v>
      </c>
      <c r="O108" s="44">
        <v>1887.27</v>
      </c>
      <c r="P108" s="44">
        <v>1850.65</v>
      </c>
      <c r="Q108" s="44">
        <v>1845.78</v>
      </c>
      <c r="R108" s="44">
        <v>1830.08</v>
      </c>
      <c r="S108" s="44">
        <v>1821.57</v>
      </c>
      <c r="T108" s="44">
        <v>1842.01</v>
      </c>
      <c r="U108" s="44">
        <v>1948.03</v>
      </c>
      <c r="V108" s="44">
        <v>2141.0700000000002</v>
      </c>
      <c r="W108" s="44">
        <v>2039.27</v>
      </c>
      <c r="X108" s="44">
        <v>1830.46</v>
      </c>
      <c r="Y108" s="44">
        <v>1701.15</v>
      </c>
      <c r="Z108" s="44">
        <v>1466.53</v>
      </c>
      <c r="AA108" s="44">
        <v>1255.44</v>
      </c>
    </row>
    <row r="109" spans="1:27" ht="12.75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2519</v>
      </c>
      <c r="B112" s="28" t="str">
        <f>"22"&amp;"."&amp;$B$801&amp;"."&amp;$B$802</f>
        <v>22.10.2023</v>
      </c>
      <c r="C112" s="90" t="s">
        <v>76</v>
      </c>
      <c r="D112" s="91">
        <f>ROUND(((D113+D114+D116+D115)/1000),5)</f>
        <v>1.4533799999999999</v>
      </c>
      <c r="E112" s="91">
        <f>ROUND(((E113+E114+E116+E115)/1000),5)</f>
        <v>1.3797600000000001</v>
      </c>
      <c r="F112" s="91">
        <f>ROUND(((F113+F114+F116+F115)/1000),5)</f>
        <v>1.32612</v>
      </c>
      <c r="G112" s="91">
        <f t="shared" ref="G112:AA112" si="63">ROUND(((G113+G114+G116+G115)/1000),5)</f>
        <v>1.31931</v>
      </c>
      <c r="H112" s="91">
        <f t="shared" si="63"/>
        <v>1.3187199999999999</v>
      </c>
      <c r="I112" s="91">
        <f t="shared" si="63"/>
        <v>1.3963099999999999</v>
      </c>
      <c r="J112" s="91">
        <f t="shared" si="63"/>
        <v>1.4015299999999999</v>
      </c>
      <c r="K112" s="91">
        <f t="shared" si="63"/>
        <v>1.45905</v>
      </c>
      <c r="L112" s="91">
        <f t="shared" si="63"/>
        <v>1.6244700000000001</v>
      </c>
      <c r="M112" s="91">
        <f t="shared" si="63"/>
        <v>1.83517</v>
      </c>
      <c r="N112" s="91">
        <f t="shared" si="63"/>
        <v>1.9185000000000001</v>
      </c>
      <c r="O112" s="91">
        <f t="shared" si="63"/>
        <v>1.9507399999999999</v>
      </c>
      <c r="P112" s="91">
        <f t="shared" si="63"/>
        <v>1.97651</v>
      </c>
      <c r="Q112" s="91">
        <f t="shared" si="63"/>
        <v>1.9930399999999999</v>
      </c>
      <c r="R112" s="91">
        <f t="shared" si="63"/>
        <v>2.0081000000000002</v>
      </c>
      <c r="S112" s="91">
        <f t="shared" si="63"/>
        <v>1.9971699999999999</v>
      </c>
      <c r="T112" s="91">
        <f t="shared" si="63"/>
        <v>2.0754899999999998</v>
      </c>
      <c r="U112" s="91">
        <f t="shared" si="63"/>
        <v>2.2924699999999998</v>
      </c>
      <c r="V112" s="91">
        <f t="shared" si="63"/>
        <v>2.42591</v>
      </c>
      <c r="W112" s="91">
        <f t="shared" si="63"/>
        <v>2.3727299999999998</v>
      </c>
      <c r="X112" s="91">
        <f t="shared" si="63"/>
        <v>2.1466799999999999</v>
      </c>
      <c r="Y112" s="91">
        <f t="shared" si="63"/>
        <v>1.9259500000000001</v>
      </c>
      <c r="Z112" s="91">
        <f t="shared" si="63"/>
        <v>1.5932999999999999</v>
      </c>
      <c r="AA112" s="91">
        <f t="shared" si="63"/>
        <v>1.4789000000000001</v>
      </c>
    </row>
    <row r="113" spans="1:27" ht="12.75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1166.92</v>
      </c>
      <c r="E113" s="44">
        <v>1093.3</v>
      </c>
      <c r="F113" s="44">
        <v>1039.6600000000001</v>
      </c>
      <c r="G113" s="44">
        <v>1032.8499999999999</v>
      </c>
      <c r="H113" s="44">
        <v>1032.26</v>
      </c>
      <c r="I113" s="44">
        <v>1109.8499999999999</v>
      </c>
      <c r="J113" s="44">
        <v>1115.07</v>
      </c>
      <c r="K113" s="44">
        <v>1172.5899999999999</v>
      </c>
      <c r="L113" s="44">
        <v>1338.01</v>
      </c>
      <c r="M113" s="44">
        <v>1548.71</v>
      </c>
      <c r="N113" s="44">
        <v>1632.04</v>
      </c>
      <c r="O113" s="44">
        <v>1664.28</v>
      </c>
      <c r="P113" s="44">
        <v>1690.05</v>
      </c>
      <c r="Q113" s="44">
        <v>1706.58</v>
      </c>
      <c r="R113" s="44">
        <v>1721.64</v>
      </c>
      <c r="S113" s="44">
        <v>1710.71</v>
      </c>
      <c r="T113" s="44">
        <v>1789.03</v>
      </c>
      <c r="U113" s="44">
        <v>2006.01</v>
      </c>
      <c r="V113" s="44">
        <v>2139.4499999999998</v>
      </c>
      <c r="W113" s="44">
        <v>2086.27</v>
      </c>
      <c r="X113" s="44">
        <v>1860.22</v>
      </c>
      <c r="Y113" s="44">
        <v>1639.49</v>
      </c>
      <c r="Z113" s="44">
        <v>1306.8399999999999</v>
      </c>
      <c r="AA113" s="44">
        <v>1192.44</v>
      </c>
    </row>
    <row r="114" spans="1:27" ht="12.75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2524</v>
      </c>
      <c r="B117" s="28" t="str">
        <f>"23"&amp;"."&amp;$B$801&amp;"."&amp;$B$802</f>
        <v>23.10.2023</v>
      </c>
      <c r="C117" s="90" t="s">
        <v>76</v>
      </c>
      <c r="D117" s="91">
        <f>ROUND(((D118+D119+D121+D120)/1000),5)</f>
        <v>1.4362299999999999</v>
      </c>
      <c r="E117" s="91">
        <f>ROUND(((E118+E119+E121+E120)/1000),5)</f>
        <v>1.3221799999999999</v>
      </c>
      <c r="F117" s="91">
        <f>ROUND(((F118+F119+F121+F120)/1000),5)</f>
        <v>1.28047</v>
      </c>
      <c r="G117" s="91">
        <f t="shared" ref="G117:AA117" si="66">ROUND(((G118+G119+G121+G120)/1000),5)</f>
        <v>1.2976799999999999</v>
      </c>
      <c r="H117" s="91">
        <f t="shared" si="66"/>
        <v>1.32368</v>
      </c>
      <c r="I117" s="91">
        <f t="shared" si="66"/>
        <v>1.4565999999999999</v>
      </c>
      <c r="J117" s="91">
        <f t="shared" si="66"/>
        <v>1.61842</v>
      </c>
      <c r="K117" s="91">
        <f t="shared" si="66"/>
        <v>1.91747</v>
      </c>
      <c r="L117" s="91">
        <f t="shared" si="66"/>
        <v>2.1526700000000001</v>
      </c>
      <c r="M117" s="91">
        <f t="shared" si="66"/>
        <v>2.3495200000000001</v>
      </c>
      <c r="N117" s="91">
        <f t="shared" si="66"/>
        <v>2.4298799999999998</v>
      </c>
      <c r="O117" s="91">
        <f t="shared" si="66"/>
        <v>2.2483</v>
      </c>
      <c r="P117" s="91">
        <f t="shared" si="66"/>
        <v>2.1747999999999998</v>
      </c>
      <c r="Q117" s="91">
        <f t="shared" si="66"/>
        <v>2.2144499999999998</v>
      </c>
      <c r="R117" s="91">
        <f t="shared" si="66"/>
        <v>2.2273700000000001</v>
      </c>
      <c r="S117" s="91">
        <f t="shared" si="66"/>
        <v>2.2233900000000002</v>
      </c>
      <c r="T117" s="91">
        <f t="shared" si="66"/>
        <v>2.2122199999999999</v>
      </c>
      <c r="U117" s="91">
        <f t="shared" si="66"/>
        <v>2.32321</v>
      </c>
      <c r="V117" s="91">
        <f t="shared" si="66"/>
        <v>2.4296199999999999</v>
      </c>
      <c r="W117" s="91">
        <f t="shared" si="66"/>
        <v>2.3136000000000001</v>
      </c>
      <c r="X117" s="91">
        <f t="shared" si="66"/>
        <v>2.0836100000000002</v>
      </c>
      <c r="Y117" s="91">
        <f t="shared" si="66"/>
        <v>1.9802200000000001</v>
      </c>
      <c r="Z117" s="91">
        <f t="shared" si="66"/>
        <v>1.657</v>
      </c>
      <c r="AA117" s="91">
        <f t="shared" si="66"/>
        <v>1.4837100000000001</v>
      </c>
    </row>
    <row r="118" spans="1:27" ht="12.75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1149.77</v>
      </c>
      <c r="E118" s="44">
        <v>1035.72</v>
      </c>
      <c r="F118" s="44">
        <v>994.01</v>
      </c>
      <c r="G118" s="44">
        <v>1011.22</v>
      </c>
      <c r="H118" s="44">
        <v>1037.22</v>
      </c>
      <c r="I118" s="44">
        <v>1170.1400000000001</v>
      </c>
      <c r="J118" s="44">
        <v>1331.96</v>
      </c>
      <c r="K118" s="44">
        <v>1631.01</v>
      </c>
      <c r="L118" s="44">
        <v>1866.21</v>
      </c>
      <c r="M118" s="44">
        <v>2063.06</v>
      </c>
      <c r="N118" s="44">
        <v>2143.42</v>
      </c>
      <c r="O118" s="44">
        <v>1961.84</v>
      </c>
      <c r="P118" s="44">
        <v>1888.34</v>
      </c>
      <c r="Q118" s="44">
        <v>1927.99</v>
      </c>
      <c r="R118" s="44">
        <v>1940.91</v>
      </c>
      <c r="S118" s="44">
        <v>1936.93</v>
      </c>
      <c r="T118" s="44">
        <v>1925.76</v>
      </c>
      <c r="U118" s="44">
        <v>2036.75</v>
      </c>
      <c r="V118" s="44">
        <v>2143.16</v>
      </c>
      <c r="W118" s="44">
        <v>2027.14</v>
      </c>
      <c r="X118" s="44">
        <v>1797.15</v>
      </c>
      <c r="Y118" s="44">
        <v>1693.76</v>
      </c>
      <c r="Z118" s="44">
        <v>1370.54</v>
      </c>
      <c r="AA118" s="44">
        <v>1197.25</v>
      </c>
    </row>
    <row r="119" spans="1:27" ht="12.75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2529</v>
      </c>
      <c r="B122" s="28" t="str">
        <f>"24"&amp;"."&amp;$B$801&amp;"."&amp;$B$802</f>
        <v>24.10.2023</v>
      </c>
      <c r="C122" s="90" t="s">
        <v>76</v>
      </c>
      <c r="D122" s="91">
        <f>ROUND(((D123+D124+D126+D125)/1000),5)</f>
        <v>1.42228</v>
      </c>
      <c r="E122" s="91">
        <f>ROUND(((E123+E124+E126+E125)/1000),5)</f>
        <v>1.33626</v>
      </c>
      <c r="F122" s="91">
        <f>ROUND(((F123+F124+F126+F125)/1000),5)</f>
        <v>1.3058399999999999</v>
      </c>
      <c r="G122" s="91">
        <f t="shared" ref="G122:AA122" si="69">ROUND(((G123+G124+G126+G125)/1000),5)</f>
        <v>1.3184800000000001</v>
      </c>
      <c r="H122" s="91">
        <f t="shared" si="69"/>
        <v>1.3652599999999999</v>
      </c>
      <c r="I122" s="91">
        <f t="shared" si="69"/>
        <v>1.48177</v>
      </c>
      <c r="J122" s="91">
        <f t="shared" si="69"/>
        <v>1.65103</v>
      </c>
      <c r="K122" s="91">
        <f t="shared" si="69"/>
        <v>1.97228</v>
      </c>
      <c r="L122" s="91">
        <f t="shared" si="69"/>
        <v>2.16187</v>
      </c>
      <c r="M122" s="91">
        <f t="shared" si="69"/>
        <v>2.3691200000000001</v>
      </c>
      <c r="N122" s="91">
        <f t="shared" si="69"/>
        <v>2.4466100000000002</v>
      </c>
      <c r="O122" s="91">
        <f t="shared" si="69"/>
        <v>2.2802199999999999</v>
      </c>
      <c r="P122" s="91">
        <f t="shared" si="69"/>
        <v>2.2560500000000001</v>
      </c>
      <c r="Q122" s="91">
        <f t="shared" si="69"/>
        <v>2.2709600000000001</v>
      </c>
      <c r="R122" s="91">
        <f t="shared" si="69"/>
        <v>2.2688799999999998</v>
      </c>
      <c r="S122" s="91">
        <f t="shared" si="69"/>
        <v>2.2698499999999999</v>
      </c>
      <c r="T122" s="91">
        <f t="shared" si="69"/>
        <v>2.2530600000000001</v>
      </c>
      <c r="U122" s="91">
        <f t="shared" si="69"/>
        <v>2.4460799999999998</v>
      </c>
      <c r="V122" s="91">
        <f t="shared" si="69"/>
        <v>2.4722</v>
      </c>
      <c r="W122" s="91">
        <f t="shared" si="69"/>
        <v>2.4341900000000001</v>
      </c>
      <c r="X122" s="91">
        <f t="shared" si="69"/>
        <v>2.1578200000000001</v>
      </c>
      <c r="Y122" s="91">
        <f t="shared" si="69"/>
        <v>2.0070700000000001</v>
      </c>
      <c r="Z122" s="91">
        <f t="shared" si="69"/>
        <v>1.7575700000000001</v>
      </c>
      <c r="AA122" s="91">
        <f t="shared" si="69"/>
        <v>1.53172</v>
      </c>
    </row>
    <row r="123" spans="1:27" ht="12.75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1135.82</v>
      </c>
      <c r="E123" s="44">
        <v>1049.8</v>
      </c>
      <c r="F123" s="44">
        <v>1019.38</v>
      </c>
      <c r="G123" s="44">
        <v>1032.02</v>
      </c>
      <c r="H123" s="44">
        <v>1078.8</v>
      </c>
      <c r="I123" s="44">
        <v>1195.31</v>
      </c>
      <c r="J123" s="44">
        <v>1364.57</v>
      </c>
      <c r="K123" s="44">
        <v>1685.82</v>
      </c>
      <c r="L123" s="44">
        <v>1875.41</v>
      </c>
      <c r="M123" s="44">
        <v>2082.66</v>
      </c>
      <c r="N123" s="44">
        <v>2160.15</v>
      </c>
      <c r="O123" s="44">
        <v>1993.76</v>
      </c>
      <c r="P123" s="44">
        <v>1969.59</v>
      </c>
      <c r="Q123" s="44">
        <v>1984.5</v>
      </c>
      <c r="R123" s="44">
        <v>1982.42</v>
      </c>
      <c r="S123" s="44">
        <v>1983.39</v>
      </c>
      <c r="T123" s="44">
        <v>1966.6</v>
      </c>
      <c r="U123" s="44">
        <v>2159.62</v>
      </c>
      <c r="V123" s="44">
        <v>2185.7399999999998</v>
      </c>
      <c r="W123" s="44">
        <v>2147.73</v>
      </c>
      <c r="X123" s="44">
        <v>1871.36</v>
      </c>
      <c r="Y123" s="44">
        <v>1720.61</v>
      </c>
      <c r="Z123" s="44">
        <v>1471.11</v>
      </c>
      <c r="AA123" s="44">
        <v>1245.26</v>
      </c>
    </row>
    <row r="124" spans="1:27" ht="12.75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2534</v>
      </c>
      <c r="B127" s="28" t="str">
        <f>"25"&amp;"."&amp;$B$801&amp;"."&amp;$B$802</f>
        <v>25.10.2023</v>
      </c>
      <c r="C127" s="90" t="s">
        <v>76</v>
      </c>
      <c r="D127" s="91">
        <f>ROUND(((D128+D129+D131+D130)/1000),5)</f>
        <v>1.4173899999999999</v>
      </c>
      <c r="E127" s="91">
        <f>ROUND(((E128+E129+E131+E130)/1000),5)</f>
        <v>1.3579000000000001</v>
      </c>
      <c r="F127" s="91">
        <f>ROUND(((F128+F129+F131+F130)/1000),5)</f>
        <v>1.3207800000000001</v>
      </c>
      <c r="G127" s="91">
        <f t="shared" ref="G127:AA127" si="72">ROUND(((G128+G129+G131+G130)/1000),5)</f>
        <v>1.31802</v>
      </c>
      <c r="H127" s="91">
        <f t="shared" si="72"/>
        <v>1.3852599999999999</v>
      </c>
      <c r="I127" s="91">
        <f t="shared" si="72"/>
        <v>1.47475</v>
      </c>
      <c r="J127" s="91">
        <f t="shared" si="72"/>
        <v>1.62341</v>
      </c>
      <c r="K127" s="91">
        <f t="shared" si="72"/>
        <v>1.92384</v>
      </c>
      <c r="L127" s="91">
        <f t="shared" si="72"/>
        <v>2.0972499999999998</v>
      </c>
      <c r="M127" s="91">
        <f t="shared" si="72"/>
        <v>2.4601500000000001</v>
      </c>
      <c r="N127" s="91">
        <f t="shared" si="72"/>
        <v>2.6340499999999998</v>
      </c>
      <c r="O127" s="91">
        <f t="shared" si="72"/>
        <v>2.2613300000000001</v>
      </c>
      <c r="P127" s="91">
        <f t="shared" si="72"/>
        <v>2.2393900000000002</v>
      </c>
      <c r="Q127" s="91">
        <f t="shared" si="72"/>
        <v>2.2520699999999998</v>
      </c>
      <c r="R127" s="91">
        <f t="shared" si="72"/>
        <v>2.2486799999999998</v>
      </c>
      <c r="S127" s="91">
        <f t="shared" si="72"/>
        <v>2.2448800000000002</v>
      </c>
      <c r="T127" s="91">
        <f t="shared" si="72"/>
        <v>2.2437200000000002</v>
      </c>
      <c r="U127" s="91">
        <f t="shared" si="72"/>
        <v>2.48855</v>
      </c>
      <c r="V127" s="91">
        <f t="shared" si="72"/>
        <v>2.5303300000000002</v>
      </c>
      <c r="W127" s="91">
        <f t="shared" si="72"/>
        <v>2.55335</v>
      </c>
      <c r="X127" s="91">
        <f t="shared" si="72"/>
        <v>2.2242700000000002</v>
      </c>
      <c r="Y127" s="91">
        <f t="shared" si="72"/>
        <v>2.0898099999999999</v>
      </c>
      <c r="Z127" s="91">
        <f t="shared" si="72"/>
        <v>1.7630300000000001</v>
      </c>
      <c r="AA127" s="91">
        <f t="shared" si="72"/>
        <v>1.51678</v>
      </c>
    </row>
    <row r="128" spans="1:27" ht="12.75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1130.93</v>
      </c>
      <c r="E128" s="44">
        <v>1071.44</v>
      </c>
      <c r="F128" s="44">
        <v>1034.32</v>
      </c>
      <c r="G128" s="44">
        <v>1031.56</v>
      </c>
      <c r="H128" s="44">
        <v>1098.8</v>
      </c>
      <c r="I128" s="44">
        <v>1188.29</v>
      </c>
      <c r="J128" s="44">
        <v>1336.95</v>
      </c>
      <c r="K128" s="44">
        <v>1637.38</v>
      </c>
      <c r="L128" s="44">
        <v>1810.79</v>
      </c>
      <c r="M128" s="44">
        <v>2173.69</v>
      </c>
      <c r="N128" s="44">
        <v>2347.59</v>
      </c>
      <c r="O128" s="44">
        <v>1974.87</v>
      </c>
      <c r="P128" s="44">
        <v>1952.93</v>
      </c>
      <c r="Q128" s="44">
        <v>1965.61</v>
      </c>
      <c r="R128" s="44">
        <v>1962.22</v>
      </c>
      <c r="S128" s="44">
        <v>1958.42</v>
      </c>
      <c r="T128" s="44">
        <v>1957.26</v>
      </c>
      <c r="U128" s="44">
        <v>2202.09</v>
      </c>
      <c r="V128" s="44">
        <v>2243.87</v>
      </c>
      <c r="W128" s="44">
        <v>2266.89</v>
      </c>
      <c r="X128" s="44">
        <v>1937.81</v>
      </c>
      <c r="Y128" s="44">
        <v>1803.35</v>
      </c>
      <c r="Z128" s="44">
        <v>1476.57</v>
      </c>
      <c r="AA128" s="44">
        <v>1230.32</v>
      </c>
    </row>
    <row r="129" spans="1:27" ht="12.75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2539</v>
      </c>
      <c r="B132" s="28" t="str">
        <f>"26"&amp;"."&amp;$B$801&amp;"."&amp;$B$802</f>
        <v>26.10.2023</v>
      </c>
      <c r="C132" s="90" t="s">
        <v>76</v>
      </c>
      <c r="D132" s="91">
        <f>ROUND(((D133+D134+D136+D135)/1000),5)</f>
        <v>1.4291400000000001</v>
      </c>
      <c r="E132" s="91">
        <f>ROUND(((E133+E134+E136+E135)/1000),5)</f>
        <v>1.34304</v>
      </c>
      <c r="F132" s="91">
        <f>ROUND(((F133+F134+F136+F135)/1000),5)</f>
        <v>1.3128500000000001</v>
      </c>
      <c r="G132" s="91">
        <f t="shared" ref="G132:AA132" si="75">ROUND(((G133+G134+G136+G135)/1000),5)</f>
        <v>1.2900199999999999</v>
      </c>
      <c r="H132" s="91">
        <f t="shared" si="75"/>
        <v>1.3821399999999999</v>
      </c>
      <c r="I132" s="91">
        <f t="shared" si="75"/>
        <v>1.5114000000000001</v>
      </c>
      <c r="J132" s="91">
        <f t="shared" si="75"/>
        <v>1.70858</v>
      </c>
      <c r="K132" s="91">
        <f t="shared" si="75"/>
        <v>1.9170100000000001</v>
      </c>
      <c r="L132" s="91">
        <f t="shared" si="75"/>
        <v>2.1739099999999998</v>
      </c>
      <c r="M132" s="91">
        <f t="shared" si="75"/>
        <v>2.3146200000000001</v>
      </c>
      <c r="N132" s="91">
        <f t="shared" si="75"/>
        <v>2.3378199999999998</v>
      </c>
      <c r="O132" s="91">
        <f t="shared" si="75"/>
        <v>2.35378</v>
      </c>
      <c r="P132" s="91">
        <f t="shared" si="75"/>
        <v>2.2930199999999998</v>
      </c>
      <c r="Q132" s="91">
        <f t="shared" si="75"/>
        <v>2.30396</v>
      </c>
      <c r="R132" s="91">
        <f t="shared" si="75"/>
        <v>2.28891</v>
      </c>
      <c r="S132" s="91">
        <f t="shared" si="75"/>
        <v>2.2910499999999998</v>
      </c>
      <c r="T132" s="91">
        <f t="shared" si="75"/>
        <v>2.2913299999999999</v>
      </c>
      <c r="U132" s="91">
        <f t="shared" si="75"/>
        <v>2.2828300000000001</v>
      </c>
      <c r="V132" s="91">
        <f t="shared" si="75"/>
        <v>2.44896</v>
      </c>
      <c r="W132" s="91">
        <f t="shared" si="75"/>
        <v>2.4440300000000001</v>
      </c>
      <c r="X132" s="91">
        <f t="shared" si="75"/>
        <v>2.1404000000000001</v>
      </c>
      <c r="Y132" s="91">
        <f t="shared" si="75"/>
        <v>2.0347499999999998</v>
      </c>
      <c r="Z132" s="91">
        <f t="shared" si="75"/>
        <v>1.758</v>
      </c>
      <c r="AA132" s="91">
        <f t="shared" si="75"/>
        <v>1.5120499999999999</v>
      </c>
    </row>
    <row r="133" spans="1:27" ht="12.75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1142.68</v>
      </c>
      <c r="E133" s="44">
        <v>1056.58</v>
      </c>
      <c r="F133" s="44">
        <v>1026.3900000000001</v>
      </c>
      <c r="G133" s="44">
        <v>1003.56</v>
      </c>
      <c r="H133" s="44">
        <v>1095.68</v>
      </c>
      <c r="I133" s="44">
        <v>1224.94</v>
      </c>
      <c r="J133" s="44">
        <v>1422.12</v>
      </c>
      <c r="K133" s="44">
        <v>1630.55</v>
      </c>
      <c r="L133" s="44">
        <v>1887.45</v>
      </c>
      <c r="M133" s="44">
        <v>2028.16</v>
      </c>
      <c r="N133" s="44">
        <v>2051.36</v>
      </c>
      <c r="O133" s="44">
        <v>2067.3200000000002</v>
      </c>
      <c r="P133" s="44">
        <v>2006.56</v>
      </c>
      <c r="Q133" s="44">
        <v>2017.5</v>
      </c>
      <c r="R133" s="44">
        <v>2002.45</v>
      </c>
      <c r="S133" s="44">
        <v>2004.59</v>
      </c>
      <c r="T133" s="44">
        <v>2004.87</v>
      </c>
      <c r="U133" s="44">
        <v>1996.37</v>
      </c>
      <c r="V133" s="44">
        <v>2162.5</v>
      </c>
      <c r="W133" s="44">
        <v>2157.5700000000002</v>
      </c>
      <c r="X133" s="44">
        <v>1853.94</v>
      </c>
      <c r="Y133" s="44">
        <v>1748.29</v>
      </c>
      <c r="Z133" s="44">
        <v>1471.54</v>
      </c>
      <c r="AA133" s="44">
        <v>1225.5899999999999</v>
      </c>
    </row>
    <row r="134" spans="1:27" ht="12.75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2544</v>
      </c>
      <c r="B137" s="28" t="str">
        <f>"27"&amp;"."&amp;$B$801&amp;"."&amp;$B$802</f>
        <v>27.10.2023</v>
      </c>
      <c r="C137" s="90" t="s">
        <v>76</v>
      </c>
      <c r="D137" s="91">
        <f>ROUND(((D138+D139+D141+D140)/1000),5)</f>
        <v>1.44659</v>
      </c>
      <c r="E137" s="91">
        <f>ROUND(((E138+E139+E141+E140)/1000),5)</f>
        <v>1.3625400000000001</v>
      </c>
      <c r="F137" s="91">
        <f>ROUND(((F138+F139+F141+F140)/1000),5)</f>
        <v>1.32318</v>
      </c>
      <c r="G137" s="91">
        <f t="shared" ref="G137:AA137" si="78">ROUND(((G138+G139+G141+G140)/1000),5)</f>
        <v>1.32433</v>
      </c>
      <c r="H137" s="91">
        <f t="shared" si="78"/>
        <v>1.3919900000000001</v>
      </c>
      <c r="I137" s="91">
        <f t="shared" si="78"/>
        <v>1.51125</v>
      </c>
      <c r="J137" s="91">
        <f t="shared" si="78"/>
        <v>1.6563699999999999</v>
      </c>
      <c r="K137" s="91">
        <f t="shared" si="78"/>
        <v>1.93676</v>
      </c>
      <c r="L137" s="91">
        <f t="shared" si="78"/>
        <v>2.2002799999999998</v>
      </c>
      <c r="M137" s="91">
        <f t="shared" si="78"/>
        <v>2.39514</v>
      </c>
      <c r="N137" s="91">
        <f t="shared" si="78"/>
        <v>2.61496</v>
      </c>
      <c r="O137" s="91">
        <f t="shared" si="78"/>
        <v>2.5505800000000001</v>
      </c>
      <c r="P137" s="91">
        <f t="shared" si="78"/>
        <v>2.3132899999999998</v>
      </c>
      <c r="Q137" s="91">
        <f t="shared" si="78"/>
        <v>2.3265600000000002</v>
      </c>
      <c r="R137" s="91">
        <f t="shared" si="78"/>
        <v>2.3193899999999998</v>
      </c>
      <c r="S137" s="91">
        <f t="shared" si="78"/>
        <v>2.3210299999999999</v>
      </c>
      <c r="T137" s="91">
        <f t="shared" si="78"/>
        <v>2.3178800000000002</v>
      </c>
      <c r="U137" s="91">
        <f t="shared" si="78"/>
        <v>2.4596</v>
      </c>
      <c r="V137" s="91">
        <f t="shared" si="78"/>
        <v>2.64296</v>
      </c>
      <c r="W137" s="91">
        <f t="shared" si="78"/>
        <v>2.5501399999999999</v>
      </c>
      <c r="X137" s="91">
        <f t="shared" si="78"/>
        <v>2.2265600000000001</v>
      </c>
      <c r="Y137" s="91">
        <f t="shared" si="78"/>
        <v>2.1935699999999998</v>
      </c>
      <c r="Z137" s="91">
        <f t="shared" si="78"/>
        <v>1.87069</v>
      </c>
      <c r="AA137" s="91">
        <f t="shared" si="78"/>
        <v>1.73465</v>
      </c>
    </row>
    <row r="138" spans="1:27" ht="12.75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1160.1300000000001</v>
      </c>
      <c r="E138" s="44">
        <v>1076.08</v>
      </c>
      <c r="F138" s="44">
        <v>1036.72</v>
      </c>
      <c r="G138" s="44">
        <v>1037.8699999999999</v>
      </c>
      <c r="H138" s="44">
        <v>1105.53</v>
      </c>
      <c r="I138" s="44">
        <v>1224.79</v>
      </c>
      <c r="J138" s="44">
        <v>1369.91</v>
      </c>
      <c r="K138" s="44">
        <v>1650.3</v>
      </c>
      <c r="L138" s="44">
        <v>1913.82</v>
      </c>
      <c r="M138" s="44">
        <v>2108.6799999999998</v>
      </c>
      <c r="N138" s="44">
        <v>2328.5</v>
      </c>
      <c r="O138" s="44">
        <v>2264.12</v>
      </c>
      <c r="P138" s="44">
        <v>2026.83</v>
      </c>
      <c r="Q138" s="44">
        <v>2040.1</v>
      </c>
      <c r="R138" s="44">
        <v>2032.93</v>
      </c>
      <c r="S138" s="44">
        <v>2034.57</v>
      </c>
      <c r="T138" s="44">
        <v>2031.42</v>
      </c>
      <c r="U138" s="44">
        <v>2173.14</v>
      </c>
      <c r="V138" s="44">
        <v>2356.5</v>
      </c>
      <c r="W138" s="44">
        <v>2263.6799999999998</v>
      </c>
      <c r="X138" s="44">
        <v>1940.1</v>
      </c>
      <c r="Y138" s="44">
        <v>1907.11</v>
      </c>
      <c r="Z138" s="44">
        <v>1584.23</v>
      </c>
      <c r="AA138" s="44">
        <v>1448.19</v>
      </c>
    </row>
    <row r="139" spans="1:27" ht="12.75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2549</v>
      </c>
      <c r="B142" s="28" t="str">
        <f>"28"&amp;"."&amp;$B$801&amp;"."&amp;$B$802</f>
        <v>28.10.2023</v>
      </c>
      <c r="C142" s="90" t="s">
        <v>76</v>
      </c>
      <c r="D142" s="91">
        <f>ROUND(((D143+D144+D146+D145)/1000),5)</f>
        <v>1.49441</v>
      </c>
      <c r="E142" s="91">
        <f>ROUND(((E143+E144+E146+E145)/1000),5)</f>
        <v>1.45258</v>
      </c>
      <c r="F142" s="91">
        <f>ROUND(((F143+F144+F146+F145)/1000),5)</f>
        <v>1.4342900000000001</v>
      </c>
      <c r="G142" s="91">
        <f t="shared" ref="G142:AA142" si="81">ROUND(((G143+G144+G146+G145)/1000),5)</f>
        <v>1.4010499999999999</v>
      </c>
      <c r="H142" s="91">
        <f t="shared" si="81"/>
        <v>1.4315599999999999</v>
      </c>
      <c r="I142" s="91">
        <f t="shared" si="81"/>
        <v>1.45451</v>
      </c>
      <c r="J142" s="91">
        <f t="shared" si="81"/>
        <v>1.4770300000000001</v>
      </c>
      <c r="K142" s="91">
        <f t="shared" si="81"/>
        <v>1.6153299999999999</v>
      </c>
      <c r="L142" s="91">
        <f t="shared" si="81"/>
        <v>1.8810199999999999</v>
      </c>
      <c r="M142" s="91">
        <f t="shared" si="81"/>
        <v>2.1797800000000001</v>
      </c>
      <c r="N142" s="91">
        <f t="shared" si="81"/>
        <v>2.2389100000000002</v>
      </c>
      <c r="O142" s="91">
        <f t="shared" si="81"/>
        <v>2.2434699999999999</v>
      </c>
      <c r="P142" s="91">
        <f t="shared" si="81"/>
        <v>2.2309800000000002</v>
      </c>
      <c r="Q142" s="91">
        <f t="shared" si="81"/>
        <v>2.1983600000000001</v>
      </c>
      <c r="R142" s="91">
        <f t="shared" si="81"/>
        <v>2.1061000000000001</v>
      </c>
      <c r="S142" s="91">
        <f t="shared" si="81"/>
        <v>2.03504</v>
      </c>
      <c r="T142" s="91">
        <f t="shared" si="81"/>
        <v>2.00901</v>
      </c>
      <c r="U142" s="91">
        <f t="shared" si="81"/>
        <v>2.1160299999999999</v>
      </c>
      <c r="V142" s="91">
        <f t="shared" si="81"/>
        <v>2.18363</v>
      </c>
      <c r="W142" s="91">
        <f t="shared" si="81"/>
        <v>2.0885099999999999</v>
      </c>
      <c r="X142" s="91">
        <f t="shared" si="81"/>
        <v>2.0605899999999999</v>
      </c>
      <c r="Y142" s="91">
        <f t="shared" si="81"/>
        <v>1.8717699999999999</v>
      </c>
      <c r="Z142" s="91">
        <f t="shared" si="81"/>
        <v>1.5829299999999999</v>
      </c>
      <c r="AA142" s="91">
        <f t="shared" si="81"/>
        <v>1.5075400000000001</v>
      </c>
    </row>
    <row r="143" spans="1:27" ht="12.75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1207.95</v>
      </c>
      <c r="E143" s="44">
        <v>1166.1199999999999</v>
      </c>
      <c r="F143" s="44">
        <v>1147.83</v>
      </c>
      <c r="G143" s="44">
        <v>1114.5899999999999</v>
      </c>
      <c r="H143" s="44">
        <v>1145.0999999999999</v>
      </c>
      <c r="I143" s="44">
        <v>1168.05</v>
      </c>
      <c r="J143" s="44">
        <v>1190.57</v>
      </c>
      <c r="K143" s="44">
        <v>1328.87</v>
      </c>
      <c r="L143" s="44">
        <v>1594.56</v>
      </c>
      <c r="M143" s="44">
        <v>1893.32</v>
      </c>
      <c r="N143" s="44">
        <v>1952.45</v>
      </c>
      <c r="O143" s="44">
        <v>1957.01</v>
      </c>
      <c r="P143" s="44">
        <v>1944.52</v>
      </c>
      <c r="Q143" s="44">
        <v>1911.9</v>
      </c>
      <c r="R143" s="44">
        <v>1819.64</v>
      </c>
      <c r="S143" s="44">
        <v>1748.58</v>
      </c>
      <c r="T143" s="44">
        <v>1722.55</v>
      </c>
      <c r="U143" s="44">
        <v>1829.57</v>
      </c>
      <c r="V143" s="44">
        <v>1897.17</v>
      </c>
      <c r="W143" s="44">
        <v>1802.05</v>
      </c>
      <c r="X143" s="44">
        <v>1774.13</v>
      </c>
      <c r="Y143" s="44">
        <v>1585.31</v>
      </c>
      <c r="Z143" s="44">
        <v>1296.47</v>
      </c>
      <c r="AA143" s="44">
        <v>1221.08</v>
      </c>
    </row>
    <row r="144" spans="1:27" ht="12.75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2554</v>
      </c>
      <c r="B147" s="28" t="str">
        <f>"29"&amp;"."&amp;$B$801&amp;"."&amp;$B$802</f>
        <v>29.10.2023</v>
      </c>
      <c r="C147" s="90" t="s">
        <v>76</v>
      </c>
      <c r="D147" s="91">
        <f>ROUND(((D148+D149+D151+D150)/1000),5)</f>
        <v>1.50295</v>
      </c>
      <c r="E147" s="91">
        <f>ROUND(((E148+E149+E151+E150)/1000),5)</f>
        <v>1.4381600000000001</v>
      </c>
      <c r="F147" s="91">
        <f>ROUND(((F148+F149+F151+F150)/1000),5)</f>
        <v>1.3893200000000001</v>
      </c>
      <c r="G147" s="91">
        <f t="shared" ref="G147:AA147" si="84">ROUND(((G148+G149+G151+G150)/1000),5)</f>
        <v>1.3464499999999999</v>
      </c>
      <c r="H147" s="91">
        <f t="shared" si="84"/>
        <v>1.37354</v>
      </c>
      <c r="I147" s="91">
        <f t="shared" si="84"/>
        <v>1.4395899999999999</v>
      </c>
      <c r="J147" s="91">
        <f t="shared" si="84"/>
        <v>1.4379299999999999</v>
      </c>
      <c r="K147" s="91">
        <f t="shared" si="84"/>
        <v>1.506</v>
      </c>
      <c r="L147" s="91">
        <f t="shared" si="84"/>
        <v>1.7598800000000001</v>
      </c>
      <c r="M147" s="91">
        <f t="shared" si="84"/>
        <v>1.9559500000000001</v>
      </c>
      <c r="N147" s="91">
        <f t="shared" si="84"/>
        <v>2.1220699999999999</v>
      </c>
      <c r="O147" s="91">
        <f t="shared" si="84"/>
        <v>2.16398</v>
      </c>
      <c r="P147" s="91">
        <f t="shared" si="84"/>
        <v>2.1541000000000001</v>
      </c>
      <c r="Q147" s="91">
        <f t="shared" si="84"/>
        <v>2.15435</v>
      </c>
      <c r="R147" s="91">
        <f t="shared" si="84"/>
        <v>2.07829</v>
      </c>
      <c r="S147" s="91">
        <f t="shared" si="84"/>
        <v>2.0971299999999999</v>
      </c>
      <c r="T147" s="91">
        <f t="shared" si="84"/>
        <v>2.10223</v>
      </c>
      <c r="U147" s="91">
        <f t="shared" si="84"/>
        <v>2.2684899999999999</v>
      </c>
      <c r="V147" s="91">
        <f t="shared" si="84"/>
        <v>2.3315000000000001</v>
      </c>
      <c r="W147" s="91">
        <f t="shared" si="84"/>
        <v>2.25115</v>
      </c>
      <c r="X147" s="91">
        <f t="shared" si="84"/>
        <v>2.2110400000000001</v>
      </c>
      <c r="Y147" s="91">
        <f t="shared" si="84"/>
        <v>2.1602399999999999</v>
      </c>
      <c r="Z147" s="91">
        <f t="shared" si="84"/>
        <v>1.7892699999999999</v>
      </c>
      <c r="AA147" s="91">
        <f t="shared" si="84"/>
        <v>1.5404899999999999</v>
      </c>
    </row>
    <row r="148" spans="1:27" ht="12.75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1216.49</v>
      </c>
      <c r="E148" s="44">
        <v>1151.7</v>
      </c>
      <c r="F148" s="44">
        <v>1102.8599999999999</v>
      </c>
      <c r="G148" s="44">
        <v>1059.99</v>
      </c>
      <c r="H148" s="44">
        <v>1087.08</v>
      </c>
      <c r="I148" s="44">
        <v>1153.1300000000001</v>
      </c>
      <c r="J148" s="44">
        <v>1151.47</v>
      </c>
      <c r="K148" s="44">
        <v>1219.54</v>
      </c>
      <c r="L148" s="44">
        <v>1473.42</v>
      </c>
      <c r="M148" s="44">
        <v>1669.49</v>
      </c>
      <c r="N148" s="44">
        <v>1835.61</v>
      </c>
      <c r="O148" s="44">
        <v>1877.52</v>
      </c>
      <c r="P148" s="44">
        <v>1867.64</v>
      </c>
      <c r="Q148" s="44">
        <v>1867.89</v>
      </c>
      <c r="R148" s="44">
        <v>1791.83</v>
      </c>
      <c r="S148" s="44">
        <v>1810.67</v>
      </c>
      <c r="T148" s="44">
        <v>1815.77</v>
      </c>
      <c r="U148" s="44">
        <v>1982.03</v>
      </c>
      <c r="V148" s="44">
        <v>2045.04</v>
      </c>
      <c r="W148" s="44">
        <v>1964.69</v>
      </c>
      <c r="X148" s="44">
        <v>1924.58</v>
      </c>
      <c r="Y148" s="44">
        <v>1873.78</v>
      </c>
      <c r="Z148" s="44">
        <v>1502.81</v>
      </c>
      <c r="AA148" s="44">
        <v>1254.03</v>
      </c>
    </row>
    <row r="149" spans="1:27" ht="12.75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2559</v>
      </c>
      <c r="B152" s="28" t="str">
        <f>"30"&amp;"."&amp;$B$801&amp;"."&amp;$B$802</f>
        <v>30.10.2023</v>
      </c>
      <c r="C152" s="90" t="s">
        <v>76</v>
      </c>
      <c r="D152" s="91">
        <f>ROUND(((D153+D154+D156+D155)/1000),5)</f>
        <v>1.4376</v>
      </c>
      <c r="E152" s="91">
        <f>ROUND(((E153+E154+E156+E155)/1000),5)</f>
        <v>1.33003</v>
      </c>
      <c r="F152" s="91">
        <f>ROUND(((F153+F154+F156+F155)/1000),5)</f>
        <v>1.27729</v>
      </c>
      <c r="G152" s="91">
        <f t="shared" ref="G152:AA152" si="87">ROUND(((G153+G154+G156+G155)/1000),5)</f>
        <v>1.2651300000000001</v>
      </c>
      <c r="H152" s="91">
        <f t="shared" si="87"/>
        <v>1.3208500000000001</v>
      </c>
      <c r="I152" s="91">
        <f t="shared" si="87"/>
        <v>1.43886</v>
      </c>
      <c r="J152" s="91">
        <f t="shared" si="87"/>
        <v>1.5575300000000001</v>
      </c>
      <c r="K152" s="91">
        <f t="shared" si="87"/>
        <v>1.8300399999999999</v>
      </c>
      <c r="L152" s="91">
        <f t="shared" si="87"/>
        <v>2.07701</v>
      </c>
      <c r="M152" s="91">
        <f t="shared" si="87"/>
        <v>2.2255199999999999</v>
      </c>
      <c r="N152" s="91">
        <f t="shared" si="87"/>
        <v>2.31636</v>
      </c>
      <c r="O152" s="91">
        <f t="shared" si="87"/>
        <v>2.2445300000000001</v>
      </c>
      <c r="P152" s="91">
        <f t="shared" si="87"/>
        <v>2.2454999999999998</v>
      </c>
      <c r="Q152" s="91">
        <f t="shared" si="87"/>
        <v>2.2756400000000001</v>
      </c>
      <c r="R152" s="91">
        <f t="shared" si="87"/>
        <v>2.2561399999999998</v>
      </c>
      <c r="S152" s="91">
        <f t="shared" si="87"/>
        <v>2.2503700000000002</v>
      </c>
      <c r="T152" s="91">
        <f t="shared" si="87"/>
        <v>2.2440199999999999</v>
      </c>
      <c r="U152" s="91">
        <f t="shared" si="87"/>
        <v>2.47865</v>
      </c>
      <c r="V152" s="91">
        <f t="shared" si="87"/>
        <v>2.3896799999999998</v>
      </c>
      <c r="W152" s="91">
        <f t="shared" si="87"/>
        <v>2.2383600000000001</v>
      </c>
      <c r="X152" s="91">
        <f t="shared" si="87"/>
        <v>2.1914199999999999</v>
      </c>
      <c r="Y152" s="91">
        <f t="shared" si="87"/>
        <v>1.9974099999999999</v>
      </c>
      <c r="Z152" s="91">
        <f t="shared" si="87"/>
        <v>1.58327</v>
      </c>
      <c r="AA152" s="91">
        <f t="shared" si="87"/>
        <v>1.47939</v>
      </c>
    </row>
    <row r="153" spans="1:27" ht="12.75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1151.1400000000001</v>
      </c>
      <c r="E153" s="44">
        <v>1043.57</v>
      </c>
      <c r="F153" s="44">
        <v>990.83</v>
      </c>
      <c r="G153" s="44">
        <v>978.67</v>
      </c>
      <c r="H153" s="44">
        <v>1034.3900000000001</v>
      </c>
      <c r="I153" s="44">
        <v>1152.4000000000001</v>
      </c>
      <c r="J153" s="44">
        <v>1271.07</v>
      </c>
      <c r="K153" s="44">
        <v>1543.58</v>
      </c>
      <c r="L153" s="44">
        <v>1790.55</v>
      </c>
      <c r="M153" s="44">
        <v>1939.06</v>
      </c>
      <c r="N153" s="44">
        <v>2029.9</v>
      </c>
      <c r="O153" s="44">
        <v>1958.07</v>
      </c>
      <c r="P153" s="44">
        <v>1959.04</v>
      </c>
      <c r="Q153" s="44">
        <v>1989.18</v>
      </c>
      <c r="R153" s="44">
        <v>1969.68</v>
      </c>
      <c r="S153" s="44">
        <v>1963.91</v>
      </c>
      <c r="T153" s="44">
        <v>1957.56</v>
      </c>
      <c r="U153" s="44">
        <v>2192.19</v>
      </c>
      <c r="V153" s="44">
        <v>2103.2199999999998</v>
      </c>
      <c r="W153" s="44">
        <v>1951.9</v>
      </c>
      <c r="X153" s="44">
        <v>1904.96</v>
      </c>
      <c r="Y153" s="44">
        <v>1710.95</v>
      </c>
      <c r="Z153" s="44">
        <v>1296.81</v>
      </c>
      <c r="AA153" s="44">
        <v>1192.93</v>
      </c>
    </row>
    <row r="154" spans="1:27" ht="12.75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2564</v>
      </c>
      <c r="B157" s="28" t="str">
        <f>"31"&amp;"."&amp;$B$801&amp;"."&amp;$B$802</f>
        <v>31.10.2023</v>
      </c>
      <c r="C157" s="90" t="s">
        <v>76</v>
      </c>
      <c r="D157" s="91">
        <f>ROUND(((D158+D159+D161+D160)/1000),5)</f>
        <v>1.4020699999999999</v>
      </c>
      <c r="E157" s="91">
        <f>ROUND(((E158+E159+E161+E160)/1000),5)</f>
        <v>1.2655099999999999</v>
      </c>
      <c r="F157" s="91">
        <f>ROUND(((F158+F159+F161+F160)/1000),5)</f>
        <v>1.1793800000000001</v>
      </c>
      <c r="G157" s="91">
        <f t="shared" ref="G157:AA157" si="90">ROUND(((G158+G159+G161+G160)/1000),5)</f>
        <v>1.1640600000000001</v>
      </c>
      <c r="H157" s="91">
        <f t="shared" si="90"/>
        <v>1.2778499999999999</v>
      </c>
      <c r="I157" s="91">
        <f t="shared" si="90"/>
        <v>1.43069</v>
      </c>
      <c r="J157" s="91">
        <f t="shared" si="90"/>
        <v>1.5197799999999999</v>
      </c>
      <c r="K157" s="91">
        <f t="shared" si="90"/>
        <v>1.8522000000000001</v>
      </c>
      <c r="L157" s="91">
        <f t="shared" si="90"/>
        <v>2.0440399999999999</v>
      </c>
      <c r="M157" s="91">
        <f t="shared" si="90"/>
        <v>2.2098399999999998</v>
      </c>
      <c r="N157" s="91">
        <f t="shared" si="90"/>
        <v>2.2307000000000001</v>
      </c>
      <c r="O157" s="91">
        <f t="shared" si="90"/>
        <v>2.21339</v>
      </c>
      <c r="P157" s="91">
        <f t="shared" si="90"/>
        <v>2.2162199999999999</v>
      </c>
      <c r="Q157" s="91">
        <f t="shared" si="90"/>
        <v>2.2183600000000001</v>
      </c>
      <c r="R157" s="91">
        <f t="shared" si="90"/>
        <v>2.21801</v>
      </c>
      <c r="S157" s="91">
        <f t="shared" si="90"/>
        <v>2.21875</v>
      </c>
      <c r="T157" s="91">
        <f t="shared" si="90"/>
        <v>2.2166700000000001</v>
      </c>
      <c r="U157" s="91">
        <f t="shared" si="90"/>
        <v>2.2781099999999999</v>
      </c>
      <c r="V157" s="91">
        <f t="shared" si="90"/>
        <v>2.2831199999999998</v>
      </c>
      <c r="W157" s="91">
        <f t="shared" si="90"/>
        <v>2.1932</v>
      </c>
      <c r="X157" s="91">
        <f t="shared" si="90"/>
        <v>2.1279300000000001</v>
      </c>
      <c r="Y157" s="91">
        <f t="shared" si="90"/>
        <v>1.97793</v>
      </c>
      <c r="Z157" s="91">
        <f t="shared" si="90"/>
        <v>1.55836</v>
      </c>
      <c r="AA157" s="91">
        <f t="shared" si="90"/>
        <v>1.4637</v>
      </c>
    </row>
    <row r="158" spans="1:27" ht="12.75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1115.6099999999999</v>
      </c>
      <c r="E158" s="44">
        <v>979.05</v>
      </c>
      <c r="F158" s="44">
        <v>892.92</v>
      </c>
      <c r="G158" s="44">
        <v>877.6</v>
      </c>
      <c r="H158" s="44">
        <v>991.39</v>
      </c>
      <c r="I158" s="44">
        <v>1144.23</v>
      </c>
      <c r="J158" s="44">
        <v>1233.32</v>
      </c>
      <c r="K158" s="44">
        <v>1565.74</v>
      </c>
      <c r="L158" s="44">
        <v>1757.58</v>
      </c>
      <c r="M158" s="44">
        <v>1923.38</v>
      </c>
      <c r="N158" s="44">
        <v>1944.24</v>
      </c>
      <c r="O158" s="44">
        <v>1926.93</v>
      </c>
      <c r="P158" s="44">
        <v>1929.76</v>
      </c>
      <c r="Q158" s="44">
        <v>1931.9</v>
      </c>
      <c r="R158" s="44">
        <v>1931.55</v>
      </c>
      <c r="S158" s="44">
        <v>1932.29</v>
      </c>
      <c r="T158" s="44">
        <v>1930.21</v>
      </c>
      <c r="U158" s="44">
        <v>1991.65</v>
      </c>
      <c r="V158" s="44">
        <v>1996.66</v>
      </c>
      <c r="W158" s="44">
        <v>1906.74</v>
      </c>
      <c r="X158" s="44">
        <v>1841.47</v>
      </c>
      <c r="Y158" s="44">
        <v>1691.47</v>
      </c>
      <c r="Z158" s="44">
        <v>1271.9000000000001</v>
      </c>
      <c r="AA158" s="44">
        <v>1177.24</v>
      </c>
    </row>
    <row r="159" spans="1:27" ht="12.75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01.10.2023</v>
      </c>
      <c r="C166" s="90" t="s">
        <v>76</v>
      </c>
      <c r="D166" s="91">
        <f>ROUND(((D167+D168+D170+D169)/1000),5)</f>
        <v>1.64829</v>
      </c>
      <c r="E166" s="91">
        <f>ROUND(((E167+E168+E170+E169)/1000),5)</f>
        <v>1.58951</v>
      </c>
      <c r="F166" s="91">
        <f>ROUND(((F167+F168+F170+F169)/1000),5)</f>
        <v>1.5755600000000001</v>
      </c>
      <c r="G166" s="91">
        <f t="shared" ref="G166:AA166" si="93">ROUND(((G167+G168+G170+G169)/1000),5)</f>
        <v>1.5774300000000001</v>
      </c>
      <c r="H166" s="91">
        <f t="shared" si="93"/>
        <v>1.5862700000000001</v>
      </c>
      <c r="I166" s="91">
        <f t="shared" si="93"/>
        <v>1.6109100000000001</v>
      </c>
      <c r="J166" s="91">
        <f t="shared" si="93"/>
        <v>1.6119300000000001</v>
      </c>
      <c r="K166" s="91">
        <f t="shared" si="93"/>
        <v>1.69906</v>
      </c>
      <c r="L166" s="91">
        <f t="shared" si="93"/>
        <v>1.94885</v>
      </c>
      <c r="M166" s="91">
        <f t="shared" si="93"/>
        <v>2.22235</v>
      </c>
      <c r="N166" s="91">
        <f t="shared" si="93"/>
        <v>2.2754500000000002</v>
      </c>
      <c r="O166" s="91">
        <f t="shared" si="93"/>
        <v>2.2822200000000001</v>
      </c>
      <c r="P166" s="91">
        <f t="shared" si="93"/>
        <v>2.2848000000000002</v>
      </c>
      <c r="Q166" s="91">
        <f t="shared" si="93"/>
        <v>2.2985699999999998</v>
      </c>
      <c r="R166" s="91">
        <f t="shared" si="93"/>
        <v>2.3023899999999999</v>
      </c>
      <c r="S166" s="91">
        <f t="shared" si="93"/>
        <v>2.3123200000000002</v>
      </c>
      <c r="T166" s="91">
        <f t="shared" si="93"/>
        <v>2.30497</v>
      </c>
      <c r="U166" s="91">
        <f t="shared" si="93"/>
        <v>2.3183600000000002</v>
      </c>
      <c r="V166" s="91">
        <f t="shared" si="93"/>
        <v>2.3770099999999998</v>
      </c>
      <c r="W166" s="91">
        <f t="shared" si="93"/>
        <v>2.4423900000000001</v>
      </c>
      <c r="X166" s="91">
        <f t="shared" si="93"/>
        <v>2.3797700000000002</v>
      </c>
      <c r="Y166" s="91">
        <f t="shared" si="93"/>
        <v>2.2931599999999999</v>
      </c>
      <c r="Z166" s="91">
        <f t="shared" si="93"/>
        <v>1.9443999999999999</v>
      </c>
      <c r="AA166" s="91">
        <f t="shared" si="93"/>
        <v>1.76885</v>
      </c>
    </row>
    <row r="167" spans="1:27" ht="12.75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1314.89</v>
      </c>
      <c r="E167" s="44">
        <v>1256.1099999999999</v>
      </c>
      <c r="F167" s="44">
        <v>1242.1600000000001</v>
      </c>
      <c r="G167" s="44">
        <v>1244.03</v>
      </c>
      <c r="H167" s="44">
        <v>1252.8699999999999</v>
      </c>
      <c r="I167" s="44">
        <v>1277.51</v>
      </c>
      <c r="J167" s="44">
        <v>1278.53</v>
      </c>
      <c r="K167" s="44">
        <v>1365.66</v>
      </c>
      <c r="L167" s="44">
        <v>1615.45</v>
      </c>
      <c r="M167" s="44">
        <v>1888.95</v>
      </c>
      <c r="N167" s="44">
        <v>1942.05</v>
      </c>
      <c r="O167" s="44">
        <v>1948.82</v>
      </c>
      <c r="P167" s="44">
        <v>1951.4</v>
      </c>
      <c r="Q167" s="44">
        <v>1965.17</v>
      </c>
      <c r="R167" s="44">
        <v>1968.99</v>
      </c>
      <c r="S167" s="44">
        <v>1978.92</v>
      </c>
      <c r="T167" s="44">
        <v>1971.57</v>
      </c>
      <c r="U167" s="44">
        <v>1984.96</v>
      </c>
      <c r="V167" s="44">
        <v>2043.61</v>
      </c>
      <c r="W167" s="44">
        <v>2108.9899999999998</v>
      </c>
      <c r="X167" s="44">
        <v>2046.37</v>
      </c>
      <c r="Y167" s="44">
        <v>1959.76</v>
      </c>
      <c r="Z167" s="44">
        <v>1611</v>
      </c>
      <c r="AA167" s="44">
        <v>1435.45</v>
      </c>
    </row>
    <row r="168" spans="1:27" ht="12.75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2574</v>
      </c>
      <c r="B171" s="28" t="str">
        <f>"02"&amp;"."&amp;$B$801&amp;"."&amp;$B$802</f>
        <v>02.10.2023</v>
      </c>
      <c r="C171" s="90" t="s">
        <v>76</v>
      </c>
      <c r="D171" s="91">
        <f>ROUND(((D172+D173+D175+D174)/1000),5)</f>
        <v>1.6237299999999999</v>
      </c>
      <c r="E171" s="91">
        <f>ROUND(((E172+E173+E175+E174)/1000),5)</f>
        <v>1.56663</v>
      </c>
      <c r="F171" s="91">
        <f>ROUND(((F172+F173+F175+F174)/1000),5)</f>
        <v>1.51102</v>
      </c>
      <c r="G171" s="91">
        <f t="shared" ref="G171:AA171" si="96">ROUND(((G172+G173+G175+G174)/1000),5)</f>
        <v>1.4986200000000001</v>
      </c>
      <c r="H171" s="91">
        <f t="shared" si="96"/>
        <v>1.51149</v>
      </c>
      <c r="I171" s="91">
        <f t="shared" si="96"/>
        <v>1.6301099999999999</v>
      </c>
      <c r="J171" s="91">
        <f t="shared" si="96"/>
        <v>1.79017</v>
      </c>
      <c r="K171" s="91">
        <f t="shared" si="96"/>
        <v>2.04711</v>
      </c>
      <c r="L171" s="91">
        <f t="shared" si="96"/>
        <v>2.2505600000000001</v>
      </c>
      <c r="M171" s="91">
        <f t="shared" si="96"/>
        <v>2.4438900000000001</v>
      </c>
      <c r="N171" s="91">
        <f t="shared" si="96"/>
        <v>2.4506700000000001</v>
      </c>
      <c r="O171" s="91">
        <f t="shared" si="96"/>
        <v>2.3727999999999998</v>
      </c>
      <c r="P171" s="91">
        <f t="shared" si="96"/>
        <v>2.33047</v>
      </c>
      <c r="Q171" s="91">
        <f t="shared" si="96"/>
        <v>2.35025</v>
      </c>
      <c r="R171" s="91">
        <f t="shared" si="96"/>
        <v>2.35215</v>
      </c>
      <c r="S171" s="91">
        <f t="shared" si="96"/>
        <v>2.3383099999999999</v>
      </c>
      <c r="T171" s="91">
        <f t="shared" si="96"/>
        <v>2.33372</v>
      </c>
      <c r="U171" s="91">
        <f t="shared" si="96"/>
        <v>2.3433199999999998</v>
      </c>
      <c r="V171" s="91">
        <f t="shared" si="96"/>
        <v>2.48935</v>
      </c>
      <c r="W171" s="91">
        <f t="shared" si="96"/>
        <v>2.4919199999999999</v>
      </c>
      <c r="X171" s="91">
        <f t="shared" si="96"/>
        <v>2.3368799999999998</v>
      </c>
      <c r="Y171" s="91">
        <f t="shared" si="96"/>
        <v>2.2435299999999998</v>
      </c>
      <c r="Z171" s="91">
        <f t="shared" si="96"/>
        <v>1.9914499999999999</v>
      </c>
      <c r="AA171" s="91">
        <f t="shared" si="96"/>
        <v>1.69801</v>
      </c>
    </row>
    <row r="172" spans="1:27" ht="12.75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1290.33</v>
      </c>
      <c r="E172" s="44">
        <v>1233.23</v>
      </c>
      <c r="F172" s="44">
        <v>1177.6199999999999</v>
      </c>
      <c r="G172" s="44">
        <v>1165.22</v>
      </c>
      <c r="H172" s="44">
        <v>1178.0899999999999</v>
      </c>
      <c r="I172" s="44">
        <v>1296.71</v>
      </c>
      <c r="J172" s="44">
        <v>1456.77</v>
      </c>
      <c r="K172" s="44">
        <v>1713.71</v>
      </c>
      <c r="L172" s="44">
        <v>1917.16</v>
      </c>
      <c r="M172" s="44">
        <v>2110.4899999999998</v>
      </c>
      <c r="N172" s="44">
        <v>2117.27</v>
      </c>
      <c r="O172" s="44">
        <v>2039.4</v>
      </c>
      <c r="P172" s="44">
        <v>1997.07</v>
      </c>
      <c r="Q172" s="44">
        <v>2016.85</v>
      </c>
      <c r="R172" s="44">
        <v>2018.75</v>
      </c>
      <c r="S172" s="44">
        <v>2004.91</v>
      </c>
      <c r="T172" s="44">
        <v>2000.32</v>
      </c>
      <c r="U172" s="44">
        <v>2009.92</v>
      </c>
      <c r="V172" s="44">
        <v>2155.9499999999998</v>
      </c>
      <c r="W172" s="44">
        <v>2158.52</v>
      </c>
      <c r="X172" s="44">
        <v>2003.48</v>
      </c>
      <c r="Y172" s="44">
        <v>1910.13</v>
      </c>
      <c r="Z172" s="44">
        <v>1658.05</v>
      </c>
      <c r="AA172" s="44">
        <v>1364.61</v>
      </c>
    </row>
    <row r="173" spans="1:27" ht="12.75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2579</v>
      </c>
      <c r="B176" s="28" t="str">
        <f>"03"&amp;"."&amp;$B$801&amp;"."&amp;$B$802</f>
        <v>03.10.2023</v>
      </c>
      <c r="C176" s="90" t="s">
        <v>76</v>
      </c>
      <c r="D176" s="91">
        <f>ROUND(((D177+D178+D180+D179)/1000),5)</f>
        <v>1.56755</v>
      </c>
      <c r="E176" s="91">
        <f>ROUND(((E177+E178+E180+E179)/1000),5)</f>
        <v>1.4827999999999999</v>
      </c>
      <c r="F176" s="91">
        <f>ROUND(((F177+F178+F180+F179)/1000),5)</f>
        <v>1.3393299999999999</v>
      </c>
      <c r="G176" s="91">
        <f t="shared" ref="G176:AA176" si="99">ROUND(((G177+G178+G180+G179)/1000),5)</f>
        <v>1.3212900000000001</v>
      </c>
      <c r="H176" s="91">
        <f t="shared" si="99"/>
        <v>1.4826299999999999</v>
      </c>
      <c r="I176" s="91">
        <f t="shared" si="99"/>
        <v>1.6328100000000001</v>
      </c>
      <c r="J176" s="91">
        <f t="shared" si="99"/>
        <v>1.7236</v>
      </c>
      <c r="K176" s="91">
        <f t="shared" si="99"/>
        <v>1.96292</v>
      </c>
      <c r="L176" s="91">
        <f t="shared" si="99"/>
        <v>2.2103199999999998</v>
      </c>
      <c r="M176" s="91">
        <f t="shared" si="99"/>
        <v>2.3725299999999998</v>
      </c>
      <c r="N176" s="91">
        <f t="shared" si="99"/>
        <v>2.40848</v>
      </c>
      <c r="O176" s="91">
        <f t="shared" si="99"/>
        <v>2.3166799999999999</v>
      </c>
      <c r="P176" s="91">
        <f t="shared" si="99"/>
        <v>2.31209</v>
      </c>
      <c r="Q176" s="91">
        <f t="shared" si="99"/>
        <v>2.3357399999999999</v>
      </c>
      <c r="R176" s="91">
        <f t="shared" si="99"/>
        <v>2.3385600000000002</v>
      </c>
      <c r="S176" s="91">
        <f t="shared" si="99"/>
        <v>2.3409399999999998</v>
      </c>
      <c r="T176" s="91">
        <f t="shared" si="99"/>
        <v>2.34131</v>
      </c>
      <c r="U176" s="91">
        <f t="shared" si="99"/>
        <v>2.3420000000000001</v>
      </c>
      <c r="V176" s="91">
        <f t="shared" si="99"/>
        <v>2.4478599999999999</v>
      </c>
      <c r="W176" s="91">
        <f t="shared" si="99"/>
        <v>2.4592700000000001</v>
      </c>
      <c r="X176" s="91">
        <f t="shared" si="99"/>
        <v>2.3217400000000001</v>
      </c>
      <c r="Y176" s="91">
        <f t="shared" si="99"/>
        <v>2.1915200000000001</v>
      </c>
      <c r="Z176" s="91">
        <f t="shared" si="99"/>
        <v>1.91377</v>
      </c>
      <c r="AA176" s="91">
        <f t="shared" si="99"/>
        <v>1.69798</v>
      </c>
    </row>
    <row r="177" spans="1:27" ht="12.75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1234.1500000000001</v>
      </c>
      <c r="E177" s="44">
        <v>1149.4000000000001</v>
      </c>
      <c r="F177" s="44">
        <v>1005.93</v>
      </c>
      <c r="G177" s="44">
        <v>987.89</v>
      </c>
      <c r="H177" s="44">
        <v>1149.23</v>
      </c>
      <c r="I177" s="44">
        <v>1299.4100000000001</v>
      </c>
      <c r="J177" s="44">
        <v>1390.2</v>
      </c>
      <c r="K177" s="44">
        <v>1629.52</v>
      </c>
      <c r="L177" s="44">
        <v>1876.92</v>
      </c>
      <c r="M177" s="44">
        <v>2039.13</v>
      </c>
      <c r="N177" s="44">
        <v>2075.08</v>
      </c>
      <c r="O177" s="44">
        <v>1983.28</v>
      </c>
      <c r="P177" s="44">
        <v>1978.69</v>
      </c>
      <c r="Q177" s="44">
        <v>2002.34</v>
      </c>
      <c r="R177" s="44">
        <v>2005.16</v>
      </c>
      <c r="S177" s="44">
        <v>2007.54</v>
      </c>
      <c r="T177" s="44">
        <v>2007.91</v>
      </c>
      <c r="U177" s="44">
        <v>2008.6</v>
      </c>
      <c r="V177" s="44">
        <v>2114.46</v>
      </c>
      <c r="W177" s="44">
        <v>2125.87</v>
      </c>
      <c r="X177" s="44">
        <v>1988.34</v>
      </c>
      <c r="Y177" s="44">
        <v>1858.12</v>
      </c>
      <c r="Z177" s="44">
        <v>1580.37</v>
      </c>
      <c r="AA177" s="44">
        <v>1364.58</v>
      </c>
    </row>
    <row r="178" spans="1:27" ht="12.75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2584</v>
      </c>
      <c r="B181" s="28" t="str">
        <f>"04"&amp;"."&amp;$B$801&amp;"."&amp;$B$802</f>
        <v>04.10.2023</v>
      </c>
      <c r="C181" s="90" t="s">
        <v>76</v>
      </c>
      <c r="D181" s="91">
        <f>ROUND(((D182+D183+D185+D184)/1000),5)</f>
        <v>1.54077</v>
      </c>
      <c r="E181" s="91">
        <f>ROUND(((E182+E183+E185+E184)/1000),5)</f>
        <v>1.41045</v>
      </c>
      <c r="F181" s="91">
        <f>ROUND(((F182+F183+F185+F184)/1000),5)</f>
        <v>1.2929600000000001</v>
      </c>
      <c r="G181" s="91">
        <f t="shared" ref="G181:AA181" si="102">ROUND(((G182+G183+G185+G184)/1000),5)</f>
        <v>1.3511599999999999</v>
      </c>
      <c r="H181" s="91">
        <f t="shared" si="102"/>
        <v>1.47611</v>
      </c>
      <c r="I181" s="91">
        <f t="shared" si="102"/>
        <v>1.5845199999999999</v>
      </c>
      <c r="J181" s="91">
        <f t="shared" si="102"/>
        <v>1.6311199999999999</v>
      </c>
      <c r="K181" s="91">
        <f t="shared" si="102"/>
        <v>1.9722500000000001</v>
      </c>
      <c r="L181" s="91">
        <f t="shared" si="102"/>
        <v>2.24831</v>
      </c>
      <c r="M181" s="91">
        <f t="shared" si="102"/>
        <v>2.4229699999999998</v>
      </c>
      <c r="N181" s="91">
        <f t="shared" si="102"/>
        <v>2.4529899999999998</v>
      </c>
      <c r="O181" s="91">
        <f t="shared" si="102"/>
        <v>2.37419</v>
      </c>
      <c r="P181" s="91">
        <f t="shared" si="102"/>
        <v>2.30626</v>
      </c>
      <c r="Q181" s="91">
        <f t="shared" si="102"/>
        <v>2.3246000000000002</v>
      </c>
      <c r="R181" s="91">
        <f t="shared" si="102"/>
        <v>2.32742</v>
      </c>
      <c r="S181" s="91">
        <f t="shared" si="102"/>
        <v>2.3199100000000001</v>
      </c>
      <c r="T181" s="91">
        <f t="shared" si="102"/>
        <v>2.32762</v>
      </c>
      <c r="U181" s="91">
        <f t="shared" si="102"/>
        <v>2.3919000000000001</v>
      </c>
      <c r="V181" s="91">
        <f t="shared" si="102"/>
        <v>2.5021200000000001</v>
      </c>
      <c r="W181" s="91">
        <f t="shared" si="102"/>
        <v>2.5069599999999999</v>
      </c>
      <c r="X181" s="91">
        <f t="shared" si="102"/>
        <v>2.3293900000000001</v>
      </c>
      <c r="Y181" s="91">
        <f t="shared" si="102"/>
        <v>2.1884700000000001</v>
      </c>
      <c r="Z181" s="91">
        <f t="shared" si="102"/>
        <v>1.78782</v>
      </c>
      <c r="AA181" s="91">
        <f t="shared" si="102"/>
        <v>1.6386799999999999</v>
      </c>
    </row>
    <row r="182" spans="1:27" ht="12.75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1207.3699999999999</v>
      </c>
      <c r="E182" s="44">
        <v>1077.05</v>
      </c>
      <c r="F182" s="44">
        <v>959.56</v>
      </c>
      <c r="G182" s="44">
        <v>1017.76</v>
      </c>
      <c r="H182" s="44">
        <v>1142.71</v>
      </c>
      <c r="I182" s="44">
        <v>1251.1199999999999</v>
      </c>
      <c r="J182" s="44">
        <v>1297.72</v>
      </c>
      <c r="K182" s="44">
        <v>1638.85</v>
      </c>
      <c r="L182" s="44">
        <v>1914.91</v>
      </c>
      <c r="M182" s="44">
        <v>2089.5700000000002</v>
      </c>
      <c r="N182" s="44">
        <v>2119.59</v>
      </c>
      <c r="O182" s="44">
        <v>2040.79</v>
      </c>
      <c r="P182" s="44">
        <v>1972.86</v>
      </c>
      <c r="Q182" s="44">
        <v>1991.2</v>
      </c>
      <c r="R182" s="44">
        <v>1994.02</v>
      </c>
      <c r="S182" s="44">
        <v>1986.51</v>
      </c>
      <c r="T182" s="44">
        <v>1994.22</v>
      </c>
      <c r="U182" s="44">
        <v>2058.5</v>
      </c>
      <c r="V182" s="44">
        <v>2168.7199999999998</v>
      </c>
      <c r="W182" s="44">
        <v>2173.56</v>
      </c>
      <c r="X182" s="44">
        <v>1995.99</v>
      </c>
      <c r="Y182" s="44">
        <v>1855.07</v>
      </c>
      <c r="Z182" s="44">
        <v>1454.42</v>
      </c>
      <c r="AA182" s="44">
        <v>1305.28</v>
      </c>
    </row>
    <row r="183" spans="1:27" ht="12.75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2589</v>
      </c>
      <c r="B186" s="28" t="str">
        <f>"05"&amp;"."&amp;$B$801&amp;"."&amp;$B$802</f>
        <v>05.10.2023</v>
      </c>
      <c r="C186" s="90" t="s">
        <v>76</v>
      </c>
      <c r="D186" s="91">
        <f>ROUND(((D187+D188+D190+D189)/1000),5)</f>
        <v>1.48932</v>
      </c>
      <c r="E186" s="91">
        <f>ROUND(((E187+E188+E190+E189)/1000),5)</f>
        <v>1.33324</v>
      </c>
      <c r="F186" s="91">
        <f>ROUND(((F187+F188+F190+F189)/1000),5)</f>
        <v>1.24319</v>
      </c>
      <c r="G186" s="91">
        <f t="shared" ref="G186:AA186" si="105">ROUND(((G187+G188+G190+G189)/1000),5)</f>
        <v>1.2601800000000001</v>
      </c>
      <c r="H186" s="91">
        <f t="shared" si="105"/>
        <v>1.4266300000000001</v>
      </c>
      <c r="I186" s="91">
        <f t="shared" si="105"/>
        <v>1.56786</v>
      </c>
      <c r="J186" s="91">
        <f t="shared" si="105"/>
        <v>1.6787799999999999</v>
      </c>
      <c r="K186" s="91">
        <f t="shared" si="105"/>
        <v>2.05687</v>
      </c>
      <c r="L186" s="91">
        <f t="shared" si="105"/>
        <v>2.1050399999999998</v>
      </c>
      <c r="M186" s="91">
        <f t="shared" si="105"/>
        <v>2.3344399999999998</v>
      </c>
      <c r="N186" s="91">
        <f t="shared" si="105"/>
        <v>2.4118300000000001</v>
      </c>
      <c r="O186" s="91">
        <f t="shared" si="105"/>
        <v>2.2607499999999998</v>
      </c>
      <c r="P186" s="91">
        <f t="shared" si="105"/>
        <v>2.19007</v>
      </c>
      <c r="Q186" s="91">
        <f t="shared" si="105"/>
        <v>2.28166</v>
      </c>
      <c r="R186" s="91">
        <f t="shared" si="105"/>
        <v>2.2900900000000002</v>
      </c>
      <c r="S186" s="91">
        <f t="shared" si="105"/>
        <v>2.2947700000000002</v>
      </c>
      <c r="T186" s="91">
        <f t="shared" si="105"/>
        <v>2.3048899999999999</v>
      </c>
      <c r="U186" s="91">
        <f t="shared" si="105"/>
        <v>2.44299</v>
      </c>
      <c r="V186" s="91">
        <f t="shared" si="105"/>
        <v>2.4495800000000001</v>
      </c>
      <c r="W186" s="91">
        <f t="shared" si="105"/>
        <v>2.5019399999999998</v>
      </c>
      <c r="X186" s="91">
        <f t="shared" si="105"/>
        <v>2.4414699999999998</v>
      </c>
      <c r="Y186" s="91">
        <f t="shared" si="105"/>
        <v>2.2047300000000001</v>
      </c>
      <c r="Z186" s="91">
        <f t="shared" si="105"/>
        <v>1.9469799999999999</v>
      </c>
      <c r="AA186" s="91">
        <f t="shared" si="105"/>
        <v>1.6608499999999999</v>
      </c>
    </row>
    <row r="187" spans="1:27" ht="12.75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1155.92</v>
      </c>
      <c r="E187" s="44">
        <v>999.84</v>
      </c>
      <c r="F187" s="44">
        <v>909.79</v>
      </c>
      <c r="G187" s="44">
        <v>926.78</v>
      </c>
      <c r="H187" s="44">
        <v>1093.23</v>
      </c>
      <c r="I187" s="44">
        <v>1234.46</v>
      </c>
      <c r="J187" s="44">
        <v>1345.38</v>
      </c>
      <c r="K187" s="44">
        <v>1723.47</v>
      </c>
      <c r="L187" s="44">
        <v>1771.64</v>
      </c>
      <c r="M187" s="44">
        <v>2001.04</v>
      </c>
      <c r="N187" s="44">
        <v>2078.4299999999998</v>
      </c>
      <c r="O187" s="44">
        <v>1927.35</v>
      </c>
      <c r="P187" s="44">
        <v>1856.67</v>
      </c>
      <c r="Q187" s="44">
        <v>1948.26</v>
      </c>
      <c r="R187" s="44">
        <v>1956.69</v>
      </c>
      <c r="S187" s="44">
        <v>1961.37</v>
      </c>
      <c r="T187" s="44">
        <v>1971.49</v>
      </c>
      <c r="U187" s="44">
        <v>2109.59</v>
      </c>
      <c r="V187" s="44">
        <v>2116.1799999999998</v>
      </c>
      <c r="W187" s="44">
        <v>2168.54</v>
      </c>
      <c r="X187" s="44">
        <v>2108.0700000000002</v>
      </c>
      <c r="Y187" s="44">
        <v>1871.33</v>
      </c>
      <c r="Z187" s="44">
        <v>1613.58</v>
      </c>
      <c r="AA187" s="44">
        <v>1327.45</v>
      </c>
    </row>
    <row r="188" spans="1:27" ht="12.75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2594</v>
      </c>
      <c r="B191" s="28" t="str">
        <f>"06"&amp;"."&amp;$B$801&amp;"."&amp;$B$802</f>
        <v>06.10.2023</v>
      </c>
      <c r="C191" s="90" t="s">
        <v>76</v>
      </c>
      <c r="D191" s="91">
        <f>ROUND(((D192+D193+D195+D194)/1000),5)</f>
        <v>1.55257</v>
      </c>
      <c r="E191" s="91">
        <f>ROUND(((E192+E193+E195+E194)/1000),5)</f>
        <v>1.4420599999999999</v>
      </c>
      <c r="F191" s="91">
        <f>ROUND(((F192+F193+F195+F194)/1000),5)</f>
        <v>1.36381</v>
      </c>
      <c r="G191" s="91">
        <f t="shared" ref="G191:AA191" si="108">ROUND(((G192+G193+G195+G194)/1000),5)</f>
        <v>1.3877699999999999</v>
      </c>
      <c r="H191" s="91">
        <f t="shared" si="108"/>
        <v>1.47658</v>
      </c>
      <c r="I191" s="91">
        <f t="shared" si="108"/>
        <v>1.59531</v>
      </c>
      <c r="J191" s="91">
        <f t="shared" si="108"/>
        <v>1.8165100000000001</v>
      </c>
      <c r="K191" s="91">
        <f t="shared" si="108"/>
        <v>2.0735399999999999</v>
      </c>
      <c r="L191" s="91">
        <f t="shared" si="108"/>
        <v>2.3347699999999998</v>
      </c>
      <c r="M191" s="91">
        <f t="shared" si="108"/>
        <v>2.5101599999999999</v>
      </c>
      <c r="N191" s="91">
        <f t="shared" si="108"/>
        <v>2.51803</v>
      </c>
      <c r="O191" s="91">
        <f t="shared" si="108"/>
        <v>2.4912800000000002</v>
      </c>
      <c r="P191" s="91">
        <f t="shared" si="108"/>
        <v>2.3524500000000002</v>
      </c>
      <c r="Q191" s="91">
        <f t="shared" si="108"/>
        <v>2.3591500000000001</v>
      </c>
      <c r="R191" s="91">
        <f t="shared" si="108"/>
        <v>2.3043399999999998</v>
      </c>
      <c r="S191" s="91">
        <f t="shared" si="108"/>
        <v>2.2939400000000001</v>
      </c>
      <c r="T191" s="91">
        <f t="shared" si="108"/>
        <v>2.3066900000000001</v>
      </c>
      <c r="U191" s="91">
        <f t="shared" si="108"/>
        <v>2.3294000000000001</v>
      </c>
      <c r="V191" s="91">
        <f t="shared" si="108"/>
        <v>2.5065300000000001</v>
      </c>
      <c r="W191" s="91">
        <f t="shared" si="108"/>
        <v>2.4973399999999999</v>
      </c>
      <c r="X191" s="91">
        <f t="shared" si="108"/>
        <v>2.3933</v>
      </c>
      <c r="Y191" s="91">
        <f t="shared" si="108"/>
        <v>2.2882799999999999</v>
      </c>
      <c r="Z191" s="91">
        <f t="shared" si="108"/>
        <v>2.0678100000000001</v>
      </c>
      <c r="AA191" s="91">
        <f t="shared" si="108"/>
        <v>1.80392</v>
      </c>
    </row>
    <row r="192" spans="1:27" ht="12.75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1219.17</v>
      </c>
      <c r="E192" s="44">
        <v>1108.6600000000001</v>
      </c>
      <c r="F192" s="44">
        <v>1030.4100000000001</v>
      </c>
      <c r="G192" s="44">
        <v>1054.3699999999999</v>
      </c>
      <c r="H192" s="44">
        <v>1143.18</v>
      </c>
      <c r="I192" s="44">
        <v>1261.9100000000001</v>
      </c>
      <c r="J192" s="44">
        <v>1483.11</v>
      </c>
      <c r="K192" s="44">
        <v>1740.14</v>
      </c>
      <c r="L192" s="44">
        <v>2001.37</v>
      </c>
      <c r="M192" s="44">
        <v>2176.7600000000002</v>
      </c>
      <c r="N192" s="44">
        <v>2184.63</v>
      </c>
      <c r="O192" s="44">
        <v>2157.88</v>
      </c>
      <c r="P192" s="44">
        <v>2019.05</v>
      </c>
      <c r="Q192" s="44">
        <v>2025.75</v>
      </c>
      <c r="R192" s="44">
        <v>1970.94</v>
      </c>
      <c r="S192" s="44">
        <v>1960.54</v>
      </c>
      <c r="T192" s="44">
        <v>1973.29</v>
      </c>
      <c r="U192" s="44">
        <v>1996</v>
      </c>
      <c r="V192" s="44">
        <v>2173.13</v>
      </c>
      <c r="W192" s="44">
        <v>2163.94</v>
      </c>
      <c r="X192" s="44">
        <v>2059.9</v>
      </c>
      <c r="Y192" s="44">
        <v>1954.88</v>
      </c>
      <c r="Z192" s="44">
        <v>1734.41</v>
      </c>
      <c r="AA192" s="44">
        <v>1470.52</v>
      </c>
    </row>
    <row r="193" spans="1:27" ht="12.75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2599</v>
      </c>
      <c r="B196" s="28" t="str">
        <f>"07"&amp;"."&amp;$B$801&amp;"."&amp;$B$802</f>
        <v>07.10.2023</v>
      </c>
      <c r="C196" s="90" t="s">
        <v>76</v>
      </c>
      <c r="D196" s="91">
        <f>ROUND(((D197+D198+D200+D199)/1000),5)</f>
        <v>1.58613</v>
      </c>
      <c r="E196" s="91">
        <f>ROUND(((E197+E198+E200+E199)/1000),5)</f>
        <v>1.53538</v>
      </c>
      <c r="F196" s="91">
        <f>ROUND(((F197+F198+F200+F199)/1000),5)</f>
        <v>1.48485</v>
      </c>
      <c r="G196" s="91">
        <f t="shared" ref="G196:AA196" si="111">ROUND(((G197+G198+G200+G199)/1000),5)</f>
        <v>1.45228</v>
      </c>
      <c r="H196" s="91">
        <f t="shared" si="111"/>
        <v>1.48916</v>
      </c>
      <c r="I196" s="91">
        <f t="shared" si="111"/>
        <v>1.5445800000000001</v>
      </c>
      <c r="J196" s="91">
        <f t="shared" si="111"/>
        <v>1.6351199999999999</v>
      </c>
      <c r="K196" s="91">
        <f t="shared" si="111"/>
        <v>1.81728</v>
      </c>
      <c r="L196" s="91">
        <f t="shared" si="111"/>
        <v>2.0136599999999998</v>
      </c>
      <c r="M196" s="91">
        <f t="shared" si="111"/>
        <v>2.1713200000000001</v>
      </c>
      <c r="N196" s="91">
        <f t="shared" si="111"/>
        <v>2.2534700000000001</v>
      </c>
      <c r="O196" s="91">
        <f t="shared" si="111"/>
        <v>2.24485</v>
      </c>
      <c r="P196" s="91">
        <f t="shared" si="111"/>
        <v>2.19374</v>
      </c>
      <c r="Q196" s="91">
        <f t="shared" si="111"/>
        <v>2.1943899999999998</v>
      </c>
      <c r="R196" s="91">
        <f t="shared" si="111"/>
        <v>2.1869900000000002</v>
      </c>
      <c r="S196" s="91">
        <f t="shared" si="111"/>
        <v>2.1943999999999999</v>
      </c>
      <c r="T196" s="91">
        <f t="shared" si="111"/>
        <v>2.2199200000000001</v>
      </c>
      <c r="U196" s="91">
        <f t="shared" si="111"/>
        <v>2.3037700000000001</v>
      </c>
      <c r="V196" s="91">
        <f t="shared" si="111"/>
        <v>2.4188299999999998</v>
      </c>
      <c r="W196" s="91">
        <f t="shared" si="111"/>
        <v>2.4351099999999999</v>
      </c>
      <c r="X196" s="91">
        <f t="shared" si="111"/>
        <v>2.3800699999999999</v>
      </c>
      <c r="Y196" s="91">
        <f t="shared" si="111"/>
        <v>2.1440199999999998</v>
      </c>
      <c r="Z196" s="91">
        <f t="shared" si="111"/>
        <v>1.89022</v>
      </c>
      <c r="AA196" s="91">
        <f t="shared" si="111"/>
        <v>1.64497</v>
      </c>
    </row>
    <row r="197" spans="1:27" ht="12.75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1252.73</v>
      </c>
      <c r="E197" s="44">
        <v>1201.98</v>
      </c>
      <c r="F197" s="44">
        <v>1151.45</v>
      </c>
      <c r="G197" s="44">
        <v>1118.8800000000001</v>
      </c>
      <c r="H197" s="44">
        <v>1155.76</v>
      </c>
      <c r="I197" s="44">
        <v>1211.18</v>
      </c>
      <c r="J197" s="44">
        <v>1301.72</v>
      </c>
      <c r="K197" s="44">
        <v>1483.88</v>
      </c>
      <c r="L197" s="44">
        <v>1680.26</v>
      </c>
      <c r="M197" s="44">
        <v>1837.92</v>
      </c>
      <c r="N197" s="44">
        <v>1920.07</v>
      </c>
      <c r="O197" s="44">
        <v>1911.45</v>
      </c>
      <c r="P197" s="44">
        <v>1860.34</v>
      </c>
      <c r="Q197" s="44">
        <v>1860.99</v>
      </c>
      <c r="R197" s="44">
        <v>1853.59</v>
      </c>
      <c r="S197" s="44">
        <v>1861</v>
      </c>
      <c r="T197" s="44">
        <v>1886.52</v>
      </c>
      <c r="U197" s="44">
        <v>1970.37</v>
      </c>
      <c r="V197" s="44">
        <v>2085.4299999999998</v>
      </c>
      <c r="W197" s="44">
        <v>2101.71</v>
      </c>
      <c r="X197" s="44">
        <v>2046.67</v>
      </c>
      <c r="Y197" s="44">
        <v>1810.62</v>
      </c>
      <c r="Z197" s="44">
        <v>1556.82</v>
      </c>
      <c r="AA197" s="44">
        <v>1311.57</v>
      </c>
    </row>
    <row r="198" spans="1:27" ht="12.75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2604</v>
      </c>
      <c r="B201" s="28" t="str">
        <f>"08"&amp;"."&amp;$B$801&amp;"."&amp;$B$802</f>
        <v>08.10.2023</v>
      </c>
      <c r="C201" s="90" t="s">
        <v>76</v>
      </c>
      <c r="D201" s="91">
        <f>ROUND(((D202+D203+D205+D204)/1000),5)</f>
        <v>1.49987</v>
      </c>
      <c r="E201" s="91">
        <f>ROUND(((E202+E203+E205+E204)/1000),5)</f>
        <v>1.4095200000000001</v>
      </c>
      <c r="F201" s="91">
        <f>ROUND(((F202+F203+F205+F204)/1000),5)</f>
        <v>1.3076300000000001</v>
      </c>
      <c r="G201" s="91">
        <f t="shared" ref="G201:AA201" si="114">ROUND(((G202+G203+G205+G204)/1000),5)</f>
        <v>1.27294</v>
      </c>
      <c r="H201" s="91">
        <f t="shared" si="114"/>
        <v>1.3190200000000001</v>
      </c>
      <c r="I201" s="91">
        <f t="shared" si="114"/>
        <v>1.3829199999999999</v>
      </c>
      <c r="J201" s="91">
        <f t="shared" si="114"/>
        <v>1.3754900000000001</v>
      </c>
      <c r="K201" s="91">
        <f t="shared" si="114"/>
        <v>1.4823500000000001</v>
      </c>
      <c r="L201" s="91">
        <f t="shared" si="114"/>
        <v>1.81067</v>
      </c>
      <c r="M201" s="91">
        <f t="shared" si="114"/>
        <v>1.9494899999999999</v>
      </c>
      <c r="N201" s="91">
        <f t="shared" si="114"/>
        <v>1.99342</v>
      </c>
      <c r="O201" s="91">
        <f t="shared" si="114"/>
        <v>1.9962299999999999</v>
      </c>
      <c r="P201" s="91">
        <f t="shared" si="114"/>
        <v>2.0802700000000001</v>
      </c>
      <c r="Q201" s="91">
        <f t="shared" si="114"/>
        <v>2.0810300000000002</v>
      </c>
      <c r="R201" s="91">
        <f t="shared" si="114"/>
        <v>2.08541</v>
      </c>
      <c r="S201" s="91">
        <f t="shared" si="114"/>
        <v>2.08039</v>
      </c>
      <c r="T201" s="91">
        <f t="shared" si="114"/>
        <v>2.2314400000000001</v>
      </c>
      <c r="U201" s="91">
        <f t="shared" si="114"/>
        <v>2.4468299999999998</v>
      </c>
      <c r="V201" s="91">
        <f t="shared" si="114"/>
        <v>2.53979</v>
      </c>
      <c r="W201" s="91">
        <f t="shared" si="114"/>
        <v>2.5416500000000002</v>
      </c>
      <c r="X201" s="91">
        <f t="shared" si="114"/>
        <v>2.4962</v>
      </c>
      <c r="Y201" s="91">
        <f t="shared" si="114"/>
        <v>2.14933</v>
      </c>
      <c r="Z201" s="91">
        <f t="shared" si="114"/>
        <v>1.85239</v>
      </c>
      <c r="AA201" s="91">
        <f t="shared" si="114"/>
        <v>1.64002</v>
      </c>
    </row>
    <row r="202" spans="1:27" ht="12.75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1166.47</v>
      </c>
      <c r="E202" s="44">
        <v>1076.1199999999999</v>
      </c>
      <c r="F202" s="44">
        <v>974.23</v>
      </c>
      <c r="G202" s="44">
        <v>939.54</v>
      </c>
      <c r="H202" s="44">
        <v>985.62</v>
      </c>
      <c r="I202" s="44">
        <v>1049.52</v>
      </c>
      <c r="J202" s="44">
        <v>1042.0899999999999</v>
      </c>
      <c r="K202" s="44">
        <v>1148.95</v>
      </c>
      <c r="L202" s="44">
        <v>1477.27</v>
      </c>
      <c r="M202" s="44">
        <v>1616.09</v>
      </c>
      <c r="N202" s="44">
        <v>1660.02</v>
      </c>
      <c r="O202" s="44">
        <v>1662.83</v>
      </c>
      <c r="P202" s="44">
        <v>1746.87</v>
      </c>
      <c r="Q202" s="44">
        <v>1747.63</v>
      </c>
      <c r="R202" s="44">
        <v>1752.01</v>
      </c>
      <c r="S202" s="44">
        <v>1746.99</v>
      </c>
      <c r="T202" s="44">
        <v>1898.04</v>
      </c>
      <c r="U202" s="44">
        <v>2113.4299999999998</v>
      </c>
      <c r="V202" s="44">
        <v>2206.39</v>
      </c>
      <c r="W202" s="44">
        <v>2208.25</v>
      </c>
      <c r="X202" s="44">
        <v>2162.8000000000002</v>
      </c>
      <c r="Y202" s="44">
        <v>1815.93</v>
      </c>
      <c r="Z202" s="44">
        <v>1518.99</v>
      </c>
      <c r="AA202" s="44">
        <v>1306.6199999999999</v>
      </c>
    </row>
    <row r="203" spans="1:27" ht="12.75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2609</v>
      </c>
      <c r="B206" s="28" t="str">
        <f>"09"&amp;"."&amp;$B$801&amp;"."&amp;$B$802</f>
        <v>09.10.2023</v>
      </c>
      <c r="C206" s="90" t="s">
        <v>76</v>
      </c>
      <c r="D206" s="91">
        <f>ROUND(((D207+D208+D210+D209)/1000),5)</f>
        <v>1.5156000000000001</v>
      </c>
      <c r="E206" s="91">
        <f>ROUND(((E207+E208+E210+E209)/1000),5)</f>
        <v>1.4267099999999999</v>
      </c>
      <c r="F206" s="91">
        <f>ROUND(((F207+F208+F210+F209)/1000),5)</f>
        <v>1.3510500000000001</v>
      </c>
      <c r="G206" s="91">
        <f t="shared" ref="G206:AA206" si="117">ROUND(((G207+G208+G210+G209)/1000),5)</f>
        <v>1.3240000000000001</v>
      </c>
      <c r="H206" s="91">
        <f t="shared" si="117"/>
        <v>1.37836</v>
      </c>
      <c r="I206" s="91">
        <f t="shared" si="117"/>
        <v>1.5960799999999999</v>
      </c>
      <c r="J206" s="91">
        <f t="shared" si="117"/>
        <v>1.7335</v>
      </c>
      <c r="K206" s="91">
        <f t="shared" si="117"/>
        <v>2.07117</v>
      </c>
      <c r="L206" s="91">
        <f t="shared" si="117"/>
        <v>2.4468200000000002</v>
      </c>
      <c r="M206" s="91">
        <f t="shared" si="117"/>
        <v>2.5364399999999998</v>
      </c>
      <c r="N206" s="91">
        <f t="shared" si="117"/>
        <v>2.5603600000000002</v>
      </c>
      <c r="O206" s="91">
        <f t="shared" si="117"/>
        <v>2.5444599999999999</v>
      </c>
      <c r="P206" s="91">
        <f t="shared" si="117"/>
        <v>2.4720399999999998</v>
      </c>
      <c r="Q206" s="91">
        <f t="shared" si="117"/>
        <v>2.4973000000000001</v>
      </c>
      <c r="R206" s="91">
        <f t="shared" si="117"/>
        <v>2.5001000000000002</v>
      </c>
      <c r="S206" s="91">
        <f t="shared" si="117"/>
        <v>2.5020199999999999</v>
      </c>
      <c r="T206" s="91">
        <f t="shared" si="117"/>
        <v>2.4759000000000002</v>
      </c>
      <c r="U206" s="91">
        <f t="shared" si="117"/>
        <v>2.5092500000000002</v>
      </c>
      <c r="V206" s="91">
        <f t="shared" si="117"/>
        <v>2.53369</v>
      </c>
      <c r="W206" s="91">
        <f t="shared" si="117"/>
        <v>2.52657</v>
      </c>
      <c r="X206" s="91">
        <f t="shared" si="117"/>
        <v>2.4777800000000001</v>
      </c>
      <c r="Y206" s="91">
        <f t="shared" si="117"/>
        <v>2.43397</v>
      </c>
      <c r="Z206" s="91">
        <f t="shared" si="117"/>
        <v>1.9268400000000001</v>
      </c>
      <c r="AA206" s="91">
        <f t="shared" si="117"/>
        <v>1.6614100000000001</v>
      </c>
    </row>
    <row r="207" spans="1:27" ht="12.75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1182.2</v>
      </c>
      <c r="E207" s="44">
        <v>1093.31</v>
      </c>
      <c r="F207" s="44">
        <v>1017.65</v>
      </c>
      <c r="G207" s="44">
        <v>990.6</v>
      </c>
      <c r="H207" s="44">
        <v>1044.96</v>
      </c>
      <c r="I207" s="44">
        <v>1262.68</v>
      </c>
      <c r="J207" s="44">
        <v>1400.1</v>
      </c>
      <c r="K207" s="44">
        <v>1737.77</v>
      </c>
      <c r="L207" s="44">
        <v>2113.42</v>
      </c>
      <c r="M207" s="44">
        <v>2203.04</v>
      </c>
      <c r="N207" s="44">
        <v>2226.96</v>
      </c>
      <c r="O207" s="44">
        <v>2211.06</v>
      </c>
      <c r="P207" s="44">
        <v>2138.64</v>
      </c>
      <c r="Q207" s="44">
        <v>2163.9</v>
      </c>
      <c r="R207" s="44">
        <v>2166.6999999999998</v>
      </c>
      <c r="S207" s="44">
        <v>2168.62</v>
      </c>
      <c r="T207" s="44">
        <v>2142.5</v>
      </c>
      <c r="U207" s="44">
        <v>2175.85</v>
      </c>
      <c r="V207" s="44">
        <v>2200.29</v>
      </c>
      <c r="W207" s="44">
        <v>2193.17</v>
      </c>
      <c r="X207" s="44">
        <v>2144.38</v>
      </c>
      <c r="Y207" s="44">
        <v>2100.5700000000002</v>
      </c>
      <c r="Z207" s="44">
        <v>1593.44</v>
      </c>
      <c r="AA207" s="44">
        <v>1328.01</v>
      </c>
    </row>
    <row r="208" spans="1:27" ht="12.75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2614</v>
      </c>
      <c r="B211" s="28" t="str">
        <f>"10"&amp;"."&amp;$B$801&amp;"."&amp;$B$802</f>
        <v>10.10.2023</v>
      </c>
      <c r="C211" s="90" t="s">
        <v>76</v>
      </c>
      <c r="D211" s="91">
        <f>ROUND(((D212+D213+D215+D214)/1000),5)</f>
        <v>1.51732</v>
      </c>
      <c r="E211" s="91">
        <f>ROUND(((E212+E213+E215+E214)/1000),5)</f>
        <v>1.4392499999999999</v>
      </c>
      <c r="F211" s="91">
        <f>ROUND(((F212+F213+F215+F214)/1000),5)</f>
        <v>1.4172800000000001</v>
      </c>
      <c r="G211" s="91">
        <f t="shared" ref="G211:AA211" si="120">ROUND(((G212+G213+G215+G214)/1000),5)</f>
        <v>1.40923</v>
      </c>
      <c r="H211" s="91">
        <f t="shared" si="120"/>
        <v>1.4420299999999999</v>
      </c>
      <c r="I211" s="91">
        <f t="shared" si="120"/>
        <v>1.61185</v>
      </c>
      <c r="J211" s="91">
        <f t="shared" si="120"/>
        <v>1.79494</v>
      </c>
      <c r="K211" s="91">
        <f t="shared" si="120"/>
        <v>2.0110100000000002</v>
      </c>
      <c r="L211" s="91">
        <f t="shared" si="120"/>
        <v>2.3661099999999999</v>
      </c>
      <c r="M211" s="91">
        <f t="shared" si="120"/>
        <v>2.4938099999999999</v>
      </c>
      <c r="N211" s="91">
        <f t="shared" si="120"/>
        <v>2.5709</v>
      </c>
      <c r="O211" s="91">
        <f t="shared" si="120"/>
        <v>2.4950399999999999</v>
      </c>
      <c r="P211" s="91">
        <f t="shared" si="120"/>
        <v>2.49037</v>
      </c>
      <c r="Q211" s="91">
        <f t="shared" si="120"/>
        <v>2.4981900000000001</v>
      </c>
      <c r="R211" s="91">
        <f t="shared" si="120"/>
        <v>2.4892500000000002</v>
      </c>
      <c r="S211" s="91">
        <f t="shared" si="120"/>
        <v>2.4906600000000001</v>
      </c>
      <c r="T211" s="91">
        <f t="shared" si="120"/>
        <v>2.4939100000000001</v>
      </c>
      <c r="U211" s="91">
        <f t="shared" si="120"/>
        <v>2.5023399999999998</v>
      </c>
      <c r="V211" s="91">
        <f t="shared" si="120"/>
        <v>2.6343999999999999</v>
      </c>
      <c r="W211" s="91">
        <f t="shared" si="120"/>
        <v>2.6389900000000002</v>
      </c>
      <c r="X211" s="91">
        <f t="shared" si="120"/>
        <v>2.4727999999999999</v>
      </c>
      <c r="Y211" s="91">
        <f t="shared" si="120"/>
        <v>2.4328099999999999</v>
      </c>
      <c r="Z211" s="91">
        <f t="shared" si="120"/>
        <v>2.0571799999999998</v>
      </c>
      <c r="AA211" s="91">
        <f t="shared" si="120"/>
        <v>1.66659</v>
      </c>
    </row>
    <row r="212" spans="1:27" ht="12.75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1183.92</v>
      </c>
      <c r="E212" s="44">
        <v>1105.8499999999999</v>
      </c>
      <c r="F212" s="44">
        <v>1083.8800000000001</v>
      </c>
      <c r="G212" s="44">
        <v>1075.83</v>
      </c>
      <c r="H212" s="44">
        <v>1108.6300000000001</v>
      </c>
      <c r="I212" s="44">
        <v>1278.45</v>
      </c>
      <c r="J212" s="44">
        <v>1461.54</v>
      </c>
      <c r="K212" s="44">
        <v>1677.61</v>
      </c>
      <c r="L212" s="44">
        <v>2032.71</v>
      </c>
      <c r="M212" s="44">
        <v>2160.41</v>
      </c>
      <c r="N212" s="44">
        <v>2237.5</v>
      </c>
      <c r="O212" s="44">
        <v>2161.64</v>
      </c>
      <c r="P212" s="44">
        <v>2156.9699999999998</v>
      </c>
      <c r="Q212" s="44">
        <v>2164.79</v>
      </c>
      <c r="R212" s="44">
        <v>2155.85</v>
      </c>
      <c r="S212" s="44">
        <v>2157.2600000000002</v>
      </c>
      <c r="T212" s="44">
        <v>2160.5100000000002</v>
      </c>
      <c r="U212" s="44">
        <v>2168.94</v>
      </c>
      <c r="V212" s="44">
        <v>2301</v>
      </c>
      <c r="W212" s="44">
        <v>2305.59</v>
      </c>
      <c r="X212" s="44">
        <v>2139.4</v>
      </c>
      <c r="Y212" s="44">
        <v>2099.41</v>
      </c>
      <c r="Z212" s="44">
        <v>1723.78</v>
      </c>
      <c r="AA212" s="44">
        <v>1333.19</v>
      </c>
    </row>
    <row r="213" spans="1:27" ht="12.75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2619</v>
      </c>
      <c r="B216" s="28" t="str">
        <f>"11"&amp;"."&amp;$B$801&amp;"."&amp;$B$802</f>
        <v>11.10.2023</v>
      </c>
      <c r="C216" s="90" t="s">
        <v>76</v>
      </c>
      <c r="D216" s="91">
        <f>ROUND(((D217+D218+D220+D219)/1000),5)</f>
        <v>1.52338</v>
      </c>
      <c r="E216" s="91">
        <f>ROUND(((E217+E218+E220+E219)/1000),5)</f>
        <v>1.4384999999999999</v>
      </c>
      <c r="F216" s="91">
        <f>ROUND(((F217+F218+F220+F219)/1000),5)</f>
        <v>1.4156599999999999</v>
      </c>
      <c r="G216" s="91">
        <f t="shared" ref="G216:AA216" si="123">ROUND(((G217+G218+G220+G219)/1000),5)</f>
        <v>1.41628</v>
      </c>
      <c r="H216" s="91">
        <f t="shared" si="123"/>
        <v>1.4560500000000001</v>
      </c>
      <c r="I216" s="91">
        <f t="shared" si="123"/>
        <v>1.60934</v>
      </c>
      <c r="J216" s="91">
        <f t="shared" si="123"/>
        <v>1.75803</v>
      </c>
      <c r="K216" s="91">
        <f t="shared" si="123"/>
        <v>2.0926399999999998</v>
      </c>
      <c r="L216" s="91">
        <f t="shared" si="123"/>
        <v>2.3379699999999999</v>
      </c>
      <c r="M216" s="91">
        <f t="shared" si="123"/>
        <v>2.4871799999999999</v>
      </c>
      <c r="N216" s="91">
        <f t="shared" si="123"/>
        <v>2.5978699999999999</v>
      </c>
      <c r="O216" s="91">
        <f t="shared" si="123"/>
        <v>2.46949</v>
      </c>
      <c r="P216" s="91">
        <f t="shared" si="123"/>
        <v>2.4563899999999999</v>
      </c>
      <c r="Q216" s="91">
        <f t="shared" si="123"/>
        <v>2.3983500000000002</v>
      </c>
      <c r="R216" s="91">
        <f t="shared" si="123"/>
        <v>2.4179200000000001</v>
      </c>
      <c r="S216" s="91">
        <f t="shared" si="123"/>
        <v>2.3901599999999998</v>
      </c>
      <c r="T216" s="91">
        <f t="shared" si="123"/>
        <v>2.4145099999999999</v>
      </c>
      <c r="U216" s="91">
        <f t="shared" si="123"/>
        <v>2.5458699999999999</v>
      </c>
      <c r="V216" s="91">
        <f t="shared" si="123"/>
        <v>2.79033</v>
      </c>
      <c r="W216" s="91">
        <f t="shared" si="123"/>
        <v>2.58772</v>
      </c>
      <c r="X216" s="91">
        <f t="shared" si="123"/>
        <v>2.5468600000000001</v>
      </c>
      <c r="Y216" s="91">
        <f t="shared" si="123"/>
        <v>2.4078900000000001</v>
      </c>
      <c r="Z216" s="91">
        <f t="shared" si="123"/>
        <v>1.91021</v>
      </c>
      <c r="AA216" s="91">
        <f t="shared" si="123"/>
        <v>1.60131</v>
      </c>
    </row>
    <row r="217" spans="1:27" ht="12.75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1189.98</v>
      </c>
      <c r="E217" s="44">
        <v>1105.0999999999999</v>
      </c>
      <c r="F217" s="44">
        <v>1082.26</v>
      </c>
      <c r="G217" s="44">
        <v>1082.8800000000001</v>
      </c>
      <c r="H217" s="44">
        <v>1122.6500000000001</v>
      </c>
      <c r="I217" s="44">
        <v>1275.94</v>
      </c>
      <c r="J217" s="44">
        <v>1424.63</v>
      </c>
      <c r="K217" s="44">
        <v>1759.24</v>
      </c>
      <c r="L217" s="44">
        <v>2004.57</v>
      </c>
      <c r="M217" s="44">
        <v>2153.7800000000002</v>
      </c>
      <c r="N217" s="44">
        <v>2264.4699999999998</v>
      </c>
      <c r="O217" s="44">
        <v>2136.09</v>
      </c>
      <c r="P217" s="44">
        <v>2122.9899999999998</v>
      </c>
      <c r="Q217" s="44">
        <v>2064.9499999999998</v>
      </c>
      <c r="R217" s="44">
        <v>2084.52</v>
      </c>
      <c r="S217" s="44">
        <v>2056.7600000000002</v>
      </c>
      <c r="T217" s="44">
        <v>2081.11</v>
      </c>
      <c r="U217" s="44">
        <v>2212.4699999999998</v>
      </c>
      <c r="V217" s="44">
        <v>2456.9299999999998</v>
      </c>
      <c r="W217" s="44">
        <v>2254.3200000000002</v>
      </c>
      <c r="X217" s="44">
        <v>2213.46</v>
      </c>
      <c r="Y217" s="44">
        <v>2074.4899999999998</v>
      </c>
      <c r="Z217" s="44">
        <v>1576.81</v>
      </c>
      <c r="AA217" s="44">
        <v>1267.9100000000001</v>
      </c>
    </row>
    <row r="218" spans="1:27" ht="12.75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2624</v>
      </c>
      <c r="B221" s="28" t="str">
        <f>"12"&amp;"."&amp;$B$801&amp;"."&amp;$B$802</f>
        <v>12.10.2023</v>
      </c>
      <c r="C221" s="90" t="s">
        <v>76</v>
      </c>
      <c r="D221" s="91">
        <f>ROUND(((D222+D223+D225+D224)/1000),5)</f>
        <v>1.4378599999999999</v>
      </c>
      <c r="E221" s="91">
        <f>ROUND(((E222+E223+E225+E224)/1000),5)</f>
        <v>1.36859</v>
      </c>
      <c r="F221" s="91">
        <f>ROUND(((F222+F223+F225+F224)/1000),5)</f>
        <v>1.31229</v>
      </c>
      <c r="G221" s="91">
        <f t="shared" ref="G221:AA221" si="126">ROUND(((G222+G223+G225+G224)/1000),5)</f>
        <v>1.31769</v>
      </c>
      <c r="H221" s="91">
        <f t="shared" si="126"/>
        <v>1.41394</v>
      </c>
      <c r="I221" s="91">
        <f t="shared" si="126"/>
        <v>1.52651</v>
      </c>
      <c r="J221" s="91">
        <f t="shared" si="126"/>
        <v>1.7646500000000001</v>
      </c>
      <c r="K221" s="91">
        <f t="shared" si="126"/>
        <v>2.05593</v>
      </c>
      <c r="L221" s="91">
        <f t="shared" si="126"/>
        <v>2.4750299999999998</v>
      </c>
      <c r="M221" s="91">
        <f t="shared" si="126"/>
        <v>2.5076700000000001</v>
      </c>
      <c r="N221" s="91">
        <f t="shared" si="126"/>
        <v>2.5626000000000002</v>
      </c>
      <c r="O221" s="91">
        <f t="shared" si="126"/>
        <v>2.5580500000000002</v>
      </c>
      <c r="P221" s="91">
        <f t="shared" si="126"/>
        <v>2.5608399999999998</v>
      </c>
      <c r="Q221" s="91">
        <f t="shared" si="126"/>
        <v>2.56664</v>
      </c>
      <c r="R221" s="91">
        <f t="shared" si="126"/>
        <v>2.5590299999999999</v>
      </c>
      <c r="S221" s="91">
        <f t="shared" si="126"/>
        <v>2.53782</v>
      </c>
      <c r="T221" s="91">
        <f t="shared" si="126"/>
        <v>2.5310800000000002</v>
      </c>
      <c r="U221" s="91">
        <f t="shared" si="126"/>
        <v>2.5088900000000001</v>
      </c>
      <c r="V221" s="91">
        <f t="shared" si="126"/>
        <v>2.62846</v>
      </c>
      <c r="W221" s="91">
        <f t="shared" si="126"/>
        <v>2.6404100000000001</v>
      </c>
      <c r="X221" s="91">
        <f t="shared" si="126"/>
        <v>2.5569799999999998</v>
      </c>
      <c r="Y221" s="91">
        <f t="shared" si="126"/>
        <v>2.4534899999999999</v>
      </c>
      <c r="Z221" s="91">
        <f t="shared" si="126"/>
        <v>2.1771400000000001</v>
      </c>
      <c r="AA221" s="91">
        <f t="shared" si="126"/>
        <v>1.6336599999999999</v>
      </c>
    </row>
    <row r="222" spans="1:27" ht="12.75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1104.46</v>
      </c>
      <c r="E222" s="44">
        <v>1035.19</v>
      </c>
      <c r="F222" s="44">
        <v>978.89</v>
      </c>
      <c r="G222" s="44">
        <v>984.29</v>
      </c>
      <c r="H222" s="44">
        <v>1080.54</v>
      </c>
      <c r="I222" s="44">
        <v>1193.1099999999999</v>
      </c>
      <c r="J222" s="44">
        <v>1431.25</v>
      </c>
      <c r="K222" s="44">
        <v>1722.53</v>
      </c>
      <c r="L222" s="44">
        <v>2141.63</v>
      </c>
      <c r="M222" s="44">
        <v>2174.27</v>
      </c>
      <c r="N222" s="44">
        <v>2229.1999999999998</v>
      </c>
      <c r="O222" s="44">
        <v>2224.65</v>
      </c>
      <c r="P222" s="44">
        <v>2227.44</v>
      </c>
      <c r="Q222" s="44">
        <v>2233.2399999999998</v>
      </c>
      <c r="R222" s="44">
        <v>2225.63</v>
      </c>
      <c r="S222" s="44">
        <v>2204.42</v>
      </c>
      <c r="T222" s="44">
        <v>2197.6799999999998</v>
      </c>
      <c r="U222" s="44">
        <v>2175.4899999999998</v>
      </c>
      <c r="V222" s="44">
        <v>2295.06</v>
      </c>
      <c r="W222" s="44">
        <v>2307.0100000000002</v>
      </c>
      <c r="X222" s="44">
        <v>2223.58</v>
      </c>
      <c r="Y222" s="44">
        <v>2120.09</v>
      </c>
      <c r="Z222" s="44">
        <v>1843.74</v>
      </c>
      <c r="AA222" s="44">
        <v>1300.26</v>
      </c>
    </row>
    <row r="223" spans="1:27" ht="12.75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2629</v>
      </c>
      <c r="B226" s="28" t="str">
        <f>"13"&amp;"."&amp;$B$801&amp;"."&amp;$B$802</f>
        <v>13.10.2023</v>
      </c>
      <c r="C226" s="90" t="s">
        <v>76</v>
      </c>
      <c r="D226" s="91">
        <f>ROUND(((D227+D228+D230+D229)/1000),5)</f>
        <v>1.44333</v>
      </c>
      <c r="E226" s="91">
        <f>ROUND(((E227+E228+E230+E229)/1000),5)</f>
        <v>1.3729899999999999</v>
      </c>
      <c r="F226" s="91">
        <f>ROUND(((F227+F228+F230+F229)/1000),5)</f>
        <v>1.3426800000000001</v>
      </c>
      <c r="G226" s="91">
        <f t="shared" ref="G226:AA226" si="129">ROUND(((G227+G228+G230+G229)/1000),5)</f>
        <v>1.3359099999999999</v>
      </c>
      <c r="H226" s="91">
        <f t="shared" si="129"/>
        <v>1.40178</v>
      </c>
      <c r="I226" s="91">
        <f t="shared" si="129"/>
        <v>1.52677</v>
      </c>
      <c r="J226" s="91">
        <f t="shared" si="129"/>
        <v>1.78806</v>
      </c>
      <c r="K226" s="91">
        <f t="shared" si="129"/>
        <v>2.0177</v>
      </c>
      <c r="L226" s="91">
        <f t="shared" si="129"/>
        <v>2.2409500000000002</v>
      </c>
      <c r="M226" s="91">
        <f t="shared" si="129"/>
        <v>2.4878</v>
      </c>
      <c r="N226" s="91">
        <f t="shared" si="129"/>
        <v>2.4930699999999999</v>
      </c>
      <c r="O226" s="91">
        <f t="shared" si="129"/>
        <v>2.4466700000000001</v>
      </c>
      <c r="P226" s="91">
        <f t="shared" si="129"/>
        <v>2.3587500000000001</v>
      </c>
      <c r="Q226" s="91">
        <f t="shared" si="129"/>
        <v>2.37954</v>
      </c>
      <c r="R226" s="91">
        <f t="shared" si="129"/>
        <v>2.3426200000000001</v>
      </c>
      <c r="S226" s="91">
        <f t="shared" si="129"/>
        <v>2.3395000000000001</v>
      </c>
      <c r="T226" s="91">
        <f t="shared" si="129"/>
        <v>2.3172700000000002</v>
      </c>
      <c r="U226" s="91">
        <f t="shared" si="129"/>
        <v>2.50421</v>
      </c>
      <c r="V226" s="91">
        <f t="shared" si="129"/>
        <v>2.5560399999999999</v>
      </c>
      <c r="W226" s="91">
        <f t="shared" si="129"/>
        <v>2.5484900000000001</v>
      </c>
      <c r="X226" s="91">
        <f t="shared" si="129"/>
        <v>2.3197800000000002</v>
      </c>
      <c r="Y226" s="91">
        <f t="shared" si="129"/>
        <v>2.2701099999999999</v>
      </c>
      <c r="Z226" s="91">
        <f t="shared" si="129"/>
        <v>2.03423</v>
      </c>
      <c r="AA226" s="91">
        <f t="shared" si="129"/>
        <v>1.8207199999999999</v>
      </c>
    </row>
    <row r="227" spans="1:27" ht="12.75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1109.93</v>
      </c>
      <c r="E227" s="44">
        <v>1039.5899999999999</v>
      </c>
      <c r="F227" s="44">
        <v>1009.28</v>
      </c>
      <c r="G227" s="44">
        <v>1002.51</v>
      </c>
      <c r="H227" s="44">
        <v>1068.3800000000001</v>
      </c>
      <c r="I227" s="44">
        <v>1193.3699999999999</v>
      </c>
      <c r="J227" s="44">
        <v>1454.66</v>
      </c>
      <c r="K227" s="44">
        <v>1684.3</v>
      </c>
      <c r="L227" s="44">
        <v>1907.55</v>
      </c>
      <c r="M227" s="44">
        <v>2154.4</v>
      </c>
      <c r="N227" s="44">
        <v>2159.67</v>
      </c>
      <c r="O227" s="44">
        <v>2113.27</v>
      </c>
      <c r="P227" s="44">
        <v>2025.35</v>
      </c>
      <c r="Q227" s="44">
        <v>2046.14</v>
      </c>
      <c r="R227" s="44">
        <v>2009.22</v>
      </c>
      <c r="S227" s="44">
        <v>2006.1</v>
      </c>
      <c r="T227" s="44">
        <v>1983.87</v>
      </c>
      <c r="U227" s="44">
        <v>2170.81</v>
      </c>
      <c r="V227" s="44">
        <v>2222.64</v>
      </c>
      <c r="W227" s="44">
        <v>2215.09</v>
      </c>
      <c r="X227" s="44">
        <v>1986.38</v>
      </c>
      <c r="Y227" s="44">
        <v>1936.71</v>
      </c>
      <c r="Z227" s="44">
        <v>1700.83</v>
      </c>
      <c r="AA227" s="44">
        <v>1487.32</v>
      </c>
    </row>
    <row r="228" spans="1:27" ht="12.75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2634</v>
      </c>
      <c r="B231" s="28" t="str">
        <f>"14"&amp;"."&amp;$B$801&amp;"."&amp;$B$802</f>
        <v>14.10.2023</v>
      </c>
      <c r="C231" s="90" t="s">
        <v>76</v>
      </c>
      <c r="D231" s="91">
        <f>ROUND(((D232+D233+D235+D234)/1000),5)</f>
        <v>1.5778799999999999</v>
      </c>
      <c r="E231" s="91">
        <f>ROUND(((E232+E233+E235+E234)/1000),5)</f>
        <v>1.48559</v>
      </c>
      <c r="F231" s="91">
        <f>ROUND(((F232+F233+F235+F234)/1000),5)</f>
        <v>1.46407</v>
      </c>
      <c r="G231" s="91">
        <f t="shared" ref="G231:AA231" si="132">ROUND(((G232+G233+G235+G234)/1000),5)</f>
        <v>1.4673499999999999</v>
      </c>
      <c r="H231" s="91">
        <f t="shared" si="132"/>
        <v>1.4769000000000001</v>
      </c>
      <c r="I231" s="91">
        <f t="shared" si="132"/>
        <v>1.5383500000000001</v>
      </c>
      <c r="J231" s="91">
        <f t="shared" si="132"/>
        <v>1.65222</v>
      </c>
      <c r="K231" s="91">
        <f t="shared" si="132"/>
        <v>1.9278299999999999</v>
      </c>
      <c r="L231" s="91">
        <f t="shared" si="132"/>
        <v>2.08704</v>
      </c>
      <c r="M231" s="91">
        <f t="shared" si="132"/>
        <v>2.2561</v>
      </c>
      <c r="N231" s="91">
        <f t="shared" si="132"/>
        <v>2.3134999999999999</v>
      </c>
      <c r="O231" s="91">
        <f t="shared" si="132"/>
        <v>2.3218999999999999</v>
      </c>
      <c r="P231" s="91">
        <f t="shared" si="132"/>
        <v>2.3139099999999999</v>
      </c>
      <c r="Q231" s="91">
        <f t="shared" si="132"/>
        <v>2.4696099999999999</v>
      </c>
      <c r="R231" s="91">
        <f t="shared" si="132"/>
        <v>2.5651000000000002</v>
      </c>
      <c r="S231" s="91">
        <f t="shared" si="132"/>
        <v>2.72763</v>
      </c>
      <c r="T231" s="91">
        <f t="shared" si="132"/>
        <v>2.6408299999999998</v>
      </c>
      <c r="U231" s="91">
        <f t="shared" si="132"/>
        <v>2.76959</v>
      </c>
      <c r="V231" s="91">
        <f t="shared" si="132"/>
        <v>2.8888099999999999</v>
      </c>
      <c r="W231" s="91">
        <f t="shared" si="132"/>
        <v>2.7632500000000002</v>
      </c>
      <c r="X231" s="91">
        <f t="shared" si="132"/>
        <v>2.5342500000000001</v>
      </c>
      <c r="Y231" s="91">
        <f t="shared" si="132"/>
        <v>2.15008</v>
      </c>
      <c r="Z231" s="91">
        <f t="shared" si="132"/>
        <v>1.9617800000000001</v>
      </c>
      <c r="AA231" s="91">
        <f t="shared" si="132"/>
        <v>1.67292</v>
      </c>
    </row>
    <row r="232" spans="1:27" ht="12.75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1244.48</v>
      </c>
      <c r="E232" s="44">
        <v>1152.19</v>
      </c>
      <c r="F232" s="44">
        <v>1130.67</v>
      </c>
      <c r="G232" s="44">
        <v>1133.95</v>
      </c>
      <c r="H232" s="44">
        <v>1143.5</v>
      </c>
      <c r="I232" s="44">
        <v>1204.95</v>
      </c>
      <c r="J232" s="44">
        <v>1318.82</v>
      </c>
      <c r="K232" s="44">
        <v>1594.43</v>
      </c>
      <c r="L232" s="44">
        <v>1753.64</v>
      </c>
      <c r="M232" s="44">
        <v>1922.7</v>
      </c>
      <c r="N232" s="44">
        <v>1980.1</v>
      </c>
      <c r="O232" s="44">
        <v>1988.5</v>
      </c>
      <c r="P232" s="44">
        <v>1980.51</v>
      </c>
      <c r="Q232" s="44">
        <v>2136.21</v>
      </c>
      <c r="R232" s="44">
        <v>2231.6999999999998</v>
      </c>
      <c r="S232" s="44">
        <v>2394.23</v>
      </c>
      <c r="T232" s="44">
        <v>2307.4299999999998</v>
      </c>
      <c r="U232" s="44">
        <v>2436.19</v>
      </c>
      <c r="V232" s="44">
        <v>2555.41</v>
      </c>
      <c r="W232" s="44">
        <v>2429.85</v>
      </c>
      <c r="X232" s="44">
        <v>2200.85</v>
      </c>
      <c r="Y232" s="44">
        <v>1816.68</v>
      </c>
      <c r="Z232" s="44">
        <v>1628.38</v>
      </c>
      <c r="AA232" s="44">
        <v>1339.52</v>
      </c>
    </row>
    <row r="233" spans="1:27" ht="12.75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2639</v>
      </c>
      <c r="B236" s="28" t="str">
        <f>"15"&amp;"."&amp;$B$801&amp;"."&amp;$B$802</f>
        <v>15.10.2023</v>
      </c>
      <c r="C236" s="90" t="s">
        <v>76</v>
      </c>
      <c r="D236" s="91">
        <f>ROUND(((D237+D238+D240+D239)/1000),5)</f>
        <v>1.5917600000000001</v>
      </c>
      <c r="E236" s="91">
        <f>ROUND(((E237+E238+E240+E239)/1000),5)</f>
        <v>1.4905200000000001</v>
      </c>
      <c r="F236" s="91">
        <f>ROUND(((F237+F238+F240+F239)/1000),5)</f>
        <v>1.45533</v>
      </c>
      <c r="G236" s="91">
        <f t="shared" ref="G236:AA236" si="135">ROUND(((G237+G238+G240+G239)/1000),5)</f>
        <v>1.44075</v>
      </c>
      <c r="H236" s="91">
        <f t="shared" si="135"/>
        <v>1.45489</v>
      </c>
      <c r="I236" s="91">
        <f t="shared" si="135"/>
        <v>1.4868399999999999</v>
      </c>
      <c r="J236" s="91">
        <f t="shared" si="135"/>
        <v>1.4654</v>
      </c>
      <c r="K236" s="91">
        <f t="shared" si="135"/>
        <v>1.54731</v>
      </c>
      <c r="L236" s="91">
        <f t="shared" si="135"/>
        <v>1.93869</v>
      </c>
      <c r="M236" s="91">
        <f t="shared" si="135"/>
        <v>2.05837</v>
      </c>
      <c r="N236" s="91">
        <f t="shared" si="135"/>
        <v>2.1072899999999999</v>
      </c>
      <c r="O236" s="91">
        <f t="shared" si="135"/>
        <v>2.1236600000000001</v>
      </c>
      <c r="P236" s="91">
        <f t="shared" si="135"/>
        <v>2.1185900000000002</v>
      </c>
      <c r="Q236" s="91">
        <f t="shared" si="135"/>
        <v>2.1239599999999998</v>
      </c>
      <c r="R236" s="91">
        <f t="shared" si="135"/>
        <v>2.12758</v>
      </c>
      <c r="S236" s="91">
        <f t="shared" si="135"/>
        <v>2.11842</v>
      </c>
      <c r="T236" s="91">
        <f t="shared" si="135"/>
        <v>2.1690299999999998</v>
      </c>
      <c r="U236" s="91">
        <f t="shared" si="135"/>
        <v>2.3438300000000001</v>
      </c>
      <c r="V236" s="91">
        <f t="shared" si="135"/>
        <v>2.4950700000000001</v>
      </c>
      <c r="W236" s="91">
        <f t="shared" si="135"/>
        <v>2.4590999999999998</v>
      </c>
      <c r="X236" s="91">
        <f t="shared" si="135"/>
        <v>2.34131</v>
      </c>
      <c r="Y236" s="91">
        <f t="shared" si="135"/>
        <v>2.1122899999999998</v>
      </c>
      <c r="Z236" s="91">
        <f t="shared" si="135"/>
        <v>1.9577500000000001</v>
      </c>
      <c r="AA236" s="91">
        <f t="shared" si="135"/>
        <v>1.6512500000000001</v>
      </c>
    </row>
    <row r="237" spans="1:27" ht="12.75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1258.3599999999999</v>
      </c>
      <c r="E237" s="44">
        <v>1157.1199999999999</v>
      </c>
      <c r="F237" s="44">
        <v>1121.93</v>
      </c>
      <c r="G237" s="44">
        <v>1107.3499999999999</v>
      </c>
      <c r="H237" s="44">
        <v>1121.49</v>
      </c>
      <c r="I237" s="44">
        <v>1153.44</v>
      </c>
      <c r="J237" s="44">
        <v>1132</v>
      </c>
      <c r="K237" s="44">
        <v>1213.9100000000001</v>
      </c>
      <c r="L237" s="44">
        <v>1605.29</v>
      </c>
      <c r="M237" s="44">
        <v>1724.97</v>
      </c>
      <c r="N237" s="44">
        <v>1773.89</v>
      </c>
      <c r="O237" s="44">
        <v>1790.26</v>
      </c>
      <c r="P237" s="44">
        <v>1785.19</v>
      </c>
      <c r="Q237" s="44">
        <v>1790.56</v>
      </c>
      <c r="R237" s="44">
        <v>1794.18</v>
      </c>
      <c r="S237" s="44">
        <v>1785.02</v>
      </c>
      <c r="T237" s="44">
        <v>1835.63</v>
      </c>
      <c r="U237" s="44">
        <v>2010.43</v>
      </c>
      <c r="V237" s="44">
        <v>2161.67</v>
      </c>
      <c r="W237" s="44">
        <v>2125.6999999999998</v>
      </c>
      <c r="X237" s="44">
        <v>2007.91</v>
      </c>
      <c r="Y237" s="44">
        <v>1778.89</v>
      </c>
      <c r="Z237" s="44">
        <v>1624.35</v>
      </c>
      <c r="AA237" s="44">
        <v>1317.85</v>
      </c>
    </row>
    <row r="238" spans="1:27" ht="12.75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2644</v>
      </c>
      <c r="B241" s="28" t="str">
        <f>"16"&amp;"."&amp;$B$801&amp;"."&amp;$B$802</f>
        <v>16.10.2023</v>
      </c>
      <c r="C241" s="90" t="s">
        <v>76</v>
      </c>
      <c r="D241" s="91">
        <f>ROUND(((D242+D243+D245+D244)/1000),5)</f>
        <v>1.5864199999999999</v>
      </c>
      <c r="E241" s="91">
        <f>ROUND(((E242+E243+E245+E244)/1000),5)</f>
        <v>1.5233300000000001</v>
      </c>
      <c r="F241" s="91">
        <f>ROUND(((F242+F243+F245+F244)/1000),5)</f>
        <v>1.46254</v>
      </c>
      <c r="G241" s="91">
        <f t="shared" ref="G241:AA241" si="138">ROUND(((G242+G243+G245+G244)/1000),5)</f>
        <v>1.4471000000000001</v>
      </c>
      <c r="H241" s="91">
        <f t="shared" si="138"/>
        <v>1.4755400000000001</v>
      </c>
      <c r="I241" s="91">
        <f t="shared" si="138"/>
        <v>1.66069</v>
      </c>
      <c r="J241" s="91">
        <f t="shared" si="138"/>
        <v>1.86992</v>
      </c>
      <c r="K241" s="91">
        <f t="shared" si="138"/>
        <v>2.0668799999999998</v>
      </c>
      <c r="L241" s="91">
        <f t="shared" si="138"/>
        <v>2.2869999999999999</v>
      </c>
      <c r="M241" s="91">
        <f t="shared" si="138"/>
        <v>2.4445600000000001</v>
      </c>
      <c r="N241" s="91">
        <f t="shared" si="138"/>
        <v>2.4501900000000001</v>
      </c>
      <c r="O241" s="91">
        <f t="shared" si="138"/>
        <v>2.4108499999999999</v>
      </c>
      <c r="P241" s="91">
        <f t="shared" si="138"/>
        <v>2.3824100000000001</v>
      </c>
      <c r="Q241" s="91">
        <f t="shared" si="138"/>
        <v>2.39601</v>
      </c>
      <c r="R241" s="91">
        <f t="shared" si="138"/>
        <v>2.3913099999999998</v>
      </c>
      <c r="S241" s="91">
        <f t="shared" si="138"/>
        <v>2.3726799999999999</v>
      </c>
      <c r="T241" s="91">
        <f t="shared" si="138"/>
        <v>2.37602</v>
      </c>
      <c r="U241" s="91">
        <f t="shared" si="138"/>
        <v>2.4130099999999999</v>
      </c>
      <c r="V241" s="91">
        <f t="shared" si="138"/>
        <v>2.48549</v>
      </c>
      <c r="W241" s="91">
        <f t="shared" si="138"/>
        <v>2.48997</v>
      </c>
      <c r="X241" s="91">
        <f t="shared" si="138"/>
        <v>2.3164500000000001</v>
      </c>
      <c r="Y241" s="91">
        <f t="shared" si="138"/>
        <v>2.17178</v>
      </c>
      <c r="Z241" s="91">
        <f t="shared" si="138"/>
        <v>1.8940699999999999</v>
      </c>
      <c r="AA241" s="91">
        <f t="shared" si="138"/>
        <v>1.59379</v>
      </c>
    </row>
    <row r="242" spans="1:27" ht="12.75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1253.02</v>
      </c>
      <c r="E242" s="44">
        <v>1189.93</v>
      </c>
      <c r="F242" s="44">
        <v>1129.1400000000001</v>
      </c>
      <c r="G242" s="44">
        <v>1113.7</v>
      </c>
      <c r="H242" s="44">
        <v>1142.1400000000001</v>
      </c>
      <c r="I242" s="44">
        <v>1327.29</v>
      </c>
      <c r="J242" s="44">
        <v>1536.52</v>
      </c>
      <c r="K242" s="44">
        <v>1733.48</v>
      </c>
      <c r="L242" s="44">
        <v>1953.6</v>
      </c>
      <c r="M242" s="44">
        <v>2111.16</v>
      </c>
      <c r="N242" s="44">
        <v>2116.79</v>
      </c>
      <c r="O242" s="44">
        <v>2077.4499999999998</v>
      </c>
      <c r="P242" s="44">
        <v>2049.0100000000002</v>
      </c>
      <c r="Q242" s="44">
        <v>2062.61</v>
      </c>
      <c r="R242" s="44">
        <v>2057.91</v>
      </c>
      <c r="S242" s="44">
        <v>2039.28</v>
      </c>
      <c r="T242" s="44">
        <v>2042.62</v>
      </c>
      <c r="U242" s="44">
        <v>2079.61</v>
      </c>
      <c r="V242" s="44">
        <v>2152.09</v>
      </c>
      <c r="W242" s="44">
        <v>2156.5700000000002</v>
      </c>
      <c r="X242" s="44">
        <v>1983.05</v>
      </c>
      <c r="Y242" s="44">
        <v>1838.38</v>
      </c>
      <c r="Z242" s="44">
        <v>1560.67</v>
      </c>
      <c r="AA242" s="44">
        <v>1260.3900000000001</v>
      </c>
    </row>
    <row r="243" spans="1:27" ht="12.75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2649</v>
      </c>
      <c r="B246" s="28" t="str">
        <f>"17"&amp;"."&amp;$B$801&amp;"."&amp;$B$802</f>
        <v>17.10.2023</v>
      </c>
      <c r="C246" s="90" t="s">
        <v>76</v>
      </c>
      <c r="D246" s="91">
        <f>ROUND(((D247+D248+D250+D249)/1000),5)</f>
        <v>1.4774499999999999</v>
      </c>
      <c r="E246" s="91">
        <f>ROUND(((E247+E248+E250+E249)/1000),5)</f>
        <v>1.4214599999999999</v>
      </c>
      <c r="F246" s="91">
        <f>ROUND(((F247+F248+F250+F249)/1000),5)</f>
        <v>1.37764</v>
      </c>
      <c r="G246" s="91">
        <f t="shared" ref="G246:AA246" si="141">ROUND(((G247+G248+G250+G249)/1000),5)</f>
        <v>1.37612</v>
      </c>
      <c r="H246" s="91">
        <f t="shared" si="141"/>
        <v>1.4131100000000001</v>
      </c>
      <c r="I246" s="91">
        <f t="shared" si="141"/>
        <v>1.54735</v>
      </c>
      <c r="J246" s="91">
        <f t="shared" si="141"/>
        <v>1.6610199999999999</v>
      </c>
      <c r="K246" s="91">
        <f t="shared" si="141"/>
        <v>2.0064600000000001</v>
      </c>
      <c r="L246" s="91">
        <f t="shared" si="141"/>
        <v>2.2471299999999998</v>
      </c>
      <c r="M246" s="91">
        <f t="shared" si="141"/>
        <v>2.5041099999999998</v>
      </c>
      <c r="N246" s="91">
        <f t="shared" si="141"/>
        <v>2.5422799999999999</v>
      </c>
      <c r="O246" s="91">
        <f t="shared" si="141"/>
        <v>2.4996100000000001</v>
      </c>
      <c r="P246" s="91">
        <f t="shared" si="141"/>
        <v>2.3079999999999998</v>
      </c>
      <c r="Q246" s="91">
        <f t="shared" si="141"/>
        <v>2.3238099999999999</v>
      </c>
      <c r="R246" s="91">
        <f t="shared" si="141"/>
        <v>2.33338</v>
      </c>
      <c r="S246" s="91">
        <f t="shared" si="141"/>
        <v>2.32646</v>
      </c>
      <c r="T246" s="91">
        <f t="shared" si="141"/>
        <v>2.3170199999999999</v>
      </c>
      <c r="U246" s="91">
        <f t="shared" si="141"/>
        <v>2.39256</v>
      </c>
      <c r="V246" s="91">
        <f t="shared" si="141"/>
        <v>2.5545100000000001</v>
      </c>
      <c r="W246" s="91">
        <f t="shared" si="141"/>
        <v>2.5530499999999998</v>
      </c>
      <c r="X246" s="91">
        <f t="shared" si="141"/>
        <v>2.2877399999999999</v>
      </c>
      <c r="Y246" s="91">
        <f t="shared" si="141"/>
        <v>2.1542500000000002</v>
      </c>
      <c r="Z246" s="91">
        <f t="shared" si="141"/>
        <v>1.9233499999999999</v>
      </c>
      <c r="AA246" s="91">
        <f t="shared" si="141"/>
        <v>1.6568099999999999</v>
      </c>
    </row>
    <row r="247" spans="1:27" ht="12.75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1144.05</v>
      </c>
      <c r="E247" s="44">
        <v>1088.06</v>
      </c>
      <c r="F247" s="44">
        <v>1044.24</v>
      </c>
      <c r="G247" s="44">
        <v>1042.72</v>
      </c>
      <c r="H247" s="44">
        <v>1079.71</v>
      </c>
      <c r="I247" s="44">
        <v>1213.95</v>
      </c>
      <c r="J247" s="44">
        <v>1327.62</v>
      </c>
      <c r="K247" s="44">
        <v>1673.06</v>
      </c>
      <c r="L247" s="44">
        <v>1913.73</v>
      </c>
      <c r="M247" s="44">
        <v>2170.71</v>
      </c>
      <c r="N247" s="44">
        <v>2208.88</v>
      </c>
      <c r="O247" s="44">
        <v>2166.21</v>
      </c>
      <c r="P247" s="44">
        <v>1974.6</v>
      </c>
      <c r="Q247" s="44">
        <v>1990.41</v>
      </c>
      <c r="R247" s="44">
        <v>1999.98</v>
      </c>
      <c r="S247" s="44">
        <v>1993.06</v>
      </c>
      <c r="T247" s="44">
        <v>1983.62</v>
      </c>
      <c r="U247" s="44">
        <v>2059.16</v>
      </c>
      <c r="V247" s="44">
        <v>2221.11</v>
      </c>
      <c r="W247" s="44">
        <v>2219.65</v>
      </c>
      <c r="X247" s="44">
        <v>1954.34</v>
      </c>
      <c r="Y247" s="44">
        <v>1820.85</v>
      </c>
      <c r="Z247" s="44">
        <v>1589.95</v>
      </c>
      <c r="AA247" s="44">
        <v>1323.41</v>
      </c>
    </row>
    <row r="248" spans="1:27" ht="12.75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2654</v>
      </c>
      <c r="B251" s="28" t="str">
        <f>"18"&amp;"."&amp;$B$801&amp;"."&amp;$B$802</f>
        <v>18.10.2023</v>
      </c>
      <c r="C251" s="90" t="s">
        <v>76</v>
      </c>
      <c r="D251" s="91">
        <f>ROUND(((D252+D253+D255+D254)/1000),5)</f>
        <v>1.4696</v>
      </c>
      <c r="E251" s="91">
        <f>ROUND(((E252+E253+E255+E254)/1000),5)</f>
        <v>1.40852</v>
      </c>
      <c r="F251" s="91">
        <f>ROUND(((F252+F253+F255+F254)/1000),5)</f>
        <v>1.3866400000000001</v>
      </c>
      <c r="G251" s="91">
        <f t="shared" ref="G251:AA251" si="144">ROUND(((G252+G253+G255+G254)/1000),5)</f>
        <v>1.403</v>
      </c>
      <c r="H251" s="91">
        <f t="shared" si="144"/>
        <v>1.45678</v>
      </c>
      <c r="I251" s="91">
        <f t="shared" si="144"/>
        <v>1.5450999999999999</v>
      </c>
      <c r="J251" s="91">
        <f t="shared" si="144"/>
        <v>1.7089099999999999</v>
      </c>
      <c r="K251" s="91">
        <f t="shared" si="144"/>
        <v>2.0255999999999998</v>
      </c>
      <c r="L251" s="91">
        <f t="shared" si="144"/>
        <v>2.1329899999999999</v>
      </c>
      <c r="M251" s="91">
        <f t="shared" si="144"/>
        <v>2.43919</v>
      </c>
      <c r="N251" s="91">
        <f t="shared" si="144"/>
        <v>2.4966300000000001</v>
      </c>
      <c r="O251" s="91">
        <f t="shared" si="144"/>
        <v>2.3028300000000002</v>
      </c>
      <c r="P251" s="91">
        <f t="shared" si="144"/>
        <v>2.28166</v>
      </c>
      <c r="Q251" s="91">
        <f t="shared" si="144"/>
        <v>2.2797499999999999</v>
      </c>
      <c r="R251" s="91">
        <f t="shared" si="144"/>
        <v>2.2946599999999999</v>
      </c>
      <c r="S251" s="91">
        <f t="shared" si="144"/>
        <v>2.2921399999999998</v>
      </c>
      <c r="T251" s="91">
        <f t="shared" si="144"/>
        <v>2.2930100000000002</v>
      </c>
      <c r="U251" s="91">
        <f t="shared" si="144"/>
        <v>2.4818199999999999</v>
      </c>
      <c r="V251" s="91">
        <f t="shared" si="144"/>
        <v>2.5226899999999999</v>
      </c>
      <c r="W251" s="91">
        <f t="shared" si="144"/>
        <v>2.4691299999999998</v>
      </c>
      <c r="X251" s="91">
        <f t="shared" si="144"/>
        <v>2.2348699999999999</v>
      </c>
      <c r="Y251" s="91">
        <f t="shared" si="144"/>
        <v>2.11</v>
      </c>
      <c r="Z251" s="91">
        <f t="shared" si="144"/>
        <v>1.8171999999999999</v>
      </c>
      <c r="AA251" s="91">
        <f t="shared" si="144"/>
        <v>1.58077</v>
      </c>
    </row>
    <row r="252" spans="1:27" ht="12.75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1136.2</v>
      </c>
      <c r="E252" s="44">
        <v>1075.1199999999999</v>
      </c>
      <c r="F252" s="44">
        <v>1053.24</v>
      </c>
      <c r="G252" s="44">
        <v>1069.5999999999999</v>
      </c>
      <c r="H252" s="44">
        <v>1123.3800000000001</v>
      </c>
      <c r="I252" s="44">
        <v>1211.7</v>
      </c>
      <c r="J252" s="44">
        <v>1375.51</v>
      </c>
      <c r="K252" s="44">
        <v>1692.2</v>
      </c>
      <c r="L252" s="44">
        <v>1799.59</v>
      </c>
      <c r="M252" s="44">
        <v>2105.79</v>
      </c>
      <c r="N252" s="44">
        <v>2163.23</v>
      </c>
      <c r="O252" s="44">
        <v>1969.43</v>
      </c>
      <c r="P252" s="44">
        <v>1948.26</v>
      </c>
      <c r="Q252" s="44">
        <v>1946.35</v>
      </c>
      <c r="R252" s="44">
        <v>1961.26</v>
      </c>
      <c r="S252" s="44">
        <v>1958.74</v>
      </c>
      <c r="T252" s="44">
        <v>1959.61</v>
      </c>
      <c r="U252" s="44">
        <v>2148.42</v>
      </c>
      <c r="V252" s="44">
        <v>2189.29</v>
      </c>
      <c r="W252" s="44">
        <v>2135.73</v>
      </c>
      <c r="X252" s="44">
        <v>1901.47</v>
      </c>
      <c r="Y252" s="44">
        <v>1776.6</v>
      </c>
      <c r="Z252" s="44">
        <v>1483.8</v>
      </c>
      <c r="AA252" s="44">
        <v>1247.3699999999999</v>
      </c>
    </row>
    <row r="253" spans="1:27" ht="12.75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2659</v>
      </c>
      <c r="B256" s="28" t="str">
        <f>"19"&amp;"."&amp;$B$801&amp;"."&amp;$B$802</f>
        <v>19.10.2023</v>
      </c>
      <c r="C256" s="90" t="s">
        <v>76</v>
      </c>
      <c r="D256" s="91">
        <f>ROUND(((D257+D258+D260+D259)/1000),5)</f>
        <v>1.48034</v>
      </c>
      <c r="E256" s="91">
        <f>ROUND(((E257+E258+E260+E259)/1000),5)</f>
        <v>1.3902000000000001</v>
      </c>
      <c r="F256" s="91">
        <f>ROUND(((F257+F258+F260+F259)/1000),5)</f>
        <v>1.3787</v>
      </c>
      <c r="G256" s="91">
        <f t="shared" ref="G256:AA256" si="147">ROUND(((G257+G258+G260+G259)/1000),5)</f>
        <v>1.37866</v>
      </c>
      <c r="H256" s="91">
        <f t="shared" si="147"/>
        <v>1.4318200000000001</v>
      </c>
      <c r="I256" s="91">
        <f t="shared" si="147"/>
        <v>1.53877</v>
      </c>
      <c r="J256" s="91">
        <f t="shared" si="147"/>
        <v>1.7658499999999999</v>
      </c>
      <c r="K256" s="91">
        <f t="shared" si="147"/>
        <v>2.0286499999999998</v>
      </c>
      <c r="L256" s="91">
        <f t="shared" si="147"/>
        <v>2.2959999999999998</v>
      </c>
      <c r="M256" s="91">
        <f t="shared" si="147"/>
        <v>2.4511599999999998</v>
      </c>
      <c r="N256" s="91">
        <f t="shared" si="147"/>
        <v>2.4803899999999999</v>
      </c>
      <c r="O256" s="91">
        <f t="shared" si="147"/>
        <v>2.4806599999999999</v>
      </c>
      <c r="P256" s="91">
        <f t="shared" si="147"/>
        <v>2.3937200000000001</v>
      </c>
      <c r="Q256" s="91">
        <f t="shared" si="147"/>
        <v>2.4039000000000001</v>
      </c>
      <c r="R256" s="91">
        <f t="shared" si="147"/>
        <v>2.4044500000000002</v>
      </c>
      <c r="S256" s="91">
        <f t="shared" si="147"/>
        <v>2.4007100000000001</v>
      </c>
      <c r="T256" s="91">
        <f t="shared" si="147"/>
        <v>2.4004799999999999</v>
      </c>
      <c r="U256" s="91">
        <f t="shared" si="147"/>
        <v>2.4622600000000001</v>
      </c>
      <c r="V256" s="91">
        <f t="shared" si="147"/>
        <v>2.5299100000000001</v>
      </c>
      <c r="W256" s="91">
        <f t="shared" si="147"/>
        <v>2.4949499999999998</v>
      </c>
      <c r="X256" s="91">
        <f t="shared" si="147"/>
        <v>2.3673099999999998</v>
      </c>
      <c r="Y256" s="91">
        <f t="shared" si="147"/>
        <v>2.1312099999999998</v>
      </c>
      <c r="Z256" s="91">
        <f t="shared" si="147"/>
        <v>1.9271799999999999</v>
      </c>
      <c r="AA256" s="91">
        <f t="shared" si="147"/>
        <v>1.6830400000000001</v>
      </c>
    </row>
    <row r="257" spans="1:27" ht="12.75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1146.94</v>
      </c>
      <c r="E257" s="44">
        <v>1056.8</v>
      </c>
      <c r="F257" s="44">
        <v>1045.3</v>
      </c>
      <c r="G257" s="44">
        <v>1045.26</v>
      </c>
      <c r="H257" s="44">
        <v>1098.42</v>
      </c>
      <c r="I257" s="44">
        <v>1205.3699999999999</v>
      </c>
      <c r="J257" s="44">
        <v>1432.45</v>
      </c>
      <c r="K257" s="44">
        <v>1695.25</v>
      </c>
      <c r="L257" s="44">
        <v>1962.6</v>
      </c>
      <c r="M257" s="44">
        <v>2117.7600000000002</v>
      </c>
      <c r="N257" s="44">
        <v>2146.9899999999998</v>
      </c>
      <c r="O257" s="44">
        <v>2147.2600000000002</v>
      </c>
      <c r="P257" s="44">
        <v>2060.3200000000002</v>
      </c>
      <c r="Q257" s="44">
        <v>2070.5</v>
      </c>
      <c r="R257" s="44">
        <v>2071.0500000000002</v>
      </c>
      <c r="S257" s="44">
        <v>2067.31</v>
      </c>
      <c r="T257" s="44">
        <v>2067.08</v>
      </c>
      <c r="U257" s="44">
        <v>2128.86</v>
      </c>
      <c r="V257" s="44">
        <v>2196.5100000000002</v>
      </c>
      <c r="W257" s="44">
        <v>2161.5500000000002</v>
      </c>
      <c r="X257" s="44">
        <v>2033.91</v>
      </c>
      <c r="Y257" s="44">
        <v>1797.81</v>
      </c>
      <c r="Z257" s="44">
        <v>1593.78</v>
      </c>
      <c r="AA257" s="44">
        <v>1349.64</v>
      </c>
    </row>
    <row r="258" spans="1:27" ht="12.75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2664</v>
      </c>
      <c r="B261" s="28" t="str">
        <f>"20"&amp;"."&amp;$B$801&amp;"."&amp;$B$802</f>
        <v>20.10.2023</v>
      </c>
      <c r="C261" s="90" t="s">
        <v>76</v>
      </c>
      <c r="D261" s="91">
        <f>ROUND(((D262+D263+D265+D264)/1000),5)</f>
        <v>1.4815499999999999</v>
      </c>
      <c r="E261" s="91">
        <f>ROUND(((E262+E263+E265+E264)/1000),5)</f>
        <v>1.40625</v>
      </c>
      <c r="F261" s="91">
        <f>ROUND(((F262+F263+F265+F264)/1000),5)</f>
        <v>1.38121</v>
      </c>
      <c r="G261" s="91">
        <f t="shared" ref="G261:AA261" si="150">ROUND(((G262+G263+G265+G264)/1000),5)</f>
        <v>1.38618</v>
      </c>
      <c r="H261" s="91">
        <f t="shared" si="150"/>
        <v>1.45184</v>
      </c>
      <c r="I261" s="91">
        <f t="shared" si="150"/>
        <v>1.5386200000000001</v>
      </c>
      <c r="J261" s="91">
        <f t="shared" si="150"/>
        <v>1.7581100000000001</v>
      </c>
      <c r="K261" s="91">
        <f t="shared" si="150"/>
        <v>2.0663399999999998</v>
      </c>
      <c r="L261" s="91">
        <f t="shared" si="150"/>
        <v>2.2427700000000002</v>
      </c>
      <c r="M261" s="91">
        <f t="shared" si="150"/>
        <v>2.4719699999999998</v>
      </c>
      <c r="N261" s="91">
        <f t="shared" si="150"/>
        <v>2.5363000000000002</v>
      </c>
      <c r="O261" s="91">
        <f t="shared" si="150"/>
        <v>2.3387799999999999</v>
      </c>
      <c r="P261" s="91">
        <f t="shared" si="150"/>
        <v>2.3210999999999999</v>
      </c>
      <c r="Q261" s="91">
        <f t="shared" si="150"/>
        <v>2.32463</v>
      </c>
      <c r="R261" s="91">
        <f t="shared" si="150"/>
        <v>2.32843</v>
      </c>
      <c r="S261" s="91">
        <f t="shared" si="150"/>
        <v>2.3218899999999998</v>
      </c>
      <c r="T261" s="91">
        <f t="shared" si="150"/>
        <v>2.3142200000000002</v>
      </c>
      <c r="U261" s="91">
        <f t="shared" si="150"/>
        <v>2.5081500000000001</v>
      </c>
      <c r="V261" s="91">
        <f t="shared" si="150"/>
        <v>2.5299999999999998</v>
      </c>
      <c r="W261" s="91">
        <f t="shared" si="150"/>
        <v>2.3875299999999999</v>
      </c>
      <c r="X261" s="91">
        <f t="shared" si="150"/>
        <v>2.2933300000000001</v>
      </c>
      <c r="Y261" s="91">
        <f t="shared" si="150"/>
        <v>2.20459</v>
      </c>
      <c r="Z261" s="91">
        <f t="shared" si="150"/>
        <v>1.91673</v>
      </c>
      <c r="AA261" s="91">
        <f t="shared" si="150"/>
        <v>1.66299</v>
      </c>
    </row>
    <row r="262" spans="1:27" ht="12.75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1148.1500000000001</v>
      </c>
      <c r="E262" s="44">
        <v>1072.8499999999999</v>
      </c>
      <c r="F262" s="44">
        <v>1047.81</v>
      </c>
      <c r="G262" s="44">
        <v>1052.78</v>
      </c>
      <c r="H262" s="44">
        <v>1118.44</v>
      </c>
      <c r="I262" s="44">
        <v>1205.22</v>
      </c>
      <c r="J262" s="44">
        <v>1424.71</v>
      </c>
      <c r="K262" s="44">
        <v>1732.94</v>
      </c>
      <c r="L262" s="44">
        <v>1909.37</v>
      </c>
      <c r="M262" s="44">
        <v>2138.5700000000002</v>
      </c>
      <c r="N262" s="44">
        <v>2202.9</v>
      </c>
      <c r="O262" s="44">
        <v>2005.38</v>
      </c>
      <c r="P262" s="44">
        <v>1987.7</v>
      </c>
      <c r="Q262" s="44">
        <v>1991.23</v>
      </c>
      <c r="R262" s="44">
        <v>1995.03</v>
      </c>
      <c r="S262" s="44">
        <v>1988.49</v>
      </c>
      <c r="T262" s="44">
        <v>1980.82</v>
      </c>
      <c r="U262" s="44">
        <v>2174.75</v>
      </c>
      <c r="V262" s="44">
        <v>2196.6</v>
      </c>
      <c r="W262" s="44">
        <v>2054.13</v>
      </c>
      <c r="X262" s="44">
        <v>1959.93</v>
      </c>
      <c r="Y262" s="44">
        <v>1871.19</v>
      </c>
      <c r="Z262" s="44">
        <v>1583.33</v>
      </c>
      <c r="AA262" s="44">
        <v>1329.59</v>
      </c>
    </row>
    <row r="263" spans="1:27" ht="12.75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2669</v>
      </c>
      <c r="B266" s="28" t="str">
        <f>"21"&amp;"."&amp;$B$801&amp;"."&amp;$B$802</f>
        <v>21.10.2023</v>
      </c>
      <c r="C266" s="90" t="s">
        <v>76</v>
      </c>
      <c r="D266" s="91">
        <f>ROUND(((D267+D268+D270+D269)/1000),5)</f>
        <v>1.5274700000000001</v>
      </c>
      <c r="E266" s="91">
        <f>ROUND(((E267+E268+E270+E269)/1000),5)</f>
        <v>1.4975099999999999</v>
      </c>
      <c r="F266" s="91">
        <f>ROUND(((F267+F268+F270+F269)/1000),5)</f>
        <v>1.4585699999999999</v>
      </c>
      <c r="G266" s="91">
        <f t="shared" ref="G266:AA266" si="153">ROUND(((G267+G268+G270+G269)/1000),5)</f>
        <v>1.4456599999999999</v>
      </c>
      <c r="H266" s="91">
        <f t="shared" si="153"/>
        <v>1.4535100000000001</v>
      </c>
      <c r="I266" s="91">
        <f t="shared" si="153"/>
        <v>1.50583</v>
      </c>
      <c r="J266" s="91">
        <f t="shared" si="153"/>
        <v>1.52275</v>
      </c>
      <c r="K266" s="91">
        <f t="shared" si="153"/>
        <v>1.7344299999999999</v>
      </c>
      <c r="L266" s="91">
        <f t="shared" si="153"/>
        <v>1.8986499999999999</v>
      </c>
      <c r="M266" s="91">
        <f t="shared" si="153"/>
        <v>2.12344</v>
      </c>
      <c r="N266" s="91">
        <f t="shared" si="153"/>
        <v>2.21421</v>
      </c>
      <c r="O266" s="91">
        <f t="shared" si="153"/>
        <v>2.2206700000000001</v>
      </c>
      <c r="P266" s="91">
        <f t="shared" si="153"/>
        <v>2.18405</v>
      </c>
      <c r="Q266" s="91">
        <f t="shared" si="153"/>
        <v>2.1791800000000001</v>
      </c>
      <c r="R266" s="91">
        <f t="shared" si="153"/>
        <v>2.1634799999999998</v>
      </c>
      <c r="S266" s="91">
        <f t="shared" si="153"/>
        <v>2.1549700000000001</v>
      </c>
      <c r="T266" s="91">
        <f t="shared" si="153"/>
        <v>2.1754099999999998</v>
      </c>
      <c r="U266" s="91">
        <f t="shared" si="153"/>
        <v>2.2814299999999998</v>
      </c>
      <c r="V266" s="91">
        <f t="shared" si="153"/>
        <v>2.4744700000000002</v>
      </c>
      <c r="W266" s="91">
        <f t="shared" si="153"/>
        <v>2.3726699999999998</v>
      </c>
      <c r="X266" s="91">
        <f t="shared" si="153"/>
        <v>2.1638600000000001</v>
      </c>
      <c r="Y266" s="91">
        <f t="shared" si="153"/>
        <v>2.0345499999999999</v>
      </c>
      <c r="Z266" s="91">
        <f t="shared" si="153"/>
        <v>1.79993</v>
      </c>
      <c r="AA266" s="91">
        <f t="shared" si="153"/>
        <v>1.58884</v>
      </c>
    </row>
    <row r="267" spans="1:27" ht="12.75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1194.07</v>
      </c>
      <c r="E267" s="44">
        <v>1164.1099999999999</v>
      </c>
      <c r="F267" s="44">
        <v>1125.17</v>
      </c>
      <c r="G267" s="44">
        <v>1112.26</v>
      </c>
      <c r="H267" s="44">
        <v>1120.1099999999999</v>
      </c>
      <c r="I267" s="44">
        <v>1172.43</v>
      </c>
      <c r="J267" s="44">
        <v>1189.3499999999999</v>
      </c>
      <c r="K267" s="44">
        <v>1401.03</v>
      </c>
      <c r="L267" s="44">
        <v>1565.25</v>
      </c>
      <c r="M267" s="44">
        <v>1790.04</v>
      </c>
      <c r="N267" s="44">
        <v>1880.81</v>
      </c>
      <c r="O267" s="44">
        <v>1887.27</v>
      </c>
      <c r="P267" s="44">
        <v>1850.65</v>
      </c>
      <c r="Q267" s="44">
        <v>1845.78</v>
      </c>
      <c r="R267" s="44">
        <v>1830.08</v>
      </c>
      <c r="S267" s="44">
        <v>1821.57</v>
      </c>
      <c r="T267" s="44">
        <v>1842.01</v>
      </c>
      <c r="U267" s="44">
        <v>1948.03</v>
      </c>
      <c r="V267" s="44">
        <v>2141.0700000000002</v>
      </c>
      <c r="W267" s="44">
        <v>2039.27</v>
      </c>
      <c r="X267" s="44">
        <v>1830.46</v>
      </c>
      <c r="Y267" s="44">
        <v>1701.15</v>
      </c>
      <c r="Z267" s="44">
        <v>1466.53</v>
      </c>
      <c r="AA267" s="44">
        <v>1255.44</v>
      </c>
    </row>
    <row r="268" spans="1:27" ht="12.75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2674</v>
      </c>
      <c r="B271" s="28" t="str">
        <f>"22"&amp;"."&amp;$B$801&amp;"."&amp;$B$802</f>
        <v>22.10.2023</v>
      </c>
      <c r="C271" s="90" t="s">
        <v>76</v>
      </c>
      <c r="D271" s="91">
        <f>ROUND(((D272+D273+D275+D274)/1000),5)</f>
        <v>1.5003200000000001</v>
      </c>
      <c r="E271" s="91">
        <f>ROUND(((E272+E273+E275+E274)/1000),5)</f>
        <v>1.4267000000000001</v>
      </c>
      <c r="F271" s="91">
        <f>ROUND(((F272+F273+F275+F274)/1000),5)</f>
        <v>1.3730599999999999</v>
      </c>
      <c r="G271" s="91">
        <f t="shared" ref="G271:AA271" si="156">ROUND(((G272+G273+G275+G274)/1000),5)</f>
        <v>1.36625</v>
      </c>
      <c r="H271" s="91">
        <f t="shared" si="156"/>
        <v>1.3656600000000001</v>
      </c>
      <c r="I271" s="91">
        <f t="shared" si="156"/>
        <v>1.4432499999999999</v>
      </c>
      <c r="J271" s="91">
        <f t="shared" si="156"/>
        <v>1.4484699999999999</v>
      </c>
      <c r="K271" s="91">
        <f t="shared" si="156"/>
        <v>1.5059899999999999</v>
      </c>
      <c r="L271" s="91">
        <f t="shared" si="156"/>
        <v>1.6714100000000001</v>
      </c>
      <c r="M271" s="91">
        <f t="shared" si="156"/>
        <v>1.8821099999999999</v>
      </c>
      <c r="N271" s="91">
        <f t="shared" si="156"/>
        <v>1.9654400000000001</v>
      </c>
      <c r="O271" s="91">
        <f t="shared" si="156"/>
        <v>1.9976799999999999</v>
      </c>
      <c r="P271" s="91">
        <f t="shared" si="156"/>
        <v>2.02345</v>
      </c>
      <c r="Q271" s="91">
        <f t="shared" si="156"/>
        <v>2.0399799999999999</v>
      </c>
      <c r="R271" s="91">
        <f t="shared" si="156"/>
        <v>2.05504</v>
      </c>
      <c r="S271" s="91">
        <f t="shared" si="156"/>
        <v>2.0441099999999999</v>
      </c>
      <c r="T271" s="91">
        <f t="shared" si="156"/>
        <v>2.12243</v>
      </c>
      <c r="U271" s="91">
        <f t="shared" si="156"/>
        <v>2.33941</v>
      </c>
      <c r="V271" s="91">
        <f t="shared" si="156"/>
        <v>2.4728500000000002</v>
      </c>
      <c r="W271" s="91">
        <f t="shared" si="156"/>
        <v>2.41967</v>
      </c>
      <c r="X271" s="91">
        <f t="shared" si="156"/>
        <v>2.1936200000000001</v>
      </c>
      <c r="Y271" s="91">
        <f t="shared" si="156"/>
        <v>1.97289</v>
      </c>
      <c r="Z271" s="91">
        <f t="shared" si="156"/>
        <v>1.6402399999999999</v>
      </c>
      <c r="AA271" s="91">
        <f t="shared" si="156"/>
        <v>1.5258400000000001</v>
      </c>
    </row>
    <row r="272" spans="1:27" ht="12.75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1166.92</v>
      </c>
      <c r="E272" s="44">
        <v>1093.3</v>
      </c>
      <c r="F272" s="44">
        <v>1039.6600000000001</v>
      </c>
      <c r="G272" s="44">
        <v>1032.8499999999999</v>
      </c>
      <c r="H272" s="44">
        <v>1032.26</v>
      </c>
      <c r="I272" s="44">
        <v>1109.8499999999999</v>
      </c>
      <c r="J272" s="44">
        <v>1115.07</v>
      </c>
      <c r="K272" s="44">
        <v>1172.5899999999999</v>
      </c>
      <c r="L272" s="44">
        <v>1338.01</v>
      </c>
      <c r="M272" s="44">
        <v>1548.71</v>
      </c>
      <c r="N272" s="44">
        <v>1632.04</v>
      </c>
      <c r="O272" s="44">
        <v>1664.28</v>
      </c>
      <c r="P272" s="44">
        <v>1690.05</v>
      </c>
      <c r="Q272" s="44">
        <v>1706.58</v>
      </c>
      <c r="R272" s="44">
        <v>1721.64</v>
      </c>
      <c r="S272" s="44">
        <v>1710.71</v>
      </c>
      <c r="T272" s="44">
        <v>1789.03</v>
      </c>
      <c r="U272" s="44">
        <v>2006.01</v>
      </c>
      <c r="V272" s="44">
        <v>2139.4499999999998</v>
      </c>
      <c r="W272" s="44">
        <v>2086.27</v>
      </c>
      <c r="X272" s="44">
        <v>1860.22</v>
      </c>
      <c r="Y272" s="44">
        <v>1639.49</v>
      </c>
      <c r="Z272" s="44">
        <v>1306.8399999999999</v>
      </c>
      <c r="AA272" s="44">
        <v>1192.44</v>
      </c>
    </row>
    <row r="273" spans="1:27" ht="12.75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2679</v>
      </c>
      <c r="B276" s="28" t="str">
        <f>"23"&amp;"."&amp;$B$801&amp;"."&amp;$B$802</f>
        <v>23.10.2023</v>
      </c>
      <c r="C276" s="90" t="s">
        <v>76</v>
      </c>
      <c r="D276" s="91">
        <f>ROUND(((D277+D278+D280+D279)/1000),5)</f>
        <v>1.4831700000000001</v>
      </c>
      <c r="E276" s="91">
        <f>ROUND(((E277+E278+E280+E279)/1000),5)</f>
        <v>1.3691199999999999</v>
      </c>
      <c r="F276" s="91">
        <f>ROUND(((F277+F278+F280+F279)/1000),5)</f>
        <v>1.32741</v>
      </c>
      <c r="G276" s="91">
        <f t="shared" ref="G276:AA276" si="159">ROUND(((G277+G278+G280+G279)/1000),5)</f>
        <v>1.3446199999999999</v>
      </c>
      <c r="H276" s="91">
        <f t="shared" si="159"/>
        <v>1.3706199999999999</v>
      </c>
      <c r="I276" s="91">
        <f t="shared" si="159"/>
        <v>1.5035400000000001</v>
      </c>
      <c r="J276" s="91">
        <f t="shared" si="159"/>
        <v>1.66536</v>
      </c>
      <c r="K276" s="91">
        <f t="shared" si="159"/>
        <v>1.96441</v>
      </c>
      <c r="L276" s="91">
        <f t="shared" si="159"/>
        <v>2.1996099999999998</v>
      </c>
      <c r="M276" s="91">
        <f t="shared" si="159"/>
        <v>2.3964599999999998</v>
      </c>
      <c r="N276" s="91">
        <f t="shared" si="159"/>
        <v>2.47682</v>
      </c>
      <c r="O276" s="91">
        <f t="shared" si="159"/>
        <v>2.2952400000000002</v>
      </c>
      <c r="P276" s="91">
        <f t="shared" si="159"/>
        <v>2.22174</v>
      </c>
      <c r="Q276" s="91">
        <f t="shared" si="159"/>
        <v>2.26139</v>
      </c>
      <c r="R276" s="91">
        <f t="shared" si="159"/>
        <v>2.2743099999999998</v>
      </c>
      <c r="S276" s="91">
        <f t="shared" si="159"/>
        <v>2.27033</v>
      </c>
      <c r="T276" s="91">
        <f t="shared" si="159"/>
        <v>2.2591600000000001</v>
      </c>
      <c r="U276" s="91">
        <f t="shared" si="159"/>
        <v>2.3701500000000002</v>
      </c>
      <c r="V276" s="91">
        <f t="shared" si="159"/>
        <v>2.4765600000000001</v>
      </c>
      <c r="W276" s="91">
        <f t="shared" si="159"/>
        <v>2.3605399999999999</v>
      </c>
      <c r="X276" s="91">
        <f t="shared" si="159"/>
        <v>2.1305499999999999</v>
      </c>
      <c r="Y276" s="91">
        <f t="shared" si="159"/>
        <v>2.0271599999999999</v>
      </c>
      <c r="Z276" s="91">
        <f t="shared" si="159"/>
        <v>1.70394</v>
      </c>
      <c r="AA276" s="91">
        <f t="shared" si="159"/>
        <v>1.5306500000000001</v>
      </c>
    </row>
    <row r="277" spans="1:27" ht="12.75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1149.77</v>
      </c>
      <c r="E277" s="44">
        <v>1035.72</v>
      </c>
      <c r="F277" s="44">
        <v>994.01</v>
      </c>
      <c r="G277" s="44">
        <v>1011.22</v>
      </c>
      <c r="H277" s="44">
        <v>1037.22</v>
      </c>
      <c r="I277" s="44">
        <v>1170.1400000000001</v>
      </c>
      <c r="J277" s="44">
        <v>1331.96</v>
      </c>
      <c r="K277" s="44">
        <v>1631.01</v>
      </c>
      <c r="L277" s="44">
        <v>1866.21</v>
      </c>
      <c r="M277" s="44">
        <v>2063.06</v>
      </c>
      <c r="N277" s="44">
        <v>2143.42</v>
      </c>
      <c r="O277" s="44">
        <v>1961.84</v>
      </c>
      <c r="P277" s="44">
        <v>1888.34</v>
      </c>
      <c r="Q277" s="44">
        <v>1927.99</v>
      </c>
      <c r="R277" s="44">
        <v>1940.91</v>
      </c>
      <c r="S277" s="44">
        <v>1936.93</v>
      </c>
      <c r="T277" s="44">
        <v>1925.76</v>
      </c>
      <c r="U277" s="44">
        <v>2036.75</v>
      </c>
      <c r="V277" s="44">
        <v>2143.16</v>
      </c>
      <c r="W277" s="44">
        <v>2027.14</v>
      </c>
      <c r="X277" s="44">
        <v>1797.15</v>
      </c>
      <c r="Y277" s="44">
        <v>1693.76</v>
      </c>
      <c r="Z277" s="44">
        <v>1370.54</v>
      </c>
      <c r="AA277" s="44">
        <v>1197.25</v>
      </c>
    </row>
    <row r="278" spans="1:27" ht="12.75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2684</v>
      </c>
      <c r="B281" s="28" t="str">
        <f>"24"&amp;"."&amp;$B$801&amp;"."&amp;$B$802</f>
        <v>24.10.2023</v>
      </c>
      <c r="C281" s="90" t="s">
        <v>76</v>
      </c>
      <c r="D281" s="91">
        <f>ROUND(((D282+D283+D285+D284)/1000),5)</f>
        <v>1.46922</v>
      </c>
      <c r="E281" s="91">
        <f>ROUND(((E282+E283+E285+E284)/1000),5)</f>
        <v>1.3832</v>
      </c>
      <c r="F281" s="91">
        <f>ROUND(((F282+F283+F285+F284)/1000),5)</f>
        <v>1.3527800000000001</v>
      </c>
      <c r="G281" s="91">
        <f t="shared" ref="G281:AA281" si="162">ROUND(((G282+G283+G285+G284)/1000),5)</f>
        <v>1.3654200000000001</v>
      </c>
      <c r="H281" s="91">
        <f t="shared" si="162"/>
        <v>1.4121999999999999</v>
      </c>
      <c r="I281" s="91">
        <f t="shared" si="162"/>
        <v>1.52871</v>
      </c>
      <c r="J281" s="91">
        <f t="shared" si="162"/>
        <v>1.69797</v>
      </c>
      <c r="K281" s="91">
        <f t="shared" si="162"/>
        <v>2.0192199999999998</v>
      </c>
      <c r="L281" s="91">
        <f t="shared" si="162"/>
        <v>2.2088100000000002</v>
      </c>
      <c r="M281" s="91">
        <f t="shared" si="162"/>
        <v>2.4160599999999999</v>
      </c>
      <c r="N281" s="91">
        <f t="shared" si="162"/>
        <v>2.4935499999999999</v>
      </c>
      <c r="O281" s="91">
        <f t="shared" si="162"/>
        <v>2.3271600000000001</v>
      </c>
      <c r="P281" s="91">
        <f t="shared" si="162"/>
        <v>2.3029899999999999</v>
      </c>
      <c r="Q281" s="91">
        <f t="shared" si="162"/>
        <v>2.3178999999999998</v>
      </c>
      <c r="R281" s="91">
        <f t="shared" si="162"/>
        <v>2.31582</v>
      </c>
      <c r="S281" s="91">
        <f t="shared" si="162"/>
        <v>2.3167900000000001</v>
      </c>
      <c r="T281" s="91">
        <f t="shared" si="162"/>
        <v>2.2999999999999998</v>
      </c>
      <c r="U281" s="91">
        <f t="shared" si="162"/>
        <v>2.49302</v>
      </c>
      <c r="V281" s="91">
        <f t="shared" si="162"/>
        <v>2.5191400000000002</v>
      </c>
      <c r="W281" s="91">
        <f t="shared" si="162"/>
        <v>2.4811299999999998</v>
      </c>
      <c r="X281" s="91">
        <f t="shared" si="162"/>
        <v>2.2047599999999998</v>
      </c>
      <c r="Y281" s="91">
        <f t="shared" si="162"/>
        <v>2.0540099999999999</v>
      </c>
      <c r="Z281" s="91">
        <f t="shared" si="162"/>
        <v>1.8045100000000001</v>
      </c>
      <c r="AA281" s="91">
        <f t="shared" si="162"/>
        <v>1.57866</v>
      </c>
    </row>
    <row r="282" spans="1:27" ht="12.75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1135.82</v>
      </c>
      <c r="E282" s="44">
        <v>1049.8</v>
      </c>
      <c r="F282" s="44">
        <v>1019.38</v>
      </c>
      <c r="G282" s="44">
        <v>1032.02</v>
      </c>
      <c r="H282" s="44">
        <v>1078.8</v>
      </c>
      <c r="I282" s="44">
        <v>1195.31</v>
      </c>
      <c r="J282" s="44">
        <v>1364.57</v>
      </c>
      <c r="K282" s="44">
        <v>1685.82</v>
      </c>
      <c r="L282" s="44">
        <v>1875.41</v>
      </c>
      <c r="M282" s="44">
        <v>2082.66</v>
      </c>
      <c r="N282" s="44">
        <v>2160.15</v>
      </c>
      <c r="O282" s="44">
        <v>1993.76</v>
      </c>
      <c r="P282" s="44">
        <v>1969.59</v>
      </c>
      <c r="Q282" s="44">
        <v>1984.5</v>
      </c>
      <c r="R282" s="44">
        <v>1982.42</v>
      </c>
      <c r="S282" s="44">
        <v>1983.39</v>
      </c>
      <c r="T282" s="44">
        <v>1966.6</v>
      </c>
      <c r="U282" s="44">
        <v>2159.62</v>
      </c>
      <c r="V282" s="44">
        <v>2185.7399999999998</v>
      </c>
      <c r="W282" s="44">
        <v>2147.73</v>
      </c>
      <c r="X282" s="44">
        <v>1871.36</v>
      </c>
      <c r="Y282" s="44">
        <v>1720.61</v>
      </c>
      <c r="Z282" s="44">
        <v>1471.11</v>
      </c>
      <c r="AA282" s="44">
        <v>1245.26</v>
      </c>
    </row>
    <row r="283" spans="1:27" ht="12.75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2689</v>
      </c>
      <c r="B286" s="28" t="str">
        <f>"25"&amp;"."&amp;$B$801&amp;"."&amp;$B$802</f>
        <v>25.10.2023</v>
      </c>
      <c r="C286" s="90" t="s">
        <v>76</v>
      </c>
      <c r="D286" s="91">
        <f>ROUND(((D287+D288+D290+D289)/1000),5)</f>
        <v>1.4643299999999999</v>
      </c>
      <c r="E286" s="91">
        <f>ROUND(((E287+E288+E290+E289)/1000),5)</f>
        <v>1.4048400000000001</v>
      </c>
      <c r="F286" s="91">
        <f>ROUND(((F287+F288+F290+F289)/1000),5)</f>
        <v>1.36772</v>
      </c>
      <c r="G286" s="91">
        <f t="shared" ref="G286:AA286" si="165">ROUND(((G287+G288+G290+G289)/1000),5)</f>
        <v>1.36496</v>
      </c>
      <c r="H286" s="91">
        <f t="shared" si="165"/>
        <v>1.4321999999999999</v>
      </c>
      <c r="I286" s="91">
        <f t="shared" si="165"/>
        <v>1.52169</v>
      </c>
      <c r="J286" s="91">
        <f t="shared" si="165"/>
        <v>1.67035</v>
      </c>
      <c r="K286" s="91">
        <f t="shared" si="165"/>
        <v>1.97078</v>
      </c>
      <c r="L286" s="91">
        <f t="shared" si="165"/>
        <v>2.14419</v>
      </c>
      <c r="M286" s="91">
        <f t="shared" si="165"/>
        <v>2.5070899999999998</v>
      </c>
      <c r="N286" s="91">
        <f t="shared" si="165"/>
        <v>2.68099</v>
      </c>
      <c r="O286" s="91">
        <f t="shared" si="165"/>
        <v>2.3082699999999998</v>
      </c>
      <c r="P286" s="91">
        <f t="shared" si="165"/>
        <v>2.28633</v>
      </c>
      <c r="Q286" s="91">
        <f t="shared" si="165"/>
        <v>2.29901</v>
      </c>
      <c r="R286" s="91">
        <f t="shared" si="165"/>
        <v>2.29562</v>
      </c>
      <c r="S286" s="91">
        <f t="shared" si="165"/>
        <v>2.29182</v>
      </c>
      <c r="T286" s="91">
        <f t="shared" si="165"/>
        <v>2.2906599999999999</v>
      </c>
      <c r="U286" s="91">
        <f t="shared" si="165"/>
        <v>2.5354899999999998</v>
      </c>
      <c r="V286" s="91">
        <f t="shared" si="165"/>
        <v>2.5772699999999999</v>
      </c>
      <c r="W286" s="91">
        <f t="shared" si="165"/>
        <v>2.6002900000000002</v>
      </c>
      <c r="X286" s="91">
        <f t="shared" si="165"/>
        <v>2.27121</v>
      </c>
      <c r="Y286" s="91">
        <f t="shared" si="165"/>
        <v>2.1367500000000001</v>
      </c>
      <c r="Z286" s="91">
        <f t="shared" si="165"/>
        <v>1.8099700000000001</v>
      </c>
      <c r="AA286" s="91">
        <f t="shared" si="165"/>
        <v>1.56372</v>
      </c>
    </row>
    <row r="287" spans="1:27" ht="12.75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1130.93</v>
      </c>
      <c r="E287" s="44">
        <v>1071.44</v>
      </c>
      <c r="F287" s="44">
        <v>1034.32</v>
      </c>
      <c r="G287" s="44">
        <v>1031.56</v>
      </c>
      <c r="H287" s="44">
        <v>1098.8</v>
      </c>
      <c r="I287" s="44">
        <v>1188.29</v>
      </c>
      <c r="J287" s="44">
        <v>1336.95</v>
      </c>
      <c r="K287" s="44">
        <v>1637.38</v>
      </c>
      <c r="L287" s="44">
        <v>1810.79</v>
      </c>
      <c r="M287" s="44">
        <v>2173.69</v>
      </c>
      <c r="N287" s="44">
        <v>2347.59</v>
      </c>
      <c r="O287" s="44">
        <v>1974.87</v>
      </c>
      <c r="P287" s="44">
        <v>1952.93</v>
      </c>
      <c r="Q287" s="44">
        <v>1965.61</v>
      </c>
      <c r="R287" s="44">
        <v>1962.22</v>
      </c>
      <c r="S287" s="44">
        <v>1958.42</v>
      </c>
      <c r="T287" s="44">
        <v>1957.26</v>
      </c>
      <c r="U287" s="44">
        <v>2202.09</v>
      </c>
      <c r="V287" s="44">
        <v>2243.87</v>
      </c>
      <c r="W287" s="44">
        <v>2266.89</v>
      </c>
      <c r="X287" s="44">
        <v>1937.81</v>
      </c>
      <c r="Y287" s="44">
        <v>1803.35</v>
      </c>
      <c r="Z287" s="44">
        <v>1476.57</v>
      </c>
      <c r="AA287" s="44">
        <v>1230.32</v>
      </c>
    </row>
    <row r="288" spans="1:27" ht="12.75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2694</v>
      </c>
      <c r="B291" s="28" t="str">
        <f>"26"&amp;"."&amp;$B$801&amp;"."&amp;$B$802</f>
        <v>26.10.2023</v>
      </c>
      <c r="C291" s="90" t="s">
        <v>76</v>
      </c>
      <c r="D291" s="91">
        <f>ROUND(((D292+D293+D295+D294)/1000),5)</f>
        <v>1.4760800000000001</v>
      </c>
      <c r="E291" s="91">
        <f>ROUND(((E292+E293+E295+E294)/1000),5)</f>
        <v>1.38998</v>
      </c>
      <c r="F291" s="91">
        <f>ROUND(((F292+F293+F295+F294)/1000),5)</f>
        <v>1.3597900000000001</v>
      </c>
      <c r="G291" s="91">
        <f t="shared" ref="G291:AA291" si="168">ROUND(((G292+G293+G295+G294)/1000),5)</f>
        <v>1.3369599999999999</v>
      </c>
      <c r="H291" s="91">
        <f t="shared" si="168"/>
        <v>1.4290799999999999</v>
      </c>
      <c r="I291" s="91">
        <f t="shared" si="168"/>
        <v>1.5583400000000001</v>
      </c>
      <c r="J291" s="91">
        <f t="shared" si="168"/>
        <v>1.75552</v>
      </c>
      <c r="K291" s="91">
        <f t="shared" si="168"/>
        <v>1.9639500000000001</v>
      </c>
      <c r="L291" s="91">
        <f t="shared" si="168"/>
        <v>2.22085</v>
      </c>
      <c r="M291" s="91">
        <f t="shared" si="168"/>
        <v>2.3615599999999999</v>
      </c>
      <c r="N291" s="91">
        <f t="shared" si="168"/>
        <v>2.38476</v>
      </c>
      <c r="O291" s="91">
        <f t="shared" si="168"/>
        <v>2.4007200000000002</v>
      </c>
      <c r="P291" s="91">
        <f t="shared" si="168"/>
        <v>2.33996</v>
      </c>
      <c r="Q291" s="91">
        <f t="shared" si="168"/>
        <v>2.3509000000000002</v>
      </c>
      <c r="R291" s="91">
        <f t="shared" si="168"/>
        <v>2.3358500000000002</v>
      </c>
      <c r="S291" s="91">
        <f t="shared" si="168"/>
        <v>2.33799</v>
      </c>
      <c r="T291" s="91">
        <f t="shared" si="168"/>
        <v>2.3382700000000001</v>
      </c>
      <c r="U291" s="91">
        <f t="shared" si="168"/>
        <v>2.3297699999999999</v>
      </c>
      <c r="V291" s="91">
        <f t="shared" si="168"/>
        <v>2.4958999999999998</v>
      </c>
      <c r="W291" s="91">
        <f t="shared" si="168"/>
        <v>2.4909699999999999</v>
      </c>
      <c r="X291" s="91">
        <f t="shared" si="168"/>
        <v>2.1873399999999998</v>
      </c>
      <c r="Y291" s="91">
        <f t="shared" si="168"/>
        <v>2.08169</v>
      </c>
      <c r="Z291" s="91">
        <f t="shared" si="168"/>
        <v>1.80494</v>
      </c>
      <c r="AA291" s="91">
        <f t="shared" si="168"/>
        <v>1.5589900000000001</v>
      </c>
    </row>
    <row r="292" spans="1:27" ht="12.75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1142.68</v>
      </c>
      <c r="E292" s="44">
        <v>1056.58</v>
      </c>
      <c r="F292" s="44">
        <v>1026.3900000000001</v>
      </c>
      <c r="G292" s="44">
        <v>1003.56</v>
      </c>
      <c r="H292" s="44">
        <v>1095.68</v>
      </c>
      <c r="I292" s="44">
        <v>1224.94</v>
      </c>
      <c r="J292" s="44">
        <v>1422.12</v>
      </c>
      <c r="K292" s="44">
        <v>1630.55</v>
      </c>
      <c r="L292" s="44">
        <v>1887.45</v>
      </c>
      <c r="M292" s="44">
        <v>2028.16</v>
      </c>
      <c r="N292" s="44">
        <v>2051.36</v>
      </c>
      <c r="O292" s="44">
        <v>2067.3200000000002</v>
      </c>
      <c r="P292" s="44">
        <v>2006.56</v>
      </c>
      <c r="Q292" s="44">
        <v>2017.5</v>
      </c>
      <c r="R292" s="44">
        <v>2002.45</v>
      </c>
      <c r="S292" s="44">
        <v>2004.59</v>
      </c>
      <c r="T292" s="44">
        <v>2004.87</v>
      </c>
      <c r="U292" s="44">
        <v>1996.37</v>
      </c>
      <c r="V292" s="44">
        <v>2162.5</v>
      </c>
      <c r="W292" s="44">
        <v>2157.5700000000002</v>
      </c>
      <c r="X292" s="44">
        <v>1853.94</v>
      </c>
      <c r="Y292" s="44">
        <v>1748.29</v>
      </c>
      <c r="Z292" s="44">
        <v>1471.54</v>
      </c>
      <c r="AA292" s="44">
        <v>1225.5899999999999</v>
      </c>
    </row>
    <row r="293" spans="1:27" ht="12.75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2699</v>
      </c>
      <c r="B296" s="28" t="str">
        <f>"27"&amp;"."&amp;$B$801&amp;"."&amp;$B$802</f>
        <v>27.10.2023</v>
      </c>
      <c r="C296" s="90" t="s">
        <v>76</v>
      </c>
      <c r="D296" s="91">
        <f>ROUND(((D297+D298+D300+D299)/1000),5)</f>
        <v>1.49353</v>
      </c>
      <c r="E296" s="91">
        <f>ROUND(((E297+E298+E300+E299)/1000),5)</f>
        <v>1.4094800000000001</v>
      </c>
      <c r="F296" s="91">
        <f>ROUND(((F297+F298+F300+F299)/1000),5)</f>
        <v>1.37012</v>
      </c>
      <c r="G296" s="91">
        <f t="shared" ref="G296:AA296" si="171">ROUND(((G297+G298+G300+G299)/1000),5)</f>
        <v>1.37127</v>
      </c>
      <c r="H296" s="91">
        <f t="shared" si="171"/>
        <v>1.43893</v>
      </c>
      <c r="I296" s="91">
        <f t="shared" si="171"/>
        <v>1.55819</v>
      </c>
      <c r="J296" s="91">
        <f t="shared" si="171"/>
        <v>1.7033100000000001</v>
      </c>
      <c r="K296" s="91">
        <f t="shared" si="171"/>
        <v>1.9837</v>
      </c>
      <c r="L296" s="91">
        <f t="shared" si="171"/>
        <v>2.24722</v>
      </c>
      <c r="M296" s="91">
        <f t="shared" si="171"/>
        <v>2.4420799999999998</v>
      </c>
      <c r="N296" s="91">
        <f t="shared" si="171"/>
        <v>2.6619000000000002</v>
      </c>
      <c r="O296" s="91">
        <f t="shared" si="171"/>
        <v>2.5975199999999998</v>
      </c>
      <c r="P296" s="91">
        <f t="shared" si="171"/>
        <v>2.3602300000000001</v>
      </c>
      <c r="Q296" s="91">
        <f t="shared" si="171"/>
        <v>2.3734999999999999</v>
      </c>
      <c r="R296" s="91">
        <f t="shared" si="171"/>
        <v>2.36633</v>
      </c>
      <c r="S296" s="91">
        <f t="shared" si="171"/>
        <v>2.3679700000000001</v>
      </c>
      <c r="T296" s="91">
        <f t="shared" si="171"/>
        <v>2.3648199999999999</v>
      </c>
      <c r="U296" s="91">
        <f t="shared" si="171"/>
        <v>2.5065400000000002</v>
      </c>
      <c r="V296" s="91">
        <f t="shared" si="171"/>
        <v>2.6899000000000002</v>
      </c>
      <c r="W296" s="91">
        <f t="shared" si="171"/>
        <v>2.5970800000000001</v>
      </c>
      <c r="X296" s="91">
        <f t="shared" si="171"/>
        <v>2.2734999999999999</v>
      </c>
      <c r="Y296" s="91">
        <f t="shared" si="171"/>
        <v>2.24051</v>
      </c>
      <c r="Z296" s="91">
        <f t="shared" si="171"/>
        <v>1.9176299999999999</v>
      </c>
      <c r="AA296" s="91">
        <f t="shared" si="171"/>
        <v>1.78159</v>
      </c>
    </row>
    <row r="297" spans="1:27" ht="12.75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1160.1300000000001</v>
      </c>
      <c r="E297" s="44">
        <v>1076.08</v>
      </c>
      <c r="F297" s="44">
        <v>1036.72</v>
      </c>
      <c r="G297" s="44">
        <v>1037.8699999999999</v>
      </c>
      <c r="H297" s="44">
        <v>1105.53</v>
      </c>
      <c r="I297" s="44">
        <v>1224.79</v>
      </c>
      <c r="J297" s="44">
        <v>1369.91</v>
      </c>
      <c r="K297" s="44">
        <v>1650.3</v>
      </c>
      <c r="L297" s="44">
        <v>1913.82</v>
      </c>
      <c r="M297" s="44">
        <v>2108.6799999999998</v>
      </c>
      <c r="N297" s="44">
        <v>2328.5</v>
      </c>
      <c r="O297" s="44">
        <v>2264.12</v>
      </c>
      <c r="P297" s="44">
        <v>2026.83</v>
      </c>
      <c r="Q297" s="44">
        <v>2040.1</v>
      </c>
      <c r="R297" s="44">
        <v>2032.93</v>
      </c>
      <c r="S297" s="44">
        <v>2034.57</v>
      </c>
      <c r="T297" s="44">
        <v>2031.42</v>
      </c>
      <c r="U297" s="44">
        <v>2173.14</v>
      </c>
      <c r="V297" s="44">
        <v>2356.5</v>
      </c>
      <c r="W297" s="44">
        <v>2263.6799999999998</v>
      </c>
      <c r="X297" s="44">
        <v>1940.1</v>
      </c>
      <c r="Y297" s="44">
        <v>1907.11</v>
      </c>
      <c r="Z297" s="44">
        <v>1584.23</v>
      </c>
      <c r="AA297" s="44">
        <v>1448.19</v>
      </c>
    </row>
    <row r="298" spans="1:27" ht="12.75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2704</v>
      </c>
      <c r="B301" s="28" t="str">
        <f>"28"&amp;"."&amp;$B$801&amp;"."&amp;$B$802</f>
        <v>28.10.2023</v>
      </c>
      <c r="C301" s="90" t="s">
        <v>76</v>
      </c>
      <c r="D301" s="91">
        <f>ROUND(((D302+D303+D305+D304)/1000),5)</f>
        <v>1.54135</v>
      </c>
      <c r="E301" s="91">
        <f>ROUND(((E302+E303+E305+E304)/1000),5)</f>
        <v>1.49952</v>
      </c>
      <c r="F301" s="91">
        <f>ROUND(((F302+F303+F305+F304)/1000),5)</f>
        <v>1.48123</v>
      </c>
      <c r="G301" s="91">
        <f t="shared" ref="G301:AA301" si="174">ROUND(((G302+G303+G305+G304)/1000),5)</f>
        <v>1.4479900000000001</v>
      </c>
      <c r="H301" s="91">
        <f t="shared" si="174"/>
        <v>1.4784999999999999</v>
      </c>
      <c r="I301" s="91">
        <f t="shared" si="174"/>
        <v>1.50145</v>
      </c>
      <c r="J301" s="91">
        <f t="shared" si="174"/>
        <v>1.52397</v>
      </c>
      <c r="K301" s="91">
        <f t="shared" si="174"/>
        <v>1.6622699999999999</v>
      </c>
      <c r="L301" s="91">
        <f t="shared" si="174"/>
        <v>1.9279599999999999</v>
      </c>
      <c r="M301" s="91">
        <f t="shared" si="174"/>
        <v>2.2267199999999998</v>
      </c>
      <c r="N301" s="91">
        <f t="shared" si="174"/>
        <v>2.2858499999999999</v>
      </c>
      <c r="O301" s="91">
        <f t="shared" si="174"/>
        <v>2.2904100000000001</v>
      </c>
      <c r="P301" s="91">
        <f t="shared" si="174"/>
        <v>2.2779199999999999</v>
      </c>
      <c r="Q301" s="91">
        <f t="shared" si="174"/>
        <v>2.2452999999999999</v>
      </c>
      <c r="R301" s="91">
        <f t="shared" si="174"/>
        <v>2.1530399999999998</v>
      </c>
      <c r="S301" s="91">
        <f t="shared" si="174"/>
        <v>2.0819800000000002</v>
      </c>
      <c r="T301" s="91">
        <f t="shared" si="174"/>
        <v>2.0559500000000002</v>
      </c>
      <c r="U301" s="91">
        <f t="shared" si="174"/>
        <v>2.1629700000000001</v>
      </c>
      <c r="V301" s="91">
        <f t="shared" si="174"/>
        <v>2.2305700000000002</v>
      </c>
      <c r="W301" s="91">
        <f t="shared" si="174"/>
        <v>2.1354500000000001</v>
      </c>
      <c r="X301" s="91">
        <f t="shared" si="174"/>
        <v>2.1075300000000001</v>
      </c>
      <c r="Y301" s="91">
        <f t="shared" si="174"/>
        <v>1.9187099999999999</v>
      </c>
      <c r="Z301" s="91">
        <f t="shared" si="174"/>
        <v>1.6298699999999999</v>
      </c>
      <c r="AA301" s="91">
        <f t="shared" si="174"/>
        <v>1.5544800000000001</v>
      </c>
    </row>
    <row r="302" spans="1:27" ht="12.75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1207.95</v>
      </c>
      <c r="E302" s="44">
        <v>1166.1199999999999</v>
      </c>
      <c r="F302" s="44">
        <v>1147.83</v>
      </c>
      <c r="G302" s="44">
        <v>1114.5899999999999</v>
      </c>
      <c r="H302" s="44">
        <v>1145.0999999999999</v>
      </c>
      <c r="I302" s="44">
        <v>1168.05</v>
      </c>
      <c r="J302" s="44">
        <v>1190.57</v>
      </c>
      <c r="K302" s="44">
        <v>1328.87</v>
      </c>
      <c r="L302" s="44">
        <v>1594.56</v>
      </c>
      <c r="M302" s="44">
        <v>1893.32</v>
      </c>
      <c r="N302" s="44">
        <v>1952.45</v>
      </c>
      <c r="O302" s="44">
        <v>1957.01</v>
      </c>
      <c r="P302" s="44">
        <v>1944.52</v>
      </c>
      <c r="Q302" s="44">
        <v>1911.9</v>
      </c>
      <c r="R302" s="44">
        <v>1819.64</v>
      </c>
      <c r="S302" s="44">
        <v>1748.58</v>
      </c>
      <c r="T302" s="44">
        <v>1722.55</v>
      </c>
      <c r="U302" s="44">
        <v>1829.57</v>
      </c>
      <c r="V302" s="44">
        <v>1897.17</v>
      </c>
      <c r="W302" s="44">
        <v>1802.05</v>
      </c>
      <c r="X302" s="44">
        <v>1774.13</v>
      </c>
      <c r="Y302" s="44">
        <v>1585.31</v>
      </c>
      <c r="Z302" s="44">
        <v>1296.47</v>
      </c>
      <c r="AA302" s="44">
        <v>1221.08</v>
      </c>
    </row>
    <row r="303" spans="1:27" ht="12.75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2709</v>
      </c>
      <c r="B306" s="28" t="str">
        <f>"29"&amp;"."&amp;$B$801&amp;"."&amp;$B$802</f>
        <v>29.10.2023</v>
      </c>
      <c r="C306" s="90" t="s">
        <v>76</v>
      </c>
      <c r="D306" s="91">
        <f>ROUND(((D307+D308+D310+D309)/1000),5)</f>
        <v>1.54989</v>
      </c>
      <c r="E306" s="91">
        <f>ROUND(((E307+E308+E310+E309)/1000),5)</f>
        <v>1.4851000000000001</v>
      </c>
      <c r="F306" s="91">
        <f>ROUND(((F307+F308+F310+F309)/1000),5)</f>
        <v>1.4362600000000001</v>
      </c>
      <c r="G306" s="91">
        <f t="shared" ref="G306:AA306" si="177">ROUND(((G307+G308+G310+G309)/1000),5)</f>
        <v>1.3933899999999999</v>
      </c>
      <c r="H306" s="91">
        <f t="shared" si="177"/>
        <v>1.42048</v>
      </c>
      <c r="I306" s="91">
        <f t="shared" si="177"/>
        <v>1.4865299999999999</v>
      </c>
      <c r="J306" s="91">
        <f t="shared" si="177"/>
        <v>1.4848699999999999</v>
      </c>
      <c r="K306" s="91">
        <f t="shared" si="177"/>
        <v>1.55294</v>
      </c>
      <c r="L306" s="91">
        <f t="shared" si="177"/>
        <v>1.8068200000000001</v>
      </c>
      <c r="M306" s="91">
        <f t="shared" si="177"/>
        <v>2.0028899999999998</v>
      </c>
      <c r="N306" s="91">
        <f t="shared" si="177"/>
        <v>2.1690100000000001</v>
      </c>
      <c r="O306" s="91">
        <f t="shared" si="177"/>
        <v>2.2109200000000002</v>
      </c>
      <c r="P306" s="91">
        <f t="shared" si="177"/>
        <v>2.2010399999999999</v>
      </c>
      <c r="Q306" s="91">
        <f t="shared" si="177"/>
        <v>2.2012900000000002</v>
      </c>
      <c r="R306" s="91">
        <f t="shared" si="177"/>
        <v>2.1252300000000002</v>
      </c>
      <c r="S306" s="91">
        <f t="shared" si="177"/>
        <v>2.1440700000000001</v>
      </c>
      <c r="T306" s="91">
        <f t="shared" si="177"/>
        <v>2.1491699999999998</v>
      </c>
      <c r="U306" s="91">
        <f t="shared" si="177"/>
        <v>2.3154300000000001</v>
      </c>
      <c r="V306" s="91">
        <f t="shared" si="177"/>
        <v>2.3784399999999999</v>
      </c>
      <c r="W306" s="91">
        <f t="shared" si="177"/>
        <v>2.2980900000000002</v>
      </c>
      <c r="X306" s="91">
        <f t="shared" si="177"/>
        <v>2.2579799999999999</v>
      </c>
      <c r="Y306" s="91">
        <f t="shared" si="177"/>
        <v>2.2071800000000001</v>
      </c>
      <c r="Z306" s="91">
        <f t="shared" si="177"/>
        <v>1.8362099999999999</v>
      </c>
      <c r="AA306" s="91">
        <f t="shared" si="177"/>
        <v>1.5874299999999999</v>
      </c>
    </row>
    <row r="307" spans="1:27" ht="12.75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1216.49</v>
      </c>
      <c r="E307" s="44">
        <v>1151.7</v>
      </c>
      <c r="F307" s="44">
        <v>1102.8599999999999</v>
      </c>
      <c r="G307" s="44">
        <v>1059.99</v>
      </c>
      <c r="H307" s="44">
        <v>1087.08</v>
      </c>
      <c r="I307" s="44">
        <v>1153.1300000000001</v>
      </c>
      <c r="J307" s="44">
        <v>1151.47</v>
      </c>
      <c r="K307" s="44">
        <v>1219.54</v>
      </c>
      <c r="L307" s="44">
        <v>1473.42</v>
      </c>
      <c r="M307" s="44">
        <v>1669.49</v>
      </c>
      <c r="N307" s="44">
        <v>1835.61</v>
      </c>
      <c r="O307" s="44">
        <v>1877.52</v>
      </c>
      <c r="P307" s="44">
        <v>1867.64</v>
      </c>
      <c r="Q307" s="44">
        <v>1867.89</v>
      </c>
      <c r="R307" s="44">
        <v>1791.83</v>
      </c>
      <c r="S307" s="44">
        <v>1810.67</v>
      </c>
      <c r="T307" s="44">
        <v>1815.77</v>
      </c>
      <c r="U307" s="44">
        <v>1982.03</v>
      </c>
      <c r="V307" s="44">
        <v>2045.04</v>
      </c>
      <c r="W307" s="44">
        <v>1964.69</v>
      </c>
      <c r="X307" s="44">
        <v>1924.58</v>
      </c>
      <c r="Y307" s="44">
        <v>1873.78</v>
      </c>
      <c r="Z307" s="44">
        <v>1502.81</v>
      </c>
      <c r="AA307" s="44">
        <v>1254.03</v>
      </c>
    </row>
    <row r="308" spans="1:27" ht="12.75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2714</v>
      </c>
      <c r="B311" s="28" t="str">
        <f>"30"&amp;"."&amp;$B$801&amp;"."&amp;$B$802</f>
        <v>30.10.2023</v>
      </c>
      <c r="C311" s="90" t="s">
        <v>76</v>
      </c>
      <c r="D311" s="91">
        <f>ROUND(((D312+D313+D315+D314)/1000),5)</f>
        <v>1.48454</v>
      </c>
      <c r="E311" s="91">
        <f>ROUND(((E312+E313+E315+E314)/1000),5)</f>
        <v>1.37697</v>
      </c>
      <c r="F311" s="91">
        <f>ROUND(((F312+F313+F315+F314)/1000),5)</f>
        <v>1.32423</v>
      </c>
      <c r="G311" s="91">
        <f t="shared" ref="G311:AA311" si="180">ROUND(((G312+G313+G315+G314)/1000),5)</f>
        <v>1.3120700000000001</v>
      </c>
      <c r="H311" s="91">
        <f t="shared" si="180"/>
        <v>1.3677900000000001</v>
      </c>
      <c r="I311" s="91">
        <f t="shared" si="180"/>
        <v>1.4858</v>
      </c>
      <c r="J311" s="91">
        <f t="shared" si="180"/>
        <v>1.6044700000000001</v>
      </c>
      <c r="K311" s="91">
        <f t="shared" si="180"/>
        <v>1.8769800000000001</v>
      </c>
      <c r="L311" s="91">
        <f t="shared" si="180"/>
        <v>2.1239499999999998</v>
      </c>
      <c r="M311" s="91">
        <f t="shared" si="180"/>
        <v>2.2724600000000001</v>
      </c>
      <c r="N311" s="91">
        <f t="shared" si="180"/>
        <v>2.3633000000000002</v>
      </c>
      <c r="O311" s="91">
        <f t="shared" si="180"/>
        <v>2.2914699999999999</v>
      </c>
      <c r="P311" s="91">
        <f t="shared" si="180"/>
        <v>2.29244</v>
      </c>
      <c r="Q311" s="91">
        <f t="shared" si="180"/>
        <v>2.3225799999999999</v>
      </c>
      <c r="R311" s="91">
        <f t="shared" si="180"/>
        <v>2.30308</v>
      </c>
      <c r="S311" s="91">
        <f t="shared" si="180"/>
        <v>2.29731</v>
      </c>
      <c r="T311" s="91">
        <f t="shared" si="180"/>
        <v>2.2909600000000001</v>
      </c>
      <c r="U311" s="91">
        <f t="shared" si="180"/>
        <v>2.5255899999999998</v>
      </c>
      <c r="V311" s="91">
        <f t="shared" si="180"/>
        <v>2.43662</v>
      </c>
      <c r="W311" s="91">
        <f t="shared" si="180"/>
        <v>2.2852999999999999</v>
      </c>
      <c r="X311" s="91">
        <f t="shared" si="180"/>
        <v>2.2383600000000001</v>
      </c>
      <c r="Y311" s="91">
        <f t="shared" si="180"/>
        <v>2.0443500000000001</v>
      </c>
      <c r="Z311" s="91">
        <f t="shared" si="180"/>
        <v>1.6302099999999999</v>
      </c>
      <c r="AA311" s="91">
        <f t="shared" si="180"/>
        <v>1.52633</v>
      </c>
    </row>
    <row r="312" spans="1:27" ht="12.75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1151.1400000000001</v>
      </c>
      <c r="E312" s="44">
        <v>1043.57</v>
      </c>
      <c r="F312" s="44">
        <v>990.83</v>
      </c>
      <c r="G312" s="44">
        <v>978.67</v>
      </c>
      <c r="H312" s="44">
        <v>1034.3900000000001</v>
      </c>
      <c r="I312" s="44">
        <v>1152.4000000000001</v>
      </c>
      <c r="J312" s="44">
        <v>1271.07</v>
      </c>
      <c r="K312" s="44">
        <v>1543.58</v>
      </c>
      <c r="L312" s="44">
        <v>1790.55</v>
      </c>
      <c r="M312" s="44">
        <v>1939.06</v>
      </c>
      <c r="N312" s="44">
        <v>2029.9</v>
      </c>
      <c r="O312" s="44">
        <v>1958.07</v>
      </c>
      <c r="P312" s="44">
        <v>1959.04</v>
      </c>
      <c r="Q312" s="44">
        <v>1989.18</v>
      </c>
      <c r="R312" s="44">
        <v>1969.68</v>
      </c>
      <c r="S312" s="44">
        <v>1963.91</v>
      </c>
      <c r="T312" s="44">
        <v>1957.56</v>
      </c>
      <c r="U312" s="44">
        <v>2192.19</v>
      </c>
      <c r="V312" s="44">
        <v>2103.2199999999998</v>
      </c>
      <c r="W312" s="44">
        <v>1951.9</v>
      </c>
      <c r="X312" s="44">
        <v>1904.96</v>
      </c>
      <c r="Y312" s="44">
        <v>1710.95</v>
      </c>
      <c r="Z312" s="44">
        <v>1296.81</v>
      </c>
      <c r="AA312" s="44">
        <v>1192.93</v>
      </c>
    </row>
    <row r="313" spans="1:27" ht="12.75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2719</v>
      </c>
      <c r="B316" s="28" t="str">
        <f>"31"&amp;"."&amp;$B$801&amp;"."&amp;$B$802</f>
        <v>31.10.2023</v>
      </c>
      <c r="C316" s="90" t="s">
        <v>76</v>
      </c>
      <c r="D316" s="91">
        <f>ROUND(((D317+D318+D320+D319)/1000),5)</f>
        <v>1.4490099999999999</v>
      </c>
      <c r="E316" s="91">
        <f>ROUND(((E317+E318+E320+E319)/1000),5)</f>
        <v>1.3124499999999999</v>
      </c>
      <c r="F316" s="91">
        <f>ROUND(((F317+F318+F320+F319)/1000),5)</f>
        <v>1.2263200000000001</v>
      </c>
      <c r="G316" s="91">
        <f t="shared" ref="G316:AA316" si="183">ROUND(((G317+G318+G320+G319)/1000),5)</f>
        <v>1.2110000000000001</v>
      </c>
      <c r="H316" s="91">
        <f t="shared" si="183"/>
        <v>1.3247899999999999</v>
      </c>
      <c r="I316" s="91">
        <f t="shared" si="183"/>
        <v>1.47763</v>
      </c>
      <c r="J316" s="91">
        <f t="shared" si="183"/>
        <v>1.5667199999999999</v>
      </c>
      <c r="K316" s="91">
        <f t="shared" si="183"/>
        <v>1.8991400000000001</v>
      </c>
      <c r="L316" s="91">
        <f t="shared" si="183"/>
        <v>2.0909800000000001</v>
      </c>
      <c r="M316" s="91">
        <f t="shared" si="183"/>
        <v>2.25678</v>
      </c>
      <c r="N316" s="91">
        <f t="shared" si="183"/>
        <v>2.2776399999999999</v>
      </c>
      <c r="O316" s="91">
        <f t="shared" si="183"/>
        <v>2.2603300000000002</v>
      </c>
      <c r="P316" s="91">
        <f t="shared" si="183"/>
        <v>2.2631600000000001</v>
      </c>
      <c r="Q316" s="91">
        <f t="shared" si="183"/>
        <v>2.2652999999999999</v>
      </c>
      <c r="R316" s="91">
        <f t="shared" si="183"/>
        <v>2.2649499999999998</v>
      </c>
      <c r="S316" s="91">
        <f t="shared" si="183"/>
        <v>2.2656900000000002</v>
      </c>
      <c r="T316" s="91">
        <f t="shared" si="183"/>
        <v>2.2636099999999999</v>
      </c>
      <c r="U316" s="91">
        <f t="shared" si="183"/>
        <v>2.3250500000000001</v>
      </c>
      <c r="V316" s="91">
        <f t="shared" si="183"/>
        <v>2.33006</v>
      </c>
      <c r="W316" s="91">
        <f t="shared" si="183"/>
        <v>2.2401399999999998</v>
      </c>
      <c r="X316" s="91">
        <f t="shared" si="183"/>
        <v>2.1748699999999999</v>
      </c>
      <c r="Y316" s="91">
        <f t="shared" si="183"/>
        <v>2.0248699999999999</v>
      </c>
      <c r="Z316" s="91">
        <f t="shared" si="183"/>
        <v>1.6052999999999999</v>
      </c>
      <c r="AA316" s="91">
        <f t="shared" si="183"/>
        <v>1.51064</v>
      </c>
    </row>
    <row r="317" spans="1:27" ht="12.75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1115.6099999999999</v>
      </c>
      <c r="E317" s="44">
        <v>979.05</v>
      </c>
      <c r="F317" s="44">
        <v>892.92</v>
      </c>
      <c r="G317" s="44">
        <v>877.6</v>
      </c>
      <c r="H317" s="44">
        <v>991.39</v>
      </c>
      <c r="I317" s="44">
        <v>1144.23</v>
      </c>
      <c r="J317" s="44">
        <v>1233.32</v>
      </c>
      <c r="K317" s="44">
        <v>1565.74</v>
      </c>
      <c r="L317" s="44">
        <v>1757.58</v>
      </c>
      <c r="M317" s="44">
        <v>1923.38</v>
      </c>
      <c r="N317" s="44">
        <v>1944.24</v>
      </c>
      <c r="O317" s="44">
        <v>1926.93</v>
      </c>
      <c r="P317" s="44">
        <v>1929.76</v>
      </c>
      <c r="Q317" s="44">
        <v>1931.9</v>
      </c>
      <c r="R317" s="44">
        <v>1931.55</v>
      </c>
      <c r="S317" s="44">
        <v>1932.29</v>
      </c>
      <c r="T317" s="44">
        <v>1930.21</v>
      </c>
      <c r="U317" s="44">
        <v>1991.65</v>
      </c>
      <c r="V317" s="44">
        <v>1996.66</v>
      </c>
      <c r="W317" s="44">
        <v>1906.74</v>
      </c>
      <c r="X317" s="44">
        <v>1841.47</v>
      </c>
      <c r="Y317" s="44">
        <v>1691.47</v>
      </c>
      <c r="Z317" s="44">
        <v>1271.9000000000001</v>
      </c>
      <c r="AA317" s="44">
        <v>1177.24</v>
      </c>
    </row>
    <row r="318" spans="1:27" ht="12.75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01.10.2023</v>
      </c>
      <c r="C325" s="90" t="s">
        <v>76</v>
      </c>
      <c r="D325" s="91">
        <f>ROUND(((D326+D327+D329+D328)/1000),5)</f>
        <v>1.7522</v>
      </c>
      <c r="E325" s="91">
        <f>ROUND(((E326+E327+E329+E328)/1000),5)</f>
        <v>1.6934199999999999</v>
      </c>
      <c r="F325" s="91">
        <f>ROUND(((F326+F327+F329+F328)/1000),5)</f>
        <v>1.67947</v>
      </c>
      <c r="G325" s="91">
        <f t="shared" ref="G325:AA325" si="186">ROUND(((G326+G327+G329+G328)/1000),5)</f>
        <v>1.6813400000000001</v>
      </c>
      <c r="H325" s="91">
        <f t="shared" si="186"/>
        <v>1.69018</v>
      </c>
      <c r="I325" s="91">
        <f t="shared" si="186"/>
        <v>1.71482</v>
      </c>
      <c r="J325" s="91">
        <f t="shared" si="186"/>
        <v>1.71584</v>
      </c>
      <c r="K325" s="91">
        <f t="shared" si="186"/>
        <v>1.80297</v>
      </c>
      <c r="L325" s="91">
        <f t="shared" si="186"/>
        <v>2.0527600000000001</v>
      </c>
      <c r="M325" s="91">
        <f t="shared" si="186"/>
        <v>2.32626</v>
      </c>
      <c r="N325" s="91">
        <f t="shared" si="186"/>
        <v>2.3793600000000001</v>
      </c>
      <c r="O325" s="91">
        <f t="shared" si="186"/>
        <v>2.3861300000000001</v>
      </c>
      <c r="P325" s="91">
        <f t="shared" si="186"/>
        <v>2.3887100000000001</v>
      </c>
      <c r="Q325" s="91">
        <f t="shared" si="186"/>
        <v>2.4024800000000002</v>
      </c>
      <c r="R325" s="91">
        <f t="shared" si="186"/>
        <v>2.4062999999999999</v>
      </c>
      <c r="S325" s="91">
        <f t="shared" si="186"/>
        <v>2.4162300000000001</v>
      </c>
      <c r="T325" s="91">
        <f t="shared" si="186"/>
        <v>2.4088799999999999</v>
      </c>
      <c r="U325" s="91">
        <f t="shared" si="186"/>
        <v>2.4222700000000001</v>
      </c>
      <c r="V325" s="91">
        <f t="shared" si="186"/>
        <v>2.4809199999999998</v>
      </c>
      <c r="W325" s="91">
        <f t="shared" si="186"/>
        <v>2.5463</v>
      </c>
      <c r="X325" s="91">
        <f t="shared" si="186"/>
        <v>2.4836800000000001</v>
      </c>
      <c r="Y325" s="91">
        <f t="shared" si="186"/>
        <v>2.3970699999999998</v>
      </c>
      <c r="Z325" s="91">
        <f t="shared" si="186"/>
        <v>2.0483099999999999</v>
      </c>
      <c r="AA325" s="91">
        <f t="shared" si="186"/>
        <v>1.87276</v>
      </c>
    </row>
    <row r="326" spans="1:27" ht="12.75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1314.89</v>
      </c>
      <c r="E326" s="44">
        <v>1256.1099999999999</v>
      </c>
      <c r="F326" s="44">
        <v>1242.1600000000001</v>
      </c>
      <c r="G326" s="44">
        <v>1244.03</v>
      </c>
      <c r="H326" s="44">
        <v>1252.8699999999999</v>
      </c>
      <c r="I326" s="44">
        <v>1277.51</v>
      </c>
      <c r="J326" s="44">
        <v>1278.53</v>
      </c>
      <c r="K326" s="44">
        <v>1365.66</v>
      </c>
      <c r="L326" s="44">
        <v>1615.45</v>
      </c>
      <c r="M326" s="44">
        <v>1888.95</v>
      </c>
      <c r="N326" s="44">
        <v>1942.05</v>
      </c>
      <c r="O326" s="44">
        <v>1948.82</v>
      </c>
      <c r="P326" s="44">
        <v>1951.4</v>
      </c>
      <c r="Q326" s="44">
        <v>1965.17</v>
      </c>
      <c r="R326" s="44">
        <v>1968.99</v>
      </c>
      <c r="S326" s="44">
        <v>1978.92</v>
      </c>
      <c r="T326" s="44">
        <v>1971.57</v>
      </c>
      <c r="U326" s="44">
        <v>1984.96</v>
      </c>
      <c r="V326" s="44">
        <v>2043.61</v>
      </c>
      <c r="W326" s="44">
        <v>2108.9899999999998</v>
      </c>
      <c r="X326" s="44">
        <v>2046.37</v>
      </c>
      <c r="Y326" s="44">
        <v>1959.76</v>
      </c>
      <c r="Z326" s="44">
        <v>1611</v>
      </c>
      <c r="AA326" s="44">
        <v>1435.45</v>
      </c>
    </row>
    <row r="327" spans="1:27" ht="12.75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2729</v>
      </c>
      <c r="B330" s="28" t="str">
        <f>"02"&amp;"."&amp;$B$801&amp;"."&amp;$B$802</f>
        <v>02.10.2023</v>
      </c>
      <c r="C330" s="90" t="s">
        <v>76</v>
      </c>
      <c r="D330" s="91">
        <f>ROUND(((D331+D332+D334+D333)/1000),5)</f>
        <v>1.7276400000000001</v>
      </c>
      <c r="E330" s="91">
        <f>ROUND(((E331+E332+E334+E333)/1000),5)</f>
        <v>1.6705399999999999</v>
      </c>
      <c r="F330" s="91">
        <f>ROUND(((F331+F332+F334+F333)/1000),5)</f>
        <v>1.61493</v>
      </c>
      <c r="G330" s="91">
        <f t="shared" ref="G330:AA330" si="189">ROUND(((G331+G332+G334+G333)/1000),5)</f>
        <v>1.60253</v>
      </c>
      <c r="H330" s="91">
        <f t="shared" si="189"/>
        <v>1.6153999999999999</v>
      </c>
      <c r="I330" s="91">
        <f t="shared" si="189"/>
        <v>1.7340199999999999</v>
      </c>
      <c r="J330" s="91">
        <f t="shared" si="189"/>
        <v>1.89408</v>
      </c>
      <c r="K330" s="91">
        <f t="shared" si="189"/>
        <v>2.1510199999999999</v>
      </c>
      <c r="L330" s="91">
        <f t="shared" si="189"/>
        <v>2.3544700000000001</v>
      </c>
      <c r="M330" s="91">
        <f t="shared" si="189"/>
        <v>2.5478000000000001</v>
      </c>
      <c r="N330" s="91">
        <f t="shared" si="189"/>
        <v>2.5545800000000001</v>
      </c>
      <c r="O330" s="91">
        <f t="shared" si="189"/>
        <v>2.4767100000000002</v>
      </c>
      <c r="P330" s="91">
        <f t="shared" si="189"/>
        <v>2.43438</v>
      </c>
      <c r="Q330" s="91">
        <f t="shared" si="189"/>
        <v>2.4541599999999999</v>
      </c>
      <c r="R330" s="91">
        <f t="shared" si="189"/>
        <v>2.4560599999999999</v>
      </c>
      <c r="S330" s="91">
        <f t="shared" si="189"/>
        <v>2.4422199999999998</v>
      </c>
      <c r="T330" s="91">
        <f t="shared" si="189"/>
        <v>2.43763</v>
      </c>
      <c r="U330" s="91">
        <f t="shared" si="189"/>
        <v>2.4472299999999998</v>
      </c>
      <c r="V330" s="91">
        <f t="shared" si="189"/>
        <v>2.5932599999999999</v>
      </c>
      <c r="W330" s="91">
        <f t="shared" si="189"/>
        <v>2.5958299999999999</v>
      </c>
      <c r="X330" s="91">
        <f t="shared" si="189"/>
        <v>2.4407899999999998</v>
      </c>
      <c r="Y330" s="91">
        <f t="shared" si="189"/>
        <v>2.3474400000000002</v>
      </c>
      <c r="Z330" s="91">
        <f t="shared" si="189"/>
        <v>2.0953599999999999</v>
      </c>
      <c r="AA330" s="91">
        <f t="shared" si="189"/>
        <v>1.80192</v>
      </c>
    </row>
    <row r="331" spans="1:27" ht="12.75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1290.33</v>
      </c>
      <c r="E331" s="44">
        <v>1233.23</v>
      </c>
      <c r="F331" s="44">
        <v>1177.6199999999999</v>
      </c>
      <c r="G331" s="44">
        <v>1165.22</v>
      </c>
      <c r="H331" s="44">
        <v>1178.0899999999999</v>
      </c>
      <c r="I331" s="44">
        <v>1296.71</v>
      </c>
      <c r="J331" s="44">
        <v>1456.77</v>
      </c>
      <c r="K331" s="44">
        <v>1713.71</v>
      </c>
      <c r="L331" s="44">
        <v>1917.16</v>
      </c>
      <c r="M331" s="44">
        <v>2110.4899999999998</v>
      </c>
      <c r="N331" s="44">
        <v>2117.27</v>
      </c>
      <c r="O331" s="44">
        <v>2039.4</v>
      </c>
      <c r="P331" s="44">
        <v>1997.07</v>
      </c>
      <c r="Q331" s="44">
        <v>2016.85</v>
      </c>
      <c r="R331" s="44">
        <v>2018.75</v>
      </c>
      <c r="S331" s="44">
        <v>2004.91</v>
      </c>
      <c r="T331" s="44">
        <v>2000.32</v>
      </c>
      <c r="U331" s="44">
        <v>2009.92</v>
      </c>
      <c r="V331" s="44">
        <v>2155.9499999999998</v>
      </c>
      <c r="W331" s="44">
        <v>2158.52</v>
      </c>
      <c r="X331" s="44">
        <v>2003.48</v>
      </c>
      <c r="Y331" s="44">
        <v>1910.13</v>
      </c>
      <c r="Z331" s="44">
        <v>1658.05</v>
      </c>
      <c r="AA331" s="44">
        <v>1364.61</v>
      </c>
    </row>
    <row r="332" spans="1:27" ht="12.75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2734</v>
      </c>
      <c r="B335" s="28" t="str">
        <f>"03"&amp;"."&amp;$B$801&amp;"."&amp;$B$802</f>
        <v>03.10.2023</v>
      </c>
      <c r="C335" s="90" t="s">
        <v>76</v>
      </c>
      <c r="D335" s="91">
        <f>ROUND(((D336+D337+D339+D338)/1000),5)</f>
        <v>1.6714599999999999</v>
      </c>
      <c r="E335" s="91">
        <f>ROUND(((E336+E337+E339+E338)/1000),5)</f>
        <v>1.5867100000000001</v>
      </c>
      <c r="F335" s="91">
        <f>ROUND(((F336+F337+F339+F338)/1000),5)</f>
        <v>1.4432400000000001</v>
      </c>
      <c r="G335" s="91">
        <f t="shared" ref="G335:AA335" si="192">ROUND(((G336+G337+G339+G338)/1000),5)</f>
        <v>1.4252</v>
      </c>
      <c r="H335" s="91">
        <f t="shared" si="192"/>
        <v>1.5865400000000001</v>
      </c>
      <c r="I335" s="91">
        <f t="shared" si="192"/>
        <v>1.73672</v>
      </c>
      <c r="J335" s="91">
        <f t="shared" si="192"/>
        <v>1.82751</v>
      </c>
      <c r="K335" s="91">
        <f t="shared" si="192"/>
        <v>2.0668299999999999</v>
      </c>
      <c r="L335" s="91">
        <f t="shared" si="192"/>
        <v>2.3142299999999998</v>
      </c>
      <c r="M335" s="91">
        <f t="shared" si="192"/>
        <v>2.4764400000000002</v>
      </c>
      <c r="N335" s="91">
        <f t="shared" si="192"/>
        <v>2.5123899999999999</v>
      </c>
      <c r="O335" s="91">
        <f t="shared" si="192"/>
        <v>2.4205899999999998</v>
      </c>
      <c r="P335" s="91">
        <f t="shared" si="192"/>
        <v>2.4159999999999999</v>
      </c>
      <c r="Q335" s="91">
        <f t="shared" si="192"/>
        <v>2.4396499999999999</v>
      </c>
      <c r="R335" s="91">
        <f t="shared" si="192"/>
        <v>2.4424700000000001</v>
      </c>
      <c r="S335" s="91">
        <f t="shared" si="192"/>
        <v>2.4448500000000002</v>
      </c>
      <c r="T335" s="91">
        <f t="shared" si="192"/>
        <v>2.4452199999999999</v>
      </c>
      <c r="U335" s="91">
        <f t="shared" si="192"/>
        <v>2.44591</v>
      </c>
      <c r="V335" s="91">
        <f t="shared" si="192"/>
        <v>2.5517699999999999</v>
      </c>
      <c r="W335" s="91">
        <f t="shared" si="192"/>
        <v>2.56318</v>
      </c>
      <c r="X335" s="91">
        <f t="shared" si="192"/>
        <v>2.4256500000000001</v>
      </c>
      <c r="Y335" s="91">
        <f t="shared" si="192"/>
        <v>2.2954300000000001</v>
      </c>
      <c r="Z335" s="91">
        <f t="shared" si="192"/>
        <v>2.0176799999999999</v>
      </c>
      <c r="AA335" s="91">
        <f t="shared" si="192"/>
        <v>1.80189</v>
      </c>
    </row>
    <row r="336" spans="1:27" ht="12.75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1234.1500000000001</v>
      </c>
      <c r="E336" s="44">
        <v>1149.4000000000001</v>
      </c>
      <c r="F336" s="44">
        <v>1005.93</v>
      </c>
      <c r="G336" s="44">
        <v>987.89</v>
      </c>
      <c r="H336" s="44">
        <v>1149.23</v>
      </c>
      <c r="I336" s="44">
        <v>1299.4100000000001</v>
      </c>
      <c r="J336" s="44">
        <v>1390.2</v>
      </c>
      <c r="K336" s="44">
        <v>1629.52</v>
      </c>
      <c r="L336" s="44">
        <v>1876.92</v>
      </c>
      <c r="M336" s="44">
        <v>2039.13</v>
      </c>
      <c r="N336" s="44">
        <v>2075.08</v>
      </c>
      <c r="O336" s="44">
        <v>1983.28</v>
      </c>
      <c r="P336" s="44">
        <v>1978.69</v>
      </c>
      <c r="Q336" s="44">
        <v>2002.34</v>
      </c>
      <c r="R336" s="44">
        <v>2005.16</v>
      </c>
      <c r="S336" s="44">
        <v>2007.54</v>
      </c>
      <c r="T336" s="44">
        <v>2007.91</v>
      </c>
      <c r="U336" s="44">
        <v>2008.6</v>
      </c>
      <c r="V336" s="44">
        <v>2114.46</v>
      </c>
      <c r="W336" s="44">
        <v>2125.87</v>
      </c>
      <c r="X336" s="44">
        <v>1988.34</v>
      </c>
      <c r="Y336" s="44">
        <v>1858.12</v>
      </c>
      <c r="Z336" s="44">
        <v>1580.37</v>
      </c>
      <c r="AA336" s="44">
        <v>1364.58</v>
      </c>
    </row>
    <row r="337" spans="1:27" ht="12.75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2739</v>
      </c>
      <c r="B340" s="28" t="str">
        <f>"04"&amp;"."&amp;$B$801&amp;"."&amp;$B$802</f>
        <v>04.10.2023</v>
      </c>
      <c r="C340" s="90" t="s">
        <v>76</v>
      </c>
      <c r="D340" s="91">
        <f>ROUND(((D341+D342+D344+D343)/1000),5)</f>
        <v>1.6446799999999999</v>
      </c>
      <c r="E340" s="91">
        <f>ROUND(((E341+E342+E344+E343)/1000),5)</f>
        <v>1.5143599999999999</v>
      </c>
      <c r="F340" s="91">
        <f>ROUND(((F341+F342+F344+F343)/1000),5)</f>
        <v>1.3968700000000001</v>
      </c>
      <c r="G340" s="91">
        <f t="shared" ref="G340:AA340" si="195">ROUND(((G341+G342+G344+G343)/1000),5)</f>
        <v>1.4550700000000001</v>
      </c>
      <c r="H340" s="91">
        <f t="shared" si="195"/>
        <v>1.58002</v>
      </c>
      <c r="I340" s="91">
        <f t="shared" si="195"/>
        <v>1.6884300000000001</v>
      </c>
      <c r="J340" s="91">
        <f t="shared" si="195"/>
        <v>1.7350300000000001</v>
      </c>
      <c r="K340" s="91">
        <f t="shared" si="195"/>
        <v>2.0761599999999998</v>
      </c>
      <c r="L340" s="91">
        <f t="shared" si="195"/>
        <v>2.35222</v>
      </c>
      <c r="M340" s="91">
        <f t="shared" si="195"/>
        <v>2.5268799999999998</v>
      </c>
      <c r="N340" s="91">
        <f t="shared" si="195"/>
        <v>2.5569000000000002</v>
      </c>
      <c r="O340" s="91">
        <f t="shared" si="195"/>
        <v>2.4781</v>
      </c>
      <c r="P340" s="91">
        <f t="shared" si="195"/>
        <v>2.4101699999999999</v>
      </c>
      <c r="Q340" s="91">
        <f t="shared" si="195"/>
        <v>2.4285100000000002</v>
      </c>
      <c r="R340" s="91">
        <f t="shared" si="195"/>
        <v>2.43133</v>
      </c>
      <c r="S340" s="91">
        <f t="shared" si="195"/>
        <v>2.4238200000000001</v>
      </c>
      <c r="T340" s="91">
        <f t="shared" si="195"/>
        <v>2.43153</v>
      </c>
      <c r="U340" s="91">
        <f t="shared" si="195"/>
        <v>2.4958100000000001</v>
      </c>
      <c r="V340" s="91">
        <f t="shared" si="195"/>
        <v>2.6060300000000001</v>
      </c>
      <c r="W340" s="91">
        <f t="shared" si="195"/>
        <v>2.6108699999999998</v>
      </c>
      <c r="X340" s="91">
        <f t="shared" si="195"/>
        <v>2.4333</v>
      </c>
      <c r="Y340" s="91">
        <f t="shared" si="195"/>
        <v>2.2923800000000001</v>
      </c>
      <c r="Z340" s="91">
        <f t="shared" si="195"/>
        <v>1.8917299999999999</v>
      </c>
      <c r="AA340" s="91">
        <f t="shared" si="195"/>
        <v>1.7425900000000001</v>
      </c>
    </row>
    <row r="341" spans="1:27" ht="12.75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1207.3699999999999</v>
      </c>
      <c r="E341" s="44">
        <v>1077.05</v>
      </c>
      <c r="F341" s="44">
        <v>959.56</v>
      </c>
      <c r="G341" s="44">
        <v>1017.76</v>
      </c>
      <c r="H341" s="44">
        <v>1142.71</v>
      </c>
      <c r="I341" s="44">
        <v>1251.1199999999999</v>
      </c>
      <c r="J341" s="44">
        <v>1297.72</v>
      </c>
      <c r="K341" s="44">
        <v>1638.85</v>
      </c>
      <c r="L341" s="44">
        <v>1914.91</v>
      </c>
      <c r="M341" s="44">
        <v>2089.5700000000002</v>
      </c>
      <c r="N341" s="44">
        <v>2119.59</v>
      </c>
      <c r="O341" s="44">
        <v>2040.79</v>
      </c>
      <c r="P341" s="44">
        <v>1972.86</v>
      </c>
      <c r="Q341" s="44">
        <v>1991.2</v>
      </c>
      <c r="R341" s="44">
        <v>1994.02</v>
      </c>
      <c r="S341" s="44">
        <v>1986.51</v>
      </c>
      <c r="T341" s="44">
        <v>1994.22</v>
      </c>
      <c r="U341" s="44">
        <v>2058.5</v>
      </c>
      <c r="V341" s="44">
        <v>2168.7199999999998</v>
      </c>
      <c r="W341" s="44">
        <v>2173.56</v>
      </c>
      <c r="X341" s="44">
        <v>1995.99</v>
      </c>
      <c r="Y341" s="44">
        <v>1855.07</v>
      </c>
      <c r="Z341" s="44">
        <v>1454.42</v>
      </c>
      <c r="AA341" s="44">
        <v>1305.28</v>
      </c>
    </row>
    <row r="342" spans="1:27" ht="12.75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2744</v>
      </c>
      <c r="B345" s="28" t="str">
        <f>"05"&amp;"."&amp;$B$801&amp;"."&amp;$B$802</f>
        <v>05.10.2023</v>
      </c>
      <c r="C345" s="90" t="s">
        <v>76</v>
      </c>
      <c r="D345" s="91">
        <f>ROUND(((D346+D347+D349+D348)/1000),5)</f>
        <v>1.5932299999999999</v>
      </c>
      <c r="E345" s="91">
        <f>ROUND(((E346+E347+E349+E348)/1000),5)</f>
        <v>1.4371499999999999</v>
      </c>
      <c r="F345" s="91">
        <f>ROUND(((F346+F347+F349+F348)/1000),5)</f>
        <v>1.3471</v>
      </c>
      <c r="G345" s="91">
        <f t="shared" ref="G345:AA345" si="198">ROUND(((G346+G347+G349+G348)/1000),5)</f>
        <v>1.36409</v>
      </c>
      <c r="H345" s="91">
        <f t="shared" si="198"/>
        <v>1.53054</v>
      </c>
      <c r="I345" s="91">
        <f t="shared" si="198"/>
        <v>1.67177</v>
      </c>
      <c r="J345" s="91">
        <f t="shared" si="198"/>
        <v>1.7826900000000001</v>
      </c>
      <c r="K345" s="91">
        <f t="shared" si="198"/>
        <v>2.1607799999999999</v>
      </c>
      <c r="L345" s="91">
        <f t="shared" si="198"/>
        <v>2.2089500000000002</v>
      </c>
      <c r="M345" s="91">
        <f t="shared" si="198"/>
        <v>2.4383499999999998</v>
      </c>
      <c r="N345" s="91">
        <f t="shared" si="198"/>
        <v>2.5157400000000001</v>
      </c>
      <c r="O345" s="91">
        <f t="shared" si="198"/>
        <v>2.3646600000000002</v>
      </c>
      <c r="P345" s="91">
        <f t="shared" si="198"/>
        <v>2.2939799999999999</v>
      </c>
      <c r="Q345" s="91">
        <f t="shared" si="198"/>
        <v>2.38557</v>
      </c>
      <c r="R345" s="91">
        <f t="shared" si="198"/>
        <v>2.3940000000000001</v>
      </c>
      <c r="S345" s="91">
        <f t="shared" si="198"/>
        <v>2.3986800000000001</v>
      </c>
      <c r="T345" s="91">
        <f t="shared" si="198"/>
        <v>2.4087999999999998</v>
      </c>
      <c r="U345" s="91">
        <f t="shared" si="198"/>
        <v>2.5468999999999999</v>
      </c>
      <c r="V345" s="91">
        <f t="shared" si="198"/>
        <v>2.55349</v>
      </c>
      <c r="W345" s="91">
        <f t="shared" si="198"/>
        <v>2.6058500000000002</v>
      </c>
      <c r="X345" s="91">
        <f t="shared" si="198"/>
        <v>2.5453800000000002</v>
      </c>
      <c r="Y345" s="91">
        <f t="shared" si="198"/>
        <v>2.30864</v>
      </c>
      <c r="Z345" s="91">
        <f t="shared" si="198"/>
        <v>2.0508899999999999</v>
      </c>
      <c r="AA345" s="91">
        <f t="shared" si="198"/>
        <v>1.7647600000000001</v>
      </c>
    </row>
    <row r="346" spans="1:27" ht="12.75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1155.92</v>
      </c>
      <c r="E346" s="44">
        <v>999.84</v>
      </c>
      <c r="F346" s="44">
        <v>909.79</v>
      </c>
      <c r="G346" s="44">
        <v>926.78</v>
      </c>
      <c r="H346" s="44">
        <v>1093.23</v>
      </c>
      <c r="I346" s="44">
        <v>1234.46</v>
      </c>
      <c r="J346" s="44">
        <v>1345.38</v>
      </c>
      <c r="K346" s="44">
        <v>1723.47</v>
      </c>
      <c r="L346" s="44">
        <v>1771.64</v>
      </c>
      <c r="M346" s="44">
        <v>2001.04</v>
      </c>
      <c r="N346" s="44">
        <v>2078.4299999999998</v>
      </c>
      <c r="O346" s="44">
        <v>1927.35</v>
      </c>
      <c r="P346" s="44">
        <v>1856.67</v>
      </c>
      <c r="Q346" s="44">
        <v>1948.26</v>
      </c>
      <c r="R346" s="44">
        <v>1956.69</v>
      </c>
      <c r="S346" s="44">
        <v>1961.37</v>
      </c>
      <c r="T346" s="44">
        <v>1971.49</v>
      </c>
      <c r="U346" s="44">
        <v>2109.59</v>
      </c>
      <c r="V346" s="44">
        <v>2116.1799999999998</v>
      </c>
      <c r="W346" s="44">
        <v>2168.54</v>
      </c>
      <c r="X346" s="44">
        <v>2108.0700000000002</v>
      </c>
      <c r="Y346" s="44">
        <v>1871.33</v>
      </c>
      <c r="Z346" s="44">
        <v>1613.58</v>
      </c>
      <c r="AA346" s="44">
        <v>1327.45</v>
      </c>
    </row>
    <row r="347" spans="1:27" ht="12.75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2749</v>
      </c>
      <c r="B350" s="28" t="str">
        <f>"06"&amp;"."&amp;$B$801&amp;"."&amp;$B$802</f>
        <v>06.10.2023</v>
      </c>
      <c r="C350" s="90" t="s">
        <v>76</v>
      </c>
      <c r="D350" s="91">
        <f>ROUND(((D351+D352+D354+D353)/1000),5)</f>
        <v>1.65648</v>
      </c>
      <c r="E350" s="91">
        <f>ROUND(((E351+E352+E354+E353)/1000),5)</f>
        <v>1.5459700000000001</v>
      </c>
      <c r="F350" s="91">
        <f>ROUND(((F351+F352+F354+F353)/1000),5)</f>
        <v>1.4677199999999999</v>
      </c>
      <c r="G350" s="91">
        <f t="shared" ref="G350:AA350" si="201">ROUND(((G351+G352+G354+G353)/1000),5)</f>
        <v>1.4916799999999999</v>
      </c>
      <c r="H350" s="91">
        <f t="shared" si="201"/>
        <v>1.58049</v>
      </c>
      <c r="I350" s="91">
        <f t="shared" si="201"/>
        <v>1.69922</v>
      </c>
      <c r="J350" s="91">
        <f t="shared" si="201"/>
        <v>1.92042</v>
      </c>
      <c r="K350" s="91">
        <f t="shared" si="201"/>
        <v>2.1774499999999999</v>
      </c>
      <c r="L350" s="91">
        <f t="shared" si="201"/>
        <v>2.4386800000000002</v>
      </c>
      <c r="M350" s="91">
        <f t="shared" si="201"/>
        <v>2.6140699999999999</v>
      </c>
      <c r="N350" s="91">
        <f t="shared" si="201"/>
        <v>2.6219399999999999</v>
      </c>
      <c r="O350" s="91">
        <f t="shared" si="201"/>
        <v>2.5951900000000001</v>
      </c>
      <c r="P350" s="91">
        <f t="shared" si="201"/>
        <v>2.4563600000000001</v>
      </c>
      <c r="Q350" s="91">
        <f t="shared" si="201"/>
        <v>2.46306</v>
      </c>
      <c r="R350" s="91">
        <f t="shared" si="201"/>
        <v>2.4082499999999998</v>
      </c>
      <c r="S350" s="91">
        <f t="shared" si="201"/>
        <v>2.39785</v>
      </c>
      <c r="T350" s="91">
        <f t="shared" si="201"/>
        <v>2.4106000000000001</v>
      </c>
      <c r="U350" s="91">
        <f t="shared" si="201"/>
        <v>2.4333100000000001</v>
      </c>
      <c r="V350" s="91">
        <f t="shared" si="201"/>
        <v>2.6104400000000001</v>
      </c>
      <c r="W350" s="91">
        <f t="shared" si="201"/>
        <v>2.6012499999999998</v>
      </c>
      <c r="X350" s="91">
        <f t="shared" si="201"/>
        <v>2.4972099999999999</v>
      </c>
      <c r="Y350" s="91">
        <f t="shared" si="201"/>
        <v>2.3921899999999998</v>
      </c>
      <c r="Z350" s="91">
        <f t="shared" si="201"/>
        <v>2.1717200000000001</v>
      </c>
      <c r="AA350" s="91">
        <f t="shared" si="201"/>
        <v>1.9078299999999999</v>
      </c>
    </row>
    <row r="351" spans="1:27" ht="12.75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1219.17</v>
      </c>
      <c r="E351" s="44">
        <v>1108.6600000000001</v>
      </c>
      <c r="F351" s="44">
        <v>1030.4100000000001</v>
      </c>
      <c r="G351" s="44">
        <v>1054.3699999999999</v>
      </c>
      <c r="H351" s="44">
        <v>1143.18</v>
      </c>
      <c r="I351" s="44">
        <v>1261.9100000000001</v>
      </c>
      <c r="J351" s="44">
        <v>1483.11</v>
      </c>
      <c r="K351" s="44">
        <v>1740.14</v>
      </c>
      <c r="L351" s="44">
        <v>2001.37</v>
      </c>
      <c r="M351" s="44">
        <v>2176.7600000000002</v>
      </c>
      <c r="N351" s="44">
        <v>2184.63</v>
      </c>
      <c r="O351" s="44">
        <v>2157.88</v>
      </c>
      <c r="P351" s="44">
        <v>2019.05</v>
      </c>
      <c r="Q351" s="44">
        <v>2025.75</v>
      </c>
      <c r="R351" s="44">
        <v>1970.94</v>
      </c>
      <c r="S351" s="44">
        <v>1960.54</v>
      </c>
      <c r="T351" s="44">
        <v>1973.29</v>
      </c>
      <c r="U351" s="44">
        <v>1996</v>
      </c>
      <c r="V351" s="44">
        <v>2173.13</v>
      </c>
      <c r="W351" s="44">
        <v>2163.94</v>
      </c>
      <c r="X351" s="44">
        <v>2059.9</v>
      </c>
      <c r="Y351" s="44">
        <v>1954.88</v>
      </c>
      <c r="Z351" s="44">
        <v>1734.41</v>
      </c>
      <c r="AA351" s="44">
        <v>1470.52</v>
      </c>
    </row>
    <row r="352" spans="1:27" ht="12.75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2754</v>
      </c>
      <c r="B355" s="28" t="str">
        <f>"07"&amp;"."&amp;$B$801&amp;"."&amp;$B$802</f>
        <v>07.10.2023</v>
      </c>
      <c r="C355" s="90" t="s">
        <v>76</v>
      </c>
      <c r="D355" s="91">
        <f>ROUND(((D356+D357+D359+D358)/1000),5)</f>
        <v>1.69004</v>
      </c>
      <c r="E355" s="91">
        <f>ROUND(((E356+E357+E359+E358)/1000),5)</f>
        <v>1.6392899999999999</v>
      </c>
      <c r="F355" s="91">
        <f>ROUND(((F356+F357+F359+F358)/1000),5)</f>
        <v>1.58876</v>
      </c>
      <c r="G355" s="91">
        <f t="shared" ref="G355:AA355" si="204">ROUND(((G356+G357+G359+G358)/1000),5)</f>
        <v>1.55619</v>
      </c>
      <c r="H355" s="91">
        <f t="shared" si="204"/>
        <v>1.59307</v>
      </c>
      <c r="I355" s="91">
        <f t="shared" si="204"/>
        <v>1.64849</v>
      </c>
      <c r="J355" s="91">
        <f t="shared" si="204"/>
        <v>1.7390300000000001</v>
      </c>
      <c r="K355" s="91">
        <f t="shared" si="204"/>
        <v>1.92119</v>
      </c>
      <c r="L355" s="91">
        <f t="shared" si="204"/>
        <v>2.1175700000000002</v>
      </c>
      <c r="M355" s="91">
        <f t="shared" si="204"/>
        <v>2.2752300000000001</v>
      </c>
      <c r="N355" s="91">
        <f t="shared" si="204"/>
        <v>2.35738</v>
      </c>
      <c r="O355" s="91">
        <f t="shared" si="204"/>
        <v>2.34876</v>
      </c>
      <c r="P355" s="91">
        <f t="shared" si="204"/>
        <v>2.29765</v>
      </c>
      <c r="Q355" s="91">
        <f t="shared" si="204"/>
        <v>2.2982999999999998</v>
      </c>
      <c r="R355" s="91">
        <f t="shared" si="204"/>
        <v>2.2909000000000002</v>
      </c>
      <c r="S355" s="91">
        <f t="shared" si="204"/>
        <v>2.2983099999999999</v>
      </c>
      <c r="T355" s="91">
        <f t="shared" si="204"/>
        <v>2.3238300000000001</v>
      </c>
      <c r="U355" s="91">
        <f t="shared" si="204"/>
        <v>2.40768</v>
      </c>
      <c r="V355" s="91">
        <f t="shared" si="204"/>
        <v>2.5227400000000002</v>
      </c>
      <c r="W355" s="91">
        <f t="shared" si="204"/>
        <v>2.5390199999999998</v>
      </c>
      <c r="X355" s="91">
        <f t="shared" si="204"/>
        <v>2.4839799999999999</v>
      </c>
      <c r="Y355" s="91">
        <f t="shared" si="204"/>
        <v>2.2479300000000002</v>
      </c>
      <c r="Z355" s="91">
        <f t="shared" si="204"/>
        <v>1.99413</v>
      </c>
      <c r="AA355" s="91">
        <f t="shared" si="204"/>
        <v>1.74888</v>
      </c>
    </row>
    <row r="356" spans="1:27" ht="12.75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1252.73</v>
      </c>
      <c r="E356" s="44">
        <v>1201.98</v>
      </c>
      <c r="F356" s="44">
        <v>1151.45</v>
      </c>
      <c r="G356" s="44">
        <v>1118.8800000000001</v>
      </c>
      <c r="H356" s="44">
        <v>1155.76</v>
      </c>
      <c r="I356" s="44">
        <v>1211.18</v>
      </c>
      <c r="J356" s="44">
        <v>1301.72</v>
      </c>
      <c r="K356" s="44">
        <v>1483.88</v>
      </c>
      <c r="L356" s="44">
        <v>1680.26</v>
      </c>
      <c r="M356" s="44">
        <v>1837.92</v>
      </c>
      <c r="N356" s="44">
        <v>1920.07</v>
      </c>
      <c r="O356" s="44">
        <v>1911.45</v>
      </c>
      <c r="P356" s="44">
        <v>1860.34</v>
      </c>
      <c r="Q356" s="44">
        <v>1860.99</v>
      </c>
      <c r="R356" s="44">
        <v>1853.59</v>
      </c>
      <c r="S356" s="44">
        <v>1861</v>
      </c>
      <c r="T356" s="44">
        <v>1886.52</v>
      </c>
      <c r="U356" s="44">
        <v>1970.37</v>
      </c>
      <c r="V356" s="44">
        <v>2085.4299999999998</v>
      </c>
      <c r="W356" s="44">
        <v>2101.71</v>
      </c>
      <c r="X356" s="44">
        <v>2046.67</v>
      </c>
      <c r="Y356" s="44">
        <v>1810.62</v>
      </c>
      <c r="Z356" s="44">
        <v>1556.82</v>
      </c>
      <c r="AA356" s="44">
        <v>1311.57</v>
      </c>
    </row>
    <row r="357" spans="1:27" ht="12.75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2759</v>
      </c>
      <c r="B360" s="28" t="str">
        <f>"08"&amp;"."&amp;$B$801&amp;"."&amp;$B$802</f>
        <v>08.10.2023</v>
      </c>
      <c r="C360" s="90" t="s">
        <v>76</v>
      </c>
      <c r="D360" s="91">
        <f>ROUND(((D361+D362+D364+D363)/1000),5)</f>
        <v>1.60378</v>
      </c>
      <c r="E360" s="91">
        <f>ROUND(((E361+E362+E364+E363)/1000),5)</f>
        <v>1.5134300000000001</v>
      </c>
      <c r="F360" s="91">
        <f>ROUND(((F361+F362+F364+F363)/1000),5)</f>
        <v>1.41154</v>
      </c>
      <c r="G360" s="91">
        <f t="shared" ref="G360:AA360" si="207">ROUND(((G361+G362+G364+G363)/1000),5)</f>
        <v>1.3768499999999999</v>
      </c>
      <c r="H360" s="91">
        <f t="shared" si="207"/>
        <v>1.42293</v>
      </c>
      <c r="I360" s="91">
        <f t="shared" si="207"/>
        <v>1.4868300000000001</v>
      </c>
      <c r="J360" s="91">
        <f t="shared" si="207"/>
        <v>1.4794</v>
      </c>
      <c r="K360" s="91">
        <f t="shared" si="207"/>
        <v>1.58626</v>
      </c>
      <c r="L360" s="91">
        <f t="shared" si="207"/>
        <v>1.9145799999999999</v>
      </c>
      <c r="M360" s="91">
        <f t="shared" si="207"/>
        <v>2.0533999999999999</v>
      </c>
      <c r="N360" s="91">
        <f t="shared" si="207"/>
        <v>2.0973299999999999</v>
      </c>
      <c r="O360" s="91">
        <f t="shared" si="207"/>
        <v>2.1001400000000001</v>
      </c>
      <c r="P360" s="91">
        <f t="shared" si="207"/>
        <v>2.18418</v>
      </c>
      <c r="Q360" s="91">
        <f t="shared" si="207"/>
        <v>2.1849400000000001</v>
      </c>
      <c r="R360" s="91">
        <f t="shared" si="207"/>
        <v>2.1893199999999999</v>
      </c>
      <c r="S360" s="91">
        <f t="shared" si="207"/>
        <v>2.1842999999999999</v>
      </c>
      <c r="T360" s="91">
        <f t="shared" si="207"/>
        <v>2.33535</v>
      </c>
      <c r="U360" s="91">
        <f t="shared" si="207"/>
        <v>2.5507399999999998</v>
      </c>
      <c r="V360" s="91">
        <f t="shared" si="207"/>
        <v>2.6436999999999999</v>
      </c>
      <c r="W360" s="91">
        <f t="shared" si="207"/>
        <v>2.6455600000000001</v>
      </c>
      <c r="X360" s="91">
        <f t="shared" si="207"/>
        <v>2.6001099999999999</v>
      </c>
      <c r="Y360" s="91">
        <f t="shared" si="207"/>
        <v>2.2532399999999999</v>
      </c>
      <c r="Z360" s="91">
        <f t="shared" si="207"/>
        <v>1.9562999999999999</v>
      </c>
      <c r="AA360" s="91">
        <f t="shared" si="207"/>
        <v>1.74393</v>
      </c>
    </row>
    <row r="361" spans="1:27" ht="12.75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1166.47</v>
      </c>
      <c r="E361" s="44">
        <v>1076.1199999999999</v>
      </c>
      <c r="F361" s="44">
        <v>974.23</v>
      </c>
      <c r="G361" s="44">
        <v>939.54</v>
      </c>
      <c r="H361" s="44">
        <v>985.62</v>
      </c>
      <c r="I361" s="44">
        <v>1049.52</v>
      </c>
      <c r="J361" s="44">
        <v>1042.0899999999999</v>
      </c>
      <c r="K361" s="44">
        <v>1148.95</v>
      </c>
      <c r="L361" s="44">
        <v>1477.27</v>
      </c>
      <c r="M361" s="44">
        <v>1616.09</v>
      </c>
      <c r="N361" s="44">
        <v>1660.02</v>
      </c>
      <c r="O361" s="44">
        <v>1662.83</v>
      </c>
      <c r="P361" s="44">
        <v>1746.87</v>
      </c>
      <c r="Q361" s="44">
        <v>1747.63</v>
      </c>
      <c r="R361" s="44">
        <v>1752.01</v>
      </c>
      <c r="S361" s="44">
        <v>1746.99</v>
      </c>
      <c r="T361" s="44">
        <v>1898.04</v>
      </c>
      <c r="U361" s="44">
        <v>2113.4299999999998</v>
      </c>
      <c r="V361" s="44">
        <v>2206.39</v>
      </c>
      <c r="W361" s="44">
        <v>2208.25</v>
      </c>
      <c r="X361" s="44">
        <v>2162.8000000000002</v>
      </c>
      <c r="Y361" s="44">
        <v>1815.93</v>
      </c>
      <c r="Z361" s="44">
        <v>1518.99</v>
      </c>
      <c r="AA361" s="44">
        <v>1306.6199999999999</v>
      </c>
    </row>
    <row r="362" spans="1:27" ht="12.75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2764</v>
      </c>
      <c r="B365" s="28" t="str">
        <f>"09"&amp;"."&amp;$B$801&amp;"."&amp;$B$802</f>
        <v>09.10.2023</v>
      </c>
      <c r="C365" s="90" t="s">
        <v>76</v>
      </c>
      <c r="D365" s="91">
        <f>ROUND(((D366+D367+D369+D368)/1000),5)</f>
        <v>1.61951</v>
      </c>
      <c r="E365" s="91">
        <f>ROUND(((E366+E367+E369+E368)/1000),5)</f>
        <v>1.5306200000000001</v>
      </c>
      <c r="F365" s="91">
        <f>ROUND(((F366+F367+F369+F368)/1000),5)</f>
        <v>1.45496</v>
      </c>
      <c r="G365" s="91">
        <f t="shared" ref="G365:AA365" si="210">ROUND(((G366+G367+G369+G368)/1000),5)</f>
        <v>1.42791</v>
      </c>
      <c r="H365" s="91">
        <f t="shared" si="210"/>
        <v>1.48227</v>
      </c>
      <c r="I365" s="91">
        <f t="shared" si="210"/>
        <v>1.6999899999999999</v>
      </c>
      <c r="J365" s="91">
        <f t="shared" si="210"/>
        <v>1.83741</v>
      </c>
      <c r="K365" s="91">
        <f t="shared" si="210"/>
        <v>2.1750799999999999</v>
      </c>
      <c r="L365" s="91">
        <f t="shared" si="210"/>
        <v>2.5507300000000002</v>
      </c>
      <c r="M365" s="91">
        <f t="shared" si="210"/>
        <v>2.6403500000000002</v>
      </c>
      <c r="N365" s="91">
        <f t="shared" si="210"/>
        <v>2.6642700000000001</v>
      </c>
      <c r="O365" s="91">
        <f t="shared" si="210"/>
        <v>2.6483699999999999</v>
      </c>
      <c r="P365" s="91">
        <f t="shared" si="210"/>
        <v>2.5759500000000002</v>
      </c>
      <c r="Q365" s="91">
        <f t="shared" si="210"/>
        <v>2.60121</v>
      </c>
      <c r="R365" s="91">
        <f t="shared" si="210"/>
        <v>2.6040100000000002</v>
      </c>
      <c r="S365" s="91">
        <f t="shared" si="210"/>
        <v>2.6059299999999999</v>
      </c>
      <c r="T365" s="91">
        <f t="shared" si="210"/>
        <v>2.5798100000000002</v>
      </c>
      <c r="U365" s="91">
        <f t="shared" si="210"/>
        <v>2.6131600000000001</v>
      </c>
      <c r="V365" s="91">
        <f t="shared" si="210"/>
        <v>2.6375999999999999</v>
      </c>
      <c r="W365" s="91">
        <f t="shared" si="210"/>
        <v>2.6304799999999999</v>
      </c>
      <c r="X365" s="91">
        <f t="shared" si="210"/>
        <v>2.58169</v>
      </c>
      <c r="Y365" s="91">
        <f t="shared" si="210"/>
        <v>2.5378799999999999</v>
      </c>
      <c r="Z365" s="91">
        <f t="shared" si="210"/>
        <v>2.0307499999999998</v>
      </c>
      <c r="AA365" s="91">
        <f t="shared" si="210"/>
        <v>1.76532</v>
      </c>
    </row>
    <row r="366" spans="1:27" ht="12.75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1182.2</v>
      </c>
      <c r="E366" s="44">
        <v>1093.31</v>
      </c>
      <c r="F366" s="44">
        <v>1017.65</v>
      </c>
      <c r="G366" s="44">
        <v>990.6</v>
      </c>
      <c r="H366" s="44">
        <v>1044.96</v>
      </c>
      <c r="I366" s="44">
        <v>1262.68</v>
      </c>
      <c r="J366" s="44">
        <v>1400.1</v>
      </c>
      <c r="K366" s="44">
        <v>1737.77</v>
      </c>
      <c r="L366" s="44">
        <v>2113.42</v>
      </c>
      <c r="M366" s="44">
        <v>2203.04</v>
      </c>
      <c r="N366" s="44">
        <v>2226.96</v>
      </c>
      <c r="O366" s="44">
        <v>2211.06</v>
      </c>
      <c r="P366" s="44">
        <v>2138.64</v>
      </c>
      <c r="Q366" s="44">
        <v>2163.9</v>
      </c>
      <c r="R366" s="44">
        <v>2166.6999999999998</v>
      </c>
      <c r="S366" s="44">
        <v>2168.62</v>
      </c>
      <c r="T366" s="44">
        <v>2142.5</v>
      </c>
      <c r="U366" s="44">
        <v>2175.85</v>
      </c>
      <c r="V366" s="44">
        <v>2200.29</v>
      </c>
      <c r="W366" s="44">
        <v>2193.17</v>
      </c>
      <c r="X366" s="44">
        <v>2144.38</v>
      </c>
      <c r="Y366" s="44">
        <v>2100.5700000000002</v>
      </c>
      <c r="Z366" s="44">
        <v>1593.44</v>
      </c>
      <c r="AA366" s="44">
        <v>1328.01</v>
      </c>
    </row>
    <row r="367" spans="1:27" ht="12.75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2769</v>
      </c>
      <c r="B370" s="28" t="str">
        <f>"10"&amp;"."&amp;$B$801&amp;"."&amp;$B$802</f>
        <v>10.10.2023</v>
      </c>
      <c r="C370" s="90" t="s">
        <v>76</v>
      </c>
      <c r="D370" s="91">
        <f>ROUND(((D371+D372+D374+D373)/1000),5)</f>
        <v>1.6212299999999999</v>
      </c>
      <c r="E370" s="91">
        <f>ROUND(((E371+E372+E374+E373)/1000),5)</f>
        <v>1.5431600000000001</v>
      </c>
      <c r="F370" s="91">
        <f>ROUND(((F371+F372+F374+F373)/1000),5)</f>
        <v>1.52119</v>
      </c>
      <c r="G370" s="91">
        <f t="shared" ref="G370:AA370" si="213">ROUND(((G371+G372+G374+G373)/1000),5)</f>
        <v>1.5131399999999999</v>
      </c>
      <c r="H370" s="91">
        <f t="shared" si="213"/>
        <v>1.5459400000000001</v>
      </c>
      <c r="I370" s="91">
        <f t="shared" si="213"/>
        <v>1.71576</v>
      </c>
      <c r="J370" s="91">
        <f t="shared" si="213"/>
        <v>1.8988499999999999</v>
      </c>
      <c r="K370" s="91">
        <f t="shared" si="213"/>
        <v>2.1149200000000001</v>
      </c>
      <c r="L370" s="91">
        <f t="shared" si="213"/>
        <v>2.4700199999999999</v>
      </c>
      <c r="M370" s="91">
        <f t="shared" si="213"/>
        <v>2.5977199999999998</v>
      </c>
      <c r="N370" s="91">
        <f t="shared" si="213"/>
        <v>2.6748099999999999</v>
      </c>
      <c r="O370" s="91">
        <f t="shared" si="213"/>
        <v>2.5989499999999999</v>
      </c>
      <c r="P370" s="91">
        <f t="shared" si="213"/>
        <v>2.5942799999999999</v>
      </c>
      <c r="Q370" s="91">
        <f t="shared" si="213"/>
        <v>2.6021000000000001</v>
      </c>
      <c r="R370" s="91">
        <f t="shared" si="213"/>
        <v>2.5931600000000001</v>
      </c>
      <c r="S370" s="91">
        <f t="shared" si="213"/>
        <v>2.59457</v>
      </c>
      <c r="T370" s="91">
        <f t="shared" si="213"/>
        <v>2.59782</v>
      </c>
      <c r="U370" s="91">
        <f t="shared" si="213"/>
        <v>2.6062500000000002</v>
      </c>
      <c r="V370" s="91">
        <f t="shared" si="213"/>
        <v>2.7383099999999998</v>
      </c>
      <c r="W370" s="91">
        <f t="shared" si="213"/>
        <v>2.7429000000000001</v>
      </c>
      <c r="X370" s="91">
        <f t="shared" si="213"/>
        <v>2.5767099999999998</v>
      </c>
      <c r="Y370" s="91">
        <f t="shared" si="213"/>
        <v>2.5367199999999999</v>
      </c>
      <c r="Z370" s="91">
        <f t="shared" si="213"/>
        <v>2.1610900000000002</v>
      </c>
      <c r="AA370" s="91">
        <f t="shared" si="213"/>
        <v>1.7705</v>
      </c>
    </row>
    <row r="371" spans="1:27" ht="12.75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1183.92</v>
      </c>
      <c r="E371" s="44">
        <v>1105.8499999999999</v>
      </c>
      <c r="F371" s="44">
        <v>1083.8800000000001</v>
      </c>
      <c r="G371" s="44">
        <v>1075.83</v>
      </c>
      <c r="H371" s="44">
        <v>1108.6300000000001</v>
      </c>
      <c r="I371" s="44">
        <v>1278.45</v>
      </c>
      <c r="J371" s="44">
        <v>1461.54</v>
      </c>
      <c r="K371" s="44">
        <v>1677.61</v>
      </c>
      <c r="L371" s="44">
        <v>2032.71</v>
      </c>
      <c r="M371" s="44">
        <v>2160.41</v>
      </c>
      <c r="N371" s="44">
        <v>2237.5</v>
      </c>
      <c r="O371" s="44">
        <v>2161.64</v>
      </c>
      <c r="P371" s="44">
        <v>2156.9699999999998</v>
      </c>
      <c r="Q371" s="44">
        <v>2164.79</v>
      </c>
      <c r="R371" s="44">
        <v>2155.85</v>
      </c>
      <c r="S371" s="44">
        <v>2157.2600000000002</v>
      </c>
      <c r="T371" s="44">
        <v>2160.5100000000002</v>
      </c>
      <c r="U371" s="44">
        <v>2168.94</v>
      </c>
      <c r="V371" s="44">
        <v>2301</v>
      </c>
      <c r="W371" s="44">
        <v>2305.59</v>
      </c>
      <c r="X371" s="44">
        <v>2139.4</v>
      </c>
      <c r="Y371" s="44">
        <v>2099.41</v>
      </c>
      <c r="Z371" s="44">
        <v>1723.78</v>
      </c>
      <c r="AA371" s="44">
        <v>1333.19</v>
      </c>
    </row>
    <row r="372" spans="1:27" ht="12.75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2774</v>
      </c>
      <c r="B375" s="28" t="str">
        <f>"11"&amp;"."&amp;$B$801&amp;"."&amp;$B$802</f>
        <v>11.10.2023</v>
      </c>
      <c r="C375" s="90" t="s">
        <v>76</v>
      </c>
      <c r="D375" s="91">
        <f>ROUND(((D376+D377+D379+D378)/1000),5)</f>
        <v>1.6272899999999999</v>
      </c>
      <c r="E375" s="91">
        <f>ROUND(((E376+E377+E379+E378)/1000),5)</f>
        <v>1.5424100000000001</v>
      </c>
      <c r="F375" s="91">
        <f>ROUND(((F376+F377+F379+F378)/1000),5)</f>
        <v>1.5195700000000001</v>
      </c>
      <c r="G375" s="91">
        <f t="shared" ref="G375:AA375" si="216">ROUND(((G376+G377+G379+G378)/1000),5)</f>
        <v>1.5201899999999999</v>
      </c>
      <c r="H375" s="91">
        <f t="shared" si="216"/>
        <v>1.55996</v>
      </c>
      <c r="I375" s="91">
        <f t="shared" si="216"/>
        <v>1.7132499999999999</v>
      </c>
      <c r="J375" s="91">
        <f t="shared" si="216"/>
        <v>1.8619399999999999</v>
      </c>
      <c r="K375" s="91">
        <f t="shared" si="216"/>
        <v>2.1965499999999998</v>
      </c>
      <c r="L375" s="91">
        <f t="shared" si="216"/>
        <v>2.4418799999999998</v>
      </c>
      <c r="M375" s="91">
        <f t="shared" si="216"/>
        <v>2.5910899999999999</v>
      </c>
      <c r="N375" s="91">
        <f t="shared" si="216"/>
        <v>2.7017799999999998</v>
      </c>
      <c r="O375" s="91">
        <f t="shared" si="216"/>
        <v>2.5733999999999999</v>
      </c>
      <c r="P375" s="91">
        <f t="shared" si="216"/>
        <v>2.5602999999999998</v>
      </c>
      <c r="Q375" s="91">
        <f t="shared" si="216"/>
        <v>2.5022600000000002</v>
      </c>
      <c r="R375" s="91">
        <f t="shared" si="216"/>
        <v>2.52183</v>
      </c>
      <c r="S375" s="91">
        <f t="shared" si="216"/>
        <v>2.4940699999999998</v>
      </c>
      <c r="T375" s="91">
        <f t="shared" si="216"/>
        <v>2.5184199999999999</v>
      </c>
      <c r="U375" s="91">
        <f t="shared" si="216"/>
        <v>2.6497799999999998</v>
      </c>
      <c r="V375" s="91">
        <f t="shared" si="216"/>
        <v>2.8942399999999999</v>
      </c>
      <c r="W375" s="91">
        <f t="shared" si="216"/>
        <v>2.69163</v>
      </c>
      <c r="X375" s="91">
        <f t="shared" si="216"/>
        <v>2.6507700000000001</v>
      </c>
      <c r="Y375" s="91">
        <f t="shared" si="216"/>
        <v>2.5118</v>
      </c>
      <c r="Z375" s="91">
        <f t="shared" si="216"/>
        <v>2.0141200000000001</v>
      </c>
      <c r="AA375" s="91">
        <f t="shared" si="216"/>
        <v>1.70522</v>
      </c>
    </row>
    <row r="376" spans="1:27" ht="12.75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1189.98</v>
      </c>
      <c r="E376" s="44">
        <v>1105.0999999999999</v>
      </c>
      <c r="F376" s="44">
        <v>1082.26</v>
      </c>
      <c r="G376" s="44">
        <v>1082.8800000000001</v>
      </c>
      <c r="H376" s="44">
        <v>1122.6500000000001</v>
      </c>
      <c r="I376" s="44">
        <v>1275.94</v>
      </c>
      <c r="J376" s="44">
        <v>1424.63</v>
      </c>
      <c r="K376" s="44">
        <v>1759.24</v>
      </c>
      <c r="L376" s="44">
        <v>2004.57</v>
      </c>
      <c r="M376" s="44">
        <v>2153.7800000000002</v>
      </c>
      <c r="N376" s="44">
        <v>2264.4699999999998</v>
      </c>
      <c r="O376" s="44">
        <v>2136.09</v>
      </c>
      <c r="P376" s="44">
        <v>2122.9899999999998</v>
      </c>
      <c r="Q376" s="44">
        <v>2064.9499999999998</v>
      </c>
      <c r="R376" s="44">
        <v>2084.52</v>
      </c>
      <c r="S376" s="44">
        <v>2056.7600000000002</v>
      </c>
      <c r="T376" s="44">
        <v>2081.11</v>
      </c>
      <c r="U376" s="44">
        <v>2212.4699999999998</v>
      </c>
      <c r="V376" s="44">
        <v>2456.9299999999998</v>
      </c>
      <c r="W376" s="44">
        <v>2254.3200000000002</v>
      </c>
      <c r="X376" s="44">
        <v>2213.46</v>
      </c>
      <c r="Y376" s="44">
        <v>2074.4899999999998</v>
      </c>
      <c r="Z376" s="44">
        <v>1576.81</v>
      </c>
      <c r="AA376" s="44">
        <v>1267.9100000000001</v>
      </c>
    </row>
    <row r="377" spans="1:27" ht="12.75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2779</v>
      </c>
      <c r="B380" s="28" t="str">
        <f>"12"&amp;"."&amp;$B$801&amp;"."&amp;$B$802</f>
        <v>12.10.2023</v>
      </c>
      <c r="C380" s="90" t="s">
        <v>76</v>
      </c>
      <c r="D380" s="91">
        <f>ROUND(((D381+D382+D384+D383)/1000),5)</f>
        <v>1.5417700000000001</v>
      </c>
      <c r="E380" s="91">
        <f>ROUND(((E381+E382+E384+E383)/1000),5)</f>
        <v>1.4724999999999999</v>
      </c>
      <c r="F380" s="91">
        <f>ROUND(((F381+F382+F384+F383)/1000),5)</f>
        <v>1.4161999999999999</v>
      </c>
      <c r="G380" s="91">
        <f t="shared" ref="G380:AA380" si="219">ROUND(((G381+G382+G384+G383)/1000),5)</f>
        <v>1.4216</v>
      </c>
      <c r="H380" s="91">
        <f t="shared" si="219"/>
        <v>1.5178499999999999</v>
      </c>
      <c r="I380" s="91">
        <f t="shared" si="219"/>
        <v>1.63042</v>
      </c>
      <c r="J380" s="91">
        <f t="shared" si="219"/>
        <v>1.86856</v>
      </c>
      <c r="K380" s="91">
        <f t="shared" si="219"/>
        <v>2.15984</v>
      </c>
      <c r="L380" s="91">
        <f t="shared" si="219"/>
        <v>2.5789399999999998</v>
      </c>
      <c r="M380" s="91">
        <f t="shared" si="219"/>
        <v>2.61158</v>
      </c>
      <c r="N380" s="91">
        <f t="shared" si="219"/>
        <v>2.6665100000000002</v>
      </c>
      <c r="O380" s="91">
        <f t="shared" si="219"/>
        <v>2.6619600000000001</v>
      </c>
      <c r="P380" s="91">
        <f t="shared" si="219"/>
        <v>2.6647500000000002</v>
      </c>
      <c r="Q380" s="91">
        <f t="shared" si="219"/>
        <v>2.67055</v>
      </c>
      <c r="R380" s="91">
        <f t="shared" si="219"/>
        <v>2.6629399999999999</v>
      </c>
      <c r="S380" s="91">
        <f t="shared" si="219"/>
        <v>2.6417299999999999</v>
      </c>
      <c r="T380" s="91">
        <f t="shared" si="219"/>
        <v>2.6349900000000002</v>
      </c>
      <c r="U380" s="91">
        <f t="shared" si="219"/>
        <v>2.6128</v>
      </c>
      <c r="V380" s="91">
        <f t="shared" si="219"/>
        <v>2.73237</v>
      </c>
      <c r="W380" s="91">
        <f t="shared" si="219"/>
        <v>2.7443200000000001</v>
      </c>
      <c r="X380" s="91">
        <f t="shared" si="219"/>
        <v>2.6608900000000002</v>
      </c>
      <c r="Y380" s="91">
        <f t="shared" si="219"/>
        <v>2.5573999999999999</v>
      </c>
      <c r="Z380" s="91">
        <f t="shared" si="219"/>
        <v>2.28105</v>
      </c>
      <c r="AA380" s="91">
        <f t="shared" si="219"/>
        <v>1.7375700000000001</v>
      </c>
    </row>
    <row r="381" spans="1:27" ht="12.75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1104.46</v>
      </c>
      <c r="E381" s="44">
        <v>1035.19</v>
      </c>
      <c r="F381" s="44">
        <v>978.89</v>
      </c>
      <c r="G381" s="44">
        <v>984.29</v>
      </c>
      <c r="H381" s="44">
        <v>1080.54</v>
      </c>
      <c r="I381" s="44">
        <v>1193.1099999999999</v>
      </c>
      <c r="J381" s="44">
        <v>1431.25</v>
      </c>
      <c r="K381" s="44">
        <v>1722.53</v>
      </c>
      <c r="L381" s="44">
        <v>2141.63</v>
      </c>
      <c r="M381" s="44">
        <v>2174.27</v>
      </c>
      <c r="N381" s="44">
        <v>2229.1999999999998</v>
      </c>
      <c r="O381" s="44">
        <v>2224.65</v>
      </c>
      <c r="P381" s="44">
        <v>2227.44</v>
      </c>
      <c r="Q381" s="44">
        <v>2233.2399999999998</v>
      </c>
      <c r="R381" s="44">
        <v>2225.63</v>
      </c>
      <c r="S381" s="44">
        <v>2204.42</v>
      </c>
      <c r="T381" s="44">
        <v>2197.6799999999998</v>
      </c>
      <c r="U381" s="44">
        <v>2175.4899999999998</v>
      </c>
      <c r="V381" s="44">
        <v>2295.06</v>
      </c>
      <c r="W381" s="44">
        <v>2307.0100000000002</v>
      </c>
      <c r="X381" s="44">
        <v>2223.58</v>
      </c>
      <c r="Y381" s="44">
        <v>2120.09</v>
      </c>
      <c r="Z381" s="44">
        <v>1843.74</v>
      </c>
      <c r="AA381" s="44">
        <v>1300.26</v>
      </c>
    </row>
    <row r="382" spans="1:27" ht="12.75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2784</v>
      </c>
      <c r="B385" s="28" t="str">
        <f>"13"&amp;"."&amp;$B$801&amp;"."&amp;$B$802</f>
        <v>13.10.2023</v>
      </c>
      <c r="C385" s="90" t="s">
        <v>76</v>
      </c>
      <c r="D385" s="91">
        <f>ROUND(((D386+D387+D389+D388)/1000),5)</f>
        <v>1.5472399999999999</v>
      </c>
      <c r="E385" s="91">
        <f>ROUND(((E386+E387+E389+E388)/1000),5)</f>
        <v>1.4769000000000001</v>
      </c>
      <c r="F385" s="91">
        <f>ROUND(((F386+F387+F389+F388)/1000),5)</f>
        <v>1.44659</v>
      </c>
      <c r="G385" s="91">
        <f t="shared" ref="G385:AA385" si="222">ROUND(((G386+G387+G389+G388)/1000),5)</f>
        <v>1.4398200000000001</v>
      </c>
      <c r="H385" s="91">
        <f t="shared" si="222"/>
        <v>1.50569</v>
      </c>
      <c r="I385" s="91">
        <f t="shared" si="222"/>
        <v>1.6306799999999999</v>
      </c>
      <c r="J385" s="91">
        <f t="shared" si="222"/>
        <v>1.8919699999999999</v>
      </c>
      <c r="K385" s="91">
        <f t="shared" si="222"/>
        <v>2.12161</v>
      </c>
      <c r="L385" s="91">
        <f t="shared" si="222"/>
        <v>2.3448600000000002</v>
      </c>
      <c r="M385" s="91">
        <f t="shared" si="222"/>
        <v>2.59171</v>
      </c>
      <c r="N385" s="91">
        <f t="shared" si="222"/>
        <v>2.5969799999999998</v>
      </c>
      <c r="O385" s="91">
        <f t="shared" si="222"/>
        <v>2.5505800000000001</v>
      </c>
      <c r="P385" s="91">
        <f t="shared" si="222"/>
        <v>2.4626600000000001</v>
      </c>
      <c r="Q385" s="91">
        <f t="shared" si="222"/>
        <v>2.4834499999999999</v>
      </c>
      <c r="R385" s="91">
        <f t="shared" si="222"/>
        <v>2.4465300000000001</v>
      </c>
      <c r="S385" s="91">
        <f t="shared" si="222"/>
        <v>2.4434100000000001</v>
      </c>
      <c r="T385" s="91">
        <f t="shared" si="222"/>
        <v>2.4211800000000001</v>
      </c>
      <c r="U385" s="91">
        <f t="shared" si="222"/>
        <v>2.60812</v>
      </c>
      <c r="V385" s="91">
        <f t="shared" si="222"/>
        <v>2.6599499999999998</v>
      </c>
      <c r="W385" s="91">
        <f t="shared" si="222"/>
        <v>2.6524000000000001</v>
      </c>
      <c r="X385" s="91">
        <f t="shared" si="222"/>
        <v>2.4236900000000001</v>
      </c>
      <c r="Y385" s="91">
        <f t="shared" si="222"/>
        <v>2.3740199999999998</v>
      </c>
      <c r="Z385" s="91">
        <f t="shared" si="222"/>
        <v>2.1381399999999999</v>
      </c>
      <c r="AA385" s="91">
        <f t="shared" si="222"/>
        <v>1.9246300000000001</v>
      </c>
    </row>
    <row r="386" spans="1:27" ht="12.75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1109.93</v>
      </c>
      <c r="E386" s="44">
        <v>1039.5899999999999</v>
      </c>
      <c r="F386" s="44">
        <v>1009.28</v>
      </c>
      <c r="G386" s="44">
        <v>1002.51</v>
      </c>
      <c r="H386" s="44">
        <v>1068.3800000000001</v>
      </c>
      <c r="I386" s="44">
        <v>1193.3699999999999</v>
      </c>
      <c r="J386" s="44">
        <v>1454.66</v>
      </c>
      <c r="K386" s="44">
        <v>1684.3</v>
      </c>
      <c r="L386" s="44">
        <v>1907.55</v>
      </c>
      <c r="M386" s="44">
        <v>2154.4</v>
      </c>
      <c r="N386" s="44">
        <v>2159.67</v>
      </c>
      <c r="O386" s="44">
        <v>2113.27</v>
      </c>
      <c r="P386" s="44">
        <v>2025.35</v>
      </c>
      <c r="Q386" s="44">
        <v>2046.14</v>
      </c>
      <c r="R386" s="44">
        <v>2009.22</v>
      </c>
      <c r="S386" s="44">
        <v>2006.1</v>
      </c>
      <c r="T386" s="44">
        <v>1983.87</v>
      </c>
      <c r="U386" s="44">
        <v>2170.81</v>
      </c>
      <c r="V386" s="44">
        <v>2222.64</v>
      </c>
      <c r="W386" s="44">
        <v>2215.09</v>
      </c>
      <c r="X386" s="44">
        <v>1986.38</v>
      </c>
      <c r="Y386" s="44">
        <v>1936.71</v>
      </c>
      <c r="Z386" s="44">
        <v>1700.83</v>
      </c>
      <c r="AA386" s="44">
        <v>1487.32</v>
      </c>
    </row>
    <row r="387" spans="1:27" ht="12.75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2789</v>
      </c>
      <c r="B390" s="28" t="str">
        <f>"14"&amp;"."&amp;$B$801&amp;"."&amp;$B$802</f>
        <v>14.10.2023</v>
      </c>
      <c r="C390" s="90" t="s">
        <v>76</v>
      </c>
      <c r="D390" s="91">
        <f>ROUND(((D391+D392+D394+D393)/1000),5)</f>
        <v>1.6817899999999999</v>
      </c>
      <c r="E390" s="91">
        <f>ROUND(((E391+E392+E394+E393)/1000),5)</f>
        <v>1.5894999999999999</v>
      </c>
      <c r="F390" s="91">
        <f>ROUND(((F391+F392+F394+F393)/1000),5)</f>
        <v>1.5679799999999999</v>
      </c>
      <c r="G390" s="91">
        <f t="shared" ref="G390:AA390" si="225">ROUND(((G391+G392+G394+G393)/1000),5)</f>
        <v>1.5712600000000001</v>
      </c>
      <c r="H390" s="91">
        <f t="shared" si="225"/>
        <v>1.58081</v>
      </c>
      <c r="I390" s="91">
        <f t="shared" si="225"/>
        <v>1.6422600000000001</v>
      </c>
      <c r="J390" s="91">
        <f t="shared" si="225"/>
        <v>1.75613</v>
      </c>
      <c r="K390" s="91">
        <f t="shared" si="225"/>
        <v>2.0317400000000001</v>
      </c>
      <c r="L390" s="91">
        <f t="shared" si="225"/>
        <v>2.19095</v>
      </c>
      <c r="M390" s="91">
        <f t="shared" si="225"/>
        <v>2.3600099999999999</v>
      </c>
      <c r="N390" s="91">
        <f t="shared" si="225"/>
        <v>2.4174099999999998</v>
      </c>
      <c r="O390" s="91">
        <f t="shared" si="225"/>
        <v>2.4258099999999998</v>
      </c>
      <c r="P390" s="91">
        <f t="shared" si="225"/>
        <v>2.4178199999999999</v>
      </c>
      <c r="Q390" s="91">
        <f t="shared" si="225"/>
        <v>2.5735199999999998</v>
      </c>
      <c r="R390" s="91">
        <f t="shared" si="225"/>
        <v>2.6690100000000001</v>
      </c>
      <c r="S390" s="91">
        <f t="shared" si="225"/>
        <v>2.8315399999999999</v>
      </c>
      <c r="T390" s="91">
        <f t="shared" si="225"/>
        <v>2.7447400000000002</v>
      </c>
      <c r="U390" s="91">
        <f t="shared" si="225"/>
        <v>2.8734999999999999</v>
      </c>
      <c r="V390" s="91">
        <f t="shared" si="225"/>
        <v>2.9927199999999998</v>
      </c>
      <c r="W390" s="91">
        <f t="shared" si="225"/>
        <v>2.8671600000000002</v>
      </c>
      <c r="X390" s="91">
        <f t="shared" si="225"/>
        <v>2.6381600000000001</v>
      </c>
      <c r="Y390" s="91">
        <f t="shared" si="225"/>
        <v>2.2539899999999999</v>
      </c>
      <c r="Z390" s="91">
        <f t="shared" si="225"/>
        <v>2.06569</v>
      </c>
      <c r="AA390" s="91">
        <f t="shared" si="225"/>
        <v>1.7768299999999999</v>
      </c>
    </row>
    <row r="391" spans="1:27" ht="12.75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1244.48</v>
      </c>
      <c r="E391" s="44">
        <v>1152.19</v>
      </c>
      <c r="F391" s="44">
        <v>1130.67</v>
      </c>
      <c r="G391" s="44">
        <v>1133.95</v>
      </c>
      <c r="H391" s="44">
        <v>1143.5</v>
      </c>
      <c r="I391" s="44">
        <v>1204.95</v>
      </c>
      <c r="J391" s="44">
        <v>1318.82</v>
      </c>
      <c r="K391" s="44">
        <v>1594.43</v>
      </c>
      <c r="L391" s="44">
        <v>1753.64</v>
      </c>
      <c r="M391" s="44">
        <v>1922.7</v>
      </c>
      <c r="N391" s="44">
        <v>1980.1</v>
      </c>
      <c r="O391" s="44">
        <v>1988.5</v>
      </c>
      <c r="P391" s="44">
        <v>1980.51</v>
      </c>
      <c r="Q391" s="44">
        <v>2136.21</v>
      </c>
      <c r="R391" s="44">
        <v>2231.6999999999998</v>
      </c>
      <c r="S391" s="44">
        <v>2394.23</v>
      </c>
      <c r="T391" s="44">
        <v>2307.4299999999998</v>
      </c>
      <c r="U391" s="44">
        <v>2436.19</v>
      </c>
      <c r="V391" s="44">
        <v>2555.41</v>
      </c>
      <c r="W391" s="44">
        <v>2429.85</v>
      </c>
      <c r="X391" s="44">
        <v>2200.85</v>
      </c>
      <c r="Y391" s="44">
        <v>1816.68</v>
      </c>
      <c r="Z391" s="44">
        <v>1628.38</v>
      </c>
      <c r="AA391" s="44">
        <v>1339.52</v>
      </c>
    </row>
    <row r="392" spans="1:27" ht="12.75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2794</v>
      </c>
      <c r="B395" s="28" t="str">
        <f>"15"&amp;"."&amp;$B$801&amp;"."&amp;$B$802</f>
        <v>15.10.2023</v>
      </c>
      <c r="C395" s="90" t="s">
        <v>76</v>
      </c>
      <c r="D395" s="91">
        <f>ROUND(((D396+D397+D399+D398)/1000),5)</f>
        <v>1.69567</v>
      </c>
      <c r="E395" s="91">
        <f>ROUND(((E396+E397+E399+E398)/1000),5)</f>
        <v>1.59443</v>
      </c>
      <c r="F395" s="91">
        <f>ROUND(((F396+F397+F399+F398)/1000),5)</f>
        <v>1.55924</v>
      </c>
      <c r="G395" s="91">
        <f t="shared" ref="G395:AA395" si="228">ROUND(((G396+G397+G399+G398)/1000),5)</f>
        <v>1.5446599999999999</v>
      </c>
      <c r="H395" s="91">
        <f t="shared" si="228"/>
        <v>1.5588</v>
      </c>
      <c r="I395" s="91">
        <f t="shared" si="228"/>
        <v>1.5907500000000001</v>
      </c>
      <c r="J395" s="91">
        <f t="shared" si="228"/>
        <v>1.56931</v>
      </c>
      <c r="K395" s="91">
        <f t="shared" si="228"/>
        <v>1.6512199999999999</v>
      </c>
      <c r="L395" s="91">
        <f t="shared" si="228"/>
        <v>2.0426000000000002</v>
      </c>
      <c r="M395" s="91">
        <f t="shared" si="228"/>
        <v>2.16228</v>
      </c>
      <c r="N395" s="91">
        <f t="shared" si="228"/>
        <v>2.2111999999999998</v>
      </c>
      <c r="O395" s="91">
        <f t="shared" si="228"/>
        <v>2.2275700000000001</v>
      </c>
      <c r="P395" s="91">
        <f t="shared" si="228"/>
        <v>2.2225000000000001</v>
      </c>
      <c r="Q395" s="91">
        <f t="shared" si="228"/>
        <v>2.2278699999999998</v>
      </c>
      <c r="R395" s="91">
        <f t="shared" si="228"/>
        <v>2.23149</v>
      </c>
      <c r="S395" s="91">
        <f t="shared" si="228"/>
        <v>2.2223299999999999</v>
      </c>
      <c r="T395" s="91">
        <f t="shared" si="228"/>
        <v>2.2729400000000002</v>
      </c>
      <c r="U395" s="91">
        <f t="shared" si="228"/>
        <v>2.44774</v>
      </c>
      <c r="V395" s="91">
        <f t="shared" si="228"/>
        <v>2.5989800000000001</v>
      </c>
      <c r="W395" s="91">
        <f t="shared" si="228"/>
        <v>2.5630099999999998</v>
      </c>
      <c r="X395" s="91">
        <f t="shared" si="228"/>
        <v>2.4452199999999999</v>
      </c>
      <c r="Y395" s="91">
        <f t="shared" si="228"/>
        <v>2.2162000000000002</v>
      </c>
      <c r="Z395" s="91">
        <f t="shared" si="228"/>
        <v>2.0616599999999998</v>
      </c>
      <c r="AA395" s="91">
        <f t="shared" si="228"/>
        <v>1.7551600000000001</v>
      </c>
    </row>
    <row r="396" spans="1:27" ht="12.75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1258.3599999999999</v>
      </c>
      <c r="E396" s="44">
        <v>1157.1199999999999</v>
      </c>
      <c r="F396" s="44">
        <v>1121.93</v>
      </c>
      <c r="G396" s="44">
        <v>1107.3499999999999</v>
      </c>
      <c r="H396" s="44">
        <v>1121.49</v>
      </c>
      <c r="I396" s="44">
        <v>1153.44</v>
      </c>
      <c r="J396" s="44">
        <v>1132</v>
      </c>
      <c r="K396" s="44">
        <v>1213.9100000000001</v>
      </c>
      <c r="L396" s="44">
        <v>1605.29</v>
      </c>
      <c r="M396" s="44">
        <v>1724.97</v>
      </c>
      <c r="N396" s="44">
        <v>1773.89</v>
      </c>
      <c r="O396" s="44">
        <v>1790.26</v>
      </c>
      <c r="P396" s="44">
        <v>1785.19</v>
      </c>
      <c r="Q396" s="44">
        <v>1790.56</v>
      </c>
      <c r="R396" s="44">
        <v>1794.18</v>
      </c>
      <c r="S396" s="44">
        <v>1785.02</v>
      </c>
      <c r="T396" s="44">
        <v>1835.63</v>
      </c>
      <c r="U396" s="44">
        <v>2010.43</v>
      </c>
      <c r="V396" s="44">
        <v>2161.67</v>
      </c>
      <c r="W396" s="44">
        <v>2125.6999999999998</v>
      </c>
      <c r="X396" s="44">
        <v>2007.91</v>
      </c>
      <c r="Y396" s="44">
        <v>1778.89</v>
      </c>
      <c r="Z396" s="44">
        <v>1624.35</v>
      </c>
      <c r="AA396" s="44">
        <v>1317.85</v>
      </c>
    </row>
    <row r="397" spans="1:27" ht="12.75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2799</v>
      </c>
      <c r="B400" s="28" t="str">
        <f>"16"&amp;"."&amp;$B$801&amp;"."&amp;$B$802</f>
        <v>16.10.2023</v>
      </c>
      <c r="C400" s="90" t="s">
        <v>76</v>
      </c>
      <c r="D400" s="91">
        <f>ROUND(((D401+D402+D404+D403)/1000),5)</f>
        <v>1.6903300000000001</v>
      </c>
      <c r="E400" s="91">
        <f>ROUND(((E401+E402+E404+E403)/1000),5)</f>
        <v>1.62724</v>
      </c>
      <c r="F400" s="91">
        <f>ROUND(((F401+F402+F404+F403)/1000),5)</f>
        <v>1.5664499999999999</v>
      </c>
      <c r="G400" s="91">
        <f t="shared" ref="G400:AA400" si="231">ROUND(((G401+G402+G404+G403)/1000),5)</f>
        <v>1.55101</v>
      </c>
      <c r="H400" s="91">
        <f t="shared" si="231"/>
        <v>1.57945</v>
      </c>
      <c r="I400" s="91">
        <f t="shared" si="231"/>
        <v>1.7645999999999999</v>
      </c>
      <c r="J400" s="91">
        <f t="shared" si="231"/>
        <v>1.97383</v>
      </c>
      <c r="K400" s="91">
        <f t="shared" si="231"/>
        <v>2.1707900000000002</v>
      </c>
      <c r="L400" s="91">
        <f t="shared" si="231"/>
        <v>2.3909099999999999</v>
      </c>
      <c r="M400" s="91">
        <f t="shared" si="231"/>
        <v>2.54847</v>
      </c>
      <c r="N400" s="91">
        <f t="shared" si="231"/>
        <v>2.5541</v>
      </c>
      <c r="O400" s="91">
        <f t="shared" si="231"/>
        <v>2.5147599999999999</v>
      </c>
      <c r="P400" s="91">
        <f t="shared" si="231"/>
        <v>2.4863200000000001</v>
      </c>
      <c r="Q400" s="91">
        <f t="shared" si="231"/>
        <v>2.4999199999999999</v>
      </c>
      <c r="R400" s="91">
        <f t="shared" si="231"/>
        <v>2.4952200000000002</v>
      </c>
      <c r="S400" s="91">
        <f t="shared" si="231"/>
        <v>2.4765899999999998</v>
      </c>
      <c r="T400" s="91">
        <f t="shared" si="231"/>
        <v>2.47993</v>
      </c>
      <c r="U400" s="91">
        <f t="shared" si="231"/>
        <v>2.5169199999999998</v>
      </c>
      <c r="V400" s="91">
        <f t="shared" si="231"/>
        <v>2.5893999999999999</v>
      </c>
      <c r="W400" s="91">
        <f t="shared" si="231"/>
        <v>2.59388</v>
      </c>
      <c r="X400" s="91">
        <f t="shared" si="231"/>
        <v>2.4203600000000001</v>
      </c>
      <c r="Y400" s="91">
        <f t="shared" si="231"/>
        <v>2.27569</v>
      </c>
      <c r="Z400" s="91">
        <f t="shared" si="231"/>
        <v>1.9979800000000001</v>
      </c>
      <c r="AA400" s="91">
        <f t="shared" si="231"/>
        <v>1.6977</v>
      </c>
    </row>
    <row r="401" spans="1:27" ht="12.75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1253.02</v>
      </c>
      <c r="E401" s="44">
        <v>1189.93</v>
      </c>
      <c r="F401" s="44">
        <v>1129.1400000000001</v>
      </c>
      <c r="G401" s="44">
        <v>1113.7</v>
      </c>
      <c r="H401" s="44">
        <v>1142.1400000000001</v>
      </c>
      <c r="I401" s="44">
        <v>1327.29</v>
      </c>
      <c r="J401" s="44">
        <v>1536.52</v>
      </c>
      <c r="K401" s="44">
        <v>1733.48</v>
      </c>
      <c r="L401" s="44">
        <v>1953.6</v>
      </c>
      <c r="M401" s="44">
        <v>2111.16</v>
      </c>
      <c r="N401" s="44">
        <v>2116.79</v>
      </c>
      <c r="O401" s="44">
        <v>2077.4499999999998</v>
      </c>
      <c r="P401" s="44">
        <v>2049.0100000000002</v>
      </c>
      <c r="Q401" s="44">
        <v>2062.61</v>
      </c>
      <c r="R401" s="44">
        <v>2057.91</v>
      </c>
      <c r="S401" s="44">
        <v>2039.28</v>
      </c>
      <c r="T401" s="44">
        <v>2042.62</v>
      </c>
      <c r="U401" s="44">
        <v>2079.61</v>
      </c>
      <c r="V401" s="44">
        <v>2152.09</v>
      </c>
      <c r="W401" s="44">
        <v>2156.5700000000002</v>
      </c>
      <c r="X401" s="44">
        <v>1983.05</v>
      </c>
      <c r="Y401" s="44">
        <v>1838.38</v>
      </c>
      <c r="Z401" s="44">
        <v>1560.67</v>
      </c>
      <c r="AA401" s="44">
        <v>1260.3900000000001</v>
      </c>
    </row>
    <row r="402" spans="1:27" ht="12.75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2804</v>
      </c>
      <c r="B405" s="28" t="str">
        <f>"17"&amp;"."&amp;$B$801&amp;"."&amp;$B$802</f>
        <v>17.10.2023</v>
      </c>
      <c r="C405" s="90" t="s">
        <v>76</v>
      </c>
      <c r="D405" s="91">
        <f>ROUND(((D406+D407+D409+D408)/1000),5)</f>
        <v>1.5813600000000001</v>
      </c>
      <c r="E405" s="91">
        <f>ROUND(((E406+E407+E409+E408)/1000),5)</f>
        <v>1.5253699999999999</v>
      </c>
      <c r="F405" s="91">
        <f>ROUND(((F406+F407+F409+F408)/1000),5)</f>
        <v>1.4815499999999999</v>
      </c>
      <c r="G405" s="91">
        <f t="shared" ref="G405:AA405" si="234">ROUND(((G406+G407+G409+G408)/1000),5)</f>
        <v>1.48003</v>
      </c>
      <c r="H405" s="91">
        <f t="shared" si="234"/>
        <v>1.51702</v>
      </c>
      <c r="I405" s="91">
        <f t="shared" si="234"/>
        <v>1.65126</v>
      </c>
      <c r="J405" s="91">
        <f t="shared" si="234"/>
        <v>1.7649300000000001</v>
      </c>
      <c r="K405" s="91">
        <f t="shared" si="234"/>
        <v>2.1103700000000001</v>
      </c>
      <c r="L405" s="91">
        <f t="shared" si="234"/>
        <v>2.3510399999999998</v>
      </c>
      <c r="M405" s="91">
        <f t="shared" si="234"/>
        <v>2.6080199999999998</v>
      </c>
      <c r="N405" s="91">
        <f t="shared" si="234"/>
        <v>2.6461899999999998</v>
      </c>
      <c r="O405" s="91">
        <f t="shared" si="234"/>
        <v>2.6035200000000001</v>
      </c>
      <c r="P405" s="91">
        <f t="shared" si="234"/>
        <v>2.4119100000000002</v>
      </c>
      <c r="Q405" s="91">
        <f t="shared" si="234"/>
        <v>2.4277199999999999</v>
      </c>
      <c r="R405" s="91">
        <f t="shared" si="234"/>
        <v>2.43729</v>
      </c>
      <c r="S405" s="91">
        <f t="shared" si="234"/>
        <v>2.4303699999999999</v>
      </c>
      <c r="T405" s="91">
        <f t="shared" si="234"/>
        <v>2.4209299999999998</v>
      </c>
      <c r="U405" s="91">
        <f t="shared" si="234"/>
        <v>2.49647</v>
      </c>
      <c r="V405" s="91">
        <f t="shared" si="234"/>
        <v>2.65842</v>
      </c>
      <c r="W405" s="91">
        <f t="shared" si="234"/>
        <v>2.6569600000000002</v>
      </c>
      <c r="X405" s="91">
        <f t="shared" si="234"/>
        <v>2.3916499999999998</v>
      </c>
      <c r="Y405" s="91">
        <f t="shared" si="234"/>
        <v>2.2581600000000002</v>
      </c>
      <c r="Z405" s="91">
        <f t="shared" si="234"/>
        <v>2.0272600000000001</v>
      </c>
      <c r="AA405" s="91">
        <f t="shared" si="234"/>
        <v>1.7607200000000001</v>
      </c>
    </row>
    <row r="406" spans="1:27" ht="12.75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1144.05</v>
      </c>
      <c r="E406" s="44">
        <v>1088.06</v>
      </c>
      <c r="F406" s="44">
        <v>1044.24</v>
      </c>
      <c r="G406" s="44">
        <v>1042.72</v>
      </c>
      <c r="H406" s="44">
        <v>1079.71</v>
      </c>
      <c r="I406" s="44">
        <v>1213.95</v>
      </c>
      <c r="J406" s="44">
        <v>1327.62</v>
      </c>
      <c r="K406" s="44">
        <v>1673.06</v>
      </c>
      <c r="L406" s="44">
        <v>1913.73</v>
      </c>
      <c r="M406" s="44">
        <v>2170.71</v>
      </c>
      <c r="N406" s="44">
        <v>2208.88</v>
      </c>
      <c r="O406" s="44">
        <v>2166.21</v>
      </c>
      <c r="P406" s="44">
        <v>1974.6</v>
      </c>
      <c r="Q406" s="44">
        <v>1990.41</v>
      </c>
      <c r="R406" s="44">
        <v>1999.98</v>
      </c>
      <c r="S406" s="44">
        <v>1993.06</v>
      </c>
      <c r="T406" s="44">
        <v>1983.62</v>
      </c>
      <c r="U406" s="44">
        <v>2059.16</v>
      </c>
      <c r="V406" s="44">
        <v>2221.11</v>
      </c>
      <c r="W406" s="44">
        <v>2219.65</v>
      </c>
      <c r="X406" s="44">
        <v>1954.34</v>
      </c>
      <c r="Y406" s="44">
        <v>1820.85</v>
      </c>
      <c r="Z406" s="44">
        <v>1589.95</v>
      </c>
      <c r="AA406" s="44">
        <v>1323.41</v>
      </c>
    </row>
    <row r="407" spans="1:27" ht="12.75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2809</v>
      </c>
      <c r="B410" s="28" t="str">
        <f>"18"&amp;"."&amp;$B$801&amp;"."&amp;$B$802</f>
        <v>18.10.2023</v>
      </c>
      <c r="C410" s="90" t="s">
        <v>76</v>
      </c>
      <c r="D410" s="91">
        <f>ROUND(((D411+D412+D414+D413)/1000),5)</f>
        <v>1.57351</v>
      </c>
      <c r="E410" s="91">
        <f>ROUND(((E411+E412+E414+E413)/1000),5)</f>
        <v>1.5124299999999999</v>
      </c>
      <c r="F410" s="91">
        <f>ROUND(((F411+F412+F414+F413)/1000),5)</f>
        <v>1.49055</v>
      </c>
      <c r="G410" s="91">
        <f t="shared" ref="G410:AA410" si="237">ROUND(((G411+G412+G414+G413)/1000),5)</f>
        <v>1.50691</v>
      </c>
      <c r="H410" s="91">
        <f t="shared" si="237"/>
        <v>1.5606899999999999</v>
      </c>
      <c r="I410" s="91">
        <f t="shared" si="237"/>
        <v>1.6490100000000001</v>
      </c>
      <c r="J410" s="91">
        <f t="shared" si="237"/>
        <v>1.8128200000000001</v>
      </c>
      <c r="K410" s="91">
        <f t="shared" si="237"/>
        <v>2.1295099999999998</v>
      </c>
      <c r="L410" s="91">
        <f t="shared" si="237"/>
        <v>2.2368999999999999</v>
      </c>
      <c r="M410" s="91">
        <f t="shared" si="237"/>
        <v>2.5430999999999999</v>
      </c>
      <c r="N410" s="91">
        <f t="shared" si="237"/>
        <v>2.6005400000000001</v>
      </c>
      <c r="O410" s="91">
        <f t="shared" si="237"/>
        <v>2.4067400000000001</v>
      </c>
      <c r="P410" s="91">
        <f t="shared" si="237"/>
        <v>2.38557</v>
      </c>
      <c r="Q410" s="91">
        <f t="shared" si="237"/>
        <v>2.3836599999999999</v>
      </c>
      <c r="R410" s="91">
        <f t="shared" si="237"/>
        <v>2.3985699999999999</v>
      </c>
      <c r="S410" s="91">
        <f t="shared" si="237"/>
        <v>2.3960499999999998</v>
      </c>
      <c r="T410" s="91">
        <f t="shared" si="237"/>
        <v>2.3969200000000002</v>
      </c>
      <c r="U410" s="91">
        <f t="shared" si="237"/>
        <v>2.5857299999999999</v>
      </c>
      <c r="V410" s="91">
        <f t="shared" si="237"/>
        <v>2.6265999999999998</v>
      </c>
      <c r="W410" s="91">
        <f t="shared" si="237"/>
        <v>2.5730400000000002</v>
      </c>
      <c r="X410" s="91">
        <f t="shared" si="237"/>
        <v>2.3387799999999999</v>
      </c>
      <c r="Y410" s="91">
        <f t="shared" si="237"/>
        <v>2.2139099999999998</v>
      </c>
      <c r="Z410" s="91">
        <f t="shared" si="237"/>
        <v>1.9211100000000001</v>
      </c>
      <c r="AA410" s="91">
        <f t="shared" si="237"/>
        <v>1.68468</v>
      </c>
    </row>
    <row r="411" spans="1:27" ht="12.75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1136.2</v>
      </c>
      <c r="E411" s="44">
        <v>1075.1199999999999</v>
      </c>
      <c r="F411" s="44">
        <v>1053.24</v>
      </c>
      <c r="G411" s="44">
        <v>1069.5999999999999</v>
      </c>
      <c r="H411" s="44">
        <v>1123.3800000000001</v>
      </c>
      <c r="I411" s="44">
        <v>1211.7</v>
      </c>
      <c r="J411" s="44">
        <v>1375.51</v>
      </c>
      <c r="K411" s="44">
        <v>1692.2</v>
      </c>
      <c r="L411" s="44">
        <v>1799.59</v>
      </c>
      <c r="M411" s="44">
        <v>2105.79</v>
      </c>
      <c r="N411" s="44">
        <v>2163.23</v>
      </c>
      <c r="O411" s="44">
        <v>1969.43</v>
      </c>
      <c r="P411" s="44">
        <v>1948.26</v>
      </c>
      <c r="Q411" s="44">
        <v>1946.35</v>
      </c>
      <c r="R411" s="44">
        <v>1961.26</v>
      </c>
      <c r="S411" s="44">
        <v>1958.74</v>
      </c>
      <c r="T411" s="44">
        <v>1959.61</v>
      </c>
      <c r="U411" s="44">
        <v>2148.42</v>
      </c>
      <c r="V411" s="44">
        <v>2189.29</v>
      </c>
      <c r="W411" s="44">
        <v>2135.73</v>
      </c>
      <c r="X411" s="44">
        <v>1901.47</v>
      </c>
      <c r="Y411" s="44">
        <v>1776.6</v>
      </c>
      <c r="Z411" s="44">
        <v>1483.8</v>
      </c>
      <c r="AA411" s="44">
        <v>1247.3699999999999</v>
      </c>
    </row>
    <row r="412" spans="1:27" ht="12.75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2814</v>
      </c>
      <c r="B415" s="28" t="str">
        <f>"19"&amp;"."&amp;$B$801&amp;"."&amp;$B$802</f>
        <v>19.10.2023</v>
      </c>
      <c r="C415" s="90" t="s">
        <v>76</v>
      </c>
      <c r="D415" s="91">
        <f>ROUND(((D416+D417+D419+D418)/1000),5)</f>
        <v>1.5842499999999999</v>
      </c>
      <c r="E415" s="91">
        <f>ROUND(((E416+E417+E419+E418)/1000),5)</f>
        <v>1.49411</v>
      </c>
      <c r="F415" s="91">
        <f>ROUND(((F416+F417+F419+F418)/1000),5)</f>
        <v>1.48261</v>
      </c>
      <c r="G415" s="91">
        <f t="shared" ref="G415:AA415" si="240">ROUND(((G416+G417+G419+G418)/1000),5)</f>
        <v>1.4825699999999999</v>
      </c>
      <c r="H415" s="91">
        <f t="shared" si="240"/>
        <v>1.53573</v>
      </c>
      <c r="I415" s="91">
        <f t="shared" si="240"/>
        <v>1.6426799999999999</v>
      </c>
      <c r="J415" s="91">
        <f t="shared" si="240"/>
        <v>1.8697600000000001</v>
      </c>
      <c r="K415" s="91">
        <f t="shared" si="240"/>
        <v>2.1325599999999998</v>
      </c>
      <c r="L415" s="91">
        <f t="shared" si="240"/>
        <v>2.3999100000000002</v>
      </c>
      <c r="M415" s="91">
        <f t="shared" si="240"/>
        <v>2.5550700000000002</v>
      </c>
      <c r="N415" s="91">
        <f t="shared" si="240"/>
        <v>2.5842999999999998</v>
      </c>
      <c r="O415" s="91">
        <f t="shared" si="240"/>
        <v>2.5845699999999998</v>
      </c>
      <c r="P415" s="91">
        <f t="shared" si="240"/>
        <v>2.49763</v>
      </c>
      <c r="Q415" s="91">
        <f t="shared" si="240"/>
        <v>2.5078100000000001</v>
      </c>
      <c r="R415" s="91">
        <f t="shared" si="240"/>
        <v>2.5083600000000001</v>
      </c>
      <c r="S415" s="91">
        <f t="shared" si="240"/>
        <v>2.5046200000000001</v>
      </c>
      <c r="T415" s="91">
        <f t="shared" si="240"/>
        <v>2.5043899999999999</v>
      </c>
      <c r="U415" s="91">
        <f t="shared" si="240"/>
        <v>2.5661700000000001</v>
      </c>
      <c r="V415" s="91">
        <f t="shared" si="240"/>
        <v>2.6338200000000001</v>
      </c>
      <c r="W415" s="91">
        <f t="shared" si="240"/>
        <v>2.5988600000000002</v>
      </c>
      <c r="X415" s="91">
        <f t="shared" si="240"/>
        <v>2.4712200000000002</v>
      </c>
      <c r="Y415" s="91">
        <f t="shared" si="240"/>
        <v>2.2351200000000002</v>
      </c>
      <c r="Z415" s="91">
        <f t="shared" si="240"/>
        <v>2.0310899999999998</v>
      </c>
      <c r="AA415" s="91">
        <f t="shared" si="240"/>
        <v>1.78695</v>
      </c>
    </row>
    <row r="416" spans="1:27" ht="12.75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1146.94</v>
      </c>
      <c r="E416" s="44">
        <v>1056.8</v>
      </c>
      <c r="F416" s="44">
        <v>1045.3</v>
      </c>
      <c r="G416" s="44">
        <v>1045.26</v>
      </c>
      <c r="H416" s="44">
        <v>1098.42</v>
      </c>
      <c r="I416" s="44">
        <v>1205.3699999999999</v>
      </c>
      <c r="J416" s="44">
        <v>1432.45</v>
      </c>
      <c r="K416" s="44">
        <v>1695.25</v>
      </c>
      <c r="L416" s="44">
        <v>1962.6</v>
      </c>
      <c r="M416" s="44">
        <v>2117.7600000000002</v>
      </c>
      <c r="N416" s="44">
        <v>2146.9899999999998</v>
      </c>
      <c r="O416" s="44">
        <v>2147.2600000000002</v>
      </c>
      <c r="P416" s="44">
        <v>2060.3200000000002</v>
      </c>
      <c r="Q416" s="44">
        <v>2070.5</v>
      </c>
      <c r="R416" s="44">
        <v>2071.0500000000002</v>
      </c>
      <c r="S416" s="44">
        <v>2067.31</v>
      </c>
      <c r="T416" s="44">
        <v>2067.08</v>
      </c>
      <c r="U416" s="44">
        <v>2128.86</v>
      </c>
      <c r="V416" s="44">
        <v>2196.5100000000002</v>
      </c>
      <c r="W416" s="44">
        <v>2161.5500000000002</v>
      </c>
      <c r="X416" s="44">
        <v>2033.91</v>
      </c>
      <c r="Y416" s="44">
        <v>1797.81</v>
      </c>
      <c r="Z416" s="44">
        <v>1593.78</v>
      </c>
      <c r="AA416" s="44">
        <v>1349.64</v>
      </c>
    </row>
    <row r="417" spans="1:27" ht="12.75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2819</v>
      </c>
      <c r="B420" s="28" t="str">
        <f>"20"&amp;"."&amp;$B$801&amp;"."&amp;$B$802</f>
        <v>20.10.2023</v>
      </c>
      <c r="C420" s="90" t="s">
        <v>76</v>
      </c>
      <c r="D420" s="91">
        <f>ROUND(((D421+D422+D424+D423)/1000),5)</f>
        <v>1.5854600000000001</v>
      </c>
      <c r="E420" s="91">
        <f>ROUND(((E421+E422+E424+E423)/1000),5)</f>
        <v>1.5101599999999999</v>
      </c>
      <c r="F420" s="91">
        <f>ROUND(((F421+F422+F424+F423)/1000),5)</f>
        <v>1.48512</v>
      </c>
      <c r="G420" s="91">
        <f t="shared" ref="G420:AA420" si="243">ROUND(((G421+G422+G424+G423)/1000),5)</f>
        <v>1.4900899999999999</v>
      </c>
      <c r="H420" s="91">
        <f t="shared" si="243"/>
        <v>1.55575</v>
      </c>
      <c r="I420" s="91">
        <f t="shared" si="243"/>
        <v>1.64253</v>
      </c>
      <c r="J420" s="91">
        <f t="shared" si="243"/>
        <v>1.86202</v>
      </c>
      <c r="K420" s="91">
        <f t="shared" si="243"/>
        <v>2.1702499999999998</v>
      </c>
      <c r="L420" s="91">
        <f t="shared" si="243"/>
        <v>2.3466800000000001</v>
      </c>
      <c r="M420" s="91">
        <f t="shared" si="243"/>
        <v>2.5758800000000002</v>
      </c>
      <c r="N420" s="91">
        <f t="shared" si="243"/>
        <v>2.6402100000000002</v>
      </c>
      <c r="O420" s="91">
        <f t="shared" si="243"/>
        <v>2.4426899999999998</v>
      </c>
      <c r="P420" s="91">
        <f t="shared" si="243"/>
        <v>2.4250099999999999</v>
      </c>
      <c r="Q420" s="91">
        <f t="shared" si="243"/>
        <v>2.4285399999999999</v>
      </c>
      <c r="R420" s="91">
        <f t="shared" si="243"/>
        <v>2.4323399999999999</v>
      </c>
      <c r="S420" s="91">
        <f t="shared" si="243"/>
        <v>2.4258000000000002</v>
      </c>
      <c r="T420" s="91">
        <f t="shared" si="243"/>
        <v>2.4181300000000001</v>
      </c>
      <c r="U420" s="91">
        <f t="shared" si="243"/>
        <v>2.61206</v>
      </c>
      <c r="V420" s="91">
        <f t="shared" si="243"/>
        <v>2.6339100000000002</v>
      </c>
      <c r="W420" s="91">
        <f t="shared" si="243"/>
        <v>2.4914399999999999</v>
      </c>
      <c r="X420" s="91">
        <f t="shared" si="243"/>
        <v>2.39724</v>
      </c>
      <c r="Y420" s="91">
        <f t="shared" si="243"/>
        <v>2.3085</v>
      </c>
      <c r="Z420" s="91">
        <f t="shared" si="243"/>
        <v>2.0206400000000002</v>
      </c>
      <c r="AA420" s="91">
        <f t="shared" si="243"/>
        <v>1.7668999999999999</v>
      </c>
    </row>
    <row r="421" spans="1:27" ht="12.75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1148.1500000000001</v>
      </c>
      <c r="E421" s="44">
        <v>1072.8499999999999</v>
      </c>
      <c r="F421" s="44">
        <v>1047.81</v>
      </c>
      <c r="G421" s="44">
        <v>1052.78</v>
      </c>
      <c r="H421" s="44">
        <v>1118.44</v>
      </c>
      <c r="I421" s="44">
        <v>1205.22</v>
      </c>
      <c r="J421" s="44">
        <v>1424.71</v>
      </c>
      <c r="K421" s="44">
        <v>1732.94</v>
      </c>
      <c r="L421" s="44">
        <v>1909.37</v>
      </c>
      <c r="M421" s="44">
        <v>2138.5700000000002</v>
      </c>
      <c r="N421" s="44">
        <v>2202.9</v>
      </c>
      <c r="O421" s="44">
        <v>2005.38</v>
      </c>
      <c r="P421" s="44">
        <v>1987.7</v>
      </c>
      <c r="Q421" s="44">
        <v>1991.23</v>
      </c>
      <c r="R421" s="44">
        <v>1995.03</v>
      </c>
      <c r="S421" s="44">
        <v>1988.49</v>
      </c>
      <c r="T421" s="44">
        <v>1980.82</v>
      </c>
      <c r="U421" s="44">
        <v>2174.75</v>
      </c>
      <c r="V421" s="44">
        <v>2196.6</v>
      </c>
      <c r="W421" s="44">
        <v>2054.13</v>
      </c>
      <c r="X421" s="44">
        <v>1959.93</v>
      </c>
      <c r="Y421" s="44">
        <v>1871.19</v>
      </c>
      <c r="Z421" s="44">
        <v>1583.33</v>
      </c>
      <c r="AA421" s="44">
        <v>1329.59</v>
      </c>
    </row>
    <row r="422" spans="1:27" ht="12.75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2824</v>
      </c>
      <c r="B425" s="28" t="str">
        <f>"21"&amp;"."&amp;$B$801&amp;"."&amp;$B$802</f>
        <v>21.10.2023</v>
      </c>
      <c r="C425" s="90" t="s">
        <v>76</v>
      </c>
      <c r="D425" s="91">
        <f>ROUND(((D426+D427+D429+D428)/1000),5)</f>
        <v>1.6313800000000001</v>
      </c>
      <c r="E425" s="91">
        <f>ROUND(((E426+E427+E429+E428)/1000),5)</f>
        <v>1.6014200000000001</v>
      </c>
      <c r="F425" s="91">
        <f>ROUND(((F426+F427+F429+F428)/1000),5)</f>
        <v>1.5624800000000001</v>
      </c>
      <c r="G425" s="91">
        <f t="shared" ref="G425:AA425" si="246">ROUND(((G426+G427+G429+G428)/1000),5)</f>
        <v>1.5495699999999999</v>
      </c>
      <c r="H425" s="91">
        <f t="shared" si="246"/>
        <v>1.55742</v>
      </c>
      <c r="I425" s="91">
        <f t="shared" si="246"/>
        <v>1.6097399999999999</v>
      </c>
      <c r="J425" s="91">
        <f t="shared" si="246"/>
        <v>1.62666</v>
      </c>
      <c r="K425" s="91">
        <f t="shared" si="246"/>
        <v>1.8383400000000001</v>
      </c>
      <c r="L425" s="91">
        <f t="shared" si="246"/>
        <v>2.0025599999999999</v>
      </c>
      <c r="M425" s="91">
        <f t="shared" si="246"/>
        <v>2.2273499999999999</v>
      </c>
      <c r="N425" s="91">
        <f t="shared" si="246"/>
        <v>2.31812</v>
      </c>
      <c r="O425" s="91">
        <f t="shared" si="246"/>
        <v>2.3245800000000001</v>
      </c>
      <c r="P425" s="91">
        <f t="shared" si="246"/>
        <v>2.28796</v>
      </c>
      <c r="Q425" s="91">
        <f t="shared" si="246"/>
        <v>2.2830900000000001</v>
      </c>
      <c r="R425" s="91">
        <f t="shared" si="246"/>
        <v>2.2673899999999998</v>
      </c>
      <c r="S425" s="91">
        <f t="shared" si="246"/>
        <v>2.25888</v>
      </c>
      <c r="T425" s="91">
        <f t="shared" si="246"/>
        <v>2.2793199999999998</v>
      </c>
      <c r="U425" s="91">
        <f t="shared" si="246"/>
        <v>2.3853399999999998</v>
      </c>
      <c r="V425" s="91">
        <f t="shared" si="246"/>
        <v>2.5783800000000001</v>
      </c>
      <c r="W425" s="91">
        <f t="shared" si="246"/>
        <v>2.4765799999999998</v>
      </c>
      <c r="X425" s="91">
        <f t="shared" si="246"/>
        <v>2.2677700000000001</v>
      </c>
      <c r="Y425" s="91">
        <f t="shared" si="246"/>
        <v>2.1384599999999998</v>
      </c>
      <c r="Z425" s="91">
        <f t="shared" si="246"/>
        <v>1.90384</v>
      </c>
      <c r="AA425" s="91">
        <f t="shared" si="246"/>
        <v>1.69275</v>
      </c>
    </row>
    <row r="426" spans="1:27" ht="12.75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1194.07</v>
      </c>
      <c r="E426" s="44">
        <v>1164.1099999999999</v>
      </c>
      <c r="F426" s="44">
        <v>1125.17</v>
      </c>
      <c r="G426" s="44">
        <v>1112.26</v>
      </c>
      <c r="H426" s="44">
        <v>1120.1099999999999</v>
      </c>
      <c r="I426" s="44">
        <v>1172.43</v>
      </c>
      <c r="J426" s="44">
        <v>1189.3499999999999</v>
      </c>
      <c r="K426" s="44">
        <v>1401.03</v>
      </c>
      <c r="L426" s="44">
        <v>1565.25</v>
      </c>
      <c r="M426" s="44">
        <v>1790.04</v>
      </c>
      <c r="N426" s="44">
        <v>1880.81</v>
      </c>
      <c r="O426" s="44">
        <v>1887.27</v>
      </c>
      <c r="P426" s="44">
        <v>1850.65</v>
      </c>
      <c r="Q426" s="44">
        <v>1845.78</v>
      </c>
      <c r="R426" s="44">
        <v>1830.08</v>
      </c>
      <c r="S426" s="44">
        <v>1821.57</v>
      </c>
      <c r="T426" s="44">
        <v>1842.01</v>
      </c>
      <c r="U426" s="44">
        <v>1948.03</v>
      </c>
      <c r="V426" s="44">
        <v>2141.0700000000002</v>
      </c>
      <c r="W426" s="44">
        <v>2039.27</v>
      </c>
      <c r="X426" s="44">
        <v>1830.46</v>
      </c>
      <c r="Y426" s="44">
        <v>1701.15</v>
      </c>
      <c r="Z426" s="44">
        <v>1466.53</v>
      </c>
      <c r="AA426" s="44">
        <v>1255.44</v>
      </c>
    </row>
    <row r="427" spans="1:27" ht="12.75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2829</v>
      </c>
      <c r="B430" s="28" t="str">
        <f>"22"&amp;"."&amp;$B$801&amp;"."&amp;$B$802</f>
        <v>22.10.2023</v>
      </c>
      <c r="C430" s="90" t="s">
        <v>76</v>
      </c>
      <c r="D430" s="91">
        <f>ROUND(((D431+D432+D434+D433)/1000),5)</f>
        <v>1.60423</v>
      </c>
      <c r="E430" s="91">
        <f>ROUND(((E431+E432+E434+E433)/1000),5)</f>
        <v>1.53061</v>
      </c>
      <c r="F430" s="91">
        <f>ROUND(((F431+F432+F434+F433)/1000),5)</f>
        <v>1.4769699999999999</v>
      </c>
      <c r="G430" s="91">
        <f t="shared" ref="G430:AA430" si="249">ROUND(((G431+G432+G434+G433)/1000),5)</f>
        <v>1.4701599999999999</v>
      </c>
      <c r="H430" s="91">
        <f t="shared" si="249"/>
        <v>1.46957</v>
      </c>
      <c r="I430" s="91">
        <f t="shared" si="249"/>
        <v>1.5471600000000001</v>
      </c>
      <c r="J430" s="91">
        <f t="shared" si="249"/>
        <v>1.5523800000000001</v>
      </c>
      <c r="K430" s="91">
        <f t="shared" si="249"/>
        <v>1.6099000000000001</v>
      </c>
      <c r="L430" s="91">
        <f t="shared" si="249"/>
        <v>1.77532</v>
      </c>
      <c r="M430" s="91">
        <f t="shared" si="249"/>
        <v>1.9860199999999999</v>
      </c>
      <c r="N430" s="91">
        <f t="shared" si="249"/>
        <v>2.06935</v>
      </c>
      <c r="O430" s="91">
        <f t="shared" si="249"/>
        <v>2.1015899999999998</v>
      </c>
      <c r="P430" s="91">
        <f t="shared" si="249"/>
        <v>2.1273599999999999</v>
      </c>
      <c r="Q430" s="91">
        <f t="shared" si="249"/>
        <v>2.1438899999999999</v>
      </c>
      <c r="R430" s="91">
        <f t="shared" si="249"/>
        <v>2.1589499999999999</v>
      </c>
      <c r="S430" s="91">
        <f t="shared" si="249"/>
        <v>2.1480199999999998</v>
      </c>
      <c r="T430" s="91">
        <f t="shared" si="249"/>
        <v>2.22634</v>
      </c>
      <c r="U430" s="91">
        <f t="shared" si="249"/>
        <v>2.4433199999999999</v>
      </c>
      <c r="V430" s="91">
        <f t="shared" si="249"/>
        <v>2.5767600000000002</v>
      </c>
      <c r="W430" s="91">
        <f t="shared" si="249"/>
        <v>2.5235799999999999</v>
      </c>
      <c r="X430" s="91">
        <f t="shared" si="249"/>
        <v>2.2975300000000001</v>
      </c>
      <c r="Y430" s="91">
        <f t="shared" si="249"/>
        <v>2.0768</v>
      </c>
      <c r="Z430" s="91">
        <f t="shared" si="249"/>
        <v>1.7441500000000001</v>
      </c>
      <c r="AA430" s="91">
        <f t="shared" si="249"/>
        <v>1.62975</v>
      </c>
    </row>
    <row r="431" spans="1:27" ht="12.75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1166.92</v>
      </c>
      <c r="E431" s="44">
        <v>1093.3</v>
      </c>
      <c r="F431" s="44">
        <v>1039.6600000000001</v>
      </c>
      <c r="G431" s="44">
        <v>1032.8499999999999</v>
      </c>
      <c r="H431" s="44">
        <v>1032.26</v>
      </c>
      <c r="I431" s="44">
        <v>1109.8499999999999</v>
      </c>
      <c r="J431" s="44">
        <v>1115.07</v>
      </c>
      <c r="K431" s="44">
        <v>1172.5899999999999</v>
      </c>
      <c r="L431" s="44">
        <v>1338.01</v>
      </c>
      <c r="M431" s="44">
        <v>1548.71</v>
      </c>
      <c r="N431" s="44">
        <v>1632.04</v>
      </c>
      <c r="O431" s="44">
        <v>1664.28</v>
      </c>
      <c r="P431" s="44">
        <v>1690.05</v>
      </c>
      <c r="Q431" s="44">
        <v>1706.58</v>
      </c>
      <c r="R431" s="44">
        <v>1721.64</v>
      </c>
      <c r="S431" s="44">
        <v>1710.71</v>
      </c>
      <c r="T431" s="44">
        <v>1789.03</v>
      </c>
      <c r="U431" s="44">
        <v>2006.01</v>
      </c>
      <c r="V431" s="44">
        <v>2139.4499999999998</v>
      </c>
      <c r="W431" s="44">
        <v>2086.27</v>
      </c>
      <c r="X431" s="44">
        <v>1860.22</v>
      </c>
      <c r="Y431" s="44">
        <v>1639.49</v>
      </c>
      <c r="Z431" s="44">
        <v>1306.8399999999999</v>
      </c>
      <c r="AA431" s="44">
        <v>1192.44</v>
      </c>
    </row>
    <row r="432" spans="1:27" ht="12.75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2834</v>
      </c>
      <c r="B435" s="28" t="str">
        <f>"23"&amp;"."&amp;$B$801&amp;"."&amp;$B$802</f>
        <v>23.10.2023</v>
      </c>
      <c r="C435" s="90" t="s">
        <v>76</v>
      </c>
      <c r="D435" s="91">
        <f>ROUND(((D436+D437+D439+D438)/1000),5)</f>
        <v>1.58708</v>
      </c>
      <c r="E435" s="91">
        <f>ROUND(((E436+E437+E439+E438)/1000),5)</f>
        <v>1.4730300000000001</v>
      </c>
      <c r="F435" s="91">
        <f>ROUND(((F436+F437+F439+F438)/1000),5)</f>
        <v>1.4313199999999999</v>
      </c>
      <c r="G435" s="91">
        <f t="shared" ref="G435:AA435" si="252">ROUND(((G436+G437+G439+G438)/1000),5)</f>
        <v>1.4485300000000001</v>
      </c>
      <c r="H435" s="91">
        <f t="shared" si="252"/>
        <v>1.4745299999999999</v>
      </c>
      <c r="I435" s="91">
        <f t="shared" si="252"/>
        <v>1.60745</v>
      </c>
      <c r="J435" s="91">
        <f t="shared" si="252"/>
        <v>1.7692699999999999</v>
      </c>
      <c r="K435" s="91">
        <f t="shared" si="252"/>
        <v>2.0683199999999999</v>
      </c>
      <c r="L435" s="91">
        <f t="shared" si="252"/>
        <v>2.3035199999999998</v>
      </c>
      <c r="M435" s="91">
        <f t="shared" si="252"/>
        <v>2.5003700000000002</v>
      </c>
      <c r="N435" s="91">
        <f t="shared" si="252"/>
        <v>2.58073</v>
      </c>
      <c r="O435" s="91">
        <f t="shared" si="252"/>
        <v>2.3991500000000001</v>
      </c>
      <c r="P435" s="91">
        <f t="shared" si="252"/>
        <v>2.32565</v>
      </c>
      <c r="Q435" s="91">
        <f t="shared" si="252"/>
        <v>2.3653</v>
      </c>
      <c r="R435" s="91">
        <f t="shared" si="252"/>
        <v>2.3782199999999998</v>
      </c>
      <c r="S435" s="91">
        <f t="shared" si="252"/>
        <v>2.3742399999999999</v>
      </c>
      <c r="T435" s="91">
        <f t="shared" si="252"/>
        <v>2.36307</v>
      </c>
      <c r="U435" s="91">
        <f t="shared" si="252"/>
        <v>2.4740600000000001</v>
      </c>
      <c r="V435" s="91">
        <f t="shared" si="252"/>
        <v>2.58047</v>
      </c>
      <c r="W435" s="91">
        <f t="shared" si="252"/>
        <v>2.4644499999999998</v>
      </c>
      <c r="X435" s="91">
        <f t="shared" si="252"/>
        <v>2.2344599999999999</v>
      </c>
      <c r="Y435" s="91">
        <f t="shared" si="252"/>
        <v>2.1310699999999998</v>
      </c>
      <c r="Z435" s="91">
        <f t="shared" si="252"/>
        <v>1.80785</v>
      </c>
      <c r="AA435" s="91">
        <f t="shared" si="252"/>
        <v>1.63456</v>
      </c>
    </row>
    <row r="436" spans="1:27" ht="12.75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1149.77</v>
      </c>
      <c r="E436" s="44">
        <v>1035.72</v>
      </c>
      <c r="F436" s="44">
        <v>994.01</v>
      </c>
      <c r="G436" s="44">
        <v>1011.22</v>
      </c>
      <c r="H436" s="44">
        <v>1037.22</v>
      </c>
      <c r="I436" s="44">
        <v>1170.1400000000001</v>
      </c>
      <c r="J436" s="44">
        <v>1331.96</v>
      </c>
      <c r="K436" s="44">
        <v>1631.01</v>
      </c>
      <c r="L436" s="44">
        <v>1866.21</v>
      </c>
      <c r="M436" s="44">
        <v>2063.06</v>
      </c>
      <c r="N436" s="44">
        <v>2143.42</v>
      </c>
      <c r="O436" s="44">
        <v>1961.84</v>
      </c>
      <c r="P436" s="44">
        <v>1888.34</v>
      </c>
      <c r="Q436" s="44">
        <v>1927.99</v>
      </c>
      <c r="R436" s="44">
        <v>1940.91</v>
      </c>
      <c r="S436" s="44">
        <v>1936.93</v>
      </c>
      <c r="T436" s="44">
        <v>1925.76</v>
      </c>
      <c r="U436" s="44">
        <v>2036.75</v>
      </c>
      <c r="V436" s="44">
        <v>2143.16</v>
      </c>
      <c r="W436" s="44">
        <v>2027.14</v>
      </c>
      <c r="X436" s="44">
        <v>1797.15</v>
      </c>
      <c r="Y436" s="44">
        <v>1693.76</v>
      </c>
      <c r="Z436" s="44">
        <v>1370.54</v>
      </c>
      <c r="AA436" s="44">
        <v>1197.25</v>
      </c>
    </row>
    <row r="437" spans="1:27" ht="12.75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2839</v>
      </c>
      <c r="B440" s="28" t="str">
        <f>"24"&amp;"."&amp;$B$801&amp;"."&amp;$B$802</f>
        <v>24.10.2023</v>
      </c>
      <c r="C440" s="90" t="s">
        <v>76</v>
      </c>
      <c r="D440" s="91">
        <f>ROUND(((D441+D442+D444+D443)/1000),5)</f>
        <v>1.5731299999999999</v>
      </c>
      <c r="E440" s="91">
        <f>ROUND(((E441+E442+E444+E443)/1000),5)</f>
        <v>1.4871099999999999</v>
      </c>
      <c r="F440" s="91">
        <f>ROUND(((F441+F442+F444+F443)/1000),5)</f>
        <v>1.45669</v>
      </c>
      <c r="G440" s="91">
        <f t="shared" ref="G440:AA440" si="255">ROUND(((G441+G442+G444+G443)/1000),5)</f>
        <v>1.46933</v>
      </c>
      <c r="H440" s="91">
        <f t="shared" si="255"/>
        <v>1.5161100000000001</v>
      </c>
      <c r="I440" s="91">
        <f t="shared" si="255"/>
        <v>1.63262</v>
      </c>
      <c r="J440" s="91">
        <f t="shared" si="255"/>
        <v>1.8018799999999999</v>
      </c>
      <c r="K440" s="91">
        <f t="shared" si="255"/>
        <v>2.1231300000000002</v>
      </c>
      <c r="L440" s="91">
        <f t="shared" si="255"/>
        <v>2.3127200000000001</v>
      </c>
      <c r="M440" s="91">
        <f t="shared" si="255"/>
        <v>2.5199699999999998</v>
      </c>
      <c r="N440" s="91">
        <f t="shared" si="255"/>
        <v>2.5974599999999999</v>
      </c>
      <c r="O440" s="91">
        <f t="shared" si="255"/>
        <v>2.4310700000000001</v>
      </c>
      <c r="P440" s="91">
        <f t="shared" si="255"/>
        <v>2.4068999999999998</v>
      </c>
      <c r="Q440" s="91">
        <f t="shared" si="255"/>
        <v>2.4218099999999998</v>
      </c>
      <c r="R440" s="91">
        <f t="shared" si="255"/>
        <v>2.4197299999999999</v>
      </c>
      <c r="S440" s="91">
        <f t="shared" si="255"/>
        <v>2.4207000000000001</v>
      </c>
      <c r="T440" s="91">
        <f t="shared" si="255"/>
        <v>2.4039100000000002</v>
      </c>
      <c r="U440" s="91">
        <f t="shared" si="255"/>
        <v>2.59693</v>
      </c>
      <c r="V440" s="91">
        <f t="shared" si="255"/>
        <v>2.6230500000000001</v>
      </c>
      <c r="W440" s="91">
        <f t="shared" si="255"/>
        <v>2.5850399999999998</v>
      </c>
      <c r="X440" s="91">
        <f t="shared" si="255"/>
        <v>2.3086700000000002</v>
      </c>
      <c r="Y440" s="91">
        <f t="shared" si="255"/>
        <v>2.1579199999999998</v>
      </c>
      <c r="Z440" s="91">
        <f t="shared" si="255"/>
        <v>1.90842</v>
      </c>
      <c r="AA440" s="91">
        <f t="shared" si="255"/>
        <v>1.6825699999999999</v>
      </c>
    </row>
    <row r="441" spans="1:27" ht="12.75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1135.82</v>
      </c>
      <c r="E441" s="44">
        <v>1049.8</v>
      </c>
      <c r="F441" s="44">
        <v>1019.38</v>
      </c>
      <c r="G441" s="44">
        <v>1032.02</v>
      </c>
      <c r="H441" s="44">
        <v>1078.8</v>
      </c>
      <c r="I441" s="44">
        <v>1195.31</v>
      </c>
      <c r="J441" s="44">
        <v>1364.57</v>
      </c>
      <c r="K441" s="44">
        <v>1685.82</v>
      </c>
      <c r="L441" s="44">
        <v>1875.41</v>
      </c>
      <c r="M441" s="44">
        <v>2082.66</v>
      </c>
      <c r="N441" s="44">
        <v>2160.15</v>
      </c>
      <c r="O441" s="44">
        <v>1993.76</v>
      </c>
      <c r="P441" s="44">
        <v>1969.59</v>
      </c>
      <c r="Q441" s="44">
        <v>1984.5</v>
      </c>
      <c r="R441" s="44">
        <v>1982.42</v>
      </c>
      <c r="S441" s="44">
        <v>1983.39</v>
      </c>
      <c r="T441" s="44">
        <v>1966.6</v>
      </c>
      <c r="U441" s="44">
        <v>2159.62</v>
      </c>
      <c r="V441" s="44">
        <v>2185.7399999999998</v>
      </c>
      <c r="W441" s="44">
        <v>2147.73</v>
      </c>
      <c r="X441" s="44">
        <v>1871.36</v>
      </c>
      <c r="Y441" s="44">
        <v>1720.61</v>
      </c>
      <c r="Z441" s="44">
        <v>1471.11</v>
      </c>
      <c r="AA441" s="44">
        <v>1245.26</v>
      </c>
    </row>
    <row r="442" spans="1:27" ht="12.75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2844</v>
      </c>
      <c r="B445" s="28" t="str">
        <f>"25"&amp;"."&amp;$B$801&amp;"."&amp;$B$802</f>
        <v>25.10.2023</v>
      </c>
      <c r="C445" s="90" t="s">
        <v>76</v>
      </c>
      <c r="D445" s="91">
        <f>ROUND(((D446+D447+D449+D448)/1000),5)</f>
        <v>1.5682400000000001</v>
      </c>
      <c r="E445" s="91">
        <f>ROUND(((E446+E447+E449+E448)/1000),5)</f>
        <v>1.50875</v>
      </c>
      <c r="F445" s="91">
        <f>ROUND(((F446+F447+F449+F448)/1000),5)</f>
        <v>1.47163</v>
      </c>
      <c r="G445" s="91">
        <f t="shared" ref="G445:AA445" si="258">ROUND(((G446+G447+G449+G448)/1000),5)</f>
        <v>1.4688699999999999</v>
      </c>
      <c r="H445" s="91">
        <f t="shared" si="258"/>
        <v>1.5361100000000001</v>
      </c>
      <c r="I445" s="91">
        <f t="shared" si="258"/>
        <v>1.6255999999999999</v>
      </c>
      <c r="J445" s="91">
        <f t="shared" si="258"/>
        <v>1.7742599999999999</v>
      </c>
      <c r="K445" s="91">
        <f t="shared" si="258"/>
        <v>2.0746899999999999</v>
      </c>
      <c r="L445" s="91">
        <f t="shared" si="258"/>
        <v>2.2481</v>
      </c>
      <c r="M445" s="91">
        <f t="shared" si="258"/>
        <v>2.6110000000000002</v>
      </c>
      <c r="N445" s="91">
        <f t="shared" si="258"/>
        <v>2.7848999999999999</v>
      </c>
      <c r="O445" s="91">
        <f t="shared" si="258"/>
        <v>2.4121800000000002</v>
      </c>
      <c r="P445" s="91">
        <f t="shared" si="258"/>
        <v>2.3902399999999999</v>
      </c>
      <c r="Q445" s="91">
        <f t="shared" si="258"/>
        <v>2.4029199999999999</v>
      </c>
      <c r="R445" s="91">
        <f t="shared" si="258"/>
        <v>2.3995299999999999</v>
      </c>
      <c r="S445" s="91">
        <f t="shared" si="258"/>
        <v>2.3957299999999999</v>
      </c>
      <c r="T445" s="91">
        <f t="shared" si="258"/>
        <v>2.3945699999999999</v>
      </c>
      <c r="U445" s="91">
        <f t="shared" si="258"/>
        <v>2.6394000000000002</v>
      </c>
      <c r="V445" s="91">
        <f t="shared" si="258"/>
        <v>2.6811799999999999</v>
      </c>
      <c r="W445" s="91">
        <f t="shared" si="258"/>
        <v>2.7042000000000002</v>
      </c>
      <c r="X445" s="91">
        <f t="shared" si="258"/>
        <v>2.3751199999999999</v>
      </c>
      <c r="Y445" s="91">
        <f t="shared" si="258"/>
        <v>2.2406600000000001</v>
      </c>
      <c r="Z445" s="91">
        <f t="shared" si="258"/>
        <v>1.91388</v>
      </c>
      <c r="AA445" s="91">
        <f t="shared" si="258"/>
        <v>1.6676299999999999</v>
      </c>
    </row>
    <row r="446" spans="1:27" ht="12.75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1130.93</v>
      </c>
      <c r="E446" s="44">
        <v>1071.44</v>
      </c>
      <c r="F446" s="44">
        <v>1034.32</v>
      </c>
      <c r="G446" s="44">
        <v>1031.56</v>
      </c>
      <c r="H446" s="44">
        <v>1098.8</v>
      </c>
      <c r="I446" s="44">
        <v>1188.29</v>
      </c>
      <c r="J446" s="44">
        <v>1336.95</v>
      </c>
      <c r="K446" s="44">
        <v>1637.38</v>
      </c>
      <c r="L446" s="44">
        <v>1810.79</v>
      </c>
      <c r="M446" s="44">
        <v>2173.69</v>
      </c>
      <c r="N446" s="44">
        <v>2347.59</v>
      </c>
      <c r="O446" s="44">
        <v>1974.87</v>
      </c>
      <c r="P446" s="44">
        <v>1952.93</v>
      </c>
      <c r="Q446" s="44">
        <v>1965.61</v>
      </c>
      <c r="R446" s="44">
        <v>1962.22</v>
      </c>
      <c r="S446" s="44">
        <v>1958.42</v>
      </c>
      <c r="T446" s="44">
        <v>1957.26</v>
      </c>
      <c r="U446" s="44">
        <v>2202.09</v>
      </c>
      <c r="V446" s="44">
        <v>2243.87</v>
      </c>
      <c r="W446" s="44">
        <v>2266.89</v>
      </c>
      <c r="X446" s="44">
        <v>1937.81</v>
      </c>
      <c r="Y446" s="44">
        <v>1803.35</v>
      </c>
      <c r="Z446" s="44">
        <v>1476.57</v>
      </c>
      <c r="AA446" s="44">
        <v>1230.32</v>
      </c>
    </row>
    <row r="447" spans="1:27" ht="12.75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2849</v>
      </c>
      <c r="B450" s="28" t="str">
        <f>"26"&amp;"."&amp;$B$801&amp;"."&amp;$B$802</f>
        <v>26.10.2023</v>
      </c>
      <c r="C450" s="90" t="s">
        <v>76</v>
      </c>
      <c r="D450" s="91">
        <f>ROUND(((D451+D452+D454+D453)/1000),5)</f>
        <v>1.57999</v>
      </c>
      <c r="E450" s="91">
        <f>ROUND(((E451+E452+E454+E453)/1000),5)</f>
        <v>1.4938899999999999</v>
      </c>
      <c r="F450" s="91">
        <f>ROUND(((F451+F452+F454+F453)/1000),5)</f>
        <v>1.4637</v>
      </c>
      <c r="G450" s="91">
        <f t="shared" ref="G450:AA450" si="261">ROUND(((G451+G452+G454+G453)/1000),5)</f>
        <v>1.4408700000000001</v>
      </c>
      <c r="H450" s="91">
        <f t="shared" si="261"/>
        <v>1.5329900000000001</v>
      </c>
      <c r="I450" s="91">
        <f t="shared" si="261"/>
        <v>1.66225</v>
      </c>
      <c r="J450" s="91">
        <f t="shared" si="261"/>
        <v>1.8594299999999999</v>
      </c>
      <c r="K450" s="91">
        <f t="shared" si="261"/>
        <v>2.06786</v>
      </c>
      <c r="L450" s="91">
        <f t="shared" si="261"/>
        <v>2.3247599999999999</v>
      </c>
      <c r="M450" s="91">
        <f t="shared" si="261"/>
        <v>2.4654699999999998</v>
      </c>
      <c r="N450" s="91">
        <f t="shared" si="261"/>
        <v>2.4886699999999999</v>
      </c>
      <c r="O450" s="91">
        <f t="shared" si="261"/>
        <v>2.5046300000000001</v>
      </c>
      <c r="P450" s="91">
        <f t="shared" si="261"/>
        <v>2.44387</v>
      </c>
      <c r="Q450" s="91">
        <f t="shared" si="261"/>
        <v>2.4548100000000002</v>
      </c>
      <c r="R450" s="91">
        <f t="shared" si="261"/>
        <v>2.4397600000000002</v>
      </c>
      <c r="S450" s="91">
        <f t="shared" si="261"/>
        <v>2.4419</v>
      </c>
      <c r="T450" s="91">
        <f t="shared" si="261"/>
        <v>2.44218</v>
      </c>
      <c r="U450" s="91">
        <f t="shared" si="261"/>
        <v>2.4336799999999998</v>
      </c>
      <c r="V450" s="91">
        <f t="shared" si="261"/>
        <v>2.5998100000000002</v>
      </c>
      <c r="W450" s="91">
        <f t="shared" si="261"/>
        <v>2.5948799999999999</v>
      </c>
      <c r="X450" s="91">
        <f t="shared" si="261"/>
        <v>2.2912499999999998</v>
      </c>
      <c r="Y450" s="91">
        <f t="shared" si="261"/>
        <v>2.1856</v>
      </c>
      <c r="Z450" s="91">
        <f t="shared" si="261"/>
        <v>1.9088499999999999</v>
      </c>
      <c r="AA450" s="91">
        <f t="shared" si="261"/>
        <v>1.6629</v>
      </c>
    </row>
    <row r="451" spans="1:27" ht="12.75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1142.68</v>
      </c>
      <c r="E451" s="44">
        <v>1056.58</v>
      </c>
      <c r="F451" s="44">
        <v>1026.3900000000001</v>
      </c>
      <c r="G451" s="44">
        <v>1003.56</v>
      </c>
      <c r="H451" s="44">
        <v>1095.68</v>
      </c>
      <c r="I451" s="44">
        <v>1224.94</v>
      </c>
      <c r="J451" s="44">
        <v>1422.12</v>
      </c>
      <c r="K451" s="44">
        <v>1630.55</v>
      </c>
      <c r="L451" s="44">
        <v>1887.45</v>
      </c>
      <c r="M451" s="44">
        <v>2028.16</v>
      </c>
      <c r="N451" s="44">
        <v>2051.36</v>
      </c>
      <c r="O451" s="44">
        <v>2067.3200000000002</v>
      </c>
      <c r="P451" s="44">
        <v>2006.56</v>
      </c>
      <c r="Q451" s="44">
        <v>2017.5</v>
      </c>
      <c r="R451" s="44">
        <v>2002.45</v>
      </c>
      <c r="S451" s="44">
        <v>2004.59</v>
      </c>
      <c r="T451" s="44">
        <v>2004.87</v>
      </c>
      <c r="U451" s="44">
        <v>1996.37</v>
      </c>
      <c r="V451" s="44">
        <v>2162.5</v>
      </c>
      <c r="W451" s="44">
        <v>2157.5700000000002</v>
      </c>
      <c r="X451" s="44">
        <v>1853.94</v>
      </c>
      <c r="Y451" s="44">
        <v>1748.29</v>
      </c>
      <c r="Z451" s="44">
        <v>1471.54</v>
      </c>
      <c r="AA451" s="44">
        <v>1225.5899999999999</v>
      </c>
    </row>
    <row r="452" spans="1:27" ht="12.75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2854</v>
      </c>
      <c r="B455" s="28" t="str">
        <f>"27"&amp;"."&amp;$B$801&amp;"."&amp;$B$802</f>
        <v>27.10.2023</v>
      </c>
      <c r="C455" s="90" t="s">
        <v>76</v>
      </c>
      <c r="D455" s="91">
        <f>ROUND(((D456+D457+D459+D458)/1000),5)</f>
        <v>1.59744</v>
      </c>
      <c r="E455" s="91">
        <f>ROUND(((E456+E457+E459+E458)/1000),5)</f>
        <v>1.51339</v>
      </c>
      <c r="F455" s="91">
        <f>ROUND(((F456+F457+F459+F458)/1000),5)</f>
        <v>1.47403</v>
      </c>
      <c r="G455" s="91">
        <f t="shared" ref="G455:AA455" si="264">ROUND(((G456+G457+G459+G458)/1000),5)</f>
        <v>1.4751799999999999</v>
      </c>
      <c r="H455" s="91">
        <f t="shared" si="264"/>
        <v>1.54284</v>
      </c>
      <c r="I455" s="91">
        <f t="shared" si="264"/>
        <v>1.6620999999999999</v>
      </c>
      <c r="J455" s="91">
        <f t="shared" si="264"/>
        <v>1.80722</v>
      </c>
      <c r="K455" s="91">
        <f t="shared" si="264"/>
        <v>2.0876100000000002</v>
      </c>
      <c r="L455" s="91">
        <f t="shared" si="264"/>
        <v>2.3511299999999999</v>
      </c>
      <c r="M455" s="91">
        <f t="shared" si="264"/>
        <v>2.5459900000000002</v>
      </c>
      <c r="N455" s="91">
        <f t="shared" si="264"/>
        <v>2.7658100000000001</v>
      </c>
      <c r="O455" s="91">
        <f t="shared" si="264"/>
        <v>2.7014300000000002</v>
      </c>
      <c r="P455" s="91">
        <f t="shared" si="264"/>
        <v>2.46414</v>
      </c>
      <c r="Q455" s="91">
        <f t="shared" si="264"/>
        <v>2.4774099999999999</v>
      </c>
      <c r="R455" s="91">
        <f t="shared" si="264"/>
        <v>2.47024</v>
      </c>
      <c r="S455" s="91">
        <f t="shared" si="264"/>
        <v>2.4718800000000001</v>
      </c>
      <c r="T455" s="91">
        <f t="shared" si="264"/>
        <v>2.4687299999999999</v>
      </c>
      <c r="U455" s="91">
        <f t="shared" si="264"/>
        <v>2.6104500000000002</v>
      </c>
      <c r="V455" s="91">
        <f t="shared" si="264"/>
        <v>2.7938100000000001</v>
      </c>
      <c r="W455" s="91">
        <f t="shared" si="264"/>
        <v>2.70099</v>
      </c>
      <c r="X455" s="91">
        <f t="shared" si="264"/>
        <v>2.3774099999999998</v>
      </c>
      <c r="Y455" s="91">
        <f t="shared" si="264"/>
        <v>2.3444199999999999</v>
      </c>
      <c r="Z455" s="91">
        <f t="shared" si="264"/>
        <v>2.0215399999999999</v>
      </c>
      <c r="AA455" s="91">
        <f t="shared" si="264"/>
        <v>1.8855</v>
      </c>
    </row>
    <row r="456" spans="1:27" ht="12.75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1160.1300000000001</v>
      </c>
      <c r="E456" s="44">
        <v>1076.08</v>
      </c>
      <c r="F456" s="44">
        <v>1036.72</v>
      </c>
      <c r="G456" s="44">
        <v>1037.8699999999999</v>
      </c>
      <c r="H456" s="44">
        <v>1105.53</v>
      </c>
      <c r="I456" s="44">
        <v>1224.79</v>
      </c>
      <c r="J456" s="44">
        <v>1369.91</v>
      </c>
      <c r="K456" s="44">
        <v>1650.3</v>
      </c>
      <c r="L456" s="44">
        <v>1913.82</v>
      </c>
      <c r="M456" s="44">
        <v>2108.6799999999998</v>
      </c>
      <c r="N456" s="44">
        <v>2328.5</v>
      </c>
      <c r="O456" s="44">
        <v>2264.12</v>
      </c>
      <c r="P456" s="44">
        <v>2026.83</v>
      </c>
      <c r="Q456" s="44">
        <v>2040.1</v>
      </c>
      <c r="R456" s="44">
        <v>2032.93</v>
      </c>
      <c r="S456" s="44">
        <v>2034.57</v>
      </c>
      <c r="T456" s="44">
        <v>2031.42</v>
      </c>
      <c r="U456" s="44">
        <v>2173.14</v>
      </c>
      <c r="V456" s="44">
        <v>2356.5</v>
      </c>
      <c r="W456" s="44">
        <v>2263.6799999999998</v>
      </c>
      <c r="X456" s="44">
        <v>1940.1</v>
      </c>
      <c r="Y456" s="44">
        <v>1907.11</v>
      </c>
      <c r="Z456" s="44">
        <v>1584.23</v>
      </c>
      <c r="AA456" s="44">
        <v>1448.19</v>
      </c>
    </row>
    <row r="457" spans="1:27" ht="12.75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2859</v>
      </c>
      <c r="B460" s="28" t="str">
        <f>"28"&amp;"."&amp;$B$801&amp;"."&amp;$B$802</f>
        <v>28.10.2023</v>
      </c>
      <c r="C460" s="90" t="s">
        <v>76</v>
      </c>
      <c r="D460" s="91">
        <f>ROUND(((D461+D462+D464+D463)/1000),5)</f>
        <v>1.6452599999999999</v>
      </c>
      <c r="E460" s="91">
        <f>ROUND(((E461+E462+E464+E463)/1000),5)</f>
        <v>1.6034299999999999</v>
      </c>
      <c r="F460" s="91">
        <f>ROUND(((F461+F462+F464+F463)/1000),5)</f>
        <v>1.58514</v>
      </c>
      <c r="G460" s="91">
        <f t="shared" ref="G460:AA460" si="267">ROUND(((G461+G462+G464+G463)/1000),5)</f>
        <v>1.5519000000000001</v>
      </c>
      <c r="H460" s="91">
        <f t="shared" si="267"/>
        <v>1.5824100000000001</v>
      </c>
      <c r="I460" s="91">
        <f t="shared" si="267"/>
        <v>1.6053599999999999</v>
      </c>
      <c r="J460" s="91">
        <f t="shared" si="267"/>
        <v>1.62788</v>
      </c>
      <c r="K460" s="91">
        <f t="shared" si="267"/>
        <v>1.7661800000000001</v>
      </c>
      <c r="L460" s="91">
        <f t="shared" si="267"/>
        <v>2.0318700000000001</v>
      </c>
      <c r="M460" s="91">
        <f t="shared" si="267"/>
        <v>2.3306300000000002</v>
      </c>
      <c r="N460" s="91">
        <f t="shared" si="267"/>
        <v>2.3897599999999999</v>
      </c>
      <c r="O460" s="91">
        <f t="shared" si="267"/>
        <v>2.39432</v>
      </c>
      <c r="P460" s="91">
        <f t="shared" si="267"/>
        <v>2.3818299999999999</v>
      </c>
      <c r="Q460" s="91">
        <f t="shared" si="267"/>
        <v>2.3492099999999998</v>
      </c>
      <c r="R460" s="91">
        <f t="shared" si="267"/>
        <v>2.2569499999999998</v>
      </c>
      <c r="S460" s="91">
        <f t="shared" si="267"/>
        <v>2.1858900000000001</v>
      </c>
      <c r="T460" s="91">
        <f t="shared" si="267"/>
        <v>2.1598600000000001</v>
      </c>
      <c r="U460" s="91">
        <f t="shared" si="267"/>
        <v>2.26688</v>
      </c>
      <c r="V460" s="91">
        <f t="shared" si="267"/>
        <v>2.3344800000000001</v>
      </c>
      <c r="W460" s="91">
        <f t="shared" si="267"/>
        <v>2.23936</v>
      </c>
      <c r="X460" s="91">
        <f t="shared" si="267"/>
        <v>2.2114400000000001</v>
      </c>
      <c r="Y460" s="91">
        <f t="shared" si="267"/>
        <v>2.0226199999999999</v>
      </c>
      <c r="Z460" s="91">
        <f t="shared" si="267"/>
        <v>1.7337800000000001</v>
      </c>
      <c r="AA460" s="91">
        <f t="shared" si="267"/>
        <v>1.65839</v>
      </c>
    </row>
    <row r="461" spans="1:27" ht="12.75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1207.95</v>
      </c>
      <c r="E461" s="44">
        <v>1166.1199999999999</v>
      </c>
      <c r="F461" s="44">
        <v>1147.83</v>
      </c>
      <c r="G461" s="44">
        <v>1114.5899999999999</v>
      </c>
      <c r="H461" s="44">
        <v>1145.0999999999999</v>
      </c>
      <c r="I461" s="44">
        <v>1168.05</v>
      </c>
      <c r="J461" s="44">
        <v>1190.57</v>
      </c>
      <c r="K461" s="44">
        <v>1328.87</v>
      </c>
      <c r="L461" s="44">
        <v>1594.56</v>
      </c>
      <c r="M461" s="44">
        <v>1893.32</v>
      </c>
      <c r="N461" s="44">
        <v>1952.45</v>
      </c>
      <c r="O461" s="44">
        <v>1957.01</v>
      </c>
      <c r="P461" s="44">
        <v>1944.52</v>
      </c>
      <c r="Q461" s="44">
        <v>1911.9</v>
      </c>
      <c r="R461" s="44">
        <v>1819.64</v>
      </c>
      <c r="S461" s="44">
        <v>1748.58</v>
      </c>
      <c r="T461" s="44">
        <v>1722.55</v>
      </c>
      <c r="U461" s="44">
        <v>1829.57</v>
      </c>
      <c r="V461" s="44">
        <v>1897.17</v>
      </c>
      <c r="W461" s="44">
        <v>1802.05</v>
      </c>
      <c r="X461" s="44">
        <v>1774.13</v>
      </c>
      <c r="Y461" s="44">
        <v>1585.31</v>
      </c>
      <c r="Z461" s="44">
        <v>1296.47</v>
      </c>
      <c r="AA461" s="44">
        <v>1221.08</v>
      </c>
    </row>
    <row r="462" spans="1:27" ht="12.75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2864</v>
      </c>
      <c r="B465" s="28" t="str">
        <f>"29"&amp;"."&amp;$B$801&amp;"."&amp;$B$802</f>
        <v>29.10.2023</v>
      </c>
      <c r="C465" s="90" t="s">
        <v>76</v>
      </c>
      <c r="D465" s="91">
        <f>ROUND(((D466+D467+D469+D468)/1000),5)</f>
        <v>1.6537999999999999</v>
      </c>
      <c r="E465" s="91">
        <f>ROUND(((E466+E467+E469+E468)/1000),5)</f>
        <v>1.58901</v>
      </c>
      <c r="F465" s="91">
        <f>ROUND(((F466+F467+F469+F468)/1000),5)</f>
        <v>1.54017</v>
      </c>
      <c r="G465" s="91">
        <f t="shared" ref="G465:AA465" si="270">ROUND(((G466+G467+G469+G468)/1000),5)</f>
        <v>1.4973000000000001</v>
      </c>
      <c r="H465" s="91">
        <f t="shared" si="270"/>
        <v>1.5243899999999999</v>
      </c>
      <c r="I465" s="91">
        <f t="shared" si="270"/>
        <v>1.5904400000000001</v>
      </c>
      <c r="J465" s="91">
        <f t="shared" si="270"/>
        <v>1.5887800000000001</v>
      </c>
      <c r="K465" s="91">
        <f t="shared" si="270"/>
        <v>1.6568499999999999</v>
      </c>
      <c r="L465" s="91">
        <f t="shared" si="270"/>
        <v>1.91073</v>
      </c>
      <c r="M465" s="91">
        <f t="shared" si="270"/>
        <v>2.1067999999999998</v>
      </c>
      <c r="N465" s="91">
        <f t="shared" si="270"/>
        <v>2.2729200000000001</v>
      </c>
      <c r="O465" s="91">
        <f t="shared" si="270"/>
        <v>2.3148300000000002</v>
      </c>
      <c r="P465" s="91">
        <f t="shared" si="270"/>
        <v>2.3049499999999998</v>
      </c>
      <c r="Q465" s="91">
        <f t="shared" si="270"/>
        <v>2.3052000000000001</v>
      </c>
      <c r="R465" s="91">
        <f t="shared" si="270"/>
        <v>2.2291400000000001</v>
      </c>
      <c r="S465" s="91">
        <f t="shared" si="270"/>
        <v>2.2479800000000001</v>
      </c>
      <c r="T465" s="91">
        <f t="shared" si="270"/>
        <v>2.2530800000000002</v>
      </c>
      <c r="U465" s="91">
        <f t="shared" si="270"/>
        <v>2.41934</v>
      </c>
      <c r="V465" s="91">
        <f t="shared" si="270"/>
        <v>2.4823499999999998</v>
      </c>
      <c r="W465" s="91">
        <f t="shared" si="270"/>
        <v>2.4020000000000001</v>
      </c>
      <c r="X465" s="91">
        <f t="shared" si="270"/>
        <v>2.3618899999999998</v>
      </c>
      <c r="Y465" s="91">
        <f t="shared" si="270"/>
        <v>2.3110900000000001</v>
      </c>
      <c r="Z465" s="91">
        <f t="shared" si="270"/>
        <v>1.9401200000000001</v>
      </c>
      <c r="AA465" s="91">
        <f t="shared" si="270"/>
        <v>1.6913400000000001</v>
      </c>
    </row>
    <row r="466" spans="1:27" ht="12.75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1216.49</v>
      </c>
      <c r="E466" s="44">
        <v>1151.7</v>
      </c>
      <c r="F466" s="44">
        <v>1102.8599999999999</v>
      </c>
      <c r="G466" s="44">
        <v>1059.99</v>
      </c>
      <c r="H466" s="44">
        <v>1087.08</v>
      </c>
      <c r="I466" s="44">
        <v>1153.1300000000001</v>
      </c>
      <c r="J466" s="44">
        <v>1151.47</v>
      </c>
      <c r="K466" s="44">
        <v>1219.54</v>
      </c>
      <c r="L466" s="44">
        <v>1473.42</v>
      </c>
      <c r="M466" s="44">
        <v>1669.49</v>
      </c>
      <c r="N466" s="44">
        <v>1835.61</v>
      </c>
      <c r="O466" s="44">
        <v>1877.52</v>
      </c>
      <c r="P466" s="44">
        <v>1867.64</v>
      </c>
      <c r="Q466" s="44">
        <v>1867.89</v>
      </c>
      <c r="R466" s="44">
        <v>1791.83</v>
      </c>
      <c r="S466" s="44">
        <v>1810.67</v>
      </c>
      <c r="T466" s="44">
        <v>1815.77</v>
      </c>
      <c r="U466" s="44">
        <v>1982.03</v>
      </c>
      <c r="V466" s="44">
        <v>2045.04</v>
      </c>
      <c r="W466" s="44">
        <v>1964.69</v>
      </c>
      <c r="X466" s="44">
        <v>1924.58</v>
      </c>
      <c r="Y466" s="44">
        <v>1873.78</v>
      </c>
      <c r="Z466" s="44">
        <v>1502.81</v>
      </c>
      <c r="AA466" s="44">
        <v>1254.03</v>
      </c>
    </row>
    <row r="467" spans="1:27" ht="12.75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2869</v>
      </c>
      <c r="B470" s="28" t="str">
        <f>"30"&amp;"."&amp;$B$801&amp;"."&amp;$B$802</f>
        <v>30.10.2023</v>
      </c>
      <c r="C470" s="90" t="s">
        <v>76</v>
      </c>
      <c r="D470" s="91">
        <f>ROUND(((D471+D472+D474+D473)/1000),5)</f>
        <v>1.5884499999999999</v>
      </c>
      <c r="E470" s="91">
        <f>ROUND(((E471+E472+E474+E473)/1000),5)</f>
        <v>1.48088</v>
      </c>
      <c r="F470" s="91">
        <f>ROUND(((F471+F472+F474+F473)/1000),5)</f>
        <v>1.42814</v>
      </c>
      <c r="G470" s="91">
        <f t="shared" ref="G470:AA470" si="273">ROUND(((G471+G472+G474+G473)/1000),5)</f>
        <v>1.41598</v>
      </c>
      <c r="H470" s="91">
        <f t="shared" si="273"/>
        <v>1.4717</v>
      </c>
      <c r="I470" s="91">
        <f t="shared" si="273"/>
        <v>1.58971</v>
      </c>
      <c r="J470" s="91">
        <f t="shared" si="273"/>
        <v>1.70838</v>
      </c>
      <c r="K470" s="91">
        <f t="shared" si="273"/>
        <v>1.98089</v>
      </c>
      <c r="L470" s="91">
        <f t="shared" si="273"/>
        <v>2.2278600000000002</v>
      </c>
      <c r="M470" s="91">
        <f t="shared" si="273"/>
        <v>2.3763700000000001</v>
      </c>
      <c r="N470" s="91">
        <f t="shared" si="273"/>
        <v>2.4672100000000001</v>
      </c>
      <c r="O470" s="91">
        <f t="shared" si="273"/>
        <v>2.3953799999999998</v>
      </c>
      <c r="P470" s="91">
        <f t="shared" si="273"/>
        <v>2.39635</v>
      </c>
      <c r="Q470" s="91">
        <f t="shared" si="273"/>
        <v>2.4264899999999998</v>
      </c>
      <c r="R470" s="91">
        <f t="shared" si="273"/>
        <v>2.40699</v>
      </c>
      <c r="S470" s="91">
        <f t="shared" si="273"/>
        <v>2.4012199999999999</v>
      </c>
      <c r="T470" s="91">
        <f t="shared" si="273"/>
        <v>2.3948700000000001</v>
      </c>
      <c r="U470" s="91">
        <f t="shared" si="273"/>
        <v>2.6295000000000002</v>
      </c>
      <c r="V470" s="91">
        <f t="shared" si="273"/>
        <v>2.54053</v>
      </c>
      <c r="W470" s="91">
        <f t="shared" si="273"/>
        <v>2.3892099999999998</v>
      </c>
      <c r="X470" s="91">
        <f t="shared" si="273"/>
        <v>2.3422700000000001</v>
      </c>
      <c r="Y470" s="91">
        <f t="shared" si="273"/>
        <v>2.1482600000000001</v>
      </c>
      <c r="Z470" s="91">
        <f t="shared" si="273"/>
        <v>1.7341200000000001</v>
      </c>
      <c r="AA470" s="91">
        <f t="shared" si="273"/>
        <v>1.6302399999999999</v>
      </c>
    </row>
    <row r="471" spans="1:27" ht="12.75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1151.1400000000001</v>
      </c>
      <c r="E471" s="44">
        <v>1043.57</v>
      </c>
      <c r="F471" s="44">
        <v>990.83</v>
      </c>
      <c r="G471" s="44">
        <v>978.67</v>
      </c>
      <c r="H471" s="44">
        <v>1034.3900000000001</v>
      </c>
      <c r="I471" s="44">
        <v>1152.4000000000001</v>
      </c>
      <c r="J471" s="44">
        <v>1271.07</v>
      </c>
      <c r="K471" s="44">
        <v>1543.58</v>
      </c>
      <c r="L471" s="44">
        <v>1790.55</v>
      </c>
      <c r="M471" s="44">
        <v>1939.06</v>
      </c>
      <c r="N471" s="44">
        <v>2029.9</v>
      </c>
      <c r="O471" s="44">
        <v>1958.07</v>
      </c>
      <c r="P471" s="44">
        <v>1959.04</v>
      </c>
      <c r="Q471" s="44">
        <v>1989.18</v>
      </c>
      <c r="R471" s="44">
        <v>1969.68</v>
      </c>
      <c r="S471" s="44">
        <v>1963.91</v>
      </c>
      <c r="T471" s="44">
        <v>1957.56</v>
      </c>
      <c r="U471" s="44">
        <v>2192.19</v>
      </c>
      <c r="V471" s="44">
        <v>2103.2199999999998</v>
      </c>
      <c r="W471" s="44">
        <v>1951.9</v>
      </c>
      <c r="X471" s="44">
        <v>1904.96</v>
      </c>
      <c r="Y471" s="44">
        <v>1710.95</v>
      </c>
      <c r="Z471" s="44">
        <v>1296.81</v>
      </c>
      <c r="AA471" s="44">
        <v>1192.93</v>
      </c>
    </row>
    <row r="472" spans="1:27" ht="12.75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2874</v>
      </c>
      <c r="B475" s="28" t="str">
        <f>"31"&amp;"."&amp;$B$801&amp;"."&amp;$B$802</f>
        <v>31.10.2023</v>
      </c>
      <c r="C475" s="90" t="s">
        <v>76</v>
      </c>
      <c r="D475" s="91">
        <f>ROUND(((D476+D477+D479+D478)/1000),5)</f>
        <v>1.5529200000000001</v>
      </c>
      <c r="E475" s="91">
        <f>ROUND(((E476+E477+E479+E478)/1000),5)</f>
        <v>1.4163600000000001</v>
      </c>
      <c r="F475" s="91">
        <f>ROUND(((F476+F477+F479+F478)/1000),5)</f>
        <v>1.33023</v>
      </c>
      <c r="G475" s="91">
        <f t="shared" ref="G475:AA475" si="276">ROUND(((G476+G477+G479+G478)/1000),5)</f>
        <v>1.31491</v>
      </c>
      <c r="H475" s="91">
        <f t="shared" si="276"/>
        <v>1.4287000000000001</v>
      </c>
      <c r="I475" s="91">
        <f t="shared" si="276"/>
        <v>1.5815399999999999</v>
      </c>
      <c r="J475" s="91">
        <f t="shared" si="276"/>
        <v>1.6706300000000001</v>
      </c>
      <c r="K475" s="91">
        <f t="shared" si="276"/>
        <v>2.00305</v>
      </c>
      <c r="L475" s="91">
        <f t="shared" si="276"/>
        <v>2.19489</v>
      </c>
      <c r="M475" s="91">
        <f t="shared" si="276"/>
        <v>2.36069</v>
      </c>
      <c r="N475" s="91">
        <f t="shared" si="276"/>
        <v>2.3815499999999998</v>
      </c>
      <c r="O475" s="91">
        <f t="shared" si="276"/>
        <v>2.3642400000000001</v>
      </c>
      <c r="P475" s="91">
        <f t="shared" si="276"/>
        <v>2.36707</v>
      </c>
      <c r="Q475" s="91">
        <f t="shared" si="276"/>
        <v>2.3692099999999998</v>
      </c>
      <c r="R475" s="91">
        <f t="shared" si="276"/>
        <v>2.3688600000000002</v>
      </c>
      <c r="S475" s="91">
        <f t="shared" si="276"/>
        <v>2.3696000000000002</v>
      </c>
      <c r="T475" s="91">
        <f t="shared" si="276"/>
        <v>2.3675199999999998</v>
      </c>
      <c r="U475" s="91">
        <f t="shared" si="276"/>
        <v>2.42896</v>
      </c>
      <c r="V475" s="91">
        <f t="shared" si="276"/>
        <v>2.43397</v>
      </c>
      <c r="W475" s="91">
        <f t="shared" si="276"/>
        <v>2.3440500000000002</v>
      </c>
      <c r="X475" s="91">
        <f t="shared" si="276"/>
        <v>2.2787799999999998</v>
      </c>
      <c r="Y475" s="91">
        <f t="shared" si="276"/>
        <v>2.1287799999999999</v>
      </c>
      <c r="Z475" s="91">
        <f t="shared" si="276"/>
        <v>1.7092099999999999</v>
      </c>
      <c r="AA475" s="91">
        <f t="shared" si="276"/>
        <v>1.6145499999999999</v>
      </c>
    </row>
    <row r="476" spans="1:27" ht="12.75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1115.6099999999999</v>
      </c>
      <c r="E476" s="44">
        <v>979.05</v>
      </c>
      <c r="F476" s="44">
        <v>892.92</v>
      </c>
      <c r="G476" s="44">
        <v>877.6</v>
      </c>
      <c r="H476" s="44">
        <v>991.39</v>
      </c>
      <c r="I476" s="44">
        <v>1144.23</v>
      </c>
      <c r="J476" s="44">
        <v>1233.32</v>
      </c>
      <c r="K476" s="44">
        <v>1565.74</v>
      </c>
      <c r="L476" s="44">
        <v>1757.58</v>
      </c>
      <c r="M476" s="44">
        <v>1923.38</v>
      </c>
      <c r="N476" s="44">
        <v>1944.24</v>
      </c>
      <c r="O476" s="44">
        <v>1926.93</v>
      </c>
      <c r="P476" s="44">
        <v>1929.76</v>
      </c>
      <c r="Q476" s="44">
        <v>1931.9</v>
      </c>
      <c r="R476" s="44">
        <v>1931.55</v>
      </c>
      <c r="S476" s="44">
        <v>1932.29</v>
      </c>
      <c r="T476" s="44">
        <v>1930.21</v>
      </c>
      <c r="U476" s="44">
        <v>1991.65</v>
      </c>
      <c r="V476" s="44">
        <v>1996.66</v>
      </c>
      <c r="W476" s="44">
        <v>1906.74</v>
      </c>
      <c r="X476" s="44">
        <v>1841.47</v>
      </c>
      <c r="Y476" s="44">
        <v>1691.47</v>
      </c>
      <c r="Z476" s="44">
        <v>1271.9000000000001</v>
      </c>
      <c r="AA476" s="44">
        <v>1177.24</v>
      </c>
    </row>
    <row r="477" spans="1:27" ht="12.75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01.10.2023</v>
      </c>
      <c r="C484" s="90" t="s">
        <v>76</v>
      </c>
      <c r="D484" s="91">
        <f>ROUND(((D485+D486+D488+D487)/1000),5)</f>
        <v>1.9693499999999999</v>
      </c>
      <c r="E484" s="91">
        <f>ROUND(((E485+E486+E488+E487)/1000),5)</f>
        <v>1.9105700000000001</v>
      </c>
      <c r="F484" s="91">
        <f>ROUND(((F485+F486+F488+F487)/1000),5)</f>
        <v>1.89662</v>
      </c>
      <c r="G484" s="91">
        <f t="shared" ref="G484:AA484" si="279">ROUND(((G485+G486+G488+G487)/1000),5)</f>
        <v>1.89849</v>
      </c>
      <c r="H484" s="91">
        <f t="shared" si="279"/>
        <v>1.90733</v>
      </c>
      <c r="I484" s="91">
        <f t="shared" si="279"/>
        <v>1.93197</v>
      </c>
      <c r="J484" s="91">
        <f t="shared" si="279"/>
        <v>1.93299</v>
      </c>
      <c r="K484" s="91">
        <f t="shared" si="279"/>
        <v>2.0201199999999999</v>
      </c>
      <c r="L484" s="91">
        <f t="shared" si="279"/>
        <v>2.2699099999999999</v>
      </c>
      <c r="M484" s="91">
        <f t="shared" si="279"/>
        <v>2.5434100000000002</v>
      </c>
      <c r="N484" s="91">
        <f t="shared" si="279"/>
        <v>2.5965099999999999</v>
      </c>
      <c r="O484" s="91">
        <f t="shared" si="279"/>
        <v>2.6032799999999998</v>
      </c>
      <c r="P484" s="91">
        <f t="shared" si="279"/>
        <v>2.6058599999999998</v>
      </c>
      <c r="Q484" s="91">
        <f t="shared" si="279"/>
        <v>2.6196299999999999</v>
      </c>
      <c r="R484" s="91">
        <f t="shared" si="279"/>
        <v>2.6234500000000001</v>
      </c>
      <c r="S484" s="91">
        <f t="shared" si="279"/>
        <v>2.6333799999999998</v>
      </c>
      <c r="T484" s="91">
        <f t="shared" si="279"/>
        <v>2.6260300000000001</v>
      </c>
      <c r="U484" s="91">
        <f t="shared" si="279"/>
        <v>2.6394199999999999</v>
      </c>
      <c r="V484" s="91">
        <f t="shared" si="279"/>
        <v>2.69807</v>
      </c>
      <c r="W484" s="91">
        <f t="shared" si="279"/>
        <v>2.7634500000000002</v>
      </c>
      <c r="X484" s="91">
        <f t="shared" si="279"/>
        <v>2.7008299999999998</v>
      </c>
      <c r="Y484" s="91">
        <f t="shared" si="279"/>
        <v>2.61422</v>
      </c>
      <c r="Z484" s="91">
        <f t="shared" si="279"/>
        <v>2.26546</v>
      </c>
      <c r="AA484" s="91">
        <f t="shared" si="279"/>
        <v>2.0899100000000002</v>
      </c>
    </row>
    <row r="485" spans="1:27" ht="12.75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1314.89</v>
      </c>
      <c r="E485" s="44">
        <v>1256.1099999999999</v>
      </c>
      <c r="F485" s="44">
        <v>1242.1600000000001</v>
      </c>
      <c r="G485" s="44">
        <v>1244.03</v>
      </c>
      <c r="H485" s="44">
        <v>1252.8699999999999</v>
      </c>
      <c r="I485" s="44">
        <v>1277.51</v>
      </c>
      <c r="J485" s="44">
        <v>1278.53</v>
      </c>
      <c r="K485" s="44">
        <v>1365.66</v>
      </c>
      <c r="L485" s="44">
        <v>1615.45</v>
      </c>
      <c r="M485" s="44">
        <v>1888.95</v>
      </c>
      <c r="N485" s="44">
        <v>1942.05</v>
      </c>
      <c r="O485" s="44">
        <v>1948.82</v>
      </c>
      <c r="P485" s="44">
        <v>1951.4</v>
      </c>
      <c r="Q485" s="44">
        <v>1965.17</v>
      </c>
      <c r="R485" s="44">
        <v>1968.99</v>
      </c>
      <c r="S485" s="44">
        <v>1978.92</v>
      </c>
      <c r="T485" s="44">
        <v>1971.57</v>
      </c>
      <c r="U485" s="44">
        <v>1984.96</v>
      </c>
      <c r="V485" s="44">
        <v>2043.61</v>
      </c>
      <c r="W485" s="44">
        <v>2108.9899999999998</v>
      </c>
      <c r="X485" s="44">
        <v>2046.37</v>
      </c>
      <c r="Y485" s="44">
        <v>1959.76</v>
      </c>
      <c r="Z485" s="44">
        <v>1611</v>
      </c>
      <c r="AA485" s="44">
        <v>1435.45</v>
      </c>
    </row>
    <row r="486" spans="1:27" ht="12.75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2884</v>
      </c>
      <c r="B489" s="28" t="str">
        <f>"02"&amp;"."&amp;$B$801&amp;"."&amp;$B$802</f>
        <v>02.10.2023</v>
      </c>
      <c r="C489" s="90" t="s">
        <v>76</v>
      </c>
      <c r="D489" s="91">
        <f>ROUND(((D490+D491+D493+D492)/1000),5)</f>
        <v>1.94479</v>
      </c>
      <c r="E489" s="91">
        <f>ROUND(((E490+E491+E493+E492)/1000),5)</f>
        <v>1.8876900000000001</v>
      </c>
      <c r="F489" s="91">
        <f>ROUND(((F490+F491+F493+F492)/1000),5)</f>
        <v>1.8320799999999999</v>
      </c>
      <c r="G489" s="91">
        <f t="shared" ref="G489:AA489" si="282">ROUND(((G490+G491+G493+G492)/1000),5)</f>
        <v>1.81968</v>
      </c>
      <c r="H489" s="91">
        <f t="shared" si="282"/>
        <v>1.8325499999999999</v>
      </c>
      <c r="I489" s="91">
        <f t="shared" si="282"/>
        <v>1.9511700000000001</v>
      </c>
      <c r="J489" s="91">
        <f t="shared" si="282"/>
        <v>2.1112299999999999</v>
      </c>
      <c r="K489" s="91">
        <f t="shared" si="282"/>
        <v>2.3681700000000001</v>
      </c>
      <c r="L489" s="91">
        <f t="shared" si="282"/>
        <v>2.5716199999999998</v>
      </c>
      <c r="M489" s="91">
        <f t="shared" si="282"/>
        <v>2.7649499999999998</v>
      </c>
      <c r="N489" s="91">
        <f t="shared" si="282"/>
        <v>2.7717299999999998</v>
      </c>
      <c r="O489" s="91">
        <f t="shared" si="282"/>
        <v>2.6938599999999999</v>
      </c>
      <c r="P489" s="91">
        <f t="shared" si="282"/>
        <v>2.6515300000000002</v>
      </c>
      <c r="Q489" s="91">
        <f t="shared" si="282"/>
        <v>2.6713100000000001</v>
      </c>
      <c r="R489" s="91">
        <f t="shared" si="282"/>
        <v>2.6732100000000001</v>
      </c>
      <c r="S489" s="91">
        <f t="shared" si="282"/>
        <v>2.65937</v>
      </c>
      <c r="T489" s="91">
        <f t="shared" si="282"/>
        <v>2.6547800000000001</v>
      </c>
      <c r="U489" s="91">
        <f t="shared" si="282"/>
        <v>2.66438</v>
      </c>
      <c r="V489" s="91">
        <f t="shared" si="282"/>
        <v>2.8104100000000001</v>
      </c>
      <c r="W489" s="91">
        <f t="shared" si="282"/>
        <v>2.81298</v>
      </c>
      <c r="X489" s="91">
        <f t="shared" si="282"/>
        <v>2.65794</v>
      </c>
      <c r="Y489" s="91">
        <f t="shared" si="282"/>
        <v>2.5645899999999999</v>
      </c>
      <c r="Z489" s="91">
        <f t="shared" si="282"/>
        <v>2.3125100000000001</v>
      </c>
      <c r="AA489" s="91">
        <f t="shared" si="282"/>
        <v>2.0190700000000001</v>
      </c>
    </row>
    <row r="490" spans="1:27" ht="12.75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1290.33</v>
      </c>
      <c r="E490" s="44">
        <v>1233.23</v>
      </c>
      <c r="F490" s="44">
        <v>1177.6199999999999</v>
      </c>
      <c r="G490" s="44">
        <v>1165.22</v>
      </c>
      <c r="H490" s="44">
        <v>1178.0899999999999</v>
      </c>
      <c r="I490" s="44">
        <v>1296.71</v>
      </c>
      <c r="J490" s="44">
        <v>1456.77</v>
      </c>
      <c r="K490" s="44">
        <v>1713.71</v>
      </c>
      <c r="L490" s="44">
        <v>1917.16</v>
      </c>
      <c r="M490" s="44">
        <v>2110.4899999999998</v>
      </c>
      <c r="N490" s="44">
        <v>2117.27</v>
      </c>
      <c r="O490" s="44">
        <v>2039.4</v>
      </c>
      <c r="P490" s="44">
        <v>1997.07</v>
      </c>
      <c r="Q490" s="44">
        <v>2016.85</v>
      </c>
      <c r="R490" s="44">
        <v>2018.75</v>
      </c>
      <c r="S490" s="44">
        <v>2004.91</v>
      </c>
      <c r="T490" s="44">
        <v>2000.32</v>
      </c>
      <c r="U490" s="44">
        <v>2009.92</v>
      </c>
      <c r="V490" s="44">
        <v>2155.9499999999998</v>
      </c>
      <c r="W490" s="44">
        <v>2158.52</v>
      </c>
      <c r="X490" s="44">
        <v>2003.48</v>
      </c>
      <c r="Y490" s="44">
        <v>1910.13</v>
      </c>
      <c r="Z490" s="44">
        <v>1658.05</v>
      </c>
      <c r="AA490" s="44">
        <v>1364.61</v>
      </c>
    </row>
    <row r="491" spans="1:27" ht="12.75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2889</v>
      </c>
      <c r="B494" s="28" t="str">
        <f>"03"&amp;"."&amp;$B$801&amp;"."&amp;$B$802</f>
        <v>03.10.2023</v>
      </c>
      <c r="C494" s="90" t="s">
        <v>76</v>
      </c>
      <c r="D494" s="91">
        <f>ROUND(((D495+D496+D498+D497)/1000),5)</f>
        <v>1.8886099999999999</v>
      </c>
      <c r="E494" s="91">
        <f>ROUND(((E495+E496+E498+E497)/1000),5)</f>
        <v>1.80386</v>
      </c>
      <c r="F494" s="91">
        <f>ROUND(((F495+F496+F498+F497)/1000),5)</f>
        <v>1.66039</v>
      </c>
      <c r="G494" s="91">
        <f t="shared" ref="G494:AA494" si="285">ROUND(((G495+G496+G498+G497)/1000),5)</f>
        <v>1.64235</v>
      </c>
      <c r="H494" s="91">
        <f t="shared" si="285"/>
        <v>1.80369</v>
      </c>
      <c r="I494" s="91">
        <f t="shared" si="285"/>
        <v>1.95387</v>
      </c>
      <c r="J494" s="91">
        <f t="shared" si="285"/>
        <v>2.0446599999999999</v>
      </c>
      <c r="K494" s="91">
        <f t="shared" si="285"/>
        <v>2.2839800000000001</v>
      </c>
      <c r="L494" s="91">
        <f t="shared" si="285"/>
        <v>2.53138</v>
      </c>
      <c r="M494" s="91">
        <f t="shared" si="285"/>
        <v>2.6935899999999999</v>
      </c>
      <c r="N494" s="91">
        <f t="shared" si="285"/>
        <v>2.7295400000000001</v>
      </c>
      <c r="O494" s="91">
        <f t="shared" si="285"/>
        <v>2.63774</v>
      </c>
      <c r="P494" s="91">
        <f t="shared" si="285"/>
        <v>2.6331500000000001</v>
      </c>
      <c r="Q494" s="91">
        <f t="shared" si="285"/>
        <v>2.6568000000000001</v>
      </c>
      <c r="R494" s="91">
        <f t="shared" si="285"/>
        <v>2.6596199999999999</v>
      </c>
      <c r="S494" s="91">
        <f t="shared" si="285"/>
        <v>2.6619999999999999</v>
      </c>
      <c r="T494" s="91">
        <f t="shared" si="285"/>
        <v>2.6623700000000001</v>
      </c>
      <c r="U494" s="91">
        <f t="shared" si="285"/>
        <v>2.6630600000000002</v>
      </c>
      <c r="V494" s="91">
        <f t="shared" si="285"/>
        <v>2.76892</v>
      </c>
      <c r="W494" s="91">
        <f t="shared" si="285"/>
        <v>2.7803300000000002</v>
      </c>
      <c r="X494" s="91">
        <f t="shared" si="285"/>
        <v>2.6427999999999998</v>
      </c>
      <c r="Y494" s="91">
        <f t="shared" si="285"/>
        <v>2.5125799999999998</v>
      </c>
      <c r="Z494" s="91">
        <f t="shared" si="285"/>
        <v>2.2348300000000001</v>
      </c>
      <c r="AA494" s="91">
        <f t="shared" si="285"/>
        <v>2.0190399999999999</v>
      </c>
    </row>
    <row r="495" spans="1:27" ht="12.75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1234.1500000000001</v>
      </c>
      <c r="E495" s="44">
        <v>1149.4000000000001</v>
      </c>
      <c r="F495" s="44">
        <v>1005.93</v>
      </c>
      <c r="G495" s="44">
        <v>987.89</v>
      </c>
      <c r="H495" s="44">
        <v>1149.23</v>
      </c>
      <c r="I495" s="44">
        <v>1299.4100000000001</v>
      </c>
      <c r="J495" s="44">
        <v>1390.2</v>
      </c>
      <c r="K495" s="44">
        <v>1629.52</v>
      </c>
      <c r="L495" s="44">
        <v>1876.92</v>
      </c>
      <c r="M495" s="44">
        <v>2039.13</v>
      </c>
      <c r="N495" s="44">
        <v>2075.08</v>
      </c>
      <c r="O495" s="44">
        <v>1983.28</v>
      </c>
      <c r="P495" s="44">
        <v>1978.69</v>
      </c>
      <c r="Q495" s="44">
        <v>2002.34</v>
      </c>
      <c r="R495" s="44">
        <v>2005.16</v>
      </c>
      <c r="S495" s="44">
        <v>2007.54</v>
      </c>
      <c r="T495" s="44">
        <v>2007.91</v>
      </c>
      <c r="U495" s="44">
        <v>2008.6</v>
      </c>
      <c r="V495" s="44">
        <v>2114.46</v>
      </c>
      <c r="W495" s="44">
        <v>2125.87</v>
      </c>
      <c r="X495" s="44">
        <v>1988.34</v>
      </c>
      <c r="Y495" s="44">
        <v>1858.12</v>
      </c>
      <c r="Z495" s="44">
        <v>1580.37</v>
      </c>
      <c r="AA495" s="44">
        <v>1364.58</v>
      </c>
    </row>
    <row r="496" spans="1:27" ht="12.75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2894</v>
      </c>
      <c r="B499" s="28" t="str">
        <f>"04"&amp;"."&amp;$B$801&amp;"."&amp;$B$802</f>
        <v>04.10.2023</v>
      </c>
      <c r="C499" s="90" t="s">
        <v>76</v>
      </c>
      <c r="D499" s="91">
        <f>ROUND(((D500+D501+D503+D502)/1000),5)</f>
        <v>1.8618300000000001</v>
      </c>
      <c r="E499" s="91">
        <f>ROUND(((E500+E501+E503+E502)/1000),5)</f>
        <v>1.7315100000000001</v>
      </c>
      <c r="F499" s="91">
        <f>ROUND(((F500+F501+F503+F502)/1000),5)</f>
        <v>1.61402</v>
      </c>
      <c r="G499" s="91">
        <f t="shared" ref="G499:AA499" si="288">ROUND(((G500+G501+G503+G502)/1000),5)</f>
        <v>1.67222</v>
      </c>
      <c r="H499" s="91">
        <f t="shared" si="288"/>
        <v>1.7971699999999999</v>
      </c>
      <c r="I499" s="91">
        <f t="shared" si="288"/>
        <v>1.9055800000000001</v>
      </c>
      <c r="J499" s="91">
        <f t="shared" si="288"/>
        <v>1.95218</v>
      </c>
      <c r="K499" s="91">
        <f t="shared" si="288"/>
        <v>2.29331</v>
      </c>
      <c r="L499" s="91">
        <f t="shared" si="288"/>
        <v>2.5693700000000002</v>
      </c>
      <c r="M499" s="91">
        <f t="shared" si="288"/>
        <v>2.74403</v>
      </c>
      <c r="N499" s="91">
        <f t="shared" si="288"/>
        <v>2.7740499999999999</v>
      </c>
      <c r="O499" s="91">
        <f t="shared" si="288"/>
        <v>2.6952500000000001</v>
      </c>
      <c r="P499" s="91">
        <f t="shared" si="288"/>
        <v>2.6273200000000001</v>
      </c>
      <c r="Q499" s="91">
        <f t="shared" si="288"/>
        <v>2.6456599999999999</v>
      </c>
      <c r="R499" s="91">
        <f t="shared" si="288"/>
        <v>2.6484800000000002</v>
      </c>
      <c r="S499" s="91">
        <f t="shared" si="288"/>
        <v>2.6409699999999998</v>
      </c>
      <c r="T499" s="91">
        <f t="shared" si="288"/>
        <v>2.6486800000000001</v>
      </c>
      <c r="U499" s="91">
        <f t="shared" si="288"/>
        <v>2.7129599999999998</v>
      </c>
      <c r="V499" s="91">
        <f t="shared" si="288"/>
        <v>2.8231799999999998</v>
      </c>
      <c r="W499" s="91">
        <f t="shared" si="288"/>
        <v>2.82802</v>
      </c>
      <c r="X499" s="91">
        <f t="shared" si="288"/>
        <v>2.6504500000000002</v>
      </c>
      <c r="Y499" s="91">
        <f t="shared" si="288"/>
        <v>2.5095299999999998</v>
      </c>
      <c r="Z499" s="91">
        <f t="shared" si="288"/>
        <v>2.1088800000000001</v>
      </c>
      <c r="AA499" s="91">
        <f t="shared" si="288"/>
        <v>1.95974</v>
      </c>
    </row>
    <row r="500" spans="1:27" ht="12.75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1207.3699999999999</v>
      </c>
      <c r="E500" s="44">
        <v>1077.05</v>
      </c>
      <c r="F500" s="44">
        <v>959.56</v>
      </c>
      <c r="G500" s="44">
        <v>1017.76</v>
      </c>
      <c r="H500" s="44">
        <v>1142.71</v>
      </c>
      <c r="I500" s="44">
        <v>1251.1199999999999</v>
      </c>
      <c r="J500" s="44">
        <v>1297.72</v>
      </c>
      <c r="K500" s="44">
        <v>1638.85</v>
      </c>
      <c r="L500" s="44">
        <v>1914.91</v>
      </c>
      <c r="M500" s="44">
        <v>2089.5700000000002</v>
      </c>
      <c r="N500" s="44">
        <v>2119.59</v>
      </c>
      <c r="O500" s="44">
        <v>2040.79</v>
      </c>
      <c r="P500" s="44">
        <v>1972.86</v>
      </c>
      <c r="Q500" s="44">
        <v>1991.2</v>
      </c>
      <c r="R500" s="44">
        <v>1994.02</v>
      </c>
      <c r="S500" s="44">
        <v>1986.51</v>
      </c>
      <c r="T500" s="44">
        <v>1994.22</v>
      </c>
      <c r="U500" s="44">
        <v>2058.5</v>
      </c>
      <c r="V500" s="44">
        <v>2168.7199999999998</v>
      </c>
      <c r="W500" s="44">
        <v>2173.56</v>
      </c>
      <c r="X500" s="44">
        <v>1995.99</v>
      </c>
      <c r="Y500" s="44">
        <v>1855.07</v>
      </c>
      <c r="Z500" s="44">
        <v>1454.42</v>
      </c>
      <c r="AA500" s="44">
        <v>1305.28</v>
      </c>
    </row>
    <row r="501" spans="1:27" ht="12.75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2899</v>
      </c>
      <c r="B504" s="28" t="str">
        <f>"05"&amp;"."&amp;$B$801&amp;"."&amp;$B$802</f>
        <v>05.10.2023</v>
      </c>
      <c r="C504" s="90" t="s">
        <v>76</v>
      </c>
      <c r="D504" s="91">
        <f>ROUND(((D505+D506+D508+D507)/1000),5)</f>
        <v>1.8103800000000001</v>
      </c>
      <c r="E504" s="91">
        <f>ROUND(((E505+E506+E508+E507)/1000),5)</f>
        <v>1.6543000000000001</v>
      </c>
      <c r="F504" s="91">
        <f>ROUND(((F505+F506+F508+F507)/1000),5)</f>
        <v>1.5642499999999999</v>
      </c>
      <c r="G504" s="91">
        <f t="shared" ref="G504:AA504" si="291">ROUND(((G505+G506+G508+G507)/1000),5)</f>
        <v>1.58124</v>
      </c>
      <c r="H504" s="91">
        <f t="shared" si="291"/>
        <v>1.74769</v>
      </c>
      <c r="I504" s="91">
        <f t="shared" si="291"/>
        <v>1.8889199999999999</v>
      </c>
      <c r="J504" s="91">
        <f t="shared" si="291"/>
        <v>1.9998400000000001</v>
      </c>
      <c r="K504" s="91">
        <f t="shared" si="291"/>
        <v>2.3779300000000001</v>
      </c>
      <c r="L504" s="91">
        <f t="shared" si="291"/>
        <v>2.4260999999999999</v>
      </c>
      <c r="M504" s="91">
        <f t="shared" si="291"/>
        <v>2.6555</v>
      </c>
      <c r="N504" s="91">
        <f t="shared" si="291"/>
        <v>2.7328899999999998</v>
      </c>
      <c r="O504" s="91">
        <f t="shared" si="291"/>
        <v>2.5818099999999999</v>
      </c>
      <c r="P504" s="91">
        <f t="shared" si="291"/>
        <v>2.5111300000000001</v>
      </c>
      <c r="Q504" s="91">
        <f t="shared" si="291"/>
        <v>2.6027200000000001</v>
      </c>
      <c r="R504" s="91">
        <f t="shared" si="291"/>
        <v>2.6111499999999999</v>
      </c>
      <c r="S504" s="91">
        <f t="shared" si="291"/>
        <v>2.6158299999999999</v>
      </c>
      <c r="T504" s="91">
        <f t="shared" si="291"/>
        <v>2.62595</v>
      </c>
      <c r="U504" s="91">
        <f t="shared" si="291"/>
        <v>2.7640500000000001</v>
      </c>
      <c r="V504" s="91">
        <f t="shared" si="291"/>
        <v>2.7706400000000002</v>
      </c>
      <c r="W504" s="91">
        <f t="shared" si="291"/>
        <v>2.823</v>
      </c>
      <c r="X504" s="91">
        <f t="shared" si="291"/>
        <v>2.7625299999999999</v>
      </c>
      <c r="Y504" s="91">
        <f t="shared" si="291"/>
        <v>2.5257900000000002</v>
      </c>
      <c r="Z504" s="91">
        <f t="shared" si="291"/>
        <v>2.2680400000000001</v>
      </c>
      <c r="AA504" s="91">
        <f t="shared" si="291"/>
        <v>1.9819100000000001</v>
      </c>
    </row>
    <row r="505" spans="1:27" ht="12.75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1155.92</v>
      </c>
      <c r="E505" s="44">
        <v>999.84</v>
      </c>
      <c r="F505" s="44">
        <v>909.79</v>
      </c>
      <c r="G505" s="44">
        <v>926.78</v>
      </c>
      <c r="H505" s="44">
        <v>1093.23</v>
      </c>
      <c r="I505" s="44">
        <v>1234.46</v>
      </c>
      <c r="J505" s="44">
        <v>1345.38</v>
      </c>
      <c r="K505" s="44">
        <v>1723.47</v>
      </c>
      <c r="L505" s="44">
        <v>1771.64</v>
      </c>
      <c r="M505" s="44">
        <v>2001.04</v>
      </c>
      <c r="N505" s="44">
        <v>2078.4299999999998</v>
      </c>
      <c r="O505" s="44">
        <v>1927.35</v>
      </c>
      <c r="P505" s="44">
        <v>1856.67</v>
      </c>
      <c r="Q505" s="44">
        <v>1948.26</v>
      </c>
      <c r="R505" s="44">
        <v>1956.69</v>
      </c>
      <c r="S505" s="44">
        <v>1961.37</v>
      </c>
      <c r="T505" s="44">
        <v>1971.49</v>
      </c>
      <c r="U505" s="44">
        <v>2109.59</v>
      </c>
      <c r="V505" s="44">
        <v>2116.1799999999998</v>
      </c>
      <c r="W505" s="44">
        <v>2168.54</v>
      </c>
      <c r="X505" s="44">
        <v>2108.0700000000002</v>
      </c>
      <c r="Y505" s="44">
        <v>1871.33</v>
      </c>
      <c r="Z505" s="44">
        <v>1613.58</v>
      </c>
      <c r="AA505" s="44">
        <v>1327.45</v>
      </c>
    </row>
    <row r="506" spans="1:27" ht="12.75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2904</v>
      </c>
      <c r="B509" s="28" t="str">
        <f>"06"&amp;"."&amp;$B$801&amp;"."&amp;$B$802</f>
        <v>06.10.2023</v>
      </c>
      <c r="C509" s="90" t="s">
        <v>76</v>
      </c>
      <c r="D509" s="91">
        <f>ROUND(((D510+D511+D513+D512)/1000),5)</f>
        <v>1.8736299999999999</v>
      </c>
      <c r="E509" s="91">
        <f>ROUND(((E510+E511+E513+E512)/1000),5)</f>
        <v>1.76312</v>
      </c>
      <c r="F509" s="91">
        <f>ROUND(((F510+F511+F513+F512)/1000),5)</f>
        <v>1.6848700000000001</v>
      </c>
      <c r="G509" s="91">
        <f t="shared" ref="G509:AA509" si="294">ROUND(((G510+G511+G513+G512)/1000),5)</f>
        <v>1.7088300000000001</v>
      </c>
      <c r="H509" s="91">
        <f t="shared" si="294"/>
        <v>1.7976399999999999</v>
      </c>
      <c r="I509" s="91">
        <f t="shared" si="294"/>
        <v>1.9163699999999999</v>
      </c>
      <c r="J509" s="91">
        <f t="shared" si="294"/>
        <v>2.1375700000000002</v>
      </c>
      <c r="K509" s="91">
        <f t="shared" si="294"/>
        <v>2.3946000000000001</v>
      </c>
      <c r="L509" s="91">
        <f t="shared" si="294"/>
        <v>2.6558299999999999</v>
      </c>
      <c r="M509" s="91">
        <f t="shared" si="294"/>
        <v>2.8312200000000001</v>
      </c>
      <c r="N509" s="91">
        <f t="shared" si="294"/>
        <v>2.8390900000000001</v>
      </c>
      <c r="O509" s="91">
        <f t="shared" si="294"/>
        <v>2.8123399999999998</v>
      </c>
      <c r="P509" s="91">
        <f t="shared" si="294"/>
        <v>2.6735099999999998</v>
      </c>
      <c r="Q509" s="91">
        <f t="shared" si="294"/>
        <v>2.6802100000000002</v>
      </c>
      <c r="R509" s="91">
        <f t="shared" si="294"/>
        <v>2.6254</v>
      </c>
      <c r="S509" s="91">
        <f t="shared" si="294"/>
        <v>2.6150000000000002</v>
      </c>
      <c r="T509" s="91">
        <f t="shared" si="294"/>
        <v>2.6277499999999998</v>
      </c>
      <c r="U509" s="91">
        <f t="shared" si="294"/>
        <v>2.6504599999999998</v>
      </c>
      <c r="V509" s="91">
        <f t="shared" si="294"/>
        <v>2.8275899999999998</v>
      </c>
      <c r="W509" s="91">
        <f t="shared" si="294"/>
        <v>2.8184</v>
      </c>
      <c r="X509" s="91">
        <f t="shared" si="294"/>
        <v>2.7143600000000001</v>
      </c>
      <c r="Y509" s="91">
        <f t="shared" si="294"/>
        <v>2.60934</v>
      </c>
      <c r="Z509" s="91">
        <f t="shared" si="294"/>
        <v>2.3888699999999998</v>
      </c>
      <c r="AA509" s="91">
        <f t="shared" si="294"/>
        <v>2.1249799999999999</v>
      </c>
    </row>
    <row r="510" spans="1:27" ht="12.75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1219.17</v>
      </c>
      <c r="E510" s="44">
        <v>1108.6600000000001</v>
      </c>
      <c r="F510" s="44">
        <v>1030.4100000000001</v>
      </c>
      <c r="G510" s="44">
        <v>1054.3699999999999</v>
      </c>
      <c r="H510" s="44">
        <v>1143.18</v>
      </c>
      <c r="I510" s="44">
        <v>1261.9100000000001</v>
      </c>
      <c r="J510" s="44">
        <v>1483.11</v>
      </c>
      <c r="K510" s="44">
        <v>1740.14</v>
      </c>
      <c r="L510" s="44">
        <v>2001.37</v>
      </c>
      <c r="M510" s="44">
        <v>2176.7600000000002</v>
      </c>
      <c r="N510" s="44">
        <v>2184.63</v>
      </c>
      <c r="O510" s="44">
        <v>2157.88</v>
      </c>
      <c r="P510" s="44">
        <v>2019.05</v>
      </c>
      <c r="Q510" s="44">
        <v>2025.75</v>
      </c>
      <c r="R510" s="44">
        <v>1970.94</v>
      </c>
      <c r="S510" s="44">
        <v>1960.54</v>
      </c>
      <c r="T510" s="44">
        <v>1973.29</v>
      </c>
      <c r="U510" s="44">
        <v>1996</v>
      </c>
      <c r="V510" s="44">
        <v>2173.13</v>
      </c>
      <c r="W510" s="44">
        <v>2163.94</v>
      </c>
      <c r="X510" s="44">
        <v>2059.9</v>
      </c>
      <c r="Y510" s="44">
        <v>1954.88</v>
      </c>
      <c r="Z510" s="44">
        <v>1734.41</v>
      </c>
      <c r="AA510" s="44">
        <v>1470.52</v>
      </c>
    </row>
    <row r="511" spans="1:27" ht="12.75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2909</v>
      </c>
      <c r="B514" s="28" t="str">
        <f>"07"&amp;"."&amp;$B$801&amp;"."&amp;$B$802</f>
        <v>07.10.2023</v>
      </c>
      <c r="C514" s="90" t="s">
        <v>76</v>
      </c>
      <c r="D514" s="91">
        <f>ROUND(((D515+D516+D518+D517)/1000),5)</f>
        <v>1.9071899999999999</v>
      </c>
      <c r="E514" s="91">
        <f>ROUND(((E515+E516+E518+E517)/1000),5)</f>
        <v>1.8564400000000001</v>
      </c>
      <c r="F514" s="91">
        <f>ROUND(((F515+F516+F518+F517)/1000),5)</f>
        <v>1.8059099999999999</v>
      </c>
      <c r="G514" s="91">
        <f t="shared" ref="G514:AA514" si="297">ROUND(((G515+G516+G518+G517)/1000),5)</f>
        <v>1.7733399999999999</v>
      </c>
      <c r="H514" s="91">
        <f t="shared" si="297"/>
        <v>1.8102199999999999</v>
      </c>
      <c r="I514" s="91">
        <f t="shared" si="297"/>
        <v>1.86564</v>
      </c>
      <c r="J514" s="91">
        <f t="shared" si="297"/>
        <v>1.95618</v>
      </c>
      <c r="K514" s="91">
        <f t="shared" si="297"/>
        <v>2.1383399999999999</v>
      </c>
      <c r="L514" s="91">
        <f t="shared" si="297"/>
        <v>2.3347199999999999</v>
      </c>
      <c r="M514" s="91">
        <f t="shared" si="297"/>
        <v>2.4923799999999998</v>
      </c>
      <c r="N514" s="91">
        <f t="shared" si="297"/>
        <v>2.5745300000000002</v>
      </c>
      <c r="O514" s="91">
        <f t="shared" si="297"/>
        <v>2.5659100000000001</v>
      </c>
      <c r="P514" s="91">
        <f t="shared" si="297"/>
        <v>2.5148000000000001</v>
      </c>
      <c r="Q514" s="91">
        <f t="shared" si="297"/>
        <v>2.51545</v>
      </c>
      <c r="R514" s="91">
        <f t="shared" si="297"/>
        <v>2.5080499999999999</v>
      </c>
      <c r="S514" s="91">
        <f t="shared" si="297"/>
        <v>2.51546</v>
      </c>
      <c r="T514" s="91">
        <f t="shared" si="297"/>
        <v>2.5409799999999998</v>
      </c>
      <c r="U514" s="91">
        <f t="shared" si="297"/>
        <v>2.6248300000000002</v>
      </c>
      <c r="V514" s="91">
        <f t="shared" si="297"/>
        <v>2.7398899999999999</v>
      </c>
      <c r="W514" s="91">
        <f t="shared" si="297"/>
        <v>2.75617</v>
      </c>
      <c r="X514" s="91">
        <f t="shared" si="297"/>
        <v>2.70113</v>
      </c>
      <c r="Y514" s="91">
        <f t="shared" si="297"/>
        <v>2.4650799999999999</v>
      </c>
      <c r="Z514" s="91">
        <f t="shared" si="297"/>
        <v>2.2112799999999999</v>
      </c>
      <c r="AA514" s="91">
        <f t="shared" si="297"/>
        <v>1.9660299999999999</v>
      </c>
    </row>
    <row r="515" spans="1:27" ht="12.75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1252.73</v>
      </c>
      <c r="E515" s="44">
        <v>1201.98</v>
      </c>
      <c r="F515" s="44">
        <v>1151.45</v>
      </c>
      <c r="G515" s="44">
        <v>1118.8800000000001</v>
      </c>
      <c r="H515" s="44">
        <v>1155.76</v>
      </c>
      <c r="I515" s="44">
        <v>1211.18</v>
      </c>
      <c r="J515" s="44">
        <v>1301.72</v>
      </c>
      <c r="K515" s="44">
        <v>1483.88</v>
      </c>
      <c r="L515" s="44">
        <v>1680.26</v>
      </c>
      <c r="M515" s="44">
        <v>1837.92</v>
      </c>
      <c r="N515" s="44">
        <v>1920.07</v>
      </c>
      <c r="O515" s="44">
        <v>1911.45</v>
      </c>
      <c r="P515" s="44">
        <v>1860.34</v>
      </c>
      <c r="Q515" s="44">
        <v>1860.99</v>
      </c>
      <c r="R515" s="44">
        <v>1853.59</v>
      </c>
      <c r="S515" s="44">
        <v>1861</v>
      </c>
      <c r="T515" s="44">
        <v>1886.52</v>
      </c>
      <c r="U515" s="44">
        <v>1970.37</v>
      </c>
      <c r="V515" s="44">
        <v>2085.4299999999998</v>
      </c>
      <c r="W515" s="44">
        <v>2101.71</v>
      </c>
      <c r="X515" s="44">
        <v>2046.67</v>
      </c>
      <c r="Y515" s="44">
        <v>1810.62</v>
      </c>
      <c r="Z515" s="44">
        <v>1556.82</v>
      </c>
      <c r="AA515" s="44">
        <v>1311.57</v>
      </c>
    </row>
    <row r="516" spans="1:27" ht="12.75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2914</v>
      </c>
      <c r="B519" s="28" t="str">
        <f>"08"&amp;"."&amp;$B$801&amp;"."&amp;$B$802</f>
        <v>08.10.2023</v>
      </c>
      <c r="C519" s="90" t="s">
        <v>76</v>
      </c>
      <c r="D519" s="91">
        <f>ROUND(((D520+D521+D523+D522)/1000),5)</f>
        <v>1.8209299999999999</v>
      </c>
      <c r="E519" s="91">
        <f>ROUND(((E520+E521+E523+E522)/1000),5)</f>
        <v>1.73058</v>
      </c>
      <c r="F519" s="91">
        <f>ROUND(((F520+F521+F523+F522)/1000),5)</f>
        <v>1.62869</v>
      </c>
      <c r="G519" s="91">
        <f t="shared" ref="G519:AA519" si="300">ROUND(((G520+G521+G523+G522)/1000),5)</f>
        <v>1.5940000000000001</v>
      </c>
      <c r="H519" s="91">
        <f t="shared" si="300"/>
        <v>1.64008</v>
      </c>
      <c r="I519" s="91">
        <f t="shared" si="300"/>
        <v>1.7039800000000001</v>
      </c>
      <c r="J519" s="91">
        <f t="shared" si="300"/>
        <v>1.69655</v>
      </c>
      <c r="K519" s="91">
        <f t="shared" si="300"/>
        <v>1.80341</v>
      </c>
      <c r="L519" s="91">
        <f t="shared" si="300"/>
        <v>2.1317300000000001</v>
      </c>
      <c r="M519" s="91">
        <f t="shared" si="300"/>
        <v>2.2705500000000001</v>
      </c>
      <c r="N519" s="91">
        <f t="shared" si="300"/>
        <v>2.3144800000000001</v>
      </c>
      <c r="O519" s="91">
        <f t="shared" si="300"/>
        <v>2.3172899999999998</v>
      </c>
      <c r="P519" s="91">
        <f t="shared" si="300"/>
        <v>2.4013300000000002</v>
      </c>
      <c r="Q519" s="91">
        <f t="shared" si="300"/>
        <v>2.4020899999999998</v>
      </c>
      <c r="R519" s="91">
        <f t="shared" si="300"/>
        <v>2.4064700000000001</v>
      </c>
      <c r="S519" s="91">
        <f t="shared" si="300"/>
        <v>2.4014500000000001</v>
      </c>
      <c r="T519" s="91">
        <f t="shared" si="300"/>
        <v>2.5525000000000002</v>
      </c>
      <c r="U519" s="91">
        <f t="shared" si="300"/>
        <v>2.76789</v>
      </c>
      <c r="V519" s="91">
        <f t="shared" si="300"/>
        <v>2.8608500000000001</v>
      </c>
      <c r="W519" s="91">
        <f t="shared" si="300"/>
        <v>2.8627099999999999</v>
      </c>
      <c r="X519" s="91">
        <f t="shared" si="300"/>
        <v>2.8172600000000001</v>
      </c>
      <c r="Y519" s="91">
        <f t="shared" si="300"/>
        <v>2.4703900000000001</v>
      </c>
      <c r="Z519" s="91">
        <f t="shared" si="300"/>
        <v>2.1734499999999999</v>
      </c>
      <c r="AA519" s="91">
        <f t="shared" si="300"/>
        <v>1.9610799999999999</v>
      </c>
    </row>
    <row r="520" spans="1:27" ht="12.75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1166.47</v>
      </c>
      <c r="E520" s="44">
        <v>1076.1199999999999</v>
      </c>
      <c r="F520" s="44">
        <v>974.23</v>
      </c>
      <c r="G520" s="44">
        <v>939.54</v>
      </c>
      <c r="H520" s="44">
        <v>985.62</v>
      </c>
      <c r="I520" s="44">
        <v>1049.52</v>
      </c>
      <c r="J520" s="44">
        <v>1042.0899999999999</v>
      </c>
      <c r="K520" s="44">
        <v>1148.95</v>
      </c>
      <c r="L520" s="44">
        <v>1477.27</v>
      </c>
      <c r="M520" s="44">
        <v>1616.09</v>
      </c>
      <c r="N520" s="44">
        <v>1660.02</v>
      </c>
      <c r="O520" s="44">
        <v>1662.83</v>
      </c>
      <c r="P520" s="44">
        <v>1746.87</v>
      </c>
      <c r="Q520" s="44">
        <v>1747.63</v>
      </c>
      <c r="R520" s="44">
        <v>1752.01</v>
      </c>
      <c r="S520" s="44">
        <v>1746.99</v>
      </c>
      <c r="T520" s="44">
        <v>1898.04</v>
      </c>
      <c r="U520" s="44">
        <v>2113.4299999999998</v>
      </c>
      <c r="V520" s="44">
        <v>2206.39</v>
      </c>
      <c r="W520" s="44">
        <v>2208.25</v>
      </c>
      <c r="X520" s="44">
        <v>2162.8000000000002</v>
      </c>
      <c r="Y520" s="44">
        <v>1815.93</v>
      </c>
      <c r="Z520" s="44">
        <v>1518.99</v>
      </c>
      <c r="AA520" s="44">
        <v>1306.6199999999999</v>
      </c>
    </row>
    <row r="521" spans="1:27" ht="12.75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2919</v>
      </c>
      <c r="B524" s="28" t="str">
        <f>"09"&amp;"."&amp;$B$801&amp;"."&amp;$B$802</f>
        <v>09.10.2023</v>
      </c>
      <c r="C524" s="90" t="s">
        <v>76</v>
      </c>
      <c r="D524" s="91">
        <f>ROUND(((D525+D526+D528+D527)/1000),5)</f>
        <v>1.83666</v>
      </c>
      <c r="E524" s="91">
        <f>ROUND(((E525+E526+E528+E527)/1000),5)</f>
        <v>1.74777</v>
      </c>
      <c r="F524" s="91">
        <f>ROUND(((F525+F526+F528+F527)/1000),5)</f>
        <v>1.67211</v>
      </c>
      <c r="G524" s="91">
        <f t="shared" ref="G524:AA524" si="303">ROUND(((G525+G526+G528+G527)/1000),5)</f>
        <v>1.64506</v>
      </c>
      <c r="H524" s="91">
        <f t="shared" si="303"/>
        <v>1.6994199999999999</v>
      </c>
      <c r="I524" s="91">
        <f t="shared" si="303"/>
        <v>1.9171400000000001</v>
      </c>
      <c r="J524" s="91">
        <f t="shared" si="303"/>
        <v>2.0545599999999999</v>
      </c>
      <c r="K524" s="91">
        <f t="shared" si="303"/>
        <v>2.3922300000000001</v>
      </c>
      <c r="L524" s="91">
        <f t="shared" si="303"/>
        <v>2.7678799999999999</v>
      </c>
      <c r="M524" s="91">
        <f t="shared" si="303"/>
        <v>2.8574999999999999</v>
      </c>
      <c r="N524" s="91">
        <f t="shared" si="303"/>
        <v>2.8814199999999999</v>
      </c>
      <c r="O524" s="91">
        <f t="shared" si="303"/>
        <v>2.8655200000000001</v>
      </c>
      <c r="P524" s="91">
        <f t="shared" si="303"/>
        <v>2.7930999999999999</v>
      </c>
      <c r="Q524" s="91">
        <f t="shared" si="303"/>
        <v>2.8183600000000002</v>
      </c>
      <c r="R524" s="91">
        <f t="shared" si="303"/>
        <v>2.8211599999999999</v>
      </c>
      <c r="S524" s="91">
        <f t="shared" si="303"/>
        <v>2.82308</v>
      </c>
      <c r="T524" s="91">
        <f t="shared" si="303"/>
        <v>2.7969599999999999</v>
      </c>
      <c r="U524" s="91">
        <f t="shared" si="303"/>
        <v>2.8303099999999999</v>
      </c>
      <c r="V524" s="91">
        <f t="shared" si="303"/>
        <v>2.8547500000000001</v>
      </c>
      <c r="W524" s="91">
        <f t="shared" si="303"/>
        <v>2.8476300000000001</v>
      </c>
      <c r="X524" s="91">
        <f t="shared" si="303"/>
        <v>2.7988400000000002</v>
      </c>
      <c r="Y524" s="91">
        <f t="shared" si="303"/>
        <v>2.7550300000000001</v>
      </c>
      <c r="Z524" s="91">
        <f t="shared" si="303"/>
        <v>2.2479</v>
      </c>
      <c r="AA524" s="91">
        <f t="shared" si="303"/>
        <v>1.98247</v>
      </c>
    </row>
    <row r="525" spans="1:27" ht="12.75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1182.2</v>
      </c>
      <c r="E525" s="44">
        <v>1093.31</v>
      </c>
      <c r="F525" s="44">
        <v>1017.65</v>
      </c>
      <c r="G525" s="44">
        <v>990.6</v>
      </c>
      <c r="H525" s="44">
        <v>1044.96</v>
      </c>
      <c r="I525" s="44">
        <v>1262.68</v>
      </c>
      <c r="J525" s="44">
        <v>1400.1</v>
      </c>
      <c r="K525" s="44">
        <v>1737.77</v>
      </c>
      <c r="L525" s="44">
        <v>2113.42</v>
      </c>
      <c r="M525" s="44">
        <v>2203.04</v>
      </c>
      <c r="N525" s="44">
        <v>2226.96</v>
      </c>
      <c r="O525" s="44">
        <v>2211.06</v>
      </c>
      <c r="P525" s="44">
        <v>2138.64</v>
      </c>
      <c r="Q525" s="44">
        <v>2163.9</v>
      </c>
      <c r="R525" s="44">
        <v>2166.6999999999998</v>
      </c>
      <c r="S525" s="44">
        <v>2168.62</v>
      </c>
      <c r="T525" s="44">
        <v>2142.5</v>
      </c>
      <c r="U525" s="44">
        <v>2175.85</v>
      </c>
      <c r="V525" s="44">
        <v>2200.29</v>
      </c>
      <c r="W525" s="44">
        <v>2193.17</v>
      </c>
      <c r="X525" s="44">
        <v>2144.38</v>
      </c>
      <c r="Y525" s="44">
        <v>2100.5700000000002</v>
      </c>
      <c r="Z525" s="44">
        <v>1593.44</v>
      </c>
      <c r="AA525" s="44">
        <v>1328.01</v>
      </c>
    </row>
    <row r="526" spans="1:27" ht="12.75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2924</v>
      </c>
      <c r="B529" s="28" t="str">
        <f>"10"&amp;"."&amp;$B$801&amp;"."&amp;$B$802</f>
        <v>10.10.2023</v>
      </c>
      <c r="C529" s="90" t="s">
        <v>76</v>
      </c>
      <c r="D529" s="91">
        <f>ROUND(((D530+D531+D533+D532)/1000),5)</f>
        <v>1.8383799999999999</v>
      </c>
      <c r="E529" s="91">
        <f>ROUND(((E530+E531+E533+E532)/1000),5)</f>
        <v>1.76031</v>
      </c>
      <c r="F529" s="91">
        <f>ROUND(((F530+F531+F533+F532)/1000),5)</f>
        <v>1.73834</v>
      </c>
      <c r="G529" s="91">
        <f t="shared" ref="G529:AA529" si="306">ROUND(((G530+G531+G533+G532)/1000),5)</f>
        <v>1.7302900000000001</v>
      </c>
      <c r="H529" s="91">
        <f t="shared" si="306"/>
        <v>1.76309</v>
      </c>
      <c r="I529" s="91">
        <f t="shared" si="306"/>
        <v>1.9329099999999999</v>
      </c>
      <c r="J529" s="91">
        <f t="shared" si="306"/>
        <v>2.1160000000000001</v>
      </c>
      <c r="K529" s="91">
        <f t="shared" si="306"/>
        <v>2.3320699999999999</v>
      </c>
      <c r="L529" s="91">
        <f t="shared" si="306"/>
        <v>2.6871700000000001</v>
      </c>
      <c r="M529" s="91">
        <f t="shared" si="306"/>
        <v>2.81487</v>
      </c>
      <c r="N529" s="91">
        <f t="shared" si="306"/>
        <v>2.8919600000000001</v>
      </c>
      <c r="O529" s="91">
        <f t="shared" si="306"/>
        <v>2.8161</v>
      </c>
      <c r="P529" s="91">
        <f t="shared" si="306"/>
        <v>2.8114300000000001</v>
      </c>
      <c r="Q529" s="91">
        <f t="shared" si="306"/>
        <v>2.8192499999999998</v>
      </c>
      <c r="R529" s="91">
        <f t="shared" si="306"/>
        <v>2.8103099999999999</v>
      </c>
      <c r="S529" s="91">
        <f t="shared" si="306"/>
        <v>2.8117200000000002</v>
      </c>
      <c r="T529" s="91">
        <f t="shared" si="306"/>
        <v>2.8149700000000002</v>
      </c>
      <c r="U529" s="91">
        <f t="shared" si="306"/>
        <v>2.8233999999999999</v>
      </c>
      <c r="V529" s="91">
        <f t="shared" si="306"/>
        <v>2.95546</v>
      </c>
      <c r="W529" s="91">
        <f t="shared" si="306"/>
        <v>2.9600499999999998</v>
      </c>
      <c r="X529" s="91">
        <f t="shared" si="306"/>
        <v>2.79386</v>
      </c>
      <c r="Y529" s="91">
        <f t="shared" si="306"/>
        <v>2.75387</v>
      </c>
      <c r="Z529" s="91">
        <f t="shared" si="306"/>
        <v>2.3782399999999999</v>
      </c>
      <c r="AA529" s="91">
        <f t="shared" si="306"/>
        <v>1.9876499999999999</v>
      </c>
    </row>
    <row r="530" spans="1:27" ht="12.75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1183.92</v>
      </c>
      <c r="E530" s="44">
        <v>1105.8499999999999</v>
      </c>
      <c r="F530" s="44">
        <v>1083.8800000000001</v>
      </c>
      <c r="G530" s="44">
        <v>1075.83</v>
      </c>
      <c r="H530" s="44">
        <v>1108.6300000000001</v>
      </c>
      <c r="I530" s="44">
        <v>1278.45</v>
      </c>
      <c r="J530" s="44">
        <v>1461.54</v>
      </c>
      <c r="K530" s="44">
        <v>1677.61</v>
      </c>
      <c r="L530" s="44">
        <v>2032.71</v>
      </c>
      <c r="M530" s="44">
        <v>2160.41</v>
      </c>
      <c r="N530" s="44">
        <v>2237.5</v>
      </c>
      <c r="O530" s="44">
        <v>2161.64</v>
      </c>
      <c r="P530" s="44">
        <v>2156.9699999999998</v>
      </c>
      <c r="Q530" s="44">
        <v>2164.79</v>
      </c>
      <c r="R530" s="44">
        <v>2155.85</v>
      </c>
      <c r="S530" s="44">
        <v>2157.2600000000002</v>
      </c>
      <c r="T530" s="44">
        <v>2160.5100000000002</v>
      </c>
      <c r="U530" s="44">
        <v>2168.94</v>
      </c>
      <c r="V530" s="44">
        <v>2301</v>
      </c>
      <c r="W530" s="44">
        <v>2305.59</v>
      </c>
      <c r="X530" s="44">
        <v>2139.4</v>
      </c>
      <c r="Y530" s="44">
        <v>2099.41</v>
      </c>
      <c r="Z530" s="44">
        <v>1723.78</v>
      </c>
      <c r="AA530" s="44">
        <v>1333.19</v>
      </c>
    </row>
    <row r="531" spans="1:27" ht="12.75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2929</v>
      </c>
      <c r="B534" s="28" t="str">
        <f>"11"&amp;"."&amp;$B$801&amp;"."&amp;$B$802</f>
        <v>11.10.2023</v>
      </c>
      <c r="C534" s="90" t="s">
        <v>76</v>
      </c>
      <c r="D534" s="91">
        <f>ROUND(((D535+D536+D538+D537)/1000),5)</f>
        <v>1.8444400000000001</v>
      </c>
      <c r="E534" s="91">
        <f>ROUND(((E535+E536+E538+E537)/1000),5)</f>
        <v>1.75956</v>
      </c>
      <c r="F534" s="91">
        <f>ROUND(((F535+F536+F538+F537)/1000),5)</f>
        <v>1.73672</v>
      </c>
      <c r="G534" s="91">
        <f t="shared" ref="G534:AA534" si="309">ROUND(((G535+G536+G538+G537)/1000),5)</f>
        <v>1.7373400000000001</v>
      </c>
      <c r="H534" s="91">
        <f t="shared" si="309"/>
        <v>1.77711</v>
      </c>
      <c r="I534" s="91">
        <f t="shared" si="309"/>
        <v>1.9303999999999999</v>
      </c>
      <c r="J534" s="91">
        <f t="shared" si="309"/>
        <v>2.0790899999999999</v>
      </c>
      <c r="K534" s="91">
        <f t="shared" si="309"/>
        <v>2.4137</v>
      </c>
      <c r="L534" s="91">
        <f t="shared" si="309"/>
        <v>2.65903</v>
      </c>
      <c r="M534" s="91">
        <f t="shared" si="309"/>
        <v>2.8082400000000001</v>
      </c>
      <c r="N534" s="91">
        <f t="shared" si="309"/>
        <v>2.91893</v>
      </c>
      <c r="O534" s="91">
        <f t="shared" si="309"/>
        <v>2.7905500000000001</v>
      </c>
      <c r="P534" s="91">
        <f t="shared" si="309"/>
        <v>2.77745</v>
      </c>
      <c r="Q534" s="91">
        <f t="shared" si="309"/>
        <v>2.7194099999999999</v>
      </c>
      <c r="R534" s="91">
        <f t="shared" si="309"/>
        <v>2.7389800000000002</v>
      </c>
      <c r="S534" s="91">
        <f t="shared" si="309"/>
        <v>2.71122</v>
      </c>
      <c r="T534" s="91">
        <f t="shared" si="309"/>
        <v>2.7355700000000001</v>
      </c>
      <c r="U534" s="91">
        <f t="shared" si="309"/>
        <v>2.86693</v>
      </c>
      <c r="V534" s="91">
        <f t="shared" si="309"/>
        <v>3.1113900000000001</v>
      </c>
      <c r="W534" s="91">
        <f t="shared" si="309"/>
        <v>2.9087800000000001</v>
      </c>
      <c r="X534" s="91">
        <f t="shared" si="309"/>
        <v>2.8679199999999998</v>
      </c>
      <c r="Y534" s="91">
        <f t="shared" si="309"/>
        <v>2.7289500000000002</v>
      </c>
      <c r="Z534" s="91">
        <f t="shared" si="309"/>
        <v>2.2312699999999999</v>
      </c>
      <c r="AA534" s="91">
        <f t="shared" si="309"/>
        <v>1.9223699999999999</v>
      </c>
    </row>
    <row r="535" spans="1:27" ht="12.75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1189.98</v>
      </c>
      <c r="E535" s="44">
        <v>1105.0999999999999</v>
      </c>
      <c r="F535" s="44">
        <v>1082.26</v>
      </c>
      <c r="G535" s="44">
        <v>1082.8800000000001</v>
      </c>
      <c r="H535" s="44">
        <v>1122.6500000000001</v>
      </c>
      <c r="I535" s="44">
        <v>1275.94</v>
      </c>
      <c r="J535" s="44">
        <v>1424.63</v>
      </c>
      <c r="K535" s="44">
        <v>1759.24</v>
      </c>
      <c r="L535" s="44">
        <v>2004.57</v>
      </c>
      <c r="M535" s="44">
        <v>2153.7800000000002</v>
      </c>
      <c r="N535" s="44">
        <v>2264.4699999999998</v>
      </c>
      <c r="O535" s="44">
        <v>2136.09</v>
      </c>
      <c r="P535" s="44">
        <v>2122.9899999999998</v>
      </c>
      <c r="Q535" s="44">
        <v>2064.9499999999998</v>
      </c>
      <c r="R535" s="44">
        <v>2084.52</v>
      </c>
      <c r="S535" s="44">
        <v>2056.7600000000002</v>
      </c>
      <c r="T535" s="44">
        <v>2081.11</v>
      </c>
      <c r="U535" s="44">
        <v>2212.4699999999998</v>
      </c>
      <c r="V535" s="44">
        <v>2456.9299999999998</v>
      </c>
      <c r="W535" s="44">
        <v>2254.3200000000002</v>
      </c>
      <c r="X535" s="44">
        <v>2213.46</v>
      </c>
      <c r="Y535" s="44">
        <v>2074.4899999999998</v>
      </c>
      <c r="Z535" s="44">
        <v>1576.81</v>
      </c>
      <c r="AA535" s="44">
        <v>1267.9100000000001</v>
      </c>
    </row>
    <row r="536" spans="1:27" ht="12.75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2934</v>
      </c>
      <c r="B539" s="28" t="str">
        <f>"12"&amp;"."&amp;$B$801&amp;"."&amp;$B$802</f>
        <v>12.10.2023</v>
      </c>
      <c r="C539" s="90" t="s">
        <v>76</v>
      </c>
      <c r="D539" s="91">
        <f>ROUND(((D540+D541+D543+D542)/1000),5)</f>
        <v>1.75892</v>
      </c>
      <c r="E539" s="91">
        <f>ROUND(((E540+E541+E543+E542)/1000),5)</f>
        <v>1.6896500000000001</v>
      </c>
      <c r="F539" s="91">
        <f>ROUND(((F540+F541+F543+F542)/1000),5)</f>
        <v>1.6333500000000001</v>
      </c>
      <c r="G539" s="91">
        <f t="shared" ref="G539:AA539" si="312">ROUND(((G540+G541+G543+G542)/1000),5)</f>
        <v>1.6387499999999999</v>
      </c>
      <c r="H539" s="91">
        <f t="shared" si="312"/>
        <v>1.7350000000000001</v>
      </c>
      <c r="I539" s="91">
        <f t="shared" si="312"/>
        <v>1.8475699999999999</v>
      </c>
      <c r="J539" s="91">
        <f t="shared" si="312"/>
        <v>2.0857100000000002</v>
      </c>
      <c r="K539" s="91">
        <f t="shared" si="312"/>
        <v>2.3769900000000002</v>
      </c>
      <c r="L539" s="91">
        <f t="shared" si="312"/>
        <v>2.79609</v>
      </c>
      <c r="M539" s="91">
        <f t="shared" si="312"/>
        <v>2.8287300000000002</v>
      </c>
      <c r="N539" s="91">
        <f t="shared" si="312"/>
        <v>2.8836599999999999</v>
      </c>
      <c r="O539" s="91">
        <f t="shared" si="312"/>
        <v>2.8791099999999998</v>
      </c>
      <c r="P539" s="91">
        <f t="shared" si="312"/>
        <v>2.8818999999999999</v>
      </c>
      <c r="Q539" s="91">
        <f t="shared" si="312"/>
        <v>2.8877000000000002</v>
      </c>
      <c r="R539" s="91">
        <f t="shared" si="312"/>
        <v>2.88009</v>
      </c>
      <c r="S539" s="91">
        <f t="shared" si="312"/>
        <v>2.8588800000000001</v>
      </c>
      <c r="T539" s="91">
        <f t="shared" si="312"/>
        <v>2.8521399999999999</v>
      </c>
      <c r="U539" s="91">
        <f t="shared" si="312"/>
        <v>2.8299500000000002</v>
      </c>
      <c r="V539" s="91">
        <f t="shared" si="312"/>
        <v>2.9495200000000001</v>
      </c>
      <c r="W539" s="91">
        <f t="shared" si="312"/>
        <v>2.9614699999999998</v>
      </c>
      <c r="X539" s="91">
        <f t="shared" si="312"/>
        <v>2.8780399999999999</v>
      </c>
      <c r="Y539" s="91">
        <f t="shared" si="312"/>
        <v>2.7745500000000001</v>
      </c>
      <c r="Z539" s="91">
        <f t="shared" si="312"/>
        <v>2.4982000000000002</v>
      </c>
      <c r="AA539" s="91">
        <f t="shared" si="312"/>
        <v>1.95472</v>
      </c>
    </row>
    <row r="540" spans="1:27" ht="12.75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1104.46</v>
      </c>
      <c r="E540" s="44">
        <v>1035.19</v>
      </c>
      <c r="F540" s="44">
        <v>978.89</v>
      </c>
      <c r="G540" s="44">
        <v>984.29</v>
      </c>
      <c r="H540" s="44">
        <v>1080.54</v>
      </c>
      <c r="I540" s="44">
        <v>1193.1099999999999</v>
      </c>
      <c r="J540" s="44">
        <v>1431.25</v>
      </c>
      <c r="K540" s="44">
        <v>1722.53</v>
      </c>
      <c r="L540" s="44">
        <v>2141.63</v>
      </c>
      <c r="M540" s="44">
        <v>2174.27</v>
      </c>
      <c r="N540" s="44">
        <v>2229.1999999999998</v>
      </c>
      <c r="O540" s="44">
        <v>2224.65</v>
      </c>
      <c r="P540" s="44">
        <v>2227.44</v>
      </c>
      <c r="Q540" s="44">
        <v>2233.2399999999998</v>
      </c>
      <c r="R540" s="44">
        <v>2225.63</v>
      </c>
      <c r="S540" s="44">
        <v>2204.42</v>
      </c>
      <c r="T540" s="44">
        <v>2197.6799999999998</v>
      </c>
      <c r="U540" s="44">
        <v>2175.4899999999998</v>
      </c>
      <c r="V540" s="44">
        <v>2295.06</v>
      </c>
      <c r="W540" s="44">
        <v>2307.0100000000002</v>
      </c>
      <c r="X540" s="44">
        <v>2223.58</v>
      </c>
      <c r="Y540" s="44">
        <v>2120.09</v>
      </c>
      <c r="Z540" s="44">
        <v>1843.74</v>
      </c>
      <c r="AA540" s="44">
        <v>1300.26</v>
      </c>
    </row>
    <row r="541" spans="1:27" ht="12.75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2939</v>
      </c>
      <c r="B544" s="28" t="str">
        <f>"13"&amp;"."&amp;$B$801&amp;"."&amp;$B$802</f>
        <v>13.10.2023</v>
      </c>
      <c r="C544" s="90" t="s">
        <v>76</v>
      </c>
      <c r="D544" s="91">
        <f>ROUND(((D545+D546+D548+D547)/1000),5)</f>
        <v>1.7643899999999999</v>
      </c>
      <c r="E544" s="91">
        <f>ROUND(((E545+E546+E548+E547)/1000),5)</f>
        <v>1.6940500000000001</v>
      </c>
      <c r="F544" s="91">
        <f>ROUND(((F545+F546+F548+F547)/1000),5)</f>
        <v>1.66374</v>
      </c>
      <c r="G544" s="91">
        <f t="shared" ref="G544:AA544" si="315">ROUND(((G545+G546+G548+G547)/1000),5)</f>
        <v>1.6569700000000001</v>
      </c>
      <c r="H544" s="91">
        <f t="shared" si="315"/>
        <v>1.7228399999999999</v>
      </c>
      <c r="I544" s="91">
        <f t="shared" si="315"/>
        <v>1.8478300000000001</v>
      </c>
      <c r="J544" s="91">
        <f t="shared" si="315"/>
        <v>2.1091199999999999</v>
      </c>
      <c r="K544" s="91">
        <f t="shared" si="315"/>
        <v>2.3387600000000002</v>
      </c>
      <c r="L544" s="91">
        <f t="shared" si="315"/>
        <v>2.5620099999999999</v>
      </c>
      <c r="M544" s="91">
        <f t="shared" si="315"/>
        <v>2.8088600000000001</v>
      </c>
      <c r="N544" s="91">
        <f t="shared" si="315"/>
        <v>2.81413</v>
      </c>
      <c r="O544" s="91">
        <f t="shared" si="315"/>
        <v>2.7677299999999998</v>
      </c>
      <c r="P544" s="91">
        <f t="shared" si="315"/>
        <v>2.6798099999999998</v>
      </c>
      <c r="Q544" s="91">
        <f t="shared" si="315"/>
        <v>2.7006000000000001</v>
      </c>
      <c r="R544" s="91">
        <f t="shared" si="315"/>
        <v>2.6636799999999998</v>
      </c>
      <c r="S544" s="91">
        <f t="shared" si="315"/>
        <v>2.6605599999999998</v>
      </c>
      <c r="T544" s="91">
        <f t="shared" si="315"/>
        <v>2.6383299999999998</v>
      </c>
      <c r="U544" s="91">
        <f t="shared" si="315"/>
        <v>2.8252700000000002</v>
      </c>
      <c r="V544" s="91">
        <f t="shared" si="315"/>
        <v>2.8771</v>
      </c>
      <c r="W544" s="91">
        <f t="shared" si="315"/>
        <v>2.8695499999999998</v>
      </c>
      <c r="X544" s="91">
        <f t="shared" si="315"/>
        <v>2.6408399999999999</v>
      </c>
      <c r="Y544" s="91">
        <f t="shared" si="315"/>
        <v>2.59117</v>
      </c>
      <c r="Z544" s="91">
        <f t="shared" si="315"/>
        <v>2.3552900000000001</v>
      </c>
      <c r="AA544" s="91">
        <f t="shared" si="315"/>
        <v>2.1417799999999998</v>
      </c>
    </row>
    <row r="545" spans="1:27" ht="12.75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1109.93</v>
      </c>
      <c r="E545" s="44">
        <v>1039.5899999999999</v>
      </c>
      <c r="F545" s="44">
        <v>1009.28</v>
      </c>
      <c r="G545" s="44">
        <v>1002.51</v>
      </c>
      <c r="H545" s="44">
        <v>1068.3800000000001</v>
      </c>
      <c r="I545" s="44">
        <v>1193.3699999999999</v>
      </c>
      <c r="J545" s="44">
        <v>1454.66</v>
      </c>
      <c r="K545" s="44">
        <v>1684.3</v>
      </c>
      <c r="L545" s="44">
        <v>1907.55</v>
      </c>
      <c r="M545" s="44">
        <v>2154.4</v>
      </c>
      <c r="N545" s="44">
        <v>2159.67</v>
      </c>
      <c r="O545" s="44">
        <v>2113.27</v>
      </c>
      <c r="P545" s="44">
        <v>2025.35</v>
      </c>
      <c r="Q545" s="44">
        <v>2046.14</v>
      </c>
      <c r="R545" s="44">
        <v>2009.22</v>
      </c>
      <c r="S545" s="44">
        <v>2006.1</v>
      </c>
      <c r="T545" s="44">
        <v>1983.87</v>
      </c>
      <c r="U545" s="44">
        <v>2170.81</v>
      </c>
      <c r="V545" s="44">
        <v>2222.64</v>
      </c>
      <c r="W545" s="44">
        <v>2215.09</v>
      </c>
      <c r="X545" s="44">
        <v>1986.38</v>
      </c>
      <c r="Y545" s="44">
        <v>1936.71</v>
      </c>
      <c r="Z545" s="44">
        <v>1700.83</v>
      </c>
      <c r="AA545" s="44">
        <v>1487.32</v>
      </c>
    </row>
    <row r="546" spans="1:27" ht="12.75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2944</v>
      </c>
      <c r="B549" s="28" t="str">
        <f>"14"&amp;"."&amp;$B$801&amp;"."&amp;$B$802</f>
        <v>14.10.2023</v>
      </c>
      <c r="C549" s="90" t="s">
        <v>76</v>
      </c>
      <c r="D549" s="91">
        <f>ROUND(((D550+D551+D553+D552)/1000),5)</f>
        <v>1.8989400000000001</v>
      </c>
      <c r="E549" s="91">
        <f>ROUND(((E550+E551+E553+E552)/1000),5)</f>
        <v>1.8066500000000001</v>
      </c>
      <c r="F549" s="91">
        <f>ROUND(((F550+F551+F553+F552)/1000),5)</f>
        <v>1.7851300000000001</v>
      </c>
      <c r="G549" s="91">
        <f t="shared" ref="G549:AA549" si="318">ROUND(((G550+G551+G553+G552)/1000),5)</f>
        <v>1.7884100000000001</v>
      </c>
      <c r="H549" s="91">
        <f t="shared" si="318"/>
        <v>1.79796</v>
      </c>
      <c r="I549" s="91">
        <f t="shared" si="318"/>
        <v>1.85941</v>
      </c>
      <c r="J549" s="91">
        <f t="shared" si="318"/>
        <v>1.9732799999999999</v>
      </c>
      <c r="K549" s="91">
        <f t="shared" si="318"/>
        <v>2.2488899999999998</v>
      </c>
      <c r="L549" s="91">
        <f t="shared" si="318"/>
        <v>2.4081000000000001</v>
      </c>
      <c r="M549" s="91">
        <f t="shared" si="318"/>
        <v>2.5771600000000001</v>
      </c>
      <c r="N549" s="91">
        <f t="shared" si="318"/>
        <v>2.63456</v>
      </c>
      <c r="O549" s="91">
        <f t="shared" si="318"/>
        <v>2.64296</v>
      </c>
      <c r="P549" s="91">
        <f t="shared" si="318"/>
        <v>2.63497</v>
      </c>
      <c r="Q549" s="91">
        <f t="shared" si="318"/>
        <v>2.79067</v>
      </c>
      <c r="R549" s="91">
        <f t="shared" si="318"/>
        <v>2.8861599999999998</v>
      </c>
      <c r="S549" s="91">
        <f t="shared" si="318"/>
        <v>3.0486900000000001</v>
      </c>
      <c r="T549" s="91">
        <f t="shared" si="318"/>
        <v>2.9618899999999999</v>
      </c>
      <c r="U549" s="91">
        <f t="shared" si="318"/>
        <v>3.0906500000000001</v>
      </c>
      <c r="V549" s="91">
        <f t="shared" si="318"/>
        <v>3.20987</v>
      </c>
      <c r="W549" s="91">
        <f t="shared" si="318"/>
        <v>3.0843099999999999</v>
      </c>
      <c r="X549" s="91">
        <f t="shared" si="318"/>
        <v>2.8553099999999998</v>
      </c>
      <c r="Y549" s="91">
        <f t="shared" si="318"/>
        <v>2.4711400000000001</v>
      </c>
      <c r="Z549" s="91">
        <f t="shared" si="318"/>
        <v>2.2828400000000002</v>
      </c>
      <c r="AA549" s="91">
        <f t="shared" si="318"/>
        <v>1.9939800000000001</v>
      </c>
    </row>
    <row r="550" spans="1:27" ht="12.75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1244.48</v>
      </c>
      <c r="E550" s="44">
        <v>1152.19</v>
      </c>
      <c r="F550" s="44">
        <v>1130.67</v>
      </c>
      <c r="G550" s="44">
        <v>1133.95</v>
      </c>
      <c r="H550" s="44">
        <v>1143.5</v>
      </c>
      <c r="I550" s="44">
        <v>1204.95</v>
      </c>
      <c r="J550" s="44">
        <v>1318.82</v>
      </c>
      <c r="K550" s="44">
        <v>1594.43</v>
      </c>
      <c r="L550" s="44">
        <v>1753.64</v>
      </c>
      <c r="M550" s="44">
        <v>1922.7</v>
      </c>
      <c r="N550" s="44">
        <v>1980.1</v>
      </c>
      <c r="O550" s="44">
        <v>1988.5</v>
      </c>
      <c r="P550" s="44">
        <v>1980.51</v>
      </c>
      <c r="Q550" s="44">
        <v>2136.21</v>
      </c>
      <c r="R550" s="44">
        <v>2231.6999999999998</v>
      </c>
      <c r="S550" s="44">
        <v>2394.23</v>
      </c>
      <c r="T550" s="44">
        <v>2307.4299999999998</v>
      </c>
      <c r="U550" s="44">
        <v>2436.19</v>
      </c>
      <c r="V550" s="44">
        <v>2555.41</v>
      </c>
      <c r="W550" s="44">
        <v>2429.85</v>
      </c>
      <c r="X550" s="44">
        <v>2200.85</v>
      </c>
      <c r="Y550" s="44">
        <v>1816.68</v>
      </c>
      <c r="Z550" s="44">
        <v>1628.38</v>
      </c>
      <c r="AA550" s="44">
        <v>1339.52</v>
      </c>
    </row>
    <row r="551" spans="1:27" ht="12.75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2949</v>
      </c>
      <c r="B554" s="28" t="str">
        <f>"15"&amp;"."&amp;$B$801&amp;"."&amp;$B$802</f>
        <v>15.10.2023</v>
      </c>
      <c r="C554" s="90" t="s">
        <v>76</v>
      </c>
      <c r="D554" s="91">
        <f>ROUND(((D555+D556+D558+D557)/1000),5)</f>
        <v>1.91282</v>
      </c>
      <c r="E554" s="91">
        <f>ROUND(((E555+E556+E558+E557)/1000),5)</f>
        <v>1.81158</v>
      </c>
      <c r="F554" s="91">
        <f>ROUND(((F555+F556+F558+F557)/1000),5)</f>
        <v>1.7763899999999999</v>
      </c>
      <c r="G554" s="91">
        <f t="shared" ref="G554:AA554" si="321">ROUND(((G555+G556+G558+G557)/1000),5)</f>
        <v>1.7618100000000001</v>
      </c>
      <c r="H554" s="91">
        <f t="shared" si="321"/>
        <v>1.7759499999999999</v>
      </c>
      <c r="I554" s="91">
        <f t="shared" si="321"/>
        <v>1.8079000000000001</v>
      </c>
      <c r="J554" s="91">
        <f t="shared" si="321"/>
        <v>1.7864599999999999</v>
      </c>
      <c r="K554" s="91">
        <f t="shared" si="321"/>
        <v>1.8683700000000001</v>
      </c>
      <c r="L554" s="91">
        <f t="shared" si="321"/>
        <v>2.2597499999999999</v>
      </c>
      <c r="M554" s="91">
        <f t="shared" si="321"/>
        <v>2.3794300000000002</v>
      </c>
      <c r="N554" s="91">
        <f t="shared" si="321"/>
        <v>2.42835</v>
      </c>
      <c r="O554" s="91">
        <f t="shared" si="321"/>
        <v>2.4447199999999998</v>
      </c>
      <c r="P554" s="91">
        <f t="shared" si="321"/>
        <v>2.4396499999999999</v>
      </c>
      <c r="Q554" s="91">
        <f t="shared" si="321"/>
        <v>2.44502</v>
      </c>
      <c r="R554" s="91">
        <f t="shared" si="321"/>
        <v>2.4486400000000001</v>
      </c>
      <c r="S554" s="91">
        <f t="shared" si="321"/>
        <v>2.4394800000000001</v>
      </c>
      <c r="T554" s="91">
        <f t="shared" si="321"/>
        <v>2.4900899999999999</v>
      </c>
      <c r="U554" s="91">
        <f t="shared" si="321"/>
        <v>2.6648900000000002</v>
      </c>
      <c r="V554" s="91">
        <f t="shared" si="321"/>
        <v>2.8161299999999998</v>
      </c>
      <c r="W554" s="91">
        <f t="shared" si="321"/>
        <v>2.78016</v>
      </c>
      <c r="X554" s="91">
        <f t="shared" si="321"/>
        <v>2.6623700000000001</v>
      </c>
      <c r="Y554" s="91">
        <f t="shared" si="321"/>
        <v>2.4333499999999999</v>
      </c>
      <c r="Z554" s="91">
        <f t="shared" si="321"/>
        <v>2.27881</v>
      </c>
      <c r="AA554" s="91">
        <f t="shared" si="321"/>
        <v>1.97231</v>
      </c>
    </row>
    <row r="555" spans="1:27" ht="12.75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1258.3599999999999</v>
      </c>
      <c r="E555" s="44">
        <v>1157.1199999999999</v>
      </c>
      <c r="F555" s="44">
        <v>1121.93</v>
      </c>
      <c r="G555" s="44">
        <v>1107.3499999999999</v>
      </c>
      <c r="H555" s="44">
        <v>1121.49</v>
      </c>
      <c r="I555" s="44">
        <v>1153.44</v>
      </c>
      <c r="J555" s="44">
        <v>1132</v>
      </c>
      <c r="K555" s="44">
        <v>1213.9100000000001</v>
      </c>
      <c r="L555" s="44">
        <v>1605.29</v>
      </c>
      <c r="M555" s="44">
        <v>1724.97</v>
      </c>
      <c r="N555" s="44">
        <v>1773.89</v>
      </c>
      <c r="O555" s="44">
        <v>1790.26</v>
      </c>
      <c r="P555" s="44">
        <v>1785.19</v>
      </c>
      <c r="Q555" s="44">
        <v>1790.56</v>
      </c>
      <c r="R555" s="44">
        <v>1794.18</v>
      </c>
      <c r="S555" s="44">
        <v>1785.02</v>
      </c>
      <c r="T555" s="44">
        <v>1835.63</v>
      </c>
      <c r="U555" s="44">
        <v>2010.43</v>
      </c>
      <c r="V555" s="44">
        <v>2161.67</v>
      </c>
      <c r="W555" s="44">
        <v>2125.6999999999998</v>
      </c>
      <c r="X555" s="44">
        <v>2007.91</v>
      </c>
      <c r="Y555" s="44">
        <v>1778.89</v>
      </c>
      <c r="Z555" s="44">
        <v>1624.35</v>
      </c>
      <c r="AA555" s="44">
        <v>1317.85</v>
      </c>
    </row>
    <row r="556" spans="1:27" ht="12.75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2954</v>
      </c>
      <c r="B559" s="28" t="str">
        <f>"16"&amp;"."&amp;$B$801&amp;"."&amp;$B$802</f>
        <v>16.10.2023</v>
      </c>
      <c r="C559" s="90" t="s">
        <v>76</v>
      </c>
      <c r="D559" s="91">
        <f>ROUND(((D560+D561+D563+D562)/1000),5)</f>
        <v>1.9074800000000001</v>
      </c>
      <c r="E559" s="91">
        <f>ROUND(((E560+E561+E563+E562)/1000),5)</f>
        <v>1.84439</v>
      </c>
      <c r="F559" s="91">
        <f>ROUND(((F560+F561+F563+F562)/1000),5)</f>
        <v>1.7836000000000001</v>
      </c>
      <c r="G559" s="91">
        <f t="shared" ref="G559:AA559" si="324">ROUND(((G560+G561+G563+G562)/1000),5)</f>
        <v>1.76816</v>
      </c>
      <c r="H559" s="91">
        <f t="shared" si="324"/>
        <v>1.7966</v>
      </c>
      <c r="I559" s="91">
        <f t="shared" si="324"/>
        <v>1.9817499999999999</v>
      </c>
      <c r="J559" s="91">
        <f t="shared" si="324"/>
        <v>2.1909800000000001</v>
      </c>
      <c r="K559" s="91">
        <f t="shared" si="324"/>
        <v>2.38794</v>
      </c>
      <c r="L559" s="91">
        <f t="shared" si="324"/>
        <v>2.60806</v>
      </c>
      <c r="M559" s="91">
        <f t="shared" si="324"/>
        <v>2.7656200000000002</v>
      </c>
      <c r="N559" s="91">
        <f t="shared" si="324"/>
        <v>2.7712500000000002</v>
      </c>
      <c r="O559" s="91">
        <f t="shared" si="324"/>
        <v>2.7319100000000001</v>
      </c>
      <c r="P559" s="91">
        <f t="shared" si="324"/>
        <v>2.7034699999999998</v>
      </c>
      <c r="Q559" s="91">
        <f t="shared" si="324"/>
        <v>2.7170700000000001</v>
      </c>
      <c r="R559" s="91">
        <f t="shared" si="324"/>
        <v>2.7123699999999999</v>
      </c>
      <c r="S559" s="91">
        <f t="shared" si="324"/>
        <v>2.69374</v>
      </c>
      <c r="T559" s="91">
        <f t="shared" si="324"/>
        <v>2.6970800000000001</v>
      </c>
      <c r="U559" s="91">
        <f t="shared" si="324"/>
        <v>2.73407</v>
      </c>
      <c r="V559" s="91">
        <f t="shared" si="324"/>
        <v>2.8065500000000001</v>
      </c>
      <c r="W559" s="91">
        <f t="shared" si="324"/>
        <v>2.8110300000000001</v>
      </c>
      <c r="X559" s="91">
        <f t="shared" si="324"/>
        <v>2.6375099999999998</v>
      </c>
      <c r="Y559" s="91">
        <f t="shared" si="324"/>
        <v>2.4928400000000002</v>
      </c>
      <c r="Z559" s="91">
        <f t="shared" si="324"/>
        <v>2.2151299999999998</v>
      </c>
      <c r="AA559" s="91">
        <f t="shared" si="324"/>
        <v>1.9148499999999999</v>
      </c>
    </row>
    <row r="560" spans="1:27" ht="12.75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1253.02</v>
      </c>
      <c r="E560" s="44">
        <v>1189.93</v>
      </c>
      <c r="F560" s="44">
        <v>1129.1400000000001</v>
      </c>
      <c r="G560" s="44">
        <v>1113.7</v>
      </c>
      <c r="H560" s="44">
        <v>1142.1400000000001</v>
      </c>
      <c r="I560" s="44">
        <v>1327.29</v>
      </c>
      <c r="J560" s="44">
        <v>1536.52</v>
      </c>
      <c r="K560" s="44">
        <v>1733.48</v>
      </c>
      <c r="L560" s="44">
        <v>1953.6</v>
      </c>
      <c r="M560" s="44">
        <v>2111.16</v>
      </c>
      <c r="N560" s="44">
        <v>2116.79</v>
      </c>
      <c r="O560" s="44">
        <v>2077.4499999999998</v>
      </c>
      <c r="P560" s="44">
        <v>2049.0100000000002</v>
      </c>
      <c r="Q560" s="44">
        <v>2062.61</v>
      </c>
      <c r="R560" s="44">
        <v>2057.91</v>
      </c>
      <c r="S560" s="44">
        <v>2039.28</v>
      </c>
      <c r="T560" s="44">
        <v>2042.62</v>
      </c>
      <c r="U560" s="44">
        <v>2079.61</v>
      </c>
      <c r="V560" s="44">
        <v>2152.09</v>
      </c>
      <c r="W560" s="44">
        <v>2156.5700000000002</v>
      </c>
      <c r="X560" s="44">
        <v>1983.05</v>
      </c>
      <c r="Y560" s="44">
        <v>1838.38</v>
      </c>
      <c r="Z560" s="44">
        <v>1560.67</v>
      </c>
      <c r="AA560" s="44">
        <v>1260.3900000000001</v>
      </c>
    </row>
    <row r="561" spans="1:27" ht="12.75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2959</v>
      </c>
      <c r="B564" s="28" t="str">
        <f>"17"&amp;"."&amp;$B$801&amp;"."&amp;$B$802</f>
        <v>17.10.2023</v>
      </c>
      <c r="C564" s="90" t="s">
        <v>76</v>
      </c>
      <c r="D564" s="91">
        <f>ROUND(((D565+D566+D568+D567)/1000),5)</f>
        <v>1.7985100000000001</v>
      </c>
      <c r="E564" s="91">
        <f>ROUND(((E565+E566+E568+E567)/1000),5)</f>
        <v>1.7425200000000001</v>
      </c>
      <c r="F564" s="91">
        <f>ROUND(((F565+F566+F568+F567)/1000),5)</f>
        <v>1.6987000000000001</v>
      </c>
      <c r="G564" s="91">
        <f t="shared" ref="G564:AA564" si="327">ROUND(((G565+G566+G568+G567)/1000),5)</f>
        <v>1.6971799999999999</v>
      </c>
      <c r="H564" s="91">
        <f t="shared" si="327"/>
        <v>1.73417</v>
      </c>
      <c r="I564" s="91">
        <f t="shared" si="327"/>
        <v>1.8684099999999999</v>
      </c>
      <c r="J564" s="91">
        <f t="shared" si="327"/>
        <v>1.9820800000000001</v>
      </c>
      <c r="K564" s="91">
        <f t="shared" si="327"/>
        <v>2.3275199999999998</v>
      </c>
      <c r="L564" s="91">
        <f t="shared" si="327"/>
        <v>2.56819</v>
      </c>
      <c r="M564" s="91">
        <f t="shared" si="327"/>
        <v>2.82517</v>
      </c>
      <c r="N564" s="91">
        <f t="shared" si="327"/>
        <v>2.86334</v>
      </c>
      <c r="O564" s="91">
        <f t="shared" si="327"/>
        <v>2.8206699999999998</v>
      </c>
      <c r="P564" s="91">
        <f t="shared" si="327"/>
        <v>2.62906</v>
      </c>
      <c r="Q564" s="91">
        <f t="shared" si="327"/>
        <v>2.6448700000000001</v>
      </c>
      <c r="R564" s="91">
        <f t="shared" si="327"/>
        <v>2.6544400000000001</v>
      </c>
      <c r="S564" s="91">
        <f t="shared" si="327"/>
        <v>2.6475200000000001</v>
      </c>
      <c r="T564" s="91">
        <f t="shared" si="327"/>
        <v>2.63808</v>
      </c>
      <c r="U564" s="91">
        <f t="shared" si="327"/>
        <v>2.7136200000000001</v>
      </c>
      <c r="V564" s="91">
        <f t="shared" si="327"/>
        <v>2.8755700000000002</v>
      </c>
      <c r="W564" s="91">
        <f t="shared" si="327"/>
        <v>2.8741099999999999</v>
      </c>
      <c r="X564" s="91">
        <f t="shared" si="327"/>
        <v>2.6088</v>
      </c>
      <c r="Y564" s="91">
        <f t="shared" si="327"/>
        <v>2.4753099999999999</v>
      </c>
      <c r="Z564" s="91">
        <f t="shared" si="327"/>
        <v>2.2444099999999998</v>
      </c>
      <c r="AA564" s="91">
        <f t="shared" si="327"/>
        <v>1.97787</v>
      </c>
    </row>
    <row r="565" spans="1:27" ht="12.75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1144.05</v>
      </c>
      <c r="E565" s="44">
        <v>1088.06</v>
      </c>
      <c r="F565" s="44">
        <v>1044.24</v>
      </c>
      <c r="G565" s="44">
        <v>1042.72</v>
      </c>
      <c r="H565" s="44">
        <v>1079.71</v>
      </c>
      <c r="I565" s="44">
        <v>1213.95</v>
      </c>
      <c r="J565" s="44">
        <v>1327.62</v>
      </c>
      <c r="K565" s="44">
        <v>1673.06</v>
      </c>
      <c r="L565" s="44">
        <v>1913.73</v>
      </c>
      <c r="M565" s="44">
        <v>2170.71</v>
      </c>
      <c r="N565" s="44">
        <v>2208.88</v>
      </c>
      <c r="O565" s="44">
        <v>2166.21</v>
      </c>
      <c r="P565" s="44">
        <v>1974.6</v>
      </c>
      <c r="Q565" s="44">
        <v>1990.41</v>
      </c>
      <c r="R565" s="44">
        <v>1999.98</v>
      </c>
      <c r="S565" s="44">
        <v>1993.06</v>
      </c>
      <c r="T565" s="44">
        <v>1983.62</v>
      </c>
      <c r="U565" s="44">
        <v>2059.16</v>
      </c>
      <c r="V565" s="44">
        <v>2221.11</v>
      </c>
      <c r="W565" s="44">
        <v>2219.65</v>
      </c>
      <c r="X565" s="44">
        <v>1954.34</v>
      </c>
      <c r="Y565" s="44">
        <v>1820.85</v>
      </c>
      <c r="Z565" s="44">
        <v>1589.95</v>
      </c>
      <c r="AA565" s="44">
        <v>1323.41</v>
      </c>
    </row>
    <row r="566" spans="1:27" ht="12.75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2964</v>
      </c>
      <c r="B569" s="28" t="str">
        <f>"18"&amp;"."&amp;$B$801&amp;"."&amp;$B$802</f>
        <v>18.10.2023</v>
      </c>
      <c r="C569" s="90" t="s">
        <v>76</v>
      </c>
      <c r="D569" s="91">
        <f>ROUND(((D570+D571+D573+D572)/1000),5)</f>
        <v>1.7906599999999999</v>
      </c>
      <c r="E569" s="91">
        <f>ROUND(((E570+E571+E573+E572)/1000),5)</f>
        <v>1.7295799999999999</v>
      </c>
      <c r="F569" s="91">
        <f>ROUND(((F570+F571+F573+F572)/1000),5)</f>
        <v>1.7077</v>
      </c>
      <c r="G569" s="91">
        <f t="shared" ref="G569:AA569" si="330">ROUND(((G570+G571+G573+G572)/1000),5)</f>
        <v>1.7240599999999999</v>
      </c>
      <c r="H569" s="91">
        <f t="shared" si="330"/>
        <v>1.7778400000000001</v>
      </c>
      <c r="I569" s="91">
        <f t="shared" si="330"/>
        <v>1.86616</v>
      </c>
      <c r="J569" s="91">
        <f t="shared" si="330"/>
        <v>2.0299700000000001</v>
      </c>
      <c r="K569" s="91">
        <f t="shared" si="330"/>
        <v>2.34666</v>
      </c>
      <c r="L569" s="91">
        <f t="shared" si="330"/>
        <v>2.4540500000000001</v>
      </c>
      <c r="M569" s="91">
        <f t="shared" si="330"/>
        <v>2.7602500000000001</v>
      </c>
      <c r="N569" s="91">
        <f t="shared" si="330"/>
        <v>2.8176899999999998</v>
      </c>
      <c r="O569" s="91">
        <f t="shared" si="330"/>
        <v>2.6238899999999998</v>
      </c>
      <c r="P569" s="91">
        <f t="shared" si="330"/>
        <v>2.6027200000000001</v>
      </c>
      <c r="Q569" s="91">
        <f t="shared" si="330"/>
        <v>2.6008100000000001</v>
      </c>
      <c r="R569" s="91">
        <f t="shared" si="330"/>
        <v>2.61572</v>
      </c>
      <c r="S569" s="91">
        <f t="shared" si="330"/>
        <v>2.6132</v>
      </c>
      <c r="T569" s="91">
        <f t="shared" si="330"/>
        <v>2.6140699999999999</v>
      </c>
      <c r="U569" s="91">
        <f t="shared" si="330"/>
        <v>2.80288</v>
      </c>
      <c r="V569" s="91">
        <f t="shared" si="330"/>
        <v>2.84375</v>
      </c>
      <c r="W569" s="91">
        <f t="shared" si="330"/>
        <v>2.7901899999999999</v>
      </c>
      <c r="X569" s="91">
        <f t="shared" si="330"/>
        <v>2.55593</v>
      </c>
      <c r="Y569" s="91">
        <f t="shared" si="330"/>
        <v>2.43106</v>
      </c>
      <c r="Z569" s="91">
        <f t="shared" si="330"/>
        <v>2.1382599999999998</v>
      </c>
      <c r="AA569" s="91">
        <f t="shared" si="330"/>
        <v>1.9018299999999999</v>
      </c>
    </row>
    <row r="570" spans="1:27" ht="12.75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1136.2</v>
      </c>
      <c r="E570" s="44">
        <v>1075.1199999999999</v>
      </c>
      <c r="F570" s="44">
        <v>1053.24</v>
      </c>
      <c r="G570" s="44">
        <v>1069.5999999999999</v>
      </c>
      <c r="H570" s="44">
        <v>1123.3800000000001</v>
      </c>
      <c r="I570" s="44">
        <v>1211.7</v>
      </c>
      <c r="J570" s="44">
        <v>1375.51</v>
      </c>
      <c r="K570" s="44">
        <v>1692.2</v>
      </c>
      <c r="L570" s="44">
        <v>1799.59</v>
      </c>
      <c r="M570" s="44">
        <v>2105.79</v>
      </c>
      <c r="N570" s="44">
        <v>2163.23</v>
      </c>
      <c r="O570" s="44">
        <v>1969.43</v>
      </c>
      <c r="P570" s="44">
        <v>1948.26</v>
      </c>
      <c r="Q570" s="44">
        <v>1946.35</v>
      </c>
      <c r="R570" s="44">
        <v>1961.26</v>
      </c>
      <c r="S570" s="44">
        <v>1958.74</v>
      </c>
      <c r="T570" s="44">
        <v>1959.61</v>
      </c>
      <c r="U570" s="44">
        <v>2148.42</v>
      </c>
      <c r="V570" s="44">
        <v>2189.29</v>
      </c>
      <c r="W570" s="44">
        <v>2135.73</v>
      </c>
      <c r="X570" s="44">
        <v>1901.47</v>
      </c>
      <c r="Y570" s="44">
        <v>1776.6</v>
      </c>
      <c r="Z570" s="44">
        <v>1483.8</v>
      </c>
      <c r="AA570" s="44">
        <v>1247.3699999999999</v>
      </c>
    </row>
    <row r="571" spans="1:27" ht="12.75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2969</v>
      </c>
      <c r="B574" s="28" t="str">
        <f>"19"&amp;"."&amp;$B$801&amp;"."&amp;$B$802</f>
        <v>19.10.2023</v>
      </c>
      <c r="C574" s="90" t="s">
        <v>76</v>
      </c>
      <c r="D574" s="91">
        <f>ROUND(((D575+D576+D578+D577)/1000),5)</f>
        <v>1.8013999999999999</v>
      </c>
      <c r="E574" s="91">
        <f>ROUND(((E575+E576+E578+E577)/1000),5)</f>
        <v>1.71126</v>
      </c>
      <c r="F574" s="91">
        <f>ROUND(((F575+F576+F578+F577)/1000),5)</f>
        <v>1.6997599999999999</v>
      </c>
      <c r="G574" s="91">
        <f t="shared" ref="G574:AA574" si="333">ROUND(((G575+G576+G578+G577)/1000),5)</f>
        <v>1.6997199999999999</v>
      </c>
      <c r="H574" s="91">
        <f t="shared" si="333"/>
        <v>1.75288</v>
      </c>
      <c r="I574" s="91">
        <f t="shared" si="333"/>
        <v>1.8598300000000001</v>
      </c>
      <c r="J574" s="91">
        <f t="shared" si="333"/>
        <v>2.08691</v>
      </c>
      <c r="K574" s="91">
        <f t="shared" si="333"/>
        <v>2.34971</v>
      </c>
      <c r="L574" s="91">
        <f t="shared" si="333"/>
        <v>2.6170599999999999</v>
      </c>
      <c r="M574" s="91">
        <f t="shared" si="333"/>
        <v>2.7722199999999999</v>
      </c>
      <c r="N574" s="91">
        <f t="shared" si="333"/>
        <v>2.80145</v>
      </c>
      <c r="O574" s="91">
        <f t="shared" si="333"/>
        <v>2.80172</v>
      </c>
      <c r="P574" s="91">
        <f t="shared" si="333"/>
        <v>2.7147800000000002</v>
      </c>
      <c r="Q574" s="91">
        <f t="shared" si="333"/>
        <v>2.7249599999999998</v>
      </c>
      <c r="R574" s="91">
        <f t="shared" si="333"/>
        <v>2.7255099999999999</v>
      </c>
      <c r="S574" s="91">
        <f t="shared" si="333"/>
        <v>2.7217699999999998</v>
      </c>
      <c r="T574" s="91">
        <f t="shared" si="333"/>
        <v>2.7215400000000001</v>
      </c>
      <c r="U574" s="91">
        <f t="shared" si="333"/>
        <v>2.7833199999999998</v>
      </c>
      <c r="V574" s="91">
        <f t="shared" si="333"/>
        <v>2.8509699999999998</v>
      </c>
      <c r="W574" s="91">
        <f t="shared" si="333"/>
        <v>2.8160099999999999</v>
      </c>
      <c r="X574" s="91">
        <f t="shared" si="333"/>
        <v>2.6883699999999999</v>
      </c>
      <c r="Y574" s="91">
        <f t="shared" si="333"/>
        <v>2.4522699999999999</v>
      </c>
      <c r="Z574" s="91">
        <f t="shared" si="333"/>
        <v>2.24824</v>
      </c>
      <c r="AA574" s="91">
        <f t="shared" si="333"/>
        <v>2.0041000000000002</v>
      </c>
    </row>
    <row r="575" spans="1:27" ht="12.75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1146.94</v>
      </c>
      <c r="E575" s="44">
        <v>1056.8</v>
      </c>
      <c r="F575" s="44">
        <v>1045.3</v>
      </c>
      <c r="G575" s="44">
        <v>1045.26</v>
      </c>
      <c r="H575" s="44">
        <v>1098.42</v>
      </c>
      <c r="I575" s="44">
        <v>1205.3699999999999</v>
      </c>
      <c r="J575" s="44">
        <v>1432.45</v>
      </c>
      <c r="K575" s="44">
        <v>1695.25</v>
      </c>
      <c r="L575" s="44">
        <v>1962.6</v>
      </c>
      <c r="M575" s="44">
        <v>2117.7600000000002</v>
      </c>
      <c r="N575" s="44">
        <v>2146.9899999999998</v>
      </c>
      <c r="O575" s="44">
        <v>2147.2600000000002</v>
      </c>
      <c r="P575" s="44">
        <v>2060.3200000000002</v>
      </c>
      <c r="Q575" s="44">
        <v>2070.5</v>
      </c>
      <c r="R575" s="44">
        <v>2071.0500000000002</v>
      </c>
      <c r="S575" s="44">
        <v>2067.31</v>
      </c>
      <c r="T575" s="44">
        <v>2067.08</v>
      </c>
      <c r="U575" s="44">
        <v>2128.86</v>
      </c>
      <c r="V575" s="44">
        <v>2196.5100000000002</v>
      </c>
      <c r="W575" s="44">
        <v>2161.5500000000002</v>
      </c>
      <c r="X575" s="44">
        <v>2033.91</v>
      </c>
      <c r="Y575" s="44">
        <v>1797.81</v>
      </c>
      <c r="Z575" s="44">
        <v>1593.78</v>
      </c>
      <c r="AA575" s="44">
        <v>1349.64</v>
      </c>
    </row>
    <row r="576" spans="1:27" ht="12.75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2974</v>
      </c>
      <c r="B579" s="28" t="str">
        <f>"20"&amp;"."&amp;$B$801&amp;"."&amp;$B$802</f>
        <v>20.10.2023</v>
      </c>
      <c r="C579" s="90" t="s">
        <v>76</v>
      </c>
      <c r="D579" s="91">
        <f>ROUND(((D580+D581+D583+D582)/1000),5)</f>
        <v>1.80261</v>
      </c>
      <c r="E579" s="91">
        <f>ROUND(((E580+E581+E583+E582)/1000),5)</f>
        <v>1.7273099999999999</v>
      </c>
      <c r="F579" s="91">
        <f>ROUND(((F580+F581+F583+F582)/1000),5)</f>
        <v>1.7022699999999999</v>
      </c>
      <c r="G579" s="91">
        <f t="shared" ref="G579:AA579" si="336">ROUND(((G580+G581+G583+G582)/1000),5)</f>
        <v>1.7072400000000001</v>
      </c>
      <c r="H579" s="91">
        <f t="shared" si="336"/>
        <v>1.7728999999999999</v>
      </c>
      <c r="I579" s="91">
        <f t="shared" si="336"/>
        <v>1.85968</v>
      </c>
      <c r="J579" s="91">
        <f t="shared" si="336"/>
        <v>2.07917</v>
      </c>
      <c r="K579" s="91">
        <f t="shared" si="336"/>
        <v>2.3874</v>
      </c>
      <c r="L579" s="91">
        <f t="shared" si="336"/>
        <v>2.5638299999999998</v>
      </c>
      <c r="M579" s="91">
        <f t="shared" si="336"/>
        <v>2.7930299999999999</v>
      </c>
      <c r="N579" s="91">
        <f t="shared" si="336"/>
        <v>2.8573599999999999</v>
      </c>
      <c r="O579" s="91">
        <f t="shared" si="336"/>
        <v>2.65984</v>
      </c>
      <c r="P579" s="91">
        <f t="shared" si="336"/>
        <v>2.6421600000000001</v>
      </c>
      <c r="Q579" s="91">
        <f t="shared" si="336"/>
        <v>2.6456900000000001</v>
      </c>
      <c r="R579" s="91">
        <f t="shared" si="336"/>
        <v>2.6494900000000001</v>
      </c>
      <c r="S579" s="91">
        <f t="shared" si="336"/>
        <v>2.6429499999999999</v>
      </c>
      <c r="T579" s="91">
        <f t="shared" si="336"/>
        <v>2.6352799999999998</v>
      </c>
      <c r="U579" s="91">
        <f t="shared" si="336"/>
        <v>2.8292099999999998</v>
      </c>
      <c r="V579" s="91">
        <f t="shared" si="336"/>
        <v>2.8510599999999999</v>
      </c>
      <c r="W579" s="91">
        <f t="shared" si="336"/>
        <v>2.7085900000000001</v>
      </c>
      <c r="X579" s="91">
        <f t="shared" si="336"/>
        <v>2.6143900000000002</v>
      </c>
      <c r="Y579" s="91">
        <f t="shared" si="336"/>
        <v>2.5256500000000002</v>
      </c>
      <c r="Z579" s="91">
        <f t="shared" si="336"/>
        <v>2.2377899999999999</v>
      </c>
      <c r="AA579" s="91">
        <f t="shared" si="336"/>
        <v>1.9840500000000001</v>
      </c>
    </row>
    <row r="580" spans="1:27" ht="12.75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1148.1500000000001</v>
      </c>
      <c r="E580" s="44">
        <v>1072.8499999999999</v>
      </c>
      <c r="F580" s="44">
        <v>1047.81</v>
      </c>
      <c r="G580" s="44">
        <v>1052.78</v>
      </c>
      <c r="H580" s="44">
        <v>1118.44</v>
      </c>
      <c r="I580" s="44">
        <v>1205.22</v>
      </c>
      <c r="J580" s="44">
        <v>1424.71</v>
      </c>
      <c r="K580" s="44">
        <v>1732.94</v>
      </c>
      <c r="L580" s="44">
        <v>1909.37</v>
      </c>
      <c r="M580" s="44">
        <v>2138.5700000000002</v>
      </c>
      <c r="N580" s="44">
        <v>2202.9</v>
      </c>
      <c r="O580" s="44">
        <v>2005.38</v>
      </c>
      <c r="P580" s="44">
        <v>1987.7</v>
      </c>
      <c r="Q580" s="44">
        <v>1991.23</v>
      </c>
      <c r="R580" s="44">
        <v>1995.03</v>
      </c>
      <c r="S580" s="44">
        <v>1988.49</v>
      </c>
      <c r="T580" s="44">
        <v>1980.82</v>
      </c>
      <c r="U580" s="44">
        <v>2174.75</v>
      </c>
      <c r="V580" s="44">
        <v>2196.6</v>
      </c>
      <c r="W580" s="44">
        <v>2054.13</v>
      </c>
      <c r="X580" s="44">
        <v>1959.93</v>
      </c>
      <c r="Y580" s="44">
        <v>1871.19</v>
      </c>
      <c r="Z580" s="44">
        <v>1583.33</v>
      </c>
      <c r="AA580" s="44">
        <v>1329.59</v>
      </c>
    </row>
    <row r="581" spans="1:27" ht="12.75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2979</v>
      </c>
      <c r="B584" s="28" t="str">
        <f>"21"&amp;"."&amp;$B$801&amp;"."&amp;$B$802</f>
        <v>21.10.2023</v>
      </c>
      <c r="C584" s="90" t="s">
        <v>76</v>
      </c>
      <c r="D584" s="91">
        <f>ROUND(((D585+D586+D588+D587)/1000),5)</f>
        <v>1.84853</v>
      </c>
      <c r="E584" s="91">
        <f>ROUND(((E585+E586+E588+E587)/1000),5)</f>
        <v>1.81857</v>
      </c>
      <c r="F584" s="91">
        <f>ROUND(((F585+F586+F588+F587)/1000),5)</f>
        <v>1.77963</v>
      </c>
      <c r="G584" s="91">
        <f t="shared" ref="G584:AA584" si="339">ROUND(((G585+G586+G588+G587)/1000),5)</f>
        <v>1.7667200000000001</v>
      </c>
      <c r="H584" s="91">
        <f t="shared" si="339"/>
        <v>1.77457</v>
      </c>
      <c r="I584" s="91">
        <f t="shared" si="339"/>
        <v>1.8268899999999999</v>
      </c>
      <c r="J584" s="91">
        <f t="shared" si="339"/>
        <v>1.8438099999999999</v>
      </c>
      <c r="K584" s="91">
        <f t="shared" si="339"/>
        <v>2.0554899999999998</v>
      </c>
      <c r="L584" s="91">
        <f t="shared" si="339"/>
        <v>2.2197100000000001</v>
      </c>
      <c r="M584" s="91">
        <f t="shared" si="339"/>
        <v>2.4445000000000001</v>
      </c>
      <c r="N584" s="91">
        <f t="shared" si="339"/>
        <v>2.5352700000000001</v>
      </c>
      <c r="O584" s="91">
        <f t="shared" si="339"/>
        <v>2.5417299999999998</v>
      </c>
      <c r="P584" s="91">
        <f t="shared" si="339"/>
        <v>2.5051100000000002</v>
      </c>
      <c r="Q584" s="91">
        <f t="shared" si="339"/>
        <v>2.5002399999999998</v>
      </c>
      <c r="R584" s="91">
        <f t="shared" si="339"/>
        <v>2.48454</v>
      </c>
      <c r="S584" s="91">
        <f t="shared" si="339"/>
        <v>2.4760300000000002</v>
      </c>
      <c r="T584" s="91">
        <f t="shared" si="339"/>
        <v>2.49647</v>
      </c>
      <c r="U584" s="91">
        <f t="shared" si="339"/>
        <v>2.60249</v>
      </c>
      <c r="V584" s="91">
        <f t="shared" si="339"/>
        <v>2.7955299999999998</v>
      </c>
      <c r="W584" s="91">
        <f t="shared" si="339"/>
        <v>2.69373</v>
      </c>
      <c r="X584" s="91">
        <f t="shared" si="339"/>
        <v>2.4849199999999998</v>
      </c>
      <c r="Y584" s="91">
        <f t="shared" si="339"/>
        <v>2.35561</v>
      </c>
      <c r="Z584" s="91">
        <f t="shared" si="339"/>
        <v>2.1209899999999999</v>
      </c>
      <c r="AA584" s="91">
        <f t="shared" si="339"/>
        <v>1.9098999999999999</v>
      </c>
    </row>
    <row r="585" spans="1:27" ht="12.75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1194.07</v>
      </c>
      <c r="E585" s="44">
        <v>1164.1099999999999</v>
      </c>
      <c r="F585" s="44">
        <v>1125.17</v>
      </c>
      <c r="G585" s="44">
        <v>1112.26</v>
      </c>
      <c r="H585" s="44">
        <v>1120.1099999999999</v>
      </c>
      <c r="I585" s="44">
        <v>1172.43</v>
      </c>
      <c r="J585" s="44">
        <v>1189.3499999999999</v>
      </c>
      <c r="K585" s="44">
        <v>1401.03</v>
      </c>
      <c r="L585" s="44">
        <v>1565.25</v>
      </c>
      <c r="M585" s="44">
        <v>1790.04</v>
      </c>
      <c r="N585" s="44">
        <v>1880.81</v>
      </c>
      <c r="O585" s="44">
        <v>1887.27</v>
      </c>
      <c r="P585" s="44">
        <v>1850.65</v>
      </c>
      <c r="Q585" s="44">
        <v>1845.78</v>
      </c>
      <c r="R585" s="44">
        <v>1830.08</v>
      </c>
      <c r="S585" s="44">
        <v>1821.57</v>
      </c>
      <c r="T585" s="44">
        <v>1842.01</v>
      </c>
      <c r="U585" s="44">
        <v>1948.03</v>
      </c>
      <c r="V585" s="44">
        <v>2141.0700000000002</v>
      </c>
      <c r="W585" s="44">
        <v>2039.27</v>
      </c>
      <c r="X585" s="44">
        <v>1830.46</v>
      </c>
      <c r="Y585" s="44">
        <v>1701.15</v>
      </c>
      <c r="Z585" s="44">
        <v>1466.53</v>
      </c>
      <c r="AA585" s="44">
        <v>1255.44</v>
      </c>
    </row>
    <row r="586" spans="1:27" ht="12.75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2984</v>
      </c>
      <c r="B589" s="28" t="str">
        <f>"22"&amp;"."&amp;$B$801&amp;"."&amp;$B$802</f>
        <v>22.10.2023</v>
      </c>
      <c r="C589" s="90" t="s">
        <v>76</v>
      </c>
      <c r="D589" s="91">
        <f>ROUND(((D590+D591+D593+D592)/1000),5)</f>
        <v>1.82138</v>
      </c>
      <c r="E589" s="91">
        <f>ROUND(((E590+E591+E593+E592)/1000),5)</f>
        <v>1.74776</v>
      </c>
      <c r="F589" s="91">
        <f>ROUND(((F590+F591+F593+F592)/1000),5)</f>
        <v>1.6941200000000001</v>
      </c>
      <c r="G589" s="91">
        <f t="shared" ref="G589:AA589" si="342">ROUND(((G590+G591+G593+G592)/1000),5)</f>
        <v>1.6873100000000001</v>
      </c>
      <c r="H589" s="91">
        <f t="shared" si="342"/>
        <v>1.68672</v>
      </c>
      <c r="I589" s="91">
        <f t="shared" si="342"/>
        <v>1.76431</v>
      </c>
      <c r="J589" s="91">
        <f t="shared" si="342"/>
        <v>1.76953</v>
      </c>
      <c r="K589" s="91">
        <f t="shared" si="342"/>
        <v>1.8270500000000001</v>
      </c>
      <c r="L589" s="91">
        <f t="shared" si="342"/>
        <v>1.99247</v>
      </c>
      <c r="M589" s="91">
        <f t="shared" si="342"/>
        <v>2.2031700000000001</v>
      </c>
      <c r="N589" s="91">
        <f t="shared" si="342"/>
        <v>2.2865000000000002</v>
      </c>
      <c r="O589" s="91">
        <f t="shared" si="342"/>
        <v>2.31874</v>
      </c>
      <c r="P589" s="91">
        <f t="shared" si="342"/>
        <v>2.3445100000000001</v>
      </c>
      <c r="Q589" s="91">
        <f t="shared" si="342"/>
        <v>2.36104</v>
      </c>
      <c r="R589" s="91">
        <f t="shared" si="342"/>
        <v>2.3761000000000001</v>
      </c>
      <c r="S589" s="91">
        <f t="shared" si="342"/>
        <v>2.36517</v>
      </c>
      <c r="T589" s="91">
        <f t="shared" si="342"/>
        <v>2.4434900000000002</v>
      </c>
      <c r="U589" s="91">
        <f t="shared" si="342"/>
        <v>2.6604700000000001</v>
      </c>
      <c r="V589" s="91">
        <f t="shared" si="342"/>
        <v>2.7939099999999999</v>
      </c>
      <c r="W589" s="91">
        <f t="shared" si="342"/>
        <v>2.7407300000000001</v>
      </c>
      <c r="X589" s="91">
        <f t="shared" si="342"/>
        <v>2.5146799999999998</v>
      </c>
      <c r="Y589" s="91">
        <f t="shared" si="342"/>
        <v>2.2939500000000002</v>
      </c>
      <c r="Z589" s="91">
        <f t="shared" si="342"/>
        <v>1.9613</v>
      </c>
      <c r="AA589" s="91">
        <f t="shared" si="342"/>
        <v>1.8469</v>
      </c>
    </row>
    <row r="590" spans="1:27" ht="12.75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1166.92</v>
      </c>
      <c r="E590" s="44">
        <v>1093.3</v>
      </c>
      <c r="F590" s="44">
        <v>1039.6600000000001</v>
      </c>
      <c r="G590" s="44">
        <v>1032.8499999999999</v>
      </c>
      <c r="H590" s="44">
        <v>1032.26</v>
      </c>
      <c r="I590" s="44">
        <v>1109.8499999999999</v>
      </c>
      <c r="J590" s="44">
        <v>1115.07</v>
      </c>
      <c r="K590" s="44">
        <v>1172.5899999999999</v>
      </c>
      <c r="L590" s="44">
        <v>1338.01</v>
      </c>
      <c r="M590" s="44">
        <v>1548.71</v>
      </c>
      <c r="N590" s="44">
        <v>1632.04</v>
      </c>
      <c r="O590" s="44">
        <v>1664.28</v>
      </c>
      <c r="P590" s="44">
        <v>1690.05</v>
      </c>
      <c r="Q590" s="44">
        <v>1706.58</v>
      </c>
      <c r="R590" s="44">
        <v>1721.64</v>
      </c>
      <c r="S590" s="44">
        <v>1710.71</v>
      </c>
      <c r="T590" s="44">
        <v>1789.03</v>
      </c>
      <c r="U590" s="44">
        <v>2006.01</v>
      </c>
      <c r="V590" s="44">
        <v>2139.4499999999998</v>
      </c>
      <c r="W590" s="44">
        <v>2086.27</v>
      </c>
      <c r="X590" s="44">
        <v>1860.22</v>
      </c>
      <c r="Y590" s="44">
        <v>1639.49</v>
      </c>
      <c r="Z590" s="44">
        <v>1306.8399999999999</v>
      </c>
      <c r="AA590" s="44">
        <v>1192.44</v>
      </c>
    </row>
    <row r="591" spans="1:27" ht="12.75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2989</v>
      </c>
      <c r="B594" s="28" t="str">
        <f>"23"&amp;"."&amp;$B$801&amp;"."&amp;$B$802</f>
        <v>23.10.2023</v>
      </c>
      <c r="C594" s="90" t="s">
        <v>76</v>
      </c>
      <c r="D594" s="91">
        <f>ROUND(((D595+D596+D598+D597)/1000),5)</f>
        <v>1.80423</v>
      </c>
      <c r="E594" s="91">
        <f>ROUND(((E595+E596+E598+E597)/1000),5)</f>
        <v>1.69018</v>
      </c>
      <c r="F594" s="91">
        <f>ROUND(((F595+F596+F598+F597)/1000),5)</f>
        <v>1.6484700000000001</v>
      </c>
      <c r="G594" s="91">
        <f t="shared" ref="G594:AA594" si="345">ROUND(((G595+G596+G598+G597)/1000),5)</f>
        <v>1.66568</v>
      </c>
      <c r="H594" s="91">
        <f t="shared" si="345"/>
        <v>1.6916800000000001</v>
      </c>
      <c r="I594" s="91">
        <f t="shared" si="345"/>
        <v>1.8246</v>
      </c>
      <c r="J594" s="91">
        <f t="shared" si="345"/>
        <v>1.9864200000000001</v>
      </c>
      <c r="K594" s="91">
        <f t="shared" si="345"/>
        <v>2.2854700000000001</v>
      </c>
      <c r="L594" s="91">
        <f t="shared" si="345"/>
        <v>2.52067</v>
      </c>
      <c r="M594" s="91">
        <f t="shared" si="345"/>
        <v>2.7175199999999999</v>
      </c>
      <c r="N594" s="91">
        <f t="shared" si="345"/>
        <v>2.7978800000000001</v>
      </c>
      <c r="O594" s="91">
        <f t="shared" si="345"/>
        <v>2.6162999999999998</v>
      </c>
      <c r="P594" s="91">
        <f t="shared" si="345"/>
        <v>2.5428000000000002</v>
      </c>
      <c r="Q594" s="91">
        <f t="shared" si="345"/>
        <v>2.5824500000000001</v>
      </c>
      <c r="R594" s="91">
        <f t="shared" si="345"/>
        <v>2.59537</v>
      </c>
      <c r="S594" s="91">
        <f t="shared" si="345"/>
        <v>2.5913900000000001</v>
      </c>
      <c r="T594" s="91">
        <f t="shared" si="345"/>
        <v>2.5802200000000002</v>
      </c>
      <c r="U594" s="91">
        <f t="shared" si="345"/>
        <v>2.6912099999999999</v>
      </c>
      <c r="V594" s="91">
        <f t="shared" si="345"/>
        <v>2.7976200000000002</v>
      </c>
      <c r="W594" s="91">
        <f t="shared" si="345"/>
        <v>2.6816</v>
      </c>
      <c r="X594" s="91">
        <f t="shared" si="345"/>
        <v>2.4516100000000001</v>
      </c>
      <c r="Y594" s="91">
        <f t="shared" si="345"/>
        <v>2.34822</v>
      </c>
      <c r="Z594" s="91">
        <f t="shared" si="345"/>
        <v>2.0249999999999999</v>
      </c>
      <c r="AA594" s="91">
        <f t="shared" si="345"/>
        <v>1.85171</v>
      </c>
    </row>
    <row r="595" spans="1:27" ht="12.75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1149.77</v>
      </c>
      <c r="E595" s="44">
        <v>1035.72</v>
      </c>
      <c r="F595" s="44">
        <v>994.01</v>
      </c>
      <c r="G595" s="44">
        <v>1011.22</v>
      </c>
      <c r="H595" s="44">
        <v>1037.22</v>
      </c>
      <c r="I595" s="44">
        <v>1170.1400000000001</v>
      </c>
      <c r="J595" s="44">
        <v>1331.96</v>
      </c>
      <c r="K595" s="44">
        <v>1631.01</v>
      </c>
      <c r="L595" s="44">
        <v>1866.21</v>
      </c>
      <c r="M595" s="44">
        <v>2063.06</v>
      </c>
      <c r="N595" s="44">
        <v>2143.42</v>
      </c>
      <c r="O595" s="44">
        <v>1961.84</v>
      </c>
      <c r="P595" s="44">
        <v>1888.34</v>
      </c>
      <c r="Q595" s="44">
        <v>1927.99</v>
      </c>
      <c r="R595" s="44">
        <v>1940.91</v>
      </c>
      <c r="S595" s="44">
        <v>1936.93</v>
      </c>
      <c r="T595" s="44">
        <v>1925.76</v>
      </c>
      <c r="U595" s="44">
        <v>2036.75</v>
      </c>
      <c r="V595" s="44">
        <v>2143.16</v>
      </c>
      <c r="W595" s="44">
        <v>2027.14</v>
      </c>
      <c r="X595" s="44">
        <v>1797.15</v>
      </c>
      <c r="Y595" s="44">
        <v>1693.76</v>
      </c>
      <c r="Z595" s="44">
        <v>1370.54</v>
      </c>
      <c r="AA595" s="44">
        <v>1197.25</v>
      </c>
    </row>
    <row r="596" spans="1:27" ht="12.75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2994</v>
      </c>
      <c r="B599" s="28" t="str">
        <f>"24"&amp;"."&amp;$B$801&amp;"."&amp;$B$802</f>
        <v>24.10.2023</v>
      </c>
      <c r="C599" s="90" t="s">
        <v>76</v>
      </c>
      <c r="D599" s="91">
        <f>ROUND(((D600+D601+D603+D602)/1000),5)</f>
        <v>1.7902800000000001</v>
      </c>
      <c r="E599" s="91">
        <f>ROUND(((E600+E601+E603+E602)/1000),5)</f>
        <v>1.7042600000000001</v>
      </c>
      <c r="F599" s="91">
        <f>ROUND(((F600+F601+F603+F602)/1000),5)</f>
        <v>1.67384</v>
      </c>
      <c r="G599" s="91">
        <f t="shared" ref="G599:AA599" si="348">ROUND(((G600+G601+G603+G602)/1000),5)</f>
        <v>1.68648</v>
      </c>
      <c r="H599" s="91">
        <f t="shared" si="348"/>
        <v>1.73326</v>
      </c>
      <c r="I599" s="91">
        <f t="shared" si="348"/>
        <v>1.8497699999999999</v>
      </c>
      <c r="J599" s="91">
        <f t="shared" si="348"/>
        <v>2.0190299999999999</v>
      </c>
      <c r="K599" s="91">
        <f t="shared" si="348"/>
        <v>2.3402799999999999</v>
      </c>
      <c r="L599" s="91">
        <f t="shared" si="348"/>
        <v>2.5298699999999998</v>
      </c>
      <c r="M599" s="91">
        <f t="shared" si="348"/>
        <v>2.73712</v>
      </c>
      <c r="N599" s="91">
        <f t="shared" si="348"/>
        <v>2.8146100000000001</v>
      </c>
      <c r="O599" s="91">
        <f t="shared" si="348"/>
        <v>2.6482199999999998</v>
      </c>
      <c r="P599" s="91">
        <f t="shared" si="348"/>
        <v>2.62405</v>
      </c>
      <c r="Q599" s="91">
        <f t="shared" si="348"/>
        <v>2.63896</v>
      </c>
      <c r="R599" s="91">
        <f t="shared" si="348"/>
        <v>2.6368800000000001</v>
      </c>
      <c r="S599" s="91">
        <f t="shared" si="348"/>
        <v>2.6378499999999998</v>
      </c>
      <c r="T599" s="91">
        <f t="shared" si="348"/>
        <v>2.6210599999999999</v>
      </c>
      <c r="U599" s="91">
        <f t="shared" si="348"/>
        <v>2.8140800000000001</v>
      </c>
      <c r="V599" s="91">
        <f t="shared" si="348"/>
        <v>2.8401999999999998</v>
      </c>
      <c r="W599" s="91">
        <f t="shared" si="348"/>
        <v>2.80219</v>
      </c>
      <c r="X599" s="91">
        <f t="shared" si="348"/>
        <v>2.52582</v>
      </c>
      <c r="Y599" s="91">
        <f t="shared" si="348"/>
        <v>2.37507</v>
      </c>
      <c r="Z599" s="91">
        <f t="shared" si="348"/>
        <v>2.1255700000000002</v>
      </c>
      <c r="AA599" s="91">
        <f t="shared" si="348"/>
        <v>1.8997200000000001</v>
      </c>
    </row>
    <row r="600" spans="1:27" ht="12.75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1135.82</v>
      </c>
      <c r="E600" s="44">
        <v>1049.8</v>
      </c>
      <c r="F600" s="44">
        <v>1019.38</v>
      </c>
      <c r="G600" s="44">
        <v>1032.02</v>
      </c>
      <c r="H600" s="44">
        <v>1078.8</v>
      </c>
      <c r="I600" s="44">
        <v>1195.31</v>
      </c>
      <c r="J600" s="44">
        <v>1364.57</v>
      </c>
      <c r="K600" s="44">
        <v>1685.82</v>
      </c>
      <c r="L600" s="44">
        <v>1875.41</v>
      </c>
      <c r="M600" s="44">
        <v>2082.66</v>
      </c>
      <c r="N600" s="44">
        <v>2160.15</v>
      </c>
      <c r="O600" s="44">
        <v>1993.76</v>
      </c>
      <c r="P600" s="44">
        <v>1969.59</v>
      </c>
      <c r="Q600" s="44">
        <v>1984.5</v>
      </c>
      <c r="R600" s="44">
        <v>1982.42</v>
      </c>
      <c r="S600" s="44">
        <v>1983.39</v>
      </c>
      <c r="T600" s="44">
        <v>1966.6</v>
      </c>
      <c r="U600" s="44">
        <v>2159.62</v>
      </c>
      <c r="V600" s="44">
        <v>2185.7399999999998</v>
      </c>
      <c r="W600" s="44">
        <v>2147.73</v>
      </c>
      <c r="X600" s="44">
        <v>1871.36</v>
      </c>
      <c r="Y600" s="44">
        <v>1720.61</v>
      </c>
      <c r="Z600" s="44">
        <v>1471.11</v>
      </c>
      <c r="AA600" s="44">
        <v>1245.26</v>
      </c>
    </row>
    <row r="601" spans="1:27" ht="12.75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2999</v>
      </c>
      <c r="B604" s="28" t="str">
        <f>"25"&amp;"."&amp;$B$801&amp;"."&amp;$B$802</f>
        <v>25.10.2023</v>
      </c>
      <c r="C604" s="90" t="s">
        <v>76</v>
      </c>
      <c r="D604" s="91">
        <f>ROUND(((D605+D606+D608+D607)/1000),5)</f>
        <v>1.78539</v>
      </c>
      <c r="E604" s="91">
        <f>ROUND(((E605+E606+E608+E607)/1000),5)</f>
        <v>1.7259</v>
      </c>
      <c r="F604" s="91">
        <f>ROUND(((F605+F606+F608+F607)/1000),5)</f>
        <v>1.6887799999999999</v>
      </c>
      <c r="G604" s="91">
        <f t="shared" ref="G604:AA604" si="351">ROUND(((G605+G606+G608+G607)/1000),5)</f>
        <v>1.6860200000000001</v>
      </c>
      <c r="H604" s="91">
        <f t="shared" si="351"/>
        <v>1.75326</v>
      </c>
      <c r="I604" s="91">
        <f t="shared" si="351"/>
        <v>1.8427500000000001</v>
      </c>
      <c r="J604" s="91">
        <f t="shared" si="351"/>
        <v>1.9914099999999999</v>
      </c>
      <c r="K604" s="91">
        <f t="shared" si="351"/>
        <v>2.2918400000000001</v>
      </c>
      <c r="L604" s="91">
        <f t="shared" si="351"/>
        <v>2.4652500000000002</v>
      </c>
      <c r="M604" s="91">
        <f t="shared" si="351"/>
        <v>2.8281499999999999</v>
      </c>
      <c r="N604" s="91">
        <f t="shared" si="351"/>
        <v>3.0020500000000001</v>
      </c>
      <c r="O604" s="91">
        <f t="shared" si="351"/>
        <v>2.6293299999999999</v>
      </c>
      <c r="P604" s="91">
        <f t="shared" si="351"/>
        <v>2.6073900000000001</v>
      </c>
      <c r="Q604" s="91">
        <f t="shared" si="351"/>
        <v>2.6200700000000001</v>
      </c>
      <c r="R604" s="91">
        <f t="shared" si="351"/>
        <v>2.6166800000000001</v>
      </c>
      <c r="S604" s="91">
        <f t="shared" si="351"/>
        <v>2.6128800000000001</v>
      </c>
      <c r="T604" s="91">
        <f t="shared" si="351"/>
        <v>2.61172</v>
      </c>
      <c r="U604" s="91">
        <f t="shared" si="351"/>
        <v>2.8565499999999999</v>
      </c>
      <c r="V604" s="91">
        <f t="shared" si="351"/>
        <v>2.8983300000000001</v>
      </c>
      <c r="W604" s="91">
        <f t="shared" si="351"/>
        <v>2.9213499999999999</v>
      </c>
      <c r="X604" s="91">
        <f t="shared" si="351"/>
        <v>2.5922700000000001</v>
      </c>
      <c r="Y604" s="91">
        <f t="shared" si="351"/>
        <v>2.4578099999999998</v>
      </c>
      <c r="Z604" s="91">
        <f t="shared" si="351"/>
        <v>2.13103</v>
      </c>
      <c r="AA604" s="91">
        <f t="shared" si="351"/>
        <v>1.8847799999999999</v>
      </c>
    </row>
    <row r="605" spans="1:27" ht="12.75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1130.93</v>
      </c>
      <c r="E605" s="44">
        <v>1071.44</v>
      </c>
      <c r="F605" s="44">
        <v>1034.32</v>
      </c>
      <c r="G605" s="44">
        <v>1031.56</v>
      </c>
      <c r="H605" s="44">
        <v>1098.8</v>
      </c>
      <c r="I605" s="44">
        <v>1188.29</v>
      </c>
      <c r="J605" s="44">
        <v>1336.95</v>
      </c>
      <c r="K605" s="44">
        <v>1637.38</v>
      </c>
      <c r="L605" s="44">
        <v>1810.79</v>
      </c>
      <c r="M605" s="44">
        <v>2173.69</v>
      </c>
      <c r="N605" s="44">
        <v>2347.59</v>
      </c>
      <c r="O605" s="44">
        <v>1974.87</v>
      </c>
      <c r="P605" s="44">
        <v>1952.93</v>
      </c>
      <c r="Q605" s="44">
        <v>1965.61</v>
      </c>
      <c r="R605" s="44">
        <v>1962.22</v>
      </c>
      <c r="S605" s="44">
        <v>1958.42</v>
      </c>
      <c r="T605" s="44">
        <v>1957.26</v>
      </c>
      <c r="U605" s="44">
        <v>2202.09</v>
      </c>
      <c r="V605" s="44">
        <v>2243.87</v>
      </c>
      <c r="W605" s="44">
        <v>2266.89</v>
      </c>
      <c r="X605" s="44">
        <v>1937.81</v>
      </c>
      <c r="Y605" s="44">
        <v>1803.35</v>
      </c>
      <c r="Z605" s="44">
        <v>1476.57</v>
      </c>
      <c r="AA605" s="44">
        <v>1230.32</v>
      </c>
    </row>
    <row r="606" spans="1:27" ht="12.75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3004</v>
      </c>
      <c r="B609" s="28" t="str">
        <f>"26"&amp;"."&amp;$B$801&amp;"."&amp;$B$802</f>
        <v>26.10.2023</v>
      </c>
      <c r="C609" s="90" t="s">
        <v>76</v>
      </c>
      <c r="D609" s="91">
        <f>ROUND(((D610+D611+D613+D612)/1000),5)</f>
        <v>1.79714</v>
      </c>
      <c r="E609" s="91">
        <f>ROUND(((E610+E611+E613+E612)/1000),5)</f>
        <v>1.7110399999999999</v>
      </c>
      <c r="F609" s="91">
        <f>ROUND(((F610+F611+F613+F612)/1000),5)</f>
        <v>1.68085</v>
      </c>
      <c r="G609" s="91">
        <f t="shared" ref="G609:AA609" si="354">ROUND(((G610+G611+G613+G612)/1000),5)</f>
        <v>1.65802</v>
      </c>
      <c r="H609" s="91">
        <f t="shared" si="354"/>
        <v>1.75014</v>
      </c>
      <c r="I609" s="91">
        <f t="shared" si="354"/>
        <v>1.8794</v>
      </c>
      <c r="J609" s="91">
        <f t="shared" si="354"/>
        <v>2.0765799999999999</v>
      </c>
      <c r="K609" s="91">
        <f t="shared" si="354"/>
        <v>2.2850100000000002</v>
      </c>
      <c r="L609" s="91">
        <f t="shared" si="354"/>
        <v>2.5419100000000001</v>
      </c>
      <c r="M609" s="91">
        <f t="shared" si="354"/>
        <v>2.68262</v>
      </c>
      <c r="N609" s="91">
        <f t="shared" si="354"/>
        <v>2.7058200000000001</v>
      </c>
      <c r="O609" s="91">
        <f t="shared" si="354"/>
        <v>2.7217799999999999</v>
      </c>
      <c r="P609" s="91">
        <f t="shared" si="354"/>
        <v>2.6610200000000002</v>
      </c>
      <c r="Q609" s="91">
        <f t="shared" si="354"/>
        <v>2.6719599999999999</v>
      </c>
      <c r="R609" s="91">
        <f t="shared" si="354"/>
        <v>2.6569099999999999</v>
      </c>
      <c r="S609" s="91">
        <f t="shared" si="354"/>
        <v>2.6590500000000001</v>
      </c>
      <c r="T609" s="91">
        <f t="shared" si="354"/>
        <v>2.6593300000000002</v>
      </c>
      <c r="U609" s="91">
        <f t="shared" si="354"/>
        <v>2.65083</v>
      </c>
      <c r="V609" s="91">
        <f t="shared" si="354"/>
        <v>2.8169599999999999</v>
      </c>
      <c r="W609" s="91">
        <f t="shared" si="354"/>
        <v>2.81203</v>
      </c>
      <c r="X609" s="91">
        <f t="shared" si="354"/>
        <v>2.5084</v>
      </c>
      <c r="Y609" s="91">
        <f t="shared" si="354"/>
        <v>2.4027500000000002</v>
      </c>
      <c r="Z609" s="91">
        <f t="shared" si="354"/>
        <v>2.1259999999999999</v>
      </c>
      <c r="AA609" s="91">
        <f t="shared" si="354"/>
        <v>1.88005</v>
      </c>
    </row>
    <row r="610" spans="1:27" ht="12.75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1142.68</v>
      </c>
      <c r="E610" s="44">
        <v>1056.58</v>
      </c>
      <c r="F610" s="44">
        <v>1026.3900000000001</v>
      </c>
      <c r="G610" s="44">
        <v>1003.56</v>
      </c>
      <c r="H610" s="44">
        <v>1095.68</v>
      </c>
      <c r="I610" s="44">
        <v>1224.94</v>
      </c>
      <c r="J610" s="44">
        <v>1422.12</v>
      </c>
      <c r="K610" s="44">
        <v>1630.55</v>
      </c>
      <c r="L610" s="44">
        <v>1887.45</v>
      </c>
      <c r="M610" s="44">
        <v>2028.16</v>
      </c>
      <c r="N610" s="44">
        <v>2051.36</v>
      </c>
      <c r="O610" s="44">
        <v>2067.3200000000002</v>
      </c>
      <c r="P610" s="44">
        <v>2006.56</v>
      </c>
      <c r="Q610" s="44">
        <v>2017.5</v>
      </c>
      <c r="R610" s="44">
        <v>2002.45</v>
      </c>
      <c r="S610" s="44">
        <v>2004.59</v>
      </c>
      <c r="T610" s="44">
        <v>2004.87</v>
      </c>
      <c r="U610" s="44">
        <v>1996.37</v>
      </c>
      <c r="V610" s="44">
        <v>2162.5</v>
      </c>
      <c r="W610" s="44">
        <v>2157.5700000000002</v>
      </c>
      <c r="X610" s="44">
        <v>1853.94</v>
      </c>
      <c r="Y610" s="44">
        <v>1748.29</v>
      </c>
      <c r="Z610" s="44">
        <v>1471.54</v>
      </c>
      <c r="AA610" s="44">
        <v>1225.5899999999999</v>
      </c>
    </row>
    <row r="611" spans="1:27" ht="12.75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3009</v>
      </c>
      <c r="B614" s="28" t="str">
        <f>"27"&amp;"."&amp;$B$801&amp;"."&amp;$B$802</f>
        <v>27.10.2023</v>
      </c>
      <c r="C614" s="90" t="s">
        <v>76</v>
      </c>
      <c r="D614" s="91">
        <f>ROUND(((D615+D616+D618+D617)/1000),5)</f>
        <v>1.8145899999999999</v>
      </c>
      <c r="E614" s="91">
        <f>ROUND(((E615+E616+E618+E617)/1000),5)</f>
        <v>1.73054</v>
      </c>
      <c r="F614" s="91">
        <f>ROUND(((F615+F616+F618+F617)/1000),5)</f>
        <v>1.6911799999999999</v>
      </c>
      <c r="G614" s="91">
        <f t="shared" ref="G614:AA614" si="357">ROUND(((G615+G616+G618+G617)/1000),5)</f>
        <v>1.6923299999999999</v>
      </c>
      <c r="H614" s="91">
        <f t="shared" si="357"/>
        <v>1.7599899999999999</v>
      </c>
      <c r="I614" s="91">
        <f t="shared" si="357"/>
        <v>1.8792500000000001</v>
      </c>
      <c r="J614" s="91">
        <f t="shared" si="357"/>
        <v>2.0243699999999998</v>
      </c>
      <c r="K614" s="91">
        <f t="shared" si="357"/>
        <v>2.3047599999999999</v>
      </c>
      <c r="L614" s="91">
        <f t="shared" si="357"/>
        <v>2.5682800000000001</v>
      </c>
      <c r="M614" s="91">
        <f t="shared" si="357"/>
        <v>2.7631399999999999</v>
      </c>
      <c r="N614" s="91">
        <f t="shared" si="357"/>
        <v>2.9829599999999998</v>
      </c>
      <c r="O614" s="91">
        <f t="shared" si="357"/>
        <v>2.91858</v>
      </c>
      <c r="P614" s="91">
        <f t="shared" si="357"/>
        <v>2.6812900000000002</v>
      </c>
      <c r="Q614" s="91">
        <f t="shared" si="357"/>
        <v>2.6945600000000001</v>
      </c>
      <c r="R614" s="91">
        <f t="shared" si="357"/>
        <v>2.6873900000000002</v>
      </c>
      <c r="S614" s="91">
        <f t="shared" si="357"/>
        <v>2.6890299999999998</v>
      </c>
      <c r="T614" s="91">
        <f t="shared" si="357"/>
        <v>2.68588</v>
      </c>
      <c r="U614" s="91">
        <f t="shared" si="357"/>
        <v>2.8275999999999999</v>
      </c>
      <c r="V614" s="91">
        <f t="shared" si="357"/>
        <v>3.0109599999999999</v>
      </c>
      <c r="W614" s="91">
        <f t="shared" si="357"/>
        <v>2.9181400000000002</v>
      </c>
      <c r="X614" s="91">
        <f t="shared" si="357"/>
        <v>2.59456</v>
      </c>
      <c r="Y614" s="91">
        <f t="shared" si="357"/>
        <v>2.5615700000000001</v>
      </c>
      <c r="Z614" s="91">
        <f t="shared" si="357"/>
        <v>2.2386900000000001</v>
      </c>
      <c r="AA614" s="91">
        <f t="shared" si="357"/>
        <v>2.1026500000000001</v>
      </c>
    </row>
    <row r="615" spans="1:27" ht="12.75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1160.1300000000001</v>
      </c>
      <c r="E615" s="44">
        <v>1076.08</v>
      </c>
      <c r="F615" s="44">
        <v>1036.72</v>
      </c>
      <c r="G615" s="44">
        <v>1037.8699999999999</v>
      </c>
      <c r="H615" s="44">
        <v>1105.53</v>
      </c>
      <c r="I615" s="44">
        <v>1224.79</v>
      </c>
      <c r="J615" s="44">
        <v>1369.91</v>
      </c>
      <c r="K615" s="44">
        <v>1650.3</v>
      </c>
      <c r="L615" s="44">
        <v>1913.82</v>
      </c>
      <c r="M615" s="44">
        <v>2108.6799999999998</v>
      </c>
      <c r="N615" s="44">
        <v>2328.5</v>
      </c>
      <c r="O615" s="44">
        <v>2264.12</v>
      </c>
      <c r="P615" s="44">
        <v>2026.83</v>
      </c>
      <c r="Q615" s="44">
        <v>2040.1</v>
      </c>
      <c r="R615" s="44">
        <v>2032.93</v>
      </c>
      <c r="S615" s="44">
        <v>2034.57</v>
      </c>
      <c r="T615" s="44">
        <v>2031.42</v>
      </c>
      <c r="U615" s="44">
        <v>2173.14</v>
      </c>
      <c r="V615" s="44">
        <v>2356.5</v>
      </c>
      <c r="W615" s="44">
        <v>2263.6799999999998</v>
      </c>
      <c r="X615" s="44">
        <v>1940.1</v>
      </c>
      <c r="Y615" s="44">
        <v>1907.11</v>
      </c>
      <c r="Z615" s="44">
        <v>1584.23</v>
      </c>
      <c r="AA615" s="44">
        <v>1448.19</v>
      </c>
    </row>
    <row r="616" spans="1:27" ht="12.75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3014</v>
      </c>
      <c r="B619" s="28" t="str">
        <f>"28"&amp;"."&amp;$B$801&amp;"."&amp;$B$802</f>
        <v>28.10.2023</v>
      </c>
      <c r="C619" s="90" t="s">
        <v>76</v>
      </c>
      <c r="D619" s="91">
        <f>ROUND(((D620+D621+D623+D622)/1000),5)</f>
        <v>1.8624099999999999</v>
      </c>
      <c r="E619" s="91">
        <f>ROUND(((E620+E621+E623+E622)/1000),5)</f>
        <v>1.8205800000000001</v>
      </c>
      <c r="F619" s="91">
        <f>ROUND(((F620+F621+F623+F622)/1000),5)</f>
        <v>1.8022899999999999</v>
      </c>
      <c r="G619" s="91">
        <f t="shared" ref="G619:AA619" si="360">ROUND(((G620+G621+G623+G622)/1000),5)</f>
        <v>1.76905</v>
      </c>
      <c r="H619" s="91">
        <f t="shared" si="360"/>
        <v>1.79956</v>
      </c>
      <c r="I619" s="91">
        <f t="shared" si="360"/>
        <v>1.8225100000000001</v>
      </c>
      <c r="J619" s="91">
        <f t="shared" si="360"/>
        <v>1.8450299999999999</v>
      </c>
      <c r="K619" s="91">
        <f t="shared" si="360"/>
        <v>1.98333</v>
      </c>
      <c r="L619" s="91">
        <f t="shared" si="360"/>
        <v>2.2490199999999998</v>
      </c>
      <c r="M619" s="91">
        <f t="shared" si="360"/>
        <v>2.5477799999999999</v>
      </c>
      <c r="N619" s="91">
        <f t="shared" si="360"/>
        <v>2.6069100000000001</v>
      </c>
      <c r="O619" s="91">
        <f t="shared" si="360"/>
        <v>2.6114700000000002</v>
      </c>
      <c r="P619" s="91">
        <f t="shared" si="360"/>
        <v>2.5989800000000001</v>
      </c>
      <c r="Q619" s="91">
        <f t="shared" si="360"/>
        <v>2.56636</v>
      </c>
      <c r="R619" s="91">
        <f t="shared" si="360"/>
        <v>2.4741</v>
      </c>
      <c r="S619" s="91">
        <f t="shared" si="360"/>
        <v>2.4030399999999998</v>
      </c>
      <c r="T619" s="91">
        <f t="shared" si="360"/>
        <v>2.3770099999999998</v>
      </c>
      <c r="U619" s="91">
        <f t="shared" si="360"/>
        <v>2.4840300000000002</v>
      </c>
      <c r="V619" s="91">
        <f t="shared" si="360"/>
        <v>2.5516299999999998</v>
      </c>
      <c r="W619" s="91">
        <f t="shared" si="360"/>
        <v>2.4565100000000002</v>
      </c>
      <c r="X619" s="91">
        <f t="shared" si="360"/>
        <v>2.4285899999999998</v>
      </c>
      <c r="Y619" s="91">
        <f t="shared" si="360"/>
        <v>2.23977</v>
      </c>
      <c r="Z619" s="91">
        <f t="shared" si="360"/>
        <v>1.9509300000000001</v>
      </c>
      <c r="AA619" s="91">
        <f t="shared" si="360"/>
        <v>1.87554</v>
      </c>
    </row>
    <row r="620" spans="1:27" ht="12.75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1207.95</v>
      </c>
      <c r="E620" s="44">
        <v>1166.1199999999999</v>
      </c>
      <c r="F620" s="44">
        <v>1147.83</v>
      </c>
      <c r="G620" s="44">
        <v>1114.5899999999999</v>
      </c>
      <c r="H620" s="44">
        <v>1145.0999999999999</v>
      </c>
      <c r="I620" s="44">
        <v>1168.05</v>
      </c>
      <c r="J620" s="44">
        <v>1190.57</v>
      </c>
      <c r="K620" s="44">
        <v>1328.87</v>
      </c>
      <c r="L620" s="44">
        <v>1594.56</v>
      </c>
      <c r="M620" s="44">
        <v>1893.32</v>
      </c>
      <c r="N620" s="44">
        <v>1952.45</v>
      </c>
      <c r="O620" s="44">
        <v>1957.01</v>
      </c>
      <c r="P620" s="44">
        <v>1944.52</v>
      </c>
      <c r="Q620" s="44">
        <v>1911.9</v>
      </c>
      <c r="R620" s="44">
        <v>1819.64</v>
      </c>
      <c r="S620" s="44">
        <v>1748.58</v>
      </c>
      <c r="T620" s="44">
        <v>1722.55</v>
      </c>
      <c r="U620" s="44">
        <v>1829.57</v>
      </c>
      <c r="V620" s="44">
        <v>1897.17</v>
      </c>
      <c r="W620" s="44">
        <v>1802.05</v>
      </c>
      <c r="X620" s="44">
        <v>1774.13</v>
      </c>
      <c r="Y620" s="44">
        <v>1585.31</v>
      </c>
      <c r="Z620" s="44">
        <v>1296.47</v>
      </c>
      <c r="AA620" s="44">
        <v>1221.08</v>
      </c>
    </row>
    <row r="621" spans="1:27" ht="12.75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3019</v>
      </c>
      <c r="B624" s="28" t="str">
        <f>"29"&amp;"."&amp;$B$801&amp;"."&amp;$B$802</f>
        <v>29.10.2023</v>
      </c>
      <c r="C624" s="90" t="s">
        <v>76</v>
      </c>
      <c r="D624" s="91">
        <f>ROUND(((D625+D626+D628+D627)/1000),5)</f>
        <v>1.8709499999999999</v>
      </c>
      <c r="E624" s="91">
        <f>ROUND(((E625+E626+E628+E627)/1000),5)</f>
        <v>1.80616</v>
      </c>
      <c r="F624" s="91">
        <f>ROUND(((F625+F626+F628+F627)/1000),5)</f>
        <v>1.75732</v>
      </c>
      <c r="G624" s="91">
        <f t="shared" ref="G624:AA624" si="363">ROUND(((G625+G626+G628+G627)/1000),5)</f>
        <v>1.71445</v>
      </c>
      <c r="H624" s="91">
        <f t="shared" si="363"/>
        <v>1.7415400000000001</v>
      </c>
      <c r="I624" s="91">
        <f t="shared" si="363"/>
        <v>1.80759</v>
      </c>
      <c r="J624" s="91">
        <f t="shared" si="363"/>
        <v>1.80593</v>
      </c>
      <c r="K624" s="91">
        <f t="shared" si="363"/>
        <v>1.8740000000000001</v>
      </c>
      <c r="L624" s="91">
        <f t="shared" si="363"/>
        <v>2.1278800000000002</v>
      </c>
      <c r="M624" s="91">
        <f t="shared" si="363"/>
        <v>2.32395</v>
      </c>
      <c r="N624" s="91">
        <f t="shared" si="363"/>
        <v>2.4900699999999998</v>
      </c>
      <c r="O624" s="91">
        <f t="shared" si="363"/>
        <v>2.5319799999999999</v>
      </c>
      <c r="P624" s="91">
        <f t="shared" si="363"/>
        <v>2.5221</v>
      </c>
      <c r="Q624" s="91">
        <f t="shared" si="363"/>
        <v>2.5223499999999999</v>
      </c>
      <c r="R624" s="91">
        <f t="shared" si="363"/>
        <v>2.4462899999999999</v>
      </c>
      <c r="S624" s="91">
        <f t="shared" si="363"/>
        <v>2.4651299999999998</v>
      </c>
      <c r="T624" s="91">
        <f t="shared" si="363"/>
        <v>2.4702299999999999</v>
      </c>
      <c r="U624" s="91">
        <f t="shared" si="363"/>
        <v>2.6364899999999998</v>
      </c>
      <c r="V624" s="91">
        <f t="shared" si="363"/>
        <v>2.6995</v>
      </c>
      <c r="W624" s="91">
        <f t="shared" si="363"/>
        <v>2.6191499999999999</v>
      </c>
      <c r="X624" s="91">
        <f t="shared" si="363"/>
        <v>2.57904</v>
      </c>
      <c r="Y624" s="91">
        <f t="shared" si="363"/>
        <v>2.5282399999999998</v>
      </c>
      <c r="Z624" s="91">
        <f t="shared" si="363"/>
        <v>2.15727</v>
      </c>
      <c r="AA624" s="91">
        <f t="shared" si="363"/>
        <v>1.90849</v>
      </c>
    </row>
    <row r="625" spans="1:27" ht="12.75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1216.49</v>
      </c>
      <c r="E625" s="44">
        <v>1151.7</v>
      </c>
      <c r="F625" s="44">
        <v>1102.8599999999999</v>
      </c>
      <c r="G625" s="44">
        <v>1059.99</v>
      </c>
      <c r="H625" s="44">
        <v>1087.08</v>
      </c>
      <c r="I625" s="44">
        <v>1153.1300000000001</v>
      </c>
      <c r="J625" s="44">
        <v>1151.47</v>
      </c>
      <c r="K625" s="44">
        <v>1219.54</v>
      </c>
      <c r="L625" s="44">
        <v>1473.42</v>
      </c>
      <c r="M625" s="44">
        <v>1669.49</v>
      </c>
      <c r="N625" s="44">
        <v>1835.61</v>
      </c>
      <c r="O625" s="44">
        <v>1877.52</v>
      </c>
      <c r="P625" s="44">
        <v>1867.64</v>
      </c>
      <c r="Q625" s="44">
        <v>1867.89</v>
      </c>
      <c r="R625" s="44">
        <v>1791.83</v>
      </c>
      <c r="S625" s="44">
        <v>1810.67</v>
      </c>
      <c r="T625" s="44">
        <v>1815.77</v>
      </c>
      <c r="U625" s="44">
        <v>1982.03</v>
      </c>
      <c r="V625" s="44">
        <v>2045.04</v>
      </c>
      <c r="W625" s="44">
        <v>1964.69</v>
      </c>
      <c r="X625" s="44">
        <v>1924.58</v>
      </c>
      <c r="Y625" s="44">
        <v>1873.78</v>
      </c>
      <c r="Z625" s="44">
        <v>1502.81</v>
      </c>
      <c r="AA625" s="44">
        <v>1254.03</v>
      </c>
    </row>
    <row r="626" spans="1:27" ht="12.75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3024</v>
      </c>
      <c r="B629" s="28" t="str">
        <f>"30"&amp;"."&amp;$B$801&amp;"."&amp;$B$802</f>
        <v>30.10.2023</v>
      </c>
      <c r="C629" s="90" t="s">
        <v>76</v>
      </c>
      <c r="D629" s="91">
        <f>ROUND(((D630+D631+D633+D632)/1000),5)</f>
        <v>1.8056000000000001</v>
      </c>
      <c r="E629" s="91">
        <f>ROUND(((E630+E631+E633+E632)/1000),5)</f>
        <v>1.6980299999999999</v>
      </c>
      <c r="F629" s="91">
        <f>ROUND(((F630+F631+F633+F632)/1000),5)</f>
        <v>1.6452899999999999</v>
      </c>
      <c r="G629" s="91">
        <f t="shared" ref="G629:AA629" si="366">ROUND(((G630+G631+G633+G632)/1000),5)</f>
        <v>1.63313</v>
      </c>
      <c r="H629" s="91">
        <f t="shared" si="366"/>
        <v>1.68885</v>
      </c>
      <c r="I629" s="91">
        <f t="shared" si="366"/>
        <v>1.8068599999999999</v>
      </c>
      <c r="J629" s="91">
        <f t="shared" si="366"/>
        <v>1.92553</v>
      </c>
      <c r="K629" s="91">
        <f t="shared" si="366"/>
        <v>2.1980400000000002</v>
      </c>
      <c r="L629" s="91">
        <f t="shared" si="366"/>
        <v>2.4450099999999999</v>
      </c>
      <c r="M629" s="91">
        <f t="shared" si="366"/>
        <v>2.5935199999999998</v>
      </c>
      <c r="N629" s="91">
        <f t="shared" si="366"/>
        <v>2.6843599999999999</v>
      </c>
      <c r="O629" s="91">
        <f t="shared" si="366"/>
        <v>2.61253</v>
      </c>
      <c r="P629" s="91">
        <f t="shared" si="366"/>
        <v>2.6135000000000002</v>
      </c>
      <c r="Q629" s="91">
        <f t="shared" si="366"/>
        <v>2.64364</v>
      </c>
      <c r="R629" s="91">
        <f t="shared" si="366"/>
        <v>2.6241400000000001</v>
      </c>
      <c r="S629" s="91">
        <f t="shared" si="366"/>
        <v>2.6183700000000001</v>
      </c>
      <c r="T629" s="91">
        <f t="shared" si="366"/>
        <v>2.6120199999999998</v>
      </c>
      <c r="U629" s="91">
        <f t="shared" si="366"/>
        <v>2.8466499999999999</v>
      </c>
      <c r="V629" s="91">
        <f t="shared" si="366"/>
        <v>2.7576800000000001</v>
      </c>
      <c r="W629" s="91">
        <f t="shared" si="366"/>
        <v>2.60636</v>
      </c>
      <c r="X629" s="91">
        <f t="shared" si="366"/>
        <v>2.5594199999999998</v>
      </c>
      <c r="Y629" s="91">
        <f t="shared" si="366"/>
        <v>2.3654099999999998</v>
      </c>
      <c r="Z629" s="91">
        <f t="shared" si="366"/>
        <v>1.9512700000000001</v>
      </c>
      <c r="AA629" s="91">
        <f t="shared" si="366"/>
        <v>1.8473900000000001</v>
      </c>
    </row>
    <row r="630" spans="1:27" ht="12.75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1151.1400000000001</v>
      </c>
      <c r="E630" s="44">
        <v>1043.57</v>
      </c>
      <c r="F630" s="44">
        <v>990.83</v>
      </c>
      <c r="G630" s="44">
        <v>978.67</v>
      </c>
      <c r="H630" s="44">
        <v>1034.3900000000001</v>
      </c>
      <c r="I630" s="44">
        <v>1152.4000000000001</v>
      </c>
      <c r="J630" s="44">
        <v>1271.07</v>
      </c>
      <c r="K630" s="44">
        <v>1543.58</v>
      </c>
      <c r="L630" s="44">
        <v>1790.55</v>
      </c>
      <c r="M630" s="44">
        <v>1939.06</v>
      </c>
      <c r="N630" s="44">
        <v>2029.9</v>
      </c>
      <c r="O630" s="44">
        <v>1958.07</v>
      </c>
      <c r="P630" s="44">
        <v>1959.04</v>
      </c>
      <c r="Q630" s="44">
        <v>1989.18</v>
      </c>
      <c r="R630" s="44">
        <v>1969.68</v>
      </c>
      <c r="S630" s="44">
        <v>1963.91</v>
      </c>
      <c r="T630" s="44">
        <v>1957.56</v>
      </c>
      <c r="U630" s="44">
        <v>2192.19</v>
      </c>
      <c r="V630" s="44">
        <v>2103.2199999999998</v>
      </c>
      <c r="W630" s="44">
        <v>1951.9</v>
      </c>
      <c r="X630" s="44">
        <v>1904.96</v>
      </c>
      <c r="Y630" s="44">
        <v>1710.95</v>
      </c>
      <c r="Z630" s="44">
        <v>1296.81</v>
      </c>
      <c r="AA630" s="44">
        <v>1192.93</v>
      </c>
    </row>
    <row r="631" spans="1:27" ht="12.75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3029</v>
      </c>
      <c r="B634" s="28" t="str">
        <f>"31"&amp;"."&amp;$B$801&amp;"."&amp;$B$802</f>
        <v>31.10.2023</v>
      </c>
      <c r="C634" s="90" t="s">
        <v>76</v>
      </c>
      <c r="D634" s="91">
        <f>ROUND(((D635+D636+D638+D637)/1000),5)</f>
        <v>1.77007</v>
      </c>
      <c r="E634" s="91">
        <f>ROUND(((E635+E636+E638+E637)/1000),5)</f>
        <v>1.63351</v>
      </c>
      <c r="F634" s="91">
        <f>ROUND(((F635+F636+F638+F637)/1000),5)</f>
        <v>1.54738</v>
      </c>
      <c r="G634" s="91">
        <f t="shared" ref="G634:AA634" si="369">ROUND(((G635+G636+G638+G637)/1000),5)</f>
        <v>1.53206</v>
      </c>
      <c r="H634" s="91">
        <f t="shared" si="369"/>
        <v>1.64585</v>
      </c>
      <c r="I634" s="91">
        <f t="shared" si="369"/>
        <v>1.7986899999999999</v>
      </c>
      <c r="J634" s="91">
        <f t="shared" si="369"/>
        <v>1.88778</v>
      </c>
      <c r="K634" s="91">
        <f t="shared" si="369"/>
        <v>2.2202000000000002</v>
      </c>
      <c r="L634" s="91">
        <f t="shared" si="369"/>
        <v>2.4120400000000002</v>
      </c>
      <c r="M634" s="91">
        <f t="shared" si="369"/>
        <v>2.5778400000000001</v>
      </c>
      <c r="N634" s="91">
        <f t="shared" si="369"/>
        <v>2.5987</v>
      </c>
      <c r="O634" s="91">
        <f t="shared" si="369"/>
        <v>2.5813899999999999</v>
      </c>
      <c r="P634" s="91">
        <f t="shared" si="369"/>
        <v>2.5842200000000002</v>
      </c>
      <c r="Q634" s="91">
        <f t="shared" si="369"/>
        <v>2.58636</v>
      </c>
      <c r="R634" s="91">
        <f t="shared" si="369"/>
        <v>2.5860099999999999</v>
      </c>
      <c r="S634" s="91">
        <f t="shared" si="369"/>
        <v>2.5867499999999999</v>
      </c>
      <c r="T634" s="91">
        <f t="shared" si="369"/>
        <v>2.58467</v>
      </c>
      <c r="U634" s="91">
        <f t="shared" si="369"/>
        <v>2.6461100000000002</v>
      </c>
      <c r="V634" s="91">
        <f t="shared" si="369"/>
        <v>2.6511200000000001</v>
      </c>
      <c r="W634" s="91">
        <f t="shared" si="369"/>
        <v>2.5611999999999999</v>
      </c>
      <c r="X634" s="91">
        <f t="shared" si="369"/>
        <v>2.49593</v>
      </c>
      <c r="Y634" s="91">
        <f t="shared" si="369"/>
        <v>2.3459300000000001</v>
      </c>
      <c r="Z634" s="91">
        <f t="shared" si="369"/>
        <v>1.9263600000000001</v>
      </c>
      <c r="AA634" s="91">
        <f t="shared" si="369"/>
        <v>1.8317000000000001</v>
      </c>
    </row>
    <row r="635" spans="1:27" ht="12.75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1115.6099999999999</v>
      </c>
      <c r="E635" s="44">
        <v>979.05</v>
      </c>
      <c r="F635" s="44">
        <v>892.92</v>
      </c>
      <c r="G635" s="44">
        <v>877.6</v>
      </c>
      <c r="H635" s="44">
        <v>991.39</v>
      </c>
      <c r="I635" s="44">
        <v>1144.23</v>
      </c>
      <c r="J635" s="44">
        <v>1233.32</v>
      </c>
      <c r="K635" s="44">
        <v>1565.74</v>
      </c>
      <c r="L635" s="44">
        <v>1757.58</v>
      </c>
      <c r="M635" s="44">
        <v>1923.38</v>
      </c>
      <c r="N635" s="44">
        <v>1944.24</v>
      </c>
      <c r="O635" s="44">
        <v>1926.93</v>
      </c>
      <c r="P635" s="44">
        <v>1929.76</v>
      </c>
      <c r="Q635" s="44">
        <v>1931.9</v>
      </c>
      <c r="R635" s="44">
        <v>1931.55</v>
      </c>
      <c r="S635" s="44">
        <v>1932.29</v>
      </c>
      <c r="T635" s="44">
        <v>1930.21</v>
      </c>
      <c r="U635" s="44">
        <v>1991.65</v>
      </c>
      <c r="V635" s="44">
        <v>1996.66</v>
      </c>
      <c r="W635" s="44">
        <v>1906.74</v>
      </c>
      <c r="X635" s="44">
        <v>1841.47</v>
      </c>
      <c r="Y635" s="44">
        <v>1691.47</v>
      </c>
      <c r="Z635" s="44">
        <v>1271.9000000000001</v>
      </c>
      <c r="AA635" s="44">
        <v>1177.24</v>
      </c>
    </row>
    <row r="636" spans="1:27" ht="12.75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01.10.2023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3.6540000000000003E-2</v>
      </c>
      <c r="I643" s="91">
        <f t="shared" si="372"/>
        <v>3.9419999999999997E-2</v>
      </c>
      <c r="J643" s="91">
        <f t="shared" si="372"/>
        <v>3.1879999999999999E-2</v>
      </c>
      <c r="K643" s="91">
        <f t="shared" si="372"/>
        <v>0.14530999999999999</v>
      </c>
      <c r="L643" s="91">
        <f t="shared" si="372"/>
        <v>0.11727</v>
      </c>
      <c r="M643" s="91">
        <f t="shared" si="372"/>
        <v>3.8490000000000003E-2</v>
      </c>
      <c r="N643" s="91">
        <f t="shared" si="372"/>
        <v>3.6900000000000001E-3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5.0000000000000001E-4</v>
      </c>
      <c r="S643" s="91">
        <f t="shared" si="372"/>
        <v>1.371E-2</v>
      </c>
      <c r="T643" s="91">
        <f t="shared" si="372"/>
        <v>2.4580000000000001E-2</v>
      </c>
      <c r="U643" s="91">
        <f t="shared" si="372"/>
        <v>3.4439999999999998E-2</v>
      </c>
      <c r="V643" s="91">
        <f t="shared" si="372"/>
        <v>0.11935999999999999</v>
      </c>
      <c r="W643" s="91">
        <f t="shared" si="372"/>
        <v>7.9390000000000002E-2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36.54</v>
      </c>
      <c r="I644" s="44">
        <v>39.42</v>
      </c>
      <c r="J644" s="44">
        <v>31.88</v>
      </c>
      <c r="K644" s="44">
        <v>145.31</v>
      </c>
      <c r="L644" s="44">
        <v>117.27</v>
      </c>
      <c r="M644" s="44">
        <v>38.49</v>
      </c>
      <c r="N644" s="44">
        <v>3.69</v>
      </c>
      <c r="O644" s="44">
        <v>0</v>
      </c>
      <c r="P644" s="44">
        <v>0</v>
      </c>
      <c r="Q644" s="44">
        <v>0</v>
      </c>
      <c r="R644" s="44">
        <v>0.5</v>
      </c>
      <c r="S644" s="44">
        <v>13.71</v>
      </c>
      <c r="T644" s="44">
        <v>24.58</v>
      </c>
      <c r="U644" s="44">
        <v>34.44</v>
      </c>
      <c r="V644" s="44">
        <v>119.36</v>
      </c>
      <c r="W644" s="44">
        <v>79.39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3036</v>
      </c>
      <c r="B645" s="28" t="str">
        <f>"02"&amp;"."&amp;$B$801&amp;"."&amp;$B$802</f>
        <v>02.10.2023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4.1939999999999998E-2</v>
      </c>
      <c r="H645" s="91">
        <f t="shared" si="373"/>
        <v>9.2249999999999999E-2</v>
      </c>
      <c r="I645" s="91">
        <f t="shared" si="373"/>
        <v>0.17185</v>
      </c>
      <c r="J645" s="91">
        <f t="shared" si="373"/>
        <v>0.21503</v>
      </c>
      <c r="K645" s="91">
        <f t="shared" si="373"/>
        <v>0.19888</v>
      </c>
      <c r="L645" s="91">
        <f t="shared" si="373"/>
        <v>0.11141</v>
      </c>
      <c r="M645" s="91">
        <f t="shared" si="373"/>
        <v>5.271E-2</v>
      </c>
      <c r="N645" s="91">
        <f t="shared" si="373"/>
        <v>2.3400000000000001E-2</v>
      </c>
      <c r="O645" s="91">
        <f t="shared" si="373"/>
        <v>5.3339999999999999E-2</v>
      </c>
      <c r="P645" s="91">
        <f t="shared" si="373"/>
        <v>8.6480000000000001E-2</v>
      </c>
      <c r="Q645" s="91">
        <f t="shared" si="373"/>
        <v>7.7539999999999998E-2</v>
      </c>
      <c r="R645" s="91">
        <f t="shared" si="373"/>
        <v>6.5710000000000005E-2</v>
      </c>
      <c r="S645" s="91">
        <f t="shared" si="373"/>
        <v>1.653E-2</v>
      </c>
      <c r="T645" s="91">
        <f t="shared" si="373"/>
        <v>1.8159999999999999E-2</v>
      </c>
      <c r="U645" s="91">
        <f t="shared" si="373"/>
        <v>8.7779999999999997E-2</v>
      </c>
      <c r="V645" s="91">
        <f t="shared" si="373"/>
        <v>0.54313</v>
      </c>
      <c r="W645" s="91">
        <f t="shared" si="373"/>
        <v>1.2760000000000001E-2</v>
      </c>
      <c r="X645" s="91">
        <f t="shared" si="373"/>
        <v>2.9739999999999999E-2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41.94</v>
      </c>
      <c r="H646" s="44">
        <v>92.25</v>
      </c>
      <c r="I646" s="44">
        <v>171.85</v>
      </c>
      <c r="J646" s="44">
        <v>215.03</v>
      </c>
      <c r="K646" s="44">
        <v>198.88</v>
      </c>
      <c r="L646" s="44">
        <v>111.41</v>
      </c>
      <c r="M646" s="44">
        <v>52.71</v>
      </c>
      <c r="N646" s="44">
        <v>23.4</v>
      </c>
      <c r="O646" s="44">
        <v>53.34</v>
      </c>
      <c r="P646" s="44">
        <v>86.48</v>
      </c>
      <c r="Q646" s="44">
        <v>77.540000000000006</v>
      </c>
      <c r="R646" s="44">
        <v>65.709999999999994</v>
      </c>
      <c r="S646" s="44">
        <v>16.53</v>
      </c>
      <c r="T646" s="44">
        <v>18.16</v>
      </c>
      <c r="U646" s="44">
        <v>87.78</v>
      </c>
      <c r="V646" s="44">
        <v>543.13</v>
      </c>
      <c r="W646" s="44">
        <v>12.76</v>
      </c>
      <c r="X646" s="44">
        <v>29.74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3038</v>
      </c>
      <c r="B647" s="28" t="str">
        <f>"03"&amp;"."&amp;$B$801&amp;"."&amp;$B$802</f>
        <v>03.10.2023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1.3339999999999999E-2</v>
      </c>
      <c r="G647" s="91">
        <f t="shared" si="374"/>
        <v>2.0660000000000001E-2</v>
      </c>
      <c r="H647" s="91">
        <f t="shared" si="374"/>
        <v>0.10229000000000001</v>
      </c>
      <c r="I647" s="91">
        <f t="shared" si="374"/>
        <v>0.13714000000000001</v>
      </c>
      <c r="J647" s="91">
        <f t="shared" si="374"/>
        <v>0.21381</v>
      </c>
      <c r="K647" s="91">
        <f t="shared" si="374"/>
        <v>0.27703</v>
      </c>
      <c r="L647" s="91">
        <f t="shared" si="374"/>
        <v>0.14246</v>
      </c>
      <c r="M647" s="91">
        <f t="shared" si="374"/>
        <v>0.10117</v>
      </c>
      <c r="N647" s="91">
        <f t="shared" si="374"/>
        <v>2.1680000000000001E-2</v>
      </c>
      <c r="O647" s="91">
        <f t="shared" si="374"/>
        <v>6.8110000000000004E-2</v>
      </c>
      <c r="P647" s="91">
        <f t="shared" si="374"/>
        <v>2.809E-2</v>
      </c>
      <c r="Q647" s="91">
        <f t="shared" si="374"/>
        <v>4.3899999999999998E-3</v>
      </c>
      <c r="R647" s="91">
        <f t="shared" si="374"/>
        <v>6.2899999999999996E-3</v>
      </c>
      <c r="S647" s="91">
        <f t="shared" si="374"/>
        <v>1.5570000000000001E-2</v>
      </c>
      <c r="T647" s="91">
        <f t="shared" si="374"/>
        <v>7.6359999999999997E-2</v>
      </c>
      <c r="U647" s="91">
        <f t="shared" si="374"/>
        <v>9.2340000000000005E-2</v>
      </c>
      <c r="V647" s="91">
        <f t="shared" si="374"/>
        <v>0.501</v>
      </c>
      <c r="W647" s="91">
        <f t="shared" si="374"/>
        <v>3.7760000000000002E-2</v>
      </c>
      <c r="X647" s="91">
        <f t="shared" si="374"/>
        <v>2.3599999999999999E-2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13.34</v>
      </c>
      <c r="G648" s="44">
        <v>20.66</v>
      </c>
      <c r="H648" s="44">
        <v>102.29</v>
      </c>
      <c r="I648" s="44">
        <v>137.13999999999999</v>
      </c>
      <c r="J648" s="44">
        <v>213.81</v>
      </c>
      <c r="K648" s="44">
        <v>277.02999999999997</v>
      </c>
      <c r="L648" s="44">
        <v>142.46</v>
      </c>
      <c r="M648" s="44">
        <v>101.17</v>
      </c>
      <c r="N648" s="44">
        <v>21.68</v>
      </c>
      <c r="O648" s="44">
        <v>68.11</v>
      </c>
      <c r="P648" s="44">
        <v>28.09</v>
      </c>
      <c r="Q648" s="44">
        <v>4.3899999999999997</v>
      </c>
      <c r="R648" s="44">
        <v>6.29</v>
      </c>
      <c r="S648" s="44">
        <v>15.57</v>
      </c>
      <c r="T648" s="44">
        <v>76.36</v>
      </c>
      <c r="U648" s="44">
        <v>92.34</v>
      </c>
      <c r="V648" s="44">
        <v>501</v>
      </c>
      <c r="W648" s="44">
        <v>37.76</v>
      </c>
      <c r="X648" s="44">
        <v>23.6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3040</v>
      </c>
      <c r="B649" s="28" t="str">
        <f>"04"&amp;"."&amp;$B$801&amp;"."&amp;$B$802</f>
        <v>04.10.2023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6.7000000000000004E-2</v>
      </c>
      <c r="F649" s="91">
        <f t="shared" si="375"/>
        <v>0.16669</v>
      </c>
      <c r="G649" s="91">
        <f t="shared" si="375"/>
        <v>0.12466000000000001</v>
      </c>
      <c r="H649" s="91">
        <f t="shared" si="375"/>
        <v>0.15415000000000001</v>
      </c>
      <c r="I649" s="91">
        <f t="shared" si="375"/>
        <v>0.29648999999999998</v>
      </c>
      <c r="J649" s="91">
        <f t="shared" si="375"/>
        <v>0.36792000000000002</v>
      </c>
      <c r="K649" s="91">
        <f t="shared" si="375"/>
        <v>0.26378000000000001</v>
      </c>
      <c r="L649" s="91">
        <f t="shared" si="375"/>
        <v>9.5899999999999999E-2</v>
      </c>
      <c r="M649" s="91">
        <f t="shared" si="375"/>
        <v>7.8979999999999995E-2</v>
      </c>
      <c r="N649" s="91">
        <f t="shared" si="375"/>
        <v>0.11554</v>
      </c>
      <c r="O649" s="91">
        <f t="shared" si="375"/>
        <v>0.10047</v>
      </c>
      <c r="P649" s="91">
        <f t="shared" si="375"/>
        <v>8.9270000000000002E-2</v>
      </c>
      <c r="Q649" s="91">
        <f t="shared" si="375"/>
        <v>7.911E-2</v>
      </c>
      <c r="R649" s="91">
        <f t="shared" si="375"/>
        <v>6.3280000000000003E-2</v>
      </c>
      <c r="S649" s="91">
        <f t="shared" si="375"/>
        <v>7.7109999999999998E-2</v>
      </c>
      <c r="T649" s="91">
        <f t="shared" si="375"/>
        <v>9.8979999999999999E-2</v>
      </c>
      <c r="U649" s="91">
        <f t="shared" si="375"/>
        <v>8.2720000000000002E-2</v>
      </c>
      <c r="V649" s="91">
        <f t="shared" si="375"/>
        <v>0.30937999999999999</v>
      </c>
      <c r="W649" s="91">
        <f t="shared" si="375"/>
        <v>1.9130000000000001E-2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67</v>
      </c>
      <c r="F650" s="44">
        <v>166.69</v>
      </c>
      <c r="G650" s="44">
        <v>124.66</v>
      </c>
      <c r="H650" s="44">
        <v>154.15</v>
      </c>
      <c r="I650" s="44">
        <v>296.49</v>
      </c>
      <c r="J650" s="44">
        <v>367.92</v>
      </c>
      <c r="K650" s="44">
        <v>263.77999999999997</v>
      </c>
      <c r="L650" s="44">
        <v>95.9</v>
      </c>
      <c r="M650" s="44">
        <v>78.98</v>
      </c>
      <c r="N650" s="44">
        <v>115.54</v>
      </c>
      <c r="O650" s="44">
        <v>100.47</v>
      </c>
      <c r="P650" s="44">
        <v>89.27</v>
      </c>
      <c r="Q650" s="44">
        <v>79.11</v>
      </c>
      <c r="R650" s="44">
        <v>63.28</v>
      </c>
      <c r="S650" s="44">
        <v>77.11</v>
      </c>
      <c r="T650" s="44">
        <v>98.98</v>
      </c>
      <c r="U650" s="44">
        <v>82.72</v>
      </c>
      <c r="V650" s="44">
        <v>309.38</v>
      </c>
      <c r="W650" s="44">
        <v>19.13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3042</v>
      </c>
      <c r="B651" s="28" t="str">
        <f>"05"&amp;"."&amp;$B$801&amp;"."&amp;$B$802</f>
        <v>05.10.2023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8.5500000000000003E-3</v>
      </c>
      <c r="F651" s="91">
        <f t="shared" si="376"/>
        <v>0</v>
      </c>
      <c r="G651" s="91">
        <f t="shared" si="376"/>
        <v>4.3520000000000003E-2</v>
      </c>
      <c r="H651" s="91">
        <f t="shared" si="376"/>
        <v>8.7059999999999998E-2</v>
      </c>
      <c r="I651" s="91">
        <f t="shared" si="376"/>
        <v>0.29275000000000001</v>
      </c>
      <c r="J651" s="91">
        <f t="shared" si="376"/>
        <v>0.32357999999999998</v>
      </c>
      <c r="K651" s="91">
        <f t="shared" si="376"/>
        <v>0.15978000000000001</v>
      </c>
      <c r="L651" s="91">
        <f t="shared" si="376"/>
        <v>0.21118999999999999</v>
      </c>
      <c r="M651" s="91">
        <f t="shared" si="376"/>
        <v>0.13849</v>
      </c>
      <c r="N651" s="91">
        <f t="shared" si="376"/>
        <v>7.0959999999999995E-2</v>
      </c>
      <c r="O651" s="91">
        <f t="shared" si="376"/>
        <v>0.16517999999999999</v>
      </c>
      <c r="P651" s="91">
        <f t="shared" si="376"/>
        <v>0.12243</v>
      </c>
      <c r="Q651" s="91">
        <f t="shared" si="376"/>
        <v>9.6699999999999994E-2</v>
      </c>
      <c r="R651" s="91">
        <f t="shared" si="376"/>
        <v>0.10997999999999999</v>
      </c>
      <c r="S651" s="91">
        <f t="shared" si="376"/>
        <v>0.10609</v>
      </c>
      <c r="T651" s="91">
        <f t="shared" si="376"/>
        <v>9.819E-2</v>
      </c>
      <c r="U651" s="91">
        <f t="shared" si="376"/>
        <v>5.7369999999999997E-2</v>
      </c>
      <c r="V651" s="91">
        <f t="shared" si="376"/>
        <v>0.21521000000000001</v>
      </c>
      <c r="W651" s="91">
        <f t="shared" si="376"/>
        <v>1.58E-3</v>
      </c>
      <c r="X651" s="91">
        <f t="shared" si="376"/>
        <v>1.7989999999999999E-2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8.5500000000000007</v>
      </c>
      <c r="F652" s="44">
        <v>0</v>
      </c>
      <c r="G652" s="44">
        <v>43.52</v>
      </c>
      <c r="H652" s="44">
        <v>87.06</v>
      </c>
      <c r="I652" s="44">
        <v>292.75</v>
      </c>
      <c r="J652" s="44">
        <v>323.58</v>
      </c>
      <c r="K652" s="44">
        <v>159.78</v>
      </c>
      <c r="L652" s="44">
        <v>211.19</v>
      </c>
      <c r="M652" s="44">
        <v>138.49</v>
      </c>
      <c r="N652" s="44">
        <v>70.959999999999994</v>
      </c>
      <c r="O652" s="44">
        <v>165.18</v>
      </c>
      <c r="P652" s="44">
        <v>122.43</v>
      </c>
      <c r="Q652" s="44">
        <v>96.7</v>
      </c>
      <c r="R652" s="44">
        <v>109.98</v>
      </c>
      <c r="S652" s="44">
        <v>106.09</v>
      </c>
      <c r="T652" s="44">
        <v>98.19</v>
      </c>
      <c r="U652" s="44">
        <v>57.37</v>
      </c>
      <c r="V652" s="44">
        <v>215.21</v>
      </c>
      <c r="W652" s="44">
        <v>1.58</v>
      </c>
      <c r="X652" s="44">
        <v>17.989999999999998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3044</v>
      </c>
      <c r="B653" s="28" t="str">
        <f>"06"&amp;"."&amp;$B$801&amp;"."&amp;$B$802</f>
        <v>06.10.2023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6.8180000000000004E-2</v>
      </c>
      <c r="G653" s="91">
        <f t="shared" si="377"/>
        <v>9.2259999999999995E-2</v>
      </c>
      <c r="H653" s="91">
        <f t="shared" si="377"/>
        <v>0.12094000000000001</v>
      </c>
      <c r="I653" s="91">
        <f t="shared" si="377"/>
        <v>0.26966000000000001</v>
      </c>
      <c r="J653" s="91">
        <f t="shared" si="377"/>
        <v>0.16711000000000001</v>
      </c>
      <c r="K653" s="91">
        <f t="shared" si="377"/>
        <v>0.12506999999999999</v>
      </c>
      <c r="L653" s="91">
        <f t="shared" si="377"/>
        <v>2.068E-2</v>
      </c>
      <c r="M653" s="91">
        <f t="shared" si="377"/>
        <v>1.418E-2</v>
      </c>
      <c r="N653" s="91">
        <f t="shared" si="377"/>
        <v>1.472E-2</v>
      </c>
      <c r="O653" s="91">
        <f t="shared" si="377"/>
        <v>9.0299999999999998E-3</v>
      </c>
      <c r="P653" s="91">
        <f t="shared" si="377"/>
        <v>5.7200000000000003E-3</v>
      </c>
      <c r="Q653" s="91">
        <f t="shared" si="377"/>
        <v>2.3269999999999999E-2</v>
      </c>
      <c r="R653" s="91">
        <f t="shared" si="377"/>
        <v>7.7340000000000006E-2</v>
      </c>
      <c r="S653" s="91">
        <f t="shared" si="377"/>
        <v>4.9110000000000001E-2</v>
      </c>
      <c r="T653" s="91">
        <f t="shared" si="377"/>
        <v>0</v>
      </c>
      <c r="U653" s="91">
        <f t="shared" si="377"/>
        <v>0.19399</v>
      </c>
      <c r="V653" s="91">
        <f t="shared" si="377"/>
        <v>0.24829000000000001</v>
      </c>
      <c r="W653" s="91">
        <f t="shared" si="377"/>
        <v>5.5649999999999998E-2</v>
      </c>
      <c r="X653" s="91">
        <f t="shared" si="377"/>
        <v>2.99E-3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68.180000000000007</v>
      </c>
      <c r="G654" s="44">
        <v>92.26</v>
      </c>
      <c r="H654" s="44">
        <v>120.94</v>
      </c>
      <c r="I654" s="44">
        <v>269.66000000000003</v>
      </c>
      <c r="J654" s="44">
        <v>167.11</v>
      </c>
      <c r="K654" s="44">
        <v>125.07</v>
      </c>
      <c r="L654" s="44">
        <v>20.68</v>
      </c>
      <c r="M654" s="44">
        <v>14.18</v>
      </c>
      <c r="N654" s="44">
        <v>14.72</v>
      </c>
      <c r="O654" s="44">
        <v>9.0299999999999994</v>
      </c>
      <c r="P654" s="44">
        <v>5.72</v>
      </c>
      <c r="Q654" s="44">
        <v>23.27</v>
      </c>
      <c r="R654" s="44">
        <v>77.34</v>
      </c>
      <c r="S654" s="44">
        <v>49.11</v>
      </c>
      <c r="T654" s="44">
        <v>0</v>
      </c>
      <c r="U654" s="44">
        <v>193.99</v>
      </c>
      <c r="V654" s="44">
        <v>248.29</v>
      </c>
      <c r="W654" s="44">
        <v>55.65</v>
      </c>
      <c r="X654" s="44">
        <v>2.99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3046</v>
      </c>
      <c r="B655" s="28" t="str">
        <f>"07"&amp;"."&amp;$B$801&amp;"."&amp;$B$802</f>
        <v>07.10.2023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2.5600000000000001E-2</v>
      </c>
      <c r="H655" s="91">
        <f t="shared" si="378"/>
        <v>5.4719999999999998E-2</v>
      </c>
      <c r="I655" s="91">
        <f t="shared" si="378"/>
        <v>9.1670000000000001E-2</v>
      </c>
      <c r="J655" s="91">
        <f t="shared" si="378"/>
        <v>4.4260000000000001E-2</v>
      </c>
      <c r="K655" s="91">
        <f t="shared" si="378"/>
        <v>0.16505</v>
      </c>
      <c r="L655" s="91">
        <f t="shared" si="378"/>
        <v>0.11076</v>
      </c>
      <c r="M655" s="91">
        <f t="shared" si="378"/>
        <v>0.10054</v>
      </c>
      <c r="N655" s="91">
        <f t="shared" si="378"/>
        <v>5.756E-2</v>
      </c>
      <c r="O655" s="91">
        <f t="shared" si="378"/>
        <v>8.1470000000000001E-2</v>
      </c>
      <c r="P655" s="91">
        <f t="shared" si="378"/>
        <v>0.24409</v>
      </c>
      <c r="Q655" s="91">
        <f t="shared" si="378"/>
        <v>0.23508999999999999</v>
      </c>
      <c r="R655" s="91">
        <f t="shared" si="378"/>
        <v>0.26671</v>
      </c>
      <c r="S655" s="91">
        <f t="shared" si="378"/>
        <v>0.28417999999999999</v>
      </c>
      <c r="T655" s="91">
        <f t="shared" si="378"/>
        <v>0.33756000000000003</v>
      </c>
      <c r="U655" s="91">
        <f t="shared" si="378"/>
        <v>0.43163000000000001</v>
      </c>
      <c r="V655" s="91">
        <f t="shared" si="378"/>
        <v>0.74633000000000005</v>
      </c>
      <c r="W655" s="91">
        <f t="shared" si="378"/>
        <v>0.17063999999999999</v>
      </c>
      <c r="X655" s="91">
        <f t="shared" si="378"/>
        <v>6.7470000000000002E-2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25.6</v>
      </c>
      <c r="H656" s="44">
        <v>54.72</v>
      </c>
      <c r="I656" s="44">
        <v>91.67</v>
      </c>
      <c r="J656" s="44">
        <v>44.26</v>
      </c>
      <c r="K656" s="44">
        <v>165.05</v>
      </c>
      <c r="L656" s="44">
        <v>110.76</v>
      </c>
      <c r="M656" s="44">
        <v>100.54</v>
      </c>
      <c r="N656" s="44">
        <v>57.56</v>
      </c>
      <c r="O656" s="44">
        <v>81.47</v>
      </c>
      <c r="P656" s="44">
        <v>244.09</v>
      </c>
      <c r="Q656" s="44">
        <v>235.09</v>
      </c>
      <c r="R656" s="44">
        <v>266.70999999999998</v>
      </c>
      <c r="S656" s="44">
        <v>284.18</v>
      </c>
      <c r="T656" s="44">
        <v>337.56</v>
      </c>
      <c r="U656" s="44">
        <v>431.63</v>
      </c>
      <c r="V656" s="44">
        <v>746.33</v>
      </c>
      <c r="W656" s="44">
        <v>170.64</v>
      </c>
      <c r="X656" s="44">
        <v>67.47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3048</v>
      </c>
      <c r="B657" s="28" t="str">
        <f>"08"&amp;"."&amp;$B$801&amp;"."&amp;$B$802</f>
        <v>08.10.2023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1.4400000000000001E-3</v>
      </c>
      <c r="I657" s="91">
        <f t="shared" si="379"/>
        <v>9.6970000000000001E-2</v>
      </c>
      <c r="J657" s="91">
        <f t="shared" si="379"/>
        <v>0.14584</v>
      </c>
      <c r="K657" s="91">
        <f t="shared" si="379"/>
        <v>0.17746000000000001</v>
      </c>
      <c r="L657" s="91">
        <f t="shared" si="379"/>
        <v>0.12444</v>
      </c>
      <c r="M657" s="91">
        <f t="shared" si="379"/>
        <v>2.8670000000000001E-2</v>
      </c>
      <c r="N657" s="91">
        <f t="shared" si="379"/>
        <v>1.8579999999999999E-2</v>
      </c>
      <c r="O657" s="91">
        <f t="shared" si="379"/>
        <v>0.13414999999999999</v>
      </c>
      <c r="P657" s="91">
        <f t="shared" si="379"/>
        <v>0.21540000000000001</v>
      </c>
      <c r="Q657" s="91">
        <f t="shared" si="379"/>
        <v>0.22358</v>
      </c>
      <c r="R657" s="91">
        <f t="shared" si="379"/>
        <v>0.28443000000000002</v>
      </c>
      <c r="S657" s="91">
        <f t="shared" si="379"/>
        <v>0.33335999999999999</v>
      </c>
      <c r="T657" s="91">
        <f t="shared" si="379"/>
        <v>0.29676000000000002</v>
      </c>
      <c r="U657" s="91">
        <f t="shared" si="379"/>
        <v>0.28294999999999998</v>
      </c>
      <c r="V657" s="91">
        <f t="shared" si="379"/>
        <v>0.50194000000000005</v>
      </c>
      <c r="W657" s="91">
        <f t="shared" si="379"/>
        <v>0.12135</v>
      </c>
      <c r="X657" s="91">
        <f t="shared" si="379"/>
        <v>5.8610000000000002E-2</v>
      </c>
      <c r="Y657" s="91">
        <f t="shared" si="379"/>
        <v>2.2799999999999999E-3</v>
      </c>
      <c r="Z657" s="91">
        <f t="shared" si="379"/>
        <v>0.17127000000000001</v>
      </c>
      <c r="AA657" s="91">
        <f t="shared" si="379"/>
        <v>4.6600000000000001E-3</v>
      </c>
    </row>
    <row r="658" spans="1:27" ht="12.75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1.44</v>
      </c>
      <c r="I658" s="44">
        <v>96.97</v>
      </c>
      <c r="J658" s="44">
        <v>145.84</v>
      </c>
      <c r="K658" s="44">
        <v>177.46</v>
      </c>
      <c r="L658" s="44">
        <v>124.44</v>
      </c>
      <c r="M658" s="44">
        <v>28.67</v>
      </c>
      <c r="N658" s="44">
        <v>18.579999999999998</v>
      </c>
      <c r="O658" s="44">
        <v>134.15</v>
      </c>
      <c r="P658" s="44">
        <v>215.4</v>
      </c>
      <c r="Q658" s="44">
        <v>223.58</v>
      </c>
      <c r="R658" s="44">
        <v>284.43</v>
      </c>
      <c r="S658" s="44">
        <v>333.36</v>
      </c>
      <c r="T658" s="44">
        <v>296.76</v>
      </c>
      <c r="U658" s="44">
        <v>282.95</v>
      </c>
      <c r="V658" s="44">
        <v>501.94</v>
      </c>
      <c r="W658" s="44">
        <v>121.35</v>
      </c>
      <c r="X658" s="44">
        <v>58.61</v>
      </c>
      <c r="Y658" s="44">
        <v>2.2799999999999998</v>
      </c>
      <c r="Z658" s="44">
        <v>171.27</v>
      </c>
      <c r="AA658" s="44">
        <v>4.66</v>
      </c>
    </row>
    <row r="659" spans="1:27" x14ac:dyDescent="0.2">
      <c r="A659" s="98" t="s">
        <v>3050</v>
      </c>
      <c r="B659" s="28" t="str">
        <f>"09"&amp;"."&amp;$B$801&amp;"."&amp;$B$802</f>
        <v>09.10.2023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1.3500000000000001E-3</v>
      </c>
      <c r="H659" s="91">
        <f t="shared" si="380"/>
        <v>7.714E-2</v>
      </c>
      <c r="I659" s="91">
        <f t="shared" si="380"/>
        <v>0.24095</v>
      </c>
      <c r="J659" s="91">
        <f t="shared" si="380"/>
        <v>0.27055000000000001</v>
      </c>
      <c r="K659" s="91">
        <f t="shared" si="380"/>
        <v>0.21515999999999999</v>
      </c>
      <c r="L659" s="91">
        <f t="shared" si="380"/>
        <v>8.14E-2</v>
      </c>
      <c r="M659" s="91">
        <f t="shared" si="380"/>
        <v>0.36454999999999999</v>
      </c>
      <c r="N659" s="91">
        <f t="shared" si="380"/>
        <v>0.33800000000000002</v>
      </c>
      <c r="O659" s="91">
        <f t="shared" si="380"/>
        <v>0.22534000000000001</v>
      </c>
      <c r="P659" s="91">
        <f t="shared" si="380"/>
        <v>0.48542999999999997</v>
      </c>
      <c r="Q659" s="91">
        <f t="shared" si="380"/>
        <v>0.37161</v>
      </c>
      <c r="R659" s="91">
        <f t="shared" si="380"/>
        <v>0.24412</v>
      </c>
      <c r="S659" s="91">
        <f t="shared" si="380"/>
        <v>0.43970999999999999</v>
      </c>
      <c r="T659" s="91">
        <f t="shared" si="380"/>
        <v>0.74782000000000004</v>
      </c>
      <c r="U659" s="91">
        <f t="shared" si="380"/>
        <v>1.63846</v>
      </c>
      <c r="V659" s="91">
        <f t="shared" si="380"/>
        <v>1.0346200000000001</v>
      </c>
      <c r="W659" s="91">
        <f t="shared" si="380"/>
        <v>0.22570999999999999</v>
      </c>
      <c r="X659" s="91">
        <f t="shared" si="380"/>
        <v>7.3209999999999997E-2</v>
      </c>
      <c r="Y659" s="91">
        <f t="shared" si="380"/>
        <v>0</v>
      </c>
      <c r="Z659" s="91">
        <f t="shared" si="380"/>
        <v>1.1E-4</v>
      </c>
      <c r="AA659" s="91">
        <f t="shared" si="380"/>
        <v>0</v>
      </c>
    </row>
    <row r="660" spans="1:27" ht="12.75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1.35</v>
      </c>
      <c r="H660" s="44">
        <v>77.14</v>
      </c>
      <c r="I660" s="44">
        <v>240.95</v>
      </c>
      <c r="J660" s="44">
        <v>270.55</v>
      </c>
      <c r="K660" s="44">
        <v>215.16</v>
      </c>
      <c r="L660" s="44">
        <v>81.400000000000006</v>
      </c>
      <c r="M660" s="44">
        <v>364.55</v>
      </c>
      <c r="N660" s="44">
        <v>338</v>
      </c>
      <c r="O660" s="44">
        <v>225.34</v>
      </c>
      <c r="P660" s="44">
        <v>485.43</v>
      </c>
      <c r="Q660" s="44">
        <v>371.61</v>
      </c>
      <c r="R660" s="44">
        <v>244.12</v>
      </c>
      <c r="S660" s="44">
        <v>439.71</v>
      </c>
      <c r="T660" s="44">
        <v>747.82</v>
      </c>
      <c r="U660" s="44">
        <v>1638.46</v>
      </c>
      <c r="V660" s="44">
        <v>1034.6199999999999</v>
      </c>
      <c r="W660" s="44">
        <v>225.71</v>
      </c>
      <c r="X660" s="44">
        <v>73.209999999999994</v>
      </c>
      <c r="Y660" s="44">
        <v>0</v>
      </c>
      <c r="Z660" s="44">
        <v>0.11</v>
      </c>
      <c r="AA660" s="44">
        <v>0</v>
      </c>
    </row>
    <row r="661" spans="1:27" x14ac:dyDescent="0.2">
      <c r="A661" s="98" t="s">
        <v>3052</v>
      </c>
      <c r="B661" s="28" t="str">
        <f>"10"&amp;"."&amp;$B$801&amp;"."&amp;$B$802</f>
        <v>10.10.2023</v>
      </c>
      <c r="C661" s="90" t="s">
        <v>76</v>
      </c>
      <c r="D661" s="91">
        <f>ROUND((D662)/1000,5)</f>
        <v>2.154E-2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0.10746</v>
      </c>
      <c r="H661" s="91">
        <f t="shared" si="381"/>
        <v>0.15245</v>
      </c>
      <c r="I661" s="91">
        <f t="shared" si="381"/>
        <v>0.28051999999999999</v>
      </c>
      <c r="J661" s="91">
        <f t="shared" si="381"/>
        <v>0.22606999999999999</v>
      </c>
      <c r="K661" s="91">
        <f t="shared" si="381"/>
        <v>0.27986</v>
      </c>
      <c r="L661" s="91">
        <f t="shared" si="381"/>
        <v>0.76829000000000003</v>
      </c>
      <c r="M661" s="91">
        <f t="shared" si="381"/>
        <v>1.3807700000000001</v>
      </c>
      <c r="N661" s="91">
        <f t="shared" si="381"/>
        <v>1.30633</v>
      </c>
      <c r="O661" s="91">
        <f t="shared" si="381"/>
        <v>1.39486</v>
      </c>
      <c r="P661" s="91">
        <f t="shared" si="381"/>
        <v>1.21715</v>
      </c>
      <c r="Q661" s="91">
        <f t="shared" si="381"/>
        <v>0.91849000000000003</v>
      </c>
      <c r="R661" s="91">
        <f t="shared" si="381"/>
        <v>0.48305999999999999</v>
      </c>
      <c r="S661" s="91">
        <f t="shared" si="381"/>
        <v>0.97628999999999999</v>
      </c>
      <c r="T661" s="91">
        <f t="shared" si="381"/>
        <v>1.3156000000000001</v>
      </c>
      <c r="U661" s="91">
        <f t="shared" si="381"/>
        <v>1.8234600000000001</v>
      </c>
      <c r="V661" s="91">
        <f t="shared" si="381"/>
        <v>1.6990099999999999</v>
      </c>
      <c r="W661" s="91">
        <f t="shared" si="381"/>
        <v>1.1033599999999999</v>
      </c>
      <c r="X661" s="91">
        <f t="shared" si="381"/>
        <v>0.32040000000000002</v>
      </c>
      <c r="Y661" s="91">
        <f t="shared" si="381"/>
        <v>4.5170000000000002E-2</v>
      </c>
      <c r="Z661" s="91">
        <f t="shared" si="381"/>
        <v>0</v>
      </c>
      <c r="AA661" s="91">
        <f t="shared" si="381"/>
        <v>0</v>
      </c>
    </row>
    <row r="662" spans="1:27" ht="12.75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21.54</v>
      </c>
      <c r="E662" s="44">
        <v>0</v>
      </c>
      <c r="F662" s="44">
        <v>0</v>
      </c>
      <c r="G662" s="44">
        <v>107.46</v>
      </c>
      <c r="H662" s="44">
        <v>152.44999999999999</v>
      </c>
      <c r="I662" s="44">
        <v>280.52</v>
      </c>
      <c r="J662" s="44">
        <v>226.07</v>
      </c>
      <c r="K662" s="44">
        <v>279.86</v>
      </c>
      <c r="L662" s="44">
        <v>768.29</v>
      </c>
      <c r="M662" s="44">
        <v>1380.77</v>
      </c>
      <c r="N662" s="44">
        <v>1306.33</v>
      </c>
      <c r="O662" s="44">
        <v>1394.86</v>
      </c>
      <c r="P662" s="44">
        <v>1217.1500000000001</v>
      </c>
      <c r="Q662" s="44">
        <v>918.49</v>
      </c>
      <c r="R662" s="44">
        <v>483.06</v>
      </c>
      <c r="S662" s="44">
        <v>976.29</v>
      </c>
      <c r="T662" s="44">
        <v>1315.6</v>
      </c>
      <c r="U662" s="44">
        <v>1823.46</v>
      </c>
      <c r="V662" s="44">
        <v>1699.01</v>
      </c>
      <c r="W662" s="44">
        <v>1103.3599999999999</v>
      </c>
      <c r="X662" s="44">
        <v>320.39999999999998</v>
      </c>
      <c r="Y662" s="44">
        <v>45.17</v>
      </c>
      <c r="Z662" s="44">
        <v>0</v>
      </c>
      <c r="AA662" s="44">
        <v>0</v>
      </c>
    </row>
    <row r="663" spans="1:27" x14ac:dyDescent="0.2">
      <c r="A663" s="98" t="s">
        <v>3054</v>
      </c>
      <c r="B663" s="28" t="str">
        <f>"11"&amp;"."&amp;$B$801&amp;"."&amp;$B$802</f>
        <v>11.10.2023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1.6E-2</v>
      </c>
      <c r="F663" s="91">
        <f t="shared" si="382"/>
        <v>2.2849999999999999E-2</v>
      </c>
      <c r="G663" s="91">
        <f t="shared" si="382"/>
        <v>3.7949999999999998E-2</v>
      </c>
      <c r="H663" s="91">
        <f t="shared" si="382"/>
        <v>0.12456</v>
      </c>
      <c r="I663" s="91">
        <f t="shared" si="382"/>
        <v>0.27514</v>
      </c>
      <c r="J663" s="91">
        <f t="shared" si="382"/>
        <v>0.29453000000000001</v>
      </c>
      <c r="K663" s="91">
        <f t="shared" si="382"/>
        <v>0.25755</v>
      </c>
      <c r="L663" s="91">
        <f t="shared" si="382"/>
        <v>0.90137</v>
      </c>
      <c r="M663" s="91">
        <f t="shared" si="382"/>
        <v>1.9202399999999999</v>
      </c>
      <c r="N663" s="91">
        <f t="shared" si="382"/>
        <v>0.65300999999999998</v>
      </c>
      <c r="O663" s="91">
        <f t="shared" si="382"/>
        <v>0.15820999999999999</v>
      </c>
      <c r="P663" s="91">
        <f t="shared" si="382"/>
        <v>0.13011</v>
      </c>
      <c r="Q663" s="91">
        <f t="shared" si="382"/>
        <v>0.10122</v>
      </c>
      <c r="R663" s="91">
        <f t="shared" si="382"/>
        <v>7.9890000000000003E-2</v>
      </c>
      <c r="S663" s="91">
        <f t="shared" si="382"/>
        <v>0.14210999999999999</v>
      </c>
      <c r="T663" s="91">
        <f t="shared" si="382"/>
        <v>9.2520000000000005E-2</v>
      </c>
      <c r="U663" s="91">
        <f t="shared" si="382"/>
        <v>0.505</v>
      </c>
      <c r="V663" s="91">
        <f t="shared" si="382"/>
        <v>1.62591</v>
      </c>
      <c r="W663" s="91">
        <f t="shared" si="382"/>
        <v>0.45408999999999999</v>
      </c>
      <c r="X663" s="91">
        <f t="shared" si="382"/>
        <v>2.7999999999999998E-4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0</v>
      </c>
      <c r="E664" s="44">
        <v>16</v>
      </c>
      <c r="F664" s="44">
        <v>22.85</v>
      </c>
      <c r="G664" s="44">
        <v>37.950000000000003</v>
      </c>
      <c r="H664" s="44">
        <v>124.56</v>
      </c>
      <c r="I664" s="44">
        <v>275.14</v>
      </c>
      <c r="J664" s="44">
        <v>294.52999999999997</v>
      </c>
      <c r="K664" s="44">
        <v>257.55</v>
      </c>
      <c r="L664" s="44">
        <v>901.37</v>
      </c>
      <c r="M664" s="44">
        <v>1920.24</v>
      </c>
      <c r="N664" s="44">
        <v>653.01</v>
      </c>
      <c r="O664" s="44">
        <v>158.21</v>
      </c>
      <c r="P664" s="44">
        <v>130.11000000000001</v>
      </c>
      <c r="Q664" s="44">
        <v>101.22</v>
      </c>
      <c r="R664" s="44">
        <v>79.89</v>
      </c>
      <c r="S664" s="44">
        <v>142.11000000000001</v>
      </c>
      <c r="T664" s="44">
        <v>92.52</v>
      </c>
      <c r="U664" s="44">
        <v>505</v>
      </c>
      <c r="V664" s="44">
        <v>1625.91</v>
      </c>
      <c r="W664" s="44">
        <v>454.09</v>
      </c>
      <c r="X664" s="44">
        <v>0.28000000000000003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3056</v>
      </c>
      <c r="B665" s="28" t="str">
        <f>"12"&amp;"."&amp;$B$801&amp;"."&amp;$B$802</f>
        <v>12.10.2023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1.6580000000000001E-2</v>
      </c>
      <c r="F665" s="91">
        <f t="shared" si="383"/>
        <v>5.2330000000000002E-2</v>
      </c>
      <c r="G665" s="91">
        <f t="shared" si="383"/>
        <v>7.1999999999999995E-2</v>
      </c>
      <c r="H665" s="91">
        <f t="shared" si="383"/>
        <v>1.085E-2</v>
      </c>
      <c r="I665" s="91">
        <f t="shared" si="383"/>
        <v>0.21281</v>
      </c>
      <c r="J665" s="91">
        <f t="shared" si="383"/>
        <v>0.26003999999999999</v>
      </c>
      <c r="K665" s="91">
        <f t="shared" si="383"/>
        <v>0.17376</v>
      </c>
      <c r="L665" s="91">
        <f t="shared" si="383"/>
        <v>4.6489999999999997E-2</v>
      </c>
      <c r="M665" s="91">
        <f t="shared" si="383"/>
        <v>7.8009999999999996E-2</v>
      </c>
      <c r="N665" s="91">
        <f t="shared" si="383"/>
        <v>4.5719999999999997E-2</v>
      </c>
      <c r="O665" s="91">
        <f t="shared" si="383"/>
        <v>4.4010000000000001E-2</v>
      </c>
      <c r="P665" s="91">
        <f t="shared" si="383"/>
        <v>6.2700000000000004E-3</v>
      </c>
      <c r="Q665" s="91">
        <f t="shared" si="383"/>
        <v>5.7999999999999996E-3</v>
      </c>
      <c r="R665" s="91">
        <f t="shared" si="383"/>
        <v>7.8200000000000006E-3</v>
      </c>
      <c r="S665" s="91">
        <f t="shared" si="383"/>
        <v>2.7609999999999999E-2</v>
      </c>
      <c r="T665" s="91">
        <f t="shared" si="383"/>
        <v>3.8179999999999999E-2</v>
      </c>
      <c r="U665" s="91">
        <f t="shared" si="383"/>
        <v>0.42373</v>
      </c>
      <c r="V665" s="91">
        <f t="shared" si="383"/>
        <v>0.40353</v>
      </c>
      <c r="W665" s="91">
        <f t="shared" si="383"/>
        <v>0.12689</v>
      </c>
      <c r="X665" s="91">
        <f t="shared" si="383"/>
        <v>3.9609999999999999E-2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16.579999999999998</v>
      </c>
      <c r="F666" s="44">
        <v>52.33</v>
      </c>
      <c r="G666" s="44">
        <v>72</v>
      </c>
      <c r="H666" s="44">
        <v>10.85</v>
      </c>
      <c r="I666" s="44">
        <v>212.81</v>
      </c>
      <c r="J666" s="44">
        <v>260.04000000000002</v>
      </c>
      <c r="K666" s="44">
        <v>173.76</v>
      </c>
      <c r="L666" s="44">
        <v>46.49</v>
      </c>
      <c r="M666" s="44">
        <v>78.010000000000005</v>
      </c>
      <c r="N666" s="44">
        <v>45.72</v>
      </c>
      <c r="O666" s="44">
        <v>44.01</v>
      </c>
      <c r="P666" s="44">
        <v>6.27</v>
      </c>
      <c r="Q666" s="44">
        <v>5.8</v>
      </c>
      <c r="R666" s="44">
        <v>7.82</v>
      </c>
      <c r="S666" s="44">
        <v>27.61</v>
      </c>
      <c r="T666" s="44">
        <v>38.18</v>
      </c>
      <c r="U666" s="44">
        <v>423.73</v>
      </c>
      <c r="V666" s="44">
        <v>403.53</v>
      </c>
      <c r="W666" s="44">
        <v>126.89</v>
      </c>
      <c r="X666" s="44">
        <v>39.61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3058</v>
      </c>
      <c r="B667" s="28" t="str">
        <f>"13"&amp;"."&amp;$B$801&amp;"."&amp;$B$802</f>
        <v>13.10.2023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1.5299999999999999E-3</v>
      </c>
      <c r="I667" s="91">
        <f t="shared" si="384"/>
        <v>0.16184000000000001</v>
      </c>
      <c r="J667" s="91">
        <f t="shared" si="384"/>
        <v>0.22051999999999999</v>
      </c>
      <c r="K667" s="91">
        <f t="shared" si="384"/>
        <v>0.15160999999999999</v>
      </c>
      <c r="L667" s="91">
        <f t="shared" si="384"/>
        <v>0.21104999999999999</v>
      </c>
      <c r="M667" s="91">
        <f t="shared" si="384"/>
        <v>0.14171</v>
      </c>
      <c r="N667" s="91">
        <f t="shared" si="384"/>
        <v>0.22849</v>
      </c>
      <c r="O667" s="91">
        <f t="shared" si="384"/>
        <v>3.2559999999999999E-2</v>
      </c>
      <c r="P667" s="91">
        <f t="shared" si="384"/>
        <v>6.053E-2</v>
      </c>
      <c r="Q667" s="91">
        <f t="shared" si="384"/>
        <v>4.564E-2</v>
      </c>
      <c r="R667" s="91">
        <f t="shared" si="384"/>
        <v>5.5999999999999995E-4</v>
      </c>
      <c r="S667" s="91">
        <f t="shared" si="384"/>
        <v>0</v>
      </c>
      <c r="T667" s="91">
        <f t="shared" si="384"/>
        <v>0</v>
      </c>
      <c r="U667" s="91">
        <f t="shared" si="384"/>
        <v>0.32501000000000002</v>
      </c>
      <c r="V667" s="91">
        <f t="shared" si="384"/>
        <v>0.34082000000000001</v>
      </c>
      <c r="W667" s="91">
        <f t="shared" si="384"/>
        <v>0.34634999999999999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1.53</v>
      </c>
      <c r="I668" s="44">
        <v>161.84</v>
      </c>
      <c r="J668" s="44">
        <v>220.52</v>
      </c>
      <c r="K668" s="44">
        <v>151.61000000000001</v>
      </c>
      <c r="L668" s="44">
        <v>211.05</v>
      </c>
      <c r="M668" s="44">
        <v>141.71</v>
      </c>
      <c r="N668" s="44">
        <v>228.49</v>
      </c>
      <c r="O668" s="44">
        <v>32.56</v>
      </c>
      <c r="P668" s="44">
        <v>60.53</v>
      </c>
      <c r="Q668" s="44">
        <v>45.64</v>
      </c>
      <c r="R668" s="44">
        <v>0.56000000000000005</v>
      </c>
      <c r="S668" s="44">
        <v>0</v>
      </c>
      <c r="T668" s="44">
        <v>0</v>
      </c>
      <c r="U668" s="44">
        <v>325.01</v>
      </c>
      <c r="V668" s="44">
        <v>340.82</v>
      </c>
      <c r="W668" s="44">
        <v>346.35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8" t="s">
        <v>3060</v>
      </c>
      <c r="B669" s="28" t="str">
        <f>"14"&amp;"."&amp;$B$801&amp;"."&amp;$B$802</f>
        <v>14.10.2023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1.968E-2</v>
      </c>
      <c r="F669" s="91">
        <f t="shared" si="385"/>
        <v>1.404E-2</v>
      </c>
      <c r="G669" s="91">
        <f t="shared" si="385"/>
        <v>1.034E-2</v>
      </c>
      <c r="H669" s="91">
        <f t="shared" si="385"/>
        <v>6.6710000000000005E-2</v>
      </c>
      <c r="I669" s="91">
        <f t="shared" si="385"/>
        <v>0.30046</v>
      </c>
      <c r="J669" s="91">
        <f t="shared" si="385"/>
        <v>0.18556</v>
      </c>
      <c r="K669" s="91">
        <f t="shared" si="385"/>
        <v>0</v>
      </c>
      <c r="L669" s="91">
        <f t="shared" si="385"/>
        <v>0.17746000000000001</v>
      </c>
      <c r="M669" s="91">
        <f t="shared" si="385"/>
        <v>6.1850000000000002E-2</v>
      </c>
      <c r="N669" s="91">
        <f t="shared" si="385"/>
        <v>7.7289999999999998E-2</v>
      </c>
      <c r="O669" s="91">
        <f t="shared" si="385"/>
        <v>9.3160000000000007E-2</v>
      </c>
      <c r="P669" s="91">
        <f t="shared" si="385"/>
        <v>8.3419999999999994E-2</v>
      </c>
      <c r="Q669" s="91">
        <f t="shared" si="385"/>
        <v>3.48E-3</v>
      </c>
      <c r="R669" s="91">
        <f t="shared" si="385"/>
        <v>2.2599999999999999E-3</v>
      </c>
      <c r="S669" s="91">
        <f t="shared" si="385"/>
        <v>4.9500000000000004E-3</v>
      </c>
      <c r="T669" s="91">
        <f t="shared" si="385"/>
        <v>4.1999999999999997E-3</v>
      </c>
      <c r="U669" s="91">
        <f t="shared" si="385"/>
        <v>0.46188000000000001</v>
      </c>
      <c r="V669" s="91">
        <f t="shared" si="385"/>
        <v>0.31857000000000002</v>
      </c>
      <c r="W669" s="91">
        <f t="shared" si="385"/>
        <v>0.25081999999999999</v>
      </c>
      <c r="X669" s="91">
        <f t="shared" si="385"/>
        <v>8.7300000000000003E-2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19.68</v>
      </c>
      <c r="F670" s="44">
        <v>14.04</v>
      </c>
      <c r="G670" s="44">
        <v>10.34</v>
      </c>
      <c r="H670" s="44">
        <v>66.709999999999994</v>
      </c>
      <c r="I670" s="44">
        <v>300.45999999999998</v>
      </c>
      <c r="J670" s="44">
        <v>185.56</v>
      </c>
      <c r="K670" s="44">
        <v>0</v>
      </c>
      <c r="L670" s="44">
        <v>177.46</v>
      </c>
      <c r="M670" s="44">
        <v>61.85</v>
      </c>
      <c r="N670" s="44">
        <v>77.290000000000006</v>
      </c>
      <c r="O670" s="44">
        <v>93.16</v>
      </c>
      <c r="P670" s="44">
        <v>83.42</v>
      </c>
      <c r="Q670" s="44">
        <v>3.48</v>
      </c>
      <c r="R670" s="44">
        <v>2.2599999999999998</v>
      </c>
      <c r="S670" s="44">
        <v>4.95</v>
      </c>
      <c r="T670" s="44">
        <v>4.2</v>
      </c>
      <c r="U670" s="44">
        <v>461.88</v>
      </c>
      <c r="V670" s="44">
        <v>318.57</v>
      </c>
      <c r="W670" s="44">
        <v>250.82</v>
      </c>
      <c r="X670" s="44">
        <v>87.3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3062</v>
      </c>
      <c r="B671" s="28" t="str">
        <f>"15"&amp;"."&amp;$B$801&amp;"."&amp;$B$802</f>
        <v>15.10.2023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5.13E-3</v>
      </c>
      <c r="I671" s="91">
        <f t="shared" si="386"/>
        <v>5.9619999999999999E-2</v>
      </c>
      <c r="J671" s="91">
        <f t="shared" si="386"/>
        <v>1.474E-2</v>
      </c>
      <c r="K671" s="91">
        <f t="shared" si="386"/>
        <v>0.16539000000000001</v>
      </c>
      <c r="L671" s="91">
        <f t="shared" si="386"/>
        <v>9.4469999999999998E-2</v>
      </c>
      <c r="M671" s="91">
        <f t="shared" si="386"/>
        <v>0</v>
      </c>
      <c r="N671" s="91">
        <f t="shared" si="386"/>
        <v>0</v>
      </c>
      <c r="O671" s="91">
        <f t="shared" si="386"/>
        <v>0</v>
      </c>
      <c r="P671" s="91">
        <f t="shared" si="386"/>
        <v>0</v>
      </c>
      <c r="Q671" s="91">
        <f t="shared" si="386"/>
        <v>0</v>
      </c>
      <c r="R671" s="91">
        <f t="shared" si="386"/>
        <v>3.3E-4</v>
      </c>
      <c r="S671" s="91">
        <f t="shared" si="386"/>
        <v>5.042E-2</v>
      </c>
      <c r="T671" s="91">
        <f t="shared" si="386"/>
        <v>4.9889999999999997E-2</v>
      </c>
      <c r="U671" s="91">
        <f t="shared" si="386"/>
        <v>8.2309999999999994E-2</v>
      </c>
      <c r="V671" s="91">
        <f t="shared" si="386"/>
        <v>0.17104</v>
      </c>
      <c r="W671" s="91">
        <f t="shared" si="386"/>
        <v>0.22767000000000001</v>
      </c>
      <c r="X671" s="91">
        <f t="shared" si="386"/>
        <v>7.9299999999999995E-3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5.13</v>
      </c>
      <c r="I672" s="44">
        <v>59.62</v>
      </c>
      <c r="J672" s="44">
        <v>14.74</v>
      </c>
      <c r="K672" s="44">
        <v>165.39</v>
      </c>
      <c r="L672" s="44">
        <v>94.47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0.33</v>
      </c>
      <c r="S672" s="44">
        <v>50.42</v>
      </c>
      <c r="T672" s="44">
        <v>49.89</v>
      </c>
      <c r="U672" s="44">
        <v>82.31</v>
      </c>
      <c r="V672" s="44">
        <v>171.04</v>
      </c>
      <c r="W672" s="44">
        <v>227.67</v>
      </c>
      <c r="X672" s="44">
        <v>7.93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3064</v>
      </c>
      <c r="B673" s="28" t="str">
        <f>"16"&amp;"."&amp;$B$801&amp;"."&amp;$B$802</f>
        <v>16.10.2023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4.7000000000000002E-3</v>
      </c>
      <c r="H673" s="91">
        <f t="shared" si="387"/>
        <v>2.87E-2</v>
      </c>
      <c r="I673" s="91">
        <f t="shared" si="387"/>
        <v>6.2640000000000001E-2</v>
      </c>
      <c r="J673" s="91">
        <f t="shared" si="387"/>
        <v>4.888E-2</v>
      </c>
      <c r="K673" s="91">
        <f t="shared" si="387"/>
        <v>0.16661000000000001</v>
      </c>
      <c r="L673" s="91">
        <f t="shared" si="387"/>
        <v>0.12432</v>
      </c>
      <c r="M673" s="91">
        <f t="shared" si="387"/>
        <v>8.5000000000000006E-2</v>
      </c>
      <c r="N673" s="91">
        <f t="shared" si="387"/>
        <v>7.1889999999999996E-2</v>
      </c>
      <c r="O673" s="91">
        <f t="shared" si="387"/>
        <v>7.6600000000000001E-3</v>
      </c>
      <c r="P673" s="91">
        <f t="shared" si="387"/>
        <v>4.777E-2</v>
      </c>
      <c r="Q673" s="91">
        <f t="shared" si="387"/>
        <v>2.9790000000000001E-2</v>
      </c>
      <c r="R673" s="91">
        <f t="shared" si="387"/>
        <v>3.2699999999999999E-3</v>
      </c>
      <c r="S673" s="91">
        <f t="shared" si="387"/>
        <v>0</v>
      </c>
      <c r="T673" s="91">
        <f t="shared" si="387"/>
        <v>4.3099999999999996E-3</v>
      </c>
      <c r="U673" s="91">
        <f t="shared" si="387"/>
        <v>0.21784999999999999</v>
      </c>
      <c r="V673" s="91">
        <f t="shared" si="387"/>
        <v>0.39903</v>
      </c>
      <c r="W673" s="91">
        <f t="shared" si="387"/>
        <v>7.1900000000000006E-2</v>
      </c>
      <c r="X673" s="91">
        <f t="shared" si="387"/>
        <v>0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4.7</v>
      </c>
      <c r="H674" s="44">
        <v>28.7</v>
      </c>
      <c r="I674" s="44">
        <v>62.64</v>
      </c>
      <c r="J674" s="44">
        <v>48.88</v>
      </c>
      <c r="K674" s="44">
        <v>166.61</v>
      </c>
      <c r="L674" s="44">
        <v>124.32</v>
      </c>
      <c r="M674" s="44">
        <v>85</v>
      </c>
      <c r="N674" s="44">
        <v>71.89</v>
      </c>
      <c r="O674" s="44">
        <v>7.66</v>
      </c>
      <c r="P674" s="44">
        <v>47.77</v>
      </c>
      <c r="Q674" s="44">
        <v>29.79</v>
      </c>
      <c r="R674" s="44">
        <v>3.27</v>
      </c>
      <c r="S674" s="44">
        <v>0</v>
      </c>
      <c r="T674" s="44">
        <v>4.3099999999999996</v>
      </c>
      <c r="U674" s="44">
        <v>217.85</v>
      </c>
      <c r="V674" s="44">
        <v>399.03</v>
      </c>
      <c r="W674" s="44">
        <v>71.900000000000006</v>
      </c>
      <c r="X674" s="44">
        <v>0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3066</v>
      </c>
      <c r="B675" s="28" t="str">
        <f>"17"&amp;"."&amp;$B$801&amp;"."&amp;$B$802</f>
        <v>17.10.2023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4.7820000000000001E-2</v>
      </c>
      <c r="J675" s="91">
        <f t="shared" si="388"/>
        <v>0.11844</v>
      </c>
      <c r="K675" s="91">
        <f t="shared" si="388"/>
        <v>7.8700000000000003E-3</v>
      </c>
      <c r="L675" s="91">
        <f t="shared" si="388"/>
        <v>6.2350000000000003E-2</v>
      </c>
      <c r="M675" s="91">
        <f t="shared" si="388"/>
        <v>3.4139999999999997E-2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0</v>
      </c>
      <c r="T675" s="91">
        <f t="shared" si="388"/>
        <v>0</v>
      </c>
      <c r="U675" s="91">
        <f t="shared" si="388"/>
        <v>9.0410000000000004E-2</v>
      </c>
      <c r="V675" s="91">
        <f t="shared" si="388"/>
        <v>9.8150000000000001E-2</v>
      </c>
      <c r="W675" s="91">
        <f t="shared" si="388"/>
        <v>0</v>
      </c>
      <c r="X675" s="91">
        <f t="shared" si="388"/>
        <v>0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47.82</v>
      </c>
      <c r="J676" s="44">
        <v>118.44</v>
      </c>
      <c r="K676" s="44">
        <v>7.87</v>
      </c>
      <c r="L676" s="44">
        <v>62.35</v>
      </c>
      <c r="M676" s="44">
        <v>34.14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90.41</v>
      </c>
      <c r="V676" s="44">
        <v>98.15</v>
      </c>
      <c r="W676" s="44">
        <v>0</v>
      </c>
      <c r="X676" s="44">
        <v>0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3068</v>
      </c>
      <c r="B677" s="28" t="str">
        <f>"18"&amp;"."&amp;$B$801&amp;"."&amp;$B$802</f>
        <v>18.10.2023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4.6629999999999998E-2</v>
      </c>
      <c r="F677" s="91">
        <f t="shared" si="389"/>
        <v>2.6089999999999999E-2</v>
      </c>
      <c r="G677" s="91">
        <f t="shared" si="389"/>
        <v>4.1230000000000003E-2</v>
      </c>
      <c r="H677" s="91">
        <f t="shared" si="389"/>
        <v>2.691E-2</v>
      </c>
      <c r="I677" s="91">
        <f t="shared" si="389"/>
        <v>0.25985999999999998</v>
      </c>
      <c r="J677" s="91">
        <f t="shared" si="389"/>
        <v>0.252</v>
      </c>
      <c r="K677" s="91">
        <f t="shared" si="389"/>
        <v>0.18124999999999999</v>
      </c>
      <c r="L677" s="91">
        <f t="shared" si="389"/>
        <v>0.18475</v>
      </c>
      <c r="M677" s="91">
        <f t="shared" si="389"/>
        <v>0.31957000000000002</v>
      </c>
      <c r="N677" s="91">
        <f t="shared" si="389"/>
        <v>0.26554</v>
      </c>
      <c r="O677" s="91">
        <f t="shared" si="389"/>
        <v>2.8740000000000002E-2</v>
      </c>
      <c r="P677" s="91">
        <f t="shared" si="389"/>
        <v>4.0620000000000003E-2</v>
      </c>
      <c r="Q677" s="91">
        <f t="shared" si="389"/>
        <v>4.8000000000000001E-2</v>
      </c>
      <c r="R677" s="91">
        <f t="shared" si="389"/>
        <v>5.9990000000000002E-2</v>
      </c>
      <c r="S677" s="91">
        <f t="shared" si="389"/>
        <v>8.4279999999999994E-2</v>
      </c>
      <c r="T677" s="91">
        <f t="shared" si="389"/>
        <v>7.5249999999999997E-2</v>
      </c>
      <c r="U677" s="91">
        <f t="shared" si="389"/>
        <v>1.52898</v>
      </c>
      <c r="V677" s="91">
        <f t="shared" si="389"/>
        <v>0.51161000000000001</v>
      </c>
      <c r="W677" s="91">
        <f t="shared" si="389"/>
        <v>0.12392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46.63</v>
      </c>
      <c r="F678" s="44">
        <v>26.09</v>
      </c>
      <c r="G678" s="44">
        <v>41.23</v>
      </c>
      <c r="H678" s="44">
        <v>26.91</v>
      </c>
      <c r="I678" s="44">
        <v>259.86</v>
      </c>
      <c r="J678" s="44">
        <v>252</v>
      </c>
      <c r="K678" s="44">
        <v>181.25</v>
      </c>
      <c r="L678" s="44">
        <v>184.75</v>
      </c>
      <c r="M678" s="44">
        <v>319.57</v>
      </c>
      <c r="N678" s="44">
        <v>265.54000000000002</v>
      </c>
      <c r="O678" s="44">
        <v>28.74</v>
      </c>
      <c r="P678" s="44">
        <v>40.619999999999997</v>
      </c>
      <c r="Q678" s="44">
        <v>48</v>
      </c>
      <c r="R678" s="44">
        <v>59.99</v>
      </c>
      <c r="S678" s="44">
        <v>84.28</v>
      </c>
      <c r="T678" s="44">
        <v>75.25</v>
      </c>
      <c r="U678" s="44">
        <v>1528.98</v>
      </c>
      <c r="V678" s="44">
        <v>511.61</v>
      </c>
      <c r="W678" s="44">
        <v>123.92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3070</v>
      </c>
      <c r="B679" s="28" t="str">
        <f>"19"&amp;"."&amp;$B$801&amp;"."&amp;$B$802</f>
        <v>19.10.2023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1.107E-2</v>
      </c>
      <c r="I679" s="91">
        <f t="shared" si="390"/>
        <v>0.15493000000000001</v>
      </c>
      <c r="J679" s="91">
        <f t="shared" si="390"/>
        <v>0.20207</v>
      </c>
      <c r="K679" s="91">
        <f t="shared" si="390"/>
        <v>0.11733</v>
      </c>
      <c r="L679" s="91">
        <f t="shared" si="390"/>
        <v>4.197E-2</v>
      </c>
      <c r="M679" s="91">
        <f t="shared" si="390"/>
        <v>6.7849999999999994E-2</v>
      </c>
      <c r="N679" s="91">
        <f t="shared" si="390"/>
        <v>5.883E-2</v>
      </c>
      <c r="O679" s="91">
        <f t="shared" si="390"/>
        <v>8.0999999999999996E-3</v>
      </c>
      <c r="P679" s="91">
        <f t="shared" si="390"/>
        <v>6.94E-3</v>
      </c>
      <c r="Q679" s="91">
        <f t="shared" si="390"/>
        <v>2.2000000000000001E-3</v>
      </c>
      <c r="R679" s="91">
        <f t="shared" si="390"/>
        <v>3.3899999999999998E-3</v>
      </c>
      <c r="S679" s="91">
        <f t="shared" si="390"/>
        <v>3.8500000000000001E-3</v>
      </c>
      <c r="T679" s="91">
        <f t="shared" si="390"/>
        <v>0</v>
      </c>
      <c r="U679" s="91">
        <f t="shared" si="390"/>
        <v>0.32906999999999997</v>
      </c>
      <c r="V679" s="91">
        <f t="shared" si="390"/>
        <v>0.10538</v>
      </c>
      <c r="W679" s="91">
        <f t="shared" si="390"/>
        <v>8.5400000000000007E-3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11.07</v>
      </c>
      <c r="I680" s="44">
        <v>154.93</v>
      </c>
      <c r="J680" s="44">
        <v>202.07</v>
      </c>
      <c r="K680" s="44">
        <v>117.33</v>
      </c>
      <c r="L680" s="44">
        <v>41.97</v>
      </c>
      <c r="M680" s="44">
        <v>67.849999999999994</v>
      </c>
      <c r="N680" s="44">
        <v>58.83</v>
      </c>
      <c r="O680" s="44">
        <v>8.1</v>
      </c>
      <c r="P680" s="44">
        <v>6.94</v>
      </c>
      <c r="Q680" s="44">
        <v>2.2000000000000002</v>
      </c>
      <c r="R680" s="44">
        <v>3.39</v>
      </c>
      <c r="S680" s="44">
        <v>3.85</v>
      </c>
      <c r="T680" s="44">
        <v>0</v>
      </c>
      <c r="U680" s="44">
        <v>329.07</v>
      </c>
      <c r="V680" s="44">
        <v>105.38</v>
      </c>
      <c r="W680" s="44">
        <v>8.5399999999999991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3072</v>
      </c>
      <c r="B681" s="28" t="str">
        <f>"20"&amp;"."&amp;$B$801&amp;"."&amp;$B$802</f>
        <v>20.10.2023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1.7219999999999999E-2</v>
      </c>
      <c r="I681" s="91">
        <f t="shared" si="391"/>
        <v>0.25650000000000001</v>
      </c>
      <c r="J681" s="91">
        <f t="shared" si="391"/>
        <v>0.26912000000000003</v>
      </c>
      <c r="K681" s="91">
        <f t="shared" si="391"/>
        <v>0.15321000000000001</v>
      </c>
      <c r="L681" s="91">
        <f t="shared" si="391"/>
        <v>8.7429999999999994E-2</v>
      </c>
      <c r="M681" s="91">
        <f t="shared" si="391"/>
        <v>0.10935</v>
      </c>
      <c r="N681" s="91">
        <f t="shared" si="391"/>
        <v>5.3690000000000002E-2</v>
      </c>
      <c r="O681" s="91">
        <f t="shared" si="391"/>
        <v>5.1549999999999999E-2</v>
      </c>
      <c r="P681" s="91">
        <f t="shared" si="391"/>
        <v>6.4570000000000002E-2</v>
      </c>
      <c r="Q681" s="91">
        <f t="shared" si="391"/>
        <v>8.9990000000000001E-2</v>
      </c>
      <c r="R681" s="91">
        <f t="shared" si="391"/>
        <v>3.1789999999999999E-2</v>
      </c>
      <c r="S681" s="91">
        <f t="shared" si="391"/>
        <v>3.7350000000000001E-2</v>
      </c>
      <c r="T681" s="91">
        <f t="shared" si="391"/>
        <v>5.2229999999999999E-2</v>
      </c>
      <c r="U681" s="91">
        <f t="shared" si="391"/>
        <v>0.53708</v>
      </c>
      <c r="V681" s="91">
        <f t="shared" si="391"/>
        <v>0.53878000000000004</v>
      </c>
      <c r="W681" s="91">
        <f t="shared" si="391"/>
        <v>4.8000000000000001E-2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17.22</v>
      </c>
      <c r="I682" s="44">
        <v>256.5</v>
      </c>
      <c r="J682" s="44">
        <v>269.12</v>
      </c>
      <c r="K682" s="44">
        <v>153.21</v>
      </c>
      <c r="L682" s="44">
        <v>87.43</v>
      </c>
      <c r="M682" s="44">
        <v>109.35</v>
      </c>
      <c r="N682" s="44">
        <v>53.69</v>
      </c>
      <c r="O682" s="44">
        <v>51.55</v>
      </c>
      <c r="P682" s="44">
        <v>64.569999999999993</v>
      </c>
      <c r="Q682" s="44">
        <v>89.99</v>
      </c>
      <c r="R682" s="44">
        <v>31.79</v>
      </c>
      <c r="S682" s="44">
        <v>37.35</v>
      </c>
      <c r="T682" s="44">
        <v>52.23</v>
      </c>
      <c r="U682" s="44">
        <v>537.08000000000004</v>
      </c>
      <c r="V682" s="44">
        <v>538.78</v>
      </c>
      <c r="W682" s="44">
        <v>48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3074</v>
      </c>
      <c r="B683" s="28" t="str">
        <f>"21"&amp;"."&amp;$B$801&amp;"."&amp;$B$802</f>
        <v>21.10.2023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5.9500000000000004E-3</v>
      </c>
      <c r="G683" s="91">
        <f t="shared" si="392"/>
        <v>7.7000000000000002E-3</v>
      </c>
      <c r="H683" s="91">
        <f t="shared" si="392"/>
        <v>2.1659999999999999E-2</v>
      </c>
      <c r="I683" s="91">
        <f t="shared" si="392"/>
        <v>2.8539999999999999E-2</v>
      </c>
      <c r="J683" s="91">
        <f t="shared" si="392"/>
        <v>7.2749999999999995E-2</v>
      </c>
      <c r="K683" s="91">
        <f t="shared" si="392"/>
        <v>0.10934000000000001</v>
      </c>
      <c r="L683" s="91">
        <f t="shared" si="392"/>
        <v>0.17473</v>
      </c>
      <c r="M683" s="91">
        <f t="shared" si="392"/>
        <v>0.12648999999999999</v>
      </c>
      <c r="N683" s="91">
        <f t="shared" si="392"/>
        <v>3.9149999999999997E-2</v>
      </c>
      <c r="O683" s="91">
        <f t="shared" si="392"/>
        <v>0.15894</v>
      </c>
      <c r="P683" s="91">
        <f t="shared" si="392"/>
        <v>0.17069999999999999</v>
      </c>
      <c r="Q683" s="91">
        <f t="shared" si="392"/>
        <v>0.15421000000000001</v>
      </c>
      <c r="R683" s="91">
        <f t="shared" si="392"/>
        <v>0.1736</v>
      </c>
      <c r="S683" s="91">
        <f t="shared" si="392"/>
        <v>0.23266999999999999</v>
      </c>
      <c r="T683" s="91">
        <f t="shared" si="392"/>
        <v>0.25785999999999998</v>
      </c>
      <c r="U683" s="91">
        <f t="shared" si="392"/>
        <v>0.49408999999999997</v>
      </c>
      <c r="V683" s="91">
        <f t="shared" si="392"/>
        <v>0.15945000000000001</v>
      </c>
      <c r="W683" s="91">
        <f t="shared" si="392"/>
        <v>9.6610000000000001E-2</v>
      </c>
      <c r="X683" s="91">
        <f t="shared" si="392"/>
        <v>0.11229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5.95</v>
      </c>
      <c r="G684" s="44">
        <v>7.7</v>
      </c>
      <c r="H684" s="44">
        <v>21.66</v>
      </c>
      <c r="I684" s="44">
        <v>28.54</v>
      </c>
      <c r="J684" s="44">
        <v>72.75</v>
      </c>
      <c r="K684" s="44">
        <v>109.34</v>
      </c>
      <c r="L684" s="44">
        <v>174.73</v>
      </c>
      <c r="M684" s="44">
        <v>126.49</v>
      </c>
      <c r="N684" s="44">
        <v>39.15</v>
      </c>
      <c r="O684" s="44">
        <v>158.94</v>
      </c>
      <c r="P684" s="44">
        <v>170.7</v>
      </c>
      <c r="Q684" s="44">
        <v>154.21</v>
      </c>
      <c r="R684" s="44">
        <v>173.6</v>
      </c>
      <c r="S684" s="44">
        <v>232.67</v>
      </c>
      <c r="T684" s="44">
        <v>257.86</v>
      </c>
      <c r="U684" s="44">
        <v>494.09</v>
      </c>
      <c r="V684" s="44">
        <v>159.44999999999999</v>
      </c>
      <c r="W684" s="44">
        <v>96.61</v>
      </c>
      <c r="X684" s="44">
        <v>112.29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3076</v>
      </c>
      <c r="B685" s="28" t="str">
        <f>"22"&amp;"."&amp;$B$801&amp;"."&amp;$B$802</f>
        <v>22.10.2023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8.5299999999999994E-3</v>
      </c>
      <c r="G685" s="91">
        <f t="shared" si="393"/>
        <v>0</v>
      </c>
      <c r="H685" s="91">
        <f t="shared" si="393"/>
        <v>6.132E-2</v>
      </c>
      <c r="I685" s="91">
        <f t="shared" si="393"/>
        <v>2.4510000000000001E-2</v>
      </c>
      <c r="J685" s="91">
        <f t="shared" si="393"/>
        <v>2.3359999999999999E-2</v>
      </c>
      <c r="K685" s="91">
        <f t="shared" si="393"/>
        <v>0.16258</v>
      </c>
      <c r="L685" s="91">
        <f t="shared" si="393"/>
        <v>0.27023000000000003</v>
      </c>
      <c r="M685" s="91">
        <f t="shared" si="393"/>
        <v>4.7730000000000002E-2</v>
      </c>
      <c r="N685" s="91">
        <f t="shared" si="393"/>
        <v>0.16274</v>
      </c>
      <c r="O685" s="91">
        <f t="shared" si="393"/>
        <v>0.10617</v>
      </c>
      <c r="P685" s="91">
        <f t="shared" si="393"/>
        <v>0.21192</v>
      </c>
      <c r="Q685" s="91">
        <f t="shared" si="393"/>
        <v>0.12221</v>
      </c>
      <c r="R685" s="91">
        <f t="shared" si="393"/>
        <v>0.17401</v>
      </c>
      <c r="S685" s="91">
        <f t="shared" si="393"/>
        <v>0.20097000000000001</v>
      </c>
      <c r="T685" s="91">
        <f t="shared" si="393"/>
        <v>0.21754999999999999</v>
      </c>
      <c r="U685" s="91">
        <f t="shared" si="393"/>
        <v>0.33971000000000001</v>
      </c>
      <c r="V685" s="91">
        <f t="shared" si="393"/>
        <v>7.7249999999999999E-2</v>
      </c>
      <c r="W685" s="91">
        <f t="shared" si="393"/>
        <v>1.8700000000000001E-2</v>
      </c>
      <c r="X685" s="91">
        <f t="shared" si="393"/>
        <v>9.6100000000000005E-3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8.5299999999999994</v>
      </c>
      <c r="G686" s="44">
        <v>0</v>
      </c>
      <c r="H686" s="44">
        <v>61.32</v>
      </c>
      <c r="I686" s="44">
        <v>24.51</v>
      </c>
      <c r="J686" s="44">
        <v>23.36</v>
      </c>
      <c r="K686" s="44">
        <v>162.58000000000001</v>
      </c>
      <c r="L686" s="44">
        <v>270.23</v>
      </c>
      <c r="M686" s="44">
        <v>47.73</v>
      </c>
      <c r="N686" s="44">
        <v>162.74</v>
      </c>
      <c r="O686" s="44">
        <v>106.17</v>
      </c>
      <c r="P686" s="44">
        <v>211.92</v>
      </c>
      <c r="Q686" s="44">
        <v>122.21</v>
      </c>
      <c r="R686" s="44">
        <v>174.01</v>
      </c>
      <c r="S686" s="44">
        <v>200.97</v>
      </c>
      <c r="T686" s="44">
        <v>217.55</v>
      </c>
      <c r="U686" s="44">
        <v>339.71</v>
      </c>
      <c r="V686" s="44">
        <v>77.25</v>
      </c>
      <c r="W686" s="44">
        <v>18.7</v>
      </c>
      <c r="X686" s="44">
        <v>9.61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3078</v>
      </c>
      <c r="B687" s="28" t="str">
        <f>"23"&amp;"."&amp;$B$801&amp;"."&amp;$B$802</f>
        <v>23.10.2023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2.6179999999999998E-2</v>
      </c>
      <c r="G687" s="91">
        <f t="shared" si="394"/>
        <v>3.5799999999999998E-2</v>
      </c>
      <c r="H687" s="91">
        <f t="shared" si="394"/>
        <v>6.3000000000000003E-4</v>
      </c>
      <c r="I687" s="91">
        <f t="shared" si="394"/>
        <v>0.12411</v>
      </c>
      <c r="J687" s="91">
        <f t="shared" si="394"/>
        <v>0.22966</v>
      </c>
      <c r="K687" s="91">
        <f t="shared" si="394"/>
        <v>0.17013</v>
      </c>
      <c r="L687" s="91">
        <f t="shared" si="394"/>
        <v>0.13006999999999999</v>
      </c>
      <c r="M687" s="91">
        <f t="shared" si="394"/>
        <v>0.11776</v>
      </c>
      <c r="N687" s="91">
        <f t="shared" si="394"/>
        <v>4.4929999999999998E-2</v>
      </c>
      <c r="O687" s="91">
        <f t="shared" si="394"/>
        <v>7.8740000000000004E-2</v>
      </c>
      <c r="P687" s="91">
        <f t="shared" si="394"/>
        <v>0.21253</v>
      </c>
      <c r="Q687" s="91">
        <f t="shared" si="394"/>
        <v>0.21587000000000001</v>
      </c>
      <c r="R687" s="91">
        <f t="shared" si="394"/>
        <v>0.21568999999999999</v>
      </c>
      <c r="S687" s="91">
        <f t="shared" si="394"/>
        <v>0.33032</v>
      </c>
      <c r="T687" s="91">
        <f t="shared" si="394"/>
        <v>0.33450999999999997</v>
      </c>
      <c r="U687" s="91">
        <f t="shared" si="394"/>
        <v>0.55708000000000002</v>
      </c>
      <c r="V687" s="91">
        <f t="shared" si="394"/>
        <v>0.31339</v>
      </c>
      <c r="W687" s="91">
        <f t="shared" si="394"/>
        <v>0.11427</v>
      </c>
      <c r="X687" s="91">
        <f t="shared" si="394"/>
        <v>4.8199999999999996E-3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26.18</v>
      </c>
      <c r="G688" s="44">
        <v>35.799999999999997</v>
      </c>
      <c r="H688" s="44">
        <v>0.63</v>
      </c>
      <c r="I688" s="44">
        <v>124.11</v>
      </c>
      <c r="J688" s="44">
        <v>229.66</v>
      </c>
      <c r="K688" s="44">
        <v>170.13</v>
      </c>
      <c r="L688" s="44">
        <v>130.07</v>
      </c>
      <c r="M688" s="44">
        <v>117.76</v>
      </c>
      <c r="N688" s="44">
        <v>44.93</v>
      </c>
      <c r="O688" s="44">
        <v>78.739999999999995</v>
      </c>
      <c r="P688" s="44">
        <v>212.53</v>
      </c>
      <c r="Q688" s="44">
        <v>215.87</v>
      </c>
      <c r="R688" s="44">
        <v>215.69</v>
      </c>
      <c r="S688" s="44">
        <v>330.32</v>
      </c>
      <c r="T688" s="44">
        <v>334.51</v>
      </c>
      <c r="U688" s="44">
        <v>557.08000000000004</v>
      </c>
      <c r="V688" s="44">
        <v>313.39</v>
      </c>
      <c r="W688" s="44">
        <v>114.27</v>
      </c>
      <c r="X688" s="44">
        <v>4.82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3080</v>
      </c>
      <c r="B689" s="28" t="str">
        <f>"24"&amp;"."&amp;$B$801&amp;"."&amp;$B$802</f>
        <v>24.10.2023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8.6900000000000005E-2</v>
      </c>
      <c r="I689" s="91">
        <f t="shared" si="395"/>
        <v>0.16944000000000001</v>
      </c>
      <c r="J689" s="91">
        <f t="shared" si="395"/>
        <v>0.35394999999999999</v>
      </c>
      <c r="K689" s="91">
        <f t="shared" si="395"/>
        <v>0.18526000000000001</v>
      </c>
      <c r="L689" s="91">
        <f t="shared" si="395"/>
        <v>0.20063</v>
      </c>
      <c r="M689" s="91">
        <f t="shared" si="395"/>
        <v>5.2490000000000002E-2</v>
      </c>
      <c r="N689" s="91">
        <f t="shared" si="395"/>
        <v>1.831E-2</v>
      </c>
      <c r="O689" s="91">
        <f t="shared" si="395"/>
        <v>1.6490000000000001E-2</v>
      </c>
      <c r="P689" s="91">
        <f t="shared" si="395"/>
        <v>3.4119999999999998E-2</v>
      </c>
      <c r="Q689" s="91">
        <f t="shared" si="395"/>
        <v>4.4209999999999999E-2</v>
      </c>
      <c r="R689" s="91">
        <f t="shared" si="395"/>
        <v>0.11913</v>
      </c>
      <c r="S689" s="91">
        <f t="shared" si="395"/>
        <v>9.2469999999999997E-2</v>
      </c>
      <c r="T689" s="91">
        <f t="shared" si="395"/>
        <v>0.13671</v>
      </c>
      <c r="U689" s="91">
        <f t="shared" si="395"/>
        <v>0.39237</v>
      </c>
      <c r="V689" s="91">
        <f t="shared" si="395"/>
        <v>0.32998</v>
      </c>
      <c r="W689" s="91">
        <f t="shared" si="395"/>
        <v>1.457E-2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86.9</v>
      </c>
      <c r="I690" s="44">
        <v>169.44</v>
      </c>
      <c r="J690" s="44">
        <v>353.95</v>
      </c>
      <c r="K690" s="44">
        <v>185.26</v>
      </c>
      <c r="L690" s="44">
        <v>200.63</v>
      </c>
      <c r="M690" s="44">
        <v>52.49</v>
      </c>
      <c r="N690" s="44">
        <v>18.309999999999999</v>
      </c>
      <c r="O690" s="44">
        <v>16.489999999999998</v>
      </c>
      <c r="P690" s="44">
        <v>34.119999999999997</v>
      </c>
      <c r="Q690" s="44">
        <v>44.21</v>
      </c>
      <c r="R690" s="44">
        <v>119.13</v>
      </c>
      <c r="S690" s="44">
        <v>92.47</v>
      </c>
      <c r="T690" s="44">
        <v>136.71</v>
      </c>
      <c r="U690" s="44">
        <v>392.37</v>
      </c>
      <c r="V690" s="44">
        <v>329.98</v>
      </c>
      <c r="W690" s="44">
        <v>14.57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3082</v>
      </c>
      <c r="B691" s="28" t="str">
        <f>"25"&amp;"."&amp;$B$801&amp;"."&amp;$B$802</f>
        <v>25.10.2023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2.47E-2</v>
      </c>
      <c r="I691" s="91">
        <f t="shared" si="396"/>
        <v>0.16850999999999999</v>
      </c>
      <c r="J691" s="91">
        <f t="shared" si="396"/>
        <v>0.23583000000000001</v>
      </c>
      <c r="K691" s="91">
        <f t="shared" si="396"/>
        <v>0.17852000000000001</v>
      </c>
      <c r="L691" s="91">
        <f t="shared" si="396"/>
        <v>0.17041999999999999</v>
      </c>
      <c r="M691" s="91">
        <f t="shared" si="396"/>
        <v>1.4840000000000001E-2</v>
      </c>
      <c r="N691" s="91">
        <f t="shared" si="396"/>
        <v>6.8229999999999999E-2</v>
      </c>
      <c r="O691" s="91">
        <f t="shared" si="396"/>
        <v>0</v>
      </c>
      <c r="P691" s="91">
        <f t="shared" si="396"/>
        <v>2.7810000000000001E-2</v>
      </c>
      <c r="Q691" s="91">
        <f t="shared" si="396"/>
        <v>3.662E-2</v>
      </c>
      <c r="R691" s="91">
        <f t="shared" si="396"/>
        <v>6.0170000000000001E-2</v>
      </c>
      <c r="S691" s="91">
        <f t="shared" si="396"/>
        <v>2.8410000000000001E-2</v>
      </c>
      <c r="T691" s="91">
        <f t="shared" si="396"/>
        <v>4.1730000000000003E-2</v>
      </c>
      <c r="U691" s="91">
        <f t="shared" si="396"/>
        <v>0.36366999999999999</v>
      </c>
      <c r="V691" s="91">
        <f t="shared" si="396"/>
        <v>0.16056000000000001</v>
      </c>
      <c r="W691" s="91">
        <f t="shared" si="396"/>
        <v>2.66E-3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24.7</v>
      </c>
      <c r="I692" s="44">
        <v>168.51</v>
      </c>
      <c r="J692" s="44">
        <v>235.83</v>
      </c>
      <c r="K692" s="44">
        <v>178.52</v>
      </c>
      <c r="L692" s="44">
        <v>170.42</v>
      </c>
      <c r="M692" s="44">
        <v>14.84</v>
      </c>
      <c r="N692" s="44">
        <v>68.23</v>
      </c>
      <c r="O692" s="44">
        <v>0</v>
      </c>
      <c r="P692" s="44">
        <v>27.81</v>
      </c>
      <c r="Q692" s="44">
        <v>36.619999999999997</v>
      </c>
      <c r="R692" s="44">
        <v>60.17</v>
      </c>
      <c r="S692" s="44">
        <v>28.41</v>
      </c>
      <c r="T692" s="44">
        <v>41.73</v>
      </c>
      <c r="U692" s="44">
        <v>363.67</v>
      </c>
      <c r="V692" s="44">
        <v>160.56</v>
      </c>
      <c r="W692" s="44">
        <v>2.66</v>
      </c>
      <c r="X692" s="44">
        <v>0</v>
      </c>
      <c r="Y692" s="44">
        <v>0</v>
      </c>
      <c r="Z692" s="44">
        <v>0</v>
      </c>
      <c r="AA692" s="44">
        <v>0</v>
      </c>
    </row>
    <row r="693" spans="1:27" x14ac:dyDescent="0.2">
      <c r="A693" s="98" t="s">
        <v>3084</v>
      </c>
      <c r="B693" s="28" t="str">
        <f>"26"&amp;"."&amp;$B$801&amp;"."&amp;$B$802</f>
        <v>26.10.2023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2.0000000000000002E-5</v>
      </c>
      <c r="I693" s="91">
        <f t="shared" si="397"/>
        <v>0.15432000000000001</v>
      </c>
      <c r="J693" s="91">
        <f t="shared" si="397"/>
        <v>0.18439</v>
      </c>
      <c r="K693" s="91">
        <f t="shared" si="397"/>
        <v>0.30946000000000001</v>
      </c>
      <c r="L693" s="91">
        <f t="shared" si="397"/>
        <v>0.24662999999999999</v>
      </c>
      <c r="M693" s="91">
        <f t="shared" si="397"/>
        <v>0.50051999999999996</v>
      </c>
      <c r="N693" s="91">
        <f t="shared" si="397"/>
        <v>0.47304000000000002</v>
      </c>
      <c r="O693" s="91">
        <f t="shared" si="397"/>
        <v>3.5659999999999997E-2</v>
      </c>
      <c r="P693" s="91">
        <f t="shared" si="397"/>
        <v>0.27555000000000002</v>
      </c>
      <c r="Q693" s="91">
        <f t="shared" si="397"/>
        <v>0.24398</v>
      </c>
      <c r="R693" s="91">
        <f t="shared" si="397"/>
        <v>0.27750999999999998</v>
      </c>
      <c r="S693" s="91">
        <f t="shared" si="397"/>
        <v>0.25864999999999999</v>
      </c>
      <c r="T693" s="91">
        <f t="shared" si="397"/>
        <v>0.32027</v>
      </c>
      <c r="U693" s="91">
        <f t="shared" si="397"/>
        <v>1.2353099999999999</v>
      </c>
      <c r="V693" s="91">
        <f t="shared" si="397"/>
        <v>0.44016</v>
      </c>
      <c r="W693" s="91">
        <f t="shared" si="397"/>
        <v>0.12551000000000001</v>
      </c>
      <c r="X693" s="91">
        <f t="shared" si="397"/>
        <v>8.0170000000000005E-2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0.02</v>
      </c>
      <c r="I694" s="44">
        <v>154.32</v>
      </c>
      <c r="J694" s="44">
        <v>184.39</v>
      </c>
      <c r="K694" s="44">
        <v>309.45999999999998</v>
      </c>
      <c r="L694" s="44">
        <v>246.63</v>
      </c>
      <c r="M694" s="44">
        <v>500.52</v>
      </c>
      <c r="N694" s="44">
        <v>473.04</v>
      </c>
      <c r="O694" s="44">
        <v>35.659999999999997</v>
      </c>
      <c r="P694" s="44">
        <v>275.55</v>
      </c>
      <c r="Q694" s="44">
        <v>243.98</v>
      </c>
      <c r="R694" s="44">
        <v>277.51</v>
      </c>
      <c r="S694" s="44">
        <v>258.64999999999998</v>
      </c>
      <c r="T694" s="44">
        <v>320.27</v>
      </c>
      <c r="U694" s="44">
        <v>1235.31</v>
      </c>
      <c r="V694" s="44">
        <v>440.16</v>
      </c>
      <c r="W694" s="44">
        <v>125.51</v>
      </c>
      <c r="X694" s="44">
        <v>80.17</v>
      </c>
      <c r="Y694" s="44">
        <v>0</v>
      </c>
      <c r="Z694" s="44">
        <v>0</v>
      </c>
      <c r="AA694" s="44">
        <v>0</v>
      </c>
    </row>
    <row r="695" spans="1:27" x14ac:dyDescent="0.2">
      <c r="A695" s="98" t="s">
        <v>3086</v>
      </c>
      <c r="B695" s="28" t="str">
        <f>"27"&amp;"."&amp;$B$801&amp;"."&amp;$B$802</f>
        <v>27.10.2023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9.9100000000000004E-3</v>
      </c>
      <c r="I695" s="91">
        <f t="shared" si="398"/>
        <v>0.25290000000000001</v>
      </c>
      <c r="J695" s="91">
        <f t="shared" si="398"/>
        <v>0.37425999999999998</v>
      </c>
      <c r="K695" s="91">
        <f t="shared" si="398"/>
        <v>0.29060999999999998</v>
      </c>
      <c r="L695" s="91">
        <f t="shared" si="398"/>
        <v>0.28543000000000002</v>
      </c>
      <c r="M695" s="91">
        <f t="shared" si="398"/>
        <v>0.49092999999999998</v>
      </c>
      <c r="N695" s="91">
        <f t="shared" si="398"/>
        <v>0.24539</v>
      </c>
      <c r="O695" s="91">
        <f t="shared" si="398"/>
        <v>6.5070000000000003E-2</v>
      </c>
      <c r="P695" s="91">
        <f t="shared" si="398"/>
        <v>0.23077</v>
      </c>
      <c r="Q695" s="91">
        <f t="shared" si="398"/>
        <v>0.20549000000000001</v>
      </c>
      <c r="R695" s="91">
        <f t="shared" si="398"/>
        <v>0.26766000000000001</v>
      </c>
      <c r="S695" s="91">
        <f t="shared" si="398"/>
        <v>0.33994000000000002</v>
      </c>
      <c r="T695" s="91">
        <f t="shared" si="398"/>
        <v>0.26362999999999998</v>
      </c>
      <c r="U695" s="91">
        <f t="shared" si="398"/>
        <v>0.55654000000000003</v>
      </c>
      <c r="V695" s="91">
        <f t="shared" si="398"/>
        <v>0.2321</v>
      </c>
      <c r="W695" s="91">
        <f t="shared" si="398"/>
        <v>0.20252999999999999</v>
      </c>
      <c r="X695" s="91">
        <f t="shared" si="398"/>
        <v>4.7399999999999998E-2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9.91</v>
      </c>
      <c r="I696" s="44">
        <v>252.9</v>
      </c>
      <c r="J696" s="44">
        <v>374.26</v>
      </c>
      <c r="K696" s="44">
        <v>290.61</v>
      </c>
      <c r="L696" s="44">
        <v>285.43</v>
      </c>
      <c r="M696" s="44">
        <v>490.93</v>
      </c>
      <c r="N696" s="44">
        <v>245.39</v>
      </c>
      <c r="O696" s="44">
        <v>65.069999999999993</v>
      </c>
      <c r="P696" s="44">
        <v>230.77</v>
      </c>
      <c r="Q696" s="44">
        <v>205.49</v>
      </c>
      <c r="R696" s="44">
        <v>267.66000000000003</v>
      </c>
      <c r="S696" s="44">
        <v>339.94</v>
      </c>
      <c r="T696" s="44">
        <v>263.63</v>
      </c>
      <c r="U696" s="44">
        <v>556.54</v>
      </c>
      <c r="V696" s="44">
        <v>232.1</v>
      </c>
      <c r="W696" s="44">
        <v>202.53</v>
      </c>
      <c r="X696" s="44">
        <v>47.4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3088</v>
      </c>
      <c r="B697" s="28" t="str">
        <f>"28"&amp;"."&amp;$B$801&amp;"."&amp;$B$802</f>
        <v>28.10.2023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4.3889999999999998E-2</v>
      </c>
      <c r="H697" s="91">
        <f t="shared" si="399"/>
        <v>5.9830000000000001E-2</v>
      </c>
      <c r="I697" s="91">
        <f t="shared" si="399"/>
        <v>0.10970000000000001</v>
      </c>
      <c r="J697" s="91">
        <f t="shared" si="399"/>
        <v>0.20691999999999999</v>
      </c>
      <c r="K697" s="91">
        <f t="shared" si="399"/>
        <v>0.37168000000000001</v>
      </c>
      <c r="L697" s="91">
        <f t="shared" si="399"/>
        <v>0.51436999999999999</v>
      </c>
      <c r="M697" s="91">
        <f t="shared" si="399"/>
        <v>0.53569999999999995</v>
      </c>
      <c r="N697" s="91">
        <f t="shared" si="399"/>
        <v>2.7499899999999999</v>
      </c>
      <c r="O697" s="91">
        <f t="shared" si="399"/>
        <v>0.41221999999999998</v>
      </c>
      <c r="P697" s="91">
        <f t="shared" si="399"/>
        <v>0.41372999999999999</v>
      </c>
      <c r="Q697" s="91">
        <f t="shared" si="399"/>
        <v>0.67120999999999997</v>
      </c>
      <c r="R697" s="91">
        <f t="shared" si="399"/>
        <v>0.54386000000000001</v>
      </c>
      <c r="S697" s="91">
        <f t="shared" si="399"/>
        <v>0.61972000000000005</v>
      </c>
      <c r="T697" s="91">
        <f t="shared" si="399"/>
        <v>0.93874999999999997</v>
      </c>
      <c r="U697" s="91">
        <f t="shared" si="399"/>
        <v>0.73133000000000004</v>
      </c>
      <c r="V697" s="91">
        <f t="shared" si="399"/>
        <v>0.30481000000000003</v>
      </c>
      <c r="W697" s="91">
        <f t="shared" si="399"/>
        <v>0.13192000000000001</v>
      </c>
      <c r="X697" s="91">
        <f t="shared" si="399"/>
        <v>5.2630000000000003E-2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43.89</v>
      </c>
      <c r="H698" s="44">
        <v>59.83</v>
      </c>
      <c r="I698" s="44">
        <v>109.7</v>
      </c>
      <c r="J698" s="44">
        <v>206.92</v>
      </c>
      <c r="K698" s="44">
        <v>371.68</v>
      </c>
      <c r="L698" s="44">
        <v>514.37</v>
      </c>
      <c r="M698" s="44">
        <v>535.70000000000005</v>
      </c>
      <c r="N698" s="44">
        <v>2749.99</v>
      </c>
      <c r="O698" s="44">
        <v>412.22</v>
      </c>
      <c r="P698" s="44">
        <v>413.73</v>
      </c>
      <c r="Q698" s="44">
        <v>671.21</v>
      </c>
      <c r="R698" s="44">
        <v>543.86</v>
      </c>
      <c r="S698" s="44">
        <v>619.72</v>
      </c>
      <c r="T698" s="44">
        <v>938.75</v>
      </c>
      <c r="U698" s="44">
        <v>731.33</v>
      </c>
      <c r="V698" s="44">
        <v>304.81</v>
      </c>
      <c r="W698" s="44">
        <v>131.91999999999999</v>
      </c>
      <c r="X698" s="44">
        <v>52.63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3090</v>
      </c>
      <c r="B699" s="28" t="str">
        <f>"29"&amp;"."&amp;$B$801&amp;"."&amp;$B$802</f>
        <v>29.10.2023</v>
      </c>
      <c r="C699" s="90" t="s">
        <v>76</v>
      </c>
      <c r="D699" s="91">
        <f>ROUND((D700)/1000,5)</f>
        <v>1.443E-2</v>
      </c>
      <c r="E699" s="91">
        <f t="shared" ref="E699:AA699" si="400">ROUND((E700)/1000,5)</f>
        <v>0</v>
      </c>
      <c r="F699" s="91">
        <f t="shared" si="400"/>
        <v>0</v>
      </c>
      <c r="G699" s="91">
        <f t="shared" si="400"/>
        <v>0</v>
      </c>
      <c r="H699" s="91">
        <f t="shared" si="400"/>
        <v>4.7500000000000001E-2</v>
      </c>
      <c r="I699" s="91">
        <f t="shared" si="400"/>
        <v>4.0739999999999998E-2</v>
      </c>
      <c r="J699" s="91">
        <f t="shared" si="400"/>
        <v>8.8059999999999999E-2</v>
      </c>
      <c r="K699" s="91">
        <f t="shared" si="400"/>
        <v>0.11935</v>
      </c>
      <c r="L699" s="91">
        <f t="shared" si="400"/>
        <v>0.14835000000000001</v>
      </c>
      <c r="M699" s="91">
        <f t="shared" si="400"/>
        <v>0.20805000000000001</v>
      </c>
      <c r="N699" s="91">
        <f t="shared" si="400"/>
        <v>4.3639999999999998E-2</v>
      </c>
      <c r="O699" s="91">
        <f t="shared" si="400"/>
        <v>6.28E-3</v>
      </c>
      <c r="P699" s="91">
        <f t="shared" si="400"/>
        <v>4.9750000000000003E-2</v>
      </c>
      <c r="Q699" s="91">
        <f t="shared" si="400"/>
        <v>4.0989999999999999E-2</v>
      </c>
      <c r="R699" s="91">
        <f t="shared" si="400"/>
        <v>0.14735000000000001</v>
      </c>
      <c r="S699" s="91">
        <f t="shared" si="400"/>
        <v>0.42952000000000001</v>
      </c>
      <c r="T699" s="91">
        <f t="shared" si="400"/>
        <v>0.37004999999999999</v>
      </c>
      <c r="U699" s="91">
        <f t="shared" si="400"/>
        <v>0.47756999999999999</v>
      </c>
      <c r="V699" s="91">
        <f t="shared" si="400"/>
        <v>0.39178000000000002</v>
      </c>
      <c r="W699" s="91">
        <f t="shared" si="400"/>
        <v>5.8110000000000002E-2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14.43</v>
      </c>
      <c r="E700" s="44">
        <v>0</v>
      </c>
      <c r="F700" s="44">
        <v>0</v>
      </c>
      <c r="G700" s="44">
        <v>0</v>
      </c>
      <c r="H700" s="44">
        <v>47.5</v>
      </c>
      <c r="I700" s="44">
        <v>40.74</v>
      </c>
      <c r="J700" s="44">
        <v>88.06</v>
      </c>
      <c r="K700" s="44">
        <v>119.35</v>
      </c>
      <c r="L700" s="44">
        <v>148.35</v>
      </c>
      <c r="M700" s="44">
        <v>208.05</v>
      </c>
      <c r="N700" s="44">
        <v>43.64</v>
      </c>
      <c r="O700" s="44">
        <v>6.28</v>
      </c>
      <c r="P700" s="44">
        <v>49.75</v>
      </c>
      <c r="Q700" s="44">
        <v>40.99</v>
      </c>
      <c r="R700" s="44">
        <v>147.35</v>
      </c>
      <c r="S700" s="44">
        <v>429.52</v>
      </c>
      <c r="T700" s="44">
        <v>370.05</v>
      </c>
      <c r="U700" s="44">
        <v>477.57</v>
      </c>
      <c r="V700" s="44">
        <v>391.78</v>
      </c>
      <c r="W700" s="44">
        <v>58.11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3092</v>
      </c>
      <c r="B701" s="28" t="str">
        <f>"30"&amp;"."&amp;$B$801&amp;"."&amp;$B$802</f>
        <v>30.10.2023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9.7999999999999997E-4</v>
      </c>
      <c r="I701" s="91">
        <f t="shared" si="401"/>
        <v>9.9599999999999994E-2</v>
      </c>
      <c r="J701" s="91">
        <f t="shared" si="401"/>
        <v>0.25268000000000002</v>
      </c>
      <c r="K701" s="91">
        <f t="shared" si="401"/>
        <v>0.19742000000000001</v>
      </c>
      <c r="L701" s="91">
        <f t="shared" si="401"/>
        <v>0.13979</v>
      </c>
      <c r="M701" s="91">
        <f t="shared" si="401"/>
        <v>9.4579999999999997E-2</v>
      </c>
      <c r="N701" s="91">
        <f t="shared" si="401"/>
        <v>0.12856999999999999</v>
      </c>
      <c r="O701" s="91">
        <f t="shared" si="401"/>
        <v>0.13205</v>
      </c>
      <c r="P701" s="91">
        <f t="shared" si="401"/>
        <v>0.17380999999999999</v>
      </c>
      <c r="Q701" s="91">
        <f t="shared" si="401"/>
        <v>0.17559</v>
      </c>
      <c r="R701" s="91">
        <f t="shared" si="401"/>
        <v>0.19918</v>
      </c>
      <c r="S701" s="91">
        <f t="shared" si="401"/>
        <v>0.19975999999999999</v>
      </c>
      <c r="T701" s="91">
        <f t="shared" si="401"/>
        <v>0.19447</v>
      </c>
      <c r="U701" s="91">
        <f t="shared" si="401"/>
        <v>0.27979999999999999</v>
      </c>
      <c r="V701" s="91">
        <f t="shared" si="401"/>
        <v>0.12139999999999999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0.11171</v>
      </c>
    </row>
    <row r="702" spans="1:27" ht="12.75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0.98</v>
      </c>
      <c r="I702" s="44">
        <v>99.6</v>
      </c>
      <c r="J702" s="44">
        <v>252.68</v>
      </c>
      <c r="K702" s="44">
        <v>197.42</v>
      </c>
      <c r="L702" s="44">
        <v>139.79</v>
      </c>
      <c r="M702" s="44">
        <v>94.58</v>
      </c>
      <c r="N702" s="44">
        <v>128.57</v>
      </c>
      <c r="O702" s="44">
        <v>132.05000000000001</v>
      </c>
      <c r="P702" s="44">
        <v>173.81</v>
      </c>
      <c r="Q702" s="44">
        <v>175.59</v>
      </c>
      <c r="R702" s="44">
        <v>199.18</v>
      </c>
      <c r="S702" s="44">
        <v>199.76</v>
      </c>
      <c r="T702" s="44">
        <v>194.47</v>
      </c>
      <c r="U702" s="44">
        <v>279.8</v>
      </c>
      <c r="V702" s="44">
        <v>121.4</v>
      </c>
      <c r="W702" s="44">
        <v>0</v>
      </c>
      <c r="X702" s="44">
        <v>0</v>
      </c>
      <c r="Y702" s="44">
        <v>0</v>
      </c>
      <c r="Z702" s="44">
        <v>0</v>
      </c>
      <c r="AA702" s="44">
        <v>111.71</v>
      </c>
    </row>
    <row r="703" spans="1:27" x14ac:dyDescent="0.2">
      <c r="A703" s="98" t="s">
        <v>3094</v>
      </c>
      <c r="B703" s="28" t="str">
        <f>"31"&amp;"."&amp;$B$801&amp;"."&amp;$B$802</f>
        <v>31.10.2023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0.21740999999999999</v>
      </c>
      <c r="F703" s="91">
        <f t="shared" si="402"/>
        <v>0.19409999999999999</v>
      </c>
      <c r="G703" s="91">
        <f t="shared" si="402"/>
        <v>0.24171999999999999</v>
      </c>
      <c r="H703" s="91">
        <f t="shared" si="402"/>
        <v>5.638E-2</v>
      </c>
      <c r="I703" s="91">
        <f t="shared" si="402"/>
        <v>0.11593000000000001</v>
      </c>
      <c r="J703" s="91">
        <f t="shared" si="402"/>
        <v>0.26340000000000002</v>
      </c>
      <c r="K703" s="91">
        <f t="shared" si="402"/>
        <v>0.14724000000000001</v>
      </c>
      <c r="L703" s="91">
        <f t="shared" si="402"/>
        <v>0.11426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1.9980000000000001E-2</v>
      </c>
      <c r="V703" s="91">
        <f t="shared" si="402"/>
        <v>1.387E-2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1.8669999999999999E-2</v>
      </c>
    </row>
    <row r="704" spans="1:27" ht="12.75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217.41</v>
      </c>
      <c r="F704" s="44">
        <v>194.1</v>
      </c>
      <c r="G704" s="44">
        <v>241.72</v>
      </c>
      <c r="H704" s="44">
        <v>56.38</v>
      </c>
      <c r="I704" s="44">
        <v>115.93</v>
      </c>
      <c r="J704" s="44">
        <v>263.39999999999998</v>
      </c>
      <c r="K704" s="44">
        <v>147.24</v>
      </c>
      <c r="L704" s="44">
        <v>114.26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19.98</v>
      </c>
      <c r="V704" s="44">
        <v>13.87</v>
      </c>
      <c r="W704" s="44">
        <v>0</v>
      </c>
      <c r="X704" s="44">
        <v>0</v>
      </c>
      <c r="Y704" s="44">
        <v>0</v>
      </c>
      <c r="Z704" s="44">
        <v>0</v>
      </c>
      <c r="AA704" s="44">
        <v>18.670000000000002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01.10.2023</v>
      </c>
      <c r="C709" s="90" t="s">
        <v>76</v>
      </c>
      <c r="D709" s="91">
        <f>ROUND((D710)/1000,5)</f>
        <v>3.8989999999999997E-2</v>
      </c>
      <c r="E709" s="91">
        <f t="shared" ref="E709:AA709" si="403">ROUND((E710)/1000,5)</f>
        <v>8.4599999999999995E-2</v>
      </c>
      <c r="F709" s="91">
        <f t="shared" si="403"/>
        <v>1.159E-2</v>
      </c>
      <c r="G709" s="91">
        <f t="shared" si="403"/>
        <v>8.3199999999999993E-3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2.7439999999999999E-2</v>
      </c>
      <c r="P709" s="91">
        <f t="shared" si="403"/>
        <v>1.9359999999999999E-2</v>
      </c>
      <c r="Q709" s="91">
        <f t="shared" si="403"/>
        <v>2.5950000000000001E-2</v>
      </c>
      <c r="R709" s="91">
        <f t="shared" si="403"/>
        <v>2.6800000000000001E-3</v>
      </c>
      <c r="S709" s="91">
        <f t="shared" si="403"/>
        <v>0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2.2800000000000001E-2</v>
      </c>
      <c r="Y709" s="91">
        <f t="shared" si="403"/>
        <v>0.10478</v>
      </c>
      <c r="Z709" s="91">
        <f t="shared" si="403"/>
        <v>0.18421000000000001</v>
      </c>
      <c r="AA709" s="91">
        <f t="shared" si="403"/>
        <v>0.16714999999999999</v>
      </c>
    </row>
    <row r="710" spans="1:27" ht="12.75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38.99</v>
      </c>
      <c r="E710" s="44">
        <v>84.6</v>
      </c>
      <c r="F710" s="44">
        <v>11.59</v>
      </c>
      <c r="G710" s="44">
        <v>8.32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27.44</v>
      </c>
      <c r="P710" s="44">
        <v>19.36</v>
      </c>
      <c r="Q710" s="44">
        <v>25.95</v>
      </c>
      <c r="R710" s="44">
        <v>2.68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22.8</v>
      </c>
      <c r="Y710" s="44">
        <v>104.78</v>
      </c>
      <c r="Z710" s="44">
        <v>184.21</v>
      </c>
      <c r="AA710" s="44">
        <v>167.15</v>
      </c>
    </row>
    <row r="711" spans="1:27" x14ac:dyDescent="0.2">
      <c r="A711" s="98" t="s">
        <v>3098</v>
      </c>
      <c r="B711" s="28" t="str">
        <f>"02"&amp;"."&amp;$B$801&amp;"."&amp;$B$802</f>
        <v>02.10.2023</v>
      </c>
      <c r="C711" s="90" t="s">
        <v>76</v>
      </c>
      <c r="D711" s="91">
        <f>ROUND((D712)/1000,5)</f>
        <v>5.586E-2</v>
      </c>
      <c r="E711" s="91">
        <f t="shared" ref="E711:AA711" si="404">ROUND((E712)/1000,5)</f>
        <v>2.283E-2</v>
      </c>
      <c r="F711" s="91">
        <f t="shared" si="404"/>
        <v>5.5690000000000003E-2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8.4999999999999995E-4</v>
      </c>
      <c r="M711" s="91">
        <f t="shared" si="404"/>
        <v>0</v>
      </c>
      <c r="N711" s="91">
        <f t="shared" si="404"/>
        <v>9.3799999999999994E-3</v>
      </c>
      <c r="O711" s="91">
        <f t="shared" si="404"/>
        <v>1.916E-2</v>
      </c>
      <c r="P711" s="91">
        <f t="shared" si="404"/>
        <v>3.7000000000000002E-3</v>
      </c>
      <c r="Q711" s="91">
        <f t="shared" si="404"/>
        <v>4.0899999999999999E-3</v>
      </c>
      <c r="R711" s="91">
        <f t="shared" si="404"/>
        <v>4.3299999999999996E-3</v>
      </c>
      <c r="S711" s="91">
        <f t="shared" si="404"/>
        <v>1.2540000000000001E-2</v>
      </c>
      <c r="T711" s="91">
        <f t="shared" si="404"/>
        <v>1.146E-2</v>
      </c>
      <c r="U711" s="91">
        <f t="shared" si="404"/>
        <v>0</v>
      </c>
      <c r="V711" s="91">
        <f t="shared" si="404"/>
        <v>0</v>
      </c>
      <c r="W711" s="91">
        <f t="shared" si="404"/>
        <v>2.33E-3</v>
      </c>
      <c r="X711" s="91">
        <f t="shared" si="404"/>
        <v>7.3400000000000002E-3</v>
      </c>
      <c r="Y711" s="91">
        <f t="shared" si="404"/>
        <v>0.26379000000000002</v>
      </c>
      <c r="Z711" s="91">
        <f t="shared" si="404"/>
        <v>0.37684000000000001</v>
      </c>
      <c r="AA711" s="91">
        <f t="shared" si="404"/>
        <v>0.11502999999999999</v>
      </c>
    </row>
    <row r="712" spans="1:27" ht="12.75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55.86</v>
      </c>
      <c r="E712" s="44">
        <v>22.83</v>
      </c>
      <c r="F712" s="44">
        <v>55.69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0.85</v>
      </c>
      <c r="M712" s="44">
        <v>0</v>
      </c>
      <c r="N712" s="44">
        <v>9.3800000000000008</v>
      </c>
      <c r="O712" s="44">
        <v>19.16</v>
      </c>
      <c r="P712" s="44">
        <v>3.7</v>
      </c>
      <c r="Q712" s="44">
        <v>4.09</v>
      </c>
      <c r="R712" s="44">
        <v>4.33</v>
      </c>
      <c r="S712" s="44">
        <v>12.54</v>
      </c>
      <c r="T712" s="44">
        <v>11.46</v>
      </c>
      <c r="U712" s="44">
        <v>0</v>
      </c>
      <c r="V712" s="44">
        <v>0</v>
      </c>
      <c r="W712" s="44">
        <v>2.33</v>
      </c>
      <c r="X712" s="44">
        <v>7.34</v>
      </c>
      <c r="Y712" s="44">
        <v>263.79000000000002</v>
      </c>
      <c r="Z712" s="44">
        <v>376.84</v>
      </c>
      <c r="AA712" s="44">
        <v>115.03</v>
      </c>
    </row>
    <row r="713" spans="1:27" x14ac:dyDescent="0.2">
      <c r="A713" s="98" t="s">
        <v>3100</v>
      </c>
      <c r="B713" s="28" t="str">
        <f>"03"&amp;"."&amp;$B$801&amp;"."&amp;$B$802</f>
        <v>03.10.2023</v>
      </c>
      <c r="C713" s="90" t="s">
        <v>76</v>
      </c>
      <c r="D713" s="91">
        <f>ROUND((D714)/1000,5)</f>
        <v>0.20943000000000001</v>
      </c>
      <c r="E713" s="91">
        <f t="shared" ref="E713:AA713" si="405">ROUND((E714)/1000,5)</f>
        <v>0.39367999999999997</v>
      </c>
      <c r="F713" s="91">
        <f t="shared" si="405"/>
        <v>1.23E-2</v>
      </c>
      <c r="G713" s="91">
        <f t="shared" si="405"/>
        <v>0</v>
      </c>
      <c r="H713" s="91">
        <f t="shared" si="405"/>
        <v>0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0</v>
      </c>
      <c r="P713" s="91">
        <f t="shared" si="405"/>
        <v>0</v>
      </c>
      <c r="Q713" s="91">
        <f t="shared" si="405"/>
        <v>5.6499999999999996E-3</v>
      </c>
      <c r="R713" s="91">
        <f t="shared" si="405"/>
        <v>4.3899999999999998E-3</v>
      </c>
      <c r="S713" s="91">
        <f t="shared" si="405"/>
        <v>2.5300000000000001E-3</v>
      </c>
      <c r="T713" s="91">
        <f t="shared" si="405"/>
        <v>0</v>
      </c>
      <c r="U713" s="91">
        <f t="shared" si="405"/>
        <v>0</v>
      </c>
      <c r="V713" s="91">
        <f t="shared" si="405"/>
        <v>0</v>
      </c>
      <c r="W713" s="91">
        <f t="shared" si="405"/>
        <v>2.4680000000000001E-2</v>
      </c>
      <c r="X713" s="91">
        <f t="shared" si="405"/>
        <v>5.9699999999999996E-3</v>
      </c>
      <c r="Y713" s="91">
        <f t="shared" si="405"/>
        <v>0.20161000000000001</v>
      </c>
      <c r="Z713" s="91">
        <f t="shared" si="405"/>
        <v>0.26234000000000002</v>
      </c>
      <c r="AA713" s="91">
        <f t="shared" si="405"/>
        <v>9.5750000000000002E-2</v>
      </c>
    </row>
    <row r="714" spans="1:27" ht="12.75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209.43</v>
      </c>
      <c r="E714" s="44">
        <v>393.68</v>
      </c>
      <c r="F714" s="44">
        <v>12.3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5.65</v>
      </c>
      <c r="R714" s="44">
        <v>4.3899999999999997</v>
      </c>
      <c r="S714" s="44">
        <v>2.5299999999999998</v>
      </c>
      <c r="T714" s="44">
        <v>0</v>
      </c>
      <c r="U714" s="44">
        <v>0</v>
      </c>
      <c r="V714" s="44">
        <v>0</v>
      </c>
      <c r="W714" s="44">
        <v>24.68</v>
      </c>
      <c r="X714" s="44">
        <v>5.97</v>
      </c>
      <c r="Y714" s="44">
        <v>201.61</v>
      </c>
      <c r="Z714" s="44">
        <v>262.33999999999997</v>
      </c>
      <c r="AA714" s="44">
        <v>95.75</v>
      </c>
    </row>
    <row r="715" spans="1:27" x14ac:dyDescent="0.2">
      <c r="A715" s="98" t="s">
        <v>3102</v>
      </c>
      <c r="B715" s="28" t="str">
        <f>"04"&amp;"."&amp;$B$801&amp;"."&amp;$B$802</f>
        <v>04.10.2023</v>
      </c>
      <c r="C715" s="90" t="s">
        <v>76</v>
      </c>
      <c r="D715" s="91">
        <f>ROUND((D716)/1000,5)</f>
        <v>4.922E-2</v>
      </c>
      <c r="E715" s="91">
        <f t="shared" ref="E715:AA715" si="406">ROUND((E716)/1000,5)</f>
        <v>0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2.9499999999999999E-3</v>
      </c>
      <c r="N715" s="91">
        <f t="shared" si="406"/>
        <v>1.6080000000000001E-2</v>
      </c>
      <c r="O715" s="91">
        <f t="shared" si="406"/>
        <v>2.8080000000000001E-2</v>
      </c>
      <c r="P715" s="91">
        <f t="shared" si="406"/>
        <v>2.0199999999999999E-2</v>
      </c>
      <c r="Q715" s="91">
        <f t="shared" si="406"/>
        <v>3.5770000000000003E-2</v>
      </c>
      <c r="R715" s="91">
        <f t="shared" si="406"/>
        <v>1.8720000000000001E-2</v>
      </c>
      <c r="S715" s="91">
        <f t="shared" si="406"/>
        <v>6.3099999999999996E-3</v>
      </c>
      <c r="T715" s="91">
        <f t="shared" si="406"/>
        <v>0</v>
      </c>
      <c r="U715" s="91">
        <f t="shared" si="406"/>
        <v>2.1190000000000001E-2</v>
      </c>
      <c r="V715" s="91">
        <f t="shared" si="406"/>
        <v>0</v>
      </c>
      <c r="W715" s="91">
        <f t="shared" si="406"/>
        <v>2.0160000000000001E-2</v>
      </c>
      <c r="X715" s="91">
        <f t="shared" si="406"/>
        <v>3.3689999999999998E-2</v>
      </c>
      <c r="Y715" s="91">
        <f t="shared" si="406"/>
        <v>0.25140000000000001</v>
      </c>
      <c r="Z715" s="91">
        <f t="shared" si="406"/>
        <v>0.19212000000000001</v>
      </c>
      <c r="AA715" s="91">
        <f t="shared" si="406"/>
        <v>0.10758</v>
      </c>
    </row>
    <row r="716" spans="1:27" ht="12.75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49.22</v>
      </c>
      <c r="E716" s="44">
        <v>0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2.95</v>
      </c>
      <c r="N716" s="44">
        <v>16.079999999999998</v>
      </c>
      <c r="O716" s="44">
        <v>28.08</v>
      </c>
      <c r="P716" s="44">
        <v>20.2</v>
      </c>
      <c r="Q716" s="44">
        <v>35.770000000000003</v>
      </c>
      <c r="R716" s="44">
        <v>18.72</v>
      </c>
      <c r="S716" s="44">
        <v>6.31</v>
      </c>
      <c r="T716" s="44">
        <v>0</v>
      </c>
      <c r="U716" s="44">
        <v>21.19</v>
      </c>
      <c r="V716" s="44">
        <v>0</v>
      </c>
      <c r="W716" s="44">
        <v>20.16</v>
      </c>
      <c r="X716" s="44">
        <v>33.69</v>
      </c>
      <c r="Y716" s="44">
        <v>251.4</v>
      </c>
      <c r="Z716" s="44">
        <v>192.12</v>
      </c>
      <c r="AA716" s="44">
        <v>107.58</v>
      </c>
    </row>
    <row r="717" spans="1:27" x14ac:dyDescent="0.2">
      <c r="A717" s="98" t="s">
        <v>3104</v>
      </c>
      <c r="B717" s="28" t="str">
        <f>"05"&amp;"."&amp;$B$801&amp;"."&amp;$B$802</f>
        <v>05.10.2023</v>
      </c>
      <c r="C717" s="90" t="s">
        <v>76</v>
      </c>
      <c r="D717" s="91">
        <f>ROUND((D718)/1000,5)</f>
        <v>1.4449999999999999E-2</v>
      </c>
      <c r="E717" s="91">
        <f t="shared" ref="E717:AA717" si="407">ROUND((E718)/1000,5)</f>
        <v>0</v>
      </c>
      <c r="F717" s="91">
        <f t="shared" si="407"/>
        <v>2.981E-2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7.7999999999999999E-4</v>
      </c>
      <c r="L717" s="91">
        <f t="shared" si="407"/>
        <v>0</v>
      </c>
      <c r="M717" s="91">
        <f t="shared" si="407"/>
        <v>2.0000000000000002E-5</v>
      </c>
      <c r="N717" s="91">
        <f t="shared" si="407"/>
        <v>1.91E-3</v>
      </c>
      <c r="O717" s="91">
        <f t="shared" si="407"/>
        <v>0</v>
      </c>
      <c r="P717" s="91">
        <f t="shared" si="407"/>
        <v>0</v>
      </c>
      <c r="Q717" s="91">
        <f t="shared" si="407"/>
        <v>6.0440000000000001E-2</v>
      </c>
      <c r="R717" s="91">
        <f t="shared" si="407"/>
        <v>5.4620000000000002E-2</v>
      </c>
      <c r="S717" s="91">
        <f t="shared" si="407"/>
        <v>5.5070000000000001E-2</v>
      </c>
      <c r="T717" s="91">
        <f t="shared" si="407"/>
        <v>4.1430000000000002E-2</v>
      </c>
      <c r="U717" s="91">
        <f t="shared" si="407"/>
        <v>1.259E-2</v>
      </c>
      <c r="V717" s="91">
        <f t="shared" si="407"/>
        <v>0</v>
      </c>
      <c r="W717" s="91">
        <f t="shared" si="407"/>
        <v>2.2960000000000001E-2</v>
      </c>
      <c r="X717" s="91">
        <f t="shared" si="407"/>
        <v>0.18179999999999999</v>
      </c>
      <c r="Y717" s="91">
        <f t="shared" si="407"/>
        <v>0.18417</v>
      </c>
      <c r="Z717" s="91">
        <f t="shared" si="407"/>
        <v>0.14824000000000001</v>
      </c>
      <c r="AA717" s="91">
        <f t="shared" si="407"/>
        <v>4.9149999999999999E-2</v>
      </c>
    </row>
    <row r="718" spans="1:27" ht="12.75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14.45</v>
      </c>
      <c r="E718" s="44">
        <v>0</v>
      </c>
      <c r="F718" s="44">
        <v>29.81</v>
      </c>
      <c r="G718" s="44">
        <v>0</v>
      </c>
      <c r="H718" s="44">
        <v>0</v>
      </c>
      <c r="I718" s="44">
        <v>0</v>
      </c>
      <c r="J718" s="44">
        <v>0</v>
      </c>
      <c r="K718" s="44">
        <v>0.78</v>
      </c>
      <c r="L718" s="44">
        <v>0</v>
      </c>
      <c r="M718" s="44">
        <v>0.02</v>
      </c>
      <c r="N718" s="44">
        <v>1.91</v>
      </c>
      <c r="O718" s="44">
        <v>0</v>
      </c>
      <c r="P718" s="44">
        <v>0</v>
      </c>
      <c r="Q718" s="44">
        <v>60.44</v>
      </c>
      <c r="R718" s="44">
        <v>54.62</v>
      </c>
      <c r="S718" s="44">
        <v>55.07</v>
      </c>
      <c r="T718" s="44">
        <v>41.43</v>
      </c>
      <c r="U718" s="44">
        <v>12.59</v>
      </c>
      <c r="V718" s="44">
        <v>0</v>
      </c>
      <c r="W718" s="44">
        <v>22.96</v>
      </c>
      <c r="X718" s="44">
        <v>181.8</v>
      </c>
      <c r="Y718" s="44">
        <v>184.17</v>
      </c>
      <c r="Z718" s="44">
        <v>148.24</v>
      </c>
      <c r="AA718" s="44">
        <v>49.15</v>
      </c>
    </row>
    <row r="719" spans="1:27" x14ac:dyDescent="0.2">
      <c r="A719" s="98" t="s">
        <v>3106</v>
      </c>
      <c r="B719" s="28" t="str">
        <f>"06"&amp;"."&amp;$B$801&amp;"."&amp;$B$802</f>
        <v>06.10.2023</v>
      </c>
      <c r="C719" s="90" t="s">
        <v>76</v>
      </c>
      <c r="D719" s="91">
        <f>ROUND((D720)/1000,5)</f>
        <v>4.9910000000000003E-2</v>
      </c>
      <c r="E719" s="91">
        <f t="shared" ref="E719:AA719" si="408">ROUND((E720)/1000,5)</f>
        <v>3.4419999999999999E-2</v>
      </c>
      <c r="F719" s="91">
        <f t="shared" si="408"/>
        <v>0</v>
      </c>
      <c r="G719" s="91">
        <f t="shared" si="408"/>
        <v>0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1.8000000000000001E-4</v>
      </c>
      <c r="N719" s="91">
        <f t="shared" si="408"/>
        <v>2.5440000000000001E-2</v>
      </c>
      <c r="O719" s="91">
        <f t="shared" si="408"/>
        <v>4.2160000000000003E-2</v>
      </c>
      <c r="P719" s="91">
        <f t="shared" si="408"/>
        <v>1.617E-2</v>
      </c>
      <c r="Q719" s="91">
        <f t="shared" si="408"/>
        <v>6.3200000000000001E-3</v>
      </c>
      <c r="R719" s="91">
        <f t="shared" si="408"/>
        <v>1.503E-2</v>
      </c>
      <c r="S719" s="91">
        <f t="shared" si="408"/>
        <v>1.034E-2</v>
      </c>
      <c r="T719" s="91">
        <f t="shared" si="408"/>
        <v>1.7600000000000001E-2</v>
      </c>
      <c r="U719" s="91">
        <f t="shared" si="408"/>
        <v>1.4080000000000001E-2</v>
      </c>
      <c r="V719" s="91">
        <f t="shared" si="408"/>
        <v>2.7300000000000001E-2</v>
      </c>
      <c r="W719" s="91">
        <f t="shared" si="408"/>
        <v>2.6970000000000001E-2</v>
      </c>
      <c r="X719" s="91">
        <f t="shared" si="408"/>
        <v>8.4769999999999998E-2</v>
      </c>
      <c r="Y719" s="91">
        <f t="shared" si="408"/>
        <v>0.25639000000000001</v>
      </c>
      <c r="Z719" s="91">
        <f t="shared" si="408"/>
        <v>0.44572000000000001</v>
      </c>
      <c r="AA719" s="91">
        <f t="shared" si="408"/>
        <v>0.14571999999999999</v>
      </c>
    </row>
    <row r="720" spans="1:27" ht="12.75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49.91</v>
      </c>
      <c r="E720" s="44">
        <v>34.42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0.18</v>
      </c>
      <c r="N720" s="44">
        <v>25.44</v>
      </c>
      <c r="O720" s="44">
        <v>42.16</v>
      </c>
      <c r="P720" s="44">
        <v>16.170000000000002</v>
      </c>
      <c r="Q720" s="44">
        <v>6.32</v>
      </c>
      <c r="R720" s="44">
        <v>15.03</v>
      </c>
      <c r="S720" s="44">
        <v>10.34</v>
      </c>
      <c r="T720" s="44">
        <v>17.600000000000001</v>
      </c>
      <c r="U720" s="44">
        <v>14.08</v>
      </c>
      <c r="V720" s="44">
        <v>27.3</v>
      </c>
      <c r="W720" s="44">
        <v>26.97</v>
      </c>
      <c r="X720" s="44">
        <v>84.77</v>
      </c>
      <c r="Y720" s="44">
        <v>256.39</v>
      </c>
      <c r="Z720" s="44">
        <v>445.72</v>
      </c>
      <c r="AA720" s="44">
        <v>145.72</v>
      </c>
    </row>
    <row r="721" spans="1:27" x14ac:dyDescent="0.2">
      <c r="A721" s="98" t="s">
        <v>3108</v>
      </c>
      <c r="B721" s="28" t="str">
        <f>"07"&amp;"."&amp;$B$801&amp;"."&amp;$B$802</f>
        <v>07.10.2023</v>
      </c>
      <c r="C721" s="90" t="s">
        <v>76</v>
      </c>
      <c r="D721" s="91">
        <f>ROUND((D722)/1000,5)</f>
        <v>6.3200000000000006E-2</v>
      </c>
      <c r="E721" s="91">
        <f t="shared" ref="E721:AA721" si="409">ROUND((E722)/1000,5)</f>
        <v>0.26468999999999998</v>
      </c>
      <c r="F721" s="91">
        <f t="shared" si="409"/>
        <v>3.1800000000000001E-3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0.16073000000000001</v>
      </c>
      <c r="Z721" s="91">
        <f t="shared" si="409"/>
        <v>0.24439</v>
      </c>
      <c r="AA721" s="91">
        <f t="shared" si="409"/>
        <v>0.11182</v>
      </c>
    </row>
    <row r="722" spans="1:27" ht="12.75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63.2</v>
      </c>
      <c r="E722" s="44">
        <v>264.69</v>
      </c>
      <c r="F722" s="44">
        <v>3.18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160.72999999999999</v>
      </c>
      <c r="Z722" s="44">
        <v>244.39</v>
      </c>
      <c r="AA722" s="44">
        <v>111.82</v>
      </c>
    </row>
    <row r="723" spans="1:27" x14ac:dyDescent="0.2">
      <c r="A723" s="98" t="s">
        <v>3110</v>
      </c>
      <c r="B723" s="28" t="str">
        <f>"08"&amp;"."&amp;$B$801&amp;"."&amp;$B$802</f>
        <v>08.10.2023</v>
      </c>
      <c r="C723" s="90" t="s">
        <v>76</v>
      </c>
      <c r="D723" s="91">
        <f>ROUND((D724)/1000,5)</f>
        <v>9.9100000000000004E-3</v>
      </c>
      <c r="E723" s="91">
        <f t="shared" ref="E723:AA723" si="410">ROUND((E724)/1000,5)</f>
        <v>0.19105</v>
      </c>
      <c r="F723" s="91">
        <f t="shared" si="410"/>
        <v>0.12137000000000001</v>
      </c>
      <c r="G723" s="91">
        <f t="shared" si="410"/>
        <v>9.7089999999999996E-2</v>
      </c>
      <c r="H723" s="91">
        <f t="shared" si="410"/>
        <v>3.5E-4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1.2500000000000001E-2</v>
      </c>
      <c r="Y723" s="91">
        <f t="shared" si="410"/>
        <v>6.6E-4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9.91</v>
      </c>
      <c r="E724" s="44">
        <v>191.05</v>
      </c>
      <c r="F724" s="44">
        <v>121.37</v>
      </c>
      <c r="G724" s="44">
        <v>97.09</v>
      </c>
      <c r="H724" s="44">
        <v>0.35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12.5</v>
      </c>
      <c r="Y724" s="44">
        <v>0.66</v>
      </c>
      <c r="Z724" s="44">
        <v>0</v>
      </c>
      <c r="AA724" s="44">
        <v>0</v>
      </c>
    </row>
    <row r="725" spans="1:27" x14ac:dyDescent="0.2">
      <c r="A725" s="98" t="s">
        <v>3112</v>
      </c>
      <c r="B725" s="28" t="str">
        <f>"09"&amp;"."&amp;$B$801&amp;"."&amp;$B$802</f>
        <v>09.10.2023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1.3599999999999999E-2</v>
      </c>
      <c r="F725" s="91">
        <f t="shared" si="411"/>
        <v>7.9299999999999995E-3</v>
      </c>
      <c r="G725" s="91">
        <f t="shared" si="411"/>
        <v>4.8000000000000001E-4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7.2739999999999999E-2</v>
      </c>
      <c r="M725" s="91">
        <f t="shared" si="411"/>
        <v>4.4999999999999999E-4</v>
      </c>
      <c r="N725" s="91">
        <f t="shared" si="411"/>
        <v>3.8999999999999999E-4</v>
      </c>
      <c r="O725" s="91">
        <f t="shared" si="411"/>
        <v>2.64E-3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4.6829999999999997E-2</v>
      </c>
      <c r="X725" s="91">
        <f t="shared" si="411"/>
        <v>0</v>
      </c>
      <c r="Y725" s="91">
        <f t="shared" si="411"/>
        <v>0.21579999999999999</v>
      </c>
      <c r="Z725" s="91">
        <f t="shared" si="411"/>
        <v>2.154E-2</v>
      </c>
      <c r="AA725" s="91">
        <f t="shared" si="411"/>
        <v>5.3069999999999999E-2</v>
      </c>
    </row>
    <row r="726" spans="1:27" ht="12.75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0</v>
      </c>
      <c r="E726" s="44">
        <v>13.6</v>
      </c>
      <c r="F726" s="44">
        <v>7.93</v>
      </c>
      <c r="G726" s="44">
        <v>0.48</v>
      </c>
      <c r="H726" s="44">
        <v>0</v>
      </c>
      <c r="I726" s="44">
        <v>0</v>
      </c>
      <c r="J726" s="44">
        <v>0</v>
      </c>
      <c r="K726" s="44">
        <v>0</v>
      </c>
      <c r="L726" s="44">
        <v>72.739999999999995</v>
      </c>
      <c r="M726" s="44">
        <v>0.45</v>
      </c>
      <c r="N726" s="44">
        <v>0.39</v>
      </c>
      <c r="O726" s="44">
        <v>2.64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46.83</v>
      </c>
      <c r="X726" s="44">
        <v>0</v>
      </c>
      <c r="Y726" s="44">
        <v>215.8</v>
      </c>
      <c r="Z726" s="44">
        <v>21.54</v>
      </c>
      <c r="AA726" s="44">
        <v>53.07</v>
      </c>
    </row>
    <row r="727" spans="1:27" x14ac:dyDescent="0.2">
      <c r="A727" s="98" t="s">
        <v>3114</v>
      </c>
      <c r="B727" s="28" t="str">
        <f>"10"&amp;"."&amp;$B$801&amp;"."&amp;$B$802</f>
        <v>10.10.2023</v>
      </c>
      <c r="C727" s="90" t="s">
        <v>76</v>
      </c>
      <c r="D727" s="91">
        <f>ROUND((D728)/1000,5)</f>
        <v>0.1215</v>
      </c>
      <c r="E727" s="91">
        <f t="shared" ref="E727:AA727" si="412">ROUND((E728)/1000,5)</f>
        <v>0.1847</v>
      </c>
      <c r="F727" s="91">
        <f t="shared" si="412"/>
        <v>9.468E-2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4.0000000000000003E-5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3.0000000000000001E-5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6.4999999999999997E-4</v>
      </c>
      <c r="Z727" s="91">
        <f t="shared" si="412"/>
        <v>2.81E-2</v>
      </c>
      <c r="AA727" s="91">
        <f t="shared" si="412"/>
        <v>5.5500000000000001E-2</v>
      </c>
    </row>
    <row r="728" spans="1:27" ht="12.75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121.5</v>
      </c>
      <c r="E728" s="44">
        <v>184.7</v>
      </c>
      <c r="F728" s="44">
        <v>94.68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0.04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0.03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0.65</v>
      </c>
      <c r="Z728" s="44">
        <v>28.1</v>
      </c>
      <c r="AA728" s="44">
        <v>55.5</v>
      </c>
    </row>
    <row r="729" spans="1:27" x14ac:dyDescent="0.2">
      <c r="A729" s="98" t="s">
        <v>3116</v>
      </c>
      <c r="B729" s="28" t="str">
        <f>"11"&amp;"."&amp;$B$801&amp;"."&amp;$B$802</f>
        <v>11.10.2023</v>
      </c>
      <c r="C729" s="90" t="s">
        <v>76</v>
      </c>
      <c r="D729" s="91">
        <f>ROUND((D730)/1000,5)</f>
        <v>8.6800000000000002E-3</v>
      </c>
      <c r="E729" s="91">
        <f t="shared" ref="E729:AA729" si="413">ROUND((E730)/1000,5)</f>
        <v>0</v>
      </c>
      <c r="F729" s="91">
        <f t="shared" si="413"/>
        <v>0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1.9550000000000001E-2</v>
      </c>
      <c r="O729" s="91">
        <f t="shared" si="413"/>
        <v>4.4600000000000004E-3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1.7809999999999999E-2</v>
      </c>
      <c r="V729" s="91">
        <f t="shared" si="413"/>
        <v>0</v>
      </c>
      <c r="W729" s="91">
        <f t="shared" si="413"/>
        <v>4.0070000000000001E-2</v>
      </c>
      <c r="X729" s="91">
        <f t="shared" si="413"/>
        <v>3.2820000000000002E-2</v>
      </c>
      <c r="Y729" s="91">
        <f t="shared" si="413"/>
        <v>0.26285999999999998</v>
      </c>
      <c r="Z729" s="91">
        <f t="shared" si="413"/>
        <v>0.32901000000000002</v>
      </c>
      <c r="AA729" s="91">
        <f t="shared" si="413"/>
        <v>0.15267</v>
      </c>
    </row>
    <row r="730" spans="1:27" ht="12.75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8.68</v>
      </c>
      <c r="E730" s="44">
        <v>0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19.55</v>
      </c>
      <c r="O730" s="44">
        <v>4.46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17.809999999999999</v>
      </c>
      <c r="V730" s="44">
        <v>0</v>
      </c>
      <c r="W730" s="44">
        <v>40.07</v>
      </c>
      <c r="X730" s="44">
        <v>32.82</v>
      </c>
      <c r="Y730" s="44">
        <v>262.86</v>
      </c>
      <c r="Z730" s="44">
        <v>329.01</v>
      </c>
      <c r="AA730" s="44">
        <v>152.66999999999999</v>
      </c>
    </row>
    <row r="731" spans="1:27" x14ac:dyDescent="0.2">
      <c r="A731" s="98" t="s">
        <v>3118</v>
      </c>
      <c r="B731" s="28" t="str">
        <f>"12"&amp;"."&amp;$B$801&amp;"."&amp;$B$802</f>
        <v>12.10.2023</v>
      </c>
      <c r="C731" s="90" t="s">
        <v>76</v>
      </c>
      <c r="D731" s="91">
        <f>ROUND((D732)/1000,5)</f>
        <v>0.12143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1.635E-2</v>
      </c>
      <c r="N731" s="91">
        <f t="shared" si="414"/>
        <v>1.6389999999999998E-2</v>
      </c>
      <c r="O731" s="91">
        <f t="shared" si="414"/>
        <v>2.7369999999999998E-2</v>
      </c>
      <c r="P731" s="91">
        <f t="shared" si="414"/>
        <v>6.3699999999999998E-3</v>
      </c>
      <c r="Q731" s="91">
        <f t="shared" si="414"/>
        <v>3.041E-2</v>
      </c>
      <c r="R731" s="91">
        <f t="shared" si="414"/>
        <v>2.2499999999999999E-2</v>
      </c>
      <c r="S731" s="91">
        <f t="shared" si="414"/>
        <v>3.4939999999999999E-2</v>
      </c>
      <c r="T731" s="91">
        <f t="shared" si="414"/>
        <v>8.0000000000000004E-4</v>
      </c>
      <c r="U731" s="91">
        <f t="shared" si="414"/>
        <v>3.2039999999999999E-2</v>
      </c>
      <c r="V731" s="91">
        <f t="shared" si="414"/>
        <v>5.364E-2</v>
      </c>
      <c r="W731" s="91">
        <f t="shared" si="414"/>
        <v>8.6870000000000003E-2</v>
      </c>
      <c r="X731" s="91">
        <f t="shared" si="414"/>
        <v>0.15592</v>
      </c>
      <c r="Y731" s="91">
        <f t="shared" si="414"/>
        <v>0.58757999999999999</v>
      </c>
      <c r="Z731" s="91">
        <f t="shared" si="414"/>
        <v>0.83518000000000003</v>
      </c>
      <c r="AA731" s="91">
        <f t="shared" si="414"/>
        <v>0.23193</v>
      </c>
    </row>
    <row r="732" spans="1:27" ht="12.75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121.43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16.350000000000001</v>
      </c>
      <c r="N732" s="44">
        <v>16.39</v>
      </c>
      <c r="O732" s="44">
        <v>27.37</v>
      </c>
      <c r="P732" s="44">
        <v>6.37</v>
      </c>
      <c r="Q732" s="44">
        <v>30.41</v>
      </c>
      <c r="R732" s="44">
        <v>22.5</v>
      </c>
      <c r="S732" s="44">
        <v>34.94</v>
      </c>
      <c r="T732" s="44">
        <v>0.8</v>
      </c>
      <c r="U732" s="44">
        <v>32.04</v>
      </c>
      <c r="V732" s="44">
        <v>53.64</v>
      </c>
      <c r="W732" s="44">
        <v>86.87</v>
      </c>
      <c r="X732" s="44">
        <v>155.91999999999999</v>
      </c>
      <c r="Y732" s="44">
        <v>587.58000000000004</v>
      </c>
      <c r="Z732" s="44">
        <v>835.18</v>
      </c>
      <c r="AA732" s="44">
        <v>231.93</v>
      </c>
    </row>
    <row r="733" spans="1:27" x14ac:dyDescent="0.2">
      <c r="A733" s="98" t="s">
        <v>3120</v>
      </c>
      <c r="B733" s="28" t="str">
        <f>"13"&amp;"."&amp;$B$801&amp;"."&amp;$B$802</f>
        <v>13.10.2023</v>
      </c>
      <c r="C733" s="90" t="s">
        <v>76</v>
      </c>
      <c r="D733" s="91">
        <f>ROUND((D734)/1000,5)</f>
        <v>0.18398</v>
      </c>
      <c r="E733" s="91">
        <f t="shared" ref="E733:AA733" si="415">ROUND((E734)/1000,5)</f>
        <v>0.28516999999999998</v>
      </c>
      <c r="F733" s="91">
        <f t="shared" si="415"/>
        <v>0.13802</v>
      </c>
      <c r="G733" s="91">
        <f t="shared" si="415"/>
        <v>4.7419999999999997E-2</v>
      </c>
      <c r="H733" s="91">
        <f t="shared" si="415"/>
        <v>2.4000000000000001E-4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1.6199999999999999E-3</v>
      </c>
      <c r="M733" s="91">
        <f t="shared" si="415"/>
        <v>0.10351</v>
      </c>
      <c r="N733" s="91">
        <f t="shared" si="415"/>
        <v>0.12494</v>
      </c>
      <c r="O733" s="91">
        <f t="shared" si="415"/>
        <v>8.3419999999999994E-2</v>
      </c>
      <c r="P733" s="91">
        <f t="shared" si="415"/>
        <v>2.487E-2</v>
      </c>
      <c r="Q733" s="91">
        <f t="shared" si="415"/>
        <v>4.0710000000000003E-2</v>
      </c>
      <c r="R733" s="91">
        <f t="shared" si="415"/>
        <v>6.6790000000000002E-2</v>
      </c>
      <c r="S733" s="91">
        <f t="shared" si="415"/>
        <v>5.3350000000000002E-2</v>
      </c>
      <c r="T733" s="91">
        <f t="shared" si="415"/>
        <v>1.6449999999999999E-2</v>
      </c>
      <c r="U733" s="91">
        <f t="shared" si="415"/>
        <v>5.7800000000000004E-3</v>
      </c>
      <c r="V733" s="91">
        <f t="shared" si="415"/>
        <v>4.9349999999999998E-2</v>
      </c>
      <c r="W733" s="91">
        <f t="shared" si="415"/>
        <v>3.2480000000000002E-2</v>
      </c>
      <c r="X733" s="91">
        <f t="shared" si="415"/>
        <v>0.10344</v>
      </c>
      <c r="Y733" s="91">
        <f t="shared" si="415"/>
        <v>0.12263</v>
      </c>
      <c r="Z733" s="91">
        <f t="shared" si="415"/>
        <v>0.67366999999999999</v>
      </c>
      <c r="AA733" s="91">
        <f t="shared" si="415"/>
        <v>0.42244999999999999</v>
      </c>
    </row>
    <row r="734" spans="1:27" ht="12.75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183.98</v>
      </c>
      <c r="E734" s="44">
        <v>285.17</v>
      </c>
      <c r="F734" s="44">
        <v>138.02000000000001</v>
      </c>
      <c r="G734" s="44">
        <v>47.42</v>
      </c>
      <c r="H734" s="44">
        <v>0.24</v>
      </c>
      <c r="I734" s="44">
        <v>0</v>
      </c>
      <c r="J734" s="44">
        <v>0</v>
      </c>
      <c r="K734" s="44">
        <v>0</v>
      </c>
      <c r="L734" s="44">
        <v>1.62</v>
      </c>
      <c r="M734" s="44">
        <v>103.51</v>
      </c>
      <c r="N734" s="44">
        <v>124.94</v>
      </c>
      <c r="O734" s="44">
        <v>83.42</v>
      </c>
      <c r="P734" s="44">
        <v>24.87</v>
      </c>
      <c r="Q734" s="44">
        <v>40.71</v>
      </c>
      <c r="R734" s="44">
        <v>66.790000000000006</v>
      </c>
      <c r="S734" s="44">
        <v>53.35</v>
      </c>
      <c r="T734" s="44">
        <v>16.45</v>
      </c>
      <c r="U734" s="44">
        <v>5.78</v>
      </c>
      <c r="V734" s="44">
        <v>49.35</v>
      </c>
      <c r="W734" s="44">
        <v>32.479999999999997</v>
      </c>
      <c r="X734" s="44">
        <v>103.44</v>
      </c>
      <c r="Y734" s="44">
        <v>122.63</v>
      </c>
      <c r="Z734" s="44">
        <v>673.67</v>
      </c>
      <c r="AA734" s="44">
        <v>422.45</v>
      </c>
    </row>
    <row r="735" spans="1:27" x14ac:dyDescent="0.2">
      <c r="A735" s="98" t="s">
        <v>3122</v>
      </c>
      <c r="B735" s="28" t="str">
        <f>"14"&amp;"."&amp;$B$801&amp;"."&amp;$B$802</f>
        <v>14.10.2023</v>
      </c>
      <c r="C735" s="90" t="s">
        <v>76</v>
      </c>
      <c r="D735" s="91">
        <f>ROUND((D736)/1000,5)</f>
        <v>4.9610000000000001E-2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1.3140000000000001E-2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0.11183</v>
      </c>
      <c r="R735" s="91">
        <f t="shared" si="416"/>
        <v>0.18515999999999999</v>
      </c>
      <c r="S735" s="91">
        <f t="shared" si="416"/>
        <v>0.35176000000000002</v>
      </c>
      <c r="T735" s="91">
        <f t="shared" si="416"/>
        <v>0.23494000000000001</v>
      </c>
      <c r="U735" s="91">
        <f t="shared" si="416"/>
        <v>6.2710000000000002E-2</v>
      </c>
      <c r="V735" s="91">
        <f t="shared" si="416"/>
        <v>8.5699999999999998E-2</v>
      </c>
      <c r="W735" s="91">
        <f t="shared" si="416"/>
        <v>4.4600000000000001E-2</v>
      </c>
      <c r="X735" s="91">
        <f t="shared" si="416"/>
        <v>3.6139999999999999E-2</v>
      </c>
      <c r="Y735" s="91">
        <f t="shared" si="416"/>
        <v>0.19816</v>
      </c>
      <c r="Z735" s="91">
        <f t="shared" si="416"/>
        <v>0.39688000000000001</v>
      </c>
      <c r="AA735" s="91">
        <f t="shared" si="416"/>
        <v>0.16087000000000001</v>
      </c>
    </row>
    <row r="736" spans="1:27" ht="12.75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49.61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13.14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111.83</v>
      </c>
      <c r="R736" s="44">
        <v>185.16</v>
      </c>
      <c r="S736" s="44">
        <v>351.76</v>
      </c>
      <c r="T736" s="44">
        <v>234.94</v>
      </c>
      <c r="U736" s="44">
        <v>62.71</v>
      </c>
      <c r="V736" s="44">
        <v>85.7</v>
      </c>
      <c r="W736" s="44">
        <v>44.6</v>
      </c>
      <c r="X736" s="44">
        <v>36.14</v>
      </c>
      <c r="Y736" s="44">
        <v>198.16</v>
      </c>
      <c r="Z736" s="44">
        <v>396.88</v>
      </c>
      <c r="AA736" s="44">
        <v>160.87</v>
      </c>
    </row>
    <row r="737" spans="1:27" x14ac:dyDescent="0.2">
      <c r="A737" s="98" t="s">
        <v>3124</v>
      </c>
      <c r="B737" s="28" t="str">
        <f>"15"&amp;"."&amp;$B$801&amp;"."&amp;$B$802</f>
        <v>15.10.2023</v>
      </c>
      <c r="C737" s="90" t="s">
        <v>76</v>
      </c>
      <c r="D737" s="91">
        <f>ROUND((D738)/1000,5)</f>
        <v>8.0170000000000005E-2</v>
      </c>
      <c r="E737" s="91">
        <f t="shared" ref="E737:AA737" si="417">ROUND((E738)/1000,5)</f>
        <v>3.2340000000000001E-2</v>
      </c>
      <c r="F737" s="91">
        <f t="shared" si="417"/>
        <v>2.802E-2</v>
      </c>
      <c r="G737" s="91">
        <f t="shared" si="417"/>
        <v>4.3499999999999997E-2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8.43E-3</v>
      </c>
      <c r="N737" s="91">
        <f t="shared" si="417"/>
        <v>3.637E-2</v>
      </c>
      <c r="O737" s="91">
        <f t="shared" si="417"/>
        <v>6.148E-2</v>
      </c>
      <c r="P737" s="91">
        <f t="shared" si="417"/>
        <v>4.648E-2</v>
      </c>
      <c r="Q737" s="91">
        <f t="shared" si="417"/>
        <v>5.1970000000000002E-2</v>
      </c>
      <c r="R737" s="91">
        <f t="shared" si="417"/>
        <v>2.3800000000000002E-3</v>
      </c>
      <c r="S737" s="91">
        <f t="shared" si="417"/>
        <v>0</v>
      </c>
      <c r="T737" s="91">
        <f t="shared" si="417"/>
        <v>0</v>
      </c>
      <c r="U737" s="91">
        <f t="shared" si="417"/>
        <v>3.4499999999999999E-3</v>
      </c>
      <c r="V737" s="91">
        <f t="shared" si="417"/>
        <v>2.0910000000000002E-2</v>
      </c>
      <c r="W737" s="91">
        <f t="shared" si="417"/>
        <v>5.8779999999999999E-2</v>
      </c>
      <c r="X737" s="91">
        <f t="shared" si="417"/>
        <v>0.13285</v>
      </c>
      <c r="Y737" s="91">
        <f t="shared" si="417"/>
        <v>0.59306000000000003</v>
      </c>
      <c r="Z737" s="91">
        <f t="shared" si="417"/>
        <v>0.42044999999999999</v>
      </c>
      <c r="AA737" s="91">
        <f t="shared" si="417"/>
        <v>9.5610000000000001E-2</v>
      </c>
    </row>
    <row r="738" spans="1:27" ht="12.75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80.17</v>
      </c>
      <c r="E738" s="44">
        <v>32.340000000000003</v>
      </c>
      <c r="F738" s="44">
        <v>28.02</v>
      </c>
      <c r="G738" s="44">
        <v>43.5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8.43</v>
      </c>
      <c r="N738" s="44">
        <v>36.369999999999997</v>
      </c>
      <c r="O738" s="44">
        <v>61.48</v>
      </c>
      <c r="P738" s="44">
        <v>46.48</v>
      </c>
      <c r="Q738" s="44">
        <v>51.97</v>
      </c>
      <c r="R738" s="44">
        <v>2.38</v>
      </c>
      <c r="S738" s="44">
        <v>0</v>
      </c>
      <c r="T738" s="44">
        <v>0</v>
      </c>
      <c r="U738" s="44">
        <v>3.45</v>
      </c>
      <c r="V738" s="44">
        <v>20.91</v>
      </c>
      <c r="W738" s="44">
        <v>58.78</v>
      </c>
      <c r="X738" s="44">
        <v>132.85</v>
      </c>
      <c r="Y738" s="44">
        <v>593.05999999999995</v>
      </c>
      <c r="Z738" s="44">
        <v>420.45</v>
      </c>
      <c r="AA738" s="44">
        <v>95.61</v>
      </c>
    </row>
    <row r="739" spans="1:27" x14ac:dyDescent="0.2">
      <c r="A739" s="98" t="s">
        <v>3126</v>
      </c>
      <c r="B739" s="28" t="str">
        <f>"16"&amp;"."&amp;$B$801&amp;"."&amp;$B$802</f>
        <v>16.10.2023</v>
      </c>
      <c r="C739" s="90" t="s">
        <v>76</v>
      </c>
      <c r="D739" s="91">
        <f>ROUND((D740)/1000,5)</f>
        <v>0.12705</v>
      </c>
      <c r="E739" s="91">
        <f t="shared" ref="E739:AA739" si="418">ROUND((E740)/1000,5)</f>
        <v>0.46476000000000001</v>
      </c>
      <c r="F739" s="91">
        <f t="shared" si="418"/>
        <v>0.15598999999999999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8.4000000000000003E-4</v>
      </c>
      <c r="O739" s="91">
        <f t="shared" si="418"/>
        <v>4.4490000000000002E-2</v>
      </c>
      <c r="P739" s="91">
        <f t="shared" si="418"/>
        <v>0</v>
      </c>
      <c r="Q739" s="91">
        <f t="shared" si="418"/>
        <v>0</v>
      </c>
      <c r="R739" s="91">
        <f t="shared" si="418"/>
        <v>7.1000000000000002E-4</v>
      </c>
      <c r="S739" s="91">
        <f t="shared" si="418"/>
        <v>6.3200000000000001E-3</v>
      </c>
      <c r="T739" s="91">
        <f t="shared" si="418"/>
        <v>6.4000000000000005E-4</v>
      </c>
      <c r="U739" s="91">
        <f t="shared" si="418"/>
        <v>0</v>
      </c>
      <c r="V739" s="91">
        <f t="shared" si="418"/>
        <v>0</v>
      </c>
      <c r="W739" s="91">
        <f t="shared" si="418"/>
        <v>5.008E-2</v>
      </c>
      <c r="X739" s="91">
        <f t="shared" si="418"/>
        <v>5.5300000000000002E-2</v>
      </c>
      <c r="Y739" s="91">
        <f t="shared" si="418"/>
        <v>0.11863</v>
      </c>
      <c r="Z739" s="91">
        <f t="shared" si="418"/>
        <v>0.51046000000000002</v>
      </c>
      <c r="AA739" s="91">
        <f t="shared" si="418"/>
        <v>0.34777000000000002</v>
      </c>
    </row>
    <row r="740" spans="1:27" ht="12.75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127.05</v>
      </c>
      <c r="E740" s="44">
        <v>464.76</v>
      </c>
      <c r="F740" s="44">
        <v>155.99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0.84</v>
      </c>
      <c r="O740" s="44">
        <v>44.49</v>
      </c>
      <c r="P740" s="44">
        <v>0</v>
      </c>
      <c r="Q740" s="44">
        <v>0</v>
      </c>
      <c r="R740" s="44">
        <v>0.71</v>
      </c>
      <c r="S740" s="44">
        <v>6.32</v>
      </c>
      <c r="T740" s="44">
        <v>0.64</v>
      </c>
      <c r="U740" s="44">
        <v>0</v>
      </c>
      <c r="V740" s="44">
        <v>0</v>
      </c>
      <c r="W740" s="44">
        <v>50.08</v>
      </c>
      <c r="X740" s="44">
        <v>55.3</v>
      </c>
      <c r="Y740" s="44">
        <v>118.63</v>
      </c>
      <c r="Z740" s="44">
        <v>510.46</v>
      </c>
      <c r="AA740" s="44">
        <v>347.77</v>
      </c>
    </row>
    <row r="741" spans="1:27" x14ac:dyDescent="0.2">
      <c r="A741" s="98" t="s">
        <v>3128</v>
      </c>
      <c r="B741" s="28" t="str">
        <f>"17"&amp;"."&amp;$B$801&amp;"."&amp;$B$802</f>
        <v>17.10.2023</v>
      </c>
      <c r="C741" s="90" t="s">
        <v>76</v>
      </c>
      <c r="D741" s="91">
        <f>ROUND((D742)/1000,5)</f>
        <v>0.26543</v>
      </c>
      <c r="E741" s="91">
        <f t="shared" ref="E741:AA741" si="419">ROUND((E742)/1000,5)</f>
        <v>0.23179</v>
      </c>
      <c r="F741" s="91">
        <f t="shared" si="419"/>
        <v>0.16042999999999999</v>
      </c>
      <c r="G741" s="91">
        <f t="shared" si="419"/>
        <v>9.1350000000000001E-2</v>
      </c>
      <c r="H741" s="91">
        <f t="shared" si="419"/>
        <v>9.0799999999999995E-3</v>
      </c>
      <c r="I741" s="91">
        <f t="shared" si="419"/>
        <v>0</v>
      </c>
      <c r="J741" s="91">
        <f t="shared" si="419"/>
        <v>0</v>
      </c>
      <c r="K741" s="91">
        <f t="shared" si="419"/>
        <v>1.6000000000000001E-4</v>
      </c>
      <c r="L741" s="91">
        <f t="shared" si="419"/>
        <v>0</v>
      </c>
      <c r="M741" s="91">
        <f t="shared" si="419"/>
        <v>3.0000000000000001E-5</v>
      </c>
      <c r="N741" s="91">
        <f t="shared" si="419"/>
        <v>2.5350000000000001E-2</v>
      </c>
      <c r="O741" s="91">
        <f t="shared" si="419"/>
        <v>0.23330999999999999</v>
      </c>
      <c r="P741" s="91">
        <f t="shared" si="419"/>
        <v>6.9000000000000006E-2</v>
      </c>
      <c r="Q741" s="91">
        <f t="shared" si="419"/>
        <v>5.7389999999999997E-2</v>
      </c>
      <c r="R741" s="91">
        <f t="shared" si="419"/>
        <v>5.7829999999999999E-2</v>
      </c>
      <c r="S741" s="91">
        <f t="shared" si="419"/>
        <v>2.0209999999999999E-2</v>
      </c>
      <c r="T741" s="91">
        <f t="shared" si="419"/>
        <v>2.0480000000000002E-2</v>
      </c>
      <c r="U741" s="91">
        <f t="shared" si="419"/>
        <v>0</v>
      </c>
      <c r="V741" s="91">
        <f t="shared" si="419"/>
        <v>0</v>
      </c>
      <c r="W741" s="91">
        <f t="shared" si="419"/>
        <v>3.4450000000000001E-2</v>
      </c>
      <c r="X741" s="91">
        <f t="shared" si="419"/>
        <v>9.6310000000000007E-2</v>
      </c>
      <c r="Y741" s="91">
        <f t="shared" si="419"/>
        <v>0.39021</v>
      </c>
      <c r="Z741" s="91">
        <f t="shared" si="419"/>
        <v>0.34782999999999997</v>
      </c>
      <c r="AA741" s="91">
        <f t="shared" si="419"/>
        <v>0.20967</v>
      </c>
    </row>
    <row r="742" spans="1:27" ht="12.75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265.43</v>
      </c>
      <c r="E742" s="44">
        <v>231.79</v>
      </c>
      <c r="F742" s="44">
        <v>160.43</v>
      </c>
      <c r="G742" s="44">
        <v>91.35</v>
      </c>
      <c r="H742" s="44">
        <v>9.08</v>
      </c>
      <c r="I742" s="44">
        <v>0</v>
      </c>
      <c r="J742" s="44">
        <v>0</v>
      </c>
      <c r="K742" s="44">
        <v>0.16</v>
      </c>
      <c r="L742" s="44">
        <v>0</v>
      </c>
      <c r="M742" s="44">
        <v>0.03</v>
      </c>
      <c r="N742" s="44">
        <v>25.35</v>
      </c>
      <c r="O742" s="44">
        <v>233.31</v>
      </c>
      <c r="P742" s="44">
        <v>69</v>
      </c>
      <c r="Q742" s="44">
        <v>57.39</v>
      </c>
      <c r="R742" s="44">
        <v>57.83</v>
      </c>
      <c r="S742" s="44">
        <v>20.21</v>
      </c>
      <c r="T742" s="44">
        <v>20.48</v>
      </c>
      <c r="U742" s="44">
        <v>0</v>
      </c>
      <c r="V742" s="44">
        <v>0</v>
      </c>
      <c r="W742" s="44">
        <v>34.450000000000003</v>
      </c>
      <c r="X742" s="44">
        <v>96.31</v>
      </c>
      <c r="Y742" s="44">
        <v>390.21</v>
      </c>
      <c r="Z742" s="44">
        <v>347.83</v>
      </c>
      <c r="AA742" s="44">
        <v>209.67</v>
      </c>
    </row>
    <row r="743" spans="1:27" x14ac:dyDescent="0.2">
      <c r="A743" s="98" t="s">
        <v>3130</v>
      </c>
      <c r="B743" s="28" t="str">
        <f>"18"&amp;"."&amp;$B$801&amp;"."&amp;$B$802</f>
        <v>18.10.2023</v>
      </c>
      <c r="C743" s="90" t="s">
        <v>76</v>
      </c>
      <c r="D743" s="91">
        <f>ROUND((D744)/1000,5)</f>
        <v>1.384E-2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8.3899999999999999E-3</v>
      </c>
      <c r="Y743" s="91">
        <f t="shared" si="420"/>
        <v>0.16821</v>
      </c>
      <c r="Z743" s="91">
        <f t="shared" si="420"/>
        <v>0.23796999999999999</v>
      </c>
      <c r="AA743" s="91">
        <f t="shared" si="420"/>
        <v>0.31877</v>
      </c>
    </row>
    <row r="744" spans="1:27" ht="12.75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13.84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8.39</v>
      </c>
      <c r="Y744" s="44">
        <v>168.21</v>
      </c>
      <c r="Z744" s="44">
        <v>237.97</v>
      </c>
      <c r="AA744" s="44">
        <v>318.77</v>
      </c>
    </row>
    <row r="745" spans="1:27" x14ac:dyDescent="0.2">
      <c r="A745" s="98" t="s">
        <v>3132</v>
      </c>
      <c r="B745" s="28" t="str">
        <f>"19"&amp;"."&amp;$B$801&amp;"."&amp;$B$802</f>
        <v>19.10.2023</v>
      </c>
      <c r="C745" s="90" t="s">
        <v>76</v>
      </c>
      <c r="D745" s="91">
        <f>ROUND((D746)/1000,5)</f>
        <v>5.9330000000000001E-2</v>
      </c>
      <c r="E745" s="91">
        <f t="shared" ref="E745:AA745" si="421">ROUND((E746)/1000,5)</f>
        <v>1.4300000000000001E-3</v>
      </c>
      <c r="F745" s="91">
        <f t="shared" si="421"/>
        <v>4.0300000000000002E-2</v>
      </c>
      <c r="G745" s="91">
        <f t="shared" si="421"/>
        <v>3.7749999999999999E-2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3.737E-2</v>
      </c>
      <c r="M745" s="91">
        <f t="shared" si="421"/>
        <v>3.8089999999999999E-2</v>
      </c>
      <c r="N745" s="91">
        <f t="shared" si="421"/>
        <v>6.2399999999999997E-2</v>
      </c>
      <c r="O745" s="91">
        <f t="shared" si="421"/>
        <v>0.10706</v>
      </c>
      <c r="P745" s="91">
        <f t="shared" si="421"/>
        <v>7.7530000000000002E-2</v>
      </c>
      <c r="Q745" s="91">
        <f t="shared" si="421"/>
        <v>8.9539999999999995E-2</v>
      </c>
      <c r="R745" s="91">
        <f t="shared" si="421"/>
        <v>6.9470000000000004E-2</v>
      </c>
      <c r="S745" s="91">
        <f t="shared" si="421"/>
        <v>8.7209999999999996E-2</v>
      </c>
      <c r="T745" s="91">
        <f t="shared" si="421"/>
        <v>6.2149999999999997E-2</v>
      </c>
      <c r="U745" s="91">
        <f t="shared" si="421"/>
        <v>0</v>
      </c>
      <c r="V745" s="91">
        <f t="shared" si="421"/>
        <v>3.7330000000000002E-2</v>
      </c>
      <c r="W745" s="91">
        <f t="shared" si="421"/>
        <v>3.8370000000000001E-2</v>
      </c>
      <c r="X745" s="91">
        <f t="shared" si="421"/>
        <v>0.28542000000000001</v>
      </c>
      <c r="Y745" s="91">
        <f t="shared" si="421"/>
        <v>0.59746999999999995</v>
      </c>
      <c r="Z745" s="91">
        <f t="shared" si="421"/>
        <v>0.63290999999999997</v>
      </c>
      <c r="AA745" s="91">
        <f t="shared" si="421"/>
        <v>0.32999000000000001</v>
      </c>
    </row>
    <row r="746" spans="1:27" ht="12.75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59.33</v>
      </c>
      <c r="E746" s="44">
        <v>1.43</v>
      </c>
      <c r="F746" s="44">
        <v>40.299999999999997</v>
      </c>
      <c r="G746" s="44">
        <v>37.75</v>
      </c>
      <c r="H746" s="44">
        <v>0</v>
      </c>
      <c r="I746" s="44">
        <v>0</v>
      </c>
      <c r="J746" s="44">
        <v>0</v>
      </c>
      <c r="K746" s="44">
        <v>0</v>
      </c>
      <c r="L746" s="44">
        <v>37.369999999999997</v>
      </c>
      <c r="M746" s="44">
        <v>38.090000000000003</v>
      </c>
      <c r="N746" s="44">
        <v>62.4</v>
      </c>
      <c r="O746" s="44">
        <v>107.06</v>
      </c>
      <c r="P746" s="44">
        <v>77.53</v>
      </c>
      <c r="Q746" s="44">
        <v>89.54</v>
      </c>
      <c r="R746" s="44">
        <v>69.47</v>
      </c>
      <c r="S746" s="44">
        <v>87.21</v>
      </c>
      <c r="T746" s="44">
        <v>62.15</v>
      </c>
      <c r="U746" s="44">
        <v>0</v>
      </c>
      <c r="V746" s="44">
        <v>37.33</v>
      </c>
      <c r="W746" s="44">
        <v>38.369999999999997</v>
      </c>
      <c r="X746" s="44">
        <v>285.42</v>
      </c>
      <c r="Y746" s="44">
        <v>597.47</v>
      </c>
      <c r="Z746" s="44">
        <v>632.91</v>
      </c>
      <c r="AA746" s="44">
        <v>329.99</v>
      </c>
    </row>
    <row r="747" spans="1:27" x14ac:dyDescent="0.2">
      <c r="A747" s="98" t="s">
        <v>3134</v>
      </c>
      <c r="B747" s="28" t="str">
        <f>"20"&amp;"."&amp;$B$801&amp;"."&amp;$B$802</f>
        <v>20.10.2023</v>
      </c>
      <c r="C747" s="90" t="s">
        <v>76</v>
      </c>
      <c r="D747" s="91">
        <f>ROUND((D748)/1000,5)</f>
        <v>0.15093999999999999</v>
      </c>
      <c r="E747" s="91">
        <f t="shared" ref="E747:AA747" si="422">ROUND((E748)/1000,5)</f>
        <v>0.17895</v>
      </c>
      <c r="F747" s="91">
        <f t="shared" si="422"/>
        <v>0.1206</v>
      </c>
      <c r="G747" s="91">
        <f t="shared" si="422"/>
        <v>2.5950000000000001E-2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6.83E-2</v>
      </c>
      <c r="N747" s="91">
        <f t="shared" si="422"/>
        <v>8.7809999999999999E-2</v>
      </c>
      <c r="O747" s="91">
        <f t="shared" si="422"/>
        <v>9.1699999999999993E-3</v>
      </c>
      <c r="P747" s="91">
        <f t="shared" si="422"/>
        <v>7.3999999999999999E-4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4.9140000000000003E-2</v>
      </c>
      <c r="V747" s="91">
        <f t="shared" si="422"/>
        <v>5.96E-2</v>
      </c>
      <c r="W747" s="91">
        <f t="shared" si="422"/>
        <v>4.7890000000000002E-2</v>
      </c>
      <c r="X747" s="91">
        <f t="shared" si="422"/>
        <v>5.4519999999999999E-2</v>
      </c>
      <c r="Y747" s="91">
        <f t="shared" si="422"/>
        <v>0.47467999999999999</v>
      </c>
      <c r="Z747" s="91">
        <f t="shared" si="422"/>
        <v>0.36751</v>
      </c>
      <c r="AA747" s="91">
        <f t="shared" si="422"/>
        <v>0.17175000000000001</v>
      </c>
    </row>
    <row r="748" spans="1:27" ht="12.75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150.94</v>
      </c>
      <c r="E748" s="44">
        <v>178.95</v>
      </c>
      <c r="F748" s="44">
        <v>120.6</v>
      </c>
      <c r="G748" s="44">
        <v>25.95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68.3</v>
      </c>
      <c r="N748" s="44">
        <v>87.81</v>
      </c>
      <c r="O748" s="44">
        <v>9.17</v>
      </c>
      <c r="P748" s="44">
        <v>0.74</v>
      </c>
      <c r="Q748" s="44">
        <v>0</v>
      </c>
      <c r="R748" s="44">
        <v>0</v>
      </c>
      <c r="S748" s="44">
        <v>0</v>
      </c>
      <c r="T748" s="44">
        <v>0</v>
      </c>
      <c r="U748" s="44">
        <v>49.14</v>
      </c>
      <c r="V748" s="44">
        <v>59.6</v>
      </c>
      <c r="W748" s="44">
        <v>47.89</v>
      </c>
      <c r="X748" s="44">
        <v>54.52</v>
      </c>
      <c r="Y748" s="44">
        <v>474.68</v>
      </c>
      <c r="Z748" s="44">
        <v>367.51</v>
      </c>
      <c r="AA748" s="44">
        <v>171.75</v>
      </c>
    </row>
    <row r="749" spans="1:27" x14ac:dyDescent="0.2">
      <c r="A749" s="98" t="s">
        <v>3136</v>
      </c>
      <c r="B749" s="28" t="str">
        <f>"21"&amp;"."&amp;$B$801&amp;"."&amp;$B$802</f>
        <v>21.10.2023</v>
      </c>
      <c r="C749" s="90" t="s">
        <v>76</v>
      </c>
      <c r="D749" s="91">
        <f>ROUND((D750)/1000,5)</f>
        <v>5.8299999999999998E-2</v>
      </c>
      <c r="E749" s="91">
        <f t="shared" ref="E749:AA749" si="423">ROUND((E750)/1000,5)</f>
        <v>4.3409999999999997E-2</v>
      </c>
      <c r="F749" s="91">
        <f t="shared" si="423"/>
        <v>0</v>
      </c>
      <c r="G749" s="91">
        <f t="shared" si="423"/>
        <v>0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9.0000000000000006E-5</v>
      </c>
      <c r="O749" s="91">
        <f t="shared" si="423"/>
        <v>0</v>
      </c>
      <c r="P749" s="91">
        <f t="shared" si="423"/>
        <v>0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0</v>
      </c>
      <c r="V749" s="91">
        <f t="shared" si="423"/>
        <v>2.14E-3</v>
      </c>
      <c r="W749" s="91">
        <f t="shared" si="423"/>
        <v>4.6000000000000001E-4</v>
      </c>
      <c r="X749" s="91">
        <f t="shared" si="423"/>
        <v>0</v>
      </c>
      <c r="Y749" s="91">
        <f t="shared" si="423"/>
        <v>0.19167000000000001</v>
      </c>
      <c r="Z749" s="91">
        <f t="shared" si="423"/>
        <v>0.18815000000000001</v>
      </c>
      <c r="AA749" s="91">
        <f t="shared" si="423"/>
        <v>6.7330000000000001E-2</v>
      </c>
    </row>
    <row r="750" spans="1:27" ht="12.75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58.3</v>
      </c>
      <c r="E750" s="44">
        <v>43.41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0.09</v>
      </c>
      <c r="O750" s="44">
        <v>0</v>
      </c>
      <c r="P750" s="44">
        <v>0</v>
      </c>
      <c r="Q750" s="44">
        <v>0</v>
      </c>
      <c r="R750" s="44">
        <v>0</v>
      </c>
      <c r="S750" s="44">
        <v>0</v>
      </c>
      <c r="T750" s="44">
        <v>0</v>
      </c>
      <c r="U750" s="44">
        <v>0</v>
      </c>
      <c r="V750" s="44">
        <v>2.14</v>
      </c>
      <c r="W750" s="44">
        <v>0.46</v>
      </c>
      <c r="X750" s="44">
        <v>0</v>
      </c>
      <c r="Y750" s="44">
        <v>191.67</v>
      </c>
      <c r="Z750" s="44">
        <v>188.15</v>
      </c>
      <c r="AA750" s="44">
        <v>67.33</v>
      </c>
    </row>
    <row r="751" spans="1:27" x14ac:dyDescent="0.2">
      <c r="A751" s="98" t="s">
        <v>3138</v>
      </c>
      <c r="B751" s="28" t="str">
        <f>"22"&amp;"."&amp;$B$801&amp;"."&amp;$B$802</f>
        <v>22.10.2023</v>
      </c>
      <c r="C751" s="90" t="s">
        <v>76</v>
      </c>
      <c r="D751" s="91">
        <f>ROUND((D752)/1000,5)</f>
        <v>4.2340000000000003E-2</v>
      </c>
      <c r="E751" s="91">
        <f t="shared" ref="E751:AA751" si="424">ROUND((E752)/1000,5)</f>
        <v>2.92E-2</v>
      </c>
      <c r="F751" s="91">
        <f t="shared" si="424"/>
        <v>0</v>
      </c>
      <c r="G751" s="91">
        <f t="shared" si="424"/>
        <v>9.5099999999999994E-3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0</v>
      </c>
      <c r="N751" s="91">
        <f t="shared" si="424"/>
        <v>0</v>
      </c>
      <c r="O751" s="91">
        <f t="shared" si="424"/>
        <v>0</v>
      </c>
      <c r="P751" s="91">
        <f t="shared" si="424"/>
        <v>0</v>
      </c>
      <c r="Q751" s="91">
        <f t="shared" si="424"/>
        <v>0</v>
      </c>
      <c r="R751" s="91">
        <f t="shared" si="424"/>
        <v>0</v>
      </c>
      <c r="S751" s="91">
        <f t="shared" si="424"/>
        <v>0</v>
      </c>
      <c r="T751" s="91">
        <f t="shared" si="424"/>
        <v>0</v>
      </c>
      <c r="U751" s="91">
        <f t="shared" si="424"/>
        <v>0</v>
      </c>
      <c r="V751" s="91">
        <f t="shared" si="424"/>
        <v>9.8640000000000005E-2</v>
      </c>
      <c r="W751" s="91">
        <f t="shared" si="424"/>
        <v>0.14534</v>
      </c>
      <c r="X751" s="91">
        <f t="shared" si="424"/>
        <v>0.10138</v>
      </c>
      <c r="Y751" s="91">
        <f t="shared" si="424"/>
        <v>0.31814999999999999</v>
      </c>
      <c r="Z751" s="91">
        <f t="shared" si="424"/>
        <v>0.10452</v>
      </c>
      <c r="AA751" s="91">
        <f t="shared" si="424"/>
        <v>0.14445</v>
      </c>
    </row>
    <row r="752" spans="1:27" ht="12.75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42.34</v>
      </c>
      <c r="E752" s="44">
        <v>29.2</v>
      </c>
      <c r="F752" s="44">
        <v>0</v>
      </c>
      <c r="G752" s="44">
        <v>9.51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</v>
      </c>
      <c r="N752" s="44">
        <v>0</v>
      </c>
      <c r="O752" s="44">
        <v>0</v>
      </c>
      <c r="P752" s="44">
        <v>0</v>
      </c>
      <c r="Q752" s="44">
        <v>0</v>
      </c>
      <c r="R752" s="44">
        <v>0</v>
      </c>
      <c r="S752" s="44">
        <v>0</v>
      </c>
      <c r="T752" s="44">
        <v>0</v>
      </c>
      <c r="U752" s="44">
        <v>0</v>
      </c>
      <c r="V752" s="44">
        <v>98.64</v>
      </c>
      <c r="W752" s="44">
        <v>145.34</v>
      </c>
      <c r="X752" s="44">
        <v>101.38</v>
      </c>
      <c r="Y752" s="44">
        <v>318.14999999999998</v>
      </c>
      <c r="Z752" s="44">
        <v>104.52</v>
      </c>
      <c r="AA752" s="44">
        <v>144.44999999999999</v>
      </c>
    </row>
    <row r="753" spans="1:27" x14ac:dyDescent="0.2">
      <c r="A753" s="98" t="s">
        <v>3140</v>
      </c>
      <c r="B753" s="28" t="str">
        <f>"23"&amp;"."&amp;$B$801&amp;"."&amp;$B$802</f>
        <v>23.10.2023</v>
      </c>
      <c r="C753" s="90" t="s">
        <v>76</v>
      </c>
      <c r="D753" s="91">
        <f>ROUND((D754)/1000,5)</f>
        <v>0.11303000000000001</v>
      </c>
      <c r="E753" s="91">
        <f t="shared" ref="E753:AA753" si="425">ROUND((E754)/1000,5)</f>
        <v>3.0509999999999999E-2</v>
      </c>
      <c r="F753" s="91">
        <f t="shared" si="425"/>
        <v>0</v>
      </c>
      <c r="G753" s="91">
        <f t="shared" si="425"/>
        <v>0</v>
      </c>
      <c r="H753" s="91">
        <f t="shared" si="425"/>
        <v>1.1100000000000001E-3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9.7000000000000005E-4</v>
      </c>
      <c r="N753" s="91">
        <f t="shared" si="425"/>
        <v>4.0000000000000002E-4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2.5000000000000001E-4</v>
      </c>
      <c r="X753" s="91">
        <f t="shared" si="425"/>
        <v>0</v>
      </c>
      <c r="Y753" s="91">
        <f t="shared" si="425"/>
        <v>0.20096</v>
      </c>
      <c r="Z753" s="91">
        <f t="shared" si="425"/>
        <v>0.11815000000000001</v>
      </c>
      <c r="AA753" s="91">
        <f t="shared" si="425"/>
        <v>0.17860000000000001</v>
      </c>
    </row>
    <row r="754" spans="1:27" ht="12.75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113.03</v>
      </c>
      <c r="E754" s="44">
        <v>30.51</v>
      </c>
      <c r="F754" s="44">
        <v>0</v>
      </c>
      <c r="G754" s="44">
        <v>0</v>
      </c>
      <c r="H754" s="44">
        <v>1.1100000000000001</v>
      </c>
      <c r="I754" s="44">
        <v>0</v>
      </c>
      <c r="J754" s="44">
        <v>0</v>
      </c>
      <c r="K754" s="44">
        <v>0</v>
      </c>
      <c r="L754" s="44">
        <v>0</v>
      </c>
      <c r="M754" s="44">
        <v>0.97</v>
      </c>
      <c r="N754" s="44">
        <v>0.4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0.25</v>
      </c>
      <c r="X754" s="44">
        <v>0</v>
      </c>
      <c r="Y754" s="44">
        <v>200.96</v>
      </c>
      <c r="Z754" s="44">
        <v>118.15</v>
      </c>
      <c r="AA754" s="44">
        <v>178.6</v>
      </c>
    </row>
    <row r="755" spans="1:27" x14ac:dyDescent="0.2">
      <c r="A755" s="98" t="s">
        <v>3142</v>
      </c>
      <c r="B755" s="28" t="str">
        <f>"24"&amp;"."&amp;$B$801&amp;"."&amp;$B$802</f>
        <v>24.10.2023</v>
      </c>
      <c r="C755" s="90" t="s">
        <v>76</v>
      </c>
      <c r="D755" s="91">
        <f>ROUND((D756)/1000,5)</f>
        <v>0.23929</v>
      </c>
      <c r="E755" s="91">
        <f t="shared" ref="E755:AA755" si="426">ROUND((E756)/1000,5)</f>
        <v>0.16700000000000001</v>
      </c>
      <c r="F755" s="91">
        <f t="shared" si="426"/>
        <v>6.5449999999999994E-2</v>
      </c>
      <c r="G755" s="91">
        <f t="shared" si="426"/>
        <v>2.078E-2</v>
      </c>
      <c r="H755" s="91">
        <f t="shared" si="426"/>
        <v>0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1.332E-2</v>
      </c>
      <c r="N755" s="91">
        <f t="shared" si="426"/>
        <v>6.132E-2</v>
      </c>
      <c r="O755" s="91">
        <f t="shared" si="426"/>
        <v>0</v>
      </c>
      <c r="P755" s="91">
        <f t="shared" si="426"/>
        <v>0</v>
      </c>
      <c r="Q755" s="91">
        <f t="shared" si="426"/>
        <v>0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0</v>
      </c>
      <c r="W755" s="91">
        <f t="shared" si="426"/>
        <v>0.14460999999999999</v>
      </c>
      <c r="X755" s="91">
        <f t="shared" si="426"/>
        <v>0.18665999999999999</v>
      </c>
      <c r="Y755" s="91">
        <f t="shared" si="426"/>
        <v>0.42270000000000002</v>
      </c>
      <c r="Z755" s="91">
        <f t="shared" si="426"/>
        <v>0.30657000000000001</v>
      </c>
      <c r="AA755" s="91">
        <f t="shared" si="426"/>
        <v>0.22944999999999999</v>
      </c>
    </row>
    <row r="756" spans="1:27" ht="12.75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239.29</v>
      </c>
      <c r="E756" s="44">
        <v>167</v>
      </c>
      <c r="F756" s="44">
        <v>65.45</v>
      </c>
      <c r="G756" s="44">
        <v>20.78</v>
      </c>
      <c r="H756" s="44">
        <v>0</v>
      </c>
      <c r="I756" s="44">
        <v>0</v>
      </c>
      <c r="J756" s="44">
        <v>0</v>
      </c>
      <c r="K756" s="44">
        <v>0</v>
      </c>
      <c r="L756" s="44">
        <v>0</v>
      </c>
      <c r="M756" s="44">
        <v>13.32</v>
      </c>
      <c r="N756" s="44">
        <v>61.32</v>
      </c>
      <c r="O756" s="44">
        <v>0</v>
      </c>
      <c r="P756" s="44">
        <v>0</v>
      </c>
      <c r="Q756" s="44">
        <v>0</v>
      </c>
      <c r="R756" s="44">
        <v>0</v>
      </c>
      <c r="S756" s="44">
        <v>0</v>
      </c>
      <c r="T756" s="44">
        <v>0</v>
      </c>
      <c r="U756" s="44">
        <v>0</v>
      </c>
      <c r="V756" s="44">
        <v>0</v>
      </c>
      <c r="W756" s="44">
        <v>144.61000000000001</v>
      </c>
      <c r="X756" s="44">
        <v>186.66</v>
      </c>
      <c r="Y756" s="44">
        <v>422.7</v>
      </c>
      <c r="Z756" s="44">
        <v>306.57</v>
      </c>
      <c r="AA756" s="44">
        <v>229.45</v>
      </c>
    </row>
    <row r="757" spans="1:27" x14ac:dyDescent="0.2">
      <c r="A757" s="98" t="s">
        <v>3144</v>
      </c>
      <c r="B757" s="28" t="str">
        <f>"25"&amp;"."&amp;$B$801&amp;"."&amp;$B$802</f>
        <v>25.10.2023</v>
      </c>
      <c r="C757" s="90" t="s">
        <v>76</v>
      </c>
      <c r="D757" s="91">
        <f>ROUND((D758)/1000,5)</f>
        <v>0.11124000000000001</v>
      </c>
      <c r="E757" s="91">
        <f t="shared" ref="E757:AA757" si="427">ROUND((E758)/1000,5)</f>
        <v>0.10183</v>
      </c>
      <c r="F757" s="91">
        <f t="shared" si="427"/>
        <v>5.9299999999999999E-2</v>
      </c>
      <c r="G757" s="91">
        <f t="shared" si="427"/>
        <v>7.2700000000000004E-3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6.5000000000000002E-2</v>
      </c>
      <c r="N757" s="91">
        <f t="shared" si="427"/>
        <v>0.13375999999999999</v>
      </c>
      <c r="O757" s="91">
        <f t="shared" si="427"/>
        <v>6.5530000000000005E-2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0.15284</v>
      </c>
      <c r="X757" s="91">
        <f t="shared" si="427"/>
        <v>8.1530000000000005E-2</v>
      </c>
      <c r="Y757" s="91">
        <f t="shared" si="427"/>
        <v>0.15196000000000001</v>
      </c>
      <c r="Z757" s="91">
        <f t="shared" si="427"/>
        <v>0.29758000000000001</v>
      </c>
      <c r="AA757" s="91">
        <f t="shared" si="427"/>
        <v>0.11151999999999999</v>
      </c>
    </row>
    <row r="758" spans="1:27" ht="12.75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111.24</v>
      </c>
      <c r="E758" s="44">
        <v>101.83</v>
      </c>
      <c r="F758" s="44">
        <v>59.3</v>
      </c>
      <c r="G758" s="44">
        <v>7.27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65</v>
      </c>
      <c r="N758" s="44">
        <v>133.76</v>
      </c>
      <c r="O758" s="44">
        <v>65.53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152.84</v>
      </c>
      <c r="X758" s="44">
        <v>81.53</v>
      </c>
      <c r="Y758" s="44">
        <v>151.96</v>
      </c>
      <c r="Z758" s="44">
        <v>297.58</v>
      </c>
      <c r="AA758" s="44">
        <v>111.52</v>
      </c>
    </row>
    <row r="759" spans="1:27" x14ac:dyDescent="0.2">
      <c r="A759" s="98" t="s">
        <v>3146</v>
      </c>
      <c r="B759" s="28" t="str">
        <f>"26"&amp;"."&amp;$B$801&amp;"."&amp;$B$802</f>
        <v>26.10.2023</v>
      </c>
      <c r="C759" s="90" t="s">
        <v>76</v>
      </c>
      <c r="D759" s="91">
        <f>ROUND((D760)/1000,5)</f>
        <v>8.3750000000000005E-2</v>
      </c>
      <c r="E759" s="91">
        <f t="shared" ref="E759:AA759" si="428">ROUND((E760)/1000,5)</f>
        <v>0.10577</v>
      </c>
      <c r="F759" s="91">
        <f t="shared" si="428"/>
        <v>5.2839999999999998E-2</v>
      </c>
      <c r="G759" s="91">
        <f t="shared" si="428"/>
        <v>2.1149999999999999E-2</v>
      </c>
      <c r="H759" s="91">
        <f t="shared" si="428"/>
        <v>1.4200000000000001E-2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6.0499999999999998E-3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5.4200000000000003E-3</v>
      </c>
      <c r="W759" s="91">
        <f t="shared" si="428"/>
        <v>1.1100000000000001E-3</v>
      </c>
      <c r="X759" s="91">
        <f t="shared" si="428"/>
        <v>0</v>
      </c>
      <c r="Y759" s="91">
        <f t="shared" si="428"/>
        <v>0.1101</v>
      </c>
      <c r="Z759" s="91">
        <f t="shared" si="428"/>
        <v>0.16517999999999999</v>
      </c>
      <c r="AA759" s="91">
        <f t="shared" si="428"/>
        <v>8.1600000000000006E-2</v>
      </c>
    </row>
    <row r="760" spans="1:27" ht="12.75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83.75</v>
      </c>
      <c r="E760" s="44">
        <v>105.77</v>
      </c>
      <c r="F760" s="44">
        <v>52.84</v>
      </c>
      <c r="G760" s="44">
        <v>21.15</v>
      </c>
      <c r="H760" s="44">
        <v>14.2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6.05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5.42</v>
      </c>
      <c r="W760" s="44">
        <v>1.1100000000000001</v>
      </c>
      <c r="X760" s="44">
        <v>0</v>
      </c>
      <c r="Y760" s="44">
        <v>110.1</v>
      </c>
      <c r="Z760" s="44">
        <v>165.18</v>
      </c>
      <c r="AA760" s="44">
        <v>81.599999999999994</v>
      </c>
    </row>
    <row r="761" spans="1:27" x14ac:dyDescent="0.2">
      <c r="A761" s="98" t="s">
        <v>3148</v>
      </c>
      <c r="B761" s="28" t="str">
        <f>"27"&amp;"."&amp;$B$801&amp;"."&amp;$B$802</f>
        <v>27.10.2023</v>
      </c>
      <c r="C761" s="90" t="s">
        <v>76</v>
      </c>
      <c r="D761" s="91">
        <f>ROUND((D762)/1000,5)</f>
        <v>0.10376000000000001</v>
      </c>
      <c r="E761" s="91">
        <f t="shared" ref="E761:AA761" si="429">ROUND((E762)/1000,5)</f>
        <v>7.2179999999999994E-2</v>
      </c>
      <c r="F761" s="91">
        <f t="shared" si="429"/>
        <v>1.4319999999999999E-2</v>
      </c>
      <c r="G761" s="91">
        <f t="shared" si="429"/>
        <v>1.468E-2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2.8700000000000002E-3</v>
      </c>
      <c r="N761" s="91">
        <f t="shared" si="429"/>
        <v>7.3099999999999997E-3</v>
      </c>
      <c r="O761" s="91">
        <f t="shared" si="429"/>
        <v>0.11058999999999999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1.03E-2</v>
      </c>
      <c r="W761" s="91">
        <f t="shared" si="429"/>
        <v>1.8339999999999999E-2</v>
      </c>
      <c r="X761" s="91">
        <f t="shared" si="429"/>
        <v>0</v>
      </c>
      <c r="Y761" s="91">
        <f t="shared" si="429"/>
        <v>0.20358999999999999</v>
      </c>
      <c r="Z761" s="91">
        <f t="shared" si="429"/>
        <v>0.22922999999999999</v>
      </c>
      <c r="AA761" s="91">
        <f t="shared" si="429"/>
        <v>8.9690000000000006E-2</v>
      </c>
    </row>
    <row r="762" spans="1:27" ht="12.75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103.76</v>
      </c>
      <c r="E762" s="44">
        <v>72.180000000000007</v>
      </c>
      <c r="F762" s="44">
        <v>14.32</v>
      </c>
      <c r="G762" s="44">
        <v>14.68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2.87</v>
      </c>
      <c r="N762" s="44">
        <v>7.31</v>
      </c>
      <c r="O762" s="44">
        <v>110.59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10.3</v>
      </c>
      <c r="W762" s="44">
        <v>18.34</v>
      </c>
      <c r="X762" s="44">
        <v>0</v>
      </c>
      <c r="Y762" s="44">
        <v>203.59</v>
      </c>
      <c r="Z762" s="44">
        <v>229.23</v>
      </c>
      <c r="AA762" s="44">
        <v>89.69</v>
      </c>
    </row>
    <row r="763" spans="1:27" x14ac:dyDescent="0.2">
      <c r="A763" s="98" t="s">
        <v>3150</v>
      </c>
      <c r="B763" s="28" t="str">
        <f>"28"&amp;"."&amp;$B$801&amp;"."&amp;$B$802</f>
        <v>28.10.2023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1.6899999999999998E-2</v>
      </c>
      <c r="F763" s="91">
        <f t="shared" si="430"/>
        <v>5.0259999999999999E-2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2.129E-2</v>
      </c>
      <c r="Z763" s="91">
        <f t="shared" si="430"/>
        <v>1.06E-3</v>
      </c>
      <c r="AA763" s="91">
        <f t="shared" si="430"/>
        <v>6.8269999999999997E-2</v>
      </c>
    </row>
    <row r="764" spans="1:27" ht="12.75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0</v>
      </c>
      <c r="E764" s="44">
        <v>16.899999999999999</v>
      </c>
      <c r="F764" s="44">
        <v>50.26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21.29</v>
      </c>
      <c r="Z764" s="44">
        <v>1.06</v>
      </c>
      <c r="AA764" s="44">
        <v>68.27</v>
      </c>
    </row>
    <row r="765" spans="1:27" x14ac:dyDescent="0.2">
      <c r="A765" s="98" t="s">
        <v>3152</v>
      </c>
      <c r="B765" s="28" t="str">
        <f>"29"&amp;"."&amp;$B$801&amp;"."&amp;$B$802</f>
        <v>29.10.2023</v>
      </c>
      <c r="C765" s="90" t="s">
        <v>76</v>
      </c>
      <c r="D765" s="91">
        <f>ROUND((D766)/1000,5)</f>
        <v>2.7459999999999998E-2</v>
      </c>
      <c r="E765" s="91">
        <f t="shared" ref="E765:AA765" si="431">ROUND((E766)/1000,5)</f>
        <v>0.11323999999999999</v>
      </c>
      <c r="F765" s="91">
        <f t="shared" si="431"/>
        <v>5.5239999999999997E-2</v>
      </c>
      <c r="G765" s="91">
        <f t="shared" si="431"/>
        <v>2.0729999999999998E-2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3.1940000000000003E-2</v>
      </c>
      <c r="T765" s="91">
        <f t="shared" si="431"/>
        <v>1.1999999999999999E-3</v>
      </c>
      <c r="U765" s="91">
        <f t="shared" si="431"/>
        <v>7.4999999999999997E-3</v>
      </c>
      <c r="V765" s="91">
        <f t="shared" si="431"/>
        <v>5.0900000000000001E-2</v>
      </c>
      <c r="W765" s="91">
        <f t="shared" si="431"/>
        <v>3.9109999999999999E-2</v>
      </c>
      <c r="X765" s="91">
        <f t="shared" si="431"/>
        <v>0.26946999999999999</v>
      </c>
      <c r="Y765" s="91">
        <f t="shared" si="431"/>
        <v>0.59333999999999998</v>
      </c>
      <c r="Z765" s="91">
        <f t="shared" si="431"/>
        <v>0.36453000000000002</v>
      </c>
      <c r="AA765" s="91">
        <f t="shared" si="431"/>
        <v>0.15257999999999999</v>
      </c>
    </row>
    <row r="766" spans="1:27" ht="12.75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27.46</v>
      </c>
      <c r="E766" s="44">
        <v>113.24</v>
      </c>
      <c r="F766" s="44">
        <v>55.24</v>
      </c>
      <c r="G766" s="44">
        <v>20.73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31.94</v>
      </c>
      <c r="T766" s="44">
        <v>1.2</v>
      </c>
      <c r="U766" s="44">
        <v>7.5</v>
      </c>
      <c r="V766" s="44">
        <v>50.9</v>
      </c>
      <c r="W766" s="44">
        <v>39.11</v>
      </c>
      <c r="X766" s="44">
        <v>269.47000000000003</v>
      </c>
      <c r="Y766" s="44">
        <v>593.34</v>
      </c>
      <c r="Z766" s="44">
        <v>364.53</v>
      </c>
      <c r="AA766" s="44">
        <v>152.58000000000001</v>
      </c>
    </row>
    <row r="767" spans="1:27" x14ac:dyDescent="0.2">
      <c r="A767" s="98" t="s">
        <v>3154</v>
      </c>
      <c r="B767" s="28" t="str">
        <f>"30"&amp;"."&amp;$B$801&amp;"."&amp;$B$802</f>
        <v>30.10.2023</v>
      </c>
      <c r="C767" s="90" t="s">
        <v>76</v>
      </c>
      <c r="D767" s="91">
        <f>ROUND((D768)/1000,5)</f>
        <v>0.30423</v>
      </c>
      <c r="E767" s="91">
        <f t="shared" ref="E767:AA767" si="432">ROUND((E768)/1000,5)</f>
        <v>0.15608</v>
      </c>
      <c r="F767" s="91">
        <f t="shared" si="432"/>
        <v>0.14304</v>
      </c>
      <c r="G767" s="91">
        <f t="shared" si="432"/>
        <v>5.0459999999999998E-2</v>
      </c>
      <c r="H767" s="91">
        <f t="shared" si="432"/>
        <v>6.9699999999999996E-3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5.0299999999999997E-3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9.0690000000000007E-2</v>
      </c>
      <c r="V767" s="91">
        <f t="shared" si="432"/>
        <v>5.9610000000000003E-2</v>
      </c>
      <c r="W767" s="91">
        <f t="shared" si="432"/>
        <v>1.1429999999999999E-2</v>
      </c>
      <c r="X767" s="91">
        <f t="shared" si="432"/>
        <v>3.0030000000000001E-2</v>
      </c>
      <c r="Y767" s="91">
        <f t="shared" si="432"/>
        <v>0.24901999999999999</v>
      </c>
      <c r="Z767" s="91">
        <f t="shared" si="432"/>
        <v>0.16364999999999999</v>
      </c>
      <c r="AA767" s="91">
        <f t="shared" si="432"/>
        <v>8.831E-2</v>
      </c>
    </row>
    <row r="768" spans="1:27" ht="12.75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304.23</v>
      </c>
      <c r="E768" s="44">
        <v>156.08000000000001</v>
      </c>
      <c r="F768" s="44">
        <v>143.04</v>
      </c>
      <c r="G768" s="44">
        <v>50.46</v>
      </c>
      <c r="H768" s="44">
        <v>6.97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5.03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90.69</v>
      </c>
      <c r="V768" s="44">
        <v>59.61</v>
      </c>
      <c r="W768" s="44">
        <v>11.43</v>
      </c>
      <c r="X768" s="44">
        <v>30.03</v>
      </c>
      <c r="Y768" s="44">
        <v>249.02</v>
      </c>
      <c r="Z768" s="44">
        <v>163.65</v>
      </c>
      <c r="AA768" s="44">
        <v>88.31</v>
      </c>
    </row>
    <row r="769" spans="1:28" x14ac:dyDescent="0.2">
      <c r="A769" s="98" t="s">
        <v>3156</v>
      </c>
      <c r="B769" s="28" t="str">
        <f>"31"&amp;"."&amp;$B$801&amp;"."&amp;$B$802</f>
        <v>31.10.2023</v>
      </c>
      <c r="C769" s="90" t="s">
        <v>76</v>
      </c>
      <c r="D769" s="91">
        <f>ROUND((D770)/1000,5)</f>
        <v>9.5079999999999998E-2</v>
      </c>
      <c r="E769" s="91">
        <f t="shared" ref="E769:AA769" si="433">ROUND((E770)/1000,5)</f>
        <v>0.10063</v>
      </c>
      <c r="F769" s="91">
        <f t="shared" si="433"/>
        <v>1.405E-2</v>
      </c>
      <c r="G769" s="91">
        <f t="shared" si="433"/>
        <v>7.8899999999999994E-3</v>
      </c>
      <c r="H769" s="91">
        <f t="shared" si="433"/>
        <v>0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6.2960000000000002E-2</v>
      </c>
      <c r="N769" s="91">
        <f t="shared" si="433"/>
        <v>4.4110000000000003E-2</v>
      </c>
      <c r="O769" s="91">
        <f t="shared" si="433"/>
        <v>2.453E-2</v>
      </c>
      <c r="P769" s="91">
        <f t="shared" si="433"/>
        <v>2.0379999999999999E-2</v>
      </c>
      <c r="Q769" s="91">
        <f t="shared" si="433"/>
        <v>1.2710000000000001E-2</v>
      </c>
      <c r="R769" s="91">
        <f t="shared" si="433"/>
        <v>1.1050000000000001E-2</v>
      </c>
      <c r="S769" s="91">
        <f t="shared" si="433"/>
        <v>1.106E-2</v>
      </c>
      <c r="T769" s="91">
        <f t="shared" si="433"/>
        <v>3.9899999999999996E-3</v>
      </c>
      <c r="U769" s="91">
        <f t="shared" si="433"/>
        <v>2.6669999999999999E-2</v>
      </c>
      <c r="V769" s="91">
        <f t="shared" si="433"/>
        <v>3.124E-2</v>
      </c>
      <c r="W769" s="91">
        <f t="shared" si="433"/>
        <v>0.24318999999999999</v>
      </c>
      <c r="X769" s="91">
        <f t="shared" si="433"/>
        <v>0.41910999999999998</v>
      </c>
      <c r="Y769" s="91">
        <f t="shared" si="433"/>
        <v>0.54581999999999997</v>
      </c>
      <c r="Z769" s="91">
        <f t="shared" si="433"/>
        <v>0.10524</v>
      </c>
      <c r="AA769" s="91">
        <f t="shared" si="433"/>
        <v>3.7359999999999997E-2</v>
      </c>
    </row>
    <row r="770" spans="1:28" ht="12.75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95.08</v>
      </c>
      <c r="E770" s="44">
        <v>100.63</v>
      </c>
      <c r="F770" s="44">
        <v>14.05</v>
      </c>
      <c r="G770" s="44">
        <v>7.89</v>
      </c>
      <c r="H770" s="44">
        <v>0</v>
      </c>
      <c r="I770" s="44">
        <v>0</v>
      </c>
      <c r="J770" s="44">
        <v>0</v>
      </c>
      <c r="K770" s="44">
        <v>0</v>
      </c>
      <c r="L770" s="44">
        <v>0</v>
      </c>
      <c r="M770" s="44">
        <v>62.96</v>
      </c>
      <c r="N770" s="44">
        <v>44.11</v>
      </c>
      <c r="O770" s="44">
        <v>24.53</v>
      </c>
      <c r="P770" s="44">
        <v>20.38</v>
      </c>
      <c r="Q770" s="44">
        <v>12.71</v>
      </c>
      <c r="R770" s="44">
        <v>11.05</v>
      </c>
      <c r="S770" s="44">
        <v>11.06</v>
      </c>
      <c r="T770" s="44">
        <v>3.99</v>
      </c>
      <c r="U770" s="44">
        <v>26.67</v>
      </c>
      <c r="V770" s="44">
        <v>31.24</v>
      </c>
      <c r="W770" s="44">
        <v>243.19</v>
      </c>
      <c r="X770" s="44">
        <v>419.11</v>
      </c>
      <c r="Y770" s="44">
        <v>545.82000000000005</v>
      </c>
      <c r="Z770" s="44">
        <v>105.24</v>
      </c>
      <c r="AA770" s="44">
        <v>37.36</v>
      </c>
    </row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9.5700000000000004E-3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0.15721000000000002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862758.02</v>
      </c>
      <c r="E782" s="105">
        <f>$D782</f>
        <v>862758.02</v>
      </c>
      <c r="F782" s="105">
        <f>$D782</f>
        <v>862758.02</v>
      </c>
      <c r="G782" s="105">
        <f>$D782</f>
        <v>862758.02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0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A55BB-7DF6-4FE6-80E3-831E5BBC72B1}">
  <sheetPr>
    <tabColor theme="7" tint="0.59999389629810485"/>
    <pageSetUpPr fitToPage="1"/>
  </sheetPr>
  <dimension ref="A1:AB802"/>
  <sheetViews>
    <sheetView view="pageBreakPreview" topLeftCell="O738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01.10.2023</v>
      </c>
      <c r="C7" s="90" t="s">
        <v>76</v>
      </c>
      <c r="D7" s="91">
        <f>ROUND(((D8+D9+D11+D10)/1000),5)</f>
        <v>1.49522</v>
      </c>
      <c r="E7" s="91">
        <f>ROUND(((E8+E9+E11+E10)/1000),5)</f>
        <v>1.4364399999999999</v>
      </c>
      <c r="F7" s="91">
        <f>ROUND(((F8+F9+F11+F10)/1000),5)</f>
        <v>1.42249</v>
      </c>
      <c r="G7" s="91">
        <f t="shared" ref="G7:AA7" si="0">ROUND(((G8+G9+G11+G10)/1000),5)</f>
        <v>1.4243600000000001</v>
      </c>
      <c r="H7" s="91">
        <f t="shared" si="0"/>
        <v>1.4332</v>
      </c>
      <c r="I7" s="91">
        <f t="shared" si="0"/>
        <v>1.45784</v>
      </c>
      <c r="J7" s="91">
        <f t="shared" si="0"/>
        <v>1.45886</v>
      </c>
      <c r="K7" s="91">
        <f t="shared" si="0"/>
        <v>1.54599</v>
      </c>
      <c r="L7" s="91">
        <f t="shared" si="0"/>
        <v>1.7957799999999999</v>
      </c>
      <c r="M7" s="91">
        <f t="shared" si="0"/>
        <v>2.06928</v>
      </c>
      <c r="N7" s="91">
        <f t="shared" si="0"/>
        <v>2.1223800000000002</v>
      </c>
      <c r="O7" s="91">
        <f t="shared" si="0"/>
        <v>2.1291500000000001</v>
      </c>
      <c r="P7" s="91">
        <f t="shared" si="0"/>
        <v>2.1317300000000001</v>
      </c>
      <c r="Q7" s="91">
        <f t="shared" si="0"/>
        <v>2.1455000000000002</v>
      </c>
      <c r="R7" s="91">
        <f t="shared" si="0"/>
        <v>2.1493199999999999</v>
      </c>
      <c r="S7" s="91">
        <f t="shared" si="0"/>
        <v>2.1592500000000001</v>
      </c>
      <c r="T7" s="91">
        <f t="shared" si="0"/>
        <v>2.1518999999999999</v>
      </c>
      <c r="U7" s="91">
        <f t="shared" si="0"/>
        <v>2.1652900000000002</v>
      </c>
      <c r="V7" s="91">
        <f t="shared" si="0"/>
        <v>2.2239399999999998</v>
      </c>
      <c r="W7" s="91">
        <f t="shared" si="0"/>
        <v>2.28932</v>
      </c>
      <c r="X7" s="91">
        <f t="shared" si="0"/>
        <v>2.2267000000000001</v>
      </c>
      <c r="Y7" s="91">
        <f t="shared" si="0"/>
        <v>2.1400899999999998</v>
      </c>
      <c r="Z7" s="91">
        <f t="shared" si="0"/>
        <v>1.7913300000000001</v>
      </c>
      <c r="AA7" s="91">
        <f t="shared" si="0"/>
        <v>1.61578</v>
      </c>
    </row>
    <row r="8" spans="1:27" ht="12.75" customHeight="1" outlineLevel="1" x14ac:dyDescent="0.2">
      <c r="A8" s="99" t="s">
        <v>2415</v>
      </c>
      <c r="B8" s="63" t="s">
        <v>238</v>
      </c>
      <c r="C8" s="43" t="s">
        <v>79</v>
      </c>
      <c r="D8" s="44">
        <v>1314.89</v>
      </c>
      <c r="E8" s="44">
        <v>1256.1099999999999</v>
      </c>
      <c r="F8" s="44">
        <v>1242.1600000000001</v>
      </c>
      <c r="G8" s="44">
        <v>1244.03</v>
      </c>
      <c r="H8" s="44">
        <v>1252.8699999999999</v>
      </c>
      <c r="I8" s="44">
        <v>1277.51</v>
      </c>
      <c r="J8" s="44">
        <v>1278.53</v>
      </c>
      <c r="K8" s="44">
        <v>1365.66</v>
      </c>
      <c r="L8" s="44">
        <v>1615.45</v>
      </c>
      <c r="M8" s="44">
        <v>1888.95</v>
      </c>
      <c r="N8" s="44">
        <v>1942.05</v>
      </c>
      <c r="O8" s="44">
        <v>1948.82</v>
      </c>
      <c r="P8" s="44">
        <v>1951.4</v>
      </c>
      <c r="Q8" s="44">
        <v>1965.17</v>
      </c>
      <c r="R8" s="44">
        <v>1968.99</v>
      </c>
      <c r="S8" s="44">
        <v>1978.92</v>
      </c>
      <c r="T8" s="44">
        <v>1971.57</v>
      </c>
      <c r="U8" s="44">
        <v>1984.96</v>
      </c>
      <c r="V8" s="44">
        <v>2043.61</v>
      </c>
      <c r="W8" s="44">
        <v>2108.9899999999998</v>
      </c>
      <c r="X8" s="44">
        <v>2046.37</v>
      </c>
      <c r="Y8" s="44">
        <v>1959.76</v>
      </c>
      <c r="Z8" s="44">
        <v>1611</v>
      </c>
      <c r="AA8" s="44">
        <v>1435.45</v>
      </c>
    </row>
    <row r="9" spans="1:27" ht="12.75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2417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2418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2419</v>
      </c>
      <c r="B12" s="28" t="str">
        <f>"02"&amp;"."&amp;$B$801&amp;"."&amp;$B$802</f>
        <v>02.10.2023</v>
      </c>
      <c r="C12" s="90" t="s">
        <v>76</v>
      </c>
      <c r="D12" s="91">
        <f>ROUND(((D13+D14+D16+D15)/1000),5)</f>
        <v>1.4706600000000001</v>
      </c>
      <c r="E12" s="91">
        <f>ROUND(((E13+E14+E16+E15)/1000),5)</f>
        <v>1.4135599999999999</v>
      </c>
      <c r="F12" s="91">
        <f>ROUND(((F13+F14+F16+F15)/1000),5)</f>
        <v>1.35795</v>
      </c>
      <c r="G12" s="91">
        <f t="shared" ref="G12:AA12" si="3">ROUND(((G13+G14+G16+G15)/1000),5)</f>
        <v>1.34555</v>
      </c>
      <c r="H12" s="91">
        <f t="shared" si="3"/>
        <v>1.35842</v>
      </c>
      <c r="I12" s="91">
        <f t="shared" si="3"/>
        <v>1.4770399999999999</v>
      </c>
      <c r="J12" s="91">
        <f t="shared" si="3"/>
        <v>1.6371</v>
      </c>
      <c r="K12" s="91">
        <f t="shared" si="3"/>
        <v>1.8940399999999999</v>
      </c>
      <c r="L12" s="91">
        <f t="shared" si="3"/>
        <v>2.0974900000000001</v>
      </c>
      <c r="M12" s="91">
        <f t="shared" si="3"/>
        <v>2.2908200000000001</v>
      </c>
      <c r="N12" s="91">
        <f t="shared" si="3"/>
        <v>2.2976000000000001</v>
      </c>
      <c r="O12" s="91">
        <f t="shared" si="3"/>
        <v>2.2197300000000002</v>
      </c>
      <c r="P12" s="91">
        <f t="shared" si="3"/>
        <v>2.1774</v>
      </c>
      <c r="Q12" s="91">
        <f t="shared" si="3"/>
        <v>2.1971799999999999</v>
      </c>
      <c r="R12" s="91">
        <f t="shared" si="3"/>
        <v>2.1990799999999999</v>
      </c>
      <c r="S12" s="91">
        <f t="shared" si="3"/>
        <v>2.1852399999999998</v>
      </c>
      <c r="T12" s="91">
        <f t="shared" si="3"/>
        <v>2.18065</v>
      </c>
      <c r="U12" s="91">
        <f t="shared" si="3"/>
        <v>2.1902499999999998</v>
      </c>
      <c r="V12" s="91">
        <f t="shared" si="3"/>
        <v>2.3362799999999999</v>
      </c>
      <c r="W12" s="91">
        <f t="shared" si="3"/>
        <v>2.3388499999999999</v>
      </c>
      <c r="X12" s="91">
        <f t="shared" si="3"/>
        <v>2.1838099999999998</v>
      </c>
      <c r="Y12" s="91">
        <f t="shared" si="3"/>
        <v>2.0904600000000002</v>
      </c>
      <c r="Z12" s="91">
        <f t="shared" si="3"/>
        <v>1.8383799999999999</v>
      </c>
      <c r="AA12" s="91">
        <f t="shared" si="3"/>
        <v>1.54494</v>
      </c>
    </row>
    <row r="13" spans="1:27" ht="12.75" customHeight="1" outlineLevel="1" x14ac:dyDescent="0.2">
      <c r="A13" s="99" t="s">
        <v>2420</v>
      </c>
      <c r="B13" s="63" t="s">
        <v>238</v>
      </c>
      <c r="C13" s="43" t="s">
        <v>79</v>
      </c>
      <c r="D13" s="44">
        <v>1290.33</v>
      </c>
      <c r="E13" s="44">
        <v>1233.23</v>
      </c>
      <c r="F13" s="44">
        <v>1177.6199999999999</v>
      </c>
      <c r="G13" s="44">
        <v>1165.22</v>
      </c>
      <c r="H13" s="44">
        <v>1178.0899999999999</v>
      </c>
      <c r="I13" s="44">
        <v>1296.71</v>
      </c>
      <c r="J13" s="44">
        <v>1456.77</v>
      </c>
      <c r="K13" s="44">
        <v>1713.71</v>
      </c>
      <c r="L13" s="44">
        <v>1917.16</v>
      </c>
      <c r="M13" s="44">
        <v>2110.4899999999998</v>
      </c>
      <c r="N13" s="44">
        <v>2117.27</v>
      </c>
      <c r="O13" s="44">
        <v>2039.4</v>
      </c>
      <c r="P13" s="44">
        <v>1997.07</v>
      </c>
      <c r="Q13" s="44">
        <v>2016.85</v>
      </c>
      <c r="R13" s="44">
        <v>2018.75</v>
      </c>
      <c r="S13" s="44">
        <v>2004.91</v>
      </c>
      <c r="T13" s="44">
        <v>2000.32</v>
      </c>
      <c r="U13" s="44">
        <v>2009.92</v>
      </c>
      <c r="V13" s="44">
        <v>2155.9499999999998</v>
      </c>
      <c r="W13" s="44">
        <v>2158.52</v>
      </c>
      <c r="X13" s="44">
        <v>2003.48</v>
      </c>
      <c r="Y13" s="44">
        <v>1910.13</v>
      </c>
      <c r="Z13" s="44">
        <v>1658.05</v>
      </c>
      <c r="AA13" s="44">
        <v>1364.61</v>
      </c>
    </row>
    <row r="14" spans="1:27" ht="12.75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2422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2424</v>
      </c>
      <c r="B17" s="28" t="str">
        <f>"03"&amp;"."&amp;$B$801&amp;"."&amp;$B$802</f>
        <v>03.10.2023</v>
      </c>
      <c r="C17" s="90" t="s">
        <v>76</v>
      </c>
      <c r="D17" s="91">
        <f>ROUND(((D18+D19+D21+D20)/1000),5)</f>
        <v>1.41448</v>
      </c>
      <c r="E17" s="91">
        <f>ROUND(((E18+E19+E21+E20)/1000),5)</f>
        <v>1.3297300000000001</v>
      </c>
      <c r="F17" s="91">
        <f>ROUND(((F18+F19+F21+F20)/1000),5)</f>
        <v>1.1862600000000001</v>
      </c>
      <c r="G17" s="91">
        <f t="shared" ref="G17:AA17" si="6">ROUND(((G18+G19+G21+G20)/1000),5)</f>
        <v>1.16822</v>
      </c>
      <c r="H17" s="91">
        <f t="shared" si="6"/>
        <v>1.3295600000000001</v>
      </c>
      <c r="I17" s="91">
        <f t="shared" si="6"/>
        <v>1.4797400000000001</v>
      </c>
      <c r="J17" s="91">
        <f t="shared" si="6"/>
        <v>1.57053</v>
      </c>
      <c r="K17" s="91">
        <f t="shared" si="6"/>
        <v>1.80985</v>
      </c>
      <c r="L17" s="91">
        <f t="shared" si="6"/>
        <v>2.0572499999999998</v>
      </c>
      <c r="M17" s="91">
        <f t="shared" si="6"/>
        <v>2.2194600000000002</v>
      </c>
      <c r="N17" s="91">
        <f t="shared" si="6"/>
        <v>2.2554099999999999</v>
      </c>
      <c r="O17" s="91">
        <f t="shared" si="6"/>
        <v>2.1636099999999998</v>
      </c>
      <c r="P17" s="91">
        <f t="shared" si="6"/>
        <v>2.1590199999999999</v>
      </c>
      <c r="Q17" s="91">
        <f t="shared" si="6"/>
        <v>2.1826699999999999</v>
      </c>
      <c r="R17" s="91">
        <f t="shared" si="6"/>
        <v>2.1854900000000002</v>
      </c>
      <c r="S17" s="91">
        <f t="shared" si="6"/>
        <v>2.1878700000000002</v>
      </c>
      <c r="T17" s="91">
        <f t="shared" si="6"/>
        <v>2.18824</v>
      </c>
      <c r="U17" s="91">
        <f t="shared" si="6"/>
        <v>2.18893</v>
      </c>
      <c r="V17" s="91">
        <f t="shared" si="6"/>
        <v>2.2947899999999999</v>
      </c>
      <c r="W17" s="91">
        <f t="shared" si="6"/>
        <v>2.3062</v>
      </c>
      <c r="X17" s="91">
        <f t="shared" si="6"/>
        <v>2.1686700000000001</v>
      </c>
      <c r="Y17" s="91">
        <f t="shared" si="6"/>
        <v>2.0384500000000001</v>
      </c>
      <c r="Z17" s="91">
        <f t="shared" si="6"/>
        <v>1.7606999999999999</v>
      </c>
      <c r="AA17" s="91">
        <f t="shared" si="6"/>
        <v>1.54491</v>
      </c>
    </row>
    <row r="18" spans="1:27" ht="12.75" customHeight="1" outlineLevel="1" x14ac:dyDescent="0.2">
      <c r="A18" s="99" t="s">
        <v>2425</v>
      </c>
      <c r="B18" s="63" t="s">
        <v>238</v>
      </c>
      <c r="C18" s="43" t="s">
        <v>79</v>
      </c>
      <c r="D18" s="44">
        <v>1234.1500000000001</v>
      </c>
      <c r="E18" s="44">
        <v>1149.4000000000001</v>
      </c>
      <c r="F18" s="44">
        <v>1005.93</v>
      </c>
      <c r="G18" s="44">
        <v>987.89</v>
      </c>
      <c r="H18" s="44">
        <v>1149.23</v>
      </c>
      <c r="I18" s="44">
        <v>1299.4100000000001</v>
      </c>
      <c r="J18" s="44">
        <v>1390.2</v>
      </c>
      <c r="K18" s="44">
        <v>1629.52</v>
      </c>
      <c r="L18" s="44">
        <v>1876.92</v>
      </c>
      <c r="M18" s="44">
        <v>2039.13</v>
      </c>
      <c r="N18" s="44">
        <v>2075.08</v>
      </c>
      <c r="O18" s="44">
        <v>1983.28</v>
      </c>
      <c r="P18" s="44">
        <v>1978.69</v>
      </c>
      <c r="Q18" s="44">
        <v>2002.34</v>
      </c>
      <c r="R18" s="44">
        <v>2005.16</v>
      </c>
      <c r="S18" s="44">
        <v>2007.54</v>
      </c>
      <c r="T18" s="44">
        <v>2007.91</v>
      </c>
      <c r="U18" s="44">
        <v>2008.6</v>
      </c>
      <c r="V18" s="44">
        <v>2114.46</v>
      </c>
      <c r="W18" s="44">
        <v>2125.87</v>
      </c>
      <c r="X18" s="44">
        <v>1988.34</v>
      </c>
      <c r="Y18" s="44">
        <v>1858.12</v>
      </c>
      <c r="Z18" s="44">
        <v>1580.37</v>
      </c>
      <c r="AA18" s="44">
        <v>1364.58</v>
      </c>
    </row>
    <row r="19" spans="1:27" ht="12.75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2427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2429</v>
      </c>
      <c r="B22" s="28" t="str">
        <f>"04"&amp;"."&amp;$B$801&amp;"."&amp;$B$802</f>
        <v>04.10.2023</v>
      </c>
      <c r="C22" s="90" t="s">
        <v>76</v>
      </c>
      <c r="D22" s="91">
        <f>ROUND(((D23+D24+D26+D25)/1000),5)</f>
        <v>1.3876999999999999</v>
      </c>
      <c r="E22" s="91">
        <f>ROUND(((E23+E24+E26+E25)/1000),5)</f>
        <v>1.2573799999999999</v>
      </c>
      <c r="F22" s="91">
        <f>ROUND(((F23+F24+F26+F25)/1000),5)</f>
        <v>1.1398900000000001</v>
      </c>
      <c r="G22" s="91">
        <f t="shared" ref="G22:AA22" si="9">ROUND(((G23+G24+G26+G25)/1000),5)</f>
        <v>1.1980900000000001</v>
      </c>
      <c r="H22" s="91">
        <f t="shared" si="9"/>
        <v>1.32304</v>
      </c>
      <c r="I22" s="91">
        <f t="shared" si="9"/>
        <v>1.4314499999999999</v>
      </c>
      <c r="J22" s="91">
        <f t="shared" si="9"/>
        <v>1.4780500000000001</v>
      </c>
      <c r="K22" s="91">
        <f t="shared" si="9"/>
        <v>1.81918</v>
      </c>
      <c r="L22" s="91">
        <f t="shared" si="9"/>
        <v>2.09524</v>
      </c>
      <c r="M22" s="91">
        <f t="shared" si="9"/>
        <v>2.2698999999999998</v>
      </c>
      <c r="N22" s="91">
        <f t="shared" si="9"/>
        <v>2.2999200000000002</v>
      </c>
      <c r="O22" s="91">
        <f t="shared" si="9"/>
        <v>2.22112</v>
      </c>
      <c r="P22" s="91">
        <f t="shared" si="9"/>
        <v>2.1531899999999999</v>
      </c>
      <c r="Q22" s="91">
        <f t="shared" si="9"/>
        <v>2.1715300000000002</v>
      </c>
      <c r="R22" s="91">
        <f t="shared" si="9"/>
        <v>2.17435</v>
      </c>
      <c r="S22" s="91">
        <f t="shared" si="9"/>
        <v>2.1668400000000001</v>
      </c>
      <c r="T22" s="91">
        <f t="shared" si="9"/>
        <v>2.17455</v>
      </c>
      <c r="U22" s="91">
        <f t="shared" si="9"/>
        <v>2.2388300000000001</v>
      </c>
      <c r="V22" s="91">
        <f t="shared" si="9"/>
        <v>2.3490500000000001</v>
      </c>
      <c r="W22" s="91">
        <f t="shared" si="9"/>
        <v>2.3538899999999998</v>
      </c>
      <c r="X22" s="91">
        <f t="shared" si="9"/>
        <v>2.17632</v>
      </c>
      <c r="Y22" s="91">
        <f t="shared" si="9"/>
        <v>2.0354000000000001</v>
      </c>
      <c r="Z22" s="91">
        <f t="shared" si="9"/>
        <v>1.6347499999999999</v>
      </c>
      <c r="AA22" s="91">
        <f t="shared" si="9"/>
        <v>1.4856100000000001</v>
      </c>
    </row>
    <row r="23" spans="1:27" ht="12.75" customHeight="1" outlineLevel="1" x14ac:dyDescent="0.2">
      <c r="A23" s="99" t="s">
        <v>2430</v>
      </c>
      <c r="B23" s="63" t="s">
        <v>238</v>
      </c>
      <c r="C23" s="43" t="s">
        <v>79</v>
      </c>
      <c r="D23" s="44">
        <v>1207.3699999999999</v>
      </c>
      <c r="E23" s="44">
        <v>1077.05</v>
      </c>
      <c r="F23" s="44">
        <v>959.56</v>
      </c>
      <c r="G23" s="44">
        <v>1017.76</v>
      </c>
      <c r="H23" s="44">
        <v>1142.71</v>
      </c>
      <c r="I23" s="44">
        <v>1251.1199999999999</v>
      </c>
      <c r="J23" s="44">
        <v>1297.72</v>
      </c>
      <c r="K23" s="44">
        <v>1638.85</v>
      </c>
      <c r="L23" s="44">
        <v>1914.91</v>
      </c>
      <c r="M23" s="44">
        <v>2089.5700000000002</v>
      </c>
      <c r="N23" s="44">
        <v>2119.59</v>
      </c>
      <c r="O23" s="44">
        <v>2040.79</v>
      </c>
      <c r="P23" s="44">
        <v>1972.86</v>
      </c>
      <c r="Q23" s="44">
        <v>1991.2</v>
      </c>
      <c r="R23" s="44">
        <v>1994.02</v>
      </c>
      <c r="S23" s="44">
        <v>1986.51</v>
      </c>
      <c r="T23" s="44">
        <v>1994.22</v>
      </c>
      <c r="U23" s="44">
        <v>2058.5</v>
      </c>
      <c r="V23" s="44">
        <v>2168.7199999999998</v>
      </c>
      <c r="W23" s="44">
        <v>2173.56</v>
      </c>
      <c r="X23" s="44">
        <v>1995.99</v>
      </c>
      <c r="Y23" s="44">
        <v>1855.07</v>
      </c>
      <c r="Z23" s="44">
        <v>1454.42</v>
      </c>
      <c r="AA23" s="44">
        <v>1305.28</v>
      </c>
    </row>
    <row r="24" spans="1:27" ht="12.75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2432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2434</v>
      </c>
      <c r="B27" s="28" t="str">
        <f>"05"&amp;"."&amp;$B$801&amp;"."&amp;$B$802</f>
        <v>05.10.2023</v>
      </c>
      <c r="C27" s="90" t="s">
        <v>76</v>
      </c>
      <c r="D27" s="91">
        <f>ROUND(((D28+D29+D31+D30)/1000),5)</f>
        <v>1.3362499999999999</v>
      </c>
      <c r="E27" s="91">
        <f>ROUND(((E28+E29+E31+E30)/1000),5)</f>
        <v>1.1801699999999999</v>
      </c>
      <c r="F27" s="91">
        <f>ROUND(((F28+F29+F31+F30)/1000),5)</f>
        <v>1.09012</v>
      </c>
      <c r="G27" s="91">
        <f t="shared" ref="G27:AA27" si="12">ROUND(((G28+G29+G31+G30)/1000),5)</f>
        <v>1.10711</v>
      </c>
      <c r="H27" s="91">
        <f t="shared" si="12"/>
        <v>1.27356</v>
      </c>
      <c r="I27" s="91">
        <f t="shared" si="12"/>
        <v>1.41479</v>
      </c>
      <c r="J27" s="91">
        <f t="shared" si="12"/>
        <v>1.5257099999999999</v>
      </c>
      <c r="K27" s="91">
        <f t="shared" si="12"/>
        <v>1.9037999999999999</v>
      </c>
      <c r="L27" s="91">
        <f t="shared" si="12"/>
        <v>1.95197</v>
      </c>
      <c r="M27" s="91">
        <f t="shared" si="12"/>
        <v>2.1813699999999998</v>
      </c>
      <c r="N27" s="91">
        <f t="shared" si="12"/>
        <v>2.2587600000000001</v>
      </c>
      <c r="O27" s="91">
        <f t="shared" si="12"/>
        <v>2.1076800000000002</v>
      </c>
      <c r="P27" s="91">
        <f t="shared" si="12"/>
        <v>2.0369999999999999</v>
      </c>
      <c r="Q27" s="91">
        <f t="shared" si="12"/>
        <v>2.12859</v>
      </c>
      <c r="R27" s="91">
        <f t="shared" si="12"/>
        <v>2.1370200000000001</v>
      </c>
      <c r="S27" s="91">
        <f t="shared" si="12"/>
        <v>2.1417000000000002</v>
      </c>
      <c r="T27" s="91">
        <f t="shared" si="12"/>
        <v>2.1518199999999998</v>
      </c>
      <c r="U27" s="91">
        <f t="shared" si="12"/>
        <v>2.28992</v>
      </c>
      <c r="V27" s="91">
        <f t="shared" si="12"/>
        <v>2.2965100000000001</v>
      </c>
      <c r="W27" s="91">
        <f t="shared" si="12"/>
        <v>2.3488699999999998</v>
      </c>
      <c r="X27" s="91">
        <f t="shared" si="12"/>
        <v>2.2884000000000002</v>
      </c>
      <c r="Y27" s="91">
        <f t="shared" si="12"/>
        <v>2.05166</v>
      </c>
      <c r="Z27" s="91">
        <f t="shared" si="12"/>
        <v>1.7939099999999999</v>
      </c>
      <c r="AA27" s="91">
        <f t="shared" si="12"/>
        <v>1.5077799999999999</v>
      </c>
    </row>
    <row r="28" spans="1:27" ht="12.75" customHeight="1" outlineLevel="1" x14ac:dyDescent="0.2">
      <c r="A28" s="99" t="s">
        <v>2435</v>
      </c>
      <c r="B28" s="63" t="s">
        <v>238</v>
      </c>
      <c r="C28" s="43" t="s">
        <v>79</v>
      </c>
      <c r="D28" s="44">
        <v>1155.92</v>
      </c>
      <c r="E28" s="44">
        <v>999.84</v>
      </c>
      <c r="F28" s="44">
        <v>909.79</v>
      </c>
      <c r="G28" s="44">
        <v>926.78</v>
      </c>
      <c r="H28" s="44">
        <v>1093.23</v>
      </c>
      <c r="I28" s="44">
        <v>1234.46</v>
      </c>
      <c r="J28" s="44">
        <v>1345.38</v>
      </c>
      <c r="K28" s="44">
        <v>1723.47</v>
      </c>
      <c r="L28" s="44">
        <v>1771.64</v>
      </c>
      <c r="M28" s="44">
        <v>2001.04</v>
      </c>
      <c r="N28" s="44">
        <v>2078.4299999999998</v>
      </c>
      <c r="O28" s="44">
        <v>1927.35</v>
      </c>
      <c r="P28" s="44">
        <v>1856.67</v>
      </c>
      <c r="Q28" s="44">
        <v>1948.26</v>
      </c>
      <c r="R28" s="44">
        <v>1956.69</v>
      </c>
      <c r="S28" s="44">
        <v>1961.37</v>
      </c>
      <c r="T28" s="44">
        <v>1971.49</v>
      </c>
      <c r="U28" s="44">
        <v>2109.59</v>
      </c>
      <c r="V28" s="44">
        <v>2116.1799999999998</v>
      </c>
      <c r="W28" s="44">
        <v>2168.54</v>
      </c>
      <c r="X28" s="44">
        <v>2108.0700000000002</v>
      </c>
      <c r="Y28" s="44">
        <v>1871.33</v>
      </c>
      <c r="Z28" s="44">
        <v>1613.58</v>
      </c>
      <c r="AA28" s="44">
        <v>1327.45</v>
      </c>
    </row>
    <row r="29" spans="1:27" ht="12.75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2437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2439</v>
      </c>
      <c r="B32" s="28" t="str">
        <f>"06"&amp;"."&amp;$B$801&amp;"."&amp;$B$802</f>
        <v>06.10.2023</v>
      </c>
      <c r="C32" s="90" t="s">
        <v>76</v>
      </c>
      <c r="D32" s="91">
        <f>ROUND(((D33+D34+D36+D35)/1000),5)</f>
        <v>1.3995</v>
      </c>
      <c r="E32" s="91">
        <f>ROUND(((E33+E34+E36+E35)/1000),5)</f>
        <v>1.2889900000000001</v>
      </c>
      <c r="F32" s="91">
        <f>ROUND(((F33+F34+F36+F35)/1000),5)</f>
        <v>1.2107399999999999</v>
      </c>
      <c r="G32" s="91">
        <f t="shared" ref="G32:AA32" si="15">ROUND(((G33+G34+G36+G35)/1000),5)</f>
        <v>1.2346999999999999</v>
      </c>
      <c r="H32" s="91">
        <f t="shared" si="15"/>
        <v>1.32351</v>
      </c>
      <c r="I32" s="91">
        <f t="shared" si="15"/>
        <v>1.44224</v>
      </c>
      <c r="J32" s="91">
        <f t="shared" si="15"/>
        <v>1.66344</v>
      </c>
      <c r="K32" s="91">
        <f t="shared" si="15"/>
        <v>1.9204699999999999</v>
      </c>
      <c r="L32" s="91">
        <f t="shared" si="15"/>
        <v>2.1817000000000002</v>
      </c>
      <c r="M32" s="91">
        <f t="shared" si="15"/>
        <v>2.3570899999999999</v>
      </c>
      <c r="N32" s="91">
        <f t="shared" si="15"/>
        <v>2.36496</v>
      </c>
      <c r="O32" s="91">
        <f t="shared" si="15"/>
        <v>2.3382100000000001</v>
      </c>
      <c r="P32" s="91">
        <f t="shared" si="15"/>
        <v>2.1993800000000001</v>
      </c>
      <c r="Q32" s="91">
        <f t="shared" si="15"/>
        <v>2.20608</v>
      </c>
      <c r="R32" s="91">
        <f t="shared" si="15"/>
        <v>2.1512699999999998</v>
      </c>
      <c r="S32" s="91">
        <f t="shared" si="15"/>
        <v>2.1408700000000001</v>
      </c>
      <c r="T32" s="91">
        <f t="shared" si="15"/>
        <v>2.1536200000000001</v>
      </c>
      <c r="U32" s="91">
        <f t="shared" si="15"/>
        <v>2.1763300000000001</v>
      </c>
      <c r="V32" s="91">
        <f t="shared" si="15"/>
        <v>2.3534600000000001</v>
      </c>
      <c r="W32" s="91">
        <f t="shared" si="15"/>
        <v>2.3442699999999999</v>
      </c>
      <c r="X32" s="91">
        <f t="shared" si="15"/>
        <v>2.2402299999999999</v>
      </c>
      <c r="Y32" s="91">
        <f t="shared" si="15"/>
        <v>2.1352099999999998</v>
      </c>
      <c r="Z32" s="91">
        <f t="shared" si="15"/>
        <v>1.9147400000000001</v>
      </c>
      <c r="AA32" s="91">
        <f t="shared" si="15"/>
        <v>1.6508499999999999</v>
      </c>
    </row>
    <row r="33" spans="1:27" ht="12.75" customHeight="1" outlineLevel="1" x14ac:dyDescent="0.2">
      <c r="A33" s="99" t="s">
        <v>2440</v>
      </c>
      <c r="B33" s="63" t="s">
        <v>238</v>
      </c>
      <c r="C33" s="43" t="s">
        <v>79</v>
      </c>
      <c r="D33" s="44">
        <v>1219.17</v>
      </c>
      <c r="E33" s="44">
        <v>1108.6600000000001</v>
      </c>
      <c r="F33" s="44">
        <v>1030.4100000000001</v>
      </c>
      <c r="G33" s="44">
        <v>1054.3699999999999</v>
      </c>
      <c r="H33" s="44">
        <v>1143.18</v>
      </c>
      <c r="I33" s="44">
        <v>1261.9100000000001</v>
      </c>
      <c r="J33" s="44">
        <v>1483.11</v>
      </c>
      <c r="K33" s="44">
        <v>1740.14</v>
      </c>
      <c r="L33" s="44">
        <v>2001.37</v>
      </c>
      <c r="M33" s="44">
        <v>2176.7600000000002</v>
      </c>
      <c r="N33" s="44">
        <v>2184.63</v>
      </c>
      <c r="O33" s="44">
        <v>2157.88</v>
      </c>
      <c r="P33" s="44">
        <v>2019.05</v>
      </c>
      <c r="Q33" s="44">
        <v>2025.75</v>
      </c>
      <c r="R33" s="44">
        <v>1970.94</v>
      </c>
      <c r="S33" s="44">
        <v>1960.54</v>
      </c>
      <c r="T33" s="44">
        <v>1973.29</v>
      </c>
      <c r="U33" s="44">
        <v>1996</v>
      </c>
      <c r="V33" s="44">
        <v>2173.13</v>
      </c>
      <c r="W33" s="44">
        <v>2163.94</v>
      </c>
      <c r="X33" s="44">
        <v>2059.9</v>
      </c>
      <c r="Y33" s="44">
        <v>1954.88</v>
      </c>
      <c r="Z33" s="44">
        <v>1734.41</v>
      </c>
      <c r="AA33" s="44">
        <v>1470.52</v>
      </c>
    </row>
    <row r="34" spans="1:27" ht="12.75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2442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2444</v>
      </c>
      <c r="B37" s="28" t="str">
        <f>"07"&amp;"."&amp;$B$801&amp;"."&amp;$B$802</f>
        <v>07.10.2023</v>
      </c>
      <c r="C37" s="90" t="s">
        <v>76</v>
      </c>
      <c r="D37" s="91">
        <f>ROUND(((D38+D39+D41+D40)/1000),5)</f>
        <v>1.43306</v>
      </c>
      <c r="E37" s="91">
        <f>ROUND(((E38+E39+E41+E40)/1000),5)</f>
        <v>1.3823099999999999</v>
      </c>
      <c r="F37" s="91">
        <f>ROUND(((F38+F39+F41+F40)/1000),5)</f>
        <v>1.33178</v>
      </c>
      <c r="G37" s="91">
        <f t="shared" ref="G37:AA37" si="18">ROUND(((G38+G39+G41+G40)/1000),5)</f>
        <v>1.29921</v>
      </c>
      <c r="H37" s="91">
        <f t="shared" si="18"/>
        <v>1.33609</v>
      </c>
      <c r="I37" s="91">
        <f t="shared" si="18"/>
        <v>1.39151</v>
      </c>
      <c r="J37" s="91">
        <f t="shared" si="18"/>
        <v>1.4820500000000001</v>
      </c>
      <c r="K37" s="91">
        <f t="shared" si="18"/>
        <v>1.66421</v>
      </c>
      <c r="L37" s="91">
        <f t="shared" si="18"/>
        <v>1.86059</v>
      </c>
      <c r="M37" s="91">
        <f t="shared" si="18"/>
        <v>2.0182500000000001</v>
      </c>
      <c r="N37" s="91">
        <f t="shared" si="18"/>
        <v>2.1004</v>
      </c>
      <c r="O37" s="91">
        <f t="shared" si="18"/>
        <v>2.09178</v>
      </c>
      <c r="P37" s="91">
        <f t="shared" si="18"/>
        <v>2.04067</v>
      </c>
      <c r="Q37" s="91">
        <f t="shared" si="18"/>
        <v>2.0413199999999998</v>
      </c>
      <c r="R37" s="91">
        <f t="shared" si="18"/>
        <v>2.0339200000000002</v>
      </c>
      <c r="S37" s="91">
        <f t="shared" si="18"/>
        <v>2.0413299999999999</v>
      </c>
      <c r="T37" s="91">
        <f t="shared" si="18"/>
        <v>2.0668500000000001</v>
      </c>
      <c r="U37" s="91">
        <f t="shared" si="18"/>
        <v>2.1507000000000001</v>
      </c>
      <c r="V37" s="91">
        <f t="shared" si="18"/>
        <v>2.2657600000000002</v>
      </c>
      <c r="W37" s="91">
        <f t="shared" si="18"/>
        <v>2.2820399999999998</v>
      </c>
      <c r="X37" s="91">
        <f t="shared" si="18"/>
        <v>2.2269999999999999</v>
      </c>
      <c r="Y37" s="91">
        <f t="shared" si="18"/>
        <v>1.99095</v>
      </c>
      <c r="Z37" s="91">
        <f t="shared" si="18"/>
        <v>1.73715</v>
      </c>
      <c r="AA37" s="91">
        <f t="shared" si="18"/>
        <v>1.4919</v>
      </c>
    </row>
    <row r="38" spans="1:27" ht="12.75" customHeight="1" outlineLevel="1" x14ac:dyDescent="0.2">
      <c r="A38" s="99" t="s">
        <v>2445</v>
      </c>
      <c r="B38" s="63" t="s">
        <v>238</v>
      </c>
      <c r="C38" s="43" t="s">
        <v>79</v>
      </c>
      <c r="D38" s="44">
        <v>1252.73</v>
      </c>
      <c r="E38" s="44">
        <v>1201.98</v>
      </c>
      <c r="F38" s="44">
        <v>1151.45</v>
      </c>
      <c r="G38" s="44">
        <v>1118.8800000000001</v>
      </c>
      <c r="H38" s="44">
        <v>1155.76</v>
      </c>
      <c r="I38" s="44">
        <v>1211.18</v>
      </c>
      <c r="J38" s="44">
        <v>1301.72</v>
      </c>
      <c r="K38" s="44">
        <v>1483.88</v>
      </c>
      <c r="L38" s="44">
        <v>1680.26</v>
      </c>
      <c r="M38" s="44">
        <v>1837.92</v>
      </c>
      <c r="N38" s="44">
        <v>1920.07</v>
      </c>
      <c r="O38" s="44">
        <v>1911.45</v>
      </c>
      <c r="P38" s="44">
        <v>1860.34</v>
      </c>
      <c r="Q38" s="44">
        <v>1860.99</v>
      </c>
      <c r="R38" s="44">
        <v>1853.59</v>
      </c>
      <c r="S38" s="44">
        <v>1861</v>
      </c>
      <c r="T38" s="44">
        <v>1886.52</v>
      </c>
      <c r="U38" s="44">
        <v>1970.37</v>
      </c>
      <c r="V38" s="44">
        <v>2085.4299999999998</v>
      </c>
      <c r="W38" s="44">
        <v>2101.71</v>
      </c>
      <c r="X38" s="44">
        <v>2046.67</v>
      </c>
      <c r="Y38" s="44">
        <v>1810.62</v>
      </c>
      <c r="Z38" s="44">
        <v>1556.82</v>
      </c>
      <c r="AA38" s="44">
        <v>1311.57</v>
      </c>
    </row>
    <row r="39" spans="1:27" ht="12.75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2447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2449</v>
      </c>
      <c r="B42" s="28" t="str">
        <f>"08"&amp;"."&amp;$B$801&amp;"."&amp;$B$802</f>
        <v>08.10.2023</v>
      </c>
      <c r="C42" s="90" t="s">
        <v>76</v>
      </c>
      <c r="D42" s="91">
        <f>ROUND(((D43+D44+D46+D45)/1000),5)</f>
        <v>1.3468</v>
      </c>
      <c r="E42" s="91">
        <f>ROUND(((E43+E44+E46+E45)/1000),5)</f>
        <v>1.2564500000000001</v>
      </c>
      <c r="F42" s="91">
        <f>ROUND(((F43+F44+F46+F45)/1000),5)</f>
        <v>1.15456</v>
      </c>
      <c r="G42" s="91">
        <f t="shared" ref="G42:AA42" si="21">ROUND(((G43+G44+G46+G45)/1000),5)</f>
        <v>1.1198699999999999</v>
      </c>
      <c r="H42" s="91">
        <f t="shared" si="21"/>
        <v>1.16595</v>
      </c>
      <c r="I42" s="91">
        <f t="shared" si="21"/>
        <v>1.2298500000000001</v>
      </c>
      <c r="J42" s="91">
        <f t="shared" si="21"/>
        <v>1.2224200000000001</v>
      </c>
      <c r="K42" s="91">
        <f t="shared" si="21"/>
        <v>1.32928</v>
      </c>
      <c r="L42" s="91">
        <f t="shared" si="21"/>
        <v>1.6576</v>
      </c>
      <c r="M42" s="91">
        <f t="shared" si="21"/>
        <v>1.7964199999999999</v>
      </c>
      <c r="N42" s="91">
        <f t="shared" si="21"/>
        <v>1.8403499999999999</v>
      </c>
      <c r="O42" s="91">
        <f t="shared" si="21"/>
        <v>1.8431599999999999</v>
      </c>
      <c r="P42" s="91">
        <f t="shared" si="21"/>
        <v>1.9272</v>
      </c>
      <c r="Q42" s="91">
        <f t="shared" si="21"/>
        <v>1.9279599999999999</v>
      </c>
      <c r="R42" s="91">
        <f t="shared" si="21"/>
        <v>1.9323399999999999</v>
      </c>
      <c r="S42" s="91">
        <f t="shared" si="21"/>
        <v>1.9273199999999999</v>
      </c>
      <c r="T42" s="91">
        <f t="shared" si="21"/>
        <v>2.0783700000000001</v>
      </c>
      <c r="U42" s="91">
        <f t="shared" si="21"/>
        <v>2.2937599999999998</v>
      </c>
      <c r="V42" s="91">
        <f t="shared" si="21"/>
        <v>2.38672</v>
      </c>
      <c r="W42" s="91">
        <f t="shared" si="21"/>
        <v>2.3885800000000001</v>
      </c>
      <c r="X42" s="91">
        <f t="shared" si="21"/>
        <v>2.3431299999999999</v>
      </c>
      <c r="Y42" s="91">
        <f t="shared" si="21"/>
        <v>1.9962599999999999</v>
      </c>
      <c r="Z42" s="91">
        <f t="shared" si="21"/>
        <v>1.6993199999999999</v>
      </c>
      <c r="AA42" s="91">
        <f t="shared" si="21"/>
        <v>1.48695</v>
      </c>
    </row>
    <row r="43" spans="1:27" ht="12.75" customHeight="1" outlineLevel="1" x14ac:dyDescent="0.2">
      <c r="A43" s="99" t="s">
        <v>2450</v>
      </c>
      <c r="B43" s="63" t="s">
        <v>238</v>
      </c>
      <c r="C43" s="43" t="s">
        <v>79</v>
      </c>
      <c r="D43" s="44">
        <v>1166.47</v>
      </c>
      <c r="E43" s="44">
        <v>1076.1199999999999</v>
      </c>
      <c r="F43" s="44">
        <v>974.23</v>
      </c>
      <c r="G43" s="44">
        <v>939.54</v>
      </c>
      <c r="H43" s="44">
        <v>985.62</v>
      </c>
      <c r="I43" s="44">
        <v>1049.52</v>
      </c>
      <c r="J43" s="44">
        <v>1042.0899999999999</v>
      </c>
      <c r="K43" s="44">
        <v>1148.95</v>
      </c>
      <c r="L43" s="44">
        <v>1477.27</v>
      </c>
      <c r="M43" s="44">
        <v>1616.09</v>
      </c>
      <c r="N43" s="44">
        <v>1660.02</v>
      </c>
      <c r="O43" s="44">
        <v>1662.83</v>
      </c>
      <c r="P43" s="44">
        <v>1746.87</v>
      </c>
      <c r="Q43" s="44">
        <v>1747.63</v>
      </c>
      <c r="R43" s="44">
        <v>1752.01</v>
      </c>
      <c r="S43" s="44">
        <v>1746.99</v>
      </c>
      <c r="T43" s="44">
        <v>1898.04</v>
      </c>
      <c r="U43" s="44">
        <v>2113.4299999999998</v>
      </c>
      <c r="V43" s="44">
        <v>2206.39</v>
      </c>
      <c r="W43" s="44">
        <v>2208.25</v>
      </c>
      <c r="X43" s="44">
        <v>2162.8000000000002</v>
      </c>
      <c r="Y43" s="44">
        <v>1815.93</v>
      </c>
      <c r="Z43" s="44">
        <v>1518.99</v>
      </c>
      <c r="AA43" s="44">
        <v>1306.6199999999999</v>
      </c>
    </row>
    <row r="44" spans="1:27" ht="12.75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2452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2454</v>
      </c>
      <c r="B47" s="28" t="str">
        <f>"09"&amp;"."&amp;$B$801&amp;"."&amp;$B$802</f>
        <v>09.10.2023</v>
      </c>
      <c r="C47" s="90" t="s">
        <v>76</v>
      </c>
      <c r="D47" s="91">
        <f>ROUND(((D48+D49+D51+D50)/1000),5)</f>
        <v>1.36253</v>
      </c>
      <c r="E47" s="91">
        <f>ROUND(((E48+E49+E51+E50)/1000),5)</f>
        <v>1.2736400000000001</v>
      </c>
      <c r="F47" s="91">
        <f>ROUND(((F48+F49+F51+F50)/1000),5)</f>
        <v>1.19798</v>
      </c>
      <c r="G47" s="91">
        <f t="shared" ref="G47:AA47" si="24">ROUND(((G48+G49+G51+G50)/1000),5)</f>
        <v>1.17093</v>
      </c>
      <c r="H47" s="91">
        <f t="shared" si="24"/>
        <v>1.22529</v>
      </c>
      <c r="I47" s="91">
        <f t="shared" si="24"/>
        <v>1.4430099999999999</v>
      </c>
      <c r="J47" s="91">
        <f t="shared" si="24"/>
        <v>1.58043</v>
      </c>
      <c r="K47" s="91">
        <f t="shared" si="24"/>
        <v>1.9180999999999999</v>
      </c>
      <c r="L47" s="91">
        <f t="shared" si="24"/>
        <v>2.2937500000000002</v>
      </c>
      <c r="M47" s="91">
        <f t="shared" si="24"/>
        <v>2.3833700000000002</v>
      </c>
      <c r="N47" s="91">
        <f t="shared" si="24"/>
        <v>2.4072900000000002</v>
      </c>
      <c r="O47" s="91">
        <f t="shared" si="24"/>
        <v>2.3913899999999999</v>
      </c>
      <c r="P47" s="91">
        <f t="shared" si="24"/>
        <v>2.3189700000000002</v>
      </c>
      <c r="Q47" s="91">
        <f t="shared" si="24"/>
        <v>2.34423</v>
      </c>
      <c r="R47" s="91">
        <f t="shared" si="24"/>
        <v>2.3470300000000002</v>
      </c>
      <c r="S47" s="91">
        <f t="shared" si="24"/>
        <v>2.3489499999999999</v>
      </c>
      <c r="T47" s="91">
        <f t="shared" si="24"/>
        <v>2.3228300000000002</v>
      </c>
      <c r="U47" s="91">
        <f t="shared" si="24"/>
        <v>2.3561800000000002</v>
      </c>
      <c r="V47" s="91">
        <f t="shared" si="24"/>
        <v>2.38062</v>
      </c>
      <c r="W47" s="91">
        <f t="shared" si="24"/>
        <v>2.3734999999999999</v>
      </c>
      <c r="X47" s="91">
        <f t="shared" si="24"/>
        <v>2.3247100000000001</v>
      </c>
      <c r="Y47" s="91">
        <f t="shared" si="24"/>
        <v>2.2808999999999999</v>
      </c>
      <c r="Z47" s="91">
        <f t="shared" si="24"/>
        <v>1.7737700000000001</v>
      </c>
      <c r="AA47" s="91">
        <f t="shared" si="24"/>
        <v>1.50834</v>
      </c>
    </row>
    <row r="48" spans="1:27" ht="12.75" customHeight="1" outlineLevel="1" x14ac:dyDescent="0.2">
      <c r="A48" s="99" t="s">
        <v>2455</v>
      </c>
      <c r="B48" s="63" t="s">
        <v>238</v>
      </c>
      <c r="C48" s="43" t="s">
        <v>79</v>
      </c>
      <c r="D48" s="44">
        <v>1182.2</v>
      </c>
      <c r="E48" s="44">
        <v>1093.31</v>
      </c>
      <c r="F48" s="44">
        <v>1017.65</v>
      </c>
      <c r="G48" s="44">
        <v>990.6</v>
      </c>
      <c r="H48" s="44">
        <v>1044.96</v>
      </c>
      <c r="I48" s="44">
        <v>1262.68</v>
      </c>
      <c r="J48" s="44">
        <v>1400.1</v>
      </c>
      <c r="K48" s="44">
        <v>1737.77</v>
      </c>
      <c r="L48" s="44">
        <v>2113.42</v>
      </c>
      <c r="M48" s="44">
        <v>2203.04</v>
      </c>
      <c r="N48" s="44">
        <v>2226.96</v>
      </c>
      <c r="O48" s="44">
        <v>2211.06</v>
      </c>
      <c r="P48" s="44">
        <v>2138.64</v>
      </c>
      <c r="Q48" s="44">
        <v>2163.9</v>
      </c>
      <c r="R48" s="44">
        <v>2166.6999999999998</v>
      </c>
      <c r="S48" s="44">
        <v>2168.62</v>
      </c>
      <c r="T48" s="44">
        <v>2142.5</v>
      </c>
      <c r="U48" s="44">
        <v>2175.85</v>
      </c>
      <c r="V48" s="44">
        <v>2200.29</v>
      </c>
      <c r="W48" s="44">
        <v>2193.17</v>
      </c>
      <c r="X48" s="44">
        <v>2144.38</v>
      </c>
      <c r="Y48" s="44">
        <v>2100.5700000000002</v>
      </c>
      <c r="Z48" s="44">
        <v>1593.44</v>
      </c>
      <c r="AA48" s="44">
        <v>1328.01</v>
      </c>
    </row>
    <row r="49" spans="1:27" ht="12.75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2457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2459</v>
      </c>
      <c r="B52" s="28" t="str">
        <f>"10"&amp;"."&amp;$B$801&amp;"."&amp;$B$802</f>
        <v>10.10.2023</v>
      </c>
      <c r="C52" s="90" t="s">
        <v>76</v>
      </c>
      <c r="D52" s="91">
        <f>ROUND(((D53+D54+D56+D55)/1000),5)</f>
        <v>1.36425</v>
      </c>
      <c r="E52" s="91">
        <f>ROUND(((E53+E54+E56+E55)/1000),5)</f>
        <v>1.2861800000000001</v>
      </c>
      <c r="F52" s="91">
        <f>ROUND(((F53+F54+F56+F55)/1000),5)</f>
        <v>1.2642100000000001</v>
      </c>
      <c r="G52" s="91">
        <f t="shared" ref="G52:AA52" si="27">ROUND(((G53+G54+G56+G55)/1000),5)</f>
        <v>1.2561599999999999</v>
      </c>
      <c r="H52" s="91">
        <f t="shared" si="27"/>
        <v>1.2889600000000001</v>
      </c>
      <c r="I52" s="91">
        <f t="shared" si="27"/>
        <v>1.45878</v>
      </c>
      <c r="J52" s="91">
        <f t="shared" si="27"/>
        <v>1.6418699999999999</v>
      </c>
      <c r="K52" s="91">
        <f t="shared" si="27"/>
        <v>1.8579399999999999</v>
      </c>
      <c r="L52" s="91">
        <f t="shared" si="27"/>
        <v>2.2130399999999999</v>
      </c>
      <c r="M52" s="91">
        <f t="shared" si="27"/>
        <v>2.3407399999999998</v>
      </c>
      <c r="N52" s="91">
        <f t="shared" si="27"/>
        <v>2.4178299999999999</v>
      </c>
      <c r="O52" s="91">
        <f t="shared" si="27"/>
        <v>2.3419699999999999</v>
      </c>
      <c r="P52" s="91">
        <f t="shared" si="27"/>
        <v>2.3372999999999999</v>
      </c>
      <c r="Q52" s="91">
        <f t="shared" si="27"/>
        <v>2.3451200000000001</v>
      </c>
      <c r="R52" s="91">
        <f t="shared" si="27"/>
        <v>2.3361800000000001</v>
      </c>
      <c r="S52" s="91">
        <f t="shared" si="27"/>
        <v>2.3375900000000001</v>
      </c>
      <c r="T52" s="91">
        <f t="shared" si="27"/>
        <v>2.34084</v>
      </c>
      <c r="U52" s="91">
        <f t="shared" si="27"/>
        <v>2.3492700000000002</v>
      </c>
      <c r="V52" s="91">
        <f t="shared" si="27"/>
        <v>2.4813299999999998</v>
      </c>
      <c r="W52" s="91">
        <f t="shared" si="27"/>
        <v>2.4859200000000001</v>
      </c>
      <c r="X52" s="91">
        <f t="shared" si="27"/>
        <v>2.3197299999999998</v>
      </c>
      <c r="Y52" s="91">
        <f t="shared" si="27"/>
        <v>2.2797399999999999</v>
      </c>
      <c r="Z52" s="91">
        <f t="shared" si="27"/>
        <v>1.90411</v>
      </c>
      <c r="AA52" s="91">
        <f t="shared" si="27"/>
        <v>1.51352</v>
      </c>
    </row>
    <row r="53" spans="1:27" ht="12.75" customHeight="1" outlineLevel="1" x14ac:dyDescent="0.2">
      <c r="A53" s="99" t="s">
        <v>2460</v>
      </c>
      <c r="B53" s="63" t="s">
        <v>238</v>
      </c>
      <c r="C53" s="43" t="s">
        <v>79</v>
      </c>
      <c r="D53" s="44">
        <v>1183.92</v>
      </c>
      <c r="E53" s="44">
        <v>1105.8499999999999</v>
      </c>
      <c r="F53" s="44">
        <v>1083.8800000000001</v>
      </c>
      <c r="G53" s="44">
        <v>1075.83</v>
      </c>
      <c r="H53" s="44">
        <v>1108.6300000000001</v>
      </c>
      <c r="I53" s="44">
        <v>1278.45</v>
      </c>
      <c r="J53" s="44">
        <v>1461.54</v>
      </c>
      <c r="K53" s="44">
        <v>1677.61</v>
      </c>
      <c r="L53" s="44">
        <v>2032.71</v>
      </c>
      <c r="M53" s="44">
        <v>2160.41</v>
      </c>
      <c r="N53" s="44">
        <v>2237.5</v>
      </c>
      <c r="O53" s="44">
        <v>2161.64</v>
      </c>
      <c r="P53" s="44">
        <v>2156.9699999999998</v>
      </c>
      <c r="Q53" s="44">
        <v>2164.79</v>
      </c>
      <c r="R53" s="44">
        <v>2155.85</v>
      </c>
      <c r="S53" s="44">
        <v>2157.2600000000002</v>
      </c>
      <c r="T53" s="44">
        <v>2160.5100000000002</v>
      </c>
      <c r="U53" s="44">
        <v>2168.94</v>
      </c>
      <c r="V53" s="44">
        <v>2301</v>
      </c>
      <c r="W53" s="44">
        <v>2305.59</v>
      </c>
      <c r="X53" s="44">
        <v>2139.4</v>
      </c>
      <c r="Y53" s="44">
        <v>2099.41</v>
      </c>
      <c r="Z53" s="44">
        <v>1723.78</v>
      </c>
      <c r="AA53" s="44">
        <v>1333.19</v>
      </c>
    </row>
    <row r="54" spans="1:27" ht="12.75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2462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2464</v>
      </c>
      <c r="B57" s="28" t="str">
        <f>"11"&amp;"."&amp;$B$801&amp;"."&amp;$B$802</f>
        <v>11.10.2023</v>
      </c>
      <c r="C57" s="90" t="s">
        <v>76</v>
      </c>
      <c r="D57" s="91">
        <f>ROUND(((D58+D59+D61+D60)/1000),5)</f>
        <v>1.3703099999999999</v>
      </c>
      <c r="E57" s="91">
        <f>ROUND(((E58+E59+E61+E60)/1000),5)</f>
        <v>1.2854300000000001</v>
      </c>
      <c r="F57" s="91">
        <f>ROUND(((F58+F59+F61+F60)/1000),5)</f>
        <v>1.2625900000000001</v>
      </c>
      <c r="G57" s="91">
        <f t="shared" ref="G57:AA57" si="30">ROUND(((G58+G59+G61+G60)/1000),5)</f>
        <v>1.2632099999999999</v>
      </c>
      <c r="H57" s="91">
        <f t="shared" si="30"/>
        <v>1.30298</v>
      </c>
      <c r="I57" s="91">
        <f t="shared" si="30"/>
        <v>1.45627</v>
      </c>
      <c r="J57" s="91">
        <f t="shared" si="30"/>
        <v>1.6049599999999999</v>
      </c>
      <c r="K57" s="91">
        <f t="shared" si="30"/>
        <v>1.93957</v>
      </c>
      <c r="L57" s="91">
        <f t="shared" si="30"/>
        <v>2.1848999999999998</v>
      </c>
      <c r="M57" s="91">
        <f t="shared" si="30"/>
        <v>2.3341099999999999</v>
      </c>
      <c r="N57" s="91">
        <f t="shared" si="30"/>
        <v>2.4447999999999999</v>
      </c>
      <c r="O57" s="91">
        <f t="shared" si="30"/>
        <v>2.3164199999999999</v>
      </c>
      <c r="P57" s="91">
        <f t="shared" si="30"/>
        <v>2.3033199999999998</v>
      </c>
      <c r="Q57" s="91">
        <f t="shared" si="30"/>
        <v>2.2452800000000002</v>
      </c>
      <c r="R57" s="91">
        <f t="shared" si="30"/>
        <v>2.26485</v>
      </c>
      <c r="S57" s="91">
        <f t="shared" si="30"/>
        <v>2.2370899999999998</v>
      </c>
      <c r="T57" s="91">
        <f t="shared" si="30"/>
        <v>2.2614399999999999</v>
      </c>
      <c r="U57" s="91">
        <f t="shared" si="30"/>
        <v>2.3927999999999998</v>
      </c>
      <c r="V57" s="91">
        <f t="shared" si="30"/>
        <v>2.6372599999999999</v>
      </c>
      <c r="W57" s="91">
        <f t="shared" si="30"/>
        <v>2.43465</v>
      </c>
      <c r="X57" s="91">
        <f t="shared" si="30"/>
        <v>2.3937900000000001</v>
      </c>
      <c r="Y57" s="91">
        <f t="shared" si="30"/>
        <v>2.25482</v>
      </c>
      <c r="Z57" s="91">
        <f t="shared" si="30"/>
        <v>1.7571399999999999</v>
      </c>
      <c r="AA57" s="91">
        <f t="shared" si="30"/>
        <v>1.44824</v>
      </c>
    </row>
    <row r="58" spans="1:27" ht="12.75" customHeight="1" outlineLevel="1" x14ac:dyDescent="0.2">
      <c r="A58" s="99" t="s">
        <v>2465</v>
      </c>
      <c r="B58" s="63" t="s">
        <v>238</v>
      </c>
      <c r="C58" s="43" t="s">
        <v>79</v>
      </c>
      <c r="D58" s="44">
        <v>1189.98</v>
      </c>
      <c r="E58" s="44">
        <v>1105.0999999999999</v>
      </c>
      <c r="F58" s="44">
        <v>1082.26</v>
      </c>
      <c r="G58" s="44">
        <v>1082.8800000000001</v>
      </c>
      <c r="H58" s="44">
        <v>1122.6500000000001</v>
      </c>
      <c r="I58" s="44">
        <v>1275.94</v>
      </c>
      <c r="J58" s="44">
        <v>1424.63</v>
      </c>
      <c r="K58" s="44">
        <v>1759.24</v>
      </c>
      <c r="L58" s="44">
        <v>2004.57</v>
      </c>
      <c r="M58" s="44">
        <v>2153.7800000000002</v>
      </c>
      <c r="N58" s="44">
        <v>2264.4699999999998</v>
      </c>
      <c r="O58" s="44">
        <v>2136.09</v>
      </c>
      <c r="P58" s="44">
        <v>2122.9899999999998</v>
      </c>
      <c r="Q58" s="44">
        <v>2064.9499999999998</v>
      </c>
      <c r="R58" s="44">
        <v>2084.52</v>
      </c>
      <c r="S58" s="44">
        <v>2056.7600000000002</v>
      </c>
      <c r="T58" s="44">
        <v>2081.11</v>
      </c>
      <c r="U58" s="44">
        <v>2212.4699999999998</v>
      </c>
      <c r="V58" s="44">
        <v>2456.9299999999998</v>
      </c>
      <c r="W58" s="44">
        <v>2254.3200000000002</v>
      </c>
      <c r="X58" s="44">
        <v>2213.46</v>
      </c>
      <c r="Y58" s="44">
        <v>2074.4899999999998</v>
      </c>
      <c r="Z58" s="44">
        <v>1576.81</v>
      </c>
      <c r="AA58" s="44">
        <v>1267.9100000000001</v>
      </c>
    </row>
    <row r="59" spans="1:27" ht="12.75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2467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2469</v>
      </c>
      <c r="B62" s="28" t="str">
        <f>"12"&amp;"."&amp;$B$801&amp;"."&amp;$B$802</f>
        <v>12.10.2023</v>
      </c>
      <c r="C62" s="90" t="s">
        <v>76</v>
      </c>
      <c r="D62" s="91">
        <f>ROUND(((D63+D64+D66+D65)/1000),5)</f>
        <v>1.2847900000000001</v>
      </c>
      <c r="E62" s="91">
        <f>ROUND(((E63+E64+E66+E65)/1000),5)</f>
        <v>1.2155199999999999</v>
      </c>
      <c r="F62" s="91">
        <f>ROUND(((F63+F64+F66+F65)/1000),5)</f>
        <v>1.1592199999999999</v>
      </c>
      <c r="G62" s="91">
        <f t="shared" ref="G62:AA62" si="33">ROUND(((G63+G64+G66+G65)/1000),5)</f>
        <v>1.16462</v>
      </c>
      <c r="H62" s="91">
        <f t="shared" si="33"/>
        <v>1.2608699999999999</v>
      </c>
      <c r="I62" s="91">
        <f t="shared" si="33"/>
        <v>1.37344</v>
      </c>
      <c r="J62" s="91">
        <f t="shared" si="33"/>
        <v>1.61158</v>
      </c>
      <c r="K62" s="91">
        <f t="shared" si="33"/>
        <v>1.90286</v>
      </c>
      <c r="L62" s="91">
        <f t="shared" si="33"/>
        <v>2.3219599999999998</v>
      </c>
      <c r="M62" s="91">
        <f t="shared" si="33"/>
        <v>2.3546</v>
      </c>
      <c r="N62" s="91">
        <f t="shared" si="33"/>
        <v>2.4095300000000002</v>
      </c>
      <c r="O62" s="91">
        <f t="shared" si="33"/>
        <v>2.4049800000000001</v>
      </c>
      <c r="P62" s="91">
        <f t="shared" si="33"/>
        <v>2.4077700000000002</v>
      </c>
      <c r="Q62" s="91">
        <f t="shared" si="33"/>
        <v>2.41357</v>
      </c>
      <c r="R62" s="91">
        <f t="shared" si="33"/>
        <v>2.4059599999999999</v>
      </c>
      <c r="S62" s="91">
        <f t="shared" si="33"/>
        <v>2.3847499999999999</v>
      </c>
      <c r="T62" s="91">
        <f t="shared" si="33"/>
        <v>2.3780100000000002</v>
      </c>
      <c r="U62" s="91">
        <f t="shared" si="33"/>
        <v>2.35582</v>
      </c>
      <c r="V62" s="91">
        <f t="shared" si="33"/>
        <v>2.47539</v>
      </c>
      <c r="W62" s="91">
        <f t="shared" si="33"/>
        <v>2.4873400000000001</v>
      </c>
      <c r="X62" s="91">
        <f t="shared" si="33"/>
        <v>2.4039100000000002</v>
      </c>
      <c r="Y62" s="91">
        <f t="shared" si="33"/>
        <v>2.3004199999999999</v>
      </c>
      <c r="Z62" s="91">
        <f t="shared" si="33"/>
        <v>2.02407</v>
      </c>
      <c r="AA62" s="91">
        <f t="shared" si="33"/>
        <v>1.4805900000000001</v>
      </c>
    </row>
    <row r="63" spans="1:27" ht="12.75" customHeight="1" outlineLevel="1" x14ac:dyDescent="0.2">
      <c r="A63" s="99" t="s">
        <v>2470</v>
      </c>
      <c r="B63" s="63" t="s">
        <v>238</v>
      </c>
      <c r="C63" s="43" t="s">
        <v>79</v>
      </c>
      <c r="D63" s="44">
        <v>1104.46</v>
      </c>
      <c r="E63" s="44">
        <v>1035.19</v>
      </c>
      <c r="F63" s="44">
        <v>978.89</v>
      </c>
      <c r="G63" s="44">
        <v>984.29</v>
      </c>
      <c r="H63" s="44">
        <v>1080.54</v>
      </c>
      <c r="I63" s="44">
        <v>1193.1099999999999</v>
      </c>
      <c r="J63" s="44">
        <v>1431.25</v>
      </c>
      <c r="K63" s="44">
        <v>1722.53</v>
      </c>
      <c r="L63" s="44">
        <v>2141.63</v>
      </c>
      <c r="M63" s="44">
        <v>2174.27</v>
      </c>
      <c r="N63" s="44">
        <v>2229.1999999999998</v>
      </c>
      <c r="O63" s="44">
        <v>2224.65</v>
      </c>
      <c r="P63" s="44">
        <v>2227.44</v>
      </c>
      <c r="Q63" s="44">
        <v>2233.2399999999998</v>
      </c>
      <c r="R63" s="44">
        <v>2225.63</v>
      </c>
      <c r="S63" s="44">
        <v>2204.42</v>
      </c>
      <c r="T63" s="44">
        <v>2197.6799999999998</v>
      </c>
      <c r="U63" s="44">
        <v>2175.4899999999998</v>
      </c>
      <c r="V63" s="44">
        <v>2295.06</v>
      </c>
      <c r="W63" s="44">
        <v>2307.0100000000002</v>
      </c>
      <c r="X63" s="44">
        <v>2223.58</v>
      </c>
      <c r="Y63" s="44">
        <v>2120.09</v>
      </c>
      <c r="Z63" s="44">
        <v>1843.74</v>
      </c>
      <c r="AA63" s="44">
        <v>1300.26</v>
      </c>
    </row>
    <row r="64" spans="1:27" ht="12.75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2472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2474</v>
      </c>
      <c r="B67" s="28" t="str">
        <f>"13"&amp;"."&amp;$B$801&amp;"."&amp;$B$802</f>
        <v>13.10.2023</v>
      </c>
      <c r="C67" s="90" t="s">
        <v>76</v>
      </c>
      <c r="D67" s="91">
        <f>ROUND(((D68+D69+D71+D70)/1000),5)</f>
        <v>1.29026</v>
      </c>
      <c r="E67" s="91">
        <f>ROUND(((E68+E69+E71+E70)/1000),5)</f>
        <v>1.2199199999999999</v>
      </c>
      <c r="F67" s="91">
        <f>ROUND(((F68+F69+F71+F70)/1000),5)</f>
        <v>1.1896100000000001</v>
      </c>
      <c r="G67" s="91">
        <f t="shared" ref="G67:AA67" si="36">ROUND(((G68+G69+G71+G70)/1000),5)</f>
        <v>1.1828399999999999</v>
      </c>
      <c r="H67" s="91">
        <f t="shared" si="36"/>
        <v>1.24871</v>
      </c>
      <c r="I67" s="91">
        <f t="shared" si="36"/>
        <v>1.3736999999999999</v>
      </c>
      <c r="J67" s="91">
        <f t="shared" si="36"/>
        <v>1.6349899999999999</v>
      </c>
      <c r="K67" s="91">
        <f t="shared" si="36"/>
        <v>1.86463</v>
      </c>
      <c r="L67" s="91">
        <f t="shared" si="36"/>
        <v>2.0878800000000002</v>
      </c>
      <c r="M67" s="91">
        <f t="shared" si="36"/>
        <v>2.33473</v>
      </c>
      <c r="N67" s="91">
        <f t="shared" si="36"/>
        <v>2.34</v>
      </c>
      <c r="O67" s="91">
        <f t="shared" si="36"/>
        <v>2.2936000000000001</v>
      </c>
      <c r="P67" s="91">
        <f t="shared" si="36"/>
        <v>2.2056800000000001</v>
      </c>
      <c r="Q67" s="91">
        <f t="shared" si="36"/>
        <v>2.2264699999999999</v>
      </c>
      <c r="R67" s="91">
        <f t="shared" si="36"/>
        <v>2.1895500000000001</v>
      </c>
      <c r="S67" s="91">
        <f t="shared" si="36"/>
        <v>2.1864300000000001</v>
      </c>
      <c r="T67" s="91">
        <f t="shared" si="36"/>
        <v>2.1642000000000001</v>
      </c>
      <c r="U67" s="91">
        <f t="shared" si="36"/>
        <v>2.35114</v>
      </c>
      <c r="V67" s="91">
        <f t="shared" si="36"/>
        <v>2.4029699999999998</v>
      </c>
      <c r="W67" s="91">
        <f t="shared" si="36"/>
        <v>2.3954200000000001</v>
      </c>
      <c r="X67" s="91">
        <f t="shared" si="36"/>
        <v>2.1667100000000001</v>
      </c>
      <c r="Y67" s="91">
        <f t="shared" si="36"/>
        <v>2.1170399999999998</v>
      </c>
      <c r="Z67" s="91">
        <f t="shared" si="36"/>
        <v>1.8811599999999999</v>
      </c>
      <c r="AA67" s="91">
        <f t="shared" si="36"/>
        <v>1.6676500000000001</v>
      </c>
    </row>
    <row r="68" spans="1:27" ht="12.75" customHeight="1" outlineLevel="1" x14ac:dyDescent="0.2">
      <c r="A68" s="99" t="s">
        <v>2475</v>
      </c>
      <c r="B68" s="63" t="s">
        <v>238</v>
      </c>
      <c r="C68" s="43" t="s">
        <v>79</v>
      </c>
      <c r="D68" s="44">
        <v>1109.93</v>
      </c>
      <c r="E68" s="44">
        <v>1039.5899999999999</v>
      </c>
      <c r="F68" s="44">
        <v>1009.28</v>
      </c>
      <c r="G68" s="44">
        <v>1002.51</v>
      </c>
      <c r="H68" s="44">
        <v>1068.3800000000001</v>
      </c>
      <c r="I68" s="44">
        <v>1193.3699999999999</v>
      </c>
      <c r="J68" s="44">
        <v>1454.66</v>
      </c>
      <c r="K68" s="44">
        <v>1684.3</v>
      </c>
      <c r="L68" s="44">
        <v>1907.55</v>
      </c>
      <c r="M68" s="44">
        <v>2154.4</v>
      </c>
      <c r="N68" s="44">
        <v>2159.67</v>
      </c>
      <c r="O68" s="44">
        <v>2113.27</v>
      </c>
      <c r="P68" s="44">
        <v>2025.35</v>
      </c>
      <c r="Q68" s="44">
        <v>2046.14</v>
      </c>
      <c r="R68" s="44">
        <v>2009.22</v>
      </c>
      <c r="S68" s="44">
        <v>2006.1</v>
      </c>
      <c r="T68" s="44">
        <v>1983.87</v>
      </c>
      <c r="U68" s="44">
        <v>2170.81</v>
      </c>
      <c r="V68" s="44">
        <v>2222.64</v>
      </c>
      <c r="W68" s="44">
        <v>2215.09</v>
      </c>
      <c r="X68" s="44">
        <v>1986.38</v>
      </c>
      <c r="Y68" s="44">
        <v>1936.71</v>
      </c>
      <c r="Z68" s="44">
        <v>1700.83</v>
      </c>
      <c r="AA68" s="44">
        <v>1487.32</v>
      </c>
    </row>
    <row r="69" spans="1:27" ht="12.75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2477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2479</v>
      </c>
      <c r="B72" s="28" t="str">
        <f>"14"&amp;"."&amp;$B$801&amp;"."&amp;$B$802</f>
        <v>14.10.2023</v>
      </c>
      <c r="C72" s="90" t="s">
        <v>76</v>
      </c>
      <c r="D72" s="91">
        <f>ROUND(((D73+D74+D76+D75)/1000),5)</f>
        <v>1.4248099999999999</v>
      </c>
      <c r="E72" s="91">
        <f>ROUND(((E73+E74+E76+E75)/1000),5)</f>
        <v>1.3325199999999999</v>
      </c>
      <c r="F72" s="91">
        <f>ROUND(((F73+F74+F76+F75)/1000),5)</f>
        <v>1.3109999999999999</v>
      </c>
      <c r="G72" s="91">
        <f t="shared" ref="G72:AA72" si="39">ROUND(((G73+G74+G76+G75)/1000),5)</f>
        <v>1.3142799999999999</v>
      </c>
      <c r="H72" s="91">
        <f t="shared" si="39"/>
        <v>1.3238300000000001</v>
      </c>
      <c r="I72" s="91">
        <f t="shared" si="39"/>
        <v>1.3852800000000001</v>
      </c>
      <c r="J72" s="91">
        <f t="shared" si="39"/>
        <v>1.49915</v>
      </c>
      <c r="K72" s="91">
        <f t="shared" si="39"/>
        <v>1.7747599999999999</v>
      </c>
      <c r="L72" s="91">
        <f t="shared" si="39"/>
        <v>1.93397</v>
      </c>
      <c r="M72" s="91">
        <f t="shared" si="39"/>
        <v>2.10303</v>
      </c>
      <c r="N72" s="91">
        <f t="shared" si="39"/>
        <v>2.1604299999999999</v>
      </c>
      <c r="O72" s="91">
        <f t="shared" si="39"/>
        <v>2.1688299999999998</v>
      </c>
      <c r="P72" s="91">
        <f t="shared" si="39"/>
        <v>2.1608399999999999</v>
      </c>
      <c r="Q72" s="91">
        <f t="shared" si="39"/>
        <v>2.3165399999999998</v>
      </c>
      <c r="R72" s="91">
        <f t="shared" si="39"/>
        <v>2.4120300000000001</v>
      </c>
      <c r="S72" s="91">
        <f t="shared" si="39"/>
        <v>2.57456</v>
      </c>
      <c r="T72" s="91">
        <f t="shared" si="39"/>
        <v>2.4877600000000002</v>
      </c>
      <c r="U72" s="91">
        <f t="shared" si="39"/>
        <v>2.61652</v>
      </c>
      <c r="V72" s="91">
        <f t="shared" si="39"/>
        <v>2.7357399999999998</v>
      </c>
      <c r="W72" s="91">
        <f t="shared" si="39"/>
        <v>2.6101800000000002</v>
      </c>
      <c r="X72" s="91">
        <f t="shared" si="39"/>
        <v>2.3811800000000001</v>
      </c>
      <c r="Y72" s="91">
        <f t="shared" si="39"/>
        <v>1.99701</v>
      </c>
      <c r="Z72" s="91">
        <f t="shared" si="39"/>
        <v>1.80871</v>
      </c>
      <c r="AA72" s="91">
        <f t="shared" si="39"/>
        <v>1.5198499999999999</v>
      </c>
    </row>
    <row r="73" spans="1:27" ht="12.75" customHeight="1" outlineLevel="1" x14ac:dyDescent="0.2">
      <c r="A73" s="99" t="s">
        <v>2480</v>
      </c>
      <c r="B73" s="63" t="s">
        <v>238</v>
      </c>
      <c r="C73" s="43" t="s">
        <v>79</v>
      </c>
      <c r="D73" s="44">
        <v>1244.48</v>
      </c>
      <c r="E73" s="44">
        <v>1152.19</v>
      </c>
      <c r="F73" s="44">
        <v>1130.67</v>
      </c>
      <c r="G73" s="44">
        <v>1133.95</v>
      </c>
      <c r="H73" s="44">
        <v>1143.5</v>
      </c>
      <c r="I73" s="44">
        <v>1204.95</v>
      </c>
      <c r="J73" s="44">
        <v>1318.82</v>
      </c>
      <c r="K73" s="44">
        <v>1594.43</v>
      </c>
      <c r="L73" s="44">
        <v>1753.64</v>
      </c>
      <c r="M73" s="44">
        <v>1922.7</v>
      </c>
      <c r="N73" s="44">
        <v>1980.1</v>
      </c>
      <c r="O73" s="44">
        <v>1988.5</v>
      </c>
      <c r="P73" s="44">
        <v>1980.51</v>
      </c>
      <c r="Q73" s="44">
        <v>2136.21</v>
      </c>
      <c r="R73" s="44">
        <v>2231.6999999999998</v>
      </c>
      <c r="S73" s="44">
        <v>2394.23</v>
      </c>
      <c r="T73" s="44">
        <v>2307.4299999999998</v>
      </c>
      <c r="U73" s="44">
        <v>2436.19</v>
      </c>
      <c r="V73" s="44">
        <v>2555.41</v>
      </c>
      <c r="W73" s="44">
        <v>2429.85</v>
      </c>
      <c r="X73" s="44">
        <v>2200.85</v>
      </c>
      <c r="Y73" s="44">
        <v>1816.68</v>
      </c>
      <c r="Z73" s="44">
        <v>1628.38</v>
      </c>
      <c r="AA73" s="44">
        <v>1339.52</v>
      </c>
    </row>
    <row r="74" spans="1:27" ht="12.75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2482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2484</v>
      </c>
      <c r="B77" s="28" t="str">
        <f>"15"&amp;"."&amp;$B$801&amp;"."&amp;$B$802</f>
        <v>15.10.2023</v>
      </c>
      <c r="C77" s="90" t="s">
        <v>76</v>
      </c>
      <c r="D77" s="91">
        <f>ROUND(((D78+D79+D81+D80)/1000),5)</f>
        <v>1.43869</v>
      </c>
      <c r="E77" s="91">
        <f>ROUND(((E78+E79+E81+E80)/1000),5)</f>
        <v>1.33745</v>
      </c>
      <c r="F77" s="91">
        <f>ROUND(((F78+F79+F81+F80)/1000),5)</f>
        <v>1.30226</v>
      </c>
      <c r="G77" s="91">
        <f t="shared" ref="G77:AA77" si="42">ROUND(((G78+G79+G81+G80)/1000),5)</f>
        <v>1.2876799999999999</v>
      </c>
      <c r="H77" s="91">
        <f t="shared" si="42"/>
        <v>1.30182</v>
      </c>
      <c r="I77" s="91">
        <f t="shared" si="42"/>
        <v>1.3337699999999999</v>
      </c>
      <c r="J77" s="91">
        <f t="shared" si="42"/>
        <v>1.31233</v>
      </c>
      <c r="K77" s="91">
        <f t="shared" si="42"/>
        <v>1.3942399999999999</v>
      </c>
      <c r="L77" s="91">
        <f t="shared" si="42"/>
        <v>1.78562</v>
      </c>
      <c r="M77" s="91">
        <f t="shared" si="42"/>
        <v>1.9053</v>
      </c>
      <c r="N77" s="91">
        <f t="shared" si="42"/>
        <v>1.9542200000000001</v>
      </c>
      <c r="O77" s="91">
        <f t="shared" si="42"/>
        <v>1.9705900000000001</v>
      </c>
      <c r="P77" s="91">
        <f t="shared" si="42"/>
        <v>1.9655199999999999</v>
      </c>
      <c r="Q77" s="91">
        <f t="shared" si="42"/>
        <v>1.97089</v>
      </c>
      <c r="R77" s="91">
        <f t="shared" si="42"/>
        <v>1.97451</v>
      </c>
      <c r="S77" s="91">
        <f t="shared" si="42"/>
        <v>1.9653499999999999</v>
      </c>
      <c r="T77" s="91">
        <f t="shared" si="42"/>
        <v>2.0159600000000002</v>
      </c>
      <c r="U77" s="91">
        <f t="shared" si="42"/>
        <v>2.19076</v>
      </c>
      <c r="V77" s="91">
        <f t="shared" si="42"/>
        <v>2.3420000000000001</v>
      </c>
      <c r="W77" s="91">
        <f t="shared" si="42"/>
        <v>2.3060299999999998</v>
      </c>
      <c r="X77" s="91">
        <f t="shared" si="42"/>
        <v>2.18824</v>
      </c>
      <c r="Y77" s="91">
        <f t="shared" si="42"/>
        <v>1.95922</v>
      </c>
      <c r="Z77" s="91">
        <f t="shared" si="42"/>
        <v>1.8046800000000001</v>
      </c>
      <c r="AA77" s="91">
        <f t="shared" si="42"/>
        <v>1.4981800000000001</v>
      </c>
    </row>
    <row r="78" spans="1:27" ht="12.75" customHeight="1" outlineLevel="1" x14ac:dyDescent="0.2">
      <c r="A78" s="99" t="s">
        <v>2485</v>
      </c>
      <c r="B78" s="63" t="s">
        <v>238</v>
      </c>
      <c r="C78" s="43" t="s">
        <v>79</v>
      </c>
      <c r="D78" s="44">
        <v>1258.3599999999999</v>
      </c>
      <c r="E78" s="44">
        <v>1157.1199999999999</v>
      </c>
      <c r="F78" s="44">
        <v>1121.93</v>
      </c>
      <c r="G78" s="44">
        <v>1107.3499999999999</v>
      </c>
      <c r="H78" s="44">
        <v>1121.49</v>
      </c>
      <c r="I78" s="44">
        <v>1153.44</v>
      </c>
      <c r="J78" s="44">
        <v>1132</v>
      </c>
      <c r="K78" s="44">
        <v>1213.9100000000001</v>
      </c>
      <c r="L78" s="44">
        <v>1605.29</v>
      </c>
      <c r="M78" s="44">
        <v>1724.97</v>
      </c>
      <c r="N78" s="44">
        <v>1773.89</v>
      </c>
      <c r="O78" s="44">
        <v>1790.26</v>
      </c>
      <c r="P78" s="44">
        <v>1785.19</v>
      </c>
      <c r="Q78" s="44">
        <v>1790.56</v>
      </c>
      <c r="R78" s="44">
        <v>1794.18</v>
      </c>
      <c r="S78" s="44">
        <v>1785.02</v>
      </c>
      <c r="T78" s="44">
        <v>1835.63</v>
      </c>
      <c r="U78" s="44">
        <v>2010.43</v>
      </c>
      <c r="V78" s="44">
        <v>2161.67</v>
      </c>
      <c r="W78" s="44">
        <v>2125.6999999999998</v>
      </c>
      <c r="X78" s="44">
        <v>2007.91</v>
      </c>
      <c r="Y78" s="44">
        <v>1778.89</v>
      </c>
      <c r="Z78" s="44">
        <v>1624.35</v>
      </c>
      <c r="AA78" s="44">
        <v>1317.85</v>
      </c>
    </row>
    <row r="79" spans="1:27" ht="12.75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2487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2489</v>
      </c>
      <c r="B82" s="28" t="str">
        <f>"16"&amp;"."&amp;$B$801&amp;"."&amp;$B$802</f>
        <v>16.10.2023</v>
      </c>
      <c r="C82" s="90" t="s">
        <v>76</v>
      </c>
      <c r="D82" s="91">
        <f>ROUND(((D83+D84+D86+D85)/1000),5)</f>
        <v>1.4333499999999999</v>
      </c>
      <c r="E82" s="91">
        <f>ROUND(((E83+E84+E86+E85)/1000),5)</f>
        <v>1.37026</v>
      </c>
      <c r="F82" s="91">
        <f>ROUND(((F83+F84+F86+F85)/1000),5)</f>
        <v>1.3094699999999999</v>
      </c>
      <c r="G82" s="91">
        <f t="shared" ref="G82:AA82" si="45">ROUND(((G83+G84+G86+G85)/1000),5)</f>
        <v>1.29403</v>
      </c>
      <c r="H82" s="91">
        <f t="shared" si="45"/>
        <v>1.32247</v>
      </c>
      <c r="I82" s="91">
        <f t="shared" si="45"/>
        <v>1.50762</v>
      </c>
      <c r="J82" s="91">
        <f t="shared" si="45"/>
        <v>1.71685</v>
      </c>
      <c r="K82" s="91">
        <f t="shared" si="45"/>
        <v>1.91381</v>
      </c>
      <c r="L82" s="91">
        <f t="shared" si="45"/>
        <v>2.1339299999999999</v>
      </c>
      <c r="M82" s="91">
        <f t="shared" si="45"/>
        <v>2.29149</v>
      </c>
      <c r="N82" s="91">
        <f t="shared" si="45"/>
        <v>2.2971200000000001</v>
      </c>
      <c r="O82" s="91">
        <f t="shared" si="45"/>
        <v>2.2577799999999999</v>
      </c>
      <c r="P82" s="91">
        <f t="shared" si="45"/>
        <v>2.2293400000000001</v>
      </c>
      <c r="Q82" s="91">
        <f t="shared" si="45"/>
        <v>2.2429399999999999</v>
      </c>
      <c r="R82" s="91">
        <f t="shared" si="45"/>
        <v>2.2382399999999998</v>
      </c>
      <c r="S82" s="91">
        <f t="shared" si="45"/>
        <v>2.2196099999999999</v>
      </c>
      <c r="T82" s="91">
        <f t="shared" si="45"/>
        <v>2.22295</v>
      </c>
      <c r="U82" s="91">
        <f t="shared" si="45"/>
        <v>2.2599399999999998</v>
      </c>
      <c r="V82" s="91">
        <f t="shared" si="45"/>
        <v>2.3324199999999999</v>
      </c>
      <c r="W82" s="91">
        <f t="shared" si="45"/>
        <v>2.3369</v>
      </c>
      <c r="X82" s="91">
        <f t="shared" si="45"/>
        <v>2.1633800000000001</v>
      </c>
      <c r="Y82" s="91">
        <f t="shared" si="45"/>
        <v>2.01871</v>
      </c>
      <c r="Z82" s="91">
        <f t="shared" si="45"/>
        <v>1.7410000000000001</v>
      </c>
      <c r="AA82" s="91">
        <f t="shared" si="45"/>
        <v>1.44072</v>
      </c>
    </row>
    <row r="83" spans="1:27" ht="12.75" customHeight="1" outlineLevel="1" x14ac:dyDescent="0.2">
      <c r="A83" s="99" t="s">
        <v>2490</v>
      </c>
      <c r="B83" s="63" t="s">
        <v>238</v>
      </c>
      <c r="C83" s="43" t="s">
        <v>79</v>
      </c>
      <c r="D83" s="44">
        <v>1253.02</v>
      </c>
      <c r="E83" s="44">
        <v>1189.93</v>
      </c>
      <c r="F83" s="44">
        <v>1129.1400000000001</v>
      </c>
      <c r="G83" s="44">
        <v>1113.7</v>
      </c>
      <c r="H83" s="44">
        <v>1142.1400000000001</v>
      </c>
      <c r="I83" s="44">
        <v>1327.29</v>
      </c>
      <c r="J83" s="44">
        <v>1536.52</v>
      </c>
      <c r="K83" s="44">
        <v>1733.48</v>
      </c>
      <c r="L83" s="44">
        <v>1953.6</v>
      </c>
      <c r="M83" s="44">
        <v>2111.16</v>
      </c>
      <c r="N83" s="44">
        <v>2116.79</v>
      </c>
      <c r="O83" s="44">
        <v>2077.4499999999998</v>
      </c>
      <c r="P83" s="44">
        <v>2049.0100000000002</v>
      </c>
      <c r="Q83" s="44">
        <v>2062.61</v>
      </c>
      <c r="R83" s="44">
        <v>2057.91</v>
      </c>
      <c r="S83" s="44">
        <v>2039.28</v>
      </c>
      <c r="T83" s="44">
        <v>2042.62</v>
      </c>
      <c r="U83" s="44">
        <v>2079.61</v>
      </c>
      <c r="V83" s="44">
        <v>2152.09</v>
      </c>
      <c r="W83" s="44">
        <v>2156.5700000000002</v>
      </c>
      <c r="X83" s="44">
        <v>1983.05</v>
      </c>
      <c r="Y83" s="44">
        <v>1838.38</v>
      </c>
      <c r="Z83" s="44">
        <v>1560.67</v>
      </c>
      <c r="AA83" s="44">
        <v>1260.3900000000001</v>
      </c>
    </row>
    <row r="84" spans="1:27" ht="12.75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2492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2494</v>
      </c>
      <c r="B87" s="28" t="str">
        <f>"17"&amp;"."&amp;$B$801&amp;"."&amp;$B$802</f>
        <v>17.10.2023</v>
      </c>
      <c r="C87" s="90" t="s">
        <v>76</v>
      </c>
      <c r="D87" s="91">
        <f>ROUND(((D88+D89+D91+D90)/1000),5)</f>
        <v>1.3243799999999999</v>
      </c>
      <c r="E87" s="91">
        <f>ROUND(((E88+E89+E91+E90)/1000),5)</f>
        <v>1.2683899999999999</v>
      </c>
      <c r="F87" s="91">
        <f>ROUND(((F88+F89+F91+F90)/1000),5)</f>
        <v>1.2245699999999999</v>
      </c>
      <c r="G87" s="91">
        <f t="shared" ref="G87:AA87" si="48">ROUND(((G88+G89+G91+G90)/1000),5)</f>
        <v>1.22305</v>
      </c>
      <c r="H87" s="91">
        <f t="shared" si="48"/>
        <v>1.26004</v>
      </c>
      <c r="I87" s="91">
        <f t="shared" si="48"/>
        <v>1.39428</v>
      </c>
      <c r="J87" s="91">
        <f t="shared" si="48"/>
        <v>1.5079499999999999</v>
      </c>
      <c r="K87" s="91">
        <f t="shared" si="48"/>
        <v>1.8533900000000001</v>
      </c>
      <c r="L87" s="91">
        <f t="shared" si="48"/>
        <v>2.0940599999999998</v>
      </c>
      <c r="M87" s="91">
        <f t="shared" si="48"/>
        <v>2.3510399999999998</v>
      </c>
      <c r="N87" s="91">
        <f t="shared" si="48"/>
        <v>2.3892099999999998</v>
      </c>
      <c r="O87" s="91">
        <f t="shared" si="48"/>
        <v>2.3465400000000001</v>
      </c>
      <c r="P87" s="91">
        <f t="shared" si="48"/>
        <v>2.1549299999999998</v>
      </c>
      <c r="Q87" s="91">
        <f t="shared" si="48"/>
        <v>2.1707399999999999</v>
      </c>
      <c r="R87" s="91">
        <f t="shared" si="48"/>
        <v>2.18031</v>
      </c>
      <c r="S87" s="91">
        <f t="shared" si="48"/>
        <v>2.1733899999999999</v>
      </c>
      <c r="T87" s="91">
        <f t="shared" si="48"/>
        <v>2.1639499999999998</v>
      </c>
      <c r="U87" s="91">
        <f t="shared" si="48"/>
        <v>2.23949</v>
      </c>
      <c r="V87" s="91">
        <f t="shared" si="48"/>
        <v>2.40144</v>
      </c>
      <c r="W87" s="91">
        <f t="shared" si="48"/>
        <v>2.3999799999999998</v>
      </c>
      <c r="X87" s="91">
        <f t="shared" si="48"/>
        <v>2.1346699999999998</v>
      </c>
      <c r="Y87" s="91">
        <f t="shared" si="48"/>
        <v>2.0011800000000002</v>
      </c>
      <c r="Z87" s="91">
        <f t="shared" si="48"/>
        <v>1.7702800000000001</v>
      </c>
      <c r="AA87" s="91">
        <f t="shared" si="48"/>
        <v>1.5037400000000001</v>
      </c>
    </row>
    <row r="88" spans="1:27" ht="12.75" customHeight="1" outlineLevel="1" x14ac:dyDescent="0.2">
      <c r="A88" s="99" t="s">
        <v>2495</v>
      </c>
      <c r="B88" s="63" t="s">
        <v>238</v>
      </c>
      <c r="C88" s="43" t="s">
        <v>79</v>
      </c>
      <c r="D88" s="44">
        <v>1144.05</v>
      </c>
      <c r="E88" s="44">
        <v>1088.06</v>
      </c>
      <c r="F88" s="44">
        <v>1044.24</v>
      </c>
      <c r="G88" s="44">
        <v>1042.72</v>
      </c>
      <c r="H88" s="44">
        <v>1079.71</v>
      </c>
      <c r="I88" s="44">
        <v>1213.95</v>
      </c>
      <c r="J88" s="44">
        <v>1327.62</v>
      </c>
      <c r="K88" s="44">
        <v>1673.06</v>
      </c>
      <c r="L88" s="44">
        <v>1913.73</v>
      </c>
      <c r="M88" s="44">
        <v>2170.71</v>
      </c>
      <c r="N88" s="44">
        <v>2208.88</v>
      </c>
      <c r="O88" s="44">
        <v>2166.21</v>
      </c>
      <c r="P88" s="44">
        <v>1974.6</v>
      </c>
      <c r="Q88" s="44">
        <v>1990.41</v>
      </c>
      <c r="R88" s="44">
        <v>1999.98</v>
      </c>
      <c r="S88" s="44">
        <v>1993.06</v>
      </c>
      <c r="T88" s="44">
        <v>1983.62</v>
      </c>
      <c r="U88" s="44">
        <v>2059.16</v>
      </c>
      <c r="V88" s="44">
        <v>2221.11</v>
      </c>
      <c r="W88" s="44">
        <v>2219.65</v>
      </c>
      <c r="X88" s="44">
        <v>1954.34</v>
      </c>
      <c r="Y88" s="44">
        <v>1820.85</v>
      </c>
      <c r="Z88" s="44">
        <v>1589.95</v>
      </c>
      <c r="AA88" s="44">
        <v>1323.41</v>
      </c>
    </row>
    <row r="89" spans="1:27" ht="12.75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2497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2499</v>
      </c>
      <c r="B92" s="28" t="str">
        <f>"18"&amp;"."&amp;$B$801&amp;"."&amp;$B$802</f>
        <v>18.10.2023</v>
      </c>
      <c r="C92" s="90" t="s">
        <v>76</v>
      </c>
      <c r="D92" s="91">
        <f>ROUND(((D93+D94+D96+D95)/1000),5)</f>
        <v>1.31653</v>
      </c>
      <c r="E92" s="91">
        <f>ROUND(((E93+E94+E96+E95)/1000),5)</f>
        <v>1.25545</v>
      </c>
      <c r="F92" s="91">
        <f>ROUND(((F93+F94+F96+F95)/1000),5)</f>
        <v>1.2335700000000001</v>
      </c>
      <c r="G92" s="91">
        <f t="shared" ref="G92:AA92" si="51">ROUND(((G93+G94+G96+G95)/1000),5)</f>
        <v>1.24993</v>
      </c>
      <c r="H92" s="91">
        <f t="shared" si="51"/>
        <v>1.3037099999999999</v>
      </c>
      <c r="I92" s="91">
        <f t="shared" si="51"/>
        <v>1.3920300000000001</v>
      </c>
      <c r="J92" s="91">
        <f t="shared" si="51"/>
        <v>1.5558399999999999</v>
      </c>
      <c r="K92" s="91">
        <f t="shared" si="51"/>
        <v>1.87253</v>
      </c>
      <c r="L92" s="91">
        <f t="shared" si="51"/>
        <v>1.9799199999999999</v>
      </c>
      <c r="M92" s="91">
        <f t="shared" si="51"/>
        <v>2.2861199999999999</v>
      </c>
      <c r="N92" s="91">
        <f t="shared" si="51"/>
        <v>2.3435600000000001</v>
      </c>
      <c r="O92" s="91">
        <f t="shared" si="51"/>
        <v>2.1497600000000001</v>
      </c>
      <c r="P92" s="91">
        <f t="shared" si="51"/>
        <v>2.12859</v>
      </c>
      <c r="Q92" s="91">
        <f t="shared" si="51"/>
        <v>2.1266799999999999</v>
      </c>
      <c r="R92" s="91">
        <f t="shared" si="51"/>
        <v>2.1415899999999999</v>
      </c>
      <c r="S92" s="91">
        <f t="shared" si="51"/>
        <v>2.1390699999999998</v>
      </c>
      <c r="T92" s="91">
        <f t="shared" si="51"/>
        <v>2.1399400000000002</v>
      </c>
      <c r="U92" s="91">
        <f t="shared" si="51"/>
        <v>2.3287499999999999</v>
      </c>
      <c r="V92" s="91">
        <f t="shared" si="51"/>
        <v>2.3696199999999998</v>
      </c>
      <c r="W92" s="91">
        <f t="shared" si="51"/>
        <v>2.3160599999999998</v>
      </c>
      <c r="X92" s="91">
        <f t="shared" si="51"/>
        <v>2.0817999999999999</v>
      </c>
      <c r="Y92" s="91">
        <f t="shared" si="51"/>
        <v>1.9569300000000001</v>
      </c>
      <c r="Z92" s="91">
        <f t="shared" si="51"/>
        <v>1.6641300000000001</v>
      </c>
      <c r="AA92" s="91">
        <f t="shared" si="51"/>
        <v>1.4277</v>
      </c>
    </row>
    <row r="93" spans="1:27" ht="12.75" customHeight="1" outlineLevel="1" x14ac:dyDescent="0.2">
      <c r="A93" s="99" t="s">
        <v>2500</v>
      </c>
      <c r="B93" s="63" t="s">
        <v>238</v>
      </c>
      <c r="C93" s="43" t="s">
        <v>79</v>
      </c>
      <c r="D93" s="44">
        <v>1136.2</v>
      </c>
      <c r="E93" s="44">
        <v>1075.1199999999999</v>
      </c>
      <c r="F93" s="44">
        <v>1053.24</v>
      </c>
      <c r="G93" s="44">
        <v>1069.5999999999999</v>
      </c>
      <c r="H93" s="44">
        <v>1123.3800000000001</v>
      </c>
      <c r="I93" s="44">
        <v>1211.7</v>
      </c>
      <c r="J93" s="44">
        <v>1375.51</v>
      </c>
      <c r="K93" s="44">
        <v>1692.2</v>
      </c>
      <c r="L93" s="44">
        <v>1799.59</v>
      </c>
      <c r="M93" s="44">
        <v>2105.79</v>
      </c>
      <c r="N93" s="44">
        <v>2163.23</v>
      </c>
      <c r="O93" s="44">
        <v>1969.43</v>
      </c>
      <c r="P93" s="44">
        <v>1948.26</v>
      </c>
      <c r="Q93" s="44">
        <v>1946.35</v>
      </c>
      <c r="R93" s="44">
        <v>1961.26</v>
      </c>
      <c r="S93" s="44">
        <v>1958.74</v>
      </c>
      <c r="T93" s="44">
        <v>1959.61</v>
      </c>
      <c r="U93" s="44">
        <v>2148.42</v>
      </c>
      <c r="V93" s="44">
        <v>2189.29</v>
      </c>
      <c r="W93" s="44">
        <v>2135.73</v>
      </c>
      <c r="X93" s="44">
        <v>1901.47</v>
      </c>
      <c r="Y93" s="44">
        <v>1776.6</v>
      </c>
      <c r="Z93" s="44">
        <v>1483.8</v>
      </c>
      <c r="AA93" s="44">
        <v>1247.3699999999999</v>
      </c>
    </row>
    <row r="94" spans="1:27" ht="12.75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2502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2504</v>
      </c>
      <c r="B97" s="28" t="str">
        <f>"19"&amp;"."&amp;$B$801&amp;"."&amp;$B$802</f>
        <v>19.10.2023</v>
      </c>
      <c r="C97" s="90" t="s">
        <v>76</v>
      </c>
      <c r="D97" s="91">
        <f>ROUND(((D98+D99+D101+D100)/1000),5)</f>
        <v>1.3272699999999999</v>
      </c>
      <c r="E97" s="91">
        <f>ROUND(((E98+E99+E101+E100)/1000),5)</f>
        <v>1.2371300000000001</v>
      </c>
      <c r="F97" s="91">
        <f>ROUND(((F98+F99+F101+F100)/1000),5)</f>
        <v>1.22563</v>
      </c>
      <c r="G97" s="91">
        <f t="shared" ref="G97:AA97" si="54">ROUND(((G98+G99+G101+G100)/1000),5)</f>
        <v>1.22559</v>
      </c>
      <c r="H97" s="91">
        <f t="shared" si="54"/>
        <v>1.2787500000000001</v>
      </c>
      <c r="I97" s="91">
        <f t="shared" si="54"/>
        <v>1.3856999999999999</v>
      </c>
      <c r="J97" s="91">
        <f t="shared" si="54"/>
        <v>1.6127800000000001</v>
      </c>
      <c r="K97" s="91">
        <f t="shared" si="54"/>
        <v>1.87558</v>
      </c>
      <c r="L97" s="91">
        <f t="shared" si="54"/>
        <v>2.1429299999999998</v>
      </c>
      <c r="M97" s="91">
        <f t="shared" si="54"/>
        <v>2.2980900000000002</v>
      </c>
      <c r="N97" s="91">
        <f t="shared" si="54"/>
        <v>2.3273199999999998</v>
      </c>
      <c r="O97" s="91">
        <f t="shared" si="54"/>
        <v>2.3275899999999998</v>
      </c>
      <c r="P97" s="91">
        <f t="shared" si="54"/>
        <v>2.24065</v>
      </c>
      <c r="Q97" s="91">
        <f t="shared" si="54"/>
        <v>2.2508300000000001</v>
      </c>
      <c r="R97" s="91">
        <f t="shared" si="54"/>
        <v>2.2513800000000002</v>
      </c>
      <c r="S97" s="91">
        <f t="shared" si="54"/>
        <v>2.2476400000000001</v>
      </c>
      <c r="T97" s="91">
        <f t="shared" si="54"/>
        <v>2.2474099999999999</v>
      </c>
      <c r="U97" s="91">
        <f t="shared" si="54"/>
        <v>2.3091900000000001</v>
      </c>
      <c r="V97" s="91">
        <f t="shared" si="54"/>
        <v>2.3768400000000001</v>
      </c>
      <c r="W97" s="91">
        <f t="shared" si="54"/>
        <v>2.3418800000000002</v>
      </c>
      <c r="X97" s="91">
        <f t="shared" si="54"/>
        <v>2.2142400000000002</v>
      </c>
      <c r="Y97" s="91">
        <f t="shared" si="54"/>
        <v>1.97814</v>
      </c>
      <c r="Z97" s="91">
        <f t="shared" si="54"/>
        <v>1.7741100000000001</v>
      </c>
      <c r="AA97" s="91">
        <f t="shared" si="54"/>
        <v>1.5299700000000001</v>
      </c>
    </row>
    <row r="98" spans="1:27" ht="12.75" customHeight="1" outlineLevel="1" x14ac:dyDescent="0.2">
      <c r="A98" s="99" t="s">
        <v>2505</v>
      </c>
      <c r="B98" s="63" t="s">
        <v>238</v>
      </c>
      <c r="C98" s="43" t="s">
        <v>79</v>
      </c>
      <c r="D98" s="44">
        <v>1146.94</v>
      </c>
      <c r="E98" s="44">
        <v>1056.8</v>
      </c>
      <c r="F98" s="44">
        <v>1045.3</v>
      </c>
      <c r="G98" s="44">
        <v>1045.26</v>
      </c>
      <c r="H98" s="44">
        <v>1098.42</v>
      </c>
      <c r="I98" s="44">
        <v>1205.3699999999999</v>
      </c>
      <c r="J98" s="44">
        <v>1432.45</v>
      </c>
      <c r="K98" s="44">
        <v>1695.25</v>
      </c>
      <c r="L98" s="44">
        <v>1962.6</v>
      </c>
      <c r="M98" s="44">
        <v>2117.7600000000002</v>
      </c>
      <c r="N98" s="44">
        <v>2146.9899999999998</v>
      </c>
      <c r="O98" s="44">
        <v>2147.2600000000002</v>
      </c>
      <c r="P98" s="44">
        <v>2060.3200000000002</v>
      </c>
      <c r="Q98" s="44">
        <v>2070.5</v>
      </c>
      <c r="R98" s="44">
        <v>2071.0500000000002</v>
      </c>
      <c r="S98" s="44">
        <v>2067.31</v>
      </c>
      <c r="T98" s="44">
        <v>2067.08</v>
      </c>
      <c r="U98" s="44">
        <v>2128.86</v>
      </c>
      <c r="V98" s="44">
        <v>2196.5100000000002</v>
      </c>
      <c r="W98" s="44">
        <v>2161.5500000000002</v>
      </c>
      <c r="X98" s="44">
        <v>2033.91</v>
      </c>
      <c r="Y98" s="44">
        <v>1797.81</v>
      </c>
      <c r="Z98" s="44">
        <v>1593.78</v>
      </c>
      <c r="AA98" s="44">
        <v>1349.64</v>
      </c>
    </row>
    <row r="99" spans="1:27" ht="12.75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2509</v>
      </c>
      <c r="B102" s="28" t="str">
        <f>"20"&amp;"."&amp;$B$801&amp;"."&amp;$B$802</f>
        <v>20.10.2023</v>
      </c>
      <c r="C102" s="90" t="s">
        <v>76</v>
      </c>
      <c r="D102" s="91">
        <f>ROUND(((D103+D104+D106+D105)/1000),5)</f>
        <v>1.3284800000000001</v>
      </c>
      <c r="E102" s="91">
        <f>ROUND(((E103+E104+E106+E105)/1000),5)</f>
        <v>1.25318</v>
      </c>
      <c r="F102" s="91">
        <f>ROUND(((F103+F104+F106+F105)/1000),5)</f>
        <v>1.22814</v>
      </c>
      <c r="G102" s="91">
        <f t="shared" ref="G102:AA102" si="57">ROUND(((G103+G104+G106+G105)/1000),5)</f>
        <v>1.2331099999999999</v>
      </c>
      <c r="H102" s="91">
        <f t="shared" si="57"/>
        <v>1.29877</v>
      </c>
      <c r="I102" s="91">
        <f t="shared" si="57"/>
        <v>1.3855500000000001</v>
      </c>
      <c r="J102" s="91">
        <f t="shared" si="57"/>
        <v>1.60504</v>
      </c>
      <c r="K102" s="91">
        <f t="shared" si="57"/>
        <v>1.91327</v>
      </c>
      <c r="L102" s="91">
        <f t="shared" si="57"/>
        <v>2.0897000000000001</v>
      </c>
      <c r="M102" s="91">
        <f t="shared" si="57"/>
        <v>2.3189000000000002</v>
      </c>
      <c r="N102" s="91">
        <f t="shared" si="57"/>
        <v>2.3832300000000002</v>
      </c>
      <c r="O102" s="91">
        <f t="shared" si="57"/>
        <v>2.1857099999999998</v>
      </c>
      <c r="P102" s="91">
        <f t="shared" si="57"/>
        <v>2.1680299999999999</v>
      </c>
      <c r="Q102" s="91">
        <f t="shared" si="57"/>
        <v>2.1715599999999999</v>
      </c>
      <c r="R102" s="91">
        <f t="shared" si="57"/>
        <v>2.17536</v>
      </c>
      <c r="S102" s="91">
        <f t="shared" si="57"/>
        <v>2.1688200000000002</v>
      </c>
      <c r="T102" s="91">
        <f t="shared" si="57"/>
        <v>2.1611500000000001</v>
      </c>
      <c r="U102" s="91">
        <f t="shared" si="57"/>
        <v>2.3550800000000001</v>
      </c>
      <c r="V102" s="91">
        <f t="shared" si="57"/>
        <v>2.3769300000000002</v>
      </c>
      <c r="W102" s="91">
        <f t="shared" si="57"/>
        <v>2.2344599999999999</v>
      </c>
      <c r="X102" s="91">
        <f t="shared" si="57"/>
        <v>2.1402600000000001</v>
      </c>
      <c r="Y102" s="91">
        <f t="shared" si="57"/>
        <v>2.05152</v>
      </c>
      <c r="Z102" s="91">
        <f t="shared" si="57"/>
        <v>1.76366</v>
      </c>
      <c r="AA102" s="91">
        <f t="shared" si="57"/>
        <v>1.5099199999999999</v>
      </c>
    </row>
    <row r="103" spans="1:27" ht="12.75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1148.1500000000001</v>
      </c>
      <c r="E103" s="44">
        <v>1072.8499999999999</v>
      </c>
      <c r="F103" s="44">
        <v>1047.81</v>
      </c>
      <c r="G103" s="44">
        <v>1052.78</v>
      </c>
      <c r="H103" s="44">
        <v>1118.44</v>
      </c>
      <c r="I103" s="44">
        <v>1205.22</v>
      </c>
      <c r="J103" s="44">
        <v>1424.71</v>
      </c>
      <c r="K103" s="44">
        <v>1732.94</v>
      </c>
      <c r="L103" s="44">
        <v>1909.37</v>
      </c>
      <c r="M103" s="44">
        <v>2138.5700000000002</v>
      </c>
      <c r="N103" s="44">
        <v>2202.9</v>
      </c>
      <c r="O103" s="44">
        <v>2005.38</v>
      </c>
      <c r="P103" s="44">
        <v>1987.7</v>
      </c>
      <c r="Q103" s="44">
        <v>1991.23</v>
      </c>
      <c r="R103" s="44">
        <v>1995.03</v>
      </c>
      <c r="S103" s="44">
        <v>1988.49</v>
      </c>
      <c r="T103" s="44">
        <v>1980.82</v>
      </c>
      <c r="U103" s="44">
        <v>2174.75</v>
      </c>
      <c r="V103" s="44">
        <v>2196.6</v>
      </c>
      <c r="W103" s="44">
        <v>2054.13</v>
      </c>
      <c r="X103" s="44">
        <v>1959.93</v>
      </c>
      <c r="Y103" s="44">
        <v>1871.19</v>
      </c>
      <c r="Z103" s="44">
        <v>1583.33</v>
      </c>
      <c r="AA103" s="44">
        <v>1329.59</v>
      </c>
    </row>
    <row r="104" spans="1:27" ht="12.75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2514</v>
      </c>
      <c r="B107" s="28" t="str">
        <f>"21"&amp;"."&amp;$B$801&amp;"."&amp;$B$802</f>
        <v>21.10.2023</v>
      </c>
      <c r="C107" s="90" t="s">
        <v>76</v>
      </c>
      <c r="D107" s="91">
        <f>ROUND(((D108+D109+D111+D110)/1000),5)</f>
        <v>1.3744000000000001</v>
      </c>
      <c r="E107" s="91">
        <f>ROUND(((E108+E109+E111+E110)/1000),5)</f>
        <v>1.3444400000000001</v>
      </c>
      <c r="F107" s="91">
        <f>ROUND(((F108+F109+F111+F110)/1000),5)</f>
        <v>1.3055000000000001</v>
      </c>
      <c r="G107" s="91">
        <f t="shared" ref="G107:AA107" si="60">ROUND(((G108+G109+G111+G110)/1000),5)</f>
        <v>1.2925899999999999</v>
      </c>
      <c r="H107" s="91">
        <f t="shared" si="60"/>
        <v>1.30044</v>
      </c>
      <c r="I107" s="91">
        <f t="shared" si="60"/>
        <v>1.35276</v>
      </c>
      <c r="J107" s="91">
        <f t="shared" si="60"/>
        <v>1.36968</v>
      </c>
      <c r="K107" s="91">
        <f t="shared" si="60"/>
        <v>1.5813600000000001</v>
      </c>
      <c r="L107" s="91">
        <f t="shared" si="60"/>
        <v>1.7455799999999999</v>
      </c>
      <c r="M107" s="91">
        <f t="shared" si="60"/>
        <v>1.97037</v>
      </c>
      <c r="N107" s="91">
        <f t="shared" si="60"/>
        <v>2.06114</v>
      </c>
      <c r="O107" s="91">
        <f t="shared" si="60"/>
        <v>2.0676000000000001</v>
      </c>
      <c r="P107" s="91">
        <f t="shared" si="60"/>
        <v>2.03098</v>
      </c>
      <c r="Q107" s="91">
        <f t="shared" si="60"/>
        <v>2.0261100000000001</v>
      </c>
      <c r="R107" s="91">
        <f t="shared" si="60"/>
        <v>2.0104099999999998</v>
      </c>
      <c r="S107" s="91">
        <f t="shared" si="60"/>
        <v>2.0019</v>
      </c>
      <c r="T107" s="91">
        <f t="shared" si="60"/>
        <v>2.0223399999999998</v>
      </c>
      <c r="U107" s="91">
        <f t="shared" si="60"/>
        <v>2.1283599999999998</v>
      </c>
      <c r="V107" s="91">
        <f t="shared" si="60"/>
        <v>2.3214000000000001</v>
      </c>
      <c r="W107" s="91">
        <f t="shared" si="60"/>
        <v>2.2195999999999998</v>
      </c>
      <c r="X107" s="91">
        <f t="shared" si="60"/>
        <v>2.0107900000000001</v>
      </c>
      <c r="Y107" s="91">
        <f t="shared" si="60"/>
        <v>1.88148</v>
      </c>
      <c r="Z107" s="91">
        <f t="shared" si="60"/>
        <v>1.64686</v>
      </c>
      <c r="AA107" s="91">
        <f t="shared" si="60"/>
        <v>1.43577</v>
      </c>
    </row>
    <row r="108" spans="1:27" ht="12.75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1194.07</v>
      </c>
      <c r="E108" s="44">
        <v>1164.1099999999999</v>
      </c>
      <c r="F108" s="44">
        <v>1125.17</v>
      </c>
      <c r="G108" s="44">
        <v>1112.26</v>
      </c>
      <c r="H108" s="44">
        <v>1120.1099999999999</v>
      </c>
      <c r="I108" s="44">
        <v>1172.43</v>
      </c>
      <c r="J108" s="44">
        <v>1189.3499999999999</v>
      </c>
      <c r="K108" s="44">
        <v>1401.03</v>
      </c>
      <c r="L108" s="44">
        <v>1565.25</v>
      </c>
      <c r="M108" s="44">
        <v>1790.04</v>
      </c>
      <c r="N108" s="44">
        <v>1880.81</v>
      </c>
      <c r="O108" s="44">
        <v>1887.27</v>
      </c>
      <c r="P108" s="44">
        <v>1850.65</v>
      </c>
      <c r="Q108" s="44">
        <v>1845.78</v>
      </c>
      <c r="R108" s="44">
        <v>1830.08</v>
      </c>
      <c r="S108" s="44">
        <v>1821.57</v>
      </c>
      <c r="T108" s="44">
        <v>1842.01</v>
      </c>
      <c r="U108" s="44">
        <v>1948.03</v>
      </c>
      <c r="V108" s="44">
        <v>2141.0700000000002</v>
      </c>
      <c r="W108" s="44">
        <v>2039.27</v>
      </c>
      <c r="X108" s="44">
        <v>1830.46</v>
      </c>
      <c r="Y108" s="44">
        <v>1701.15</v>
      </c>
      <c r="Z108" s="44">
        <v>1466.53</v>
      </c>
      <c r="AA108" s="44">
        <v>1255.44</v>
      </c>
    </row>
    <row r="109" spans="1:27" ht="12.75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2519</v>
      </c>
      <c r="B112" s="28" t="str">
        <f>"22"&amp;"."&amp;$B$801&amp;"."&amp;$B$802</f>
        <v>22.10.2023</v>
      </c>
      <c r="C112" s="90" t="s">
        <v>76</v>
      </c>
      <c r="D112" s="91">
        <f>ROUND(((D113+D114+D116+D115)/1000),5)</f>
        <v>1.3472500000000001</v>
      </c>
      <c r="E112" s="91">
        <f>ROUND(((E113+E114+E116+E115)/1000),5)</f>
        <v>1.27363</v>
      </c>
      <c r="F112" s="91">
        <f>ROUND(((F113+F114+F116+F115)/1000),5)</f>
        <v>1.2199899999999999</v>
      </c>
      <c r="G112" s="91">
        <f t="shared" ref="G112:AA112" si="63">ROUND(((G113+G114+G116+G115)/1000),5)</f>
        <v>1.2131799999999999</v>
      </c>
      <c r="H112" s="91">
        <f t="shared" si="63"/>
        <v>1.2125900000000001</v>
      </c>
      <c r="I112" s="91">
        <f t="shared" si="63"/>
        <v>1.2901800000000001</v>
      </c>
      <c r="J112" s="91">
        <f t="shared" si="63"/>
        <v>1.2954000000000001</v>
      </c>
      <c r="K112" s="91">
        <f t="shared" si="63"/>
        <v>1.3529199999999999</v>
      </c>
      <c r="L112" s="91">
        <f t="shared" si="63"/>
        <v>1.51834</v>
      </c>
      <c r="M112" s="91">
        <f t="shared" si="63"/>
        <v>1.7290399999999999</v>
      </c>
      <c r="N112" s="91">
        <f t="shared" si="63"/>
        <v>1.81237</v>
      </c>
      <c r="O112" s="91">
        <f t="shared" si="63"/>
        <v>1.8446100000000001</v>
      </c>
      <c r="P112" s="91">
        <f t="shared" si="63"/>
        <v>1.8703799999999999</v>
      </c>
      <c r="Q112" s="91">
        <f t="shared" si="63"/>
        <v>1.8869100000000001</v>
      </c>
      <c r="R112" s="91">
        <f t="shared" si="63"/>
        <v>1.9019699999999999</v>
      </c>
      <c r="S112" s="91">
        <f t="shared" si="63"/>
        <v>1.8910400000000001</v>
      </c>
      <c r="T112" s="91">
        <f t="shared" si="63"/>
        <v>1.96936</v>
      </c>
      <c r="U112" s="91">
        <f t="shared" si="63"/>
        <v>2.18634</v>
      </c>
      <c r="V112" s="91">
        <f t="shared" si="63"/>
        <v>2.3197800000000002</v>
      </c>
      <c r="W112" s="91">
        <f t="shared" si="63"/>
        <v>2.2665999999999999</v>
      </c>
      <c r="X112" s="91">
        <f t="shared" si="63"/>
        <v>2.0405500000000001</v>
      </c>
      <c r="Y112" s="91">
        <f t="shared" si="63"/>
        <v>1.81982</v>
      </c>
      <c r="Z112" s="91">
        <f t="shared" si="63"/>
        <v>1.4871700000000001</v>
      </c>
      <c r="AA112" s="91">
        <f t="shared" si="63"/>
        <v>1.37277</v>
      </c>
    </row>
    <row r="113" spans="1:27" ht="12.75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1166.92</v>
      </c>
      <c r="E113" s="44">
        <v>1093.3</v>
      </c>
      <c r="F113" s="44">
        <v>1039.6600000000001</v>
      </c>
      <c r="G113" s="44">
        <v>1032.8499999999999</v>
      </c>
      <c r="H113" s="44">
        <v>1032.26</v>
      </c>
      <c r="I113" s="44">
        <v>1109.8499999999999</v>
      </c>
      <c r="J113" s="44">
        <v>1115.07</v>
      </c>
      <c r="K113" s="44">
        <v>1172.5899999999999</v>
      </c>
      <c r="L113" s="44">
        <v>1338.01</v>
      </c>
      <c r="M113" s="44">
        <v>1548.71</v>
      </c>
      <c r="N113" s="44">
        <v>1632.04</v>
      </c>
      <c r="O113" s="44">
        <v>1664.28</v>
      </c>
      <c r="P113" s="44">
        <v>1690.05</v>
      </c>
      <c r="Q113" s="44">
        <v>1706.58</v>
      </c>
      <c r="R113" s="44">
        <v>1721.64</v>
      </c>
      <c r="S113" s="44">
        <v>1710.71</v>
      </c>
      <c r="T113" s="44">
        <v>1789.03</v>
      </c>
      <c r="U113" s="44">
        <v>2006.01</v>
      </c>
      <c r="V113" s="44">
        <v>2139.4499999999998</v>
      </c>
      <c r="W113" s="44">
        <v>2086.27</v>
      </c>
      <c r="X113" s="44">
        <v>1860.22</v>
      </c>
      <c r="Y113" s="44">
        <v>1639.49</v>
      </c>
      <c r="Z113" s="44">
        <v>1306.8399999999999</v>
      </c>
      <c r="AA113" s="44">
        <v>1192.44</v>
      </c>
    </row>
    <row r="114" spans="1:27" ht="12.75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2524</v>
      </c>
      <c r="B117" s="28" t="str">
        <f>"23"&amp;"."&amp;$B$801&amp;"."&amp;$B$802</f>
        <v>23.10.2023</v>
      </c>
      <c r="C117" s="90" t="s">
        <v>76</v>
      </c>
      <c r="D117" s="91">
        <f>ROUND(((D118+D119+D121+D120)/1000),5)</f>
        <v>1.3301000000000001</v>
      </c>
      <c r="E117" s="91">
        <f>ROUND(((E118+E119+E121+E120)/1000),5)</f>
        <v>1.2160500000000001</v>
      </c>
      <c r="F117" s="91">
        <f>ROUND(((F118+F119+F121+F120)/1000),5)</f>
        <v>1.1743399999999999</v>
      </c>
      <c r="G117" s="91">
        <f t="shared" ref="G117:AA117" si="66">ROUND(((G118+G119+G121+G120)/1000),5)</f>
        <v>1.1915500000000001</v>
      </c>
      <c r="H117" s="91">
        <f t="shared" si="66"/>
        <v>1.2175499999999999</v>
      </c>
      <c r="I117" s="91">
        <f t="shared" si="66"/>
        <v>1.3504700000000001</v>
      </c>
      <c r="J117" s="91">
        <f t="shared" si="66"/>
        <v>1.5122899999999999</v>
      </c>
      <c r="K117" s="91">
        <f t="shared" si="66"/>
        <v>1.81134</v>
      </c>
      <c r="L117" s="91">
        <f t="shared" si="66"/>
        <v>2.0465399999999998</v>
      </c>
      <c r="M117" s="91">
        <f t="shared" si="66"/>
        <v>2.2433900000000002</v>
      </c>
      <c r="N117" s="91">
        <f t="shared" si="66"/>
        <v>2.32375</v>
      </c>
      <c r="O117" s="91">
        <f t="shared" si="66"/>
        <v>2.1421700000000001</v>
      </c>
      <c r="P117" s="91">
        <f t="shared" si="66"/>
        <v>2.06867</v>
      </c>
      <c r="Q117" s="91">
        <f t="shared" si="66"/>
        <v>2.10832</v>
      </c>
      <c r="R117" s="91">
        <f t="shared" si="66"/>
        <v>2.1212399999999998</v>
      </c>
      <c r="S117" s="91">
        <f t="shared" si="66"/>
        <v>2.1172599999999999</v>
      </c>
      <c r="T117" s="91">
        <f t="shared" si="66"/>
        <v>2.10609</v>
      </c>
      <c r="U117" s="91">
        <f t="shared" si="66"/>
        <v>2.2170800000000002</v>
      </c>
      <c r="V117" s="91">
        <f t="shared" si="66"/>
        <v>2.3234900000000001</v>
      </c>
      <c r="W117" s="91">
        <f t="shared" si="66"/>
        <v>2.2074699999999998</v>
      </c>
      <c r="X117" s="91">
        <f t="shared" si="66"/>
        <v>1.9774799999999999</v>
      </c>
      <c r="Y117" s="91">
        <f t="shared" si="66"/>
        <v>1.87409</v>
      </c>
      <c r="Z117" s="91">
        <f t="shared" si="66"/>
        <v>1.55087</v>
      </c>
      <c r="AA117" s="91">
        <f t="shared" si="66"/>
        <v>1.37758</v>
      </c>
    </row>
    <row r="118" spans="1:27" ht="12.75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1149.77</v>
      </c>
      <c r="E118" s="44">
        <v>1035.72</v>
      </c>
      <c r="F118" s="44">
        <v>994.01</v>
      </c>
      <c r="G118" s="44">
        <v>1011.22</v>
      </c>
      <c r="H118" s="44">
        <v>1037.22</v>
      </c>
      <c r="I118" s="44">
        <v>1170.1400000000001</v>
      </c>
      <c r="J118" s="44">
        <v>1331.96</v>
      </c>
      <c r="K118" s="44">
        <v>1631.01</v>
      </c>
      <c r="L118" s="44">
        <v>1866.21</v>
      </c>
      <c r="M118" s="44">
        <v>2063.06</v>
      </c>
      <c r="N118" s="44">
        <v>2143.42</v>
      </c>
      <c r="O118" s="44">
        <v>1961.84</v>
      </c>
      <c r="P118" s="44">
        <v>1888.34</v>
      </c>
      <c r="Q118" s="44">
        <v>1927.99</v>
      </c>
      <c r="R118" s="44">
        <v>1940.91</v>
      </c>
      <c r="S118" s="44">
        <v>1936.93</v>
      </c>
      <c r="T118" s="44">
        <v>1925.76</v>
      </c>
      <c r="U118" s="44">
        <v>2036.75</v>
      </c>
      <c r="V118" s="44">
        <v>2143.16</v>
      </c>
      <c r="W118" s="44">
        <v>2027.14</v>
      </c>
      <c r="X118" s="44">
        <v>1797.15</v>
      </c>
      <c r="Y118" s="44">
        <v>1693.76</v>
      </c>
      <c r="Z118" s="44">
        <v>1370.54</v>
      </c>
      <c r="AA118" s="44">
        <v>1197.25</v>
      </c>
    </row>
    <row r="119" spans="1:27" ht="12.75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2529</v>
      </c>
      <c r="B122" s="28" t="str">
        <f>"24"&amp;"."&amp;$B$801&amp;"."&amp;$B$802</f>
        <v>24.10.2023</v>
      </c>
      <c r="C122" s="90" t="s">
        <v>76</v>
      </c>
      <c r="D122" s="91">
        <f>ROUND(((D123+D124+D126+D125)/1000),5)</f>
        <v>1.3161499999999999</v>
      </c>
      <c r="E122" s="91">
        <f>ROUND(((E123+E124+E126+E125)/1000),5)</f>
        <v>1.2301299999999999</v>
      </c>
      <c r="F122" s="91">
        <f>ROUND(((F123+F124+F126+F125)/1000),5)</f>
        <v>1.1997100000000001</v>
      </c>
      <c r="G122" s="91">
        <f t="shared" ref="G122:AA122" si="69">ROUND(((G123+G124+G126+G125)/1000),5)</f>
        <v>1.21235</v>
      </c>
      <c r="H122" s="91">
        <f t="shared" si="69"/>
        <v>1.2591300000000001</v>
      </c>
      <c r="I122" s="91">
        <f t="shared" si="69"/>
        <v>1.37564</v>
      </c>
      <c r="J122" s="91">
        <f t="shared" si="69"/>
        <v>1.5448999999999999</v>
      </c>
      <c r="K122" s="91">
        <f t="shared" si="69"/>
        <v>1.86615</v>
      </c>
      <c r="L122" s="91">
        <f t="shared" si="69"/>
        <v>2.0557400000000001</v>
      </c>
      <c r="M122" s="91">
        <f t="shared" si="69"/>
        <v>2.2629899999999998</v>
      </c>
      <c r="N122" s="91">
        <f t="shared" si="69"/>
        <v>2.3404799999999999</v>
      </c>
      <c r="O122" s="91">
        <f t="shared" si="69"/>
        <v>2.1740900000000001</v>
      </c>
      <c r="P122" s="91">
        <f t="shared" si="69"/>
        <v>2.1499199999999998</v>
      </c>
      <c r="Q122" s="91">
        <f t="shared" si="69"/>
        <v>2.1648299999999998</v>
      </c>
      <c r="R122" s="91">
        <f t="shared" si="69"/>
        <v>2.16275</v>
      </c>
      <c r="S122" s="91">
        <f t="shared" si="69"/>
        <v>2.1637200000000001</v>
      </c>
      <c r="T122" s="91">
        <f t="shared" si="69"/>
        <v>2.1469299999999998</v>
      </c>
      <c r="U122" s="91">
        <f t="shared" si="69"/>
        <v>2.33995</v>
      </c>
      <c r="V122" s="91">
        <f t="shared" si="69"/>
        <v>2.3660700000000001</v>
      </c>
      <c r="W122" s="91">
        <f t="shared" si="69"/>
        <v>2.3280599999999998</v>
      </c>
      <c r="X122" s="91">
        <f t="shared" si="69"/>
        <v>2.0516899999999998</v>
      </c>
      <c r="Y122" s="91">
        <f t="shared" si="69"/>
        <v>1.9009400000000001</v>
      </c>
      <c r="Z122" s="91">
        <f t="shared" si="69"/>
        <v>1.65144</v>
      </c>
      <c r="AA122" s="91">
        <f t="shared" si="69"/>
        <v>1.4255899999999999</v>
      </c>
    </row>
    <row r="123" spans="1:27" ht="12.75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1135.82</v>
      </c>
      <c r="E123" s="44">
        <v>1049.8</v>
      </c>
      <c r="F123" s="44">
        <v>1019.38</v>
      </c>
      <c r="G123" s="44">
        <v>1032.02</v>
      </c>
      <c r="H123" s="44">
        <v>1078.8</v>
      </c>
      <c r="I123" s="44">
        <v>1195.31</v>
      </c>
      <c r="J123" s="44">
        <v>1364.57</v>
      </c>
      <c r="K123" s="44">
        <v>1685.82</v>
      </c>
      <c r="L123" s="44">
        <v>1875.41</v>
      </c>
      <c r="M123" s="44">
        <v>2082.66</v>
      </c>
      <c r="N123" s="44">
        <v>2160.15</v>
      </c>
      <c r="O123" s="44">
        <v>1993.76</v>
      </c>
      <c r="P123" s="44">
        <v>1969.59</v>
      </c>
      <c r="Q123" s="44">
        <v>1984.5</v>
      </c>
      <c r="R123" s="44">
        <v>1982.42</v>
      </c>
      <c r="S123" s="44">
        <v>1983.39</v>
      </c>
      <c r="T123" s="44">
        <v>1966.6</v>
      </c>
      <c r="U123" s="44">
        <v>2159.62</v>
      </c>
      <c r="V123" s="44">
        <v>2185.7399999999998</v>
      </c>
      <c r="W123" s="44">
        <v>2147.73</v>
      </c>
      <c r="X123" s="44">
        <v>1871.36</v>
      </c>
      <c r="Y123" s="44">
        <v>1720.61</v>
      </c>
      <c r="Z123" s="44">
        <v>1471.11</v>
      </c>
      <c r="AA123" s="44">
        <v>1245.26</v>
      </c>
    </row>
    <row r="124" spans="1:27" ht="12.75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2534</v>
      </c>
      <c r="B127" s="28" t="str">
        <f>"25"&amp;"."&amp;$B$801&amp;"."&amp;$B$802</f>
        <v>25.10.2023</v>
      </c>
      <c r="C127" s="90" t="s">
        <v>76</v>
      </c>
      <c r="D127" s="91">
        <f>ROUND(((D128+D129+D131+D130)/1000),5)</f>
        <v>1.3112600000000001</v>
      </c>
      <c r="E127" s="91">
        <f>ROUND(((E128+E129+E131+E130)/1000),5)</f>
        <v>1.25177</v>
      </c>
      <c r="F127" s="91">
        <f>ROUND(((F128+F129+F131+F130)/1000),5)</f>
        <v>1.21465</v>
      </c>
      <c r="G127" s="91">
        <f t="shared" ref="G127:AA127" si="72">ROUND(((G128+G129+G131+G130)/1000),5)</f>
        <v>1.2118899999999999</v>
      </c>
      <c r="H127" s="91">
        <f t="shared" si="72"/>
        <v>1.2791300000000001</v>
      </c>
      <c r="I127" s="91">
        <f t="shared" si="72"/>
        <v>1.3686199999999999</v>
      </c>
      <c r="J127" s="91">
        <f t="shared" si="72"/>
        <v>1.51728</v>
      </c>
      <c r="K127" s="91">
        <f t="shared" si="72"/>
        <v>1.8177099999999999</v>
      </c>
      <c r="L127" s="91">
        <f t="shared" si="72"/>
        <v>1.99112</v>
      </c>
      <c r="M127" s="91">
        <f t="shared" si="72"/>
        <v>2.3540199999999998</v>
      </c>
      <c r="N127" s="91">
        <f t="shared" si="72"/>
        <v>2.5279199999999999</v>
      </c>
      <c r="O127" s="91">
        <f t="shared" si="72"/>
        <v>2.1551999999999998</v>
      </c>
      <c r="P127" s="91">
        <f t="shared" si="72"/>
        <v>2.1332599999999999</v>
      </c>
      <c r="Q127" s="91">
        <f t="shared" si="72"/>
        <v>2.14594</v>
      </c>
      <c r="R127" s="91">
        <f t="shared" si="72"/>
        <v>2.14255</v>
      </c>
      <c r="S127" s="91">
        <f t="shared" si="72"/>
        <v>2.1387499999999999</v>
      </c>
      <c r="T127" s="91">
        <f t="shared" si="72"/>
        <v>2.1375899999999999</v>
      </c>
      <c r="U127" s="91">
        <f t="shared" si="72"/>
        <v>2.3824200000000002</v>
      </c>
      <c r="V127" s="91">
        <f t="shared" si="72"/>
        <v>2.4241999999999999</v>
      </c>
      <c r="W127" s="91">
        <f t="shared" si="72"/>
        <v>2.4472200000000002</v>
      </c>
      <c r="X127" s="91">
        <f t="shared" si="72"/>
        <v>2.1181399999999999</v>
      </c>
      <c r="Y127" s="91">
        <f t="shared" si="72"/>
        <v>1.9836800000000001</v>
      </c>
      <c r="Z127" s="91">
        <f t="shared" si="72"/>
        <v>1.6569</v>
      </c>
      <c r="AA127" s="91">
        <f t="shared" si="72"/>
        <v>1.41065</v>
      </c>
    </row>
    <row r="128" spans="1:27" ht="12.75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1130.93</v>
      </c>
      <c r="E128" s="44">
        <v>1071.44</v>
      </c>
      <c r="F128" s="44">
        <v>1034.32</v>
      </c>
      <c r="G128" s="44">
        <v>1031.56</v>
      </c>
      <c r="H128" s="44">
        <v>1098.8</v>
      </c>
      <c r="I128" s="44">
        <v>1188.29</v>
      </c>
      <c r="J128" s="44">
        <v>1336.95</v>
      </c>
      <c r="K128" s="44">
        <v>1637.38</v>
      </c>
      <c r="L128" s="44">
        <v>1810.79</v>
      </c>
      <c r="M128" s="44">
        <v>2173.69</v>
      </c>
      <c r="N128" s="44">
        <v>2347.59</v>
      </c>
      <c r="O128" s="44">
        <v>1974.87</v>
      </c>
      <c r="P128" s="44">
        <v>1952.93</v>
      </c>
      <c r="Q128" s="44">
        <v>1965.61</v>
      </c>
      <c r="R128" s="44">
        <v>1962.22</v>
      </c>
      <c r="S128" s="44">
        <v>1958.42</v>
      </c>
      <c r="T128" s="44">
        <v>1957.26</v>
      </c>
      <c r="U128" s="44">
        <v>2202.09</v>
      </c>
      <c r="V128" s="44">
        <v>2243.87</v>
      </c>
      <c r="W128" s="44">
        <v>2266.89</v>
      </c>
      <c r="X128" s="44">
        <v>1937.81</v>
      </c>
      <c r="Y128" s="44">
        <v>1803.35</v>
      </c>
      <c r="Z128" s="44">
        <v>1476.57</v>
      </c>
      <c r="AA128" s="44">
        <v>1230.32</v>
      </c>
    </row>
    <row r="129" spans="1:27" ht="12.75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2539</v>
      </c>
      <c r="B132" s="28" t="str">
        <f>"26"&amp;"."&amp;$B$801&amp;"."&amp;$B$802</f>
        <v>26.10.2023</v>
      </c>
      <c r="C132" s="90" t="s">
        <v>76</v>
      </c>
      <c r="D132" s="91">
        <f>ROUND(((D133+D134+D136+D135)/1000),5)</f>
        <v>1.32301</v>
      </c>
      <c r="E132" s="91">
        <f>ROUND(((E133+E134+E136+E135)/1000),5)</f>
        <v>1.23691</v>
      </c>
      <c r="F132" s="91">
        <f>ROUND(((F133+F134+F136+F135)/1000),5)</f>
        <v>1.20672</v>
      </c>
      <c r="G132" s="91">
        <f t="shared" ref="G132:AA132" si="75">ROUND(((G133+G134+G136+G135)/1000),5)</f>
        <v>1.1838900000000001</v>
      </c>
      <c r="H132" s="91">
        <f t="shared" si="75"/>
        <v>1.2760100000000001</v>
      </c>
      <c r="I132" s="91">
        <f t="shared" si="75"/>
        <v>1.40527</v>
      </c>
      <c r="J132" s="91">
        <f t="shared" si="75"/>
        <v>1.6024499999999999</v>
      </c>
      <c r="K132" s="91">
        <f t="shared" si="75"/>
        <v>1.81088</v>
      </c>
      <c r="L132" s="91">
        <f t="shared" si="75"/>
        <v>2.06778</v>
      </c>
      <c r="M132" s="91">
        <f t="shared" si="75"/>
        <v>2.2084899999999998</v>
      </c>
      <c r="N132" s="91">
        <f t="shared" si="75"/>
        <v>2.23169</v>
      </c>
      <c r="O132" s="91">
        <f t="shared" si="75"/>
        <v>2.2476500000000001</v>
      </c>
      <c r="P132" s="91">
        <f t="shared" si="75"/>
        <v>2.18689</v>
      </c>
      <c r="Q132" s="91">
        <f t="shared" si="75"/>
        <v>2.1978300000000002</v>
      </c>
      <c r="R132" s="91">
        <f t="shared" si="75"/>
        <v>2.1827800000000002</v>
      </c>
      <c r="S132" s="91">
        <f t="shared" si="75"/>
        <v>2.18492</v>
      </c>
      <c r="T132" s="91">
        <f t="shared" si="75"/>
        <v>2.1852</v>
      </c>
      <c r="U132" s="91">
        <f t="shared" si="75"/>
        <v>2.1766999999999999</v>
      </c>
      <c r="V132" s="91">
        <f t="shared" si="75"/>
        <v>2.3428300000000002</v>
      </c>
      <c r="W132" s="91">
        <f t="shared" si="75"/>
        <v>2.3378999999999999</v>
      </c>
      <c r="X132" s="91">
        <f t="shared" si="75"/>
        <v>2.0342699999999998</v>
      </c>
      <c r="Y132" s="91">
        <f t="shared" si="75"/>
        <v>1.92862</v>
      </c>
      <c r="Z132" s="91">
        <f t="shared" si="75"/>
        <v>1.6518699999999999</v>
      </c>
      <c r="AA132" s="91">
        <f t="shared" si="75"/>
        <v>1.4059200000000001</v>
      </c>
    </row>
    <row r="133" spans="1:27" ht="12.75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1142.68</v>
      </c>
      <c r="E133" s="44">
        <v>1056.58</v>
      </c>
      <c r="F133" s="44">
        <v>1026.3900000000001</v>
      </c>
      <c r="G133" s="44">
        <v>1003.56</v>
      </c>
      <c r="H133" s="44">
        <v>1095.68</v>
      </c>
      <c r="I133" s="44">
        <v>1224.94</v>
      </c>
      <c r="J133" s="44">
        <v>1422.12</v>
      </c>
      <c r="K133" s="44">
        <v>1630.55</v>
      </c>
      <c r="L133" s="44">
        <v>1887.45</v>
      </c>
      <c r="M133" s="44">
        <v>2028.16</v>
      </c>
      <c r="N133" s="44">
        <v>2051.36</v>
      </c>
      <c r="O133" s="44">
        <v>2067.3200000000002</v>
      </c>
      <c r="P133" s="44">
        <v>2006.56</v>
      </c>
      <c r="Q133" s="44">
        <v>2017.5</v>
      </c>
      <c r="R133" s="44">
        <v>2002.45</v>
      </c>
      <c r="S133" s="44">
        <v>2004.59</v>
      </c>
      <c r="T133" s="44">
        <v>2004.87</v>
      </c>
      <c r="U133" s="44">
        <v>1996.37</v>
      </c>
      <c r="V133" s="44">
        <v>2162.5</v>
      </c>
      <c r="W133" s="44">
        <v>2157.5700000000002</v>
      </c>
      <c r="X133" s="44">
        <v>1853.94</v>
      </c>
      <c r="Y133" s="44">
        <v>1748.29</v>
      </c>
      <c r="Z133" s="44">
        <v>1471.54</v>
      </c>
      <c r="AA133" s="44">
        <v>1225.5899999999999</v>
      </c>
    </row>
    <row r="134" spans="1:27" ht="12.75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2544</v>
      </c>
      <c r="B137" s="28" t="str">
        <f>"27"&amp;"."&amp;$B$801&amp;"."&amp;$B$802</f>
        <v>27.10.2023</v>
      </c>
      <c r="C137" s="90" t="s">
        <v>76</v>
      </c>
      <c r="D137" s="91">
        <f>ROUND(((D138+D139+D141+D140)/1000),5)</f>
        <v>1.34046</v>
      </c>
      <c r="E137" s="91">
        <f>ROUND(((E138+E139+E141+E140)/1000),5)</f>
        <v>1.25641</v>
      </c>
      <c r="F137" s="91">
        <f>ROUND(((F138+F139+F141+F140)/1000),5)</f>
        <v>1.21705</v>
      </c>
      <c r="G137" s="91">
        <f t="shared" ref="G137:AA137" si="78">ROUND(((G138+G139+G141+G140)/1000),5)</f>
        <v>1.2181999999999999</v>
      </c>
      <c r="H137" s="91">
        <f t="shared" si="78"/>
        <v>1.28586</v>
      </c>
      <c r="I137" s="91">
        <f t="shared" si="78"/>
        <v>1.4051199999999999</v>
      </c>
      <c r="J137" s="91">
        <f t="shared" si="78"/>
        <v>1.5502400000000001</v>
      </c>
      <c r="K137" s="91">
        <f t="shared" si="78"/>
        <v>1.83063</v>
      </c>
      <c r="L137" s="91">
        <f t="shared" si="78"/>
        <v>2.09415</v>
      </c>
      <c r="M137" s="91">
        <f t="shared" si="78"/>
        <v>2.2890100000000002</v>
      </c>
      <c r="N137" s="91">
        <f t="shared" si="78"/>
        <v>2.5088300000000001</v>
      </c>
      <c r="O137" s="91">
        <f t="shared" si="78"/>
        <v>2.4444499999999998</v>
      </c>
      <c r="P137" s="91">
        <f t="shared" si="78"/>
        <v>2.20716</v>
      </c>
      <c r="Q137" s="91">
        <f t="shared" si="78"/>
        <v>2.2204299999999999</v>
      </c>
      <c r="R137" s="91">
        <f t="shared" si="78"/>
        <v>2.21326</v>
      </c>
      <c r="S137" s="91">
        <f t="shared" si="78"/>
        <v>2.2149000000000001</v>
      </c>
      <c r="T137" s="91">
        <f t="shared" si="78"/>
        <v>2.2117499999999999</v>
      </c>
      <c r="U137" s="91">
        <f t="shared" si="78"/>
        <v>2.3534700000000002</v>
      </c>
      <c r="V137" s="91">
        <f t="shared" si="78"/>
        <v>2.5368300000000001</v>
      </c>
      <c r="W137" s="91">
        <f t="shared" si="78"/>
        <v>2.44401</v>
      </c>
      <c r="X137" s="91">
        <f t="shared" si="78"/>
        <v>2.1204299999999998</v>
      </c>
      <c r="Y137" s="91">
        <f t="shared" si="78"/>
        <v>2.08744</v>
      </c>
      <c r="Z137" s="91">
        <f t="shared" si="78"/>
        <v>1.7645599999999999</v>
      </c>
      <c r="AA137" s="91">
        <f t="shared" si="78"/>
        <v>1.62852</v>
      </c>
    </row>
    <row r="138" spans="1:27" ht="12.75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1160.1300000000001</v>
      </c>
      <c r="E138" s="44">
        <v>1076.08</v>
      </c>
      <c r="F138" s="44">
        <v>1036.72</v>
      </c>
      <c r="G138" s="44">
        <v>1037.8699999999999</v>
      </c>
      <c r="H138" s="44">
        <v>1105.53</v>
      </c>
      <c r="I138" s="44">
        <v>1224.79</v>
      </c>
      <c r="J138" s="44">
        <v>1369.91</v>
      </c>
      <c r="K138" s="44">
        <v>1650.3</v>
      </c>
      <c r="L138" s="44">
        <v>1913.82</v>
      </c>
      <c r="M138" s="44">
        <v>2108.6799999999998</v>
      </c>
      <c r="N138" s="44">
        <v>2328.5</v>
      </c>
      <c r="O138" s="44">
        <v>2264.12</v>
      </c>
      <c r="P138" s="44">
        <v>2026.83</v>
      </c>
      <c r="Q138" s="44">
        <v>2040.1</v>
      </c>
      <c r="R138" s="44">
        <v>2032.93</v>
      </c>
      <c r="S138" s="44">
        <v>2034.57</v>
      </c>
      <c r="T138" s="44">
        <v>2031.42</v>
      </c>
      <c r="U138" s="44">
        <v>2173.14</v>
      </c>
      <c r="V138" s="44">
        <v>2356.5</v>
      </c>
      <c r="W138" s="44">
        <v>2263.6799999999998</v>
      </c>
      <c r="X138" s="44">
        <v>1940.1</v>
      </c>
      <c r="Y138" s="44">
        <v>1907.11</v>
      </c>
      <c r="Z138" s="44">
        <v>1584.23</v>
      </c>
      <c r="AA138" s="44">
        <v>1448.19</v>
      </c>
    </row>
    <row r="139" spans="1:27" ht="12.75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2549</v>
      </c>
      <c r="B142" s="28" t="str">
        <f>"28"&amp;"."&amp;$B$801&amp;"."&amp;$B$802</f>
        <v>28.10.2023</v>
      </c>
      <c r="C142" s="90" t="s">
        <v>76</v>
      </c>
      <c r="D142" s="91">
        <f>ROUND(((D143+D144+D146+D145)/1000),5)</f>
        <v>1.38828</v>
      </c>
      <c r="E142" s="91">
        <f>ROUND(((E143+E144+E146+E145)/1000),5)</f>
        <v>1.3464499999999999</v>
      </c>
      <c r="F142" s="91">
        <f>ROUND(((F143+F144+F146+F145)/1000),5)</f>
        <v>1.32816</v>
      </c>
      <c r="G142" s="91">
        <f t="shared" ref="G142:AA142" si="81">ROUND(((G143+G144+G146+G145)/1000),5)</f>
        <v>1.2949200000000001</v>
      </c>
      <c r="H142" s="91">
        <f t="shared" si="81"/>
        <v>1.3254300000000001</v>
      </c>
      <c r="I142" s="91">
        <f t="shared" si="81"/>
        <v>1.3483799999999999</v>
      </c>
      <c r="J142" s="91">
        <f t="shared" si="81"/>
        <v>1.3709</v>
      </c>
      <c r="K142" s="91">
        <f t="shared" si="81"/>
        <v>1.5092000000000001</v>
      </c>
      <c r="L142" s="91">
        <f t="shared" si="81"/>
        <v>1.7748900000000001</v>
      </c>
      <c r="M142" s="91">
        <f t="shared" si="81"/>
        <v>2.0736500000000002</v>
      </c>
      <c r="N142" s="91">
        <f t="shared" si="81"/>
        <v>2.1327799999999999</v>
      </c>
      <c r="O142" s="91">
        <f t="shared" si="81"/>
        <v>2.13734</v>
      </c>
      <c r="P142" s="91">
        <f t="shared" si="81"/>
        <v>2.1248499999999999</v>
      </c>
      <c r="Q142" s="91">
        <f t="shared" si="81"/>
        <v>2.0922299999999998</v>
      </c>
      <c r="R142" s="91">
        <f t="shared" si="81"/>
        <v>1.99997</v>
      </c>
      <c r="S142" s="91">
        <f t="shared" si="81"/>
        <v>1.9289099999999999</v>
      </c>
      <c r="T142" s="91">
        <f t="shared" si="81"/>
        <v>1.9028799999999999</v>
      </c>
      <c r="U142" s="91">
        <f t="shared" si="81"/>
        <v>2.0099</v>
      </c>
      <c r="V142" s="91">
        <f t="shared" si="81"/>
        <v>2.0775000000000001</v>
      </c>
      <c r="W142" s="91">
        <f t="shared" si="81"/>
        <v>1.98238</v>
      </c>
      <c r="X142" s="91">
        <f t="shared" si="81"/>
        <v>1.9544600000000001</v>
      </c>
      <c r="Y142" s="91">
        <f t="shared" si="81"/>
        <v>1.7656400000000001</v>
      </c>
      <c r="Z142" s="91">
        <f t="shared" si="81"/>
        <v>1.4767999999999999</v>
      </c>
      <c r="AA142" s="91">
        <f t="shared" si="81"/>
        <v>1.40141</v>
      </c>
    </row>
    <row r="143" spans="1:27" ht="12.75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1207.95</v>
      </c>
      <c r="E143" s="44">
        <v>1166.1199999999999</v>
      </c>
      <c r="F143" s="44">
        <v>1147.83</v>
      </c>
      <c r="G143" s="44">
        <v>1114.5899999999999</v>
      </c>
      <c r="H143" s="44">
        <v>1145.0999999999999</v>
      </c>
      <c r="I143" s="44">
        <v>1168.05</v>
      </c>
      <c r="J143" s="44">
        <v>1190.57</v>
      </c>
      <c r="K143" s="44">
        <v>1328.87</v>
      </c>
      <c r="L143" s="44">
        <v>1594.56</v>
      </c>
      <c r="M143" s="44">
        <v>1893.32</v>
      </c>
      <c r="N143" s="44">
        <v>1952.45</v>
      </c>
      <c r="O143" s="44">
        <v>1957.01</v>
      </c>
      <c r="P143" s="44">
        <v>1944.52</v>
      </c>
      <c r="Q143" s="44">
        <v>1911.9</v>
      </c>
      <c r="R143" s="44">
        <v>1819.64</v>
      </c>
      <c r="S143" s="44">
        <v>1748.58</v>
      </c>
      <c r="T143" s="44">
        <v>1722.55</v>
      </c>
      <c r="U143" s="44">
        <v>1829.57</v>
      </c>
      <c r="V143" s="44">
        <v>1897.17</v>
      </c>
      <c r="W143" s="44">
        <v>1802.05</v>
      </c>
      <c r="X143" s="44">
        <v>1774.13</v>
      </c>
      <c r="Y143" s="44">
        <v>1585.31</v>
      </c>
      <c r="Z143" s="44">
        <v>1296.47</v>
      </c>
      <c r="AA143" s="44">
        <v>1221.08</v>
      </c>
    </row>
    <row r="144" spans="1:27" ht="12.75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2554</v>
      </c>
      <c r="B147" s="28" t="str">
        <f>"29"&amp;"."&amp;$B$801&amp;"."&amp;$B$802</f>
        <v>29.10.2023</v>
      </c>
      <c r="C147" s="90" t="s">
        <v>76</v>
      </c>
      <c r="D147" s="91">
        <f>ROUND(((D148+D149+D151+D150)/1000),5)</f>
        <v>1.39682</v>
      </c>
      <c r="E147" s="91">
        <f>ROUND(((E148+E149+E151+E150)/1000),5)</f>
        <v>1.33203</v>
      </c>
      <c r="F147" s="91">
        <f>ROUND(((F148+F149+F151+F150)/1000),5)</f>
        <v>1.2831900000000001</v>
      </c>
      <c r="G147" s="91">
        <f t="shared" ref="G147:AA147" si="84">ROUND(((G148+G149+G151+G150)/1000),5)</f>
        <v>1.2403200000000001</v>
      </c>
      <c r="H147" s="91">
        <f t="shared" si="84"/>
        <v>1.2674099999999999</v>
      </c>
      <c r="I147" s="91">
        <f t="shared" si="84"/>
        <v>1.3334600000000001</v>
      </c>
      <c r="J147" s="91">
        <f t="shared" si="84"/>
        <v>1.3318000000000001</v>
      </c>
      <c r="K147" s="91">
        <f t="shared" si="84"/>
        <v>1.3998699999999999</v>
      </c>
      <c r="L147" s="91">
        <f t="shared" si="84"/>
        <v>1.6537500000000001</v>
      </c>
      <c r="M147" s="91">
        <f t="shared" si="84"/>
        <v>1.84982</v>
      </c>
      <c r="N147" s="91">
        <f t="shared" si="84"/>
        <v>2.0159400000000001</v>
      </c>
      <c r="O147" s="91">
        <f t="shared" si="84"/>
        <v>2.0578500000000002</v>
      </c>
      <c r="P147" s="91">
        <f t="shared" si="84"/>
        <v>2.0479699999999998</v>
      </c>
      <c r="Q147" s="91">
        <f t="shared" si="84"/>
        <v>2.0482200000000002</v>
      </c>
      <c r="R147" s="91">
        <f t="shared" si="84"/>
        <v>1.9721599999999999</v>
      </c>
      <c r="S147" s="91">
        <f t="shared" si="84"/>
        <v>1.9910000000000001</v>
      </c>
      <c r="T147" s="91">
        <f t="shared" si="84"/>
        <v>1.9961</v>
      </c>
      <c r="U147" s="91">
        <f t="shared" si="84"/>
        <v>2.1623600000000001</v>
      </c>
      <c r="V147" s="91">
        <f t="shared" si="84"/>
        <v>2.2253699999999998</v>
      </c>
      <c r="W147" s="91">
        <f t="shared" si="84"/>
        <v>2.1450200000000001</v>
      </c>
      <c r="X147" s="91">
        <f t="shared" si="84"/>
        <v>2.1049099999999998</v>
      </c>
      <c r="Y147" s="91">
        <f t="shared" si="84"/>
        <v>2.0541100000000001</v>
      </c>
      <c r="Z147" s="91">
        <f t="shared" si="84"/>
        <v>1.6831400000000001</v>
      </c>
      <c r="AA147" s="91">
        <f t="shared" si="84"/>
        <v>1.4343600000000001</v>
      </c>
    </row>
    <row r="148" spans="1:27" ht="12.75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1216.49</v>
      </c>
      <c r="E148" s="44">
        <v>1151.7</v>
      </c>
      <c r="F148" s="44">
        <v>1102.8599999999999</v>
      </c>
      <c r="G148" s="44">
        <v>1059.99</v>
      </c>
      <c r="H148" s="44">
        <v>1087.08</v>
      </c>
      <c r="I148" s="44">
        <v>1153.1300000000001</v>
      </c>
      <c r="J148" s="44">
        <v>1151.47</v>
      </c>
      <c r="K148" s="44">
        <v>1219.54</v>
      </c>
      <c r="L148" s="44">
        <v>1473.42</v>
      </c>
      <c r="M148" s="44">
        <v>1669.49</v>
      </c>
      <c r="N148" s="44">
        <v>1835.61</v>
      </c>
      <c r="O148" s="44">
        <v>1877.52</v>
      </c>
      <c r="P148" s="44">
        <v>1867.64</v>
      </c>
      <c r="Q148" s="44">
        <v>1867.89</v>
      </c>
      <c r="R148" s="44">
        <v>1791.83</v>
      </c>
      <c r="S148" s="44">
        <v>1810.67</v>
      </c>
      <c r="T148" s="44">
        <v>1815.77</v>
      </c>
      <c r="U148" s="44">
        <v>1982.03</v>
      </c>
      <c r="V148" s="44">
        <v>2045.04</v>
      </c>
      <c r="W148" s="44">
        <v>1964.69</v>
      </c>
      <c r="X148" s="44">
        <v>1924.58</v>
      </c>
      <c r="Y148" s="44">
        <v>1873.78</v>
      </c>
      <c r="Z148" s="44">
        <v>1502.81</v>
      </c>
      <c r="AA148" s="44">
        <v>1254.03</v>
      </c>
    </row>
    <row r="149" spans="1:27" ht="12.75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2559</v>
      </c>
      <c r="B152" s="28" t="str">
        <f>"30"&amp;"."&amp;$B$801&amp;"."&amp;$B$802</f>
        <v>30.10.2023</v>
      </c>
      <c r="C152" s="90" t="s">
        <v>76</v>
      </c>
      <c r="D152" s="91">
        <f>ROUND(((D153+D154+D156+D155)/1000),5)</f>
        <v>1.3314699999999999</v>
      </c>
      <c r="E152" s="91">
        <f>ROUND(((E153+E154+E156+E155)/1000),5)</f>
        <v>1.2239</v>
      </c>
      <c r="F152" s="91">
        <f>ROUND(((F153+F154+F156+F155)/1000),5)</f>
        <v>1.17116</v>
      </c>
      <c r="G152" s="91">
        <f t="shared" ref="G152:AA152" si="87">ROUND(((G153+G154+G156+G155)/1000),5)</f>
        <v>1.159</v>
      </c>
      <c r="H152" s="91">
        <f t="shared" si="87"/>
        <v>1.21472</v>
      </c>
      <c r="I152" s="91">
        <f t="shared" si="87"/>
        <v>1.33273</v>
      </c>
      <c r="J152" s="91">
        <f t="shared" si="87"/>
        <v>1.4514</v>
      </c>
      <c r="K152" s="91">
        <f t="shared" si="87"/>
        <v>1.7239100000000001</v>
      </c>
      <c r="L152" s="91">
        <f t="shared" si="87"/>
        <v>1.97088</v>
      </c>
      <c r="M152" s="91">
        <f t="shared" si="87"/>
        <v>2.1193900000000001</v>
      </c>
      <c r="N152" s="91">
        <f t="shared" si="87"/>
        <v>2.2102300000000001</v>
      </c>
      <c r="O152" s="91">
        <f t="shared" si="87"/>
        <v>2.1383999999999999</v>
      </c>
      <c r="P152" s="91">
        <f t="shared" si="87"/>
        <v>2.13937</v>
      </c>
      <c r="Q152" s="91">
        <f t="shared" si="87"/>
        <v>2.1695099999999998</v>
      </c>
      <c r="R152" s="91">
        <f t="shared" si="87"/>
        <v>2.15001</v>
      </c>
      <c r="S152" s="91">
        <f t="shared" si="87"/>
        <v>2.1442399999999999</v>
      </c>
      <c r="T152" s="91">
        <f t="shared" si="87"/>
        <v>2.1378900000000001</v>
      </c>
      <c r="U152" s="91">
        <f t="shared" si="87"/>
        <v>2.3725200000000002</v>
      </c>
      <c r="V152" s="91">
        <f t="shared" si="87"/>
        <v>2.28355</v>
      </c>
      <c r="W152" s="91">
        <f t="shared" si="87"/>
        <v>2.1322299999999998</v>
      </c>
      <c r="X152" s="91">
        <f t="shared" si="87"/>
        <v>2.0852900000000001</v>
      </c>
      <c r="Y152" s="91">
        <f t="shared" si="87"/>
        <v>1.8912800000000001</v>
      </c>
      <c r="Z152" s="91">
        <f t="shared" si="87"/>
        <v>1.4771399999999999</v>
      </c>
      <c r="AA152" s="91">
        <f t="shared" si="87"/>
        <v>1.3732599999999999</v>
      </c>
    </row>
    <row r="153" spans="1:27" ht="12.75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1151.1400000000001</v>
      </c>
      <c r="E153" s="44">
        <v>1043.57</v>
      </c>
      <c r="F153" s="44">
        <v>990.83</v>
      </c>
      <c r="G153" s="44">
        <v>978.67</v>
      </c>
      <c r="H153" s="44">
        <v>1034.3900000000001</v>
      </c>
      <c r="I153" s="44">
        <v>1152.4000000000001</v>
      </c>
      <c r="J153" s="44">
        <v>1271.07</v>
      </c>
      <c r="K153" s="44">
        <v>1543.58</v>
      </c>
      <c r="L153" s="44">
        <v>1790.55</v>
      </c>
      <c r="M153" s="44">
        <v>1939.06</v>
      </c>
      <c r="N153" s="44">
        <v>2029.9</v>
      </c>
      <c r="O153" s="44">
        <v>1958.07</v>
      </c>
      <c r="P153" s="44">
        <v>1959.04</v>
      </c>
      <c r="Q153" s="44">
        <v>1989.18</v>
      </c>
      <c r="R153" s="44">
        <v>1969.68</v>
      </c>
      <c r="S153" s="44">
        <v>1963.91</v>
      </c>
      <c r="T153" s="44">
        <v>1957.56</v>
      </c>
      <c r="U153" s="44">
        <v>2192.19</v>
      </c>
      <c r="V153" s="44">
        <v>2103.2199999999998</v>
      </c>
      <c r="W153" s="44">
        <v>1951.9</v>
      </c>
      <c r="X153" s="44">
        <v>1904.96</v>
      </c>
      <c r="Y153" s="44">
        <v>1710.95</v>
      </c>
      <c r="Z153" s="44">
        <v>1296.81</v>
      </c>
      <c r="AA153" s="44">
        <v>1192.93</v>
      </c>
    </row>
    <row r="154" spans="1:27" ht="12.75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2564</v>
      </c>
      <c r="B157" s="28" t="str">
        <f>"31"&amp;"."&amp;$B$801&amp;"."&amp;$B$802</f>
        <v>31.10.2023</v>
      </c>
      <c r="C157" s="90" t="s">
        <v>76</v>
      </c>
      <c r="D157" s="91">
        <f>ROUND(((D158+D159+D161+D160)/1000),5)</f>
        <v>1.2959400000000001</v>
      </c>
      <c r="E157" s="91">
        <f>ROUND(((E158+E159+E161+E160)/1000),5)</f>
        <v>1.1593800000000001</v>
      </c>
      <c r="F157" s="91">
        <f>ROUND(((F158+F159+F161+F160)/1000),5)</f>
        <v>1.07325</v>
      </c>
      <c r="G157" s="91">
        <f t="shared" ref="G157:AA157" si="90">ROUND(((G158+G159+G161+G160)/1000),5)</f>
        <v>1.05793</v>
      </c>
      <c r="H157" s="91">
        <f t="shared" si="90"/>
        <v>1.1717200000000001</v>
      </c>
      <c r="I157" s="91">
        <f t="shared" si="90"/>
        <v>1.32456</v>
      </c>
      <c r="J157" s="91">
        <f t="shared" si="90"/>
        <v>1.4136500000000001</v>
      </c>
      <c r="K157" s="91">
        <f t="shared" si="90"/>
        <v>1.74607</v>
      </c>
      <c r="L157" s="91">
        <f t="shared" si="90"/>
        <v>1.93791</v>
      </c>
      <c r="M157" s="91">
        <f t="shared" si="90"/>
        <v>2.10371</v>
      </c>
      <c r="N157" s="91">
        <f t="shared" si="90"/>
        <v>2.1245699999999998</v>
      </c>
      <c r="O157" s="91">
        <f t="shared" si="90"/>
        <v>2.1072600000000001</v>
      </c>
      <c r="P157" s="91">
        <f t="shared" si="90"/>
        <v>2.11009</v>
      </c>
      <c r="Q157" s="91">
        <f t="shared" si="90"/>
        <v>2.1122299999999998</v>
      </c>
      <c r="R157" s="91">
        <f t="shared" si="90"/>
        <v>2.1118800000000002</v>
      </c>
      <c r="S157" s="91">
        <f t="shared" si="90"/>
        <v>2.1126200000000002</v>
      </c>
      <c r="T157" s="91">
        <f t="shared" si="90"/>
        <v>2.1105399999999999</v>
      </c>
      <c r="U157" s="91">
        <f t="shared" si="90"/>
        <v>2.17198</v>
      </c>
      <c r="V157" s="91">
        <f t="shared" si="90"/>
        <v>2.17699</v>
      </c>
      <c r="W157" s="91">
        <f t="shared" si="90"/>
        <v>2.0870700000000002</v>
      </c>
      <c r="X157" s="91">
        <f t="shared" si="90"/>
        <v>2.0217999999999998</v>
      </c>
      <c r="Y157" s="91">
        <f t="shared" si="90"/>
        <v>1.8717999999999999</v>
      </c>
      <c r="Z157" s="91">
        <f t="shared" si="90"/>
        <v>1.4522299999999999</v>
      </c>
      <c r="AA157" s="91">
        <f t="shared" si="90"/>
        <v>1.3575699999999999</v>
      </c>
    </row>
    <row r="158" spans="1:27" ht="12.75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1115.6099999999999</v>
      </c>
      <c r="E158" s="44">
        <v>979.05</v>
      </c>
      <c r="F158" s="44">
        <v>892.92</v>
      </c>
      <c r="G158" s="44">
        <v>877.6</v>
      </c>
      <c r="H158" s="44">
        <v>991.39</v>
      </c>
      <c r="I158" s="44">
        <v>1144.23</v>
      </c>
      <c r="J158" s="44">
        <v>1233.32</v>
      </c>
      <c r="K158" s="44">
        <v>1565.74</v>
      </c>
      <c r="L158" s="44">
        <v>1757.58</v>
      </c>
      <c r="M158" s="44">
        <v>1923.38</v>
      </c>
      <c r="N158" s="44">
        <v>1944.24</v>
      </c>
      <c r="O158" s="44">
        <v>1926.93</v>
      </c>
      <c r="P158" s="44">
        <v>1929.76</v>
      </c>
      <c r="Q158" s="44">
        <v>1931.9</v>
      </c>
      <c r="R158" s="44">
        <v>1931.55</v>
      </c>
      <c r="S158" s="44">
        <v>1932.29</v>
      </c>
      <c r="T158" s="44">
        <v>1930.21</v>
      </c>
      <c r="U158" s="44">
        <v>1991.65</v>
      </c>
      <c r="V158" s="44">
        <v>1996.66</v>
      </c>
      <c r="W158" s="44">
        <v>1906.74</v>
      </c>
      <c r="X158" s="44">
        <v>1841.47</v>
      </c>
      <c r="Y158" s="44">
        <v>1691.47</v>
      </c>
      <c r="Z158" s="44">
        <v>1271.9000000000001</v>
      </c>
      <c r="AA158" s="44">
        <v>1177.24</v>
      </c>
    </row>
    <row r="159" spans="1:27" ht="12.75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01.10.2023</v>
      </c>
      <c r="C166" s="90" t="s">
        <v>76</v>
      </c>
      <c r="D166" s="91">
        <f>ROUND(((D167+D168+D170+D169)/1000),5)</f>
        <v>1.54216</v>
      </c>
      <c r="E166" s="91">
        <f>ROUND(((E167+E168+E170+E169)/1000),5)</f>
        <v>1.4833799999999999</v>
      </c>
      <c r="F166" s="91">
        <f>ROUND(((F167+F168+F170+F169)/1000),5)</f>
        <v>1.46943</v>
      </c>
      <c r="G166" s="91">
        <f t="shared" ref="G166:AA166" si="93">ROUND(((G167+G168+G170+G169)/1000),5)</f>
        <v>1.4713000000000001</v>
      </c>
      <c r="H166" s="91">
        <f t="shared" si="93"/>
        <v>1.48014</v>
      </c>
      <c r="I166" s="91">
        <f t="shared" si="93"/>
        <v>1.50478</v>
      </c>
      <c r="J166" s="91">
        <f t="shared" si="93"/>
        <v>1.5058</v>
      </c>
      <c r="K166" s="91">
        <f t="shared" si="93"/>
        <v>1.59293</v>
      </c>
      <c r="L166" s="91">
        <f t="shared" si="93"/>
        <v>1.8427199999999999</v>
      </c>
      <c r="M166" s="91">
        <f t="shared" si="93"/>
        <v>2.1162200000000002</v>
      </c>
      <c r="N166" s="91">
        <f t="shared" si="93"/>
        <v>2.1693199999999999</v>
      </c>
      <c r="O166" s="91">
        <f t="shared" si="93"/>
        <v>2.1760899999999999</v>
      </c>
      <c r="P166" s="91">
        <f t="shared" si="93"/>
        <v>2.1786699999999999</v>
      </c>
      <c r="Q166" s="91">
        <f t="shared" si="93"/>
        <v>2.1924399999999999</v>
      </c>
      <c r="R166" s="91">
        <f t="shared" si="93"/>
        <v>2.1962600000000001</v>
      </c>
      <c r="S166" s="91">
        <f t="shared" si="93"/>
        <v>2.2061899999999999</v>
      </c>
      <c r="T166" s="91">
        <f t="shared" si="93"/>
        <v>2.1988400000000001</v>
      </c>
      <c r="U166" s="91">
        <f t="shared" si="93"/>
        <v>2.2122299999999999</v>
      </c>
      <c r="V166" s="91">
        <f t="shared" si="93"/>
        <v>2.27088</v>
      </c>
      <c r="W166" s="91">
        <f t="shared" si="93"/>
        <v>2.3362599999999998</v>
      </c>
      <c r="X166" s="91">
        <f t="shared" si="93"/>
        <v>2.2736399999999999</v>
      </c>
      <c r="Y166" s="91">
        <f t="shared" si="93"/>
        <v>2.18703</v>
      </c>
      <c r="Z166" s="91">
        <f t="shared" si="93"/>
        <v>1.8382700000000001</v>
      </c>
      <c r="AA166" s="91">
        <f t="shared" si="93"/>
        <v>1.66272</v>
      </c>
    </row>
    <row r="167" spans="1:27" ht="12.75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1314.89</v>
      </c>
      <c r="E167" s="44">
        <v>1256.1099999999999</v>
      </c>
      <c r="F167" s="44">
        <v>1242.1600000000001</v>
      </c>
      <c r="G167" s="44">
        <v>1244.03</v>
      </c>
      <c r="H167" s="44">
        <v>1252.8699999999999</v>
      </c>
      <c r="I167" s="44">
        <v>1277.51</v>
      </c>
      <c r="J167" s="44">
        <v>1278.53</v>
      </c>
      <c r="K167" s="44">
        <v>1365.66</v>
      </c>
      <c r="L167" s="44">
        <v>1615.45</v>
      </c>
      <c r="M167" s="44">
        <v>1888.95</v>
      </c>
      <c r="N167" s="44">
        <v>1942.05</v>
      </c>
      <c r="O167" s="44">
        <v>1948.82</v>
      </c>
      <c r="P167" s="44">
        <v>1951.4</v>
      </c>
      <c r="Q167" s="44">
        <v>1965.17</v>
      </c>
      <c r="R167" s="44">
        <v>1968.99</v>
      </c>
      <c r="S167" s="44">
        <v>1978.92</v>
      </c>
      <c r="T167" s="44">
        <v>1971.57</v>
      </c>
      <c r="U167" s="44">
        <v>1984.96</v>
      </c>
      <c r="V167" s="44">
        <v>2043.61</v>
      </c>
      <c r="W167" s="44">
        <v>2108.9899999999998</v>
      </c>
      <c r="X167" s="44">
        <v>2046.37</v>
      </c>
      <c r="Y167" s="44">
        <v>1959.76</v>
      </c>
      <c r="Z167" s="44">
        <v>1611</v>
      </c>
      <c r="AA167" s="44">
        <v>1435.45</v>
      </c>
    </row>
    <row r="168" spans="1:27" ht="12.75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2574</v>
      </c>
      <c r="B171" s="28" t="str">
        <f>"02"&amp;"."&amp;$B$801&amp;"."&amp;$B$802</f>
        <v>02.10.2023</v>
      </c>
      <c r="C171" s="90" t="s">
        <v>76</v>
      </c>
      <c r="D171" s="91">
        <f>ROUND(((D172+D173+D175+D174)/1000),5)</f>
        <v>1.5176000000000001</v>
      </c>
      <c r="E171" s="91">
        <f>ROUND(((E172+E173+E175+E174)/1000),5)</f>
        <v>1.4604999999999999</v>
      </c>
      <c r="F171" s="91">
        <f>ROUND(((F172+F173+F175+F174)/1000),5)</f>
        <v>1.40489</v>
      </c>
      <c r="G171" s="91">
        <f t="shared" ref="G171:AA171" si="96">ROUND(((G172+G173+G175+G174)/1000),5)</f>
        <v>1.39249</v>
      </c>
      <c r="H171" s="91">
        <f t="shared" si="96"/>
        <v>1.4053599999999999</v>
      </c>
      <c r="I171" s="91">
        <f t="shared" si="96"/>
        <v>1.5239799999999999</v>
      </c>
      <c r="J171" s="91">
        <f t="shared" si="96"/>
        <v>1.68404</v>
      </c>
      <c r="K171" s="91">
        <f t="shared" si="96"/>
        <v>1.9409799999999999</v>
      </c>
      <c r="L171" s="91">
        <f t="shared" si="96"/>
        <v>2.1444299999999998</v>
      </c>
      <c r="M171" s="91">
        <f t="shared" si="96"/>
        <v>2.3377599999999998</v>
      </c>
      <c r="N171" s="91">
        <f t="shared" si="96"/>
        <v>2.3445399999999998</v>
      </c>
      <c r="O171" s="91">
        <f t="shared" si="96"/>
        <v>2.26667</v>
      </c>
      <c r="P171" s="91">
        <f t="shared" si="96"/>
        <v>2.2243400000000002</v>
      </c>
      <c r="Q171" s="91">
        <f t="shared" si="96"/>
        <v>2.2441200000000001</v>
      </c>
      <c r="R171" s="91">
        <f t="shared" si="96"/>
        <v>2.2460200000000001</v>
      </c>
      <c r="S171" s="91">
        <f t="shared" si="96"/>
        <v>2.2321800000000001</v>
      </c>
      <c r="T171" s="91">
        <f t="shared" si="96"/>
        <v>2.2275900000000002</v>
      </c>
      <c r="U171" s="91">
        <f t="shared" si="96"/>
        <v>2.23719</v>
      </c>
      <c r="V171" s="91">
        <f t="shared" si="96"/>
        <v>2.3832200000000001</v>
      </c>
      <c r="W171" s="91">
        <f t="shared" si="96"/>
        <v>2.3857900000000001</v>
      </c>
      <c r="X171" s="91">
        <f t="shared" si="96"/>
        <v>2.23075</v>
      </c>
      <c r="Y171" s="91">
        <f t="shared" si="96"/>
        <v>2.1374</v>
      </c>
      <c r="Z171" s="91">
        <f t="shared" si="96"/>
        <v>1.8853200000000001</v>
      </c>
      <c r="AA171" s="91">
        <f t="shared" si="96"/>
        <v>1.59188</v>
      </c>
    </row>
    <row r="172" spans="1:27" ht="12.75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1290.33</v>
      </c>
      <c r="E172" s="44">
        <v>1233.23</v>
      </c>
      <c r="F172" s="44">
        <v>1177.6199999999999</v>
      </c>
      <c r="G172" s="44">
        <v>1165.22</v>
      </c>
      <c r="H172" s="44">
        <v>1178.0899999999999</v>
      </c>
      <c r="I172" s="44">
        <v>1296.71</v>
      </c>
      <c r="J172" s="44">
        <v>1456.77</v>
      </c>
      <c r="K172" s="44">
        <v>1713.71</v>
      </c>
      <c r="L172" s="44">
        <v>1917.16</v>
      </c>
      <c r="M172" s="44">
        <v>2110.4899999999998</v>
      </c>
      <c r="N172" s="44">
        <v>2117.27</v>
      </c>
      <c r="O172" s="44">
        <v>2039.4</v>
      </c>
      <c r="P172" s="44">
        <v>1997.07</v>
      </c>
      <c r="Q172" s="44">
        <v>2016.85</v>
      </c>
      <c r="R172" s="44">
        <v>2018.75</v>
      </c>
      <c r="S172" s="44">
        <v>2004.91</v>
      </c>
      <c r="T172" s="44">
        <v>2000.32</v>
      </c>
      <c r="U172" s="44">
        <v>2009.92</v>
      </c>
      <c r="V172" s="44">
        <v>2155.9499999999998</v>
      </c>
      <c r="W172" s="44">
        <v>2158.52</v>
      </c>
      <c r="X172" s="44">
        <v>2003.48</v>
      </c>
      <c r="Y172" s="44">
        <v>1910.13</v>
      </c>
      <c r="Z172" s="44">
        <v>1658.05</v>
      </c>
      <c r="AA172" s="44">
        <v>1364.61</v>
      </c>
    </row>
    <row r="173" spans="1:27" ht="12.75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2579</v>
      </c>
      <c r="B176" s="28" t="str">
        <f>"03"&amp;"."&amp;$B$801&amp;"."&amp;$B$802</f>
        <v>03.10.2023</v>
      </c>
      <c r="C176" s="90" t="s">
        <v>76</v>
      </c>
      <c r="D176" s="91">
        <f>ROUND(((D177+D178+D180+D179)/1000),5)</f>
        <v>1.4614199999999999</v>
      </c>
      <c r="E176" s="91">
        <f>ROUND(((E177+E178+E180+E179)/1000),5)</f>
        <v>1.3766700000000001</v>
      </c>
      <c r="F176" s="91">
        <f>ROUND(((F177+F178+F180+F179)/1000),5)</f>
        <v>1.2332000000000001</v>
      </c>
      <c r="G176" s="91">
        <f t="shared" ref="G176:AA176" si="99">ROUND(((G177+G178+G180+G179)/1000),5)</f>
        <v>1.21516</v>
      </c>
      <c r="H176" s="91">
        <f t="shared" si="99"/>
        <v>1.3765000000000001</v>
      </c>
      <c r="I176" s="91">
        <f t="shared" si="99"/>
        <v>1.52668</v>
      </c>
      <c r="J176" s="91">
        <f t="shared" si="99"/>
        <v>1.61747</v>
      </c>
      <c r="K176" s="91">
        <f t="shared" si="99"/>
        <v>1.8567899999999999</v>
      </c>
      <c r="L176" s="91">
        <f t="shared" si="99"/>
        <v>2.10419</v>
      </c>
      <c r="M176" s="91">
        <f t="shared" si="99"/>
        <v>2.2664</v>
      </c>
      <c r="N176" s="91">
        <f t="shared" si="99"/>
        <v>2.3023500000000001</v>
      </c>
      <c r="O176" s="91">
        <f t="shared" si="99"/>
        <v>2.21055</v>
      </c>
      <c r="P176" s="91">
        <f t="shared" si="99"/>
        <v>2.2059600000000001</v>
      </c>
      <c r="Q176" s="91">
        <f t="shared" si="99"/>
        <v>2.2296100000000001</v>
      </c>
      <c r="R176" s="91">
        <f t="shared" si="99"/>
        <v>2.2324299999999999</v>
      </c>
      <c r="S176" s="91">
        <f t="shared" si="99"/>
        <v>2.23481</v>
      </c>
      <c r="T176" s="91">
        <f t="shared" si="99"/>
        <v>2.2351800000000002</v>
      </c>
      <c r="U176" s="91">
        <f t="shared" si="99"/>
        <v>2.2358699999999998</v>
      </c>
      <c r="V176" s="91">
        <f t="shared" si="99"/>
        <v>2.3417300000000001</v>
      </c>
      <c r="W176" s="91">
        <f t="shared" si="99"/>
        <v>2.3531399999999998</v>
      </c>
      <c r="X176" s="91">
        <f t="shared" si="99"/>
        <v>2.2156099999999999</v>
      </c>
      <c r="Y176" s="91">
        <f t="shared" si="99"/>
        <v>2.0853899999999999</v>
      </c>
      <c r="Z176" s="91">
        <f t="shared" si="99"/>
        <v>1.8076399999999999</v>
      </c>
      <c r="AA176" s="91">
        <f t="shared" si="99"/>
        <v>1.59185</v>
      </c>
    </row>
    <row r="177" spans="1:27" ht="12.75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1234.1500000000001</v>
      </c>
      <c r="E177" s="44">
        <v>1149.4000000000001</v>
      </c>
      <c r="F177" s="44">
        <v>1005.93</v>
      </c>
      <c r="G177" s="44">
        <v>987.89</v>
      </c>
      <c r="H177" s="44">
        <v>1149.23</v>
      </c>
      <c r="I177" s="44">
        <v>1299.4100000000001</v>
      </c>
      <c r="J177" s="44">
        <v>1390.2</v>
      </c>
      <c r="K177" s="44">
        <v>1629.52</v>
      </c>
      <c r="L177" s="44">
        <v>1876.92</v>
      </c>
      <c r="M177" s="44">
        <v>2039.13</v>
      </c>
      <c r="N177" s="44">
        <v>2075.08</v>
      </c>
      <c r="O177" s="44">
        <v>1983.28</v>
      </c>
      <c r="P177" s="44">
        <v>1978.69</v>
      </c>
      <c r="Q177" s="44">
        <v>2002.34</v>
      </c>
      <c r="R177" s="44">
        <v>2005.16</v>
      </c>
      <c r="S177" s="44">
        <v>2007.54</v>
      </c>
      <c r="T177" s="44">
        <v>2007.91</v>
      </c>
      <c r="U177" s="44">
        <v>2008.6</v>
      </c>
      <c r="V177" s="44">
        <v>2114.46</v>
      </c>
      <c r="W177" s="44">
        <v>2125.87</v>
      </c>
      <c r="X177" s="44">
        <v>1988.34</v>
      </c>
      <c r="Y177" s="44">
        <v>1858.12</v>
      </c>
      <c r="Z177" s="44">
        <v>1580.37</v>
      </c>
      <c r="AA177" s="44">
        <v>1364.58</v>
      </c>
    </row>
    <row r="178" spans="1:27" ht="12.75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2584</v>
      </c>
      <c r="B181" s="28" t="str">
        <f>"04"&amp;"."&amp;$B$801&amp;"."&amp;$B$802</f>
        <v>04.10.2023</v>
      </c>
      <c r="C181" s="90" t="s">
        <v>76</v>
      </c>
      <c r="D181" s="91">
        <f>ROUND(((D182+D183+D185+D184)/1000),5)</f>
        <v>1.4346399999999999</v>
      </c>
      <c r="E181" s="91">
        <f>ROUND(((E182+E183+E185+E184)/1000),5)</f>
        <v>1.3043199999999999</v>
      </c>
      <c r="F181" s="91">
        <f>ROUND(((F182+F183+F185+F184)/1000),5)</f>
        <v>1.1868300000000001</v>
      </c>
      <c r="G181" s="91">
        <f t="shared" ref="G181:AA181" si="102">ROUND(((G182+G183+G185+G184)/1000),5)</f>
        <v>1.2450300000000001</v>
      </c>
      <c r="H181" s="91">
        <f t="shared" si="102"/>
        <v>1.36998</v>
      </c>
      <c r="I181" s="91">
        <f t="shared" si="102"/>
        <v>1.4783900000000001</v>
      </c>
      <c r="J181" s="91">
        <f t="shared" si="102"/>
        <v>1.5249900000000001</v>
      </c>
      <c r="K181" s="91">
        <f t="shared" si="102"/>
        <v>1.86612</v>
      </c>
      <c r="L181" s="91">
        <f t="shared" si="102"/>
        <v>2.1421800000000002</v>
      </c>
      <c r="M181" s="91">
        <f t="shared" si="102"/>
        <v>2.31684</v>
      </c>
      <c r="N181" s="91">
        <f t="shared" si="102"/>
        <v>2.3468599999999999</v>
      </c>
      <c r="O181" s="91">
        <f t="shared" si="102"/>
        <v>2.2680600000000002</v>
      </c>
      <c r="P181" s="91">
        <f t="shared" si="102"/>
        <v>2.2001300000000001</v>
      </c>
      <c r="Q181" s="91">
        <f t="shared" si="102"/>
        <v>2.2184699999999999</v>
      </c>
      <c r="R181" s="91">
        <f t="shared" si="102"/>
        <v>2.2212900000000002</v>
      </c>
      <c r="S181" s="91">
        <f t="shared" si="102"/>
        <v>2.2137799999999999</v>
      </c>
      <c r="T181" s="91">
        <f t="shared" si="102"/>
        <v>2.2214900000000002</v>
      </c>
      <c r="U181" s="91">
        <f t="shared" si="102"/>
        <v>2.2857699999999999</v>
      </c>
      <c r="V181" s="91">
        <f t="shared" si="102"/>
        <v>2.3959899999999998</v>
      </c>
      <c r="W181" s="91">
        <f t="shared" si="102"/>
        <v>2.40083</v>
      </c>
      <c r="X181" s="91">
        <f t="shared" si="102"/>
        <v>2.2232599999999998</v>
      </c>
      <c r="Y181" s="91">
        <f t="shared" si="102"/>
        <v>2.0823399999999999</v>
      </c>
      <c r="Z181" s="91">
        <f t="shared" si="102"/>
        <v>1.6816899999999999</v>
      </c>
      <c r="AA181" s="91">
        <f t="shared" si="102"/>
        <v>1.5325500000000001</v>
      </c>
    </row>
    <row r="182" spans="1:27" ht="12.75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1207.3699999999999</v>
      </c>
      <c r="E182" s="44">
        <v>1077.05</v>
      </c>
      <c r="F182" s="44">
        <v>959.56</v>
      </c>
      <c r="G182" s="44">
        <v>1017.76</v>
      </c>
      <c r="H182" s="44">
        <v>1142.71</v>
      </c>
      <c r="I182" s="44">
        <v>1251.1199999999999</v>
      </c>
      <c r="J182" s="44">
        <v>1297.72</v>
      </c>
      <c r="K182" s="44">
        <v>1638.85</v>
      </c>
      <c r="L182" s="44">
        <v>1914.91</v>
      </c>
      <c r="M182" s="44">
        <v>2089.5700000000002</v>
      </c>
      <c r="N182" s="44">
        <v>2119.59</v>
      </c>
      <c r="O182" s="44">
        <v>2040.79</v>
      </c>
      <c r="P182" s="44">
        <v>1972.86</v>
      </c>
      <c r="Q182" s="44">
        <v>1991.2</v>
      </c>
      <c r="R182" s="44">
        <v>1994.02</v>
      </c>
      <c r="S182" s="44">
        <v>1986.51</v>
      </c>
      <c r="T182" s="44">
        <v>1994.22</v>
      </c>
      <c r="U182" s="44">
        <v>2058.5</v>
      </c>
      <c r="V182" s="44">
        <v>2168.7199999999998</v>
      </c>
      <c r="W182" s="44">
        <v>2173.56</v>
      </c>
      <c r="X182" s="44">
        <v>1995.99</v>
      </c>
      <c r="Y182" s="44">
        <v>1855.07</v>
      </c>
      <c r="Z182" s="44">
        <v>1454.42</v>
      </c>
      <c r="AA182" s="44">
        <v>1305.28</v>
      </c>
    </row>
    <row r="183" spans="1:27" ht="12.75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2589</v>
      </c>
      <c r="B186" s="28" t="str">
        <f>"05"&amp;"."&amp;$B$801&amp;"."&amp;$B$802</f>
        <v>05.10.2023</v>
      </c>
      <c r="C186" s="90" t="s">
        <v>76</v>
      </c>
      <c r="D186" s="91">
        <f>ROUND(((D187+D188+D190+D189)/1000),5)</f>
        <v>1.3831899999999999</v>
      </c>
      <c r="E186" s="91">
        <f>ROUND(((E187+E188+E190+E189)/1000),5)</f>
        <v>1.2271099999999999</v>
      </c>
      <c r="F186" s="91">
        <f>ROUND(((F187+F188+F190+F189)/1000),5)</f>
        <v>1.13706</v>
      </c>
      <c r="G186" s="91">
        <f t="shared" ref="G186:AA186" si="105">ROUND(((G187+G188+G190+G189)/1000),5)</f>
        <v>1.15405</v>
      </c>
      <c r="H186" s="91">
        <f t="shared" si="105"/>
        <v>1.3205</v>
      </c>
      <c r="I186" s="91">
        <f t="shared" si="105"/>
        <v>1.46173</v>
      </c>
      <c r="J186" s="91">
        <f t="shared" si="105"/>
        <v>1.5726500000000001</v>
      </c>
      <c r="K186" s="91">
        <f t="shared" si="105"/>
        <v>1.9507399999999999</v>
      </c>
      <c r="L186" s="91">
        <f t="shared" si="105"/>
        <v>1.99891</v>
      </c>
      <c r="M186" s="91">
        <f t="shared" si="105"/>
        <v>2.22831</v>
      </c>
      <c r="N186" s="91">
        <f t="shared" si="105"/>
        <v>2.3056999999999999</v>
      </c>
      <c r="O186" s="91">
        <f t="shared" si="105"/>
        <v>2.15462</v>
      </c>
      <c r="P186" s="91">
        <f t="shared" si="105"/>
        <v>2.0839400000000001</v>
      </c>
      <c r="Q186" s="91">
        <f t="shared" si="105"/>
        <v>2.1755300000000002</v>
      </c>
      <c r="R186" s="91">
        <f t="shared" si="105"/>
        <v>2.1839599999999999</v>
      </c>
      <c r="S186" s="91">
        <f t="shared" si="105"/>
        <v>2.1886399999999999</v>
      </c>
      <c r="T186" s="91">
        <f t="shared" si="105"/>
        <v>2.19876</v>
      </c>
      <c r="U186" s="91">
        <f t="shared" si="105"/>
        <v>2.3368600000000002</v>
      </c>
      <c r="V186" s="91">
        <f t="shared" si="105"/>
        <v>2.3434499999999998</v>
      </c>
      <c r="W186" s="91">
        <f t="shared" si="105"/>
        <v>2.39581</v>
      </c>
      <c r="X186" s="91">
        <f t="shared" si="105"/>
        <v>2.33534</v>
      </c>
      <c r="Y186" s="91">
        <f t="shared" si="105"/>
        <v>2.0985999999999998</v>
      </c>
      <c r="Z186" s="91">
        <f t="shared" si="105"/>
        <v>1.8408500000000001</v>
      </c>
      <c r="AA186" s="91">
        <f t="shared" si="105"/>
        <v>1.5547200000000001</v>
      </c>
    </row>
    <row r="187" spans="1:27" ht="12.75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1155.92</v>
      </c>
      <c r="E187" s="44">
        <v>999.84</v>
      </c>
      <c r="F187" s="44">
        <v>909.79</v>
      </c>
      <c r="G187" s="44">
        <v>926.78</v>
      </c>
      <c r="H187" s="44">
        <v>1093.23</v>
      </c>
      <c r="I187" s="44">
        <v>1234.46</v>
      </c>
      <c r="J187" s="44">
        <v>1345.38</v>
      </c>
      <c r="K187" s="44">
        <v>1723.47</v>
      </c>
      <c r="L187" s="44">
        <v>1771.64</v>
      </c>
      <c r="M187" s="44">
        <v>2001.04</v>
      </c>
      <c r="N187" s="44">
        <v>2078.4299999999998</v>
      </c>
      <c r="O187" s="44">
        <v>1927.35</v>
      </c>
      <c r="P187" s="44">
        <v>1856.67</v>
      </c>
      <c r="Q187" s="44">
        <v>1948.26</v>
      </c>
      <c r="R187" s="44">
        <v>1956.69</v>
      </c>
      <c r="S187" s="44">
        <v>1961.37</v>
      </c>
      <c r="T187" s="44">
        <v>1971.49</v>
      </c>
      <c r="U187" s="44">
        <v>2109.59</v>
      </c>
      <c r="V187" s="44">
        <v>2116.1799999999998</v>
      </c>
      <c r="W187" s="44">
        <v>2168.54</v>
      </c>
      <c r="X187" s="44">
        <v>2108.0700000000002</v>
      </c>
      <c r="Y187" s="44">
        <v>1871.33</v>
      </c>
      <c r="Z187" s="44">
        <v>1613.58</v>
      </c>
      <c r="AA187" s="44">
        <v>1327.45</v>
      </c>
    </row>
    <row r="188" spans="1:27" ht="12.75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2594</v>
      </c>
      <c r="B191" s="28" t="str">
        <f>"06"&amp;"."&amp;$B$801&amp;"."&amp;$B$802</f>
        <v>06.10.2023</v>
      </c>
      <c r="C191" s="90" t="s">
        <v>76</v>
      </c>
      <c r="D191" s="91">
        <f>ROUND(((D192+D193+D195+D194)/1000),5)</f>
        <v>1.4464399999999999</v>
      </c>
      <c r="E191" s="91">
        <f>ROUND(((E192+E193+E195+E194)/1000),5)</f>
        <v>1.3359300000000001</v>
      </c>
      <c r="F191" s="91">
        <f>ROUND(((F192+F193+F195+F194)/1000),5)</f>
        <v>1.2576799999999999</v>
      </c>
      <c r="G191" s="91">
        <f t="shared" ref="G191:AA191" si="108">ROUND(((G192+G193+G195+G194)/1000),5)</f>
        <v>1.2816399999999999</v>
      </c>
      <c r="H191" s="91">
        <f t="shared" si="108"/>
        <v>1.3704499999999999</v>
      </c>
      <c r="I191" s="91">
        <f t="shared" si="108"/>
        <v>1.4891799999999999</v>
      </c>
      <c r="J191" s="91">
        <f t="shared" si="108"/>
        <v>1.71038</v>
      </c>
      <c r="K191" s="91">
        <f t="shared" si="108"/>
        <v>1.9674100000000001</v>
      </c>
      <c r="L191" s="91">
        <f t="shared" si="108"/>
        <v>2.22864</v>
      </c>
      <c r="M191" s="91">
        <f t="shared" si="108"/>
        <v>2.4040300000000001</v>
      </c>
      <c r="N191" s="91">
        <f t="shared" si="108"/>
        <v>2.4119000000000002</v>
      </c>
      <c r="O191" s="91">
        <f t="shared" si="108"/>
        <v>2.3851499999999999</v>
      </c>
      <c r="P191" s="91">
        <f t="shared" si="108"/>
        <v>2.2463199999999999</v>
      </c>
      <c r="Q191" s="91">
        <f t="shared" si="108"/>
        <v>2.2530199999999998</v>
      </c>
      <c r="R191" s="91">
        <f t="shared" si="108"/>
        <v>2.19821</v>
      </c>
      <c r="S191" s="91">
        <f t="shared" si="108"/>
        <v>2.1878099999999998</v>
      </c>
      <c r="T191" s="91">
        <f t="shared" si="108"/>
        <v>2.2005599999999998</v>
      </c>
      <c r="U191" s="91">
        <f t="shared" si="108"/>
        <v>2.2232699999999999</v>
      </c>
      <c r="V191" s="91">
        <f t="shared" si="108"/>
        <v>2.4003999999999999</v>
      </c>
      <c r="W191" s="91">
        <f t="shared" si="108"/>
        <v>2.3912100000000001</v>
      </c>
      <c r="X191" s="91">
        <f t="shared" si="108"/>
        <v>2.2871700000000001</v>
      </c>
      <c r="Y191" s="91">
        <f t="shared" si="108"/>
        <v>2.18215</v>
      </c>
      <c r="Z191" s="91">
        <f t="shared" si="108"/>
        <v>1.9616800000000001</v>
      </c>
      <c r="AA191" s="91">
        <f t="shared" si="108"/>
        <v>1.6977899999999999</v>
      </c>
    </row>
    <row r="192" spans="1:27" ht="12.75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1219.17</v>
      </c>
      <c r="E192" s="44">
        <v>1108.6600000000001</v>
      </c>
      <c r="F192" s="44">
        <v>1030.4100000000001</v>
      </c>
      <c r="G192" s="44">
        <v>1054.3699999999999</v>
      </c>
      <c r="H192" s="44">
        <v>1143.18</v>
      </c>
      <c r="I192" s="44">
        <v>1261.9100000000001</v>
      </c>
      <c r="J192" s="44">
        <v>1483.11</v>
      </c>
      <c r="K192" s="44">
        <v>1740.14</v>
      </c>
      <c r="L192" s="44">
        <v>2001.37</v>
      </c>
      <c r="M192" s="44">
        <v>2176.7600000000002</v>
      </c>
      <c r="N192" s="44">
        <v>2184.63</v>
      </c>
      <c r="O192" s="44">
        <v>2157.88</v>
      </c>
      <c r="P192" s="44">
        <v>2019.05</v>
      </c>
      <c r="Q192" s="44">
        <v>2025.75</v>
      </c>
      <c r="R192" s="44">
        <v>1970.94</v>
      </c>
      <c r="S192" s="44">
        <v>1960.54</v>
      </c>
      <c r="T192" s="44">
        <v>1973.29</v>
      </c>
      <c r="U192" s="44">
        <v>1996</v>
      </c>
      <c r="V192" s="44">
        <v>2173.13</v>
      </c>
      <c r="W192" s="44">
        <v>2163.94</v>
      </c>
      <c r="X192" s="44">
        <v>2059.9</v>
      </c>
      <c r="Y192" s="44">
        <v>1954.88</v>
      </c>
      <c r="Z192" s="44">
        <v>1734.41</v>
      </c>
      <c r="AA192" s="44">
        <v>1470.52</v>
      </c>
    </row>
    <row r="193" spans="1:27" ht="12.75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2599</v>
      </c>
      <c r="B196" s="28" t="str">
        <f>"07"&amp;"."&amp;$B$801&amp;"."&amp;$B$802</f>
        <v>07.10.2023</v>
      </c>
      <c r="C196" s="90" t="s">
        <v>76</v>
      </c>
      <c r="D196" s="91">
        <f>ROUND(((D197+D198+D200+D199)/1000),5)</f>
        <v>1.48</v>
      </c>
      <c r="E196" s="91">
        <f>ROUND(((E197+E198+E200+E199)/1000),5)</f>
        <v>1.4292499999999999</v>
      </c>
      <c r="F196" s="91">
        <f>ROUND(((F197+F198+F200+F199)/1000),5)</f>
        <v>1.3787199999999999</v>
      </c>
      <c r="G196" s="91">
        <f t="shared" ref="G196:AA196" si="111">ROUND(((G197+G198+G200+G199)/1000),5)</f>
        <v>1.34615</v>
      </c>
      <c r="H196" s="91">
        <f t="shared" si="111"/>
        <v>1.38303</v>
      </c>
      <c r="I196" s="91">
        <f t="shared" si="111"/>
        <v>1.43845</v>
      </c>
      <c r="J196" s="91">
        <f t="shared" si="111"/>
        <v>1.5289900000000001</v>
      </c>
      <c r="K196" s="91">
        <f t="shared" si="111"/>
        <v>1.7111499999999999</v>
      </c>
      <c r="L196" s="91">
        <f t="shared" si="111"/>
        <v>1.9075299999999999</v>
      </c>
      <c r="M196" s="91">
        <f t="shared" si="111"/>
        <v>2.0651899999999999</v>
      </c>
      <c r="N196" s="91">
        <f t="shared" si="111"/>
        <v>2.1473399999999998</v>
      </c>
      <c r="O196" s="91">
        <f t="shared" si="111"/>
        <v>2.1387200000000002</v>
      </c>
      <c r="P196" s="91">
        <f t="shared" si="111"/>
        <v>2.0876100000000002</v>
      </c>
      <c r="Q196" s="91">
        <f t="shared" si="111"/>
        <v>2.08826</v>
      </c>
      <c r="R196" s="91">
        <f t="shared" si="111"/>
        <v>2.0808599999999999</v>
      </c>
      <c r="S196" s="91">
        <f t="shared" si="111"/>
        <v>2.0882700000000001</v>
      </c>
      <c r="T196" s="91">
        <f t="shared" si="111"/>
        <v>2.1137899999999998</v>
      </c>
      <c r="U196" s="91">
        <f t="shared" si="111"/>
        <v>2.1976399999999998</v>
      </c>
      <c r="V196" s="91">
        <f t="shared" si="111"/>
        <v>2.3127</v>
      </c>
      <c r="W196" s="91">
        <f t="shared" si="111"/>
        <v>2.3289800000000001</v>
      </c>
      <c r="X196" s="91">
        <f t="shared" si="111"/>
        <v>2.2739400000000001</v>
      </c>
      <c r="Y196" s="91">
        <f t="shared" si="111"/>
        <v>2.03789</v>
      </c>
      <c r="Z196" s="91">
        <f t="shared" si="111"/>
        <v>1.78409</v>
      </c>
      <c r="AA196" s="91">
        <f t="shared" si="111"/>
        <v>1.53884</v>
      </c>
    </row>
    <row r="197" spans="1:27" ht="12.75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1252.73</v>
      </c>
      <c r="E197" s="44">
        <v>1201.98</v>
      </c>
      <c r="F197" s="44">
        <v>1151.45</v>
      </c>
      <c r="G197" s="44">
        <v>1118.8800000000001</v>
      </c>
      <c r="H197" s="44">
        <v>1155.76</v>
      </c>
      <c r="I197" s="44">
        <v>1211.18</v>
      </c>
      <c r="J197" s="44">
        <v>1301.72</v>
      </c>
      <c r="K197" s="44">
        <v>1483.88</v>
      </c>
      <c r="L197" s="44">
        <v>1680.26</v>
      </c>
      <c r="M197" s="44">
        <v>1837.92</v>
      </c>
      <c r="N197" s="44">
        <v>1920.07</v>
      </c>
      <c r="O197" s="44">
        <v>1911.45</v>
      </c>
      <c r="P197" s="44">
        <v>1860.34</v>
      </c>
      <c r="Q197" s="44">
        <v>1860.99</v>
      </c>
      <c r="R197" s="44">
        <v>1853.59</v>
      </c>
      <c r="S197" s="44">
        <v>1861</v>
      </c>
      <c r="T197" s="44">
        <v>1886.52</v>
      </c>
      <c r="U197" s="44">
        <v>1970.37</v>
      </c>
      <c r="V197" s="44">
        <v>2085.4299999999998</v>
      </c>
      <c r="W197" s="44">
        <v>2101.71</v>
      </c>
      <c r="X197" s="44">
        <v>2046.67</v>
      </c>
      <c r="Y197" s="44">
        <v>1810.62</v>
      </c>
      <c r="Z197" s="44">
        <v>1556.82</v>
      </c>
      <c r="AA197" s="44">
        <v>1311.57</v>
      </c>
    </row>
    <row r="198" spans="1:27" ht="12.75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2604</v>
      </c>
      <c r="B201" s="28" t="str">
        <f>"08"&amp;"."&amp;$B$801&amp;"."&amp;$B$802</f>
        <v>08.10.2023</v>
      </c>
      <c r="C201" s="90" t="s">
        <v>76</v>
      </c>
      <c r="D201" s="91">
        <f>ROUND(((D202+D203+D205+D204)/1000),5)</f>
        <v>1.39374</v>
      </c>
      <c r="E201" s="91">
        <f>ROUND(((E202+E203+E205+E204)/1000),5)</f>
        <v>1.30339</v>
      </c>
      <c r="F201" s="91">
        <f>ROUND(((F202+F203+F205+F204)/1000),5)</f>
        <v>1.2015</v>
      </c>
      <c r="G201" s="91">
        <f t="shared" ref="G201:AA201" si="114">ROUND(((G202+G203+G205+G204)/1000),5)</f>
        <v>1.1668099999999999</v>
      </c>
      <c r="H201" s="91">
        <f t="shared" si="114"/>
        <v>1.21289</v>
      </c>
      <c r="I201" s="91">
        <f t="shared" si="114"/>
        <v>1.2767900000000001</v>
      </c>
      <c r="J201" s="91">
        <f t="shared" si="114"/>
        <v>1.26936</v>
      </c>
      <c r="K201" s="91">
        <f t="shared" si="114"/>
        <v>1.37622</v>
      </c>
      <c r="L201" s="91">
        <f t="shared" si="114"/>
        <v>1.7045399999999999</v>
      </c>
      <c r="M201" s="91">
        <f t="shared" si="114"/>
        <v>1.8433600000000001</v>
      </c>
      <c r="N201" s="91">
        <f t="shared" si="114"/>
        <v>1.8872899999999999</v>
      </c>
      <c r="O201" s="91">
        <f t="shared" si="114"/>
        <v>1.8900999999999999</v>
      </c>
      <c r="P201" s="91">
        <f t="shared" si="114"/>
        <v>1.97414</v>
      </c>
      <c r="Q201" s="91">
        <f t="shared" si="114"/>
        <v>1.9749000000000001</v>
      </c>
      <c r="R201" s="91">
        <f t="shared" si="114"/>
        <v>1.9792799999999999</v>
      </c>
      <c r="S201" s="91">
        <f t="shared" si="114"/>
        <v>1.9742599999999999</v>
      </c>
      <c r="T201" s="91">
        <f t="shared" si="114"/>
        <v>2.1253099999999998</v>
      </c>
      <c r="U201" s="91">
        <f t="shared" si="114"/>
        <v>2.3407</v>
      </c>
      <c r="V201" s="91">
        <f t="shared" si="114"/>
        <v>2.4336600000000002</v>
      </c>
      <c r="W201" s="91">
        <f t="shared" si="114"/>
        <v>2.4355199999999999</v>
      </c>
      <c r="X201" s="91">
        <f t="shared" si="114"/>
        <v>2.3900700000000001</v>
      </c>
      <c r="Y201" s="91">
        <f t="shared" si="114"/>
        <v>2.0432000000000001</v>
      </c>
      <c r="Z201" s="91">
        <f t="shared" si="114"/>
        <v>1.7462599999999999</v>
      </c>
      <c r="AA201" s="91">
        <f t="shared" si="114"/>
        <v>1.53389</v>
      </c>
    </row>
    <row r="202" spans="1:27" ht="12.75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1166.47</v>
      </c>
      <c r="E202" s="44">
        <v>1076.1199999999999</v>
      </c>
      <c r="F202" s="44">
        <v>974.23</v>
      </c>
      <c r="G202" s="44">
        <v>939.54</v>
      </c>
      <c r="H202" s="44">
        <v>985.62</v>
      </c>
      <c r="I202" s="44">
        <v>1049.52</v>
      </c>
      <c r="J202" s="44">
        <v>1042.0899999999999</v>
      </c>
      <c r="K202" s="44">
        <v>1148.95</v>
      </c>
      <c r="L202" s="44">
        <v>1477.27</v>
      </c>
      <c r="M202" s="44">
        <v>1616.09</v>
      </c>
      <c r="N202" s="44">
        <v>1660.02</v>
      </c>
      <c r="O202" s="44">
        <v>1662.83</v>
      </c>
      <c r="P202" s="44">
        <v>1746.87</v>
      </c>
      <c r="Q202" s="44">
        <v>1747.63</v>
      </c>
      <c r="R202" s="44">
        <v>1752.01</v>
      </c>
      <c r="S202" s="44">
        <v>1746.99</v>
      </c>
      <c r="T202" s="44">
        <v>1898.04</v>
      </c>
      <c r="U202" s="44">
        <v>2113.4299999999998</v>
      </c>
      <c r="V202" s="44">
        <v>2206.39</v>
      </c>
      <c r="W202" s="44">
        <v>2208.25</v>
      </c>
      <c r="X202" s="44">
        <v>2162.8000000000002</v>
      </c>
      <c r="Y202" s="44">
        <v>1815.93</v>
      </c>
      <c r="Z202" s="44">
        <v>1518.99</v>
      </c>
      <c r="AA202" s="44">
        <v>1306.6199999999999</v>
      </c>
    </row>
    <row r="203" spans="1:27" ht="12.75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2609</v>
      </c>
      <c r="B206" s="28" t="str">
        <f>"09"&amp;"."&amp;$B$801&amp;"."&amp;$B$802</f>
        <v>09.10.2023</v>
      </c>
      <c r="C206" s="90" t="s">
        <v>76</v>
      </c>
      <c r="D206" s="91">
        <f>ROUND(((D207+D208+D210+D209)/1000),5)</f>
        <v>1.40947</v>
      </c>
      <c r="E206" s="91">
        <f>ROUND(((E207+E208+E210+E209)/1000),5)</f>
        <v>1.3205800000000001</v>
      </c>
      <c r="F206" s="91">
        <f>ROUND(((F207+F208+F210+F209)/1000),5)</f>
        <v>1.24492</v>
      </c>
      <c r="G206" s="91">
        <f t="shared" ref="G206:AA206" si="117">ROUND(((G207+G208+G210+G209)/1000),5)</f>
        <v>1.21787</v>
      </c>
      <c r="H206" s="91">
        <f t="shared" si="117"/>
        <v>1.27223</v>
      </c>
      <c r="I206" s="91">
        <f t="shared" si="117"/>
        <v>1.4899500000000001</v>
      </c>
      <c r="J206" s="91">
        <f t="shared" si="117"/>
        <v>1.62737</v>
      </c>
      <c r="K206" s="91">
        <f t="shared" si="117"/>
        <v>1.9650399999999999</v>
      </c>
      <c r="L206" s="91">
        <f t="shared" si="117"/>
        <v>2.3406899999999999</v>
      </c>
      <c r="M206" s="91">
        <f t="shared" si="117"/>
        <v>2.43031</v>
      </c>
      <c r="N206" s="91">
        <f t="shared" si="117"/>
        <v>2.4542299999999999</v>
      </c>
      <c r="O206" s="91">
        <f t="shared" si="117"/>
        <v>2.4383300000000001</v>
      </c>
      <c r="P206" s="91">
        <f t="shared" si="117"/>
        <v>2.36591</v>
      </c>
      <c r="Q206" s="91">
        <f t="shared" si="117"/>
        <v>2.3911699999999998</v>
      </c>
      <c r="R206" s="91">
        <f t="shared" si="117"/>
        <v>2.3939699999999999</v>
      </c>
      <c r="S206" s="91">
        <f t="shared" si="117"/>
        <v>2.3958900000000001</v>
      </c>
      <c r="T206" s="91">
        <f t="shared" si="117"/>
        <v>2.3697699999999999</v>
      </c>
      <c r="U206" s="91">
        <f t="shared" si="117"/>
        <v>2.4031199999999999</v>
      </c>
      <c r="V206" s="91">
        <f t="shared" si="117"/>
        <v>2.4275600000000002</v>
      </c>
      <c r="W206" s="91">
        <f t="shared" si="117"/>
        <v>2.4204400000000001</v>
      </c>
      <c r="X206" s="91">
        <f t="shared" si="117"/>
        <v>2.3716499999999998</v>
      </c>
      <c r="Y206" s="91">
        <f t="shared" si="117"/>
        <v>2.3278400000000001</v>
      </c>
      <c r="Z206" s="91">
        <f t="shared" si="117"/>
        <v>1.8207100000000001</v>
      </c>
      <c r="AA206" s="91">
        <f t="shared" si="117"/>
        <v>1.55528</v>
      </c>
    </row>
    <row r="207" spans="1:27" ht="12.75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1182.2</v>
      </c>
      <c r="E207" s="44">
        <v>1093.31</v>
      </c>
      <c r="F207" s="44">
        <v>1017.65</v>
      </c>
      <c r="G207" s="44">
        <v>990.6</v>
      </c>
      <c r="H207" s="44">
        <v>1044.96</v>
      </c>
      <c r="I207" s="44">
        <v>1262.68</v>
      </c>
      <c r="J207" s="44">
        <v>1400.1</v>
      </c>
      <c r="K207" s="44">
        <v>1737.77</v>
      </c>
      <c r="L207" s="44">
        <v>2113.42</v>
      </c>
      <c r="M207" s="44">
        <v>2203.04</v>
      </c>
      <c r="N207" s="44">
        <v>2226.96</v>
      </c>
      <c r="O207" s="44">
        <v>2211.06</v>
      </c>
      <c r="P207" s="44">
        <v>2138.64</v>
      </c>
      <c r="Q207" s="44">
        <v>2163.9</v>
      </c>
      <c r="R207" s="44">
        <v>2166.6999999999998</v>
      </c>
      <c r="S207" s="44">
        <v>2168.62</v>
      </c>
      <c r="T207" s="44">
        <v>2142.5</v>
      </c>
      <c r="U207" s="44">
        <v>2175.85</v>
      </c>
      <c r="V207" s="44">
        <v>2200.29</v>
      </c>
      <c r="W207" s="44">
        <v>2193.17</v>
      </c>
      <c r="X207" s="44">
        <v>2144.38</v>
      </c>
      <c r="Y207" s="44">
        <v>2100.5700000000002</v>
      </c>
      <c r="Z207" s="44">
        <v>1593.44</v>
      </c>
      <c r="AA207" s="44">
        <v>1328.01</v>
      </c>
    </row>
    <row r="208" spans="1:27" ht="12.75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2614</v>
      </c>
      <c r="B211" s="28" t="str">
        <f>"10"&amp;"."&amp;$B$801&amp;"."&amp;$B$802</f>
        <v>10.10.2023</v>
      </c>
      <c r="C211" s="90" t="s">
        <v>76</v>
      </c>
      <c r="D211" s="91">
        <f>ROUND(((D212+D213+D215+D214)/1000),5)</f>
        <v>1.4111899999999999</v>
      </c>
      <c r="E211" s="91">
        <f>ROUND(((E212+E213+E215+E214)/1000),5)</f>
        <v>1.3331200000000001</v>
      </c>
      <c r="F211" s="91">
        <f>ROUND(((F212+F213+F215+F214)/1000),5)</f>
        <v>1.31115</v>
      </c>
      <c r="G211" s="91">
        <f t="shared" ref="G211:AA211" si="120">ROUND(((G212+G213+G215+G214)/1000),5)</f>
        <v>1.3030999999999999</v>
      </c>
      <c r="H211" s="91">
        <f t="shared" si="120"/>
        <v>1.3359000000000001</v>
      </c>
      <c r="I211" s="91">
        <f t="shared" si="120"/>
        <v>1.5057199999999999</v>
      </c>
      <c r="J211" s="91">
        <f t="shared" si="120"/>
        <v>1.6888099999999999</v>
      </c>
      <c r="K211" s="91">
        <f t="shared" si="120"/>
        <v>1.9048799999999999</v>
      </c>
      <c r="L211" s="91">
        <f t="shared" si="120"/>
        <v>2.2599800000000001</v>
      </c>
      <c r="M211" s="91">
        <f t="shared" si="120"/>
        <v>2.38768</v>
      </c>
      <c r="N211" s="91">
        <f t="shared" si="120"/>
        <v>2.4647700000000001</v>
      </c>
      <c r="O211" s="91">
        <f t="shared" si="120"/>
        <v>2.3889100000000001</v>
      </c>
      <c r="P211" s="91">
        <f t="shared" si="120"/>
        <v>2.3842400000000001</v>
      </c>
      <c r="Q211" s="91">
        <f t="shared" si="120"/>
        <v>2.3920599999999999</v>
      </c>
      <c r="R211" s="91">
        <f t="shared" si="120"/>
        <v>2.3831199999999999</v>
      </c>
      <c r="S211" s="91">
        <f t="shared" si="120"/>
        <v>2.3845299999999998</v>
      </c>
      <c r="T211" s="91">
        <f t="shared" si="120"/>
        <v>2.3877799999999998</v>
      </c>
      <c r="U211" s="91">
        <f t="shared" si="120"/>
        <v>2.39621</v>
      </c>
      <c r="V211" s="91">
        <f t="shared" si="120"/>
        <v>2.52827</v>
      </c>
      <c r="W211" s="91">
        <f t="shared" si="120"/>
        <v>2.5328599999999999</v>
      </c>
      <c r="X211" s="91">
        <f t="shared" si="120"/>
        <v>2.3666700000000001</v>
      </c>
      <c r="Y211" s="91">
        <f t="shared" si="120"/>
        <v>2.3266800000000001</v>
      </c>
      <c r="Z211" s="91">
        <f t="shared" si="120"/>
        <v>1.95105</v>
      </c>
      <c r="AA211" s="91">
        <f t="shared" si="120"/>
        <v>1.56046</v>
      </c>
    </row>
    <row r="212" spans="1:27" ht="12.75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1183.92</v>
      </c>
      <c r="E212" s="44">
        <v>1105.8499999999999</v>
      </c>
      <c r="F212" s="44">
        <v>1083.8800000000001</v>
      </c>
      <c r="G212" s="44">
        <v>1075.83</v>
      </c>
      <c r="H212" s="44">
        <v>1108.6300000000001</v>
      </c>
      <c r="I212" s="44">
        <v>1278.45</v>
      </c>
      <c r="J212" s="44">
        <v>1461.54</v>
      </c>
      <c r="K212" s="44">
        <v>1677.61</v>
      </c>
      <c r="L212" s="44">
        <v>2032.71</v>
      </c>
      <c r="M212" s="44">
        <v>2160.41</v>
      </c>
      <c r="N212" s="44">
        <v>2237.5</v>
      </c>
      <c r="O212" s="44">
        <v>2161.64</v>
      </c>
      <c r="P212" s="44">
        <v>2156.9699999999998</v>
      </c>
      <c r="Q212" s="44">
        <v>2164.79</v>
      </c>
      <c r="R212" s="44">
        <v>2155.85</v>
      </c>
      <c r="S212" s="44">
        <v>2157.2600000000002</v>
      </c>
      <c r="T212" s="44">
        <v>2160.5100000000002</v>
      </c>
      <c r="U212" s="44">
        <v>2168.94</v>
      </c>
      <c r="V212" s="44">
        <v>2301</v>
      </c>
      <c r="W212" s="44">
        <v>2305.59</v>
      </c>
      <c r="X212" s="44">
        <v>2139.4</v>
      </c>
      <c r="Y212" s="44">
        <v>2099.41</v>
      </c>
      <c r="Z212" s="44">
        <v>1723.78</v>
      </c>
      <c r="AA212" s="44">
        <v>1333.19</v>
      </c>
    </row>
    <row r="213" spans="1:27" ht="12.75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2619</v>
      </c>
      <c r="B216" s="28" t="str">
        <f>"11"&amp;"."&amp;$B$801&amp;"."&amp;$B$802</f>
        <v>11.10.2023</v>
      </c>
      <c r="C216" s="90" t="s">
        <v>76</v>
      </c>
      <c r="D216" s="91">
        <f>ROUND(((D217+D218+D220+D219)/1000),5)</f>
        <v>1.4172499999999999</v>
      </c>
      <c r="E216" s="91">
        <f>ROUND(((E217+E218+E220+E219)/1000),5)</f>
        <v>1.3323700000000001</v>
      </c>
      <c r="F216" s="91">
        <f>ROUND(((F217+F218+F220+F219)/1000),5)</f>
        <v>1.3095300000000001</v>
      </c>
      <c r="G216" s="91">
        <f t="shared" ref="G216:AA216" si="123">ROUND(((G217+G218+G220+G219)/1000),5)</f>
        <v>1.3101499999999999</v>
      </c>
      <c r="H216" s="91">
        <f t="shared" si="123"/>
        <v>1.34992</v>
      </c>
      <c r="I216" s="91">
        <f t="shared" si="123"/>
        <v>1.5032099999999999</v>
      </c>
      <c r="J216" s="91">
        <f t="shared" si="123"/>
        <v>1.6518999999999999</v>
      </c>
      <c r="K216" s="91">
        <f t="shared" si="123"/>
        <v>1.98651</v>
      </c>
      <c r="L216" s="91">
        <f t="shared" si="123"/>
        <v>2.23184</v>
      </c>
      <c r="M216" s="91">
        <f t="shared" si="123"/>
        <v>2.3810500000000001</v>
      </c>
      <c r="N216" s="91">
        <f t="shared" si="123"/>
        <v>2.4917400000000001</v>
      </c>
      <c r="O216" s="91">
        <f t="shared" si="123"/>
        <v>2.3633600000000001</v>
      </c>
      <c r="P216" s="91">
        <f t="shared" si="123"/>
        <v>2.35026</v>
      </c>
      <c r="Q216" s="91">
        <f t="shared" si="123"/>
        <v>2.2922199999999999</v>
      </c>
      <c r="R216" s="91">
        <f t="shared" si="123"/>
        <v>2.3117899999999998</v>
      </c>
      <c r="S216" s="91">
        <f t="shared" si="123"/>
        <v>2.28403</v>
      </c>
      <c r="T216" s="91">
        <f t="shared" si="123"/>
        <v>2.3083800000000001</v>
      </c>
      <c r="U216" s="91">
        <f t="shared" si="123"/>
        <v>2.43974</v>
      </c>
      <c r="V216" s="91">
        <f t="shared" si="123"/>
        <v>2.6842000000000001</v>
      </c>
      <c r="W216" s="91">
        <f t="shared" si="123"/>
        <v>2.4815900000000002</v>
      </c>
      <c r="X216" s="91">
        <f t="shared" si="123"/>
        <v>2.4407299999999998</v>
      </c>
      <c r="Y216" s="91">
        <f t="shared" si="123"/>
        <v>2.3017599999999998</v>
      </c>
      <c r="Z216" s="91">
        <f t="shared" si="123"/>
        <v>1.8040799999999999</v>
      </c>
      <c r="AA216" s="91">
        <f t="shared" si="123"/>
        <v>1.49518</v>
      </c>
    </row>
    <row r="217" spans="1:27" ht="12.75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1189.98</v>
      </c>
      <c r="E217" s="44">
        <v>1105.0999999999999</v>
      </c>
      <c r="F217" s="44">
        <v>1082.26</v>
      </c>
      <c r="G217" s="44">
        <v>1082.8800000000001</v>
      </c>
      <c r="H217" s="44">
        <v>1122.6500000000001</v>
      </c>
      <c r="I217" s="44">
        <v>1275.94</v>
      </c>
      <c r="J217" s="44">
        <v>1424.63</v>
      </c>
      <c r="K217" s="44">
        <v>1759.24</v>
      </c>
      <c r="L217" s="44">
        <v>2004.57</v>
      </c>
      <c r="M217" s="44">
        <v>2153.7800000000002</v>
      </c>
      <c r="N217" s="44">
        <v>2264.4699999999998</v>
      </c>
      <c r="O217" s="44">
        <v>2136.09</v>
      </c>
      <c r="P217" s="44">
        <v>2122.9899999999998</v>
      </c>
      <c r="Q217" s="44">
        <v>2064.9499999999998</v>
      </c>
      <c r="R217" s="44">
        <v>2084.52</v>
      </c>
      <c r="S217" s="44">
        <v>2056.7600000000002</v>
      </c>
      <c r="T217" s="44">
        <v>2081.11</v>
      </c>
      <c r="U217" s="44">
        <v>2212.4699999999998</v>
      </c>
      <c r="V217" s="44">
        <v>2456.9299999999998</v>
      </c>
      <c r="W217" s="44">
        <v>2254.3200000000002</v>
      </c>
      <c r="X217" s="44">
        <v>2213.46</v>
      </c>
      <c r="Y217" s="44">
        <v>2074.4899999999998</v>
      </c>
      <c r="Z217" s="44">
        <v>1576.81</v>
      </c>
      <c r="AA217" s="44">
        <v>1267.9100000000001</v>
      </c>
    </row>
    <row r="218" spans="1:27" ht="12.75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2624</v>
      </c>
      <c r="B221" s="28" t="str">
        <f>"12"&amp;"."&amp;$B$801&amp;"."&amp;$B$802</f>
        <v>12.10.2023</v>
      </c>
      <c r="C221" s="90" t="s">
        <v>76</v>
      </c>
      <c r="D221" s="91">
        <f>ROUND(((D222+D223+D225+D224)/1000),5)</f>
        <v>1.3317300000000001</v>
      </c>
      <c r="E221" s="91">
        <f>ROUND(((E222+E223+E225+E224)/1000),5)</f>
        <v>1.2624599999999999</v>
      </c>
      <c r="F221" s="91">
        <f>ROUND(((F222+F223+F225+F224)/1000),5)</f>
        <v>1.2061599999999999</v>
      </c>
      <c r="G221" s="91">
        <f t="shared" ref="G221:AA221" si="126">ROUND(((G222+G223+G225+G224)/1000),5)</f>
        <v>1.21156</v>
      </c>
      <c r="H221" s="91">
        <f t="shared" si="126"/>
        <v>1.3078099999999999</v>
      </c>
      <c r="I221" s="91">
        <f t="shared" si="126"/>
        <v>1.42038</v>
      </c>
      <c r="J221" s="91">
        <f t="shared" si="126"/>
        <v>1.65852</v>
      </c>
      <c r="K221" s="91">
        <f t="shared" si="126"/>
        <v>1.9498</v>
      </c>
      <c r="L221" s="91">
        <f t="shared" si="126"/>
        <v>2.3689</v>
      </c>
      <c r="M221" s="91">
        <f t="shared" si="126"/>
        <v>2.4015399999999998</v>
      </c>
      <c r="N221" s="91">
        <f t="shared" si="126"/>
        <v>2.4564699999999999</v>
      </c>
      <c r="O221" s="91">
        <f t="shared" si="126"/>
        <v>2.4519199999999999</v>
      </c>
      <c r="P221" s="91">
        <f t="shared" si="126"/>
        <v>2.4547099999999999</v>
      </c>
      <c r="Q221" s="91">
        <f t="shared" si="126"/>
        <v>2.4605100000000002</v>
      </c>
      <c r="R221" s="91">
        <f t="shared" si="126"/>
        <v>2.4529000000000001</v>
      </c>
      <c r="S221" s="91">
        <f t="shared" si="126"/>
        <v>2.4316900000000001</v>
      </c>
      <c r="T221" s="91">
        <f t="shared" si="126"/>
        <v>2.4249499999999999</v>
      </c>
      <c r="U221" s="91">
        <f t="shared" si="126"/>
        <v>2.4027599999999998</v>
      </c>
      <c r="V221" s="91">
        <f t="shared" si="126"/>
        <v>2.5223300000000002</v>
      </c>
      <c r="W221" s="91">
        <f t="shared" si="126"/>
        <v>2.5342799999999999</v>
      </c>
      <c r="X221" s="91">
        <f t="shared" si="126"/>
        <v>2.45085</v>
      </c>
      <c r="Y221" s="91">
        <f t="shared" si="126"/>
        <v>2.3473600000000001</v>
      </c>
      <c r="Z221" s="91">
        <f t="shared" si="126"/>
        <v>2.0710099999999998</v>
      </c>
      <c r="AA221" s="91">
        <f t="shared" si="126"/>
        <v>1.5275300000000001</v>
      </c>
    </row>
    <row r="222" spans="1:27" ht="12.75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1104.46</v>
      </c>
      <c r="E222" s="44">
        <v>1035.19</v>
      </c>
      <c r="F222" s="44">
        <v>978.89</v>
      </c>
      <c r="G222" s="44">
        <v>984.29</v>
      </c>
      <c r="H222" s="44">
        <v>1080.54</v>
      </c>
      <c r="I222" s="44">
        <v>1193.1099999999999</v>
      </c>
      <c r="J222" s="44">
        <v>1431.25</v>
      </c>
      <c r="K222" s="44">
        <v>1722.53</v>
      </c>
      <c r="L222" s="44">
        <v>2141.63</v>
      </c>
      <c r="M222" s="44">
        <v>2174.27</v>
      </c>
      <c r="N222" s="44">
        <v>2229.1999999999998</v>
      </c>
      <c r="O222" s="44">
        <v>2224.65</v>
      </c>
      <c r="P222" s="44">
        <v>2227.44</v>
      </c>
      <c r="Q222" s="44">
        <v>2233.2399999999998</v>
      </c>
      <c r="R222" s="44">
        <v>2225.63</v>
      </c>
      <c r="S222" s="44">
        <v>2204.42</v>
      </c>
      <c r="T222" s="44">
        <v>2197.6799999999998</v>
      </c>
      <c r="U222" s="44">
        <v>2175.4899999999998</v>
      </c>
      <c r="V222" s="44">
        <v>2295.06</v>
      </c>
      <c r="W222" s="44">
        <v>2307.0100000000002</v>
      </c>
      <c r="X222" s="44">
        <v>2223.58</v>
      </c>
      <c r="Y222" s="44">
        <v>2120.09</v>
      </c>
      <c r="Z222" s="44">
        <v>1843.74</v>
      </c>
      <c r="AA222" s="44">
        <v>1300.26</v>
      </c>
    </row>
    <row r="223" spans="1:27" ht="12.75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2629</v>
      </c>
      <c r="B226" s="28" t="str">
        <f>"13"&amp;"."&amp;$B$801&amp;"."&amp;$B$802</f>
        <v>13.10.2023</v>
      </c>
      <c r="C226" s="90" t="s">
        <v>76</v>
      </c>
      <c r="D226" s="91">
        <f>ROUND(((D227+D228+D230+D229)/1000),5)</f>
        <v>1.3371999999999999</v>
      </c>
      <c r="E226" s="91">
        <f>ROUND(((E227+E228+E230+E229)/1000),5)</f>
        <v>1.2668600000000001</v>
      </c>
      <c r="F226" s="91">
        <f>ROUND(((F227+F228+F230+F229)/1000),5)</f>
        <v>1.23655</v>
      </c>
      <c r="G226" s="91">
        <f t="shared" ref="G226:AA226" si="129">ROUND(((G227+G228+G230+G229)/1000),5)</f>
        <v>1.2297800000000001</v>
      </c>
      <c r="H226" s="91">
        <f t="shared" si="129"/>
        <v>1.29565</v>
      </c>
      <c r="I226" s="91">
        <f t="shared" si="129"/>
        <v>1.4206399999999999</v>
      </c>
      <c r="J226" s="91">
        <f t="shared" si="129"/>
        <v>1.6819299999999999</v>
      </c>
      <c r="K226" s="91">
        <f t="shared" si="129"/>
        <v>1.91157</v>
      </c>
      <c r="L226" s="91">
        <f t="shared" si="129"/>
        <v>2.1348199999999999</v>
      </c>
      <c r="M226" s="91">
        <f t="shared" si="129"/>
        <v>2.3816700000000002</v>
      </c>
      <c r="N226" s="91">
        <f t="shared" si="129"/>
        <v>2.3869400000000001</v>
      </c>
      <c r="O226" s="91">
        <f t="shared" si="129"/>
        <v>2.3405399999999998</v>
      </c>
      <c r="P226" s="91">
        <f t="shared" si="129"/>
        <v>2.2526199999999998</v>
      </c>
      <c r="Q226" s="91">
        <f t="shared" si="129"/>
        <v>2.2734100000000002</v>
      </c>
      <c r="R226" s="91">
        <f t="shared" si="129"/>
        <v>2.2364899999999999</v>
      </c>
      <c r="S226" s="91">
        <f t="shared" si="129"/>
        <v>2.2333699999999999</v>
      </c>
      <c r="T226" s="91">
        <f t="shared" si="129"/>
        <v>2.2111399999999999</v>
      </c>
      <c r="U226" s="91">
        <f t="shared" si="129"/>
        <v>2.3980800000000002</v>
      </c>
      <c r="V226" s="91">
        <f t="shared" si="129"/>
        <v>2.44991</v>
      </c>
      <c r="W226" s="91">
        <f t="shared" si="129"/>
        <v>2.4423599999999999</v>
      </c>
      <c r="X226" s="91">
        <f t="shared" si="129"/>
        <v>2.2136499999999999</v>
      </c>
      <c r="Y226" s="91">
        <f t="shared" si="129"/>
        <v>2.16398</v>
      </c>
      <c r="Z226" s="91">
        <f t="shared" si="129"/>
        <v>1.9280999999999999</v>
      </c>
      <c r="AA226" s="91">
        <f t="shared" si="129"/>
        <v>1.7145900000000001</v>
      </c>
    </row>
    <row r="227" spans="1:27" ht="12.75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1109.93</v>
      </c>
      <c r="E227" s="44">
        <v>1039.5899999999999</v>
      </c>
      <c r="F227" s="44">
        <v>1009.28</v>
      </c>
      <c r="G227" s="44">
        <v>1002.51</v>
      </c>
      <c r="H227" s="44">
        <v>1068.3800000000001</v>
      </c>
      <c r="I227" s="44">
        <v>1193.3699999999999</v>
      </c>
      <c r="J227" s="44">
        <v>1454.66</v>
      </c>
      <c r="K227" s="44">
        <v>1684.3</v>
      </c>
      <c r="L227" s="44">
        <v>1907.55</v>
      </c>
      <c r="M227" s="44">
        <v>2154.4</v>
      </c>
      <c r="N227" s="44">
        <v>2159.67</v>
      </c>
      <c r="O227" s="44">
        <v>2113.27</v>
      </c>
      <c r="P227" s="44">
        <v>2025.35</v>
      </c>
      <c r="Q227" s="44">
        <v>2046.14</v>
      </c>
      <c r="R227" s="44">
        <v>2009.22</v>
      </c>
      <c r="S227" s="44">
        <v>2006.1</v>
      </c>
      <c r="T227" s="44">
        <v>1983.87</v>
      </c>
      <c r="U227" s="44">
        <v>2170.81</v>
      </c>
      <c r="V227" s="44">
        <v>2222.64</v>
      </c>
      <c r="W227" s="44">
        <v>2215.09</v>
      </c>
      <c r="X227" s="44">
        <v>1986.38</v>
      </c>
      <c r="Y227" s="44">
        <v>1936.71</v>
      </c>
      <c r="Z227" s="44">
        <v>1700.83</v>
      </c>
      <c r="AA227" s="44">
        <v>1487.32</v>
      </c>
    </row>
    <row r="228" spans="1:27" ht="12.75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2634</v>
      </c>
      <c r="B231" s="28" t="str">
        <f>"14"&amp;"."&amp;$B$801&amp;"."&amp;$B$802</f>
        <v>14.10.2023</v>
      </c>
      <c r="C231" s="90" t="s">
        <v>76</v>
      </c>
      <c r="D231" s="91">
        <f>ROUND(((D232+D233+D235+D234)/1000),5)</f>
        <v>1.4717499999999999</v>
      </c>
      <c r="E231" s="91">
        <f>ROUND(((E232+E233+E235+E234)/1000),5)</f>
        <v>1.3794599999999999</v>
      </c>
      <c r="F231" s="91">
        <f>ROUND(((F232+F233+F235+F234)/1000),5)</f>
        <v>1.3579399999999999</v>
      </c>
      <c r="G231" s="91">
        <f t="shared" ref="G231:AA231" si="132">ROUND(((G232+G233+G235+G234)/1000),5)</f>
        <v>1.3612200000000001</v>
      </c>
      <c r="H231" s="91">
        <f t="shared" si="132"/>
        <v>1.37077</v>
      </c>
      <c r="I231" s="91">
        <f t="shared" si="132"/>
        <v>1.43222</v>
      </c>
      <c r="J231" s="91">
        <f t="shared" si="132"/>
        <v>1.54609</v>
      </c>
      <c r="K231" s="91">
        <f t="shared" si="132"/>
        <v>1.8217000000000001</v>
      </c>
      <c r="L231" s="91">
        <f t="shared" si="132"/>
        <v>1.9809099999999999</v>
      </c>
      <c r="M231" s="91">
        <f t="shared" si="132"/>
        <v>2.1499700000000002</v>
      </c>
      <c r="N231" s="91">
        <f t="shared" si="132"/>
        <v>2.2073700000000001</v>
      </c>
      <c r="O231" s="91">
        <f t="shared" si="132"/>
        <v>2.21577</v>
      </c>
      <c r="P231" s="91">
        <f t="shared" si="132"/>
        <v>2.2077800000000001</v>
      </c>
      <c r="Q231" s="91">
        <f t="shared" si="132"/>
        <v>2.36348</v>
      </c>
      <c r="R231" s="91">
        <f t="shared" si="132"/>
        <v>2.4589699999999999</v>
      </c>
      <c r="S231" s="91">
        <f t="shared" si="132"/>
        <v>2.6215000000000002</v>
      </c>
      <c r="T231" s="91">
        <f t="shared" si="132"/>
        <v>2.5347</v>
      </c>
      <c r="U231" s="91">
        <f t="shared" si="132"/>
        <v>2.6634600000000002</v>
      </c>
      <c r="V231" s="91">
        <f t="shared" si="132"/>
        <v>2.78268</v>
      </c>
      <c r="W231" s="91">
        <f t="shared" si="132"/>
        <v>2.6571199999999999</v>
      </c>
      <c r="X231" s="91">
        <f t="shared" si="132"/>
        <v>2.4281199999999998</v>
      </c>
      <c r="Y231" s="91">
        <f t="shared" si="132"/>
        <v>2.0439500000000002</v>
      </c>
      <c r="Z231" s="91">
        <f t="shared" si="132"/>
        <v>1.85565</v>
      </c>
      <c r="AA231" s="91">
        <f t="shared" si="132"/>
        <v>1.5667899999999999</v>
      </c>
    </row>
    <row r="232" spans="1:27" ht="12.75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1244.48</v>
      </c>
      <c r="E232" s="44">
        <v>1152.19</v>
      </c>
      <c r="F232" s="44">
        <v>1130.67</v>
      </c>
      <c r="G232" s="44">
        <v>1133.95</v>
      </c>
      <c r="H232" s="44">
        <v>1143.5</v>
      </c>
      <c r="I232" s="44">
        <v>1204.95</v>
      </c>
      <c r="J232" s="44">
        <v>1318.82</v>
      </c>
      <c r="K232" s="44">
        <v>1594.43</v>
      </c>
      <c r="L232" s="44">
        <v>1753.64</v>
      </c>
      <c r="M232" s="44">
        <v>1922.7</v>
      </c>
      <c r="N232" s="44">
        <v>1980.1</v>
      </c>
      <c r="O232" s="44">
        <v>1988.5</v>
      </c>
      <c r="P232" s="44">
        <v>1980.51</v>
      </c>
      <c r="Q232" s="44">
        <v>2136.21</v>
      </c>
      <c r="R232" s="44">
        <v>2231.6999999999998</v>
      </c>
      <c r="S232" s="44">
        <v>2394.23</v>
      </c>
      <c r="T232" s="44">
        <v>2307.4299999999998</v>
      </c>
      <c r="U232" s="44">
        <v>2436.19</v>
      </c>
      <c r="V232" s="44">
        <v>2555.41</v>
      </c>
      <c r="W232" s="44">
        <v>2429.85</v>
      </c>
      <c r="X232" s="44">
        <v>2200.85</v>
      </c>
      <c r="Y232" s="44">
        <v>1816.68</v>
      </c>
      <c r="Z232" s="44">
        <v>1628.38</v>
      </c>
      <c r="AA232" s="44">
        <v>1339.52</v>
      </c>
    </row>
    <row r="233" spans="1:27" ht="12.75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2639</v>
      </c>
      <c r="B236" s="28" t="str">
        <f>"15"&amp;"."&amp;$B$801&amp;"."&amp;$B$802</f>
        <v>15.10.2023</v>
      </c>
      <c r="C236" s="90" t="s">
        <v>76</v>
      </c>
      <c r="D236" s="91">
        <f>ROUND(((D237+D238+D240+D239)/1000),5)</f>
        <v>1.48563</v>
      </c>
      <c r="E236" s="91">
        <f>ROUND(((E237+E238+E240+E239)/1000),5)</f>
        <v>1.38439</v>
      </c>
      <c r="F236" s="91">
        <f>ROUND(((F237+F238+F240+F239)/1000),5)</f>
        <v>1.3492</v>
      </c>
      <c r="G236" s="91">
        <f t="shared" ref="G236:AA236" si="135">ROUND(((G237+G238+G240+G239)/1000),5)</f>
        <v>1.3346199999999999</v>
      </c>
      <c r="H236" s="91">
        <f t="shared" si="135"/>
        <v>1.34876</v>
      </c>
      <c r="I236" s="91">
        <f t="shared" si="135"/>
        <v>1.3807100000000001</v>
      </c>
      <c r="J236" s="91">
        <f t="shared" si="135"/>
        <v>1.35927</v>
      </c>
      <c r="K236" s="91">
        <f t="shared" si="135"/>
        <v>1.4411799999999999</v>
      </c>
      <c r="L236" s="91">
        <f t="shared" si="135"/>
        <v>1.83256</v>
      </c>
      <c r="M236" s="91">
        <f t="shared" si="135"/>
        <v>1.95224</v>
      </c>
      <c r="N236" s="91">
        <f t="shared" si="135"/>
        <v>2.00116</v>
      </c>
      <c r="O236" s="91">
        <f t="shared" si="135"/>
        <v>2.0175299999999998</v>
      </c>
      <c r="P236" s="91">
        <f t="shared" si="135"/>
        <v>2.0124599999999999</v>
      </c>
      <c r="Q236" s="91">
        <f t="shared" si="135"/>
        <v>2.01783</v>
      </c>
      <c r="R236" s="91">
        <f t="shared" si="135"/>
        <v>2.0214500000000002</v>
      </c>
      <c r="S236" s="91">
        <f t="shared" si="135"/>
        <v>2.0122900000000001</v>
      </c>
      <c r="T236" s="91">
        <f t="shared" si="135"/>
        <v>2.0629</v>
      </c>
      <c r="U236" s="91">
        <f t="shared" si="135"/>
        <v>2.2376999999999998</v>
      </c>
      <c r="V236" s="91">
        <f t="shared" si="135"/>
        <v>2.3889399999999998</v>
      </c>
      <c r="W236" s="91">
        <f t="shared" si="135"/>
        <v>2.35297</v>
      </c>
      <c r="X236" s="91">
        <f t="shared" si="135"/>
        <v>2.2351800000000002</v>
      </c>
      <c r="Y236" s="91">
        <f t="shared" si="135"/>
        <v>2.0061599999999999</v>
      </c>
      <c r="Z236" s="91">
        <f t="shared" si="135"/>
        <v>1.85162</v>
      </c>
      <c r="AA236" s="91">
        <f t="shared" si="135"/>
        <v>1.54512</v>
      </c>
    </row>
    <row r="237" spans="1:27" ht="12.75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1258.3599999999999</v>
      </c>
      <c r="E237" s="44">
        <v>1157.1199999999999</v>
      </c>
      <c r="F237" s="44">
        <v>1121.93</v>
      </c>
      <c r="G237" s="44">
        <v>1107.3499999999999</v>
      </c>
      <c r="H237" s="44">
        <v>1121.49</v>
      </c>
      <c r="I237" s="44">
        <v>1153.44</v>
      </c>
      <c r="J237" s="44">
        <v>1132</v>
      </c>
      <c r="K237" s="44">
        <v>1213.9100000000001</v>
      </c>
      <c r="L237" s="44">
        <v>1605.29</v>
      </c>
      <c r="M237" s="44">
        <v>1724.97</v>
      </c>
      <c r="N237" s="44">
        <v>1773.89</v>
      </c>
      <c r="O237" s="44">
        <v>1790.26</v>
      </c>
      <c r="P237" s="44">
        <v>1785.19</v>
      </c>
      <c r="Q237" s="44">
        <v>1790.56</v>
      </c>
      <c r="R237" s="44">
        <v>1794.18</v>
      </c>
      <c r="S237" s="44">
        <v>1785.02</v>
      </c>
      <c r="T237" s="44">
        <v>1835.63</v>
      </c>
      <c r="U237" s="44">
        <v>2010.43</v>
      </c>
      <c r="V237" s="44">
        <v>2161.67</v>
      </c>
      <c r="W237" s="44">
        <v>2125.6999999999998</v>
      </c>
      <c r="X237" s="44">
        <v>2007.91</v>
      </c>
      <c r="Y237" s="44">
        <v>1778.89</v>
      </c>
      <c r="Z237" s="44">
        <v>1624.35</v>
      </c>
      <c r="AA237" s="44">
        <v>1317.85</v>
      </c>
    </row>
    <row r="238" spans="1:27" ht="12.75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2644</v>
      </c>
      <c r="B241" s="28" t="str">
        <f>"16"&amp;"."&amp;$B$801&amp;"."&amp;$B$802</f>
        <v>16.10.2023</v>
      </c>
      <c r="C241" s="90" t="s">
        <v>76</v>
      </c>
      <c r="D241" s="91">
        <f>ROUND(((D242+D243+D245+D244)/1000),5)</f>
        <v>1.4802900000000001</v>
      </c>
      <c r="E241" s="91">
        <f>ROUND(((E242+E243+E245+E244)/1000),5)</f>
        <v>1.4172</v>
      </c>
      <c r="F241" s="91">
        <f>ROUND(((F242+F243+F245+F244)/1000),5)</f>
        <v>1.3564099999999999</v>
      </c>
      <c r="G241" s="91">
        <f t="shared" ref="G241:AA241" si="138">ROUND(((G242+G243+G245+G244)/1000),5)</f>
        <v>1.34097</v>
      </c>
      <c r="H241" s="91">
        <f t="shared" si="138"/>
        <v>1.36941</v>
      </c>
      <c r="I241" s="91">
        <f t="shared" si="138"/>
        <v>1.5545599999999999</v>
      </c>
      <c r="J241" s="91">
        <f t="shared" si="138"/>
        <v>1.76379</v>
      </c>
      <c r="K241" s="91">
        <f t="shared" si="138"/>
        <v>1.96075</v>
      </c>
      <c r="L241" s="91">
        <f t="shared" si="138"/>
        <v>2.1808700000000001</v>
      </c>
      <c r="M241" s="91">
        <f t="shared" si="138"/>
        <v>2.3384299999999998</v>
      </c>
      <c r="N241" s="91">
        <f t="shared" si="138"/>
        <v>2.3440599999999998</v>
      </c>
      <c r="O241" s="91">
        <f t="shared" si="138"/>
        <v>2.3047200000000001</v>
      </c>
      <c r="P241" s="91">
        <f t="shared" si="138"/>
        <v>2.2762799999999999</v>
      </c>
      <c r="Q241" s="91">
        <f t="shared" si="138"/>
        <v>2.2898800000000001</v>
      </c>
      <c r="R241" s="91">
        <f t="shared" si="138"/>
        <v>2.28518</v>
      </c>
      <c r="S241" s="91">
        <f t="shared" si="138"/>
        <v>2.2665500000000001</v>
      </c>
      <c r="T241" s="91">
        <f t="shared" si="138"/>
        <v>2.2698900000000002</v>
      </c>
      <c r="U241" s="91">
        <f t="shared" si="138"/>
        <v>2.30688</v>
      </c>
      <c r="V241" s="91">
        <f t="shared" si="138"/>
        <v>2.3793600000000001</v>
      </c>
      <c r="W241" s="91">
        <f t="shared" si="138"/>
        <v>2.3838400000000002</v>
      </c>
      <c r="X241" s="91">
        <f t="shared" si="138"/>
        <v>2.2103199999999998</v>
      </c>
      <c r="Y241" s="91">
        <f t="shared" si="138"/>
        <v>2.0656500000000002</v>
      </c>
      <c r="Z241" s="91">
        <f t="shared" si="138"/>
        <v>1.7879400000000001</v>
      </c>
      <c r="AA241" s="91">
        <f t="shared" si="138"/>
        <v>1.48766</v>
      </c>
    </row>
    <row r="242" spans="1:27" ht="12.75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1253.02</v>
      </c>
      <c r="E242" s="44">
        <v>1189.93</v>
      </c>
      <c r="F242" s="44">
        <v>1129.1400000000001</v>
      </c>
      <c r="G242" s="44">
        <v>1113.7</v>
      </c>
      <c r="H242" s="44">
        <v>1142.1400000000001</v>
      </c>
      <c r="I242" s="44">
        <v>1327.29</v>
      </c>
      <c r="J242" s="44">
        <v>1536.52</v>
      </c>
      <c r="K242" s="44">
        <v>1733.48</v>
      </c>
      <c r="L242" s="44">
        <v>1953.6</v>
      </c>
      <c r="M242" s="44">
        <v>2111.16</v>
      </c>
      <c r="N242" s="44">
        <v>2116.79</v>
      </c>
      <c r="O242" s="44">
        <v>2077.4499999999998</v>
      </c>
      <c r="P242" s="44">
        <v>2049.0100000000002</v>
      </c>
      <c r="Q242" s="44">
        <v>2062.61</v>
      </c>
      <c r="R242" s="44">
        <v>2057.91</v>
      </c>
      <c r="S242" s="44">
        <v>2039.28</v>
      </c>
      <c r="T242" s="44">
        <v>2042.62</v>
      </c>
      <c r="U242" s="44">
        <v>2079.61</v>
      </c>
      <c r="V242" s="44">
        <v>2152.09</v>
      </c>
      <c r="W242" s="44">
        <v>2156.5700000000002</v>
      </c>
      <c r="X242" s="44">
        <v>1983.05</v>
      </c>
      <c r="Y242" s="44">
        <v>1838.38</v>
      </c>
      <c r="Z242" s="44">
        <v>1560.67</v>
      </c>
      <c r="AA242" s="44">
        <v>1260.3900000000001</v>
      </c>
    </row>
    <row r="243" spans="1:27" ht="12.75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2649</v>
      </c>
      <c r="B246" s="28" t="str">
        <f>"17"&amp;"."&amp;$B$801&amp;"."&amp;$B$802</f>
        <v>17.10.2023</v>
      </c>
      <c r="C246" s="90" t="s">
        <v>76</v>
      </c>
      <c r="D246" s="91">
        <f>ROUND(((D247+D248+D250+D249)/1000),5)</f>
        <v>1.3713200000000001</v>
      </c>
      <c r="E246" s="91">
        <f>ROUND(((E247+E248+E250+E249)/1000),5)</f>
        <v>1.3153300000000001</v>
      </c>
      <c r="F246" s="91">
        <f>ROUND(((F247+F248+F250+F249)/1000),5)</f>
        <v>1.2715099999999999</v>
      </c>
      <c r="G246" s="91">
        <f t="shared" ref="G246:AA246" si="141">ROUND(((G247+G248+G250+G249)/1000),5)</f>
        <v>1.26999</v>
      </c>
      <c r="H246" s="91">
        <f t="shared" si="141"/>
        <v>1.30698</v>
      </c>
      <c r="I246" s="91">
        <f t="shared" si="141"/>
        <v>1.4412199999999999</v>
      </c>
      <c r="J246" s="91">
        <f t="shared" si="141"/>
        <v>1.5548900000000001</v>
      </c>
      <c r="K246" s="91">
        <f t="shared" si="141"/>
        <v>1.9003300000000001</v>
      </c>
      <c r="L246" s="91">
        <f t="shared" si="141"/>
        <v>2.141</v>
      </c>
      <c r="M246" s="91">
        <f t="shared" si="141"/>
        <v>2.39798</v>
      </c>
      <c r="N246" s="91">
        <f t="shared" si="141"/>
        <v>2.43615</v>
      </c>
      <c r="O246" s="91">
        <f t="shared" si="141"/>
        <v>2.3934799999999998</v>
      </c>
      <c r="P246" s="91">
        <f t="shared" si="141"/>
        <v>2.20187</v>
      </c>
      <c r="Q246" s="91">
        <f t="shared" si="141"/>
        <v>2.2176800000000001</v>
      </c>
      <c r="R246" s="91">
        <f t="shared" si="141"/>
        <v>2.2272500000000002</v>
      </c>
      <c r="S246" s="91">
        <f t="shared" si="141"/>
        <v>2.2203300000000001</v>
      </c>
      <c r="T246" s="91">
        <f t="shared" si="141"/>
        <v>2.21089</v>
      </c>
      <c r="U246" s="91">
        <f t="shared" si="141"/>
        <v>2.2864300000000002</v>
      </c>
      <c r="V246" s="91">
        <f t="shared" si="141"/>
        <v>2.4483799999999998</v>
      </c>
      <c r="W246" s="91">
        <f t="shared" si="141"/>
        <v>2.44692</v>
      </c>
      <c r="X246" s="91">
        <f t="shared" si="141"/>
        <v>2.18161</v>
      </c>
      <c r="Y246" s="91">
        <f t="shared" si="141"/>
        <v>2.0481199999999999</v>
      </c>
      <c r="Z246" s="91">
        <f t="shared" si="141"/>
        <v>1.8172200000000001</v>
      </c>
      <c r="AA246" s="91">
        <f t="shared" si="141"/>
        <v>1.5506800000000001</v>
      </c>
    </row>
    <row r="247" spans="1:27" ht="12.75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1144.05</v>
      </c>
      <c r="E247" s="44">
        <v>1088.06</v>
      </c>
      <c r="F247" s="44">
        <v>1044.24</v>
      </c>
      <c r="G247" s="44">
        <v>1042.72</v>
      </c>
      <c r="H247" s="44">
        <v>1079.71</v>
      </c>
      <c r="I247" s="44">
        <v>1213.95</v>
      </c>
      <c r="J247" s="44">
        <v>1327.62</v>
      </c>
      <c r="K247" s="44">
        <v>1673.06</v>
      </c>
      <c r="L247" s="44">
        <v>1913.73</v>
      </c>
      <c r="M247" s="44">
        <v>2170.71</v>
      </c>
      <c r="N247" s="44">
        <v>2208.88</v>
      </c>
      <c r="O247" s="44">
        <v>2166.21</v>
      </c>
      <c r="P247" s="44">
        <v>1974.6</v>
      </c>
      <c r="Q247" s="44">
        <v>1990.41</v>
      </c>
      <c r="R247" s="44">
        <v>1999.98</v>
      </c>
      <c r="S247" s="44">
        <v>1993.06</v>
      </c>
      <c r="T247" s="44">
        <v>1983.62</v>
      </c>
      <c r="U247" s="44">
        <v>2059.16</v>
      </c>
      <c r="V247" s="44">
        <v>2221.11</v>
      </c>
      <c r="W247" s="44">
        <v>2219.65</v>
      </c>
      <c r="X247" s="44">
        <v>1954.34</v>
      </c>
      <c r="Y247" s="44">
        <v>1820.85</v>
      </c>
      <c r="Z247" s="44">
        <v>1589.95</v>
      </c>
      <c r="AA247" s="44">
        <v>1323.41</v>
      </c>
    </row>
    <row r="248" spans="1:27" ht="12.75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2654</v>
      </c>
      <c r="B251" s="28" t="str">
        <f>"18"&amp;"."&amp;$B$801&amp;"."&amp;$B$802</f>
        <v>18.10.2023</v>
      </c>
      <c r="C251" s="90" t="s">
        <v>76</v>
      </c>
      <c r="D251" s="91">
        <f>ROUND(((D252+D253+D255+D254)/1000),5)</f>
        <v>1.36347</v>
      </c>
      <c r="E251" s="91">
        <f>ROUND(((E252+E253+E255+E254)/1000),5)</f>
        <v>1.3023899999999999</v>
      </c>
      <c r="F251" s="91">
        <f>ROUND(((F252+F253+F255+F254)/1000),5)</f>
        <v>1.28051</v>
      </c>
      <c r="G251" s="91">
        <f t="shared" ref="G251:AA251" si="144">ROUND(((G252+G253+G255+G254)/1000),5)</f>
        <v>1.29687</v>
      </c>
      <c r="H251" s="91">
        <f t="shared" si="144"/>
        <v>1.3506499999999999</v>
      </c>
      <c r="I251" s="91">
        <f t="shared" si="144"/>
        <v>1.4389700000000001</v>
      </c>
      <c r="J251" s="91">
        <f t="shared" si="144"/>
        <v>1.6027800000000001</v>
      </c>
      <c r="K251" s="91">
        <f t="shared" si="144"/>
        <v>1.91947</v>
      </c>
      <c r="L251" s="91">
        <f t="shared" si="144"/>
        <v>2.0268600000000001</v>
      </c>
      <c r="M251" s="91">
        <f t="shared" si="144"/>
        <v>2.3330600000000001</v>
      </c>
      <c r="N251" s="91">
        <f t="shared" si="144"/>
        <v>2.3904999999999998</v>
      </c>
      <c r="O251" s="91">
        <f t="shared" si="144"/>
        <v>2.1966999999999999</v>
      </c>
      <c r="P251" s="91">
        <f t="shared" si="144"/>
        <v>2.1755300000000002</v>
      </c>
      <c r="Q251" s="91">
        <f t="shared" si="144"/>
        <v>2.1736200000000001</v>
      </c>
      <c r="R251" s="91">
        <f t="shared" si="144"/>
        <v>2.1885300000000001</v>
      </c>
      <c r="S251" s="91">
        <f t="shared" si="144"/>
        <v>2.18601</v>
      </c>
      <c r="T251" s="91">
        <f t="shared" si="144"/>
        <v>2.1868799999999999</v>
      </c>
      <c r="U251" s="91">
        <f t="shared" si="144"/>
        <v>2.3756900000000001</v>
      </c>
      <c r="V251" s="91">
        <f t="shared" si="144"/>
        <v>2.41656</v>
      </c>
      <c r="W251" s="91">
        <f t="shared" si="144"/>
        <v>2.363</v>
      </c>
      <c r="X251" s="91">
        <f t="shared" si="144"/>
        <v>2.1287400000000001</v>
      </c>
      <c r="Y251" s="91">
        <f t="shared" si="144"/>
        <v>2.00387</v>
      </c>
      <c r="Z251" s="91">
        <f t="shared" si="144"/>
        <v>1.7110700000000001</v>
      </c>
      <c r="AA251" s="91">
        <f t="shared" si="144"/>
        <v>1.47464</v>
      </c>
    </row>
    <row r="252" spans="1:27" ht="12.75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1136.2</v>
      </c>
      <c r="E252" s="44">
        <v>1075.1199999999999</v>
      </c>
      <c r="F252" s="44">
        <v>1053.24</v>
      </c>
      <c r="G252" s="44">
        <v>1069.5999999999999</v>
      </c>
      <c r="H252" s="44">
        <v>1123.3800000000001</v>
      </c>
      <c r="I252" s="44">
        <v>1211.7</v>
      </c>
      <c r="J252" s="44">
        <v>1375.51</v>
      </c>
      <c r="K252" s="44">
        <v>1692.2</v>
      </c>
      <c r="L252" s="44">
        <v>1799.59</v>
      </c>
      <c r="M252" s="44">
        <v>2105.79</v>
      </c>
      <c r="N252" s="44">
        <v>2163.23</v>
      </c>
      <c r="O252" s="44">
        <v>1969.43</v>
      </c>
      <c r="P252" s="44">
        <v>1948.26</v>
      </c>
      <c r="Q252" s="44">
        <v>1946.35</v>
      </c>
      <c r="R252" s="44">
        <v>1961.26</v>
      </c>
      <c r="S252" s="44">
        <v>1958.74</v>
      </c>
      <c r="T252" s="44">
        <v>1959.61</v>
      </c>
      <c r="U252" s="44">
        <v>2148.42</v>
      </c>
      <c r="V252" s="44">
        <v>2189.29</v>
      </c>
      <c r="W252" s="44">
        <v>2135.73</v>
      </c>
      <c r="X252" s="44">
        <v>1901.47</v>
      </c>
      <c r="Y252" s="44">
        <v>1776.6</v>
      </c>
      <c r="Z252" s="44">
        <v>1483.8</v>
      </c>
      <c r="AA252" s="44">
        <v>1247.3699999999999</v>
      </c>
    </row>
    <row r="253" spans="1:27" ht="12.75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2659</v>
      </c>
      <c r="B256" s="28" t="str">
        <f>"19"&amp;"."&amp;$B$801&amp;"."&amp;$B$802</f>
        <v>19.10.2023</v>
      </c>
      <c r="C256" s="90" t="s">
        <v>76</v>
      </c>
      <c r="D256" s="91">
        <f>ROUND(((D257+D258+D260+D259)/1000),5)</f>
        <v>1.3742099999999999</v>
      </c>
      <c r="E256" s="91">
        <f>ROUND(((E257+E258+E260+E259)/1000),5)</f>
        <v>1.28407</v>
      </c>
      <c r="F256" s="91">
        <f>ROUND(((F257+F258+F260+F259)/1000),5)</f>
        <v>1.27257</v>
      </c>
      <c r="G256" s="91">
        <f t="shared" ref="G256:AA256" si="147">ROUND(((G257+G258+G260+G259)/1000),5)</f>
        <v>1.2725299999999999</v>
      </c>
      <c r="H256" s="91">
        <f t="shared" si="147"/>
        <v>1.32569</v>
      </c>
      <c r="I256" s="91">
        <f t="shared" si="147"/>
        <v>1.4326399999999999</v>
      </c>
      <c r="J256" s="91">
        <f t="shared" si="147"/>
        <v>1.6597200000000001</v>
      </c>
      <c r="K256" s="91">
        <f t="shared" si="147"/>
        <v>1.92252</v>
      </c>
      <c r="L256" s="91">
        <f t="shared" si="147"/>
        <v>2.18987</v>
      </c>
      <c r="M256" s="91">
        <f t="shared" si="147"/>
        <v>2.3450299999999999</v>
      </c>
      <c r="N256" s="91">
        <f t="shared" si="147"/>
        <v>2.37426</v>
      </c>
      <c r="O256" s="91">
        <f t="shared" si="147"/>
        <v>2.37453</v>
      </c>
      <c r="P256" s="91">
        <f t="shared" si="147"/>
        <v>2.2875899999999998</v>
      </c>
      <c r="Q256" s="91">
        <f t="shared" si="147"/>
        <v>2.2977699999999999</v>
      </c>
      <c r="R256" s="91">
        <f t="shared" si="147"/>
        <v>2.2983199999999999</v>
      </c>
      <c r="S256" s="91">
        <f t="shared" si="147"/>
        <v>2.2945799999999998</v>
      </c>
      <c r="T256" s="91">
        <f t="shared" si="147"/>
        <v>2.2943500000000001</v>
      </c>
      <c r="U256" s="91">
        <f t="shared" si="147"/>
        <v>2.3561299999999998</v>
      </c>
      <c r="V256" s="91">
        <f t="shared" si="147"/>
        <v>2.4237799999999998</v>
      </c>
      <c r="W256" s="91">
        <f t="shared" si="147"/>
        <v>2.3888199999999999</v>
      </c>
      <c r="X256" s="91">
        <f t="shared" si="147"/>
        <v>2.26118</v>
      </c>
      <c r="Y256" s="91">
        <f t="shared" si="147"/>
        <v>2.02508</v>
      </c>
      <c r="Z256" s="91">
        <f t="shared" si="147"/>
        <v>1.8210500000000001</v>
      </c>
      <c r="AA256" s="91">
        <f t="shared" si="147"/>
        <v>1.57691</v>
      </c>
    </row>
    <row r="257" spans="1:27" ht="12.75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1146.94</v>
      </c>
      <c r="E257" s="44">
        <v>1056.8</v>
      </c>
      <c r="F257" s="44">
        <v>1045.3</v>
      </c>
      <c r="G257" s="44">
        <v>1045.26</v>
      </c>
      <c r="H257" s="44">
        <v>1098.42</v>
      </c>
      <c r="I257" s="44">
        <v>1205.3699999999999</v>
      </c>
      <c r="J257" s="44">
        <v>1432.45</v>
      </c>
      <c r="K257" s="44">
        <v>1695.25</v>
      </c>
      <c r="L257" s="44">
        <v>1962.6</v>
      </c>
      <c r="M257" s="44">
        <v>2117.7600000000002</v>
      </c>
      <c r="N257" s="44">
        <v>2146.9899999999998</v>
      </c>
      <c r="O257" s="44">
        <v>2147.2600000000002</v>
      </c>
      <c r="P257" s="44">
        <v>2060.3200000000002</v>
      </c>
      <c r="Q257" s="44">
        <v>2070.5</v>
      </c>
      <c r="R257" s="44">
        <v>2071.0500000000002</v>
      </c>
      <c r="S257" s="44">
        <v>2067.31</v>
      </c>
      <c r="T257" s="44">
        <v>2067.08</v>
      </c>
      <c r="U257" s="44">
        <v>2128.86</v>
      </c>
      <c r="V257" s="44">
        <v>2196.5100000000002</v>
      </c>
      <c r="W257" s="44">
        <v>2161.5500000000002</v>
      </c>
      <c r="X257" s="44">
        <v>2033.91</v>
      </c>
      <c r="Y257" s="44">
        <v>1797.81</v>
      </c>
      <c r="Z257" s="44">
        <v>1593.78</v>
      </c>
      <c r="AA257" s="44">
        <v>1349.64</v>
      </c>
    </row>
    <row r="258" spans="1:27" ht="12.75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2664</v>
      </c>
      <c r="B261" s="28" t="str">
        <f>"20"&amp;"."&amp;$B$801&amp;"."&amp;$B$802</f>
        <v>20.10.2023</v>
      </c>
      <c r="C261" s="90" t="s">
        <v>76</v>
      </c>
      <c r="D261" s="91">
        <f>ROUND(((D262+D263+D265+D264)/1000),5)</f>
        <v>1.3754200000000001</v>
      </c>
      <c r="E261" s="91">
        <f>ROUND(((E262+E263+E265+E264)/1000),5)</f>
        <v>1.3001199999999999</v>
      </c>
      <c r="F261" s="91">
        <f>ROUND(((F262+F263+F265+F264)/1000),5)</f>
        <v>1.27508</v>
      </c>
      <c r="G261" s="91">
        <f t="shared" ref="G261:AA261" si="150">ROUND(((G262+G263+G265+G264)/1000),5)</f>
        <v>1.2800499999999999</v>
      </c>
      <c r="H261" s="91">
        <f t="shared" si="150"/>
        <v>1.34571</v>
      </c>
      <c r="I261" s="91">
        <f t="shared" si="150"/>
        <v>1.43249</v>
      </c>
      <c r="J261" s="91">
        <f t="shared" si="150"/>
        <v>1.65198</v>
      </c>
      <c r="K261" s="91">
        <f t="shared" si="150"/>
        <v>1.96021</v>
      </c>
      <c r="L261" s="91">
        <f t="shared" si="150"/>
        <v>2.1366399999999999</v>
      </c>
      <c r="M261" s="91">
        <f t="shared" si="150"/>
        <v>2.3658399999999999</v>
      </c>
      <c r="N261" s="91">
        <f t="shared" si="150"/>
        <v>2.4301699999999999</v>
      </c>
      <c r="O261" s="91">
        <f t="shared" si="150"/>
        <v>2.23265</v>
      </c>
      <c r="P261" s="91">
        <f t="shared" si="150"/>
        <v>2.2149700000000001</v>
      </c>
      <c r="Q261" s="91">
        <f t="shared" si="150"/>
        <v>2.2185000000000001</v>
      </c>
      <c r="R261" s="91">
        <f t="shared" si="150"/>
        <v>2.2223000000000002</v>
      </c>
      <c r="S261" s="91">
        <f t="shared" si="150"/>
        <v>2.21576</v>
      </c>
      <c r="T261" s="91">
        <f t="shared" si="150"/>
        <v>2.2080899999999999</v>
      </c>
      <c r="U261" s="91">
        <f t="shared" si="150"/>
        <v>2.4020199999999998</v>
      </c>
      <c r="V261" s="91">
        <f t="shared" si="150"/>
        <v>2.42387</v>
      </c>
      <c r="W261" s="91">
        <f t="shared" si="150"/>
        <v>2.2814000000000001</v>
      </c>
      <c r="X261" s="91">
        <f t="shared" si="150"/>
        <v>2.1871999999999998</v>
      </c>
      <c r="Y261" s="91">
        <f t="shared" si="150"/>
        <v>2.0984600000000002</v>
      </c>
      <c r="Z261" s="91">
        <f t="shared" si="150"/>
        <v>1.8106</v>
      </c>
      <c r="AA261" s="91">
        <f t="shared" si="150"/>
        <v>1.5568599999999999</v>
      </c>
    </row>
    <row r="262" spans="1:27" ht="12.75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1148.1500000000001</v>
      </c>
      <c r="E262" s="44">
        <v>1072.8499999999999</v>
      </c>
      <c r="F262" s="44">
        <v>1047.81</v>
      </c>
      <c r="G262" s="44">
        <v>1052.78</v>
      </c>
      <c r="H262" s="44">
        <v>1118.44</v>
      </c>
      <c r="I262" s="44">
        <v>1205.22</v>
      </c>
      <c r="J262" s="44">
        <v>1424.71</v>
      </c>
      <c r="K262" s="44">
        <v>1732.94</v>
      </c>
      <c r="L262" s="44">
        <v>1909.37</v>
      </c>
      <c r="M262" s="44">
        <v>2138.5700000000002</v>
      </c>
      <c r="N262" s="44">
        <v>2202.9</v>
      </c>
      <c r="O262" s="44">
        <v>2005.38</v>
      </c>
      <c r="P262" s="44">
        <v>1987.7</v>
      </c>
      <c r="Q262" s="44">
        <v>1991.23</v>
      </c>
      <c r="R262" s="44">
        <v>1995.03</v>
      </c>
      <c r="S262" s="44">
        <v>1988.49</v>
      </c>
      <c r="T262" s="44">
        <v>1980.82</v>
      </c>
      <c r="U262" s="44">
        <v>2174.75</v>
      </c>
      <c r="V262" s="44">
        <v>2196.6</v>
      </c>
      <c r="W262" s="44">
        <v>2054.13</v>
      </c>
      <c r="X262" s="44">
        <v>1959.93</v>
      </c>
      <c r="Y262" s="44">
        <v>1871.19</v>
      </c>
      <c r="Z262" s="44">
        <v>1583.33</v>
      </c>
      <c r="AA262" s="44">
        <v>1329.59</v>
      </c>
    </row>
    <row r="263" spans="1:27" ht="12.75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2669</v>
      </c>
      <c r="B266" s="28" t="str">
        <f>"21"&amp;"."&amp;$B$801&amp;"."&amp;$B$802</f>
        <v>21.10.2023</v>
      </c>
      <c r="C266" s="90" t="s">
        <v>76</v>
      </c>
      <c r="D266" s="91">
        <f>ROUND(((D267+D268+D270+D269)/1000),5)</f>
        <v>1.42134</v>
      </c>
      <c r="E266" s="91">
        <f>ROUND(((E267+E268+E270+E269)/1000),5)</f>
        <v>1.3913800000000001</v>
      </c>
      <c r="F266" s="91">
        <f>ROUND(((F267+F268+F270+F269)/1000),5)</f>
        <v>1.3524400000000001</v>
      </c>
      <c r="G266" s="91">
        <f t="shared" ref="G266:AA266" si="153">ROUND(((G267+G268+G270+G269)/1000),5)</f>
        <v>1.3395300000000001</v>
      </c>
      <c r="H266" s="91">
        <f t="shared" si="153"/>
        <v>1.34738</v>
      </c>
      <c r="I266" s="91">
        <f t="shared" si="153"/>
        <v>1.3996999999999999</v>
      </c>
      <c r="J266" s="91">
        <f t="shared" si="153"/>
        <v>1.41662</v>
      </c>
      <c r="K266" s="91">
        <f t="shared" si="153"/>
        <v>1.6283000000000001</v>
      </c>
      <c r="L266" s="91">
        <f t="shared" si="153"/>
        <v>1.7925199999999999</v>
      </c>
      <c r="M266" s="91">
        <f t="shared" si="153"/>
        <v>2.0173100000000002</v>
      </c>
      <c r="N266" s="91">
        <f t="shared" si="153"/>
        <v>2.1080800000000002</v>
      </c>
      <c r="O266" s="91">
        <f t="shared" si="153"/>
        <v>2.1145399999999999</v>
      </c>
      <c r="P266" s="91">
        <f t="shared" si="153"/>
        <v>2.0779200000000002</v>
      </c>
      <c r="Q266" s="91">
        <f t="shared" si="153"/>
        <v>2.0730499999999998</v>
      </c>
      <c r="R266" s="91">
        <f t="shared" si="153"/>
        <v>2.05735</v>
      </c>
      <c r="S266" s="91">
        <f t="shared" si="153"/>
        <v>2.0488400000000002</v>
      </c>
      <c r="T266" s="91">
        <f t="shared" si="153"/>
        <v>2.06928</v>
      </c>
      <c r="U266" s="91">
        <f t="shared" si="153"/>
        <v>2.1753</v>
      </c>
      <c r="V266" s="91">
        <f t="shared" si="153"/>
        <v>2.3683399999999999</v>
      </c>
      <c r="W266" s="91">
        <f t="shared" si="153"/>
        <v>2.26654</v>
      </c>
      <c r="X266" s="91">
        <f t="shared" si="153"/>
        <v>2.0577299999999998</v>
      </c>
      <c r="Y266" s="91">
        <f t="shared" si="153"/>
        <v>1.92842</v>
      </c>
      <c r="Z266" s="91">
        <f t="shared" si="153"/>
        <v>1.6938</v>
      </c>
      <c r="AA266" s="91">
        <f t="shared" si="153"/>
        <v>1.48271</v>
      </c>
    </row>
    <row r="267" spans="1:27" ht="12.75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1194.07</v>
      </c>
      <c r="E267" s="44">
        <v>1164.1099999999999</v>
      </c>
      <c r="F267" s="44">
        <v>1125.17</v>
      </c>
      <c r="G267" s="44">
        <v>1112.26</v>
      </c>
      <c r="H267" s="44">
        <v>1120.1099999999999</v>
      </c>
      <c r="I267" s="44">
        <v>1172.43</v>
      </c>
      <c r="J267" s="44">
        <v>1189.3499999999999</v>
      </c>
      <c r="K267" s="44">
        <v>1401.03</v>
      </c>
      <c r="L267" s="44">
        <v>1565.25</v>
      </c>
      <c r="M267" s="44">
        <v>1790.04</v>
      </c>
      <c r="N267" s="44">
        <v>1880.81</v>
      </c>
      <c r="O267" s="44">
        <v>1887.27</v>
      </c>
      <c r="P267" s="44">
        <v>1850.65</v>
      </c>
      <c r="Q267" s="44">
        <v>1845.78</v>
      </c>
      <c r="R267" s="44">
        <v>1830.08</v>
      </c>
      <c r="S267" s="44">
        <v>1821.57</v>
      </c>
      <c r="T267" s="44">
        <v>1842.01</v>
      </c>
      <c r="U267" s="44">
        <v>1948.03</v>
      </c>
      <c r="V267" s="44">
        <v>2141.0700000000002</v>
      </c>
      <c r="W267" s="44">
        <v>2039.27</v>
      </c>
      <c r="X267" s="44">
        <v>1830.46</v>
      </c>
      <c r="Y267" s="44">
        <v>1701.15</v>
      </c>
      <c r="Z267" s="44">
        <v>1466.53</v>
      </c>
      <c r="AA267" s="44">
        <v>1255.44</v>
      </c>
    </row>
    <row r="268" spans="1:27" ht="12.75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2674</v>
      </c>
      <c r="B271" s="28" t="str">
        <f>"22"&amp;"."&amp;$B$801&amp;"."&amp;$B$802</f>
        <v>22.10.2023</v>
      </c>
      <c r="C271" s="90" t="s">
        <v>76</v>
      </c>
      <c r="D271" s="91">
        <f>ROUND(((D272+D273+D275+D274)/1000),5)</f>
        <v>1.39419</v>
      </c>
      <c r="E271" s="91">
        <f>ROUND(((E272+E273+E275+E274)/1000),5)</f>
        <v>1.32057</v>
      </c>
      <c r="F271" s="91">
        <f>ROUND(((F272+F273+F275+F274)/1000),5)</f>
        <v>1.2669299999999999</v>
      </c>
      <c r="G271" s="91">
        <f t="shared" ref="G271:AA271" si="156">ROUND(((G272+G273+G275+G274)/1000),5)</f>
        <v>1.2601199999999999</v>
      </c>
      <c r="H271" s="91">
        <f t="shared" si="156"/>
        <v>1.25953</v>
      </c>
      <c r="I271" s="91">
        <f t="shared" si="156"/>
        <v>1.3371200000000001</v>
      </c>
      <c r="J271" s="91">
        <f t="shared" si="156"/>
        <v>1.3423400000000001</v>
      </c>
      <c r="K271" s="91">
        <f t="shared" si="156"/>
        <v>1.3998600000000001</v>
      </c>
      <c r="L271" s="91">
        <f t="shared" si="156"/>
        <v>1.56528</v>
      </c>
      <c r="M271" s="91">
        <f t="shared" si="156"/>
        <v>1.7759799999999999</v>
      </c>
      <c r="N271" s="91">
        <f t="shared" si="156"/>
        <v>1.85931</v>
      </c>
      <c r="O271" s="91">
        <f t="shared" si="156"/>
        <v>1.8915500000000001</v>
      </c>
      <c r="P271" s="91">
        <f t="shared" si="156"/>
        <v>1.9173199999999999</v>
      </c>
      <c r="Q271" s="91">
        <f t="shared" si="156"/>
        <v>1.9338500000000001</v>
      </c>
      <c r="R271" s="91">
        <f t="shared" si="156"/>
        <v>1.9489099999999999</v>
      </c>
      <c r="S271" s="91">
        <f t="shared" si="156"/>
        <v>1.93798</v>
      </c>
      <c r="T271" s="91">
        <f t="shared" si="156"/>
        <v>2.0163000000000002</v>
      </c>
      <c r="U271" s="91">
        <f t="shared" si="156"/>
        <v>2.2332800000000002</v>
      </c>
      <c r="V271" s="91">
        <f t="shared" si="156"/>
        <v>2.3667199999999999</v>
      </c>
      <c r="W271" s="91">
        <f t="shared" si="156"/>
        <v>2.3135400000000002</v>
      </c>
      <c r="X271" s="91">
        <f t="shared" si="156"/>
        <v>2.0874899999999998</v>
      </c>
      <c r="Y271" s="91">
        <f t="shared" si="156"/>
        <v>1.86676</v>
      </c>
      <c r="Z271" s="91">
        <f t="shared" si="156"/>
        <v>1.5341100000000001</v>
      </c>
      <c r="AA271" s="91">
        <f t="shared" si="156"/>
        <v>1.41971</v>
      </c>
    </row>
    <row r="272" spans="1:27" ht="12.75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1166.92</v>
      </c>
      <c r="E272" s="44">
        <v>1093.3</v>
      </c>
      <c r="F272" s="44">
        <v>1039.6600000000001</v>
      </c>
      <c r="G272" s="44">
        <v>1032.8499999999999</v>
      </c>
      <c r="H272" s="44">
        <v>1032.26</v>
      </c>
      <c r="I272" s="44">
        <v>1109.8499999999999</v>
      </c>
      <c r="J272" s="44">
        <v>1115.07</v>
      </c>
      <c r="K272" s="44">
        <v>1172.5899999999999</v>
      </c>
      <c r="L272" s="44">
        <v>1338.01</v>
      </c>
      <c r="M272" s="44">
        <v>1548.71</v>
      </c>
      <c r="N272" s="44">
        <v>1632.04</v>
      </c>
      <c r="O272" s="44">
        <v>1664.28</v>
      </c>
      <c r="P272" s="44">
        <v>1690.05</v>
      </c>
      <c r="Q272" s="44">
        <v>1706.58</v>
      </c>
      <c r="R272" s="44">
        <v>1721.64</v>
      </c>
      <c r="S272" s="44">
        <v>1710.71</v>
      </c>
      <c r="T272" s="44">
        <v>1789.03</v>
      </c>
      <c r="U272" s="44">
        <v>2006.01</v>
      </c>
      <c r="V272" s="44">
        <v>2139.4499999999998</v>
      </c>
      <c r="W272" s="44">
        <v>2086.27</v>
      </c>
      <c r="X272" s="44">
        <v>1860.22</v>
      </c>
      <c r="Y272" s="44">
        <v>1639.49</v>
      </c>
      <c r="Z272" s="44">
        <v>1306.8399999999999</v>
      </c>
      <c r="AA272" s="44">
        <v>1192.44</v>
      </c>
    </row>
    <row r="273" spans="1:27" ht="12.75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2679</v>
      </c>
      <c r="B276" s="28" t="str">
        <f>"23"&amp;"."&amp;$B$801&amp;"."&amp;$B$802</f>
        <v>23.10.2023</v>
      </c>
      <c r="C276" s="90" t="s">
        <v>76</v>
      </c>
      <c r="D276" s="91">
        <f>ROUND(((D277+D278+D280+D279)/1000),5)</f>
        <v>1.37704</v>
      </c>
      <c r="E276" s="91">
        <f>ROUND(((E277+E278+E280+E279)/1000),5)</f>
        <v>1.2629900000000001</v>
      </c>
      <c r="F276" s="91">
        <f>ROUND(((F277+F278+F280+F279)/1000),5)</f>
        <v>1.2212799999999999</v>
      </c>
      <c r="G276" s="91">
        <f t="shared" ref="G276:AA276" si="159">ROUND(((G277+G278+G280+G279)/1000),5)</f>
        <v>1.2384900000000001</v>
      </c>
      <c r="H276" s="91">
        <f t="shared" si="159"/>
        <v>1.2644899999999999</v>
      </c>
      <c r="I276" s="91">
        <f t="shared" si="159"/>
        <v>1.39741</v>
      </c>
      <c r="J276" s="91">
        <f t="shared" si="159"/>
        <v>1.5592299999999999</v>
      </c>
      <c r="K276" s="91">
        <f t="shared" si="159"/>
        <v>1.8582799999999999</v>
      </c>
      <c r="L276" s="91">
        <f t="shared" si="159"/>
        <v>2.09348</v>
      </c>
      <c r="M276" s="91">
        <f t="shared" si="159"/>
        <v>2.29033</v>
      </c>
      <c r="N276" s="91">
        <f t="shared" si="159"/>
        <v>2.3706900000000002</v>
      </c>
      <c r="O276" s="91">
        <f t="shared" si="159"/>
        <v>2.1891099999999999</v>
      </c>
      <c r="P276" s="91">
        <f t="shared" si="159"/>
        <v>2.1156100000000002</v>
      </c>
      <c r="Q276" s="91">
        <f t="shared" si="159"/>
        <v>2.1552600000000002</v>
      </c>
      <c r="R276" s="91">
        <f t="shared" si="159"/>
        <v>2.16818</v>
      </c>
      <c r="S276" s="91">
        <f t="shared" si="159"/>
        <v>2.1642000000000001</v>
      </c>
      <c r="T276" s="91">
        <f t="shared" si="159"/>
        <v>2.1530300000000002</v>
      </c>
      <c r="U276" s="91">
        <f t="shared" si="159"/>
        <v>2.2640199999999999</v>
      </c>
      <c r="V276" s="91">
        <f t="shared" si="159"/>
        <v>2.3704299999999998</v>
      </c>
      <c r="W276" s="91">
        <f t="shared" si="159"/>
        <v>2.25441</v>
      </c>
      <c r="X276" s="91">
        <f t="shared" si="159"/>
        <v>2.0244200000000001</v>
      </c>
      <c r="Y276" s="91">
        <f t="shared" si="159"/>
        <v>1.92103</v>
      </c>
      <c r="Z276" s="91">
        <f t="shared" si="159"/>
        <v>1.59781</v>
      </c>
      <c r="AA276" s="91">
        <f t="shared" si="159"/>
        <v>1.42452</v>
      </c>
    </row>
    <row r="277" spans="1:27" ht="12.75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1149.77</v>
      </c>
      <c r="E277" s="44">
        <v>1035.72</v>
      </c>
      <c r="F277" s="44">
        <v>994.01</v>
      </c>
      <c r="G277" s="44">
        <v>1011.22</v>
      </c>
      <c r="H277" s="44">
        <v>1037.22</v>
      </c>
      <c r="I277" s="44">
        <v>1170.1400000000001</v>
      </c>
      <c r="J277" s="44">
        <v>1331.96</v>
      </c>
      <c r="K277" s="44">
        <v>1631.01</v>
      </c>
      <c r="L277" s="44">
        <v>1866.21</v>
      </c>
      <c r="M277" s="44">
        <v>2063.06</v>
      </c>
      <c r="N277" s="44">
        <v>2143.42</v>
      </c>
      <c r="O277" s="44">
        <v>1961.84</v>
      </c>
      <c r="P277" s="44">
        <v>1888.34</v>
      </c>
      <c r="Q277" s="44">
        <v>1927.99</v>
      </c>
      <c r="R277" s="44">
        <v>1940.91</v>
      </c>
      <c r="S277" s="44">
        <v>1936.93</v>
      </c>
      <c r="T277" s="44">
        <v>1925.76</v>
      </c>
      <c r="U277" s="44">
        <v>2036.75</v>
      </c>
      <c r="V277" s="44">
        <v>2143.16</v>
      </c>
      <c r="W277" s="44">
        <v>2027.14</v>
      </c>
      <c r="X277" s="44">
        <v>1797.15</v>
      </c>
      <c r="Y277" s="44">
        <v>1693.76</v>
      </c>
      <c r="Z277" s="44">
        <v>1370.54</v>
      </c>
      <c r="AA277" s="44">
        <v>1197.25</v>
      </c>
    </row>
    <row r="278" spans="1:27" ht="12.75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2684</v>
      </c>
      <c r="B281" s="28" t="str">
        <f>"24"&amp;"."&amp;$B$801&amp;"."&amp;$B$802</f>
        <v>24.10.2023</v>
      </c>
      <c r="C281" s="90" t="s">
        <v>76</v>
      </c>
      <c r="D281" s="91">
        <f>ROUND(((D282+D283+D285+D284)/1000),5)</f>
        <v>1.3630899999999999</v>
      </c>
      <c r="E281" s="91">
        <f>ROUND(((E282+E283+E285+E284)/1000),5)</f>
        <v>1.2770699999999999</v>
      </c>
      <c r="F281" s="91">
        <f>ROUND(((F282+F283+F285+F284)/1000),5)</f>
        <v>1.24665</v>
      </c>
      <c r="G281" s="91">
        <f t="shared" ref="G281:AA281" si="162">ROUND(((G282+G283+G285+G284)/1000),5)</f>
        <v>1.25929</v>
      </c>
      <c r="H281" s="91">
        <f t="shared" si="162"/>
        <v>1.3060700000000001</v>
      </c>
      <c r="I281" s="91">
        <f t="shared" si="162"/>
        <v>1.42258</v>
      </c>
      <c r="J281" s="91">
        <f t="shared" si="162"/>
        <v>1.5918399999999999</v>
      </c>
      <c r="K281" s="91">
        <f t="shared" si="162"/>
        <v>1.91309</v>
      </c>
      <c r="L281" s="91">
        <f t="shared" si="162"/>
        <v>2.1026799999999999</v>
      </c>
      <c r="M281" s="91">
        <f t="shared" si="162"/>
        <v>2.30993</v>
      </c>
      <c r="N281" s="91">
        <f t="shared" si="162"/>
        <v>2.3874200000000001</v>
      </c>
      <c r="O281" s="91">
        <f t="shared" si="162"/>
        <v>2.2210299999999998</v>
      </c>
      <c r="P281" s="91">
        <f t="shared" si="162"/>
        <v>2.19686</v>
      </c>
      <c r="Q281" s="91">
        <f t="shared" si="162"/>
        <v>2.21177</v>
      </c>
      <c r="R281" s="91">
        <f t="shared" si="162"/>
        <v>2.2096900000000002</v>
      </c>
      <c r="S281" s="91">
        <f t="shared" si="162"/>
        <v>2.2106599999999998</v>
      </c>
      <c r="T281" s="91">
        <f t="shared" si="162"/>
        <v>2.19387</v>
      </c>
      <c r="U281" s="91">
        <f t="shared" si="162"/>
        <v>2.3868900000000002</v>
      </c>
      <c r="V281" s="91">
        <f t="shared" si="162"/>
        <v>2.4130099999999999</v>
      </c>
      <c r="W281" s="91">
        <f t="shared" si="162"/>
        <v>2.375</v>
      </c>
      <c r="X281" s="91">
        <f t="shared" si="162"/>
        <v>2.09863</v>
      </c>
      <c r="Y281" s="91">
        <f t="shared" si="162"/>
        <v>1.9478800000000001</v>
      </c>
      <c r="Z281" s="91">
        <f t="shared" si="162"/>
        <v>1.69838</v>
      </c>
      <c r="AA281" s="91">
        <f t="shared" si="162"/>
        <v>1.4725299999999999</v>
      </c>
    </row>
    <row r="282" spans="1:27" ht="12.75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1135.82</v>
      </c>
      <c r="E282" s="44">
        <v>1049.8</v>
      </c>
      <c r="F282" s="44">
        <v>1019.38</v>
      </c>
      <c r="G282" s="44">
        <v>1032.02</v>
      </c>
      <c r="H282" s="44">
        <v>1078.8</v>
      </c>
      <c r="I282" s="44">
        <v>1195.31</v>
      </c>
      <c r="J282" s="44">
        <v>1364.57</v>
      </c>
      <c r="K282" s="44">
        <v>1685.82</v>
      </c>
      <c r="L282" s="44">
        <v>1875.41</v>
      </c>
      <c r="M282" s="44">
        <v>2082.66</v>
      </c>
      <c r="N282" s="44">
        <v>2160.15</v>
      </c>
      <c r="O282" s="44">
        <v>1993.76</v>
      </c>
      <c r="P282" s="44">
        <v>1969.59</v>
      </c>
      <c r="Q282" s="44">
        <v>1984.5</v>
      </c>
      <c r="R282" s="44">
        <v>1982.42</v>
      </c>
      <c r="S282" s="44">
        <v>1983.39</v>
      </c>
      <c r="T282" s="44">
        <v>1966.6</v>
      </c>
      <c r="U282" s="44">
        <v>2159.62</v>
      </c>
      <c r="V282" s="44">
        <v>2185.7399999999998</v>
      </c>
      <c r="W282" s="44">
        <v>2147.73</v>
      </c>
      <c r="X282" s="44">
        <v>1871.36</v>
      </c>
      <c r="Y282" s="44">
        <v>1720.61</v>
      </c>
      <c r="Z282" s="44">
        <v>1471.11</v>
      </c>
      <c r="AA282" s="44">
        <v>1245.26</v>
      </c>
    </row>
    <row r="283" spans="1:27" ht="12.75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2689</v>
      </c>
      <c r="B286" s="28" t="str">
        <f>"25"&amp;"."&amp;$B$801&amp;"."&amp;$B$802</f>
        <v>25.10.2023</v>
      </c>
      <c r="C286" s="90" t="s">
        <v>76</v>
      </c>
      <c r="D286" s="91">
        <f>ROUND(((D287+D288+D290+D289)/1000),5)</f>
        <v>1.3582000000000001</v>
      </c>
      <c r="E286" s="91">
        <f>ROUND(((E287+E288+E290+E289)/1000),5)</f>
        <v>1.29871</v>
      </c>
      <c r="F286" s="91">
        <f>ROUND(((F287+F288+F290+F289)/1000),5)</f>
        <v>1.26159</v>
      </c>
      <c r="G286" s="91">
        <f t="shared" ref="G286:AA286" si="165">ROUND(((G287+G288+G290+G289)/1000),5)</f>
        <v>1.2588299999999999</v>
      </c>
      <c r="H286" s="91">
        <f t="shared" si="165"/>
        <v>1.3260700000000001</v>
      </c>
      <c r="I286" s="91">
        <f t="shared" si="165"/>
        <v>1.4155599999999999</v>
      </c>
      <c r="J286" s="91">
        <f t="shared" si="165"/>
        <v>1.5642199999999999</v>
      </c>
      <c r="K286" s="91">
        <f t="shared" si="165"/>
        <v>1.8646499999999999</v>
      </c>
      <c r="L286" s="91">
        <f t="shared" si="165"/>
        <v>2.0380600000000002</v>
      </c>
      <c r="M286" s="91">
        <f t="shared" si="165"/>
        <v>2.40096</v>
      </c>
      <c r="N286" s="91">
        <f t="shared" si="165"/>
        <v>2.5748600000000001</v>
      </c>
      <c r="O286" s="91">
        <f t="shared" si="165"/>
        <v>2.20214</v>
      </c>
      <c r="P286" s="91">
        <f t="shared" si="165"/>
        <v>2.1802000000000001</v>
      </c>
      <c r="Q286" s="91">
        <f t="shared" si="165"/>
        <v>2.1928800000000002</v>
      </c>
      <c r="R286" s="91">
        <f t="shared" si="165"/>
        <v>2.1894900000000002</v>
      </c>
      <c r="S286" s="91">
        <f t="shared" si="165"/>
        <v>2.1856900000000001</v>
      </c>
      <c r="T286" s="91">
        <f t="shared" si="165"/>
        <v>2.1845300000000001</v>
      </c>
      <c r="U286" s="91">
        <f t="shared" si="165"/>
        <v>2.42936</v>
      </c>
      <c r="V286" s="91">
        <f t="shared" si="165"/>
        <v>2.4711400000000001</v>
      </c>
      <c r="W286" s="91">
        <f t="shared" si="165"/>
        <v>2.4941599999999999</v>
      </c>
      <c r="X286" s="91">
        <f t="shared" si="165"/>
        <v>2.1650800000000001</v>
      </c>
      <c r="Y286" s="91">
        <f t="shared" si="165"/>
        <v>2.0306199999999999</v>
      </c>
      <c r="Z286" s="91">
        <f t="shared" si="165"/>
        <v>1.70384</v>
      </c>
      <c r="AA286" s="91">
        <f t="shared" si="165"/>
        <v>1.4575899999999999</v>
      </c>
    </row>
    <row r="287" spans="1:27" ht="12.75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1130.93</v>
      </c>
      <c r="E287" s="44">
        <v>1071.44</v>
      </c>
      <c r="F287" s="44">
        <v>1034.32</v>
      </c>
      <c r="G287" s="44">
        <v>1031.56</v>
      </c>
      <c r="H287" s="44">
        <v>1098.8</v>
      </c>
      <c r="I287" s="44">
        <v>1188.29</v>
      </c>
      <c r="J287" s="44">
        <v>1336.95</v>
      </c>
      <c r="K287" s="44">
        <v>1637.38</v>
      </c>
      <c r="L287" s="44">
        <v>1810.79</v>
      </c>
      <c r="M287" s="44">
        <v>2173.69</v>
      </c>
      <c r="N287" s="44">
        <v>2347.59</v>
      </c>
      <c r="O287" s="44">
        <v>1974.87</v>
      </c>
      <c r="P287" s="44">
        <v>1952.93</v>
      </c>
      <c r="Q287" s="44">
        <v>1965.61</v>
      </c>
      <c r="R287" s="44">
        <v>1962.22</v>
      </c>
      <c r="S287" s="44">
        <v>1958.42</v>
      </c>
      <c r="T287" s="44">
        <v>1957.26</v>
      </c>
      <c r="U287" s="44">
        <v>2202.09</v>
      </c>
      <c r="V287" s="44">
        <v>2243.87</v>
      </c>
      <c r="W287" s="44">
        <v>2266.89</v>
      </c>
      <c r="X287" s="44">
        <v>1937.81</v>
      </c>
      <c r="Y287" s="44">
        <v>1803.35</v>
      </c>
      <c r="Z287" s="44">
        <v>1476.57</v>
      </c>
      <c r="AA287" s="44">
        <v>1230.32</v>
      </c>
    </row>
    <row r="288" spans="1:27" ht="12.75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2694</v>
      </c>
      <c r="B291" s="28" t="str">
        <f>"26"&amp;"."&amp;$B$801&amp;"."&amp;$B$802</f>
        <v>26.10.2023</v>
      </c>
      <c r="C291" s="90" t="s">
        <v>76</v>
      </c>
      <c r="D291" s="91">
        <f>ROUND(((D292+D293+D295+D294)/1000),5)</f>
        <v>1.36995</v>
      </c>
      <c r="E291" s="91">
        <f>ROUND(((E292+E293+E295+E294)/1000),5)</f>
        <v>1.2838499999999999</v>
      </c>
      <c r="F291" s="91">
        <f>ROUND(((F292+F293+F295+F294)/1000),5)</f>
        <v>1.25366</v>
      </c>
      <c r="G291" s="91">
        <f t="shared" ref="G291:AA291" si="168">ROUND(((G292+G293+G295+G294)/1000),5)</f>
        <v>1.2308300000000001</v>
      </c>
      <c r="H291" s="91">
        <f t="shared" si="168"/>
        <v>1.3229500000000001</v>
      </c>
      <c r="I291" s="91">
        <f t="shared" si="168"/>
        <v>1.45221</v>
      </c>
      <c r="J291" s="91">
        <f t="shared" si="168"/>
        <v>1.6493899999999999</v>
      </c>
      <c r="K291" s="91">
        <f t="shared" si="168"/>
        <v>1.85782</v>
      </c>
      <c r="L291" s="91">
        <f t="shared" si="168"/>
        <v>2.1147200000000002</v>
      </c>
      <c r="M291" s="91">
        <f t="shared" si="168"/>
        <v>2.25543</v>
      </c>
      <c r="N291" s="91">
        <f t="shared" si="168"/>
        <v>2.2786300000000002</v>
      </c>
      <c r="O291" s="91">
        <f t="shared" si="168"/>
        <v>2.2945899999999999</v>
      </c>
      <c r="P291" s="91">
        <f t="shared" si="168"/>
        <v>2.2338300000000002</v>
      </c>
      <c r="Q291" s="91">
        <f t="shared" si="168"/>
        <v>2.2447699999999999</v>
      </c>
      <c r="R291" s="91">
        <f t="shared" si="168"/>
        <v>2.2297199999999999</v>
      </c>
      <c r="S291" s="91">
        <f t="shared" si="168"/>
        <v>2.2318600000000002</v>
      </c>
      <c r="T291" s="91">
        <f t="shared" si="168"/>
        <v>2.2321399999999998</v>
      </c>
      <c r="U291" s="91">
        <f t="shared" si="168"/>
        <v>2.2236400000000001</v>
      </c>
      <c r="V291" s="91">
        <f t="shared" si="168"/>
        <v>2.3897699999999999</v>
      </c>
      <c r="W291" s="91">
        <f t="shared" si="168"/>
        <v>2.3848400000000001</v>
      </c>
      <c r="X291" s="91">
        <f t="shared" si="168"/>
        <v>2.08121</v>
      </c>
      <c r="Y291" s="91">
        <f t="shared" si="168"/>
        <v>1.97556</v>
      </c>
      <c r="Z291" s="91">
        <f t="shared" si="168"/>
        <v>1.6988099999999999</v>
      </c>
      <c r="AA291" s="91">
        <f t="shared" si="168"/>
        <v>1.45286</v>
      </c>
    </row>
    <row r="292" spans="1:27" ht="12.75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1142.68</v>
      </c>
      <c r="E292" s="44">
        <v>1056.58</v>
      </c>
      <c r="F292" s="44">
        <v>1026.3900000000001</v>
      </c>
      <c r="G292" s="44">
        <v>1003.56</v>
      </c>
      <c r="H292" s="44">
        <v>1095.68</v>
      </c>
      <c r="I292" s="44">
        <v>1224.94</v>
      </c>
      <c r="J292" s="44">
        <v>1422.12</v>
      </c>
      <c r="K292" s="44">
        <v>1630.55</v>
      </c>
      <c r="L292" s="44">
        <v>1887.45</v>
      </c>
      <c r="M292" s="44">
        <v>2028.16</v>
      </c>
      <c r="N292" s="44">
        <v>2051.36</v>
      </c>
      <c r="O292" s="44">
        <v>2067.3200000000002</v>
      </c>
      <c r="P292" s="44">
        <v>2006.56</v>
      </c>
      <c r="Q292" s="44">
        <v>2017.5</v>
      </c>
      <c r="R292" s="44">
        <v>2002.45</v>
      </c>
      <c r="S292" s="44">
        <v>2004.59</v>
      </c>
      <c r="T292" s="44">
        <v>2004.87</v>
      </c>
      <c r="U292" s="44">
        <v>1996.37</v>
      </c>
      <c r="V292" s="44">
        <v>2162.5</v>
      </c>
      <c r="W292" s="44">
        <v>2157.5700000000002</v>
      </c>
      <c r="X292" s="44">
        <v>1853.94</v>
      </c>
      <c r="Y292" s="44">
        <v>1748.29</v>
      </c>
      <c r="Z292" s="44">
        <v>1471.54</v>
      </c>
      <c r="AA292" s="44">
        <v>1225.5899999999999</v>
      </c>
    </row>
    <row r="293" spans="1:27" ht="12.75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2699</v>
      </c>
      <c r="B296" s="28" t="str">
        <f>"27"&amp;"."&amp;$B$801&amp;"."&amp;$B$802</f>
        <v>27.10.2023</v>
      </c>
      <c r="C296" s="90" t="s">
        <v>76</v>
      </c>
      <c r="D296" s="91">
        <f>ROUND(((D297+D298+D300+D299)/1000),5)</f>
        <v>1.3874</v>
      </c>
      <c r="E296" s="91">
        <f>ROUND(((E297+E298+E300+E299)/1000),5)</f>
        <v>1.30335</v>
      </c>
      <c r="F296" s="91">
        <f>ROUND(((F297+F298+F300+F299)/1000),5)</f>
        <v>1.2639899999999999</v>
      </c>
      <c r="G296" s="91">
        <f t="shared" ref="G296:AA296" si="171">ROUND(((G297+G298+G300+G299)/1000),5)</f>
        <v>1.2651399999999999</v>
      </c>
      <c r="H296" s="91">
        <f t="shared" si="171"/>
        <v>1.3328</v>
      </c>
      <c r="I296" s="91">
        <f t="shared" si="171"/>
        <v>1.4520599999999999</v>
      </c>
      <c r="J296" s="91">
        <f t="shared" si="171"/>
        <v>1.59718</v>
      </c>
      <c r="K296" s="91">
        <f t="shared" si="171"/>
        <v>1.87757</v>
      </c>
      <c r="L296" s="91">
        <f t="shared" si="171"/>
        <v>2.1410900000000002</v>
      </c>
      <c r="M296" s="91">
        <f t="shared" si="171"/>
        <v>2.33595</v>
      </c>
      <c r="N296" s="91">
        <f t="shared" si="171"/>
        <v>2.5557699999999999</v>
      </c>
      <c r="O296" s="91">
        <f t="shared" si="171"/>
        <v>2.49139</v>
      </c>
      <c r="P296" s="91">
        <f t="shared" si="171"/>
        <v>2.2541000000000002</v>
      </c>
      <c r="Q296" s="91">
        <f t="shared" si="171"/>
        <v>2.2673700000000001</v>
      </c>
      <c r="R296" s="91">
        <f t="shared" si="171"/>
        <v>2.2602000000000002</v>
      </c>
      <c r="S296" s="91">
        <f t="shared" si="171"/>
        <v>2.2618399999999999</v>
      </c>
      <c r="T296" s="91">
        <f t="shared" si="171"/>
        <v>2.2586900000000001</v>
      </c>
      <c r="U296" s="91">
        <f t="shared" si="171"/>
        <v>2.4004099999999999</v>
      </c>
      <c r="V296" s="91">
        <f t="shared" si="171"/>
        <v>2.5837699999999999</v>
      </c>
      <c r="W296" s="91">
        <f t="shared" si="171"/>
        <v>2.4909500000000002</v>
      </c>
      <c r="X296" s="91">
        <f t="shared" si="171"/>
        <v>2.16737</v>
      </c>
      <c r="Y296" s="91">
        <f t="shared" si="171"/>
        <v>2.1343800000000002</v>
      </c>
      <c r="Z296" s="91">
        <f t="shared" si="171"/>
        <v>1.8115000000000001</v>
      </c>
      <c r="AA296" s="91">
        <f t="shared" si="171"/>
        <v>1.6754599999999999</v>
      </c>
    </row>
    <row r="297" spans="1:27" ht="12.75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1160.1300000000001</v>
      </c>
      <c r="E297" s="44">
        <v>1076.08</v>
      </c>
      <c r="F297" s="44">
        <v>1036.72</v>
      </c>
      <c r="G297" s="44">
        <v>1037.8699999999999</v>
      </c>
      <c r="H297" s="44">
        <v>1105.53</v>
      </c>
      <c r="I297" s="44">
        <v>1224.79</v>
      </c>
      <c r="J297" s="44">
        <v>1369.91</v>
      </c>
      <c r="K297" s="44">
        <v>1650.3</v>
      </c>
      <c r="L297" s="44">
        <v>1913.82</v>
      </c>
      <c r="M297" s="44">
        <v>2108.6799999999998</v>
      </c>
      <c r="N297" s="44">
        <v>2328.5</v>
      </c>
      <c r="O297" s="44">
        <v>2264.12</v>
      </c>
      <c r="P297" s="44">
        <v>2026.83</v>
      </c>
      <c r="Q297" s="44">
        <v>2040.1</v>
      </c>
      <c r="R297" s="44">
        <v>2032.93</v>
      </c>
      <c r="S297" s="44">
        <v>2034.57</v>
      </c>
      <c r="T297" s="44">
        <v>2031.42</v>
      </c>
      <c r="U297" s="44">
        <v>2173.14</v>
      </c>
      <c r="V297" s="44">
        <v>2356.5</v>
      </c>
      <c r="W297" s="44">
        <v>2263.6799999999998</v>
      </c>
      <c r="X297" s="44">
        <v>1940.1</v>
      </c>
      <c r="Y297" s="44">
        <v>1907.11</v>
      </c>
      <c r="Z297" s="44">
        <v>1584.23</v>
      </c>
      <c r="AA297" s="44">
        <v>1448.19</v>
      </c>
    </row>
    <row r="298" spans="1:27" ht="12.75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2704</v>
      </c>
      <c r="B301" s="28" t="str">
        <f>"28"&amp;"."&amp;$B$801&amp;"."&amp;$B$802</f>
        <v>28.10.2023</v>
      </c>
      <c r="C301" s="90" t="s">
        <v>76</v>
      </c>
      <c r="D301" s="91">
        <f>ROUND(((D302+D303+D305+D304)/1000),5)</f>
        <v>1.4352199999999999</v>
      </c>
      <c r="E301" s="91">
        <f>ROUND(((E302+E303+E305+E304)/1000),5)</f>
        <v>1.3933899999999999</v>
      </c>
      <c r="F301" s="91">
        <f>ROUND(((F302+F303+F305+F304)/1000),5)</f>
        <v>1.3751</v>
      </c>
      <c r="G301" s="91">
        <f t="shared" ref="G301:AA301" si="174">ROUND(((G302+G303+G305+G304)/1000),5)</f>
        <v>1.3418600000000001</v>
      </c>
      <c r="H301" s="91">
        <f t="shared" si="174"/>
        <v>1.3723700000000001</v>
      </c>
      <c r="I301" s="91">
        <f t="shared" si="174"/>
        <v>1.3953199999999999</v>
      </c>
      <c r="J301" s="91">
        <f t="shared" si="174"/>
        <v>1.41784</v>
      </c>
      <c r="K301" s="91">
        <f t="shared" si="174"/>
        <v>1.5561400000000001</v>
      </c>
      <c r="L301" s="91">
        <f t="shared" si="174"/>
        <v>1.8218300000000001</v>
      </c>
      <c r="M301" s="91">
        <f t="shared" si="174"/>
        <v>2.12059</v>
      </c>
      <c r="N301" s="91">
        <f t="shared" si="174"/>
        <v>2.1797200000000001</v>
      </c>
      <c r="O301" s="91">
        <f t="shared" si="174"/>
        <v>2.1842800000000002</v>
      </c>
      <c r="P301" s="91">
        <f t="shared" si="174"/>
        <v>2.1717900000000001</v>
      </c>
      <c r="Q301" s="91">
        <f t="shared" si="174"/>
        <v>2.13917</v>
      </c>
      <c r="R301" s="91">
        <f t="shared" si="174"/>
        <v>2.04691</v>
      </c>
      <c r="S301" s="91">
        <f t="shared" si="174"/>
        <v>1.9758500000000001</v>
      </c>
      <c r="T301" s="91">
        <f t="shared" si="174"/>
        <v>1.9498200000000001</v>
      </c>
      <c r="U301" s="91">
        <f t="shared" si="174"/>
        <v>2.0568399999999998</v>
      </c>
      <c r="V301" s="91">
        <f t="shared" si="174"/>
        <v>2.1244399999999999</v>
      </c>
      <c r="W301" s="91">
        <f t="shared" si="174"/>
        <v>2.0293199999999998</v>
      </c>
      <c r="X301" s="91">
        <f t="shared" si="174"/>
        <v>2.0013999999999998</v>
      </c>
      <c r="Y301" s="91">
        <f t="shared" si="174"/>
        <v>1.8125800000000001</v>
      </c>
      <c r="Z301" s="91">
        <f t="shared" si="174"/>
        <v>1.5237400000000001</v>
      </c>
      <c r="AA301" s="91">
        <f t="shared" si="174"/>
        <v>1.44835</v>
      </c>
    </row>
    <row r="302" spans="1:27" ht="12.75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1207.95</v>
      </c>
      <c r="E302" s="44">
        <v>1166.1199999999999</v>
      </c>
      <c r="F302" s="44">
        <v>1147.83</v>
      </c>
      <c r="G302" s="44">
        <v>1114.5899999999999</v>
      </c>
      <c r="H302" s="44">
        <v>1145.0999999999999</v>
      </c>
      <c r="I302" s="44">
        <v>1168.05</v>
      </c>
      <c r="J302" s="44">
        <v>1190.57</v>
      </c>
      <c r="K302" s="44">
        <v>1328.87</v>
      </c>
      <c r="L302" s="44">
        <v>1594.56</v>
      </c>
      <c r="M302" s="44">
        <v>1893.32</v>
      </c>
      <c r="N302" s="44">
        <v>1952.45</v>
      </c>
      <c r="O302" s="44">
        <v>1957.01</v>
      </c>
      <c r="P302" s="44">
        <v>1944.52</v>
      </c>
      <c r="Q302" s="44">
        <v>1911.9</v>
      </c>
      <c r="R302" s="44">
        <v>1819.64</v>
      </c>
      <c r="S302" s="44">
        <v>1748.58</v>
      </c>
      <c r="T302" s="44">
        <v>1722.55</v>
      </c>
      <c r="U302" s="44">
        <v>1829.57</v>
      </c>
      <c r="V302" s="44">
        <v>1897.17</v>
      </c>
      <c r="W302" s="44">
        <v>1802.05</v>
      </c>
      <c r="X302" s="44">
        <v>1774.13</v>
      </c>
      <c r="Y302" s="44">
        <v>1585.31</v>
      </c>
      <c r="Z302" s="44">
        <v>1296.47</v>
      </c>
      <c r="AA302" s="44">
        <v>1221.08</v>
      </c>
    </row>
    <row r="303" spans="1:27" ht="12.75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2709</v>
      </c>
      <c r="B306" s="28" t="str">
        <f>"29"&amp;"."&amp;$B$801&amp;"."&amp;$B$802</f>
        <v>29.10.2023</v>
      </c>
      <c r="C306" s="90" t="s">
        <v>76</v>
      </c>
      <c r="D306" s="91">
        <f>ROUND(((D307+D308+D310+D309)/1000),5)</f>
        <v>1.4437599999999999</v>
      </c>
      <c r="E306" s="91">
        <f>ROUND(((E307+E308+E310+E309)/1000),5)</f>
        <v>1.37897</v>
      </c>
      <c r="F306" s="91">
        <f>ROUND(((F307+F308+F310+F309)/1000),5)</f>
        <v>1.33013</v>
      </c>
      <c r="G306" s="91">
        <f t="shared" ref="G306:AA306" si="177">ROUND(((G307+G308+G310+G309)/1000),5)</f>
        <v>1.2872600000000001</v>
      </c>
      <c r="H306" s="91">
        <f t="shared" si="177"/>
        <v>1.3143499999999999</v>
      </c>
      <c r="I306" s="91">
        <f t="shared" si="177"/>
        <v>1.3804000000000001</v>
      </c>
      <c r="J306" s="91">
        <f t="shared" si="177"/>
        <v>1.3787400000000001</v>
      </c>
      <c r="K306" s="91">
        <f t="shared" si="177"/>
        <v>1.4468099999999999</v>
      </c>
      <c r="L306" s="91">
        <f t="shared" si="177"/>
        <v>1.70069</v>
      </c>
      <c r="M306" s="91">
        <f t="shared" si="177"/>
        <v>1.89676</v>
      </c>
      <c r="N306" s="91">
        <f t="shared" si="177"/>
        <v>2.0628799999999998</v>
      </c>
      <c r="O306" s="91">
        <f t="shared" si="177"/>
        <v>2.1047899999999999</v>
      </c>
      <c r="P306" s="91">
        <f t="shared" si="177"/>
        <v>2.09491</v>
      </c>
      <c r="Q306" s="91">
        <f t="shared" si="177"/>
        <v>2.0951599999999999</v>
      </c>
      <c r="R306" s="91">
        <f t="shared" si="177"/>
        <v>2.0190999999999999</v>
      </c>
      <c r="S306" s="91">
        <f t="shared" si="177"/>
        <v>2.0379399999999999</v>
      </c>
      <c r="T306" s="91">
        <f t="shared" si="177"/>
        <v>2.04304</v>
      </c>
      <c r="U306" s="91">
        <f t="shared" si="177"/>
        <v>2.2092999999999998</v>
      </c>
      <c r="V306" s="91">
        <f t="shared" si="177"/>
        <v>2.2723100000000001</v>
      </c>
      <c r="W306" s="91">
        <f t="shared" si="177"/>
        <v>2.1919599999999999</v>
      </c>
      <c r="X306" s="91">
        <f t="shared" si="177"/>
        <v>2.15185</v>
      </c>
      <c r="Y306" s="91">
        <f t="shared" si="177"/>
        <v>2.1010499999999999</v>
      </c>
      <c r="Z306" s="91">
        <f t="shared" si="177"/>
        <v>1.7300800000000001</v>
      </c>
      <c r="AA306" s="91">
        <f t="shared" si="177"/>
        <v>1.4813000000000001</v>
      </c>
    </row>
    <row r="307" spans="1:27" ht="12.75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1216.49</v>
      </c>
      <c r="E307" s="44">
        <v>1151.7</v>
      </c>
      <c r="F307" s="44">
        <v>1102.8599999999999</v>
      </c>
      <c r="G307" s="44">
        <v>1059.99</v>
      </c>
      <c r="H307" s="44">
        <v>1087.08</v>
      </c>
      <c r="I307" s="44">
        <v>1153.1300000000001</v>
      </c>
      <c r="J307" s="44">
        <v>1151.47</v>
      </c>
      <c r="K307" s="44">
        <v>1219.54</v>
      </c>
      <c r="L307" s="44">
        <v>1473.42</v>
      </c>
      <c r="M307" s="44">
        <v>1669.49</v>
      </c>
      <c r="N307" s="44">
        <v>1835.61</v>
      </c>
      <c r="O307" s="44">
        <v>1877.52</v>
      </c>
      <c r="P307" s="44">
        <v>1867.64</v>
      </c>
      <c r="Q307" s="44">
        <v>1867.89</v>
      </c>
      <c r="R307" s="44">
        <v>1791.83</v>
      </c>
      <c r="S307" s="44">
        <v>1810.67</v>
      </c>
      <c r="T307" s="44">
        <v>1815.77</v>
      </c>
      <c r="U307" s="44">
        <v>1982.03</v>
      </c>
      <c r="V307" s="44">
        <v>2045.04</v>
      </c>
      <c r="W307" s="44">
        <v>1964.69</v>
      </c>
      <c r="X307" s="44">
        <v>1924.58</v>
      </c>
      <c r="Y307" s="44">
        <v>1873.78</v>
      </c>
      <c r="Z307" s="44">
        <v>1502.81</v>
      </c>
      <c r="AA307" s="44">
        <v>1254.03</v>
      </c>
    </row>
    <row r="308" spans="1:27" ht="12.75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2714</v>
      </c>
      <c r="B311" s="28" t="str">
        <f>"30"&amp;"."&amp;$B$801&amp;"."&amp;$B$802</f>
        <v>30.10.2023</v>
      </c>
      <c r="C311" s="90" t="s">
        <v>76</v>
      </c>
      <c r="D311" s="91">
        <f>ROUND(((D312+D313+D315+D314)/1000),5)</f>
        <v>1.3784099999999999</v>
      </c>
      <c r="E311" s="91">
        <f>ROUND(((E312+E313+E315+E314)/1000),5)</f>
        <v>1.27084</v>
      </c>
      <c r="F311" s="91">
        <f>ROUND(((F312+F313+F315+F314)/1000),5)</f>
        <v>1.2181</v>
      </c>
      <c r="G311" s="91">
        <f t="shared" ref="G311:AA311" si="180">ROUND(((G312+G313+G315+G314)/1000),5)</f>
        <v>1.20594</v>
      </c>
      <c r="H311" s="91">
        <f t="shared" si="180"/>
        <v>1.26166</v>
      </c>
      <c r="I311" s="91">
        <f t="shared" si="180"/>
        <v>1.37967</v>
      </c>
      <c r="J311" s="91">
        <f t="shared" si="180"/>
        <v>1.49834</v>
      </c>
      <c r="K311" s="91">
        <f t="shared" si="180"/>
        <v>1.77085</v>
      </c>
      <c r="L311" s="91">
        <f t="shared" si="180"/>
        <v>2.0178199999999999</v>
      </c>
      <c r="M311" s="91">
        <f t="shared" si="180"/>
        <v>2.1663299999999999</v>
      </c>
      <c r="N311" s="91">
        <f t="shared" si="180"/>
        <v>2.2571699999999999</v>
      </c>
      <c r="O311" s="91">
        <f t="shared" si="180"/>
        <v>2.1853400000000001</v>
      </c>
      <c r="P311" s="91">
        <f t="shared" si="180"/>
        <v>2.1863100000000002</v>
      </c>
      <c r="Q311" s="91">
        <f t="shared" si="180"/>
        <v>2.21645</v>
      </c>
      <c r="R311" s="91">
        <f t="shared" si="180"/>
        <v>2.1969500000000002</v>
      </c>
      <c r="S311" s="91">
        <f t="shared" si="180"/>
        <v>2.1911800000000001</v>
      </c>
      <c r="T311" s="91">
        <f t="shared" si="180"/>
        <v>2.1848299999999998</v>
      </c>
      <c r="U311" s="91">
        <f t="shared" si="180"/>
        <v>2.4194599999999999</v>
      </c>
      <c r="V311" s="91">
        <f t="shared" si="180"/>
        <v>2.3304900000000002</v>
      </c>
      <c r="W311" s="91">
        <f t="shared" si="180"/>
        <v>2.1791700000000001</v>
      </c>
      <c r="X311" s="91">
        <f t="shared" si="180"/>
        <v>2.1322299999999998</v>
      </c>
      <c r="Y311" s="91">
        <f t="shared" si="180"/>
        <v>1.9382200000000001</v>
      </c>
      <c r="Z311" s="91">
        <f t="shared" si="180"/>
        <v>1.5240800000000001</v>
      </c>
      <c r="AA311" s="91">
        <f t="shared" si="180"/>
        <v>1.4201999999999999</v>
      </c>
    </row>
    <row r="312" spans="1:27" ht="12.75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1151.1400000000001</v>
      </c>
      <c r="E312" s="44">
        <v>1043.57</v>
      </c>
      <c r="F312" s="44">
        <v>990.83</v>
      </c>
      <c r="G312" s="44">
        <v>978.67</v>
      </c>
      <c r="H312" s="44">
        <v>1034.3900000000001</v>
      </c>
      <c r="I312" s="44">
        <v>1152.4000000000001</v>
      </c>
      <c r="J312" s="44">
        <v>1271.07</v>
      </c>
      <c r="K312" s="44">
        <v>1543.58</v>
      </c>
      <c r="L312" s="44">
        <v>1790.55</v>
      </c>
      <c r="M312" s="44">
        <v>1939.06</v>
      </c>
      <c r="N312" s="44">
        <v>2029.9</v>
      </c>
      <c r="O312" s="44">
        <v>1958.07</v>
      </c>
      <c r="P312" s="44">
        <v>1959.04</v>
      </c>
      <c r="Q312" s="44">
        <v>1989.18</v>
      </c>
      <c r="R312" s="44">
        <v>1969.68</v>
      </c>
      <c r="S312" s="44">
        <v>1963.91</v>
      </c>
      <c r="T312" s="44">
        <v>1957.56</v>
      </c>
      <c r="U312" s="44">
        <v>2192.19</v>
      </c>
      <c r="V312" s="44">
        <v>2103.2199999999998</v>
      </c>
      <c r="W312" s="44">
        <v>1951.9</v>
      </c>
      <c r="X312" s="44">
        <v>1904.96</v>
      </c>
      <c r="Y312" s="44">
        <v>1710.95</v>
      </c>
      <c r="Z312" s="44">
        <v>1296.81</v>
      </c>
      <c r="AA312" s="44">
        <v>1192.93</v>
      </c>
    </row>
    <row r="313" spans="1:27" ht="12.75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2719</v>
      </c>
      <c r="B316" s="28" t="str">
        <f>"31"&amp;"."&amp;$B$801&amp;"."&amp;$B$802</f>
        <v>31.10.2023</v>
      </c>
      <c r="C316" s="90" t="s">
        <v>76</v>
      </c>
      <c r="D316" s="91">
        <f>ROUND(((D317+D318+D320+D319)/1000),5)</f>
        <v>1.3428800000000001</v>
      </c>
      <c r="E316" s="91">
        <f>ROUND(((E317+E318+E320+E319)/1000),5)</f>
        <v>1.2063200000000001</v>
      </c>
      <c r="F316" s="91">
        <f>ROUND(((F317+F318+F320+F319)/1000),5)</f>
        <v>1.12019</v>
      </c>
      <c r="G316" s="91">
        <f t="shared" ref="G316:AA316" si="183">ROUND(((G317+G318+G320+G319)/1000),5)</f>
        <v>1.10487</v>
      </c>
      <c r="H316" s="91">
        <f t="shared" si="183"/>
        <v>1.2186600000000001</v>
      </c>
      <c r="I316" s="91">
        <f t="shared" si="183"/>
        <v>1.3714999999999999</v>
      </c>
      <c r="J316" s="91">
        <f t="shared" si="183"/>
        <v>1.4605900000000001</v>
      </c>
      <c r="K316" s="91">
        <f t="shared" si="183"/>
        <v>1.79301</v>
      </c>
      <c r="L316" s="91">
        <f t="shared" si="183"/>
        <v>1.98485</v>
      </c>
      <c r="M316" s="91">
        <f t="shared" si="183"/>
        <v>2.1506500000000002</v>
      </c>
      <c r="N316" s="91">
        <f t="shared" si="183"/>
        <v>2.1715100000000001</v>
      </c>
      <c r="O316" s="91">
        <f t="shared" si="183"/>
        <v>2.1541999999999999</v>
      </c>
      <c r="P316" s="91">
        <f t="shared" si="183"/>
        <v>2.1570299999999998</v>
      </c>
      <c r="Q316" s="91">
        <f t="shared" si="183"/>
        <v>2.15917</v>
      </c>
      <c r="R316" s="91">
        <f t="shared" si="183"/>
        <v>2.15882</v>
      </c>
      <c r="S316" s="91">
        <f t="shared" si="183"/>
        <v>2.1595599999999999</v>
      </c>
      <c r="T316" s="91">
        <f t="shared" si="183"/>
        <v>2.1574800000000001</v>
      </c>
      <c r="U316" s="91">
        <f t="shared" si="183"/>
        <v>2.2189199999999998</v>
      </c>
      <c r="V316" s="91">
        <f t="shared" si="183"/>
        <v>2.2239300000000002</v>
      </c>
      <c r="W316" s="91">
        <f t="shared" si="183"/>
        <v>2.13401</v>
      </c>
      <c r="X316" s="91">
        <f t="shared" si="183"/>
        <v>2.06874</v>
      </c>
      <c r="Y316" s="91">
        <f t="shared" si="183"/>
        <v>1.9187399999999999</v>
      </c>
      <c r="Z316" s="91">
        <f t="shared" si="183"/>
        <v>1.4991699999999999</v>
      </c>
      <c r="AA316" s="91">
        <f t="shared" si="183"/>
        <v>1.4045099999999999</v>
      </c>
    </row>
    <row r="317" spans="1:27" ht="12.75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1115.6099999999999</v>
      </c>
      <c r="E317" s="44">
        <v>979.05</v>
      </c>
      <c r="F317" s="44">
        <v>892.92</v>
      </c>
      <c r="G317" s="44">
        <v>877.6</v>
      </c>
      <c r="H317" s="44">
        <v>991.39</v>
      </c>
      <c r="I317" s="44">
        <v>1144.23</v>
      </c>
      <c r="J317" s="44">
        <v>1233.32</v>
      </c>
      <c r="K317" s="44">
        <v>1565.74</v>
      </c>
      <c r="L317" s="44">
        <v>1757.58</v>
      </c>
      <c r="M317" s="44">
        <v>1923.38</v>
      </c>
      <c r="N317" s="44">
        <v>1944.24</v>
      </c>
      <c r="O317" s="44">
        <v>1926.93</v>
      </c>
      <c r="P317" s="44">
        <v>1929.76</v>
      </c>
      <c r="Q317" s="44">
        <v>1931.9</v>
      </c>
      <c r="R317" s="44">
        <v>1931.55</v>
      </c>
      <c r="S317" s="44">
        <v>1932.29</v>
      </c>
      <c r="T317" s="44">
        <v>1930.21</v>
      </c>
      <c r="U317" s="44">
        <v>1991.65</v>
      </c>
      <c r="V317" s="44">
        <v>1996.66</v>
      </c>
      <c r="W317" s="44">
        <v>1906.74</v>
      </c>
      <c r="X317" s="44">
        <v>1841.47</v>
      </c>
      <c r="Y317" s="44">
        <v>1691.47</v>
      </c>
      <c r="Z317" s="44">
        <v>1271.9000000000001</v>
      </c>
      <c r="AA317" s="44">
        <v>1177.24</v>
      </c>
    </row>
    <row r="318" spans="1:27" ht="12.75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01.10.2023</v>
      </c>
      <c r="C325" s="90" t="s">
        <v>76</v>
      </c>
      <c r="D325" s="91">
        <f>ROUND(((D326+D327+D329+D328)/1000),5)</f>
        <v>1.6460699999999999</v>
      </c>
      <c r="E325" s="91">
        <f>ROUND(((E326+E327+E329+E328)/1000),5)</f>
        <v>1.5872900000000001</v>
      </c>
      <c r="F325" s="91">
        <f>ROUND(((F326+F327+F329+F328)/1000),5)</f>
        <v>1.57334</v>
      </c>
      <c r="G325" s="91">
        <f t="shared" ref="G325:AA325" si="186">ROUND(((G326+G327+G329+G328)/1000),5)</f>
        <v>1.57521</v>
      </c>
      <c r="H325" s="91">
        <f t="shared" si="186"/>
        <v>1.58405</v>
      </c>
      <c r="I325" s="91">
        <f t="shared" si="186"/>
        <v>1.60869</v>
      </c>
      <c r="J325" s="91">
        <f t="shared" si="186"/>
        <v>1.60971</v>
      </c>
      <c r="K325" s="91">
        <f t="shared" si="186"/>
        <v>1.6968399999999999</v>
      </c>
      <c r="L325" s="91">
        <f t="shared" si="186"/>
        <v>1.9466300000000001</v>
      </c>
      <c r="M325" s="91">
        <f t="shared" si="186"/>
        <v>2.2201300000000002</v>
      </c>
      <c r="N325" s="91">
        <f t="shared" si="186"/>
        <v>2.2732299999999999</v>
      </c>
      <c r="O325" s="91">
        <f t="shared" si="186"/>
        <v>2.2799999999999998</v>
      </c>
      <c r="P325" s="91">
        <f t="shared" si="186"/>
        <v>2.2825799999999998</v>
      </c>
      <c r="Q325" s="91">
        <f t="shared" si="186"/>
        <v>2.2963499999999999</v>
      </c>
      <c r="R325" s="91">
        <f t="shared" si="186"/>
        <v>2.30017</v>
      </c>
      <c r="S325" s="91">
        <f t="shared" si="186"/>
        <v>2.3100999999999998</v>
      </c>
      <c r="T325" s="91">
        <f t="shared" si="186"/>
        <v>2.3027500000000001</v>
      </c>
      <c r="U325" s="91">
        <f t="shared" si="186"/>
        <v>2.3161399999999999</v>
      </c>
      <c r="V325" s="91">
        <f t="shared" si="186"/>
        <v>2.37479</v>
      </c>
      <c r="W325" s="91">
        <f t="shared" si="186"/>
        <v>2.4401700000000002</v>
      </c>
      <c r="X325" s="91">
        <f t="shared" si="186"/>
        <v>2.3775499999999998</v>
      </c>
      <c r="Y325" s="91">
        <f t="shared" si="186"/>
        <v>2.29094</v>
      </c>
      <c r="Z325" s="91">
        <f t="shared" si="186"/>
        <v>1.94218</v>
      </c>
      <c r="AA325" s="91">
        <f t="shared" si="186"/>
        <v>1.7666299999999999</v>
      </c>
    </row>
    <row r="326" spans="1:27" ht="12.75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1314.89</v>
      </c>
      <c r="E326" s="44">
        <v>1256.1099999999999</v>
      </c>
      <c r="F326" s="44">
        <v>1242.1600000000001</v>
      </c>
      <c r="G326" s="44">
        <v>1244.03</v>
      </c>
      <c r="H326" s="44">
        <v>1252.8699999999999</v>
      </c>
      <c r="I326" s="44">
        <v>1277.51</v>
      </c>
      <c r="J326" s="44">
        <v>1278.53</v>
      </c>
      <c r="K326" s="44">
        <v>1365.66</v>
      </c>
      <c r="L326" s="44">
        <v>1615.45</v>
      </c>
      <c r="M326" s="44">
        <v>1888.95</v>
      </c>
      <c r="N326" s="44">
        <v>1942.05</v>
      </c>
      <c r="O326" s="44">
        <v>1948.82</v>
      </c>
      <c r="P326" s="44">
        <v>1951.4</v>
      </c>
      <c r="Q326" s="44">
        <v>1965.17</v>
      </c>
      <c r="R326" s="44">
        <v>1968.99</v>
      </c>
      <c r="S326" s="44">
        <v>1978.92</v>
      </c>
      <c r="T326" s="44">
        <v>1971.57</v>
      </c>
      <c r="U326" s="44">
        <v>1984.96</v>
      </c>
      <c r="V326" s="44">
        <v>2043.61</v>
      </c>
      <c r="W326" s="44">
        <v>2108.9899999999998</v>
      </c>
      <c r="X326" s="44">
        <v>2046.37</v>
      </c>
      <c r="Y326" s="44">
        <v>1959.76</v>
      </c>
      <c r="Z326" s="44">
        <v>1611</v>
      </c>
      <c r="AA326" s="44">
        <v>1435.45</v>
      </c>
    </row>
    <row r="327" spans="1:27" ht="12.75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2729</v>
      </c>
      <c r="B330" s="28" t="str">
        <f>"02"&amp;"."&amp;$B$801&amp;"."&amp;$B$802</f>
        <v>02.10.2023</v>
      </c>
      <c r="C330" s="90" t="s">
        <v>76</v>
      </c>
      <c r="D330" s="91">
        <f>ROUND(((D331+D332+D334+D333)/1000),5)</f>
        <v>1.62151</v>
      </c>
      <c r="E330" s="91">
        <f>ROUND(((E331+E332+E334+E333)/1000),5)</f>
        <v>1.5644100000000001</v>
      </c>
      <c r="F330" s="91">
        <f>ROUND(((F331+F332+F334+F333)/1000),5)</f>
        <v>1.5087999999999999</v>
      </c>
      <c r="G330" s="91">
        <f t="shared" ref="G330:AA330" si="189">ROUND(((G331+G332+G334+G333)/1000),5)</f>
        <v>1.4964</v>
      </c>
      <c r="H330" s="91">
        <f t="shared" si="189"/>
        <v>1.5092699999999999</v>
      </c>
      <c r="I330" s="91">
        <f t="shared" si="189"/>
        <v>1.6278900000000001</v>
      </c>
      <c r="J330" s="91">
        <f t="shared" si="189"/>
        <v>1.7879499999999999</v>
      </c>
      <c r="K330" s="91">
        <f t="shared" si="189"/>
        <v>2.0448900000000001</v>
      </c>
      <c r="L330" s="91">
        <f t="shared" si="189"/>
        <v>2.2483399999999998</v>
      </c>
      <c r="M330" s="91">
        <f t="shared" si="189"/>
        <v>2.4416699999999998</v>
      </c>
      <c r="N330" s="91">
        <f t="shared" si="189"/>
        <v>2.4484499999999998</v>
      </c>
      <c r="O330" s="91">
        <f t="shared" si="189"/>
        <v>2.3705799999999999</v>
      </c>
      <c r="P330" s="91">
        <f t="shared" si="189"/>
        <v>2.3282500000000002</v>
      </c>
      <c r="Q330" s="91">
        <f t="shared" si="189"/>
        <v>2.3480300000000001</v>
      </c>
      <c r="R330" s="91">
        <f t="shared" si="189"/>
        <v>2.3499300000000001</v>
      </c>
      <c r="S330" s="91">
        <f t="shared" si="189"/>
        <v>2.33609</v>
      </c>
      <c r="T330" s="91">
        <f t="shared" si="189"/>
        <v>2.3315000000000001</v>
      </c>
      <c r="U330" s="91">
        <f t="shared" si="189"/>
        <v>2.3411</v>
      </c>
      <c r="V330" s="91">
        <f t="shared" si="189"/>
        <v>2.4871300000000001</v>
      </c>
      <c r="W330" s="91">
        <f t="shared" si="189"/>
        <v>2.4897</v>
      </c>
      <c r="X330" s="91">
        <f t="shared" si="189"/>
        <v>2.33466</v>
      </c>
      <c r="Y330" s="91">
        <f t="shared" si="189"/>
        <v>2.2413099999999999</v>
      </c>
      <c r="Z330" s="91">
        <f t="shared" si="189"/>
        <v>1.9892300000000001</v>
      </c>
      <c r="AA330" s="91">
        <f t="shared" si="189"/>
        <v>1.6957899999999999</v>
      </c>
    </row>
    <row r="331" spans="1:27" ht="12.75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1290.33</v>
      </c>
      <c r="E331" s="44">
        <v>1233.23</v>
      </c>
      <c r="F331" s="44">
        <v>1177.6199999999999</v>
      </c>
      <c r="G331" s="44">
        <v>1165.22</v>
      </c>
      <c r="H331" s="44">
        <v>1178.0899999999999</v>
      </c>
      <c r="I331" s="44">
        <v>1296.71</v>
      </c>
      <c r="J331" s="44">
        <v>1456.77</v>
      </c>
      <c r="K331" s="44">
        <v>1713.71</v>
      </c>
      <c r="L331" s="44">
        <v>1917.16</v>
      </c>
      <c r="M331" s="44">
        <v>2110.4899999999998</v>
      </c>
      <c r="N331" s="44">
        <v>2117.27</v>
      </c>
      <c r="O331" s="44">
        <v>2039.4</v>
      </c>
      <c r="P331" s="44">
        <v>1997.07</v>
      </c>
      <c r="Q331" s="44">
        <v>2016.85</v>
      </c>
      <c r="R331" s="44">
        <v>2018.75</v>
      </c>
      <c r="S331" s="44">
        <v>2004.91</v>
      </c>
      <c r="T331" s="44">
        <v>2000.32</v>
      </c>
      <c r="U331" s="44">
        <v>2009.92</v>
      </c>
      <c r="V331" s="44">
        <v>2155.9499999999998</v>
      </c>
      <c r="W331" s="44">
        <v>2158.52</v>
      </c>
      <c r="X331" s="44">
        <v>2003.48</v>
      </c>
      <c r="Y331" s="44">
        <v>1910.13</v>
      </c>
      <c r="Z331" s="44">
        <v>1658.05</v>
      </c>
      <c r="AA331" s="44">
        <v>1364.61</v>
      </c>
    </row>
    <row r="332" spans="1:27" ht="12.75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2734</v>
      </c>
      <c r="B335" s="28" t="str">
        <f>"03"&amp;"."&amp;$B$801&amp;"."&amp;$B$802</f>
        <v>03.10.2023</v>
      </c>
      <c r="C335" s="90" t="s">
        <v>76</v>
      </c>
      <c r="D335" s="91">
        <f>ROUND(((D336+D337+D339+D338)/1000),5)</f>
        <v>1.5653300000000001</v>
      </c>
      <c r="E335" s="91">
        <f>ROUND(((E336+E337+E339+E338)/1000),5)</f>
        <v>1.48058</v>
      </c>
      <c r="F335" s="91">
        <f>ROUND(((F336+F337+F339+F338)/1000),5)</f>
        <v>1.33711</v>
      </c>
      <c r="G335" s="91">
        <f t="shared" ref="G335:AA335" si="192">ROUND(((G336+G337+G339+G338)/1000),5)</f>
        <v>1.31907</v>
      </c>
      <c r="H335" s="91">
        <f t="shared" si="192"/>
        <v>1.48041</v>
      </c>
      <c r="I335" s="91">
        <f t="shared" si="192"/>
        <v>1.63059</v>
      </c>
      <c r="J335" s="91">
        <f t="shared" si="192"/>
        <v>1.7213799999999999</v>
      </c>
      <c r="K335" s="91">
        <f t="shared" si="192"/>
        <v>1.9607000000000001</v>
      </c>
      <c r="L335" s="91">
        <f t="shared" si="192"/>
        <v>2.2081</v>
      </c>
      <c r="M335" s="91">
        <f t="shared" si="192"/>
        <v>2.3703099999999999</v>
      </c>
      <c r="N335" s="91">
        <f t="shared" si="192"/>
        <v>2.4062600000000001</v>
      </c>
      <c r="O335" s="91">
        <f t="shared" si="192"/>
        <v>2.31446</v>
      </c>
      <c r="P335" s="91">
        <f t="shared" si="192"/>
        <v>2.3098700000000001</v>
      </c>
      <c r="Q335" s="91">
        <f t="shared" si="192"/>
        <v>2.33352</v>
      </c>
      <c r="R335" s="91">
        <f t="shared" si="192"/>
        <v>2.3363399999999999</v>
      </c>
      <c r="S335" s="91">
        <f t="shared" si="192"/>
        <v>2.3387199999999999</v>
      </c>
      <c r="T335" s="91">
        <f t="shared" si="192"/>
        <v>2.3390900000000001</v>
      </c>
      <c r="U335" s="91">
        <f t="shared" si="192"/>
        <v>2.3397800000000002</v>
      </c>
      <c r="V335" s="91">
        <f t="shared" si="192"/>
        <v>2.44564</v>
      </c>
      <c r="W335" s="91">
        <f t="shared" si="192"/>
        <v>2.4570500000000002</v>
      </c>
      <c r="X335" s="91">
        <f t="shared" si="192"/>
        <v>2.3195199999999998</v>
      </c>
      <c r="Y335" s="91">
        <f t="shared" si="192"/>
        <v>2.1892999999999998</v>
      </c>
      <c r="Z335" s="91">
        <f t="shared" si="192"/>
        <v>1.9115500000000001</v>
      </c>
      <c r="AA335" s="91">
        <f t="shared" si="192"/>
        <v>1.6957599999999999</v>
      </c>
    </row>
    <row r="336" spans="1:27" ht="12.75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1234.1500000000001</v>
      </c>
      <c r="E336" s="44">
        <v>1149.4000000000001</v>
      </c>
      <c r="F336" s="44">
        <v>1005.93</v>
      </c>
      <c r="G336" s="44">
        <v>987.89</v>
      </c>
      <c r="H336" s="44">
        <v>1149.23</v>
      </c>
      <c r="I336" s="44">
        <v>1299.4100000000001</v>
      </c>
      <c r="J336" s="44">
        <v>1390.2</v>
      </c>
      <c r="K336" s="44">
        <v>1629.52</v>
      </c>
      <c r="L336" s="44">
        <v>1876.92</v>
      </c>
      <c r="M336" s="44">
        <v>2039.13</v>
      </c>
      <c r="N336" s="44">
        <v>2075.08</v>
      </c>
      <c r="O336" s="44">
        <v>1983.28</v>
      </c>
      <c r="P336" s="44">
        <v>1978.69</v>
      </c>
      <c r="Q336" s="44">
        <v>2002.34</v>
      </c>
      <c r="R336" s="44">
        <v>2005.16</v>
      </c>
      <c r="S336" s="44">
        <v>2007.54</v>
      </c>
      <c r="T336" s="44">
        <v>2007.91</v>
      </c>
      <c r="U336" s="44">
        <v>2008.6</v>
      </c>
      <c r="V336" s="44">
        <v>2114.46</v>
      </c>
      <c r="W336" s="44">
        <v>2125.87</v>
      </c>
      <c r="X336" s="44">
        <v>1988.34</v>
      </c>
      <c r="Y336" s="44">
        <v>1858.12</v>
      </c>
      <c r="Z336" s="44">
        <v>1580.37</v>
      </c>
      <c r="AA336" s="44">
        <v>1364.58</v>
      </c>
    </row>
    <row r="337" spans="1:27" ht="12.75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2739</v>
      </c>
      <c r="B340" s="28" t="str">
        <f>"04"&amp;"."&amp;$B$801&amp;"."&amp;$B$802</f>
        <v>04.10.2023</v>
      </c>
      <c r="C340" s="90" t="s">
        <v>76</v>
      </c>
      <c r="D340" s="91">
        <f>ROUND(((D341+D342+D344+D343)/1000),5)</f>
        <v>1.5385500000000001</v>
      </c>
      <c r="E340" s="91">
        <f>ROUND(((E341+E342+E344+E343)/1000),5)</f>
        <v>1.4082300000000001</v>
      </c>
      <c r="F340" s="91">
        <f>ROUND(((F341+F342+F344+F343)/1000),5)</f>
        <v>1.29074</v>
      </c>
      <c r="G340" s="91">
        <f t="shared" ref="G340:AA340" si="195">ROUND(((G341+G342+G344+G343)/1000),5)</f>
        <v>1.34894</v>
      </c>
      <c r="H340" s="91">
        <f t="shared" si="195"/>
        <v>1.4738899999999999</v>
      </c>
      <c r="I340" s="91">
        <f t="shared" si="195"/>
        <v>1.5823</v>
      </c>
      <c r="J340" s="91">
        <f t="shared" si="195"/>
        <v>1.6289</v>
      </c>
      <c r="K340" s="91">
        <f t="shared" si="195"/>
        <v>1.9700299999999999</v>
      </c>
      <c r="L340" s="91">
        <f t="shared" si="195"/>
        <v>2.2460900000000001</v>
      </c>
      <c r="M340" s="91">
        <f t="shared" si="195"/>
        <v>2.42075</v>
      </c>
      <c r="N340" s="91">
        <f t="shared" si="195"/>
        <v>2.4507699999999999</v>
      </c>
      <c r="O340" s="91">
        <f t="shared" si="195"/>
        <v>2.3719700000000001</v>
      </c>
      <c r="P340" s="91">
        <f t="shared" si="195"/>
        <v>2.3040400000000001</v>
      </c>
      <c r="Q340" s="91">
        <f t="shared" si="195"/>
        <v>2.3223799999999999</v>
      </c>
      <c r="R340" s="91">
        <f t="shared" si="195"/>
        <v>2.3252000000000002</v>
      </c>
      <c r="S340" s="91">
        <f t="shared" si="195"/>
        <v>2.3176899999999998</v>
      </c>
      <c r="T340" s="91">
        <f t="shared" si="195"/>
        <v>2.3254000000000001</v>
      </c>
      <c r="U340" s="91">
        <f t="shared" si="195"/>
        <v>2.3896799999999998</v>
      </c>
      <c r="V340" s="91">
        <f t="shared" si="195"/>
        <v>2.4998999999999998</v>
      </c>
      <c r="W340" s="91">
        <f t="shared" si="195"/>
        <v>2.50474</v>
      </c>
      <c r="X340" s="91">
        <f t="shared" si="195"/>
        <v>2.3271700000000002</v>
      </c>
      <c r="Y340" s="91">
        <f t="shared" si="195"/>
        <v>2.1862499999999998</v>
      </c>
      <c r="Z340" s="91">
        <f t="shared" si="195"/>
        <v>1.7856000000000001</v>
      </c>
      <c r="AA340" s="91">
        <f t="shared" si="195"/>
        <v>1.63646</v>
      </c>
    </row>
    <row r="341" spans="1:27" ht="12.75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1207.3699999999999</v>
      </c>
      <c r="E341" s="44">
        <v>1077.05</v>
      </c>
      <c r="F341" s="44">
        <v>959.56</v>
      </c>
      <c r="G341" s="44">
        <v>1017.76</v>
      </c>
      <c r="H341" s="44">
        <v>1142.71</v>
      </c>
      <c r="I341" s="44">
        <v>1251.1199999999999</v>
      </c>
      <c r="J341" s="44">
        <v>1297.72</v>
      </c>
      <c r="K341" s="44">
        <v>1638.85</v>
      </c>
      <c r="L341" s="44">
        <v>1914.91</v>
      </c>
      <c r="M341" s="44">
        <v>2089.5700000000002</v>
      </c>
      <c r="N341" s="44">
        <v>2119.59</v>
      </c>
      <c r="O341" s="44">
        <v>2040.79</v>
      </c>
      <c r="P341" s="44">
        <v>1972.86</v>
      </c>
      <c r="Q341" s="44">
        <v>1991.2</v>
      </c>
      <c r="R341" s="44">
        <v>1994.02</v>
      </c>
      <c r="S341" s="44">
        <v>1986.51</v>
      </c>
      <c r="T341" s="44">
        <v>1994.22</v>
      </c>
      <c r="U341" s="44">
        <v>2058.5</v>
      </c>
      <c r="V341" s="44">
        <v>2168.7199999999998</v>
      </c>
      <c r="W341" s="44">
        <v>2173.56</v>
      </c>
      <c r="X341" s="44">
        <v>1995.99</v>
      </c>
      <c r="Y341" s="44">
        <v>1855.07</v>
      </c>
      <c r="Z341" s="44">
        <v>1454.42</v>
      </c>
      <c r="AA341" s="44">
        <v>1305.28</v>
      </c>
    </row>
    <row r="342" spans="1:27" ht="12.75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2744</v>
      </c>
      <c r="B345" s="28" t="str">
        <f>"05"&amp;"."&amp;$B$801&amp;"."&amp;$B$802</f>
        <v>05.10.2023</v>
      </c>
      <c r="C345" s="90" t="s">
        <v>76</v>
      </c>
      <c r="D345" s="91">
        <f>ROUND(((D346+D347+D349+D348)/1000),5)</f>
        <v>1.4871000000000001</v>
      </c>
      <c r="E345" s="91">
        <f>ROUND(((E346+E347+E349+E348)/1000),5)</f>
        <v>1.3310200000000001</v>
      </c>
      <c r="F345" s="91">
        <f>ROUND(((F346+F347+F349+F348)/1000),5)</f>
        <v>1.2409699999999999</v>
      </c>
      <c r="G345" s="91">
        <f t="shared" ref="G345:AA345" si="198">ROUND(((G346+G347+G349+G348)/1000),5)</f>
        <v>1.25796</v>
      </c>
      <c r="H345" s="91">
        <f t="shared" si="198"/>
        <v>1.42441</v>
      </c>
      <c r="I345" s="91">
        <f t="shared" si="198"/>
        <v>1.5656399999999999</v>
      </c>
      <c r="J345" s="91">
        <f t="shared" si="198"/>
        <v>1.6765600000000001</v>
      </c>
      <c r="K345" s="91">
        <f t="shared" si="198"/>
        <v>2.0546500000000001</v>
      </c>
      <c r="L345" s="91">
        <f t="shared" si="198"/>
        <v>2.1028199999999999</v>
      </c>
      <c r="M345" s="91">
        <f t="shared" si="198"/>
        <v>2.33222</v>
      </c>
      <c r="N345" s="91">
        <f t="shared" si="198"/>
        <v>2.4096099999999998</v>
      </c>
      <c r="O345" s="91">
        <f t="shared" si="198"/>
        <v>2.2585299999999999</v>
      </c>
      <c r="P345" s="91">
        <f t="shared" si="198"/>
        <v>2.1878500000000001</v>
      </c>
      <c r="Q345" s="91">
        <f t="shared" si="198"/>
        <v>2.2794400000000001</v>
      </c>
      <c r="R345" s="91">
        <f t="shared" si="198"/>
        <v>2.2878699999999998</v>
      </c>
      <c r="S345" s="91">
        <f t="shared" si="198"/>
        <v>2.2925499999999999</v>
      </c>
      <c r="T345" s="91">
        <f t="shared" si="198"/>
        <v>2.30267</v>
      </c>
      <c r="U345" s="91">
        <f t="shared" si="198"/>
        <v>2.4407700000000001</v>
      </c>
      <c r="V345" s="91">
        <f t="shared" si="198"/>
        <v>2.4473600000000002</v>
      </c>
      <c r="W345" s="91">
        <f t="shared" si="198"/>
        <v>2.4997199999999999</v>
      </c>
      <c r="X345" s="91">
        <f t="shared" si="198"/>
        <v>2.4392499999999999</v>
      </c>
      <c r="Y345" s="91">
        <f t="shared" si="198"/>
        <v>2.2025100000000002</v>
      </c>
      <c r="Z345" s="91">
        <f t="shared" si="198"/>
        <v>1.94476</v>
      </c>
      <c r="AA345" s="91">
        <f t="shared" si="198"/>
        <v>1.65863</v>
      </c>
    </row>
    <row r="346" spans="1:27" ht="12.75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1155.92</v>
      </c>
      <c r="E346" s="44">
        <v>999.84</v>
      </c>
      <c r="F346" s="44">
        <v>909.79</v>
      </c>
      <c r="G346" s="44">
        <v>926.78</v>
      </c>
      <c r="H346" s="44">
        <v>1093.23</v>
      </c>
      <c r="I346" s="44">
        <v>1234.46</v>
      </c>
      <c r="J346" s="44">
        <v>1345.38</v>
      </c>
      <c r="K346" s="44">
        <v>1723.47</v>
      </c>
      <c r="L346" s="44">
        <v>1771.64</v>
      </c>
      <c r="M346" s="44">
        <v>2001.04</v>
      </c>
      <c r="N346" s="44">
        <v>2078.4299999999998</v>
      </c>
      <c r="O346" s="44">
        <v>1927.35</v>
      </c>
      <c r="P346" s="44">
        <v>1856.67</v>
      </c>
      <c r="Q346" s="44">
        <v>1948.26</v>
      </c>
      <c r="R346" s="44">
        <v>1956.69</v>
      </c>
      <c r="S346" s="44">
        <v>1961.37</v>
      </c>
      <c r="T346" s="44">
        <v>1971.49</v>
      </c>
      <c r="U346" s="44">
        <v>2109.59</v>
      </c>
      <c r="V346" s="44">
        <v>2116.1799999999998</v>
      </c>
      <c r="W346" s="44">
        <v>2168.54</v>
      </c>
      <c r="X346" s="44">
        <v>2108.0700000000002</v>
      </c>
      <c r="Y346" s="44">
        <v>1871.33</v>
      </c>
      <c r="Z346" s="44">
        <v>1613.58</v>
      </c>
      <c r="AA346" s="44">
        <v>1327.45</v>
      </c>
    </row>
    <row r="347" spans="1:27" ht="12.75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2749</v>
      </c>
      <c r="B350" s="28" t="str">
        <f>"06"&amp;"."&amp;$B$801&amp;"."&amp;$B$802</f>
        <v>06.10.2023</v>
      </c>
      <c r="C350" s="90" t="s">
        <v>76</v>
      </c>
      <c r="D350" s="91">
        <f>ROUND(((D351+D352+D354+D353)/1000),5)</f>
        <v>1.5503499999999999</v>
      </c>
      <c r="E350" s="91">
        <f>ROUND(((E351+E352+E354+E353)/1000),5)</f>
        <v>1.43984</v>
      </c>
      <c r="F350" s="91">
        <f>ROUND(((F351+F352+F354+F353)/1000),5)</f>
        <v>1.3615900000000001</v>
      </c>
      <c r="G350" s="91">
        <f t="shared" ref="G350:AA350" si="201">ROUND(((G351+G352+G354+G353)/1000),5)</f>
        <v>1.3855500000000001</v>
      </c>
      <c r="H350" s="91">
        <f t="shared" si="201"/>
        <v>1.4743599999999999</v>
      </c>
      <c r="I350" s="91">
        <f t="shared" si="201"/>
        <v>1.5930899999999999</v>
      </c>
      <c r="J350" s="91">
        <f t="shared" si="201"/>
        <v>1.81429</v>
      </c>
      <c r="K350" s="91">
        <f t="shared" si="201"/>
        <v>2.0713200000000001</v>
      </c>
      <c r="L350" s="91">
        <f t="shared" si="201"/>
        <v>2.3325499999999999</v>
      </c>
      <c r="M350" s="91">
        <f t="shared" si="201"/>
        <v>2.5079400000000001</v>
      </c>
      <c r="N350" s="91">
        <f t="shared" si="201"/>
        <v>2.5158100000000001</v>
      </c>
      <c r="O350" s="91">
        <f t="shared" si="201"/>
        <v>2.4890599999999998</v>
      </c>
      <c r="P350" s="91">
        <f t="shared" si="201"/>
        <v>2.3502299999999998</v>
      </c>
      <c r="Q350" s="91">
        <f t="shared" si="201"/>
        <v>2.3569300000000002</v>
      </c>
      <c r="R350" s="91">
        <f t="shared" si="201"/>
        <v>2.3021199999999999</v>
      </c>
      <c r="S350" s="91">
        <f t="shared" si="201"/>
        <v>2.2917200000000002</v>
      </c>
      <c r="T350" s="91">
        <f t="shared" si="201"/>
        <v>2.3044699999999998</v>
      </c>
      <c r="U350" s="91">
        <f t="shared" si="201"/>
        <v>2.3271799999999998</v>
      </c>
      <c r="V350" s="91">
        <f t="shared" si="201"/>
        <v>2.5043099999999998</v>
      </c>
      <c r="W350" s="91">
        <f t="shared" si="201"/>
        <v>2.49512</v>
      </c>
      <c r="X350" s="91">
        <f t="shared" si="201"/>
        <v>2.3910800000000001</v>
      </c>
      <c r="Y350" s="91">
        <f t="shared" si="201"/>
        <v>2.28606</v>
      </c>
      <c r="Z350" s="91">
        <f t="shared" si="201"/>
        <v>2.0655899999999998</v>
      </c>
      <c r="AA350" s="91">
        <f t="shared" si="201"/>
        <v>1.8017000000000001</v>
      </c>
    </row>
    <row r="351" spans="1:27" ht="12.75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1219.17</v>
      </c>
      <c r="E351" s="44">
        <v>1108.6600000000001</v>
      </c>
      <c r="F351" s="44">
        <v>1030.4100000000001</v>
      </c>
      <c r="G351" s="44">
        <v>1054.3699999999999</v>
      </c>
      <c r="H351" s="44">
        <v>1143.18</v>
      </c>
      <c r="I351" s="44">
        <v>1261.9100000000001</v>
      </c>
      <c r="J351" s="44">
        <v>1483.11</v>
      </c>
      <c r="K351" s="44">
        <v>1740.14</v>
      </c>
      <c r="L351" s="44">
        <v>2001.37</v>
      </c>
      <c r="M351" s="44">
        <v>2176.7600000000002</v>
      </c>
      <c r="N351" s="44">
        <v>2184.63</v>
      </c>
      <c r="O351" s="44">
        <v>2157.88</v>
      </c>
      <c r="P351" s="44">
        <v>2019.05</v>
      </c>
      <c r="Q351" s="44">
        <v>2025.75</v>
      </c>
      <c r="R351" s="44">
        <v>1970.94</v>
      </c>
      <c r="S351" s="44">
        <v>1960.54</v>
      </c>
      <c r="T351" s="44">
        <v>1973.29</v>
      </c>
      <c r="U351" s="44">
        <v>1996</v>
      </c>
      <c r="V351" s="44">
        <v>2173.13</v>
      </c>
      <c r="W351" s="44">
        <v>2163.94</v>
      </c>
      <c r="X351" s="44">
        <v>2059.9</v>
      </c>
      <c r="Y351" s="44">
        <v>1954.88</v>
      </c>
      <c r="Z351" s="44">
        <v>1734.41</v>
      </c>
      <c r="AA351" s="44">
        <v>1470.52</v>
      </c>
    </row>
    <row r="352" spans="1:27" ht="12.75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2754</v>
      </c>
      <c r="B355" s="28" t="str">
        <f>"07"&amp;"."&amp;$B$801&amp;"."&amp;$B$802</f>
        <v>07.10.2023</v>
      </c>
      <c r="C355" s="90" t="s">
        <v>76</v>
      </c>
      <c r="D355" s="91">
        <f>ROUND(((D356+D357+D359+D358)/1000),5)</f>
        <v>1.5839099999999999</v>
      </c>
      <c r="E355" s="91">
        <f>ROUND(((E356+E357+E359+E358)/1000),5)</f>
        <v>1.5331600000000001</v>
      </c>
      <c r="F355" s="91">
        <f>ROUND(((F356+F357+F359+F358)/1000),5)</f>
        <v>1.4826299999999999</v>
      </c>
      <c r="G355" s="91">
        <f t="shared" ref="G355:AA355" si="204">ROUND(((G356+G357+G359+G358)/1000),5)</f>
        <v>1.4500599999999999</v>
      </c>
      <c r="H355" s="91">
        <f t="shared" si="204"/>
        <v>1.4869399999999999</v>
      </c>
      <c r="I355" s="91">
        <f t="shared" si="204"/>
        <v>1.54236</v>
      </c>
      <c r="J355" s="91">
        <f t="shared" si="204"/>
        <v>1.6329</v>
      </c>
      <c r="K355" s="91">
        <f t="shared" si="204"/>
        <v>1.8150599999999999</v>
      </c>
      <c r="L355" s="91">
        <f t="shared" si="204"/>
        <v>2.0114399999999999</v>
      </c>
      <c r="M355" s="91">
        <f t="shared" si="204"/>
        <v>2.1690999999999998</v>
      </c>
      <c r="N355" s="91">
        <f t="shared" si="204"/>
        <v>2.2512500000000002</v>
      </c>
      <c r="O355" s="91">
        <f t="shared" si="204"/>
        <v>2.2426300000000001</v>
      </c>
      <c r="P355" s="91">
        <f t="shared" si="204"/>
        <v>2.1915200000000001</v>
      </c>
      <c r="Q355" s="91">
        <f t="shared" si="204"/>
        <v>2.19217</v>
      </c>
      <c r="R355" s="91">
        <f t="shared" si="204"/>
        <v>2.1847699999999999</v>
      </c>
      <c r="S355" s="91">
        <f t="shared" si="204"/>
        <v>2.19218</v>
      </c>
      <c r="T355" s="91">
        <f t="shared" si="204"/>
        <v>2.2176999999999998</v>
      </c>
      <c r="U355" s="91">
        <f t="shared" si="204"/>
        <v>2.3015500000000002</v>
      </c>
      <c r="V355" s="91">
        <f t="shared" si="204"/>
        <v>2.4166099999999999</v>
      </c>
      <c r="W355" s="91">
        <f t="shared" si="204"/>
        <v>2.43289</v>
      </c>
      <c r="X355" s="91">
        <f t="shared" si="204"/>
        <v>2.37785</v>
      </c>
      <c r="Y355" s="91">
        <f t="shared" si="204"/>
        <v>2.1417999999999999</v>
      </c>
      <c r="Z355" s="91">
        <f t="shared" si="204"/>
        <v>1.8879999999999999</v>
      </c>
      <c r="AA355" s="91">
        <f t="shared" si="204"/>
        <v>1.6427499999999999</v>
      </c>
    </row>
    <row r="356" spans="1:27" ht="12.75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1252.73</v>
      </c>
      <c r="E356" s="44">
        <v>1201.98</v>
      </c>
      <c r="F356" s="44">
        <v>1151.45</v>
      </c>
      <c r="G356" s="44">
        <v>1118.8800000000001</v>
      </c>
      <c r="H356" s="44">
        <v>1155.76</v>
      </c>
      <c r="I356" s="44">
        <v>1211.18</v>
      </c>
      <c r="J356" s="44">
        <v>1301.72</v>
      </c>
      <c r="K356" s="44">
        <v>1483.88</v>
      </c>
      <c r="L356" s="44">
        <v>1680.26</v>
      </c>
      <c r="M356" s="44">
        <v>1837.92</v>
      </c>
      <c r="N356" s="44">
        <v>1920.07</v>
      </c>
      <c r="O356" s="44">
        <v>1911.45</v>
      </c>
      <c r="P356" s="44">
        <v>1860.34</v>
      </c>
      <c r="Q356" s="44">
        <v>1860.99</v>
      </c>
      <c r="R356" s="44">
        <v>1853.59</v>
      </c>
      <c r="S356" s="44">
        <v>1861</v>
      </c>
      <c r="T356" s="44">
        <v>1886.52</v>
      </c>
      <c r="U356" s="44">
        <v>1970.37</v>
      </c>
      <c r="V356" s="44">
        <v>2085.4299999999998</v>
      </c>
      <c r="W356" s="44">
        <v>2101.71</v>
      </c>
      <c r="X356" s="44">
        <v>2046.67</v>
      </c>
      <c r="Y356" s="44">
        <v>1810.62</v>
      </c>
      <c r="Z356" s="44">
        <v>1556.82</v>
      </c>
      <c r="AA356" s="44">
        <v>1311.57</v>
      </c>
    </row>
    <row r="357" spans="1:27" ht="12.75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2759</v>
      </c>
      <c r="B360" s="28" t="str">
        <f>"08"&amp;"."&amp;$B$801&amp;"."&amp;$B$802</f>
        <v>08.10.2023</v>
      </c>
      <c r="C360" s="90" t="s">
        <v>76</v>
      </c>
      <c r="D360" s="91">
        <f>ROUND(((D361+D362+D364+D363)/1000),5)</f>
        <v>1.4976499999999999</v>
      </c>
      <c r="E360" s="91">
        <f>ROUND(((E361+E362+E364+E363)/1000),5)</f>
        <v>1.4073</v>
      </c>
      <c r="F360" s="91">
        <f>ROUND(((F361+F362+F364+F363)/1000),5)</f>
        <v>1.30541</v>
      </c>
      <c r="G360" s="91">
        <f t="shared" ref="G360:AA360" si="207">ROUND(((G361+G362+G364+G363)/1000),5)</f>
        <v>1.2707200000000001</v>
      </c>
      <c r="H360" s="91">
        <f t="shared" si="207"/>
        <v>1.3168</v>
      </c>
      <c r="I360" s="91">
        <f t="shared" si="207"/>
        <v>1.3807</v>
      </c>
      <c r="J360" s="91">
        <f t="shared" si="207"/>
        <v>1.37327</v>
      </c>
      <c r="K360" s="91">
        <f t="shared" si="207"/>
        <v>1.4801299999999999</v>
      </c>
      <c r="L360" s="91">
        <f t="shared" si="207"/>
        <v>1.8084499999999999</v>
      </c>
      <c r="M360" s="91">
        <f t="shared" si="207"/>
        <v>1.9472700000000001</v>
      </c>
      <c r="N360" s="91">
        <f t="shared" si="207"/>
        <v>1.9912000000000001</v>
      </c>
      <c r="O360" s="91">
        <f t="shared" si="207"/>
        <v>1.9940100000000001</v>
      </c>
      <c r="P360" s="91">
        <f t="shared" si="207"/>
        <v>2.0780500000000002</v>
      </c>
      <c r="Q360" s="91">
        <f t="shared" si="207"/>
        <v>2.0788099999999998</v>
      </c>
      <c r="R360" s="91">
        <f t="shared" si="207"/>
        <v>2.0831900000000001</v>
      </c>
      <c r="S360" s="91">
        <f t="shared" si="207"/>
        <v>2.0781700000000001</v>
      </c>
      <c r="T360" s="91">
        <f t="shared" si="207"/>
        <v>2.2292200000000002</v>
      </c>
      <c r="U360" s="91">
        <f t="shared" si="207"/>
        <v>2.4446099999999999</v>
      </c>
      <c r="V360" s="91">
        <f t="shared" si="207"/>
        <v>2.5375700000000001</v>
      </c>
      <c r="W360" s="91">
        <f t="shared" si="207"/>
        <v>2.5394299999999999</v>
      </c>
      <c r="X360" s="91">
        <f t="shared" si="207"/>
        <v>2.4939800000000001</v>
      </c>
      <c r="Y360" s="91">
        <f t="shared" si="207"/>
        <v>2.1471100000000001</v>
      </c>
      <c r="Z360" s="91">
        <f t="shared" si="207"/>
        <v>1.8501700000000001</v>
      </c>
      <c r="AA360" s="91">
        <f t="shared" si="207"/>
        <v>1.6377999999999999</v>
      </c>
    </row>
    <row r="361" spans="1:27" ht="12.75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1166.47</v>
      </c>
      <c r="E361" s="44">
        <v>1076.1199999999999</v>
      </c>
      <c r="F361" s="44">
        <v>974.23</v>
      </c>
      <c r="G361" s="44">
        <v>939.54</v>
      </c>
      <c r="H361" s="44">
        <v>985.62</v>
      </c>
      <c r="I361" s="44">
        <v>1049.52</v>
      </c>
      <c r="J361" s="44">
        <v>1042.0899999999999</v>
      </c>
      <c r="K361" s="44">
        <v>1148.95</v>
      </c>
      <c r="L361" s="44">
        <v>1477.27</v>
      </c>
      <c r="M361" s="44">
        <v>1616.09</v>
      </c>
      <c r="N361" s="44">
        <v>1660.02</v>
      </c>
      <c r="O361" s="44">
        <v>1662.83</v>
      </c>
      <c r="P361" s="44">
        <v>1746.87</v>
      </c>
      <c r="Q361" s="44">
        <v>1747.63</v>
      </c>
      <c r="R361" s="44">
        <v>1752.01</v>
      </c>
      <c r="S361" s="44">
        <v>1746.99</v>
      </c>
      <c r="T361" s="44">
        <v>1898.04</v>
      </c>
      <c r="U361" s="44">
        <v>2113.4299999999998</v>
      </c>
      <c r="V361" s="44">
        <v>2206.39</v>
      </c>
      <c r="W361" s="44">
        <v>2208.25</v>
      </c>
      <c r="X361" s="44">
        <v>2162.8000000000002</v>
      </c>
      <c r="Y361" s="44">
        <v>1815.93</v>
      </c>
      <c r="Z361" s="44">
        <v>1518.99</v>
      </c>
      <c r="AA361" s="44">
        <v>1306.6199999999999</v>
      </c>
    </row>
    <row r="362" spans="1:27" ht="12.75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2764</v>
      </c>
      <c r="B365" s="28" t="str">
        <f>"09"&amp;"."&amp;$B$801&amp;"."&amp;$B$802</f>
        <v>09.10.2023</v>
      </c>
      <c r="C365" s="90" t="s">
        <v>76</v>
      </c>
      <c r="D365" s="91">
        <f>ROUND(((D366+D367+D369+D368)/1000),5)</f>
        <v>1.5133799999999999</v>
      </c>
      <c r="E365" s="91">
        <f>ROUND(((E366+E367+E369+E368)/1000),5)</f>
        <v>1.42449</v>
      </c>
      <c r="F365" s="91">
        <f>ROUND(((F366+F367+F369+F368)/1000),5)</f>
        <v>1.34883</v>
      </c>
      <c r="G365" s="91">
        <f t="shared" ref="G365:AA365" si="210">ROUND(((G366+G367+G369+G368)/1000),5)</f>
        <v>1.32178</v>
      </c>
      <c r="H365" s="91">
        <f t="shared" si="210"/>
        <v>1.3761399999999999</v>
      </c>
      <c r="I365" s="91">
        <f t="shared" si="210"/>
        <v>1.5938600000000001</v>
      </c>
      <c r="J365" s="91">
        <f t="shared" si="210"/>
        <v>1.7312799999999999</v>
      </c>
      <c r="K365" s="91">
        <f t="shared" si="210"/>
        <v>2.0689500000000001</v>
      </c>
      <c r="L365" s="91">
        <f t="shared" si="210"/>
        <v>2.4445999999999999</v>
      </c>
      <c r="M365" s="91">
        <f t="shared" si="210"/>
        <v>2.5342199999999999</v>
      </c>
      <c r="N365" s="91">
        <f t="shared" si="210"/>
        <v>2.5581399999999999</v>
      </c>
      <c r="O365" s="91">
        <f t="shared" si="210"/>
        <v>2.5422400000000001</v>
      </c>
      <c r="P365" s="91">
        <f t="shared" si="210"/>
        <v>2.4698199999999999</v>
      </c>
      <c r="Q365" s="91">
        <f t="shared" si="210"/>
        <v>2.4950800000000002</v>
      </c>
      <c r="R365" s="91">
        <f t="shared" si="210"/>
        <v>2.4978799999999999</v>
      </c>
      <c r="S365" s="91">
        <f t="shared" si="210"/>
        <v>2.4998</v>
      </c>
      <c r="T365" s="91">
        <f t="shared" si="210"/>
        <v>2.4736799999999999</v>
      </c>
      <c r="U365" s="91">
        <f t="shared" si="210"/>
        <v>2.5070299999999999</v>
      </c>
      <c r="V365" s="91">
        <f t="shared" si="210"/>
        <v>2.5314700000000001</v>
      </c>
      <c r="W365" s="91">
        <f t="shared" si="210"/>
        <v>2.5243500000000001</v>
      </c>
      <c r="X365" s="91">
        <f t="shared" si="210"/>
        <v>2.4755600000000002</v>
      </c>
      <c r="Y365" s="91">
        <f t="shared" si="210"/>
        <v>2.4317500000000001</v>
      </c>
      <c r="Z365" s="91">
        <f t="shared" si="210"/>
        <v>1.92462</v>
      </c>
      <c r="AA365" s="91">
        <f t="shared" si="210"/>
        <v>1.6591899999999999</v>
      </c>
    </row>
    <row r="366" spans="1:27" ht="12.75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1182.2</v>
      </c>
      <c r="E366" s="44">
        <v>1093.31</v>
      </c>
      <c r="F366" s="44">
        <v>1017.65</v>
      </c>
      <c r="G366" s="44">
        <v>990.6</v>
      </c>
      <c r="H366" s="44">
        <v>1044.96</v>
      </c>
      <c r="I366" s="44">
        <v>1262.68</v>
      </c>
      <c r="J366" s="44">
        <v>1400.1</v>
      </c>
      <c r="K366" s="44">
        <v>1737.77</v>
      </c>
      <c r="L366" s="44">
        <v>2113.42</v>
      </c>
      <c r="M366" s="44">
        <v>2203.04</v>
      </c>
      <c r="N366" s="44">
        <v>2226.96</v>
      </c>
      <c r="O366" s="44">
        <v>2211.06</v>
      </c>
      <c r="P366" s="44">
        <v>2138.64</v>
      </c>
      <c r="Q366" s="44">
        <v>2163.9</v>
      </c>
      <c r="R366" s="44">
        <v>2166.6999999999998</v>
      </c>
      <c r="S366" s="44">
        <v>2168.62</v>
      </c>
      <c r="T366" s="44">
        <v>2142.5</v>
      </c>
      <c r="U366" s="44">
        <v>2175.85</v>
      </c>
      <c r="V366" s="44">
        <v>2200.29</v>
      </c>
      <c r="W366" s="44">
        <v>2193.17</v>
      </c>
      <c r="X366" s="44">
        <v>2144.38</v>
      </c>
      <c r="Y366" s="44">
        <v>2100.5700000000002</v>
      </c>
      <c r="Z366" s="44">
        <v>1593.44</v>
      </c>
      <c r="AA366" s="44">
        <v>1328.01</v>
      </c>
    </row>
    <row r="367" spans="1:27" ht="12.75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2769</v>
      </c>
      <c r="B370" s="28" t="str">
        <f>"10"&amp;"."&amp;$B$801&amp;"."&amp;$B$802</f>
        <v>10.10.2023</v>
      </c>
      <c r="C370" s="90" t="s">
        <v>76</v>
      </c>
      <c r="D370" s="91">
        <f>ROUND(((D371+D372+D374+D373)/1000),5)</f>
        <v>1.5150999999999999</v>
      </c>
      <c r="E370" s="91">
        <f>ROUND(((E371+E372+E374+E373)/1000),5)</f>
        <v>1.43703</v>
      </c>
      <c r="F370" s="91">
        <f>ROUND(((F371+F372+F374+F373)/1000),5)</f>
        <v>1.41506</v>
      </c>
      <c r="G370" s="91">
        <f t="shared" ref="G370:AA370" si="213">ROUND(((G371+G372+G374+G373)/1000),5)</f>
        <v>1.4070100000000001</v>
      </c>
      <c r="H370" s="91">
        <f t="shared" si="213"/>
        <v>1.43981</v>
      </c>
      <c r="I370" s="91">
        <f t="shared" si="213"/>
        <v>1.6096299999999999</v>
      </c>
      <c r="J370" s="91">
        <f t="shared" si="213"/>
        <v>1.7927200000000001</v>
      </c>
      <c r="K370" s="91">
        <f t="shared" si="213"/>
        <v>2.0087899999999999</v>
      </c>
      <c r="L370" s="91">
        <f t="shared" si="213"/>
        <v>2.36389</v>
      </c>
      <c r="M370" s="91">
        <f t="shared" si="213"/>
        <v>2.49159</v>
      </c>
      <c r="N370" s="91">
        <f t="shared" si="213"/>
        <v>2.5686800000000001</v>
      </c>
      <c r="O370" s="91">
        <f t="shared" si="213"/>
        <v>2.49282</v>
      </c>
      <c r="P370" s="91">
        <f t="shared" si="213"/>
        <v>2.4881500000000001</v>
      </c>
      <c r="Q370" s="91">
        <f t="shared" si="213"/>
        <v>2.4959699999999998</v>
      </c>
      <c r="R370" s="91">
        <f t="shared" si="213"/>
        <v>2.4870299999999999</v>
      </c>
      <c r="S370" s="91">
        <f t="shared" si="213"/>
        <v>2.4884400000000002</v>
      </c>
      <c r="T370" s="91">
        <f t="shared" si="213"/>
        <v>2.4916900000000002</v>
      </c>
      <c r="U370" s="91">
        <f t="shared" si="213"/>
        <v>2.5001199999999999</v>
      </c>
      <c r="V370" s="91">
        <f t="shared" si="213"/>
        <v>2.63218</v>
      </c>
      <c r="W370" s="91">
        <f t="shared" si="213"/>
        <v>2.6367699999999998</v>
      </c>
      <c r="X370" s="91">
        <f t="shared" si="213"/>
        <v>2.47058</v>
      </c>
      <c r="Y370" s="91">
        <f t="shared" si="213"/>
        <v>2.43059</v>
      </c>
      <c r="Z370" s="91">
        <f t="shared" si="213"/>
        <v>2.0549599999999999</v>
      </c>
      <c r="AA370" s="91">
        <f t="shared" si="213"/>
        <v>1.6643699999999999</v>
      </c>
    </row>
    <row r="371" spans="1:27" ht="12.75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1183.92</v>
      </c>
      <c r="E371" s="44">
        <v>1105.8499999999999</v>
      </c>
      <c r="F371" s="44">
        <v>1083.8800000000001</v>
      </c>
      <c r="G371" s="44">
        <v>1075.83</v>
      </c>
      <c r="H371" s="44">
        <v>1108.6300000000001</v>
      </c>
      <c r="I371" s="44">
        <v>1278.45</v>
      </c>
      <c r="J371" s="44">
        <v>1461.54</v>
      </c>
      <c r="K371" s="44">
        <v>1677.61</v>
      </c>
      <c r="L371" s="44">
        <v>2032.71</v>
      </c>
      <c r="M371" s="44">
        <v>2160.41</v>
      </c>
      <c r="N371" s="44">
        <v>2237.5</v>
      </c>
      <c r="O371" s="44">
        <v>2161.64</v>
      </c>
      <c r="P371" s="44">
        <v>2156.9699999999998</v>
      </c>
      <c r="Q371" s="44">
        <v>2164.79</v>
      </c>
      <c r="R371" s="44">
        <v>2155.85</v>
      </c>
      <c r="S371" s="44">
        <v>2157.2600000000002</v>
      </c>
      <c r="T371" s="44">
        <v>2160.5100000000002</v>
      </c>
      <c r="U371" s="44">
        <v>2168.94</v>
      </c>
      <c r="V371" s="44">
        <v>2301</v>
      </c>
      <c r="W371" s="44">
        <v>2305.59</v>
      </c>
      <c r="X371" s="44">
        <v>2139.4</v>
      </c>
      <c r="Y371" s="44">
        <v>2099.41</v>
      </c>
      <c r="Z371" s="44">
        <v>1723.78</v>
      </c>
      <c r="AA371" s="44">
        <v>1333.19</v>
      </c>
    </row>
    <row r="372" spans="1:27" ht="12.75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2774</v>
      </c>
      <c r="B375" s="28" t="str">
        <f>"11"&amp;"."&amp;$B$801&amp;"."&amp;$B$802</f>
        <v>11.10.2023</v>
      </c>
      <c r="C375" s="90" t="s">
        <v>76</v>
      </c>
      <c r="D375" s="91">
        <f>ROUND(((D376+D377+D379+D378)/1000),5)</f>
        <v>1.5211600000000001</v>
      </c>
      <c r="E375" s="91">
        <f>ROUND(((E376+E377+E379+E378)/1000),5)</f>
        <v>1.43628</v>
      </c>
      <c r="F375" s="91">
        <f>ROUND(((F376+F377+F379+F378)/1000),5)</f>
        <v>1.41344</v>
      </c>
      <c r="G375" s="91">
        <f t="shared" ref="G375:AA375" si="216">ROUND(((G376+G377+G379+G378)/1000),5)</f>
        <v>1.4140600000000001</v>
      </c>
      <c r="H375" s="91">
        <f t="shared" si="216"/>
        <v>1.45383</v>
      </c>
      <c r="I375" s="91">
        <f t="shared" si="216"/>
        <v>1.6071200000000001</v>
      </c>
      <c r="J375" s="91">
        <f t="shared" si="216"/>
        <v>1.7558100000000001</v>
      </c>
      <c r="K375" s="91">
        <f t="shared" si="216"/>
        <v>2.0904199999999999</v>
      </c>
      <c r="L375" s="91">
        <f t="shared" si="216"/>
        <v>2.33575</v>
      </c>
      <c r="M375" s="91">
        <f t="shared" si="216"/>
        <v>2.4849600000000001</v>
      </c>
      <c r="N375" s="91">
        <f t="shared" si="216"/>
        <v>2.59565</v>
      </c>
      <c r="O375" s="91">
        <f t="shared" si="216"/>
        <v>2.4672700000000001</v>
      </c>
      <c r="P375" s="91">
        <f t="shared" si="216"/>
        <v>2.45417</v>
      </c>
      <c r="Q375" s="91">
        <f t="shared" si="216"/>
        <v>2.3961299999999999</v>
      </c>
      <c r="R375" s="91">
        <f t="shared" si="216"/>
        <v>2.4157000000000002</v>
      </c>
      <c r="S375" s="91">
        <f t="shared" si="216"/>
        <v>2.38794</v>
      </c>
      <c r="T375" s="91">
        <f t="shared" si="216"/>
        <v>2.41229</v>
      </c>
      <c r="U375" s="91">
        <f t="shared" si="216"/>
        <v>2.54365</v>
      </c>
      <c r="V375" s="91">
        <f t="shared" si="216"/>
        <v>2.7881100000000001</v>
      </c>
      <c r="W375" s="91">
        <f t="shared" si="216"/>
        <v>2.5855000000000001</v>
      </c>
      <c r="X375" s="91">
        <f t="shared" si="216"/>
        <v>2.5446399999999998</v>
      </c>
      <c r="Y375" s="91">
        <f t="shared" si="216"/>
        <v>2.4056700000000002</v>
      </c>
      <c r="Z375" s="91">
        <f t="shared" si="216"/>
        <v>1.9079900000000001</v>
      </c>
      <c r="AA375" s="91">
        <f t="shared" si="216"/>
        <v>1.5990899999999999</v>
      </c>
    </row>
    <row r="376" spans="1:27" ht="12.75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1189.98</v>
      </c>
      <c r="E376" s="44">
        <v>1105.0999999999999</v>
      </c>
      <c r="F376" s="44">
        <v>1082.26</v>
      </c>
      <c r="G376" s="44">
        <v>1082.8800000000001</v>
      </c>
      <c r="H376" s="44">
        <v>1122.6500000000001</v>
      </c>
      <c r="I376" s="44">
        <v>1275.94</v>
      </c>
      <c r="J376" s="44">
        <v>1424.63</v>
      </c>
      <c r="K376" s="44">
        <v>1759.24</v>
      </c>
      <c r="L376" s="44">
        <v>2004.57</v>
      </c>
      <c r="M376" s="44">
        <v>2153.7800000000002</v>
      </c>
      <c r="N376" s="44">
        <v>2264.4699999999998</v>
      </c>
      <c r="O376" s="44">
        <v>2136.09</v>
      </c>
      <c r="P376" s="44">
        <v>2122.9899999999998</v>
      </c>
      <c r="Q376" s="44">
        <v>2064.9499999999998</v>
      </c>
      <c r="R376" s="44">
        <v>2084.52</v>
      </c>
      <c r="S376" s="44">
        <v>2056.7600000000002</v>
      </c>
      <c r="T376" s="44">
        <v>2081.11</v>
      </c>
      <c r="U376" s="44">
        <v>2212.4699999999998</v>
      </c>
      <c r="V376" s="44">
        <v>2456.9299999999998</v>
      </c>
      <c r="W376" s="44">
        <v>2254.3200000000002</v>
      </c>
      <c r="X376" s="44">
        <v>2213.46</v>
      </c>
      <c r="Y376" s="44">
        <v>2074.4899999999998</v>
      </c>
      <c r="Z376" s="44">
        <v>1576.81</v>
      </c>
      <c r="AA376" s="44">
        <v>1267.9100000000001</v>
      </c>
    </row>
    <row r="377" spans="1:27" ht="12.75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2779</v>
      </c>
      <c r="B380" s="28" t="str">
        <f>"12"&amp;"."&amp;$B$801&amp;"."&amp;$B$802</f>
        <v>12.10.2023</v>
      </c>
      <c r="C380" s="90" t="s">
        <v>76</v>
      </c>
      <c r="D380" s="91">
        <f>ROUND(((D381+D382+D384+D383)/1000),5)</f>
        <v>1.43564</v>
      </c>
      <c r="E380" s="91">
        <f>ROUND(((E381+E382+E384+E383)/1000),5)</f>
        <v>1.3663700000000001</v>
      </c>
      <c r="F380" s="91">
        <f>ROUND(((F381+F382+F384+F383)/1000),5)</f>
        <v>1.3100700000000001</v>
      </c>
      <c r="G380" s="91">
        <f t="shared" ref="G380:AA380" si="219">ROUND(((G381+G382+G384+G383)/1000),5)</f>
        <v>1.3154699999999999</v>
      </c>
      <c r="H380" s="91">
        <f t="shared" si="219"/>
        <v>1.4117200000000001</v>
      </c>
      <c r="I380" s="91">
        <f t="shared" si="219"/>
        <v>1.5242899999999999</v>
      </c>
      <c r="J380" s="91">
        <f t="shared" si="219"/>
        <v>1.7624299999999999</v>
      </c>
      <c r="K380" s="91">
        <f t="shared" si="219"/>
        <v>2.0537100000000001</v>
      </c>
      <c r="L380" s="91">
        <f t="shared" si="219"/>
        <v>2.47281</v>
      </c>
      <c r="M380" s="91">
        <f t="shared" si="219"/>
        <v>2.5054500000000002</v>
      </c>
      <c r="N380" s="91">
        <f t="shared" si="219"/>
        <v>2.5603799999999999</v>
      </c>
      <c r="O380" s="91">
        <f t="shared" si="219"/>
        <v>2.5558299999999998</v>
      </c>
      <c r="P380" s="91">
        <f t="shared" si="219"/>
        <v>2.5586199999999999</v>
      </c>
      <c r="Q380" s="91">
        <f t="shared" si="219"/>
        <v>2.5644200000000001</v>
      </c>
      <c r="R380" s="91">
        <f t="shared" si="219"/>
        <v>2.55681</v>
      </c>
      <c r="S380" s="91">
        <f t="shared" si="219"/>
        <v>2.5356000000000001</v>
      </c>
      <c r="T380" s="91">
        <f t="shared" si="219"/>
        <v>2.5288599999999999</v>
      </c>
      <c r="U380" s="91">
        <f t="shared" si="219"/>
        <v>2.5066700000000002</v>
      </c>
      <c r="V380" s="91">
        <f t="shared" si="219"/>
        <v>2.6262400000000001</v>
      </c>
      <c r="W380" s="91">
        <f t="shared" si="219"/>
        <v>2.6381899999999998</v>
      </c>
      <c r="X380" s="91">
        <f t="shared" si="219"/>
        <v>2.5547599999999999</v>
      </c>
      <c r="Y380" s="91">
        <f t="shared" si="219"/>
        <v>2.4512700000000001</v>
      </c>
      <c r="Z380" s="91">
        <f t="shared" si="219"/>
        <v>2.1749200000000002</v>
      </c>
      <c r="AA380" s="91">
        <f t="shared" si="219"/>
        <v>1.63144</v>
      </c>
    </row>
    <row r="381" spans="1:27" ht="12.75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1104.46</v>
      </c>
      <c r="E381" s="44">
        <v>1035.19</v>
      </c>
      <c r="F381" s="44">
        <v>978.89</v>
      </c>
      <c r="G381" s="44">
        <v>984.29</v>
      </c>
      <c r="H381" s="44">
        <v>1080.54</v>
      </c>
      <c r="I381" s="44">
        <v>1193.1099999999999</v>
      </c>
      <c r="J381" s="44">
        <v>1431.25</v>
      </c>
      <c r="K381" s="44">
        <v>1722.53</v>
      </c>
      <c r="L381" s="44">
        <v>2141.63</v>
      </c>
      <c r="M381" s="44">
        <v>2174.27</v>
      </c>
      <c r="N381" s="44">
        <v>2229.1999999999998</v>
      </c>
      <c r="O381" s="44">
        <v>2224.65</v>
      </c>
      <c r="P381" s="44">
        <v>2227.44</v>
      </c>
      <c r="Q381" s="44">
        <v>2233.2399999999998</v>
      </c>
      <c r="R381" s="44">
        <v>2225.63</v>
      </c>
      <c r="S381" s="44">
        <v>2204.42</v>
      </c>
      <c r="T381" s="44">
        <v>2197.6799999999998</v>
      </c>
      <c r="U381" s="44">
        <v>2175.4899999999998</v>
      </c>
      <c r="V381" s="44">
        <v>2295.06</v>
      </c>
      <c r="W381" s="44">
        <v>2307.0100000000002</v>
      </c>
      <c r="X381" s="44">
        <v>2223.58</v>
      </c>
      <c r="Y381" s="44">
        <v>2120.09</v>
      </c>
      <c r="Z381" s="44">
        <v>1843.74</v>
      </c>
      <c r="AA381" s="44">
        <v>1300.26</v>
      </c>
    </row>
    <row r="382" spans="1:27" ht="12.75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2784</v>
      </c>
      <c r="B385" s="28" t="str">
        <f>"13"&amp;"."&amp;$B$801&amp;"."&amp;$B$802</f>
        <v>13.10.2023</v>
      </c>
      <c r="C385" s="90" t="s">
        <v>76</v>
      </c>
      <c r="D385" s="91">
        <f>ROUND(((D386+D387+D389+D388)/1000),5)</f>
        <v>1.4411099999999999</v>
      </c>
      <c r="E385" s="91">
        <f>ROUND(((E386+E387+E389+E388)/1000),5)</f>
        <v>1.37077</v>
      </c>
      <c r="F385" s="91">
        <f>ROUND(((F386+F387+F389+F388)/1000),5)</f>
        <v>1.34046</v>
      </c>
      <c r="G385" s="91">
        <f t="shared" ref="G385:AA385" si="222">ROUND(((G386+G387+G389+G388)/1000),5)</f>
        <v>1.33369</v>
      </c>
      <c r="H385" s="91">
        <f t="shared" si="222"/>
        <v>1.3995599999999999</v>
      </c>
      <c r="I385" s="91">
        <f t="shared" si="222"/>
        <v>1.5245500000000001</v>
      </c>
      <c r="J385" s="91">
        <f t="shared" si="222"/>
        <v>1.7858400000000001</v>
      </c>
      <c r="K385" s="91">
        <f t="shared" si="222"/>
        <v>2.0154800000000002</v>
      </c>
      <c r="L385" s="91">
        <f t="shared" si="222"/>
        <v>2.2387299999999999</v>
      </c>
      <c r="M385" s="91">
        <f t="shared" si="222"/>
        <v>2.4855800000000001</v>
      </c>
      <c r="N385" s="91">
        <f t="shared" si="222"/>
        <v>2.49085</v>
      </c>
      <c r="O385" s="91">
        <f t="shared" si="222"/>
        <v>2.4444499999999998</v>
      </c>
      <c r="P385" s="91">
        <f t="shared" si="222"/>
        <v>2.3565299999999998</v>
      </c>
      <c r="Q385" s="91">
        <f t="shared" si="222"/>
        <v>2.3773200000000001</v>
      </c>
      <c r="R385" s="91">
        <f t="shared" si="222"/>
        <v>2.3403999999999998</v>
      </c>
      <c r="S385" s="91">
        <f t="shared" si="222"/>
        <v>2.3372799999999998</v>
      </c>
      <c r="T385" s="91">
        <f t="shared" si="222"/>
        <v>2.3150499999999998</v>
      </c>
      <c r="U385" s="91">
        <f t="shared" si="222"/>
        <v>2.5019900000000002</v>
      </c>
      <c r="V385" s="91">
        <f t="shared" si="222"/>
        <v>2.55382</v>
      </c>
      <c r="W385" s="91">
        <f t="shared" si="222"/>
        <v>2.5462699999999998</v>
      </c>
      <c r="X385" s="91">
        <f t="shared" si="222"/>
        <v>2.3175599999999998</v>
      </c>
      <c r="Y385" s="91">
        <f t="shared" si="222"/>
        <v>2.26789</v>
      </c>
      <c r="Z385" s="91">
        <f t="shared" si="222"/>
        <v>2.0320100000000001</v>
      </c>
      <c r="AA385" s="91">
        <f t="shared" si="222"/>
        <v>1.8185</v>
      </c>
    </row>
    <row r="386" spans="1:27" ht="12.75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1109.93</v>
      </c>
      <c r="E386" s="44">
        <v>1039.5899999999999</v>
      </c>
      <c r="F386" s="44">
        <v>1009.28</v>
      </c>
      <c r="G386" s="44">
        <v>1002.51</v>
      </c>
      <c r="H386" s="44">
        <v>1068.3800000000001</v>
      </c>
      <c r="I386" s="44">
        <v>1193.3699999999999</v>
      </c>
      <c r="J386" s="44">
        <v>1454.66</v>
      </c>
      <c r="K386" s="44">
        <v>1684.3</v>
      </c>
      <c r="L386" s="44">
        <v>1907.55</v>
      </c>
      <c r="M386" s="44">
        <v>2154.4</v>
      </c>
      <c r="N386" s="44">
        <v>2159.67</v>
      </c>
      <c r="O386" s="44">
        <v>2113.27</v>
      </c>
      <c r="P386" s="44">
        <v>2025.35</v>
      </c>
      <c r="Q386" s="44">
        <v>2046.14</v>
      </c>
      <c r="R386" s="44">
        <v>2009.22</v>
      </c>
      <c r="S386" s="44">
        <v>2006.1</v>
      </c>
      <c r="T386" s="44">
        <v>1983.87</v>
      </c>
      <c r="U386" s="44">
        <v>2170.81</v>
      </c>
      <c r="V386" s="44">
        <v>2222.64</v>
      </c>
      <c r="W386" s="44">
        <v>2215.09</v>
      </c>
      <c r="X386" s="44">
        <v>1986.38</v>
      </c>
      <c r="Y386" s="44">
        <v>1936.71</v>
      </c>
      <c r="Z386" s="44">
        <v>1700.83</v>
      </c>
      <c r="AA386" s="44">
        <v>1487.32</v>
      </c>
    </row>
    <row r="387" spans="1:27" ht="12.75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2789</v>
      </c>
      <c r="B390" s="28" t="str">
        <f>"14"&amp;"."&amp;$B$801&amp;"."&amp;$B$802</f>
        <v>14.10.2023</v>
      </c>
      <c r="C390" s="90" t="s">
        <v>76</v>
      </c>
      <c r="D390" s="91">
        <f>ROUND(((D391+D392+D394+D393)/1000),5)</f>
        <v>1.5756600000000001</v>
      </c>
      <c r="E390" s="91">
        <f>ROUND(((E391+E392+E394+E393)/1000),5)</f>
        <v>1.4833700000000001</v>
      </c>
      <c r="F390" s="91">
        <f>ROUND(((F391+F392+F394+F393)/1000),5)</f>
        <v>1.4618500000000001</v>
      </c>
      <c r="G390" s="91">
        <f t="shared" ref="G390:AA390" si="225">ROUND(((G391+G392+G394+G393)/1000),5)</f>
        <v>1.46513</v>
      </c>
      <c r="H390" s="91">
        <f t="shared" si="225"/>
        <v>1.47468</v>
      </c>
      <c r="I390" s="91">
        <f t="shared" si="225"/>
        <v>1.53613</v>
      </c>
      <c r="J390" s="91">
        <f t="shared" si="225"/>
        <v>1.65</v>
      </c>
      <c r="K390" s="91">
        <f t="shared" si="225"/>
        <v>1.92561</v>
      </c>
      <c r="L390" s="91">
        <f t="shared" si="225"/>
        <v>2.0848200000000001</v>
      </c>
      <c r="M390" s="91">
        <f t="shared" si="225"/>
        <v>2.2538800000000001</v>
      </c>
      <c r="N390" s="91">
        <f t="shared" si="225"/>
        <v>2.31128</v>
      </c>
      <c r="O390" s="91">
        <f t="shared" si="225"/>
        <v>2.31968</v>
      </c>
      <c r="P390" s="91">
        <f t="shared" si="225"/>
        <v>2.31169</v>
      </c>
      <c r="Q390" s="91">
        <f t="shared" si="225"/>
        <v>2.46739</v>
      </c>
      <c r="R390" s="91">
        <f t="shared" si="225"/>
        <v>2.5628799999999998</v>
      </c>
      <c r="S390" s="91">
        <f t="shared" si="225"/>
        <v>2.7254100000000001</v>
      </c>
      <c r="T390" s="91">
        <f t="shared" si="225"/>
        <v>2.6386099999999999</v>
      </c>
      <c r="U390" s="91">
        <f t="shared" si="225"/>
        <v>2.7673700000000001</v>
      </c>
      <c r="V390" s="91">
        <f t="shared" si="225"/>
        <v>2.88659</v>
      </c>
      <c r="W390" s="91">
        <f t="shared" si="225"/>
        <v>2.7610299999999999</v>
      </c>
      <c r="X390" s="91">
        <f t="shared" si="225"/>
        <v>2.5320299999999998</v>
      </c>
      <c r="Y390" s="91">
        <f t="shared" si="225"/>
        <v>2.1478600000000001</v>
      </c>
      <c r="Z390" s="91">
        <f t="shared" si="225"/>
        <v>1.95956</v>
      </c>
      <c r="AA390" s="91">
        <f t="shared" si="225"/>
        <v>1.6707000000000001</v>
      </c>
    </row>
    <row r="391" spans="1:27" ht="12.75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1244.48</v>
      </c>
      <c r="E391" s="44">
        <v>1152.19</v>
      </c>
      <c r="F391" s="44">
        <v>1130.67</v>
      </c>
      <c r="G391" s="44">
        <v>1133.95</v>
      </c>
      <c r="H391" s="44">
        <v>1143.5</v>
      </c>
      <c r="I391" s="44">
        <v>1204.95</v>
      </c>
      <c r="J391" s="44">
        <v>1318.82</v>
      </c>
      <c r="K391" s="44">
        <v>1594.43</v>
      </c>
      <c r="L391" s="44">
        <v>1753.64</v>
      </c>
      <c r="M391" s="44">
        <v>1922.7</v>
      </c>
      <c r="N391" s="44">
        <v>1980.1</v>
      </c>
      <c r="O391" s="44">
        <v>1988.5</v>
      </c>
      <c r="P391" s="44">
        <v>1980.51</v>
      </c>
      <c r="Q391" s="44">
        <v>2136.21</v>
      </c>
      <c r="R391" s="44">
        <v>2231.6999999999998</v>
      </c>
      <c r="S391" s="44">
        <v>2394.23</v>
      </c>
      <c r="T391" s="44">
        <v>2307.4299999999998</v>
      </c>
      <c r="U391" s="44">
        <v>2436.19</v>
      </c>
      <c r="V391" s="44">
        <v>2555.41</v>
      </c>
      <c r="W391" s="44">
        <v>2429.85</v>
      </c>
      <c r="X391" s="44">
        <v>2200.85</v>
      </c>
      <c r="Y391" s="44">
        <v>1816.68</v>
      </c>
      <c r="Z391" s="44">
        <v>1628.38</v>
      </c>
      <c r="AA391" s="44">
        <v>1339.52</v>
      </c>
    </row>
    <row r="392" spans="1:27" ht="12.75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2794</v>
      </c>
      <c r="B395" s="28" t="str">
        <f>"15"&amp;"."&amp;$B$801&amp;"."&amp;$B$802</f>
        <v>15.10.2023</v>
      </c>
      <c r="C395" s="90" t="s">
        <v>76</v>
      </c>
      <c r="D395" s="91">
        <f>ROUND(((D396+D397+D399+D398)/1000),5)</f>
        <v>1.58954</v>
      </c>
      <c r="E395" s="91">
        <f>ROUND(((E396+E397+E399+E398)/1000),5)</f>
        <v>1.4883</v>
      </c>
      <c r="F395" s="91">
        <f>ROUND(((F396+F397+F399+F398)/1000),5)</f>
        <v>1.4531099999999999</v>
      </c>
      <c r="G395" s="91">
        <f t="shared" ref="G395:AA395" si="228">ROUND(((G396+G397+G399+G398)/1000),5)</f>
        <v>1.4385300000000001</v>
      </c>
      <c r="H395" s="91">
        <f t="shared" si="228"/>
        <v>1.4526699999999999</v>
      </c>
      <c r="I395" s="91">
        <f t="shared" si="228"/>
        <v>1.4846200000000001</v>
      </c>
      <c r="J395" s="91">
        <f t="shared" si="228"/>
        <v>1.4631799999999999</v>
      </c>
      <c r="K395" s="91">
        <f t="shared" si="228"/>
        <v>1.5450900000000001</v>
      </c>
      <c r="L395" s="91">
        <f t="shared" si="228"/>
        <v>1.9364699999999999</v>
      </c>
      <c r="M395" s="91">
        <f t="shared" si="228"/>
        <v>2.0561500000000001</v>
      </c>
      <c r="N395" s="91">
        <f t="shared" si="228"/>
        <v>2.10507</v>
      </c>
      <c r="O395" s="91">
        <f t="shared" si="228"/>
        <v>2.1214400000000002</v>
      </c>
      <c r="P395" s="91">
        <f t="shared" si="228"/>
        <v>2.1163699999999999</v>
      </c>
      <c r="Q395" s="91">
        <f t="shared" si="228"/>
        <v>2.12174</v>
      </c>
      <c r="R395" s="91">
        <f t="shared" si="228"/>
        <v>2.1253600000000001</v>
      </c>
      <c r="S395" s="91">
        <f t="shared" si="228"/>
        <v>2.1162000000000001</v>
      </c>
      <c r="T395" s="91">
        <f t="shared" si="228"/>
        <v>2.1668099999999999</v>
      </c>
      <c r="U395" s="91">
        <f t="shared" si="228"/>
        <v>2.3416100000000002</v>
      </c>
      <c r="V395" s="91">
        <f t="shared" si="228"/>
        <v>2.4928499999999998</v>
      </c>
      <c r="W395" s="91">
        <f t="shared" si="228"/>
        <v>2.45688</v>
      </c>
      <c r="X395" s="91">
        <f t="shared" si="228"/>
        <v>2.3390900000000001</v>
      </c>
      <c r="Y395" s="91">
        <f t="shared" si="228"/>
        <v>2.1100699999999999</v>
      </c>
      <c r="Z395" s="91">
        <f t="shared" si="228"/>
        <v>1.95553</v>
      </c>
      <c r="AA395" s="91">
        <f t="shared" si="228"/>
        <v>1.64903</v>
      </c>
    </row>
    <row r="396" spans="1:27" ht="12.75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1258.3599999999999</v>
      </c>
      <c r="E396" s="44">
        <v>1157.1199999999999</v>
      </c>
      <c r="F396" s="44">
        <v>1121.93</v>
      </c>
      <c r="G396" s="44">
        <v>1107.3499999999999</v>
      </c>
      <c r="H396" s="44">
        <v>1121.49</v>
      </c>
      <c r="I396" s="44">
        <v>1153.44</v>
      </c>
      <c r="J396" s="44">
        <v>1132</v>
      </c>
      <c r="K396" s="44">
        <v>1213.9100000000001</v>
      </c>
      <c r="L396" s="44">
        <v>1605.29</v>
      </c>
      <c r="M396" s="44">
        <v>1724.97</v>
      </c>
      <c r="N396" s="44">
        <v>1773.89</v>
      </c>
      <c r="O396" s="44">
        <v>1790.26</v>
      </c>
      <c r="P396" s="44">
        <v>1785.19</v>
      </c>
      <c r="Q396" s="44">
        <v>1790.56</v>
      </c>
      <c r="R396" s="44">
        <v>1794.18</v>
      </c>
      <c r="S396" s="44">
        <v>1785.02</v>
      </c>
      <c r="T396" s="44">
        <v>1835.63</v>
      </c>
      <c r="U396" s="44">
        <v>2010.43</v>
      </c>
      <c r="V396" s="44">
        <v>2161.67</v>
      </c>
      <c r="W396" s="44">
        <v>2125.6999999999998</v>
      </c>
      <c r="X396" s="44">
        <v>2007.91</v>
      </c>
      <c r="Y396" s="44">
        <v>1778.89</v>
      </c>
      <c r="Z396" s="44">
        <v>1624.35</v>
      </c>
      <c r="AA396" s="44">
        <v>1317.85</v>
      </c>
    </row>
    <row r="397" spans="1:27" ht="12.75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2799</v>
      </c>
      <c r="B400" s="28" t="str">
        <f>"16"&amp;"."&amp;$B$801&amp;"."&amp;$B$802</f>
        <v>16.10.2023</v>
      </c>
      <c r="C400" s="90" t="s">
        <v>76</v>
      </c>
      <c r="D400" s="91">
        <f>ROUND(((D401+D402+D404+D403)/1000),5)</f>
        <v>1.5842000000000001</v>
      </c>
      <c r="E400" s="91">
        <f>ROUND(((E401+E402+E404+E403)/1000),5)</f>
        <v>1.52111</v>
      </c>
      <c r="F400" s="91">
        <f>ROUND(((F401+F402+F404+F403)/1000),5)</f>
        <v>1.4603200000000001</v>
      </c>
      <c r="G400" s="91">
        <f t="shared" ref="G400:AA400" si="231">ROUND(((G401+G402+G404+G403)/1000),5)</f>
        <v>1.4448799999999999</v>
      </c>
      <c r="H400" s="91">
        <f t="shared" si="231"/>
        <v>1.47332</v>
      </c>
      <c r="I400" s="91">
        <f t="shared" si="231"/>
        <v>1.6584700000000001</v>
      </c>
      <c r="J400" s="91">
        <f t="shared" si="231"/>
        <v>1.8676999999999999</v>
      </c>
      <c r="K400" s="91">
        <f t="shared" si="231"/>
        <v>2.0646599999999999</v>
      </c>
      <c r="L400" s="91">
        <f t="shared" si="231"/>
        <v>2.28478</v>
      </c>
      <c r="M400" s="91">
        <f t="shared" si="231"/>
        <v>2.4423400000000002</v>
      </c>
      <c r="N400" s="91">
        <f t="shared" si="231"/>
        <v>2.4479700000000002</v>
      </c>
      <c r="O400" s="91">
        <f t="shared" si="231"/>
        <v>2.40863</v>
      </c>
      <c r="P400" s="91">
        <f t="shared" si="231"/>
        <v>2.3801899999999998</v>
      </c>
      <c r="Q400" s="91">
        <f t="shared" si="231"/>
        <v>2.3937900000000001</v>
      </c>
      <c r="R400" s="91">
        <f t="shared" si="231"/>
        <v>2.3890899999999999</v>
      </c>
      <c r="S400" s="91">
        <f t="shared" si="231"/>
        <v>2.37046</v>
      </c>
      <c r="T400" s="91">
        <f t="shared" si="231"/>
        <v>2.3738000000000001</v>
      </c>
      <c r="U400" s="91">
        <f t="shared" si="231"/>
        <v>2.41079</v>
      </c>
      <c r="V400" s="91">
        <f t="shared" si="231"/>
        <v>2.4832700000000001</v>
      </c>
      <c r="W400" s="91">
        <f t="shared" si="231"/>
        <v>2.4877500000000001</v>
      </c>
      <c r="X400" s="91">
        <f t="shared" si="231"/>
        <v>2.3142299999999998</v>
      </c>
      <c r="Y400" s="91">
        <f t="shared" si="231"/>
        <v>2.1695600000000002</v>
      </c>
      <c r="Z400" s="91">
        <f t="shared" si="231"/>
        <v>1.89185</v>
      </c>
      <c r="AA400" s="91">
        <f t="shared" si="231"/>
        <v>1.5915699999999999</v>
      </c>
    </row>
    <row r="401" spans="1:27" ht="12.75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1253.02</v>
      </c>
      <c r="E401" s="44">
        <v>1189.93</v>
      </c>
      <c r="F401" s="44">
        <v>1129.1400000000001</v>
      </c>
      <c r="G401" s="44">
        <v>1113.7</v>
      </c>
      <c r="H401" s="44">
        <v>1142.1400000000001</v>
      </c>
      <c r="I401" s="44">
        <v>1327.29</v>
      </c>
      <c r="J401" s="44">
        <v>1536.52</v>
      </c>
      <c r="K401" s="44">
        <v>1733.48</v>
      </c>
      <c r="L401" s="44">
        <v>1953.6</v>
      </c>
      <c r="M401" s="44">
        <v>2111.16</v>
      </c>
      <c r="N401" s="44">
        <v>2116.79</v>
      </c>
      <c r="O401" s="44">
        <v>2077.4499999999998</v>
      </c>
      <c r="P401" s="44">
        <v>2049.0100000000002</v>
      </c>
      <c r="Q401" s="44">
        <v>2062.61</v>
      </c>
      <c r="R401" s="44">
        <v>2057.91</v>
      </c>
      <c r="S401" s="44">
        <v>2039.28</v>
      </c>
      <c r="T401" s="44">
        <v>2042.62</v>
      </c>
      <c r="U401" s="44">
        <v>2079.61</v>
      </c>
      <c r="V401" s="44">
        <v>2152.09</v>
      </c>
      <c r="W401" s="44">
        <v>2156.5700000000002</v>
      </c>
      <c r="X401" s="44">
        <v>1983.05</v>
      </c>
      <c r="Y401" s="44">
        <v>1838.38</v>
      </c>
      <c r="Z401" s="44">
        <v>1560.67</v>
      </c>
      <c r="AA401" s="44">
        <v>1260.3900000000001</v>
      </c>
    </row>
    <row r="402" spans="1:27" ht="12.75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2804</v>
      </c>
      <c r="B405" s="28" t="str">
        <f>"17"&amp;"."&amp;$B$801&amp;"."&amp;$B$802</f>
        <v>17.10.2023</v>
      </c>
      <c r="C405" s="90" t="s">
        <v>76</v>
      </c>
      <c r="D405" s="91">
        <f>ROUND(((D406+D407+D409+D408)/1000),5)</f>
        <v>1.47523</v>
      </c>
      <c r="E405" s="91">
        <f>ROUND(((E406+E407+E409+E408)/1000),5)</f>
        <v>1.4192400000000001</v>
      </c>
      <c r="F405" s="91">
        <f>ROUND(((F406+F407+F409+F408)/1000),5)</f>
        <v>1.3754200000000001</v>
      </c>
      <c r="G405" s="91">
        <f t="shared" ref="G405:AA405" si="234">ROUND(((G406+G407+G409+G408)/1000),5)</f>
        <v>1.3738999999999999</v>
      </c>
      <c r="H405" s="91">
        <f t="shared" si="234"/>
        <v>1.41089</v>
      </c>
      <c r="I405" s="91">
        <f t="shared" si="234"/>
        <v>1.5451299999999999</v>
      </c>
      <c r="J405" s="91">
        <f t="shared" si="234"/>
        <v>1.6588000000000001</v>
      </c>
      <c r="K405" s="91">
        <f t="shared" si="234"/>
        <v>2.0042399999999998</v>
      </c>
      <c r="L405" s="91">
        <f t="shared" si="234"/>
        <v>2.24491</v>
      </c>
      <c r="M405" s="91">
        <f t="shared" si="234"/>
        <v>2.5018899999999999</v>
      </c>
      <c r="N405" s="91">
        <f t="shared" si="234"/>
        <v>2.54006</v>
      </c>
      <c r="O405" s="91">
        <f t="shared" si="234"/>
        <v>2.4973900000000002</v>
      </c>
      <c r="P405" s="91">
        <f t="shared" si="234"/>
        <v>2.3057799999999999</v>
      </c>
      <c r="Q405" s="91">
        <f t="shared" si="234"/>
        <v>2.32159</v>
      </c>
      <c r="R405" s="91">
        <f t="shared" si="234"/>
        <v>2.3311600000000001</v>
      </c>
      <c r="S405" s="91">
        <f t="shared" si="234"/>
        <v>2.3242400000000001</v>
      </c>
      <c r="T405" s="91">
        <f t="shared" si="234"/>
        <v>2.3148</v>
      </c>
      <c r="U405" s="91">
        <f t="shared" si="234"/>
        <v>2.3903400000000001</v>
      </c>
      <c r="V405" s="91">
        <f t="shared" si="234"/>
        <v>2.5522900000000002</v>
      </c>
      <c r="W405" s="91">
        <f t="shared" si="234"/>
        <v>2.5508299999999999</v>
      </c>
      <c r="X405" s="91">
        <f t="shared" si="234"/>
        <v>2.28552</v>
      </c>
      <c r="Y405" s="91">
        <f t="shared" si="234"/>
        <v>2.1520299999999999</v>
      </c>
      <c r="Z405" s="91">
        <f t="shared" si="234"/>
        <v>1.92113</v>
      </c>
      <c r="AA405" s="91">
        <f t="shared" si="234"/>
        <v>1.65459</v>
      </c>
    </row>
    <row r="406" spans="1:27" ht="12.75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1144.05</v>
      </c>
      <c r="E406" s="44">
        <v>1088.06</v>
      </c>
      <c r="F406" s="44">
        <v>1044.24</v>
      </c>
      <c r="G406" s="44">
        <v>1042.72</v>
      </c>
      <c r="H406" s="44">
        <v>1079.71</v>
      </c>
      <c r="I406" s="44">
        <v>1213.95</v>
      </c>
      <c r="J406" s="44">
        <v>1327.62</v>
      </c>
      <c r="K406" s="44">
        <v>1673.06</v>
      </c>
      <c r="L406" s="44">
        <v>1913.73</v>
      </c>
      <c r="M406" s="44">
        <v>2170.71</v>
      </c>
      <c r="N406" s="44">
        <v>2208.88</v>
      </c>
      <c r="O406" s="44">
        <v>2166.21</v>
      </c>
      <c r="P406" s="44">
        <v>1974.6</v>
      </c>
      <c r="Q406" s="44">
        <v>1990.41</v>
      </c>
      <c r="R406" s="44">
        <v>1999.98</v>
      </c>
      <c r="S406" s="44">
        <v>1993.06</v>
      </c>
      <c r="T406" s="44">
        <v>1983.62</v>
      </c>
      <c r="U406" s="44">
        <v>2059.16</v>
      </c>
      <c r="V406" s="44">
        <v>2221.11</v>
      </c>
      <c r="W406" s="44">
        <v>2219.65</v>
      </c>
      <c r="X406" s="44">
        <v>1954.34</v>
      </c>
      <c r="Y406" s="44">
        <v>1820.85</v>
      </c>
      <c r="Z406" s="44">
        <v>1589.95</v>
      </c>
      <c r="AA406" s="44">
        <v>1323.41</v>
      </c>
    </row>
    <row r="407" spans="1:27" ht="12.75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2809</v>
      </c>
      <c r="B410" s="28" t="str">
        <f>"18"&amp;"."&amp;$B$801&amp;"."&amp;$B$802</f>
        <v>18.10.2023</v>
      </c>
      <c r="C410" s="90" t="s">
        <v>76</v>
      </c>
      <c r="D410" s="91">
        <f>ROUND(((D411+D412+D414+D413)/1000),5)</f>
        <v>1.4673799999999999</v>
      </c>
      <c r="E410" s="91">
        <f>ROUND(((E411+E412+E414+E413)/1000),5)</f>
        <v>1.4063000000000001</v>
      </c>
      <c r="F410" s="91">
        <f>ROUND(((F411+F412+F414+F413)/1000),5)</f>
        <v>1.38442</v>
      </c>
      <c r="G410" s="91">
        <f t="shared" ref="G410:AA410" si="237">ROUND(((G411+G412+G414+G413)/1000),5)</f>
        <v>1.4007799999999999</v>
      </c>
      <c r="H410" s="91">
        <f t="shared" si="237"/>
        <v>1.4545600000000001</v>
      </c>
      <c r="I410" s="91">
        <f t="shared" si="237"/>
        <v>1.54288</v>
      </c>
      <c r="J410" s="91">
        <f t="shared" si="237"/>
        <v>1.70669</v>
      </c>
      <c r="K410" s="91">
        <f t="shared" si="237"/>
        <v>2.02338</v>
      </c>
      <c r="L410" s="91">
        <f t="shared" si="237"/>
        <v>2.1307700000000001</v>
      </c>
      <c r="M410" s="91">
        <f t="shared" si="237"/>
        <v>2.4369700000000001</v>
      </c>
      <c r="N410" s="91">
        <f t="shared" si="237"/>
        <v>2.4944099999999998</v>
      </c>
      <c r="O410" s="91">
        <f t="shared" si="237"/>
        <v>2.3006099999999998</v>
      </c>
      <c r="P410" s="91">
        <f t="shared" si="237"/>
        <v>2.2794400000000001</v>
      </c>
      <c r="Q410" s="91">
        <f t="shared" si="237"/>
        <v>2.2775300000000001</v>
      </c>
      <c r="R410" s="91">
        <f t="shared" si="237"/>
        <v>2.29244</v>
      </c>
      <c r="S410" s="91">
        <f t="shared" si="237"/>
        <v>2.28992</v>
      </c>
      <c r="T410" s="91">
        <f t="shared" si="237"/>
        <v>2.2907899999999999</v>
      </c>
      <c r="U410" s="91">
        <f t="shared" si="237"/>
        <v>2.4796</v>
      </c>
      <c r="V410" s="91">
        <f t="shared" si="237"/>
        <v>2.52047</v>
      </c>
      <c r="W410" s="91">
        <f t="shared" si="237"/>
        <v>2.4669099999999999</v>
      </c>
      <c r="X410" s="91">
        <f t="shared" si="237"/>
        <v>2.23265</v>
      </c>
      <c r="Y410" s="91">
        <f t="shared" si="237"/>
        <v>2.10778</v>
      </c>
      <c r="Z410" s="91">
        <f t="shared" si="237"/>
        <v>1.81498</v>
      </c>
      <c r="AA410" s="91">
        <f t="shared" si="237"/>
        <v>1.5785499999999999</v>
      </c>
    </row>
    <row r="411" spans="1:27" ht="12.75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1136.2</v>
      </c>
      <c r="E411" s="44">
        <v>1075.1199999999999</v>
      </c>
      <c r="F411" s="44">
        <v>1053.24</v>
      </c>
      <c r="G411" s="44">
        <v>1069.5999999999999</v>
      </c>
      <c r="H411" s="44">
        <v>1123.3800000000001</v>
      </c>
      <c r="I411" s="44">
        <v>1211.7</v>
      </c>
      <c r="J411" s="44">
        <v>1375.51</v>
      </c>
      <c r="K411" s="44">
        <v>1692.2</v>
      </c>
      <c r="L411" s="44">
        <v>1799.59</v>
      </c>
      <c r="M411" s="44">
        <v>2105.79</v>
      </c>
      <c r="N411" s="44">
        <v>2163.23</v>
      </c>
      <c r="O411" s="44">
        <v>1969.43</v>
      </c>
      <c r="P411" s="44">
        <v>1948.26</v>
      </c>
      <c r="Q411" s="44">
        <v>1946.35</v>
      </c>
      <c r="R411" s="44">
        <v>1961.26</v>
      </c>
      <c r="S411" s="44">
        <v>1958.74</v>
      </c>
      <c r="T411" s="44">
        <v>1959.61</v>
      </c>
      <c r="U411" s="44">
        <v>2148.42</v>
      </c>
      <c r="V411" s="44">
        <v>2189.29</v>
      </c>
      <c r="W411" s="44">
        <v>2135.73</v>
      </c>
      <c r="X411" s="44">
        <v>1901.47</v>
      </c>
      <c r="Y411" s="44">
        <v>1776.6</v>
      </c>
      <c r="Z411" s="44">
        <v>1483.8</v>
      </c>
      <c r="AA411" s="44">
        <v>1247.3699999999999</v>
      </c>
    </row>
    <row r="412" spans="1:27" ht="12.75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2814</v>
      </c>
      <c r="B415" s="28" t="str">
        <f>"19"&amp;"."&amp;$B$801&amp;"."&amp;$B$802</f>
        <v>19.10.2023</v>
      </c>
      <c r="C415" s="90" t="s">
        <v>76</v>
      </c>
      <c r="D415" s="91">
        <f>ROUND(((D416+D417+D419+D418)/1000),5)</f>
        <v>1.4781200000000001</v>
      </c>
      <c r="E415" s="91">
        <f>ROUND(((E416+E417+E419+E418)/1000),5)</f>
        <v>1.38798</v>
      </c>
      <c r="F415" s="91">
        <f>ROUND(((F416+F417+F419+F418)/1000),5)</f>
        <v>1.3764799999999999</v>
      </c>
      <c r="G415" s="91">
        <f t="shared" ref="G415:AA415" si="240">ROUND(((G416+G417+G419+G418)/1000),5)</f>
        <v>1.3764400000000001</v>
      </c>
      <c r="H415" s="91">
        <f t="shared" si="240"/>
        <v>1.4296</v>
      </c>
      <c r="I415" s="91">
        <f t="shared" si="240"/>
        <v>1.5365500000000001</v>
      </c>
      <c r="J415" s="91">
        <f t="shared" si="240"/>
        <v>1.76363</v>
      </c>
      <c r="K415" s="91">
        <f t="shared" si="240"/>
        <v>2.02643</v>
      </c>
      <c r="L415" s="91">
        <f t="shared" si="240"/>
        <v>2.2937799999999999</v>
      </c>
      <c r="M415" s="91">
        <f t="shared" si="240"/>
        <v>2.4489399999999999</v>
      </c>
      <c r="N415" s="91">
        <f t="shared" si="240"/>
        <v>2.47817</v>
      </c>
      <c r="O415" s="91">
        <f t="shared" si="240"/>
        <v>2.47844</v>
      </c>
      <c r="P415" s="91">
        <f t="shared" si="240"/>
        <v>2.3915000000000002</v>
      </c>
      <c r="Q415" s="91">
        <f t="shared" si="240"/>
        <v>2.4016799999999998</v>
      </c>
      <c r="R415" s="91">
        <f t="shared" si="240"/>
        <v>2.4022299999999999</v>
      </c>
      <c r="S415" s="91">
        <f t="shared" si="240"/>
        <v>2.3984899999999998</v>
      </c>
      <c r="T415" s="91">
        <f t="shared" si="240"/>
        <v>2.3982600000000001</v>
      </c>
      <c r="U415" s="91">
        <f t="shared" si="240"/>
        <v>2.4600399999999998</v>
      </c>
      <c r="V415" s="91">
        <f t="shared" si="240"/>
        <v>2.5276900000000002</v>
      </c>
      <c r="W415" s="91">
        <f t="shared" si="240"/>
        <v>2.4927299999999999</v>
      </c>
      <c r="X415" s="91">
        <f t="shared" si="240"/>
        <v>2.3650899999999999</v>
      </c>
      <c r="Y415" s="91">
        <f t="shared" si="240"/>
        <v>2.1289899999999999</v>
      </c>
      <c r="Z415" s="91">
        <f t="shared" si="240"/>
        <v>1.92496</v>
      </c>
      <c r="AA415" s="91">
        <f t="shared" si="240"/>
        <v>1.68082</v>
      </c>
    </row>
    <row r="416" spans="1:27" ht="12.75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1146.94</v>
      </c>
      <c r="E416" s="44">
        <v>1056.8</v>
      </c>
      <c r="F416" s="44">
        <v>1045.3</v>
      </c>
      <c r="G416" s="44">
        <v>1045.26</v>
      </c>
      <c r="H416" s="44">
        <v>1098.42</v>
      </c>
      <c r="I416" s="44">
        <v>1205.3699999999999</v>
      </c>
      <c r="J416" s="44">
        <v>1432.45</v>
      </c>
      <c r="K416" s="44">
        <v>1695.25</v>
      </c>
      <c r="L416" s="44">
        <v>1962.6</v>
      </c>
      <c r="M416" s="44">
        <v>2117.7600000000002</v>
      </c>
      <c r="N416" s="44">
        <v>2146.9899999999998</v>
      </c>
      <c r="O416" s="44">
        <v>2147.2600000000002</v>
      </c>
      <c r="P416" s="44">
        <v>2060.3200000000002</v>
      </c>
      <c r="Q416" s="44">
        <v>2070.5</v>
      </c>
      <c r="R416" s="44">
        <v>2071.0500000000002</v>
      </c>
      <c r="S416" s="44">
        <v>2067.31</v>
      </c>
      <c r="T416" s="44">
        <v>2067.08</v>
      </c>
      <c r="U416" s="44">
        <v>2128.86</v>
      </c>
      <c r="V416" s="44">
        <v>2196.5100000000002</v>
      </c>
      <c r="W416" s="44">
        <v>2161.5500000000002</v>
      </c>
      <c r="X416" s="44">
        <v>2033.91</v>
      </c>
      <c r="Y416" s="44">
        <v>1797.81</v>
      </c>
      <c r="Z416" s="44">
        <v>1593.78</v>
      </c>
      <c r="AA416" s="44">
        <v>1349.64</v>
      </c>
    </row>
    <row r="417" spans="1:27" ht="12.75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2819</v>
      </c>
      <c r="B420" s="28" t="str">
        <f>"20"&amp;"."&amp;$B$801&amp;"."&amp;$B$802</f>
        <v>20.10.2023</v>
      </c>
      <c r="C420" s="90" t="s">
        <v>76</v>
      </c>
      <c r="D420" s="91">
        <f>ROUND(((D421+D422+D424+D423)/1000),5)</f>
        <v>1.47933</v>
      </c>
      <c r="E420" s="91">
        <f>ROUND(((E421+E422+E424+E423)/1000),5)</f>
        <v>1.4040299999999999</v>
      </c>
      <c r="F420" s="91">
        <f>ROUND(((F421+F422+F424+F423)/1000),5)</f>
        <v>1.3789899999999999</v>
      </c>
      <c r="G420" s="91">
        <f t="shared" ref="G420:AA420" si="243">ROUND(((G421+G422+G424+G423)/1000),5)</f>
        <v>1.3839600000000001</v>
      </c>
      <c r="H420" s="91">
        <f t="shared" si="243"/>
        <v>1.4496199999999999</v>
      </c>
      <c r="I420" s="91">
        <f t="shared" si="243"/>
        <v>1.5364</v>
      </c>
      <c r="J420" s="91">
        <f t="shared" si="243"/>
        <v>1.75589</v>
      </c>
      <c r="K420" s="91">
        <f t="shared" si="243"/>
        <v>2.06412</v>
      </c>
      <c r="L420" s="91">
        <f t="shared" si="243"/>
        <v>2.2405499999999998</v>
      </c>
      <c r="M420" s="91">
        <f t="shared" si="243"/>
        <v>2.4697499999999999</v>
      </c>
      <c r="N420" s="91">
        <f t="shared" si="243"/>
        <v>2.5340799999999999</v>
      </c>
      <c r="O420" s="91">
        <f t="shared" si="243"/>
        <v>2.33656</v>
      </c>
      <c r="P420" s="91">
        <f t="shared" si="243"/>
        <v>2.3188800000000001</v>
      </c>
      <c r="Q420" s="91">
        <f t="shared" si="243"/>
        <v>2.3224100000000001</v>
      </c>
      <c r="R420" s="91">
        <f t="shared" si="243"/>
        <v>2.3262100000000001</v>
      </c>
      <c r="S420" s="91">
        <f t="shared" si="243"/>
        <v>2.3196699999999999</v>
      </c>
      <c r="T420" s="91">
        <f t="shared" si="243"/>
        <v>2.3119999999999998</v>
      </c>
      <c r="U420" s="91">
        <f t="shared" si="243"/>
        <v>2.5059300000000002</v>
      </c>
      <c r="V420" s="91">
        <f t="shared" si="243"/>
        <v>2.5277799999999999</v>
      </c>
      <c r="W420" s="91">
        <f t="shared" si="243"/>
        <v>2.38531</v>
      </c>
      <c r="X420" s="91">
        <f t="shared" si="243"/>
        <v>2.2911100000000002</v>
      </c>
      <c r="Y420" s="91">
        <f t="shared" si="243"/>
        <v>2.2023700000000002</v>
      </c>
      <c r="Z420" s="91">
        <f t="shared" si="243"/>
        <v>1.9145099999999999</v>
      </c>
      <c r="AA420" s="91">
        <f t="shared" si="243"/>
        <v>1.6607700000000001</v>
      </c>
    </row>
    <row r="421" spans="1:27" ht="12.75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1148.1500000000001</v>
      </c>
      <c r="E421" s="44">
        <v>1072.8499999999999</v>
      </c>
      <c r="F421" s="44">
        <v>1047.81</v>
      </c>
      <c r="G421" s="44">
        <v>1052.78</v>
      </c>
      <c r="H421" s="44">
        <v>1118.44</v>
      </c>
      <c r="I421" s="44">
        <v>1205.22</v>
      </c>
      <c r="J421" s="44">
        <v>1424.71</v>
      </c>
      <c r="K421" s="44">
        <v>1732.94</v>
      </c>
      <c r="L421" s="44">
        <v>1909.37</v>
      </c>
      <c r="M421" s="44">
        <v>2138.5700000000002</v>
      </c>
      <c r="N421" s="44">
        <v>2202.9</v>
      </c>
      <c r="O421" s="44">
        <v>2005.38</v>
      </c>
      <c r="P421" s="44">
        <v>1987.7</v>
      </c>
      <c r="Q421" s="44">
        <v>1991.23</v>
      </c>
      <c r="R421" s="44">
        <v>1995.03</v>
      </c>
      <c r="S421" s="44">
        <v>1988.49</v>
      </c>
      <c r="T421" s="44">
        <v>1980.82</v>
      </c>
      <c r="U421" s="44">
        <v>2174.75</v>
      </c>
      <c r="V421" s="44">
        <v>2196.6</v>
      </c>
      <c r="W421" s="44">
        <v>2054.13</v>
      </c>
      <c r="X421" s="44">
        <v>1959.93</v>
      </c>
      <c r="Y421" s="44">
        <v>1871.19</v>
      </c>
      <c r="Z421" s="44">
        <v>1583.33</v>
      </c>
      <c r="AA421" s="44">
        <v>1329.59</v>
      </c>
    </row>
    <row r="422" spans="1:27" ht="12.75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2824</v>
      </c>
      <c r="B425" s="28" t="str">
        <f>"21"&amp;"."&amp;$B$801&amp;"."&amp;$B$802</f>
        <v>21.10.2023</v>
      </c>
      <c r="C425" s="90" t="s">
        <v>76</v>
      </c>
      <c r="D425" s="91">
        <f>ROUND(((D426+D427+D429+D428)/1000),5)</f>
        <v>1.52525</v>
      </c>
      <c r="E425" s="91">
        <f>ROUND(((E426+E427+E429+E428)/1000),5)</f>
        <v>1.49529</v>
      </c>
      <c r="F425" s="91">
        <f>ROUND(((F426+F427+F429+F428)/1000),5)</f>
        <v>1.45635</v>
      </c>
      <c r="G425" s="91">
        <f t="shared" ref="G425:AA425" si="246">ROUND(((G426+G427+G429+G428)/1000),5)</f>
        <v>1.4434400000000001</v>
      </c>
      <c r="H425" s="91">
        <f t="shared" si="246"/>
        <v>1.45129</v>
      </c>
      <c r="I425" s="91">
        <f t="shared" si="246"/>
        <v>1.5036099999999999</v>
      </c>
      <c r="J425" s="91">
        <f t="shared" si="246"/>
        <v>1.5205299999999999</v>
      </c>
      <c r="K425" s="91">
        <f t="shared" si="246"/>
        <v>1.73221</v>
      </c>
      <c r="L425" s="91">
        <f t="shared" si="246"/>
        <v>1.8964300000000001</v>
      </c>
      <c r="M425" s="91">
        <f t="shared" si="246"/>
        <v>2.1212200000000001</v>
      </c>
      <c r="N425" s="91">
        <f t="shared" si="246"/>
        <v>2.2119900000000001</v>
      </c>
      <c r="O425" s="91">
        <f t="shared" si="246"/>
        <v>2.2184499999999998</v>
      </c>
      <c r="P425" s="91">
        <f t="shared" si="246"/>
        <v>2.1818300000000002</v>
      </c>
      <c r="Q425" s="91">
        <f t="shared" si="246"/>
        <v>2.1769599999999998</v>
      </c>
      <c r="R425" s="91">
        <f t="shared" si="246"/>
        <v>2.16126</v>
      </c>
      <c r="S425" s="91">
        <f t="shared" si="246"/>
        <v>2.1527500000000002</v>
      </c>
      <c r="T425" s="91">
        <f t="shared" si="246"/>
        <v>2.17319</v>
      </c>
      <c r="U425" s="91">
        <f t="shared" si="246"/>
        <v>2.27921</v>
      </c>
      <c r="V425" s="91">
        <f t="shared" si="246"/>
        <v>2.4722499999999998</v>
      </c>
      <c r="W425" s="91">
        <f t="shared" si="246"/>
        <v>2.3704499999999999</v>
      </c>
      <c r="X425" s="91">
        <f t="shared" si="246"/>
        <v>2.1616399999999998</v>
      </c>
      <c r="Y425" s="91">
        <f t="shared" si="246"/>
        <v>2.03233</v>
      </c>
      <c r="Z425" s="91">
        <f t="shared" si="246"/>
        <v>1.7977099999999999</v>
      </c>
      <c r="AA425" s="91">
        <f t="shared" si="246"/>
        <v>1.5866199999999999</v>
      </c>
    </row>
    <row r="426" spans="1:27" ht="12.75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1194.07</v>
      </c>
      <c r="E426" s="44">
        <v>1164.1099999999999</v>
      </c>
      <c r="F426" s="44">
        <v>1125.17</v>
      </c>
      <c r="G426" s="44">
        <v>1112.26</v>
      </c>
      <c r="H426" s="44">
        <v>1120.1099999999999</v>
      </c>
      <c r="I426" s="44">
        <v>1172.43</v>
      </c>
      <c r="J426" s="44">
        <v>1189.3499999999999</v>
      </c>
      <c r="K426" s="44">
        <v>1401.03</v>
      </c>
      <c r="L426" s="44">
        <v>1565.25</v>
      </c>
      <c r="M426" s="44">
        <v>1790.04</v>
      </c>
      <c r="N426" s="44">
        <v>1880.81</v>
      </c>
      <c r="O426" s="44">
        <v>1887.27</v>
      </c>
      <c r="P426" s="44">
        <v>1850.65</v>
      </c>
      <c r="Q426" s="44">
        <v>1845.78</v>
      </c>
      <c r="R426" s="44">
        <v>1830.08</v>
      </c>
      <c r="S426" s="44">
        <v>1821.57</v>
      </c>
      <c r="T426" s="44">
        <v>1842.01</v>
      </c>
      <c r="U426" s="44">
        <v>1948.03</v>
      </c>
      <c r="V426" s="44">
        <v>2141.0700000000002</v>
      </c>
      <c r="W426" s="44">
        <v>2039.27</v>
      </c>
      <c r="X426" s="44">
        <v>1830.46</v>
      </c>
      <c r="Y426" s="44">
        <v>1701.15</v>
      </c>
      <c r="Z426" s="44">
        <v>1466.53</v>
      </c>
      <c r="AA426" s="44">
        <v>1255.44</v>
      </c>
    </row>
    <row r="427" spans="1:27" ht="12.75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2829</v>
      </c>
      <c r="B430" s="28" t="str">
        <f>"22"&amp;"."&amp;$B$801&amp;"."&amp;$B$802</f>
        <v>22.10.2023</v>
      </c>
      <c r="C430" s="90" t="s">
        <v>76</v>
      </c>
      <c r="D430" s="91">
        <f>ROUND(((D431+D432+D434+D433)/1000),5)</f>
        <v>1.4981</v>
      </c>
      <c r="E430" s="91">
        <f>ROUND(((E431+E432+E434+E433)/1000),5)</f>
        <v>1.42448</v>
      </c>
      <c r="F430" s="91">
        <f>ROUND(((F431+F432+F434+F433)/1000),5)</f>
        <v>1.3708400000000001</v>
      </c>
      <c r="G430" s="91">
        <f t="shared" ref="G430:AA430" si="249">ROUND(((G431+G432+G434+G433)/1000),5)</f>
        <v>1.3640300000000001</v>
      </c>
      <c r="H430" s="91">
        <f t="shared" si="249"/>
        <v>1.36344</v>
      </c>
      <c r="I430" s="91">
        <f t="shared" si="249"/>
        <v>1.44103</v>
      </c>
      <c r="J430" s="91">
        <f t="shared" si="249"/>
        <v>1.44625</v>
      </c>
      <c r="K430" s="91">
        <f t="shared" si="249"/>
        <v>1.5037700000000001</v>
      </c>
      <c r="L430" s="91">
        <f t="shared" si="249"/>
        <v>1.66919</v>
      </c>
      <c r="M430" s="91">
        <f t="shared" si="249"/>
        <v>1.8798900000000001</v>
      </c>
      <c r="N430" s="91">
        <f t="shared" si="249"/>
        <v>1.96322</v>
      </c>
      <c r="O430" s="91">
        <f t="shared" si="249"/>
        <v>1.99546</v>
      </c>
      <c r="P430" s="91">
        <f t="shared" si="249"/>
        <v>2.0212300000000001</v>
      </c>
      <c r="Q430" s="91">
        <f t="shared" si="249"/>
        <v>2.03776</v>
      </c>
      <c r="R430" s="91">
        <f t="shared" si="249"/>
        <v>2.0528200000000001</v>
      </c>
      <c r="S430" s="91">
        <f t="shared" si="249"/>
        <v>2.04189</v>
      </c>
      <c r="T430" s="91">
        <f t="shared" si="249"/>
        <v>2.1202100000000002</v>
      </c>
      <c r="U430" s="91">
        <f t="shared" si="249"/>
        <v>2.3371900000000001</v>
      </c>
      <c r="V430" s="91">
        <f t="shared" si="249"/>
        <v>2.4706299999999999</v>
      </c>
      <c r="W430" s="91">
        <f t="shared" si="249"/>
        <v>2.4174500000000001</v>
      </c>
      <c r="X430" s="91">
        <f t="shared" si="249"/>
        <v>2.1913999999999998</v>
      </c>
      <c r="Y430" s="91">
        <f t="shared" si="249"/>
        <v>1.9706699999999999</v>
      </c>
      <c r="Z430" s="91">
        <f t="shared" si="249"/>
        <v>1.63802</v>
      </c>
      <c r="AA430" s="91">
        <f t="shared" si="249"/>
        <v>1.52362</v>
      </c>
    </row>
    <row r="431" spans="1:27" ht="12.75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1166.92</v>
      </c>
      <c r="E431" s="44">
        <v>1093.3</v>
      </c>
      <c r="F431" s="44">
        <v>1039.6600000000001</v>
      </c>
      <c r="G431" s="44">
        <v>1032.8499999999999</v>
      </c>
      <c r="H431" s="44">
        <v>1032.26</v>
      </c>
      <c r="I431" s="44">
        <v>1109.8499999999999</v>
      </c>
      <c r="J431" s="44">
        <v>1115.07</v>
      </c>
      <c r="K431" s="44">
        <v>1172.5899999999999</v>
      </c>
      <c r="L431" s="44">
        <v>1338.01</v>
      </c>
      <c r="M431" s="44">
        <v>1548.71</v>
      </c>
      <c r="N431" s="44">
        <v>1632.04</v>
      </c>
      <c r="O431" s="44">
        <v>1664.28</v>
      </c>
      <c r="P431" s="44">
        <v>1690.05</v>
      </c>
      <c r="Q431" s="44">
        <v>1706.58</v>
      </c>
      <c r="R431" s="44">
        <v>1721.64</v>
      </c>
      <c r="S431" s="44">
        <v>1710.71</v>
      </c>
      <c r="T431" s="44">
        <v>1789.03</v>
      </c>
      <c r="U431" s="44">
        <v>2006.01</v>
      </c>
      <c r="V431" s="44">
        <v>2139.4499999999998</v>
      </c>
      <c r="W431" s="44">
        <v>2086.27</v>
      </c>
      <c r="X431" s="44">
        <v>1860.22</v>
      </c>
      <c r="Y431" s="44">
        <v>1639.49</v>
      </c>
      <c r="Z431" s="44">
        <v>1306.8399999999999</v>
      </c>
      <c r="AA431" s="44">
        <v>1192.44</v>
      </c>
    </row>
    <row r="432" spans="1:27" ht="12.75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2834</v>
      </c>
      <c r="B435" s="28" t="str">
        <f>"23"&amp;"."&amp;$B$801&amp;"."&amp;$B$802</f>
        <v>23.10.2023</v>
      </c>
      <c r="C435" s="90" t="s">
        <v>76</v>
      </c>
      <c r="D435" s="91">
        <f>ROUND(((D436+D437+D439+D438)/1000),5)</f>
        <v>1.48095</v>
      </c>
      <c r="E435" s="91">
        <f>ROUND(((E436+E437+E439+E438)/1000),5)</f>
        <v>1.3669</v>
      </c>
      <c r="F435" s="91">
        <f>ROUND(((F436+F437+F439+F438)/1000),5)</f>
        <v>1.3251900000000001</v>
      </c>
      <c r="G435" s="91">
        <f t="shared" ref="G435:AA435" si="252">ROUND(((G436+G437+G439+G438)/1000),5)</f>
        <v>1.3424</v>
      </c>
      <c r="H435" s="91">
        <f t="shared" si="252"/>
        <v>1.3684000000000001</v>
      </c>
      <c r="I435" s="91">
        <f t="shared" si="252"/>
        <v>1.50132</v>
      </c>
      <c r="J435" s="91">
        <f t="shared" si="252"/>
        <v>1.6631400000000001</v>
      </c>
      <c r="K435" s="91">
        <f t="shared" si="252"/>
        <v>1.9621900000000001</v>
      </c>
      <c r="L435" s="91">
        <f t="shared" si="252"/>
        <v>2.19739</v>
      </c>
      <c r="M435" s="91">
        <f t="shared" si="252"/>
        <v>2.3942399999999999</v>
      </c>
      <c r="N435" s="91">
        <f t="shared" si="252"/>
        <v>2.4746000000000001</v>
      </c>
      <c r="O435" s="91">
        <f t="shared" si="252"/>
        <v>2.2930199999999998</v>
      </c>
      <c r="P435" s="91">
        <f t="shared" si="252"/>
        <v>2.2195200000000002</v>
      </c>
      <c r="Q435" s="91">
        <f t="shared" si="252"/>
        <v>2.2591700000000001</v>
      </c>
      <c r="R435" s="91">
        <f t="shared" si="252"/>
        <v>2.2720899999999999</v>
      </c>
      <c r="S435" s="91">
        <f t="shared" si="252"/>
        <v>2.2681100000000001</v>
      </c>
      <c r="T435" s="91">
        <f t="shared" si="252"/>
        <v>2.2569400000000002</v>
      </c>
      <c r="U435" s="91">
        <f t="shared" si="252"/>
        <v>2.3679299999999999</v>
      </c>
      <c r="V435" s="91">
        <f t="shared" si="252"/>
        <v>2.4743400000000002</v>
      </c>
      <c r="W435" s="91">
        <f t="shared" si="252"/>
        <v>2.35832</v>
      </c>
      <c r="X435" s="91">
        <f t="shared" si="252"/>
        <v>2.1283300000000001</v>
      </c>
      <c r="Y435" s="91">
        <f t="shared" si="252"/>
        <v>2.02494</v>
      </c>
      <c r="Z435" s="91">
        <f t="shared" si="252"/>
        <v>1.7017199999999999</v>
      </c>
      <c r="AA435" s="91">
        <f t="shared" si="252"/>
        <v>1.52843</v>
      </c>
    </row>
    <row r="436" spans="1:27" ht="12.75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1149.77</v>
      </c>
      <c r="E436" s="44">
        <v>1035.72</v>
      </c>
      <c r="F436" s="44">
        <v>994.01</v>
      </c>
      <c r="G436" s="44">
        <v>1011.22</v>
      </c>
      <c r="H436" s="44">
        <v>1037.22</v>
      </c>
      <c r="I436" s="44">
        <v>1170.1400000000001</v>
      </c>
      <c r="J436" s="44">
        <v>1331.96</v>
      </c>
      <c r="K436" s="44">
        <v>1631.01</v>
      </c>
      <c r="L436" s="44">
        <v>1866.21</v>
      </c>
      <c r="M436" s="44">
        <v>2063.06</v>
      </c>
      <c r="N436" s="44">
        <v>2143.42</v>
      </c>
      <c r="O436" s="44">
        <v>1961.84</v>
      </c>
      <c r="P436" s="44">
        <v>1888.34</v>
      </c>
      <c r="Q436" s="44">
        <v>1927.99</v>
      </c>
      <c r="R436" s="44">
        <v>1940.91</v>
      </c>
      <c r="S436" s="44">
        <v>1936.93</v>
      </c>
      <c r="T436" s="44">
        <v>1925.76</v>
      </c>
      <c r="U436" s="44">
        <v>2036.75</v>
      </c>
      <c r="V436" s="44">
        <v>2143.16</v>
      </c>
      <c r="W436" s="44">
        <v>2027.14</v>
      </c>
      <c r="X436" s="44">
        <v>1797.15</v>
      </c>
      <c r="Y436" s="44">
        <v>1693.76</v>
      </c>
      <c r="Z436" s="44">
        <v>1370.54</v>
      </c>
      <c r="AA436" s="44">
        <v>1197.25</v>
      </c>
    </row>
    <row r="437" spans="1:27" ht="12.75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2839</v>
      </c>
      <c r="B440" s="28" t="str">
        <f>"24"&amp;"."&amp;$B$801&amp;"."&amp;$B$802</f>
        <v>24.10.2023</v>
      </c>
      <c r="C440" s="90" t="s">
        <v>76</v>
      </c>
      <c r="D440" s="91">
        <f>ROUND(((D441+D442+D444+D443)/1000),5)</f>
        <v>1.4670000000000001</v>
      </c>
      <c r="E440" s="91">
        <f>ROUND(((E441+E442+E444+E443)/1000),5)</f>
        <v>1.3809800000000001</v>
      </c>
      <c r="F440" s="91">
        <f>ROUND(((F441+F442+F444+F443)/1000),5)</f>
        <v>1.35056</v>
      </c>
      <c r="G440" s="91">
        <f t="shared" ref="G440:AA440" si="255">ROUND(((G441+G442+G444+G443)/1000),5)</f>
        <v>1.3632</v>
      </c>
      <c r="H440" s="91">
        <f t="shared" si="255"/>
        <v>1.40998</v>
      </c>
      <c r="I440" s="91">
        <f t="shared" si="255"/>
        <v>1.5264899999999999</v>
      </c>
      <c r="J440" s="91">
        <f t="shared" si="255"/>
        <v>1.6957500000000001</v>
      </c>
      <c r="K440" s="91">
        <f t="shared" si="255"/>
        <v>2.0169999999999999</v>
      </c>
      <c r="L440" s="91">
        <f t="shared" si="255"/>
        <v>2.2065899999999998</v>
      </c>
      <c r="M440" s="91">
        <f t="shared" si="255"/>
        <v>2.41384</v>
      </c>
      <c r="N440" s="91">
        <f t="shared" si="255"/>
        <v>2.49133</v>
      </c>
      <c r="O440" s="91">
        <f t="shared" si="255"/>
        <v>2.3249399999999998</v>
      </c>
      <c r="P440" s="91">
        <f t="shared" si="255"/>
        <v>2.30077</v>
      </c>
      <c r="Q440" s="91">
        <f t="shared" si="255"/>
        <v>2.31568</v>
      </c>
      <c r="R440" s="91">
        <f t="shared" si="255"/>
        <v>2.3136000000000001</v>
      </c>
      <c r="S440" s="91">
        <f t="shared" si="255"/>
        <v>2.3145699999999998</v>
      </c>
      <c r="T440" s="91">
        <f t="shared" si="255"/>
        <v>2.2977799999999999</v>
      </c>
      <c r="U440" s="91">
        <f t="shared" si="255"/>
        <v>2.4908000000000001</v>
      </c>
      <c r="V440" s="91">
        <f t="shared" si="255"/>
        <v>2.5169199999999998</v>
      </c>
      <c r="W440" s="91">
        <f t="shared" si="255"/>
        <v>2.4789099999999999</v>
      </c>
      <c r="X440" s="91">
        <f t="shared" si="255"/>
        <v>2.2025399999999999</v>
      </c>
      <c r="Y440" s="91">
        <f t="shared" si="255"/>
        <v>2.05179</v>
      </c>
      <c r="Z440" s="91">
        <f t="shared" si="255"/>
        <v>1.8022899999999999</v>
      </c>
      <c r="AA440" s="91">
        <f t="shared" si="255"/>
        <v>1.5764400000000001</v>
      </c>
    </row>
    <row r="441" spans="1:27" ht="12.75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1135.82</v>
      </c>
      <c r="E441" s="44">
        <v>1049.8</v>
      </c>
      <c r="F441" s="44">
        <v>1019.38</v>
      </c>
      <c r="G441" s="44">
        <v>1032.02</v>
      </c>
      <c r="H441" s="44">
        <v>1078.8</v>
      </c>
      <c r="I441" s="44">
        <v>1195.31</v>
      </c>
      <c r="J441" s="44">
        <v>1364.57</v>
      </c>
      <c r="K441" s="44">
        <v>1685.82</v>
      </c>
      <c r="L441" s="44">
        <v>1875.41</v>
      </c>
      <c r="M441" s="44">
        <v>2082.66</v>
      </c>
      <c r="N441" s="44">
        <v>2160.15</v>
      </c>
      <c r="O441" s="44">
        <v>1993.76</v>
      </c>
      <c r="P441" s="44">
        <v>1969.59</v>
      </c>
      <c r="Q441" s="44">
        <v>1984.5</v>
      </c>
      <c r="R441" s="44">
        <v>1982.42</v>
      </c>
      <c r="S441" s="44">
        <v>1983.39</v>
      </c>
      <c r="T441" s="44">
        <v>1966.6</v>
      </c>
      <c r="U441" s="44">
        <v>2159.62</v>
      </c>
      <c r="V441" s="44">
        <v>2185.7399999999998</v>
      </c>
      <c r="W441" s="44">
        <v>2147.73</v>
      </c>
      <c r="X441" s="44">
        <v>1871.36</v>
      </c>
      <c r="Y441" s="44">
        <v>1720.61</v>
      </c>
      <c r="Z441" s="44">
        <v>1471.11</v>
      </c>
      <c r="AA441" s="44">
        <v>1245.26</v>
      </c>
    </row>
    <row r="442" spans="1:27" ht="12.75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2844</v>
      </c>
      <c r="B445" s="28" t="str">
        <f>"25"&amp;"."&amp;$B$801&amp;"."&amp;$B$802</f>
        <v>25.10.2023</v>
      </c>
      <c r="C445" s="90" t="s">
        <v>76</v>
      </c>
      <c r="D445" s="91">
        <f>ROUND(((D446+D447+D449+D448)/1000),5)</f>
        <v>1.46211</v>
      </c>
      <c r="E445" s="91">
        <f>ROUND(((E446+E447+E449+E448)/1000),5)</f>
        <v>1.40262</v>
      </c>
      <c r="F445" s="91">
        <f>ROUND(((F446+F447+F449+F448)/1000),5)</f>
        <v>1.3654999999999999</v>
      </c>
      <c r="G445" s="91">
        <f t="shared" ref="G445:AA445" si="258">ROUND(((G446+G447+G449+G448)/1000),5)</f>
        <v>1.3627400000000001</v>
      </c>
      <c r="H445" s="91">
        <f t="shared" si="258"/>
        <v>1.42998</v>
      </c>
      <c r="I445" s="91">
        <f t="shared" si="258"/>
        <v>1.5194700000000001</v>
      </c>
      <c r="J445" s="91">
        <f t="shared" si="258"/>
        <v>1.6681299999999999</v>
      </c>
      <c r="K445" s="91">
        <f t="shared" si="258"/>
        <v>1.9685600000000001</v>
      </c>
      <c r="L445" s="91">
        <f t="shared" si="258"/>
        <v>2.1419700000000002</v>
      </c>
      <c r="M445" s="91">
        <f t="shared" si="258"/>
        <v>2.5048699999999999</v>
      </c>
      <c r="N445" s="91">
        <f t="shared" si="258"/>
        <v>2.6787700000000001</v>
      </c>
      <c r="O445" s="91">
        <f t="shared" si="258"/>
        <v>2.3060499999999999</v>
      </c>
      <c r="P445" s="91">
        <f t="shared" si="258"/>
        <v>2.2841100000000001</v>
      </c>
      <c r="Q445" s="91">
        <f t="shared" si="258"/>
        <v>2.2967900000000001</v>
      </c>
      <c r="R445" s="91">
        <f t="shared" si="258"/>
        <v>2.2934000000000001</v>
      </c>
      <c r="S445" s="91">
        <f t="shared" si="258"/>
        <v>2.2896000000000001</v>
      </c>
      <c r="T445" s="91">
        <f t="shared" si="258"/>
        <v>2.28844</v>
      </c>
      <c r="U445" s="91">
        <f t="shared" si="258"/>
        <v>2.5332699999999999</v>
      </c>
      <c r="V445" s="91">
        <f t="shared" si="258"/>
        <v>2.5750500000000001</v>
      </c>
      <c r="W445" s="91">
        <f t="shared" si="258"/>
        <v>2.5980699999999999</v>
      </c>
      <c r="X445" s="91">
        <f t="shared" si="258"/>
        <v>2.2689900000000001</v>
      </c>
      <c r="Y445" s="91">
        <f t="shared" si="258"/>
        <v>2.1345299999999998</v>
      </c>
      <c r="Z445" s="91">
        <f t="shared" si="258"/>
        <v>1.80775</v>
      </c>
      <c r="AA445" s="91">
        <f t="shared" si="258"/>
        <v>1.5615000000000001</v>
      </c>
    </row>
    <row r="446" spans="1:27" ht="12.75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1130.93</v>
      </c>
      <c r="E446" s="44">
        <v>1071.44</v>
      </c>
      <c r="F446" s="44">
        <v>1034.32</v>
      </c>
      <c r="G446" s="44">
        <v>1031.56</v>
      </c>
      <c r="H446" s="44">
        <v>1098.8</v>
      </c>
      <c r="I446" s="44">
        <v>1188.29</v>
      </c>
      <c r="J446" s="44">
        <v>1336.95</v>
      </c>
      <c r="K446" s="44">
        <v>1637.38</v>
      </c>
      <c r="L446" s="44">
        <v>1810.79</v>
      </c>
      <c r="M446" s="44">
        <v>2173.69</v>
      </c>
      <c r="N446" s="44">
        <v>2347.59</v>
      </c>
      <c r="O446" s="44">
        <v>1974.87</v>
      </c>
      <c r="P446" s="44">
        <v>1952.93</v>
      </c>
      <c r="Q446" s="44">
        <v>1965.61</v>
      </c>
      <c r="R446" s="44">
        <v>1962.22</v>
      </c>
      <c r="S446" s="44">
        <v>1958.42</v>
      </c>
      <c r="T446" s="44">
        <v>1957.26</v>
      </c>
      <c r="U446" s="44">
        <v>2202.09</v>
      </c>
      <c r="V446" s="44">
        <v>2243.87</v>
      </c>
      <c r="W446" s="44">
        <v>2266.89</v>
      </c>
      <c r="X446" s="44">
        <v>1937.81</v>
      </c>
      <c r="Y446" s="44">
        <v>1803.35</v>
      </c>
      <c r="Z446" s="44">
        <v>1476.57</v>
      </c>
      <c r="AA446" s="44">
        <v>1230.32</v>
      </c>
    </row>
    <row r="447" spans="1:27" ht="12.75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2849</v>
      </c>
      <c r="B450" s="28" t="str">
        <f>"26"&amp;"."&amp;$B$801&amp;"."&amp;$B$802</f>
        <v>26.10.2023</v>
      </c>
      <c r="C450" s="90" t="s">
        <v>76</v>
      </c>
      <c r="D450" s="91">
        <f>ROUND(((D451+D452+D454+D453)/1000),5)</f>
        <v>1.4738599999999999</v>
      </c>
      <c r="E450" s="91">
        <f>ROUND(((E451+E452+E454+E453)/1000),5)</f>
        <v>1.3877600000000001</v>
      </c>
      <c r="F450" s="91">
        <f>ROUND(((F451+F452+F454+F453)/1000),5)</f>
        <v>1.3575699999999999</v>
      </c>
      <c r="G450" s="91">
        <f t="shared" ref="G450:AA450" si="261">ROUND(((G451+G452+G454+G453)/1000),5)</f>
        <v>1.33474</v>
      </c>
      <c r="H450" s="91">
        <f t="shared" si="261"/>
        <v>1.42686</v>
      </c>
      <c r="I450" s="91">
        <f t="shared" si="261"/>
        <v>1.5561199999999999</v>
      </c>
      <c r="J450" s="91">
        <f t="shared" si="261"/>
        <v>1.7533000000000001</v>
      </c>
      <c r="K450" s="91">
        <f t="shared" si="261"/>
        <v>1.96173</v>
      </c>
      <c r="L450" s="91">
        <f t="shared" si="261"/>
        <v>2.2186300000000001</v>
      </c>
      <c r="M450" s="91">
        <f t="shared" si="261"/>
        <v>2.35934</v>
      </c>
      <c r="N450" s="91">
        <f t="shared" si="261"/>
        <v>2.3825400000000001</v>
      </c>
      <c r="O450" s="91">
        <f t="shared" si="261"/>
        <v>2.3984999999999999</v>
      </c>
      <c r="P450" s="91">
        <f t="shared" si="261"/>
        <v>2.3377400000000002</v>
      </c>
      <c r="Q450" s="91">
        <f t="shared" si="261"/>
        <v>2.3486799999999999</v>
      </c>
      <c r="R450" s="91">
        <f t="shared" si="261"/>
        <v>2.3336299999999999</v>
      </c>
      <c r="S450" s="91">
        <f t="shared" si="261"/>
        <v>2.3357700000000001</v>
      </c>
      <c r="T450" s="91">
        <f t="shared" si="261"/>
        <v>2.3360500000000002</v>
      </c>
      <c r="U450" s="91">
        <f t="shared" si="261"/>
        <v>2.32755</v>
      </c>
      <c r="V450" s="91">
        <f t="shared" si="261"/>
        <v>2.4936799999999999</v>
      </c>
      <c r="W450" s="91">
        <f t="shared" si="261"/>
        <v>2.48875</v>
      </c>
      <c r="X450" s="91">
        <f t="shared" si="261"/>
        <v>2.18512</v>
      </c>
      <c r="Y450" s="91">
        <f t="shared" si="261"/>
        <v>2.0794700000000002</v>
      </c>
      <c r="Z450" s="91">
        <f t="shared" si="261"/>
        <v>1.8027200000000001</v>
      </c>
      <c r="AA450" s="91">
        <f t="shared" si="261"/>
        <v>1.55677</v>
      </c>
    </row>
    <row r="451" spans="1:27" ht="12.75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1142.68</v>
      </c>
      <c r="E451" s="44">
        <v>1056.58</v>
      </c>
      <c r="F451" s="44">
        <v>1026.3900000000001</v>
      </c>
      <c r="G451" s="44">
        <v>1003.56</v>
      </c>
      <c r="H451" s="44">
        <v>1095.68</v>
      </c>
      <c r="I451" s="44">
        <v>1224.94</v>
      </c>
      <c r="J451" s="44">
        <v>1422.12</v>
      </c>
      <c r="K451" s="44">
        <v>1630.55</v>
      </c>
      <c r="L451" s="44">
        <v>1887.45</v>
      </c>
      <c r="M451" s="44">
        <v>2028.16</v>
      </c>
      <c r="N451" s="44">
        <v>2051.36</v>
      </c>
      <c r="O451" s="44">
        <v>2067.3200000000002</v>
      </c>
      <c r="P451" s="44">
        <v>2006.56</v>
      </c>
      <c r="Q451" s="44">
        <v>2017.5</v>
      </c>
      <c r="R451" s="44">
        <v>2002.45</v>
      </c>
      <c r="S451" s="44">
        <v>2004.59</v>
      </c>
      <c r="T451" s="44">
        <v>2004.87</v>
      </c>
      <c r="U451" s="44">
        <v>1996.37</v>
      </c>
      <c r="V451" s="44">
        <v>2162.5</v>
      </c>
      <c r="W451" s="44">
        <v>2157.5700000000002</v>
      </c>
      <c r="X451" s="44">
        <v>1853.94</v>
      </c>
      <c r="Y451" s="44">
        <v>1748.29</v>
      </c>
      <c r="Z451" s="44">
        <v>1471.54</v>
      </c>
      <c r="AA451" s="44">
        <v>1225.5899999999999</v>
      </c>
    </row>
    <row r="452" spans="1:27" ht="12.75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2854</v>
      </c>
      <c r="B455" s="28" t="str">
        <f>"27"&amp;"."&amp;$B$801&amp;"."&amp;$B$802</f>
        <v>27.10.2023</v>
      </c>
      <c r="C455" s="90" t="s">
        <v>76</v>
      </c>
      <c r="D455" s="91">
        <f>ROUND(((D456+D457+D459+D458)/1000),5)</f>
        <v>1.4913099999999999</v>
      </c>
      <c r="E455" s="91">
        <f>ROUND(((E456+E457+E459+E458)/1000),5)</f>
        <v>1.40726</v>
      </c>
      <c r="F455" s="91">
        <f>ROUND(((F456+F457+F459+F458)/1000),5)</f>
        <v>1.3678999999999999</v>
      </c>
      <c r="G455" s="91">
        <f t="shared" ref="G455:AA455" si="264">ROUND(((G456+G457+G459+G458)/1000),5)</f>
        <v>1.3690500000000001</v>
      </c>
      <c r="H455" s="91">
        <f t="shared" si="264"/>
        <v>1.4367099999999999</v>
      </c>
      <c r="I455" s="91">
        <f t="shared" si="264"/>
        <v>1.5559700000000001</v>
      </c>
      <c r="J455" s="91">
        <f t="shared" si="264"/>
        <v>1.70109</v>
      </c>
      <c r="K455" s="91">
        <f t="shared" si="264"/>
        <v>1.9814799999999999</v>
      </c>
      <c r="L455" s="91">
        <f t="shared" si="264"/>
        <v>2.2450000000000001</v>
      </c>
      <c r="M455" s="91">
        <f t="shared" si="264"/>
        <v>2.4398599999999999</v>
      </c>
      <c r="N455" s="91">
        <f t="shared" si="264"/>
        <v>2.6596799999999998</v>
      </c>
      <c r="O455" s="91">
        <f t="shared" si="264"/>
        <v>2.5952999999999999</v>
      </c>
      <c r="P455" s="91">
        <f t="shared" si="264"/>
        <v>2.3580100000000002</v>
      </c>
      <c r="Q455" s="91">
        <f t="shared" si="264"/>
        <v>2.3712800000000001</v>
      </c>
      <c r="R455" s="91">
        <f t="shared" si="264"/>
        <v>2.3641100000000002</v>
      </c>
      <c r="S455" s="91">
        <f t="shared" si="264"/>
        <v>2.3657499999999998</v>
      </c>
      <c r="T455" s="91">
        <f t="shared" si="264"/>
        <v>2.3626</v>
      </c>
      <c r="U455" s="91">
        <f t="shared" si="264"/>
        <v>2.5043199999999999</v>
      </c>
      <c r="V455" s="91">
        <f t="shared" si="264"/>
        <v>2.6876799999999998</v>
      </c>
      <c r="W455" s="91">
        <f t="shared" si="264"/>
        <v>2.5948600000000002</v>
      </c>
      <c r="X455" s="91">
        <f t="shared" si="264"/>
        <v>2.27128</v>
      </c>
      <c r="Y455" s="91">
        <f t="shared" si="264"/>
        <v>2.2382900000000001</v>
      </c>
      <c r="Z455" s="91">
        <f t="shared" si="264"/>
        <v>1.9154100000000001</v>
      </c>
      <c r="AA455" s="91">
        <f t="shared" si="264"/>
        <v>1.7793699999999999</v>
      </c>
    </row>
    <row r="456" spans="1:27" ht="12.75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1160.1300000000001</v>
      </c>
      <c r="E456" s="44">
        <v>1076.08</v>
      </c>
      <c r="F456" s="44">
        <v>1036.72</v>
      </c>
      <c r="G456" s="44">
        <v>1037.8699999999999</v>
      </c>
      <c r="H456" s="44">
        <v>1105.53</v>
      </c>
      <c r="I456" s="44">
        <v>1224.79</v>
      </c>
      <c r="J456" s="44">
        <v>1369.91</v>
      </c>
      <c r="K456" s="44">
        <v>1650.3</v>
      </c>
      <c r="L456" s="44">
        <v>1913.82</v>
      </c>
      <c r="M456" s="44">
        <v>2108.6799999999998</v>
      </c>
      <c r="N456" s="44">
        <v>2328.5</v>
      </c>
      <c r="O456" s="44">
        <v>2264.12</v>
      </c>
      <c r="P456" s="44">
        <v>2026.83</v>
      </c>
      <c r="Q456" s="44">
        <v>2040.1</v>
      </c>
      <c r="R456" s="44">
        <v>2032.93</v>
      </c>
      <c r="S456" s="44">
        <v>2034.57</v>
      </c>
      <c r="T456" s="44">
        <v>2031.42</v>
      </c>
      <c r="U456" s="44">
        <v>2173.14</v>
      </c>
      <c r="V456" s="44">
        <v>2356.5</v>
      </c>
      <c r="W456" s="44">
        <v>2263.6799999999998</v>
      </c>
      <c r="X456" s="44">
        <v>1940.1</v>
      </c>
      <c r="Y456" s="44">
        <v>1907.11</v>
      </c>
      <c r="Z456" s="44">
        <v>1584.23</v>
      </c>
      <c r="AA456" s="44">
        <v>1448.19</v>
      </c>
    </row>
    <row r="457" spans="1:27" ht="12.75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2859</v>
      </c>
      <c r="B460" s="28" t="str">
        <f>"28"&amp;"."&amp;$B$801&amp;"."&amp;$B$802</f>
        <v>28.10.2023</v>
      </c>
      <c r="C460" s="90" t="s">
        <v>76</v>
      </c>
      <c r="D460" s="91">
        <f>ROUND(((D461+D462+D464+D463)/1000),5)</f>
        <v>1.5391300000000001</v>
      </c>
      <c r="E460" s="91">
        <f>ROUND(((E461+E462+E464+E463)/1000),5)</f>
        <v>1.4973000000000001</v>
      </c>
      <c r="F460" s="91">
        <f>ROUND(((F461+F462+F464+F463)/1000),5)</f>
        <v>1.4790099999999999</v>
      </c>
      <c r="G460" s="91">
        <f t="shared" ref="G460:AA460" si="267">ROUND(((G461+G462+G464+G463)/1000),5)</f>
        <v>1.44577</v>
      </c>
      <c r="H460" s="91">
        <f t="shared" si="267"/>
        <v>1.47628</v>
      </c>
      <c r="I460" s="91">
        <f t="shared" si="267"/>
        <v>1.4992300000000001</v>
      </c>
      <c r="J460" s="91">
        <f t="shared" si="267"/>
        <v>1.5217499999999999</v>
      </c>
      <c r="K460" s="91">
        <f t="shared" si="267"/>
        <v>1.66005</v>
      </c>
      <c r="L460" s="91">
        <f t="shared" si="267"/>
        <v>1.92574</v>
      </c>
      <c r="M460" s="91">
        <f t="shared" si="267"/>
        <v>2.2244999999999999</v>
      </c>
      <c r="N460" s="91">
        <f t="shared" si="267"/>
        <v>2.28363</v>
      </c>
      <c r="O460" s="91">
        <f t="shared" si="267"/>
        <v>2.2881900000000002</v>
      </c>
      <c r="P460" s="91">
        <f t="shared" si="267"/>
        <v>2.2757000000000001</v>
      </c>
      <c r="Q460" s="91">
        <f t="shared" si="267"/>
        <v>2.24308</v>
      </c>
      <c r="R460" s="91">
        <f t="shared" si="267"/>
        <v>2.15082</v>
      </c>
      <c r="S460" s="91">
        <f t="shared" si="267"/>
        <v>2.0797599999999998</v>
      </c>
      <c r="T460" s="91">
        <f t="shared" si="267"/>
        <v>2.0537299999999998</v>
      </c>
      <c r="U460" s="91">
        <f t="shared" si="267"/>
        <v>2.1607500000000002</v>
      </c>
      <c r="V460" s="91">
        <f t="shared" si="267"/>
        <v>2.2283499999999998</v>
      </c>
      <c r="W460" s="91">
        <f t="shared" si="267"/>
        <v>2.1332300000000002</v>
      </c>
      <c r="X460" s="91">
        <f t="shared" si="267"/>
        <v>2.1053099999999998</v>
      </c>
      <c r="Y460" s="91">
        <f t="shared" si="267"/>
        <v>1.91649</v>
      </c>
      <c r="Z460" s="91">
        <f t="shared" si="267"/>
        <v>1.62765</v>
      </c>
      <c r="AA460" s="91">
        <f t="shared" si="267"/>
        <v>1.55226</v>
      </c>
    </row>
    <row r="461" spans="1:27" ht="12.75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1207.95</v>
      </c>
      <c r="E461" s="44">
        <v>1166.1199999999999</v>
      </c>
      <c r="F461" s="44">
        <v>1147.83</v>
      </c>
      <c r="G461" s="44">
        <v>1114.5899999999999</v>
      </c>
      <c r="H461" s="44">
        <v>1145.0999999999999</v>
      </c>
      <c r="I461" s="44">
        <v>1168.05</v>
      </c>
      <c r="J461" s="44">
        <v>1190.57</v>
      </c>
      <c r="K461" s="44">
        <v>1328.87</v>
      </c>
      <c r="L461" s="44">
        <v>1594.56</v>
      </c>
      <c r="M461" s="44">
        <v>1893.32</v>
      </c>
      <c r="N461" s="44">
        <v>1952.45</v>
      </c>
      <c r="O461" s="44">
        <v>1957.01</v>
      </c>
      <c r="P461" s="44">
        <v>1944.52</v>
      </c>
      <c r="Q461" s="44">
        <v>1911.9</v>
      </c>
      <c r="R461" s="44">
        <v>1819.64</v>
      </c>
      <c r="S461" s="44">
        <v>1748.58</v>
      </c>
      <c r="T461" s="44">
        <v>1722.55</v>
      </c>
      <c r="U461" s="44">
        <v>1829.57</v>
      </c>
      <c r="V461" s="44">
        <v>1897.17</v>
      </c>
      <c r="W461" s="44">
        <v>1802.05</v>
      </c>
      <c r="X461" s="44">
        <v>1774.13</v>
      </c>
      <c r="Y461" s="44">
        <v>1585.31</v>
      </c>
      <c r="Z461" s="44">
        <v>1296.47</v>
      </c>
      <c r="AA461" s="44">
        <v>1221.08</v>
      </c>
    </row>
    <row r="462" spans="1:27" ht="12.75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2864</v>
      </c>
      <c r="B465" s="28" t="str">
        <f>"29"&amp;"."&amp;$B$801&amp;"."&amp;$B$802</f>
        <v>29.10.2023</v>
      </c>
      <c r="C465" s="90" t="s">
        <v>76</v>
      </c>
      <c r="D465" s="91">
        <f>ROUND(((D466+D467+D469+D468)/1000),5)</f>
        <v>1.5476700000000001</v>
      </c>
      <c r="E465" s="91">
        <f>ROUND(((E466+E467+E469+E468)/1000),5)</f>
        <v>1.48288</v>
      </c>
      <c r="F465" s="91">
        <f>ROUND(((F466+F467+F469+F468)/1000),5)</f>
        <v>1.43404</v>
      </c>
      <c r="G465" s="91">
        <f t="shared" ref="G465:AA465" si="270">ROUND(((G466+G467+G469+G468)/1000),5)</f>
        <v>1.39117</v>
      </c>
      <c r="H465" s="91">
        <f t="shared" si="270"/>
        <v>1.4182600000000001</v>
      </c>
      <c r="I465" s="91">
        <f t="shared" si="270"/>
        <v>1.48431</v>
      </c>
      <c r="J465" s="91">
        <f t="shared" si="270"/>
        <v>1.48265</v>
      </c>
      <c r="K465" s="91">
        <f t="shared" si="270"/>
        <v>1.5507200000000001</v>
      </c>
      <c r="L465" s="91">
        <f t="shared" si="270"/>
        <v>1.8046</v>
      </c>
      <c r="M465" s="91">
        <f t="shared" si="270"/>
        <v>2.0006699999999999</v>
      </c>
      <c r="N465" s="91">
        <f t="shared" si="270"/>
        <v>2.1667900000000002</v>
      </c>
      <c r="O465" s="91">
        <f t="shared" si="270"/>
        <v>2.2086999999999999</v>
      </c>
      <c r="P465" s="91">
        <f t="shared" si="270"/>
        <v>2.19882</v>
      </c>
      <c r="Q465" s="91">
        <f t="shared" si="270"/>
        <v>2.1990699999999999</v>
      </c>
      <c r="R465" s="91">
        <f t="shared" si="270"/>
        <v>2.1230099999999998</v>
      </c>
      <c r="S465" s="91">
        <f t="shared" si="270"/>
        <v>2.1418499999999998</v>
      </c>
      <c r="T465" s="91">
        <f t="shared" si="270"/>
        <v>2.1469499999999999</v>
      </c>
      <c r="U465" s="91">
        <f t="shared" si="270"/>
        <v>2.3132100000000002</v>
      </c>
      <c r="V465" s="91">
        <f t="shared" si="270"/>
        <v>2.37622</v>
      </c>
      <c r="W465" s="91">
        <f t="shared" si="270"/>
        <v>2.2958699999999999</v>
      </c>
      <c r="X465" s="91">
        <f t="shared" si="270"/>
        <v>2.25576</v>
      </c>
      <c r="Y465" s="91">
        <f t="shared" si="270"/>
        <v>2.2049599999999998</v>
      </c>
      <c r="Z465" s="91">
        <f t="shared" si="270"/>
        <v>1.83399</v>
      </c>
      <c r="AA465" s="91">
        <f t="shared" si="270"/>
        <v>1.58521</v>
      </c>
    </row>
    <row r="466" spans="1:27" ht="12.75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1216.49</v>
      </c>
      <c r="E466" s="44">
        <v>1151.7</v>
      </c>
      <c r="F466" s="44">
        <v>1102.8599999999999</v>
      </c>
      <c r="G466" s="44">
        <v>1059.99</v>
      </c>
      <c r="H466" s="44">
        <v>1087.08</v>
      </c>
      <c r="I466" s="44">
        <v>1153.1300000000001</v>
      </c>
      <c r="J466" s="44">
        <v>1151.47</v>
      </c>
      <c r="K466" s="44">
        <v>1219.54</v>
      </c>
      <c r="L466" s="44">
        <v>1473.42</v>
      </c>
      <c r="M466" s="44">
        <v>1669.49</v>
      </c>
      <c r="N466" s="44">
        <v>1835.61</v>
      </c>
      <c r="O466" s="44">
        <v>1877.52</v>
      </c>
      <c r="P466" s="44">
        <v>1867.64</v>
      </c>
      <c r="Q466" s="44">
        <v>1867.89</v>
      </c>
      <c r="R466" s="44">
        <v>1791.83</v>
      </c>
      <c r="S466" s="44">
        <v>1810.67</v>
      </c>
      <c r="T466" s="44">
        <v>1815.77</v>
      </c>
      <c r="U466" s="44">
        <v>1982.03</v>
      </c>
      <c r="V466" s="44">
        <v>2045.04</v>
      </c>
      <c r="W466" s="44">
        <v>1964.69</v>
      </c>
      <c r="X466" s="44">
        <v>1924.58</v>
      </c>
      <c r="Y466" s="44">
        <v>1873.78</v>
      </c>
      <c r="Z466" s="44">
        <v>1502.81</v>
      </c>
      <c r="AA466" s="44">
        <v>1254.03</v>
      </c>
    </row>
    <row r="467" spans="1:27" ht="12.75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2869</v>
      </c>
      <c r="B470" s="28" t="str">
        <f>"30"&amp;"."&amp;$B$801&amp;"."&amp;$B$802</f>
        <v>30.10.2023</v>
      </c>
      <c r="C470" s="90" t="s">
        <v>76</v>
      </c>
      <c r="D470" s="91">
        <f>ROUND(((D471+D472+D474+D473)/1000),5)</f>
        <v>1.4823200000000001</v>
      </c>
      <c r="E470" s="91">
        <f>ROUND(((E471+E472+E474+E473)/1000),5)</f>
        <v>1.3747499999999999</v>
      </c>
      <c r="F470" s="91">
        <f>ROUND(((F471+F472+F474+F473)/1000),5)</f>
        <v>1.3220099999999999</v>
      </c>
      <c r="G470" s="91">
        <f t="shared" ref="G470:AA470" si="273">ROUND(((G471+G472+G474+G473)/1000),5)</f>
        <v>1.30985</v>
      </c>
      <c r="H470" s="91">
        <f t="shared" si="273"/>
        <v>1.36557</v>
      </c>
      <c r="I470" s="91">
        <f t="shared" si="273"/>
        <v>1.4835799999999999</v>
      </c>
      <c r="J470" s="91">
        <f t="shared" si="273"/>
        <v>1.60225</v>
      </c>
      <c r="K470" s="91">
        <f t="shared" si="273"/>
        <v>1.87476</v>
      </c>
      <c r="L470" s="91">
        <f t="shared" si="273"/>
        <v>2.1217299999999999</v>
      </c>
      <c r="M470" s="91">
        <f t="shared" si="273"/>
        <v>2.2702399999999998</v>
      </c>
      <c r="N470" s="91">
        <f t="shared" si="273"/>
        <v>2.3610799999999998</v>
      </c>
      <c r="O470" s="91">
        <f t="shared" si="273"/>
        <v>2.28925</v>
      </c>
      <c r="P470" s="91">
        <f t="shared" si="273"/>
        <v>2.2902200000000001</v>
      </c>
      <c r="Q470" s="91">
        <f t="shared" si="273"/>
        <v>2.32036</v>
      </c>
      <c r="R470" s="91">
        <f t="shared" si="273"/>
        <v>2.3008600000000001</v>
      </c>
      <c r="S470" s="91">
        <f t="shared" si="273"/>
        <v>2.2950900000000001</v>
      </c>
      <c r="T470" s="91">
        <f t="shared" si="273"/>
        <v>2.2887400000000002</v>
      </c>
      <c r="U470" s="91">
        <f t="shared" si="273"/>
        <v>2.5233699999999999</v>
      </c>
      <c r="V470" s="91">
        <f t="shared" si="273"/>
        <v>2.4344000000000001</v>
      </c>
      <c r="W470" s="91">
        <f t="shared" si="273"/>
        <v>2.28308</v>
      </c>
      <c r="X470" s="91">
        <f t="shared" si="273"/>
        <v>2.2361399999999998</v>
      </c>
      <c r="Y470" s="91">
        <f t="shared" si="273"/>
        <v>2.0421299999999998</v>
      </c>
      <c r="Z470" s="91">
        <f t="shared" si="273"/>
        <v>1.62799</v>
      </c>
      <c r="AA470" s="91">
        <f t="shared" si="273"/>
        <v>1.5241100000000001</v>
      </c>
    </row>
    <row r="471" spans="1:27" ht="12.75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1151.1400000000001</v>
      </c>
      <c r="E471" s="44">
        <v>1043.57</v>
      </c>
      <c r="F471" s="44">
        <v>990.83</v>
      </c>
      <c r="G471" s="44">
        <v>978.67</v>
      </c>
      <c r="H471" s="44">
        <v>1034.3900000000001</v>
      </c>
      <c r="I471" s="44">
        <v>1152.4000000000001</v>
      </c>
      <c r="J471" s="44">
        <v>1271.07</v>
      </c>
      <c r="K471" s="44">
        <v>1543.58</v>
      </c>
      <c r="L471" s="44">
        <v>1790.55</v>
      </c>
      <c r="M471" s="44">
        <v>1939.06</v>
      </c>
      <c r="N471" s="44">
        <v>2029.9</v>
      </c>
      <c r="O471" s="44">
        <v>1958.07</v>
      </c>
      <c r="P471" s="44">
        <v>1959.04</v>
      </c>
      <c r="Q471" s="44">
        <v>1989.18</v>
      </c>
      <c r="R471" s="44">
        <v>1969.68</v>
      </c>
      <c r="S471" s="44">
        <v>1963.91</v>
      </c>
      <c r="T471" s="44">
        <v>1957.56</v>
      </c>
      <c r="U471" s="44">
        <v>2192.19</v>
      </c>
      <c r="V471" s="44">
        <v>2103.2199999999998</v>
      </c>
      <c r="W471" s="44">
        <v>1951.9</v>
      </c>
      <c r="X471" s="44">
        <v>1904.96</v>
      </c>
      <c r="Y471" s="44">
        <v>1710.95</v>
      </c>
      <c r="Z471" s="44">
        <v>1296.81</v>
      </c>
      <c r="AA471" s="44">
        <v>1192.93</v>
      </c>
    </row>
    <row r="472" spans="1:27" ht="12.75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2874</v>
      </c>
      <c r="B475" s="28" t="str">
        <f>"31"&amp;"."&amp;$B$801&amp;"."&amp;$B$802</f>
        <v>31.10.2023</v>
      </c>
      <c r="C475" s="90" t="s">
        <v>76</v>
      </c>
      <c r="D475" s="91">
        <f>ROUND(((D476+D477+D479+D478)/1000),5)</f>
        <v>1.44679</v>
      </c>
      <c r="E475" s="91">
        <f>ROUND(((E476+E477+E479+E478)/1000),5)</f>
        <v>1.31023</v>
      </c>
      <c r="F475" s="91">
        <f>ROUND(((F476+F477+F479+F478)/1000),5)</f>
        <v>1.2241</v>
      </c>
      <c r="G475" s="91">
        <f t="shared" ref="G475:AA475" si="276">ROUND(((G476+G477+G479+G478)/1000),5)</f>
        <v>1.20878</v>
      </c>
      <c r="H475" s="91">
        <f t="shared" si="276"/>
        <v>1.32257</v>
      </c>
      <c r="I475" s="91">
        <f t="shared" si="276"/>
        <v>1.4754100000000001</v>
      </c>
      <c r="J475" s="91">
        <f t="shared" si="276"/>
        <v>1.5645</v>
      </c>
      <c r="K475" s="91">
        <f t="shared" si="276"/>
        <v>1.8969199999999999</v>
      </c>
      <c r="L475" s="91">
        <f t="shared" si="276"/>
        <v>2.0887600000000002</v>
      </c>
      <c r="M475" s="91">
        <f t="shared" si="276"/>
        <v>2.2545600000000001</v>
      </c>
      <c r="N475" s="91">
        <f t="shared" si="276"/>
        <v>2.27542</v>
      </c>
      <c r="O475" s="91">
        <f t="shared" si="276"/>
        <v>2.2581099999999998</v>
      </c>
      <c r="P475" s="91">
        <f t="shared" si="276"/>
        <v>2.2609400000000002</v>
      </c>
      <c r="Q475" s="91">
        <f t="shared" si="276"/>
        <v>2.26308</v>
      </c>
      <c r="R475" s="91">
        <f t="shared" si="276"/>
        <v>2.2627299999999999</v>
      </c>
      <c r="S475" s="91">
        <f t="shared" si="276"/>
        <v>2.2634699999999999</v>
      </c>
      <c r="T475" s="91">
        <f t="shared" si="276"/>
        <v>2.26139</v>
      </c>
      <c r="U475" s="91">
        <f t="shared" si="276"/>
        <v>2.3228300000000002</v>
      </c>
      <c r="V475" s="91">
        <f t="shared" si="276"/>
        <v>2.3278400000000001</v>
      </c>
      <c r="W475" s="91">
        <f t="shared" si="276"/>
        <v>2.2379199999999999</v>
      </c>
      <c r="X475" s="91">
        <f t="shared" si="276"/>
        <v>2.17265</v>
      </c>
      <c r="Y475" s="91">
        <f t="shared" si="276"/>
        <v>2.0226500000000001</v>
      </c>
      <c r="Z475" s="91">
        <f t="shared" si="276"/>
        <v>1.6030800000000001</v>
      </c>
      <c r="AA475" s="91">
        <f t="shared" si="276"/>
        <v>1.5084200000000001</v>
      </c>
    </row>
    <row r="476" spans="1:27" ht="12.75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1115.6099999999999</v>
      </c>
      <c r="E476" s="44">
        <v>979.05</v>
      </c>
      <c r="F476" s="44">
        <v>892.92</v>
      </c>
      <c r="G476" s="44">
        <v>877.6</v>
      </c>
      <c r="H476" s="44">
        <v>991.39</v>
      </c>
      <c r="I476" s="44">
        <v>1144.23</v>
      </c>
      <c r="J476" s="44">
        <v>1233.32</v>
      </c>
      <c r="K476" s="44">
        <v>1565.74</v>
      </c>
      <c r="L476" s="44">
        <v>1757.58</v>
      </c>
      <c r="M476" s="44">
        <v>1923.38</v>
      </c>
      <c r="N476" s="44">
        <v>1944.24</v>
      </c>
      <c r="O476" s="44">
        <v>1926.93</v>
      </c>
      <c r="P476" s="44">
        <v>1929.76</v>
      </c>
      <c r="Q476" s="44">
        <v>1931.9</v>
      </c>
      <c r="R476" s="44">
        <v>1931.55</v>
      </c>
      <c r="S476" s="44">
        <v>1932.29</v>
      </c>
      <c r="T476" s="44">
        <v>1930.21</v>
      </c>
      <c r="U476" s="44">
        <v>1991.65</v>
      </c>
      <c r="V476" s="44">
        <v>1996.66</v>
      </c>
      <c r="W476" s="44">
        <v>1906.74</v>
      </c>
      <c r="X476" s="44">
        <v>1841.47</v>
      </c>
      <c r="Y476" s="44">
        <v>1691.47</v>
      </c>
      <c r="Z476" s="44">
        <v>1271.9000000000001</v>
      </c>
      <c r="AA476" s="44">
        <v>1177.24</v>
      </c>
    </row>
    <row r="477" spans="1:27" ht="12.75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01.10.2023</v>
      </c>
      <c r="C484" s="90" t="s">
        <v>76</v>
      </c>
      <c r="D484" s="91">
        <f>ROUND(((D485+D486+D488+D487)/1000),5)</f>
        <v>1.8632200000000001</v>
      </c>
      <c r="E484" s="91">
        <f>ROUND(((E485+E486+E488+E487)/1000),5)</f>
        <v>1.80444</v>
      </c>
      <c r="F484" s="91">
        <f>ROUND(((F485+F486+F488+F487)/1000),5)</f>
        <v>1.7904899999999999</v>
      </c>
      <c r="G484" s="91">
        <f t="shared" ref="G484:AA484" si="279">ROUND(((G485+G486+G488+G487)/1000),5)</f>
        <v>1.79236</v>
      </c>
      <c r="H484" s="91">
        <f t="shared" si="279"/>
        <v>1.8011999999999999</v>
      </c>
      <c r="I484" s="91">
        <f t="shared" si="279"/>
        <v>1.8258399999999999</v>
      </c>
      <c r="J484" s="91">
        <f t="shared" si="279"/>
        <v>1.8268599999999999</v>
      </c>
      <c r="K484" s="91">
        <f t="shared" si="279"/>
        <v>1.9139900000000001</v>
      </c>
      <c r="L484" s="91">
        <f t="shared" si="279"/>
        <v>2.16378</v>
      </c>
      <c r="M484" s="91">
        <f t="shared" si="279"/>
        <v>2.4372799999999999</v>
      </c>
      <c r="N484" s="91">
        <f t="shared" si="279"/>
        <v>2.49038</v>
      </c>
      <c r="O484" s="91">
        <f t="shared" si="279"/>
        <v>2.49715</v>
      </c>
      <c r="P484" s="91">
        <f t="shared" si="279"/>
        <v>2.49973</v>
      </c>
      <c r="Q484" s="91">
        <f t="shared" si="279"/>
        <v>2.5135000000000001</v>
      </c>
      <c r="R484" s="91">
        <f t="shared" si="279"/>
        <v>2.5173199999999998</v>
      </c>
      <c r="S484" s="91">
        <f t="shared" si="279"/>
        <v>2.52725</v>
      </c>
      <c r="T484" s="91">
        <f t="shared" si="279"/>
        <v>2.5198999999999998</v>
      </c>
      <c r="U484" s="91">
        <f t="shared" si="279"/>
        <v>2.53329</v>
      </c>
      <c r="V484" s="91">
        <f t="shared" si="279"/>
        <v>2.5919400000000001</v>
      </c>
      <c r="W484" s="91">
        <f t="shared" si="279"/>
        <v>2.6573199999999999</v>
      </c>
      <c r="X484" s="91">
        <f t="shared" si="279"/>
        <v>2.5947</v>
      </c>
      <c r="Y484" s="91">
        <f t="shared" si="279"/>
        <v>2.5080900000000002</v>
      </c>
      <c r="Z484" s="91">
        <f t="shared" si="279"/>
        <v>2.1593300000000002</v>
      </c>
      <c r="AA484" s="91">
        <f t="shared" si="279"/>
        <v>1.9837800000000001</v>
      </c>
    </row>
    <row r="485" spans="1:27" ht="12.75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1314.89</v>
      </c>
      <c r="E485" s="44">
        <v>1256.1099999999999</v>
      </c>
      <c r="F485" s="44">
        <v>1242.1600000000001</v>
      </c>
      <c r="G485" s="44">
        <v>1244.03</v>
      </c>
      <c r="H485" s="44">
        <v>1252.8699999999999</v>
      </c>
      <c r="I485" s="44">
        <v>1277.51</v>
      </c>
      <c r="J485" s="44">
        <v>1278.53</v>
      </c>
      <c r="K485" s="44">
        <v>1365.66</v>
      </c>
      <c r="L485" s="44">
        <v>1615.45</v>
      </c>
      <c r="M485" s="44">
        <v>1888.95</v>
      </c>
      <c r="N485" s="44">
        <v>1942.05</v>
      </c>
      <c r="O485" s="44">
        <v>1948.82</v>
      </c>
      <c r="P485" s="44">
        <v>1951.4</v>
      </c>
      <c r="Q485" s="44">
        <v>1965.17</v>
      </c>
      <c r="R485" s="44">
        <v>1968.99</v>
      </c>
      <c r="S485" s="44">
        <v>1978.92</v>
      </c>
      <c r="T485" s="44">
        <v>1971.57</v>
      </c>
      <c r="U485" s="44">
        <v>1984.96</v>
      </c>
      <c r="V485" s="44">
        <v>2043.61</v>
      </c>
      <c r="W485" s="44">
        <v>2108.9899999999998</v>
      </c>
      <c r="X485" s="44">
        <v>2046.37</v>
      </c>
      <c r="Y485" s="44">
        <v>1959.76</v>
      </c>
      <c r="Z485" s="44">
        <v>1611</v>
      </c>
      <c r="AA485" s="44">
        <v>1435.45</v>
      </c>
    </row>
    <row r="486" spans="1:27" ht="12.75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2884</v>
      </c>
      <c r="B489" s="28" t="str">
        <f>"02"&amp;"."&amp;$B$801&amp;"."&amp;$B$802</f>
        <v>02.10.2023</v>
      </c>
      <c r="C489" s="90" t="s">
        <v>76</v>
      </c>
      <c r="D489" s="91">
        <f>ROUND(((D490+D491+D493+D492)/1000),5)</f>
        <v>1.83866</v>
      </c>
      <c r="E489" s="91">
        <f>ROUND(((E490+E491+E493+E492)/1000),5)</f>
        <v>1.78156</v>
      </c>
      <c r="F489" s="91">
        <f>ROUND(((F490+F491+F493+F492)/1000),5)</f>
        <v>1.7259500000000001</v>
      </c>
      <c r="G489" s="91">
        <f t="shared" ref="G489:AA489" si="282">ROUND(((G490+G491+G493+G492)/1000),5)</f>
        <v>1.7135499999999999</v>
      </c>
      <c r="H489" s="91">
        <f t="shared" si="282"/>
        <v>1.7264200000000001</v>
      </c>
      <c r="I489" s="91">
        <f t="shared" si="282"/>
        <v>1.84504</v>
      </c>
      <c r="J489" s="91">
        <f t="shared" si="282"/>
        <v>2.0051000000000001</v>
      </c>
      <c r="K489" s="91">
        <f t="shared" si="282"/>
        <v>2.2620399999999998</v>
      </c>
      <c r="L489" s="91">
        <f t="shared" si="282"/>
        <v>2.46549</v>
      </c>
      <c r="M489" s="91">
        <f t="shared" si="282"/>
        <v>2.65882</v>
      </c>
      <c r="N489" s="91">
        <f t="shared" si="282"/>
        <v>2.6656</v>
      </c>
      <c r="O489" s="91">
        <f t="shared" si="282"/>
        <v>2.5877300000000001</v>
      </c>
      <c r="P489" s="91">
        <f t="shared" si="282"/>
        <v>2.5453999999999999</v>
      </c>
      <c r="Q489" s="91">
        <f t="shared" si="282"/>
        <v>2.5651799999999998</v>
      </c>
      <c r="R489" s="91">
        <f t="shared" si="282"/>
        <v>2.5670799999999998</v>
      </c>
      <c r="S489" s="91">
        <f t="shared" si="282"/>
        <v>2.5532400000000002</v>
      </c>
      <c r="T489" s="91">
        <f t="shared" si="282"/>
        <v>2.5486499999999999</v>
      </c>
      <c r="U489" s="91">
        <f t="shared" si="282"/>
        <v>2.5582500000000001</v>
      </c>
      <c r="V489" s="91">
        <f t="shared" si="282"/>
        <v>2.7042799999999998</v>
      </c>
      <c r="W489" s="91">
        <f t="shared" si="282"/>
        <v>2.7068500000000002</v>
      </c>
      <c r="X489" s="91">
        <f t="shared" si="282"/>
        <v>2.5518100000000001</v>
      </c>
      <c r="Y489" s="91">
        <f t="shared" si="282"/>
        <v>2.4584600000000001</v>
      </c>
      <c r="Z489" s="91">
        <f t="shared" si="282"/>
        <v>2.2063799999999998</v>
      </c>
      <c r="AA489" s="91">
        <f t="shared" si="282"/>
        <v>1.9129400000000001</v>
      </c>
    </row>
    <row r="490" spans="1:27" ht="12.75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1290.33</v>
      </c>
      <c r="E490" s="44">
        <v>1233.23</v>
      </c>
      <c r="F490" s="44">
        <v>1177.6199999999999</v>
      </c>
      <c r="G490" s="44">
        <v>1165.22</v>
      </c>
      <c r="H490" s="44">
        <v>1178.0899999999999</v>
      </c>
      <c r="I490" s="44">
        <v>1296.71</v>
      </c>
      <c r="J490" s="44">
        <v>1456.77</v>
      </c>
      <c r="K490" s="44">
        <v>1713.71</v>
      </c>
      <c r="L490" s="44">
        <v>1917.16</v>
      </c>
      <c r="M490" s="44">
        <v>2110.4899999999998</v>
      </c>
      <c r="N490" s="44">
        <v>2117.27</v>
      </c>
      <c r="O490" s="44">
        <v>2039.4</v>
      </c>
      <c r="P490" s="44">
        <v>1997.07</v>
      </c>
      <c r="Q490" s="44">
        <v>2016.85</v>
      </c>
      <c r="R490" s="44">
        <v>2018.75</v>
      </c>
      <c r="S490" s="44">
        <v>2004.91</v>
      </c>
      <c r="T490" s="44">
        <v>2000.32</v>
      </c>
      <c r="U490" s="44">
        <v>2009.92</v>
      </c>
      <c r="V490" s="44">
        <v>2155.9499999999998</v>
      </c>
      <c r="W490" s="44">
        <v>2158.52</v>
      </c>
      <c r="X490" s="44">
        <v>2003.48</v>
      </c>
      <c r="Y490" s="44">
        <v>1910.13</v>
      </c>
      <c r="Z490" s="44">
        <v>1658.05</v>
      </c>
      <c r="AA490" s="44">
        <v>1364.61</v>
      </c>
    </row>
    <row r="491" spans="1:27" ht="12.75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2889</v>
      </c>
      <c r="B494" s="28" t="str">
        <f>"03"&amp;"."&amp;$B$801&amp;"."&amp;$B$802</f>
        <v>03.10.2023</v>
      </c>
      <c r="C494" s="90" t="s">
        <v>76</v>
      </c>
      <c r="D494" s="91">
        <f>ROUND(((D495+D496+D498+D497)/1000),5)</f>
        <v>1.7824800000000001</v>
      </c>
      <c r="E494" s="91">
        <f>ROUND(((E495+E496+E498+E497)/1000),5)</f>
        <v>1.69773</v>
      </c>
      <c r="F494" s="91">
        <f>ROUND(((F495+F496+F498+F497)/1000),5)</f>
        <v>1.55426</v>
      </c>
      <c r="G494" s="91">
        <f t="shared" ref="G494:AA494" si="285">ROUND(((G495+G496+G498+G497)/1000),5)</f>
        <v>1.5362199999999999</v>
      </c>
      <c r="H494" s="91">
        <f t="shared" si="285"/>
        <v>1.69756</v>
      </c>
      <c r="I494" s="91">
        <f t="shared" si="285"/>
        <v>1.8477399999999999</v>
      </c>
      <c r="J494" s="91">
        <f t="shared" si="285"/>
        <v>1.9385300000000001</v>
      </c>
      <c r="K494" s="91">
        <f t="shared" si="285"/>
        <v>2.1778499999999998</v>
      </c>
      <c r="L494" s="91">
        <f t="shared" si="285"/>
        <v>2.4252500000000001</v>
      </c>
      <c r="M494" s="91">
        <f t="shared" si="285"/>
        <v>2.5874600000000001</v>
      </c>
      <c r="N494" s="91">
        <f t="shared" si="285"/>
        <v>2.6234099999999998</v>
      </c>
      <c r="O494" s="91">
        <f t="shared" si="285"/>
        <v>2.5316100000000001</v>
      </c>
      <c r="P494" s="91">
        <f t="shared" si="285"/>
        <v>2.5270199999999998</v>
      </c>
      <c r="Q494" s="91">
        <f t="shared" si="285"/>
        <v>2.5506700000000002</v>
      </c>
      <c r="R494" s="91">
        <f t="shared" si="285"/>
        <v>2.55349</v>
      </c>
      <c r="S494" s="91">
        <f t="shared" si="285"/>
        <v>2.5558700000000001</v>
      </c>
      <c r="T494" s="91">
        <f t="shared" si="285"/>
        <v>2.5562399999999998</v>
      </c>
      <c r="U494" s="91">
        <f t="shared" si="285"/>
        <v>2.5569299999999999</v>
      </c>
      <c r="V494" s="91">
        <f t="shared" si="285"/>
        <v>2.6627900000000002</v>
      </c>
      <c r="W494" s="91">
        <f t="shared" si="285"/>
        <v>2.6741999999999999</v>
      </c>
      <c r="X494" s="91">
        <f t="shared" si="285"/>
        <v>2.53667</v>
      </c>
      <c r="Y494" s="91">
        <f t="shared" si="285"/>
        <v>2.40645</v>
      </c>
      <c r="Z494" s="91">
        <f t="shared" si="285"/>
        <v>2.1286999999999998</v>
      </c>
      <c r="AA494" s="91">
        <f t="shared" si="285"/>
        <v>1.9129100000000001</v>
      </c>
    </row>
    <row r="495" spans="1:27" ht="12.75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1234.1500000000001</v>
      </c>
      <c r="E495" s="44">
        <v>1149.4000000000001</v>
      </c>
      <c r="F495" s="44">
        <v>1005.93</v>
      </c>
      <c r="G495" s="44">
        <v>987.89</v>
      </c>
      <c r="H495" s="44">
        <v>1149.23</v>
      </c>
      <c r="I495" s="44">
        <v>1299.4100000000001</v>
      </c>
      <c r="J495" s="44">
        <v>1390.2</v>
      </c>
      <c r="K495" s="44">
        <v>1629.52</v>
      </c>
      <c r="L495" s="44">
        <v>1876.92</v>
      </c>
      <c r="M495" s="44">
        <v>2039.13</v>
      </c>
      <c r="N495" s="44">
        <v>2075.08</v>
      </c>
      <c r="O495" s="44">
        <v>1983.28</v>
      </c>
      <c r="P495" s="44">
        <v>1978.69</v>
      </c>
      <c r="Q495" s="44">
        <v>2002.34</v>
      </c>
      <c r="R495" s="44">
        <v>2005.16</v>
      </c>
      <c r="S495" s="44">
        <v>2007.54</v>
      </c>
      <c r="T495" s="44">
        <v>2007.91</v>
      </c>
      <c r="U495" s="44">
        <v>2008.6</v>
      </c>
      <c r="V495" s="44">
        <v>2114.46</v>
      </c>
      <c r="W495" s="44">
        <v>2125.87</v>
      </c>
      <c r="X495" s="44">
        <v>1988.34</v>
      </c>
      <c r="Y495" s="44">
        <v>1858.12</v>
      </c>
      <c r="Z495" s="44">
        <v>1580.37</v>
      </c>
      <c r="AA495" s="44">
        <v>1364.58</v>
      </c>
    </row>
    <row r="496" spans="1:27" ht="12.75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2894</v>
      </c>
      <c r="B499" s="28" t="str">
        <f>"04"&amp;"."&amp;$B$801&amp;"."&amp;$B$802</f>
        <v>04.10.2023</v>
      </c>
      <c r="C499" s="90" t="s">
        <v>76</v>
      </c>
      <c r="D499" s="91">
        <f>ROUND(((D500+D501+D503+D502)/1000),5)</f>
        <v>1.7557</v>
      </c>
      <c r="E499" s="91">
        <f>ROUND(((E500+E501+E503+E502)/1000),5)</f>
        <v>1.62538</v>
      </c>
      <c r="F499" s="91">
        <f>ROUND(((F500+F501+F503+F502)/1000),5)</f>
        <v>1.50789</v>
      </c>
      <c r="G499" s="91">
        <f t="shared" ref="G499:AA499" si="288">ROUND(((G500+G501+G503+G502)/1000),5)</f>
        <v>1.56609</v>
      </c>
      <c r="H499" s="91">
        <f t="shared" si="288"/>
        <v>1.6910400000000001</v>
      </c>
      <c r="I499" s="91">
        <f t="shared" si="288"/>
        <v>1.79945</v>
      </c>
      <c r="J499" s="91">
        <f t="shared" si="288"/>
        <v>1.84605</v>
      </c>
      <c r="K499" s="91">
        <f t="shared" si="288"/>
        <v>2.1871800000000001</v>
      </c>
      <c r="L499" s="91">
        <f t="shared" si="288"/>
        <v>2.4632399999999999</v>
      </c>
      <c r="M499" s="91">
        <f t="shared" si="288"/>
        <v>2.6379000000000001</v>
      </c>
      <c r="N499" s="91">
        <f t="shared" si="288"/>
        <v>2.6679200000000001</v>
      </c>
      <c r="O499" s="91">
        <f t="shared" si="288"/>
        <v>2.5891199999999999</v>
      </c>
      <c r="P499" s="91">
        <f t="shared" si="288"/>
        <v>2.5211899999999998</v>
      </c>
      <c r="Q499" s="91">
        <f t="shared" si="288"/>
        <v>2.5395300000000001</v>
      </c>
      <c r="R499" s="91">
        <f t="shared" si="288"/>
        <v>2.5423499999999999</v>
      </c>
      <c r="S499" s="91">
        <f t="shared" si="288"/>
        <v>2.53484</v>
      </c>
      <c r="T499" s="91">
        <f t="shared" si="288"/>
        <v>2.5425499999999999</v>
      </c>
      <c r="U499" s="91">
        <f t="shared" si="288"/>
        <v>2.60683</v>
      </c>
      <c r="V499" s="91">
        <f t="shared" si="288"/>
        <v>2.71705</v>
      </c>
      <c r="W499" s="91">
        <f t="shared" si="288"/>
        <v>2.7218900000000001</v>
      </c>
      <c r="X499" s="91">
        <f t="shared" si="288"/>
        <v>2.5443199999999999</v>
      </c>
      <c r="Y499" s="91">
        <f t="shared" si="288"/>
        <v>2.4034</v>
      </c>
      <c r="Z499" s="91">
        <f t="shared" si="288"/>
        <v>2.0027499999999998</v>
      </c>
      <c r="AA499" s="91">
        <f t="shared" si="288"/>
        <v>1.85361</v>
      </c>
    </row>
    <row r="500" spans="1:27" ht="12.75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1207.3699999999999</v>
      </c>
      <c r="E500" s="44">
        <v>1077.05</v>
      </c>
      <c r="F500" s="44">
        <v>959.56</v>
      </c>
      <c r="G500" s="44">
        <v>1017.76</v>
      </c>
      <c r="H500" s="44">
        <v>1142.71</v>
      </c>
      <c r="I500" s="44">
        <v>1251.1199999999999</v>
      </c>
      <c r="J500" s="44">
        <v>1297.72</v>
      </c>
      <c r="K500" s="44">
        <v>1638.85</v>
      </c>
      <c r="L500" s="44">
        <v>1914.91</v>
      </c>
      <c r="M500" s="44">
        <v>2089.5700000000002</v>
      </c>
      <c r="N500" s="44">
        <v>2119.59</v>
      </c>
      <c r="O500" s="44">
        <v>2040.79</v>
      </c>
      <c r="P500" s="44">
        <v>1972.86</v>
      </c>
      <c r="Q500" s="44">
        <v>1991.2</v>
      </c>
      <c r="R500" s="44">
        <v>1994.02</v>
      </c>
      <c r="S500" s="44">
        <v>1986.51</v>
      </c>
      <c r="T500" s="44">
        <v>1994.22</v>
      </c>
      <c r="U500" s="44">
        <v>2058.5</v>
      </c>
      <c r="V500" s="44">
        <v>2168.7199999999998</v>
      </c>
      <c r="W500" s="44">
        <v>2173.56</v>
      </c>
      <c r="X500" s="44">
        <v>1995.99</v>
      </c>
      <c r="Y500" s="44">
        <v>1855.07</v>
      </c>
      <c r="Z500" s="44">
        <v>1454.42</v>
      </c>
      <c r="AA500" s="44">
        <v>1305.28</v>
      </c>
    </row>
    <row r="501" spans="1:27" ht="12.75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2899</v>
      </c>
      <c r="B504" s="28" t="str">
        <f>"05"&amp;"."&amp;$B$801&amp;"."&amp;$B$802</f>
        <v>05.10.2023</v>
      </c>
      <c r="C504" s="90" t="s">
        <v>76</v>
      </c>
      <c r="D504" s="91">
        <f>ROUND(((D505+D506+D508+D507)/1000),5)</f>
        <v>1.70425</v>
      </c>
      <c r="E504" s="91">
        <f>ROUND(((E505+E506+E508+E507)/1000),5)</f>
        <v>1.54817</v>
      </c>
      <c r="F504" s="91">
        <f>ROUND(((F505+F506+F508+F507)/1000),5)</f>
        <v>1.4581200000000001</v>
      </c>
      <c r="G504" s="91">
        <f t="shared" ref="G504:AA504" si="291">ROUND(((G505+G506+G508+G507)/1000),5)</f>
        <v>1.4751099999999999</v>
      </c>
      <c r="H504" s="91">
        <f t="shared" si="291"/>
        <v>1.6415599999999999</v>
      </c>
      <c r="I504" s="91">
        <f t="shared" si="291"/>
        <v>1.7827900000000001</v>
      </c>
      <c r="J504" s="91">
        <f t="shared" si="291"/>
        <v>1.89371</v>
      </c>
      <c r="K504" s="91">
        <f t="shared" si="291"/>
        <v>2.2717999999999998</v>
      </c>
      <c r="L504" s="91">
        <f t="shared" si="291"/>
        <v>2.3199700000000001</v>
      </c>
      <c r="M504" s="91">
        <f t="shared" si="291"/>
        <v>2.5493700000000001</v>
      </c>
      <c r="N504" s="91">
        <f t="shared" si="291"/>
        <v>2.62676</v>
      </c>
      <c r="O504" s="91">
        <f t="shared" si="291"/>
        <v>2.4756800000000001</v>
      </c>
      <c r="P504" s="91">
        <f t="shared" si="291"/>
        <v>2.4049999999999998</v>
      </c>
      <c r="Q504" s="91">
        <f t="shared" si="291"/>
        <v>2.4965899999999999</v>
      </c>
      <c r="R504" s="91">
        <f t="shared" si="291"/>
        <v>2.50502</v>
      </c>
      <c r="S504" s="91">
        <f t="shared" si="291"/>
        <v>2.5097</v>
      </c>
      <c r="T504" s="91">
        <f t="shared" si="291"/>
        <v>2.5198200000000002</v>
      </c>
      <c r="U504" s="91">
        <f t="shared" si="291"/>
        <v>2.6579199999999998</v>
      </c>
      <c r="V504" s="91">
        <f t="shared" si="291"/>
        <v>2.6645099999999999</v>
      </c>
      <c r="W504" s="91">
        <f t="shared" si="291"/>
        <v>2.7168700000000001</v>
      </c>
      <c r="X504" s="91">
        <f t="shared" si="291"/>
        <v>2.6564000000000001</v>
      </c>
      <c r="Y504" s="91">
        <f t="shared" si="291"/>
        <v>2.4196599999999999</v>
      </c>
      <c r="Z504" s="91">
        <f t="shared" si="291"/>
        <v>2.1619100000000002</v>
      </c>
      <c r="AA504" s="91">
        <f t="shared" si="291"/>
        <v>1.87578</v>
      </c>
    </row>
    <row r="505" spans="1:27" ht="12.75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1155.92</v>
      </c>
      <c r="E505" s="44">
        <v>999.84</v>
      </c>
      <c r="F505" s="44">
        <v>909.79</v>
      </c>
      <c r="G505" s="44">
        <v>926.78</v>
      </c>
      <c r="H505" s="44">
        <v>1093.23</v>
      </c>
      <c r="I505" s="44">
        <v>1234.46</v>
      </c>
      <c r="J505" s="44">
        <v>1345.38</v>
      </c>
      <c r="K505" s="44">
        <v>1723.47</v>
      </c>
      <c r="L505" s="44">
        <v>1771.64</v>
      </c>
      <c r="M505" s="44">
        <v>2001.04</v>
      </c>
      <c r="N505" s="44">
        <v>2078.4299999999998</v>
      </c>
      <c r="O505" s="44">
        <v>1927.35</v>
      </c>
      <c r="P505" s="44">
        <v>1856.67</v>
      </c>
      <c r="Q505" s="44">
        <v>1948.26</v>
      </c>
      <c r="R505" s="44">
        <v>1956.69</v>
      </c>
      <c r="S505" s="44">
        <v>1961.37</v>
      </c>
      <c r="T505" s="44">
        <v>1971.49</v>
      </c>
      <c r="U505" s="44">
        <v>2109.59</v>
      </c>
      <c r="V505" s="44">
        <v>2116.1799999999998</v>
      </c>
      <c r="W505" s="44">
        <v>2168.54</v>
      </c>
      <c r="X505" s="44">
        <v>2108.0700000000002</v>
      </c>
      <c r="Y505" s="44">
        <v>1871.33</v>
      </c>
      <c r="Z505" s="44">
        <v>1613.58</v>
      </c>
      <c r="AA505" s="44">
        <v>1327.45</v>
      </c>
    </row>
    <row r="506" spans="1:27" ht="12.75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2904</v>
      </c>
      <c r="B509" s="28" t="str">
        <f>"06"&amp;"."&amp;$B$801&amp;"."&amp;$B$802</f>
        <v>06.10.2023</v>
      </c>
      <c r="C509" s="90" t="s">
        <v>76</v>
      </c>
      <c r="D509" s="91">
        <f>ROUND(((D510+D511+D513+D512)/1000),5)</f>
        <v>1.7675000000000001</v>
      </c>
      <c r="E509" s="91">
        <f>ROUND(((E510+E511+E513+E512)/1000),5)</f>
        <v>1.65699</v>
      </c>
      <c r="F509" s="91">
        <f>ROUND(((F510+F511+F513+F512)/1000),5)</f>
        <v>1.57874</v>
      </c>
      <c r="G509" s="91">
        <f t="shared" ref="G509:AA509" si="294">ROUND(((G510+G511+G513+G512)/1000),5)</f>
        <v>1.6027</v>
      </c>
      <c r="H509" s="91">
        <f t="shared" si="294"/>
        <v>1.6915100000000001</v>
      </c>
      <c r="I509" s="91">
        <f t="shared" si="294"/>
        <v>1.8102400000000001</v>
      </c>
      <c r="J509" s="91">
        <f t="shared" si="294"/>
        <v>2.0314399999999999</v>
      </c>
      <c r="K509" s="91">
        <f t="shared" si="294"/>
        <v>2.2884699999999998</v>
      </c>
      <c r="L509" s="91">
        <f t="shared" si="294"/>
        <v>2.5497000000000001</v>
      </c>
      <c r="M509" s="91">
        <f t="shared" si="294"/>
        <v>2.7250899999999998</v>
      </c>
      <c r="N509" s="91">
        <f t="shared" si="294"/>
        <v>2.7329599999999998</v>
      </c>
      <c r="O509" s="91">
        <f t="shared" si="294"/>
        <v>2.70621</v>
      </c>
      <c r="P509" s="91">
        <f t="shared" si="294"/>
        <v>2.56738</v>
      </c>
      <c r="Q509" s="91">
        <f t="shared" si="294"/>
        <v>2.5740799999999999</v>
      </c>
      <c r="R509" s="91">
        <f t="shared" si="294"/>
        <v>2.5192700000000001</v>
      </c>
      <c r="S509" s="91">
        <f t="shared" si="294"/>
        <v>2.5088699999999999</v>
      </c>
      <c r="T509" s="91">
        <f t="shared" si="294"/>
        <v>2.52162</v>
      </c>
      <c r="U509" s="91">
        <f t="shared" si="294"/>
        <v>2.54433</v>
      </c>
      <c r="V509" s="91">
        <f t="shared" si="294"/>
        <v>2.72146</v>
      </c>
      <c r="W509" s="91">
        <f t="shared" si="294"/>
        <v>2.7122700000000002</v>
      </c>
      <c r="X509" s="91">
        <f t="shared" si="294"/>
        <v>2.6082299999999998</v>
      </c>
      <c r="Y509" s="91">
        <f t="shared" si="294"/>
        <v>2.5032100000000002</v>
      </c>
      <c r="Z509" s="91">
        <f t="shared" si="294"/>
        <v>2.28274</v>
      </c>
      <c r="AA509" s="91">
        <f t="shared" si="294"/>
        <v>2.01885</v>
      </c>
    </row>
    <row r="510" spans="1:27" ht="12.75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1219.17</v>
      </c>
      <c r="E510" s="44">
        <v>1108.6600000000001</v>
      </c>
      <c r="F510" s="44">
        <v>1030.4100000000001</v>
      </c>
      <c r="G510" s="44">
        <v>1054.3699999999999</v>
      </c>
      <c r="H510" s="44">
        <v>1143.18</v>
      </c>
      <c r="I510" s="44">
        <v>1261.9100000000001</v>
      </c>
      <c r="J510" s="44">
        <v>1483.11</v>
      </c>
      <c r="K510" s="44">
        <v>1740.14</v>
      </c>
      <c r="L510" s="44">
        <v>2001.37</v>
      </c>
      <c r="M510" s="44">
        <v>2176.7600000000002</v>
      </c>
      <c r="N510" s="44">
        <v>2184.63</v>
      </c>
      <c r="O510" s="44">
        <v>2157.88</v>
      </c>
      <c r="P510" s="44">
        <v>2019.05</v>
      </c>
      <c r="Q510" s="44">
        <v>2025.75</v>
      </c>
      <c r="R510" s="44">
        <v>1970.94</v>
      </c>
      <c r="S510" s="44">
        <v>1960.54</v>
      </c>
      <c r="T510" s="44">
        <v>1973.29</v>
      </c>
      <c r="U510" s="44">
        <v>1996</v>
      </c>
      <c r="V510" s="44">
        <v>2173.13</v>
      </c>
      <c r="W510" s="44">
        <v>2163.94</v>
      </c>
      <c r="X510" s="44">
        <v>2059.9</v>
      </c>
      <c r="Y510" s="44">
        <v>1954.88</v>
      </c>
      <c r="Z510" s="44">
        <v>1734.41</v>
      </c>
      <c r="AA510" s="44">
        <v>1470.52</v>
      </c>
    </row>
    <row r="511" spans="1:27" ht="12.75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2909</v>
      </c>
      <c r="B514" s="28" t="str">
        <f>"07"&amp;"."&amp;$B$801&amp;"."&amp;$B$802</f>
        <v>07.10.2023</v>
      </c>
      <c r="C514" s="90" t="s">
        <v>76</v>
      </c>
      <c r="D514" s="91">
        <f>ROUND(((D515+D516+D518+D517)/1000),5)</f>
        <v>1.8010600000000001</v>
      </c>
      <c r="E514" s="91">
        <f>ROUND(((E515+E516+E518+E517)/1000),5)</f>
        <v>1.75031</v>
      </c>
      <c r="F514" s="91">
        <f>ROUND(((F515+F516+F518+F517)/1000),5)</f>
        <v>1.6997800000000001</v>
      </c>
      <c r="G514" s="91">
        <f t="shared" ref="G514:AA514" si="297">ROUND(((G515+G516+G518+G517)/1000),5)</f>
        <v>1.6672100000000001</v>
      </c>
      <c r="H514" s="91">
        <f t="shared" si="297"/>
        <v>1.7040900000000001</v>
      </c>
      <c r="I514" s="91">
        <f t="shared" si="297"/>
        <v>1.7595099999999999</v>
      </c>
      <c r="J514" s="91">
        <f t="shared" si="297"/>
        <v>1.85005</v>
      </c>
      <c r="K514" s="91">
        <f t="shared" si="297"/>
        <v>2.0322100000000001</v>
      </c>
      <c r="L514" s="91">
        <f t="shared" si="297"/>
        <v>2.2285900000000001</v>
      </c>
      <c r="M514" s="91">
        <f t="shared" si="297"/>
        <v>2.38625</v>
      </c>
      <c r="N514" s="91">
        <f t="shared" si="297"/>
        <v>2.4683999999999999</v>
      </c>
      <c r="O514" s="91">
        <f t="shared" si="297"/>
        <v>2.4597799999999999</v>
      </c>
      <c r="P514" s="91">
        <f t="shared" si="297"/>
        <v>2.4086699999999999</v>
      </c>
      <c r="Q514" s="91">
        <f t="shared" si="297"/>
        <v>2.4093200000000001</v>
      </c>
      <c r="R514" s="91">
        <f t="shared" si="297"/>
        <v>2.4019200000000001</v>
      </c>
      <c r="S514" s="91">
        <f t="shared" si="297"/>
        <v>2.4093300000000002</v>
      </c>
      <c r="T514" s="91">
        <f t="shared" si="297"/>
        <v>2.43485</v>
      </c>
      <c r="U514" s="91">
        <f t="shared" si="297"/>
        <v>2.5186999999999999</v>
      </c>
      <c r="V514" s="91">
        <f t="shared" si="297"/>
        <v>2.6337600000000001</v>
      </c>
      <c r="W514" s="91">
        <f t="shared" si="297"/>
        <v>2.6500400000000002</v>
      </c>
      <c r="X514" s="91">
        <f t="shared" si="297"/>
        <v>2.5950000000000002</v>
      </c>
      <c r="Y514" s="91">
        <f t="shared" si="297"/>
        <v>2.3589500000000001</v>
      </c>
      <c r="Z514" s="91">
        <f t="shared" si="297"/>
        <v>2.1051500000000001</v>
      </c>
      <c r="AA514" s="91">
        <f t="shared" si="297"/>
        <v>1.8599000000000001</v>
      </c>
    </row>
    <row r="515" spans="1:27" ht="12.75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1252.73</v>
      </c>
      <c r="E515" s="44">
        <v>1201.98</v>
      </c>
      <c r="F515" s="44">
        <v>1151.45</v>
      </c>
      <c r="G515" s="44">
        <v>1118.8800000000001</v>
      </c>
      <c r="H515" s="44">
        <v>1155.76</v>
      </c>
      <c r="I515" s="44">
        <v>1211.18</v>
      </c>
      <c r="J515" s="44">
        <v>1301.72</v>
      </c>
      <c r="K515" s="44">
        <v>1483.88</v>
      </c>
      <c r="L515" s="44">
        <v>1680.26</v>
      </c>
      <c r="M515" s="44">
        <v>1837.92</v>
      </c>
      <c r="N515" s="44">
        <v>1920.07</v>
      </c>
      <c r="O515" s="44">
        <v>1911.45</v>
      </c>
      <c r="P515" s="44">
        <v>1860.34</v>
      </c>
      <c r="Q515" s="44">
        <v>1860.99</v>
      </c>
      <c r="R515" s="44">
        <v>1853.59</v>
      </c>
      <c r="S515" s="44">
        <v>1861</v>
      </c>
      <c r="T515" s="44">
        <v>1886.52</v>
      </c>
      <c r="U515" s="44">
        <v>1970.37</v>
      </c>
      <c r="V515" s="44">
        <v>2085.4299999999998</v>
      </c>
      <c r="W515" s="44">
        <v>2101.71</v>
      </c>
      <c r="X515" s="44">
        <v>2046.67</v>
      </c>
      <c r="Y515" s="44">
        <v>1810.62</v>
      </c>
      <c r="Z515" s="44">
        <v>1556.82</v>
      </c>
      <c r="AA515" s="44">
        <v>1311.57</v>
      </c>
    </row>
    <row r="516" spans="1:27" ht="12.75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2914</v>
      </c>
      <c r="B519" s="28" t="str">
        <f>"08"&amp;"."&amp;$B$801&amp;"."&amp;$B$802</f>
        <v>08.10.2023</v>
      </c>
      <c r="C519" s="90" t="s">
        <v>76</v>
      </c>
      <c r="D519" s="91">
        <f>ROUND(((D520+D521+D523+D522)/1000),5)</f>
        <v>1.7148000000000001</v>
      </c>
      <c r="E519" s="91">
        <f>ROUND(((E520+E521+E523+E522)/1000),5)</f>
        <v>1.6244499999999999</v>
      </c>
      <c r="F519" s="91">
        <f>ROUND(((F520+F521+F523+F522)/1000),5)</f>
        <v>1.5225599999999999</v>
      </c>
      <c r="G519" s="91">
        <f t="shared" ref="G519:AA519" si="300">ROUND(((G520+G521+G523+G522)/1000),5)</f>
        <v>1.48787</v>
      </c>
      <c r="H519" s="91">
        <f t="shared" si="300"/>
        <v>1.5339499999999999</v>
      </c>
      <c r="I519" s="91">
        <f t="shared" si="300"/>
        <v>1.59785</v>
      </c>
      <c r="J519" s="91">
        <f t="shared" si="300"/>
        <v>1.5904199999999999</v>
      </c>
      <c r="K519" s="91">
        <f t="shared" si="300"/>
        <v>1.6972799999999999</v>
      </c>
      <c r="L519" s="91">
        <f t="shared" si="300"/>
        <v>2.0255999999999998</v>
      </c>
      <c r="M519" s="91">
        <f t="shared" si="300"/>
        <v>2.1644199999999998</v>
      </c>
      <c r="N519" s="91">
        <f t="shared" si="300"/>
        <v>2.2083499999999998</v>
      </c>
      <c r="O519" s="91">
        <f t="shared" si="300"/>
        <v>2.21116</v>
      </c>
      <c r="P519" s="91">
        <f t="shared" si="300"/>
        <v>2.2951999999999999</v>
      </c>
      <c r="Q519" s="91">
        <f t="shared" si="300"/>
        <v>2.29596</v>
      </c>
      <c r="R519" s="91">
        <f t="shared" si="300"/>
        <v>2.3003399999999998</v>
      </c>
      <c r="S519" s="91">
        <f t="shared" si="300"/>
        <v>2.2953199999999998</v>
      </c>
      <c r="T519" s="91">
        <f t="shared" si="300"/>
        <v>2.4463699999999999</v>
      </c>
      <c r="U519" s="91">
        <f t="shared" si="300"/>
        <v>2.6617600000000001</v>
      </c>
      <c r="V519" s="91">
        <f t="shared" si="300"/>
        <v>2.7547199999999998</v>
      </c>
      <c r="W519" s="91">
        <f t="shared" si="300"/>
        <v>2.75658</v>
      </c>
      <c r="X519" s="91">
        <f t="shared" si="300"/>
        <v>2.7111299999999998</v>
      </c>
      <c r="Y519" s="91">
        <f t="shared" si="300"/>
        <v>2.3642599999999998</v>
      </c>
      <c r="Z519" s="91">
        <f t="shared" si="300"/>
        <v>2.06732</v>
      </c>
      <c r="AA519" s="91">
        <f t="shared" si="300"/>
        <v>1.8549500000000001</v>
      </c>
    </row>
    <row r="520" spans="1:27" ht="12.75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1166.47</v>
      </c>
      <c r="E520" s="44">
        <v>1076.1199999999999</v>
      </c>
      <c r="F520" s="44">
        <v>974.23</v>
      </c>
      <c r="G520" s="44">
        <v>939.54</v>
      </c>
      <c r="H520" s="44">
        <v>985.62</v>
      </c>
      <c r="I520" s="44">
        <v>1049.52</v>
      </c>
      <c r="J520" s="44">
        <v>1042.0899999999999</v>
      </c>
      <c r="K520" s="44">
        <v>1148.95</v>
      </c>
      <c r="L520" s="44">
        <v>1477.27</v>
      </c>
      <c r="M520" s="44">
        <v>1616.09</v>
      </c>
      <c r="N520" s="44">
        <v>1660.02</v>
      </c>
      <c r="O520" s="44">
        <v>1662.83</v>
      </c>
      <c r="P520" s="44">
        <v>1746.87</v>
      </c>
      <c r="Q520" s="44">
        <v>1747.63</v>
      </c>
      <c r="R520" s="44">
        <v>1752.01</v>
      </c>
      <c r="S520" s="44">
        <v>1746.99</v>
      </c>
      <c r="T520" s="44">
        <v>1898.04</v>
      </c>
      <c r="U520" s="44">
        <v>2113.4299999999998</v>
      </c>
      <c r="V520" s="44">
        <v>2206.39</v>
      </c>
      <c r="W520" s="44">
        <v>2208.25</v>
      </c>
      <c r="X520" s="44">
        <v>2162.8000000000002</v>
      </c>
      <c r="Y520" s="44">
        <v>1815.93</v>
      </c>
      <c r="Z520" s="44">
        <v>1518.99</v>
      </c>
      <c r="AA520" s="44">
        <v>1306.6199999999999</v>
      </c>
    </row>
    <row r="521" spans="1:27" ht="12.75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2919</v>
      </c>
      <c r="B524" s="28" t="str">
        <f>"09"&amp;"."&amp;$B$801&amp;"."&amp;$B$802</f>
        <v>09.10.2023</v>
      </c>
      <c r="C524" s="90" t="s">
        <v>76</v>
      </c>
      <c r="D524" s="91">
        <f>ROUND(((D525+D526+D528+D527)/1000),5)</f>
        <v>1.7305299999999999</v>
      </c>
      <c r="E524" s="91">
        <f>ROUND(((E525+E526+E528+E527)/1000),5)</f>
        <v>1.64164</v>
      </c>
      <c r="F524" s="91">
        <f>ROUND(((F525+F526+F528+F527)/1000),5)</f>
        <v>1.5659799999999999</v>
      </c>
      <c r="G524" s="91">
        <f t="shared" ref="G524:AA524" si="303">ROUND(((G525+G526+G528+G527)/1000),5)</f>
        <v>1.5389299999999999</v>
      </c>
      <c r="H524" s="91">
        <f t="shared" si="303"/>
        <v>1.5932900000000001</v>
      </c>
      <c r="I524" s="91">
        <f t="shared" si="303"/>
        <v>1.81101</v>
      </c>
      <c r="J524" s="91">
        <f t="shared" si="303"/>
        <v>1.9484300000000001</v>
      </c>
      <c r="K524" s="91">
        <f t="shared" si="303"/>
        <v>2.2860999999999998</v>
      </c>
      <c r="L524" s="91">
        <f t="shared" si="303"/>
        <v>2.6617500000000001</v>
      </c>
      <c r="M524" s="91">
        <f t="shared" si="303"/>
        <v>2.7513700000000001</v>
      </c>
      <c r="N524" s="91">
        <f t="shared" si="303"/>
        <v>2.77529</v>
      </c>
      <c r="O524" s="91">
        <f t="shared" si="303"/>
        <v>2.7593899999999998</v>
      </c>
      <c r="P524" s="91">
        <f t="shared" si="303"/>
        <v>2.6869700000000001</v>
      </c>
      <c r="Q524" s="91">
        <f t="shared" si="303"/>
        <v>2.7122299999999999</v>
      </c>
      <c r="R524" s="91">
        <f t="shared" si="303"/>
        <v>2.7150300000000001</v>
      </c>
      <c r="S524" s="91">
        <f t="shared" si="303"/>
        <v>2.7169500000000002</v>
      </c>
      <c r="T524" s="91">
        <f t="shared" si="303"/>
        <v>2.6908300000000001</v>
      </c>
      <c r="U524" s="91">
        <f t="shared" si="303"/>
        <v>2.72418</v>
      </c>
      <c r="V524" s="91">
        <f t="shared" si="303"/>
        <v>2.7486199999999998</v>
      </c>
      <c r="W524" s="91">
        <f t="shared" si="303"/>
        <v>2.7414999999999998</v>
      </c>
      <c r="X524" s="91">
        <f t="shared" si="303"/>
        <v>2.6927099999999999</v>
      </c>
      <c r="Y524" s="91">
        <f t="shared" si="303"/>
        <v>2.6488999999999998</v>
      </c>
      <c r="Z524" s="91">
        <f t="shared" si="303"/>
        <v>2.1417700000000002</v>
      </c>
      <c r="AA524" s="91">
        <f t="shared" si="303"/>
        <v>1.8763399999999999</v>
      </c>
    </row>
    <row r="525" spans="1:27" ht="12.75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1182.2</v>
      </c>
      <c r="E525" s="44">
        <v>1093.31</v>
      </c>
      <c r="F525" s="44">
        <v>1017.65</v>
      </c>
      <c r="G525" s="44">
        <v>990.6</v>
      </c>
      <c r="H525" s="44">
        <v>1044.96</v>
      </c>
      <c r="I525" s="44">
        <v>1262.68</v>
      </c>
      <c r="J525" s="44">
        <v>1400.1</v>
      </c>
      <c r="K525" s="44">
        <v>1737.77</v>
      </c>
      <c r="L525" s="44">
        <v>2113.42</v>
      </c>
      <c r="M525" s="44">
        <v>2203.04</v>
      </c>
      <c r="N525" s="44">
        <v>2226.96</v>
      </c>
      <c r="O525" s="44">
        <v>2211.06</v>
      </c>
      <c r="P525" s="44">
        <v>2138.64</v>
      </c>
      <c r="Q525" s="44">
        <v>2163.9</v>
      </c>
      <c r="R525" s="44">
        <v>2166.6999999999998</v>
      </c>
      <c r="S525" s="44">
        <v>2168.62</v>
      </c>
      <c r="T525" s="44">
        <v>2142.5</v>
      </c>
      <c r="U525" s="44">
        <v>2175.85</v>
      </c>
      <c r="V525" s="44">
        <v>2200.29</v>
      </c>
      <c r="W525" s="44">
        <v>2193.17</v>
      </c>
      <c r="X525" s="44">
        <v>2144.38</v>
      </c>
      <c r="Y525" s="44">
        <v>2100.5700000000002</v>
      </c>
      <c r="Z525" s="44">
        <v>1593.44</v>
      </c>
      <c r="AA525" s="44">
        <v>1328.01</v>
      </c>
    </row>
    <row r="526" spans="1:27" ht="12.75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2924</v>
      </c>
      <c r="B529" s="28" t="str">
        <f>"10"&amp;"."&amp;$B$801&amp;"."&amp;$B$802</f>
        <v>10.10.2023</v>
      </c>
      <c r="C529" s="90" t="s">
        <v>76</v>
      </c>
      <c r="D529" s="91">
        <f>ROUND(((D530+D531+D533+D532)/1000),5)</f>
        <v>1.7322500000000001</v>
      </c>
      <c r="E529" s="91">
        <f>ROUND(((E530+E531+E533+E532)/1000),5)</f>
        <v>1.65418</v>
      </c>
      <c r="F529" s="91">
        <f>ROUND(((F530+F531+F533+F532)/1000),5)</f>
        <v>1.6322099999999999</v>
      </c>
      <c r="G529" s="91">
        <f t="shared" ref="G529:AA529" si="306">ROUND(((G530+G531+G533+G532)/1000),5)</f>
        <v>1.62416</v>
      </c>
      <c r="H529" s="91">
        <f t="shared" si="306"/>
        <v>1.65696</v>
      </c>
      <c r="I529" s="91">
        <f t="shared" si="306"/>
        <v>1.8267800000000001</v>
      </c>
      <c r="J529" s="91">
        <f t="shared" si="306"/>
        <v>2.0098699999999998</v>
      </c>
      <c r="K529" s="91">
        <f t="shared" si="306"/>
        <v>2.22594</v>
      </c>
      <c r="L529" s="91">
        <f t="shared" si="306"/>
        <v>2.5810399999999998</v>
      </c>
      <c r="M529" s="91">
        <f t="shared" si="306"/>
        <v>2.7087400000000001</v>
      </c>
      <c r="N529" s="91">
        <f t="shared" si="306"/>
        <v>2.7858299999999998</v>
      </c>
      <c r="O529" s="91">
        <f t="shared" si="306"/>
        <v>2.7099700000000002</v>
      </c>
      <c r="P529" s="91">
        <f t="shared" si="306"/>
        <v>2.7052999999999998</v>
      </c>
      <c r="Q529" s="91">
        <f t="shared" si="306"/>
        <v>2.71312</v>
      </c>
      <c r="R529" s="91">
        <f t="shared" si="306"/>
        <v>2.70418</v>
      </c>
      <c r="S529" s="91">
        <f t="shared" si="306"/>
        <v>2.7055899999999999</v>
      </c>
      <c r="T529" s="91">
        <f t="shared" si="306"/>
        <v>2.7088399999999999</v>
      </c>
      <c r="U529" s="91">
        <f t="shared" si="306"/>
        <v>2.7172700000000001</v>
      </c>
      <c r="V529" s="91">
        <f t="shared" si="306"/>
        <v>2.8493300000000001</v>
      </c>
      <c r="W529" s="91">
        <f t="shared" si="306"/>
        <v>2.85392</v>
      </c>
      <c r="X529" s="91">
        <f t="shared" si="306"/>
        <v>2.6877300000000002</v>
      </c>
      <c r="Y529" s="91">
        <f t="shared" si="306"/>
        <v>2.6477400000000002</v>
      </c>
      <c r="Z529" s="91">
        <f t="shared" si="306"/>
        <v>2.2721100000000001</v>
      </c>
      <c r="AA529" s="91">
        <f t="shared" si="306"/>
        <v>1.8815200000000001</v>
      </c>
    </row>
    <row r="530" spans="1:27" ht="12.75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1183.92</v>
      </c>
      <c r="E530" s="44">
        <v>1105.8499999999999</v>
      </c>
      <c r="F530" s="44">
        <v>1083.8800000000001</v>
      </c>
      <c r="G530" s="44">
        <v>1075.83</v>
      </c>
      <c r="H530" s="44">
        <v>1108.6300000000001</v>
      </c>
      <c r="I530" s="44">
        <v>1278.45</v>
      </c>
      <c r="J530" s="44">
        <v>1461.54</v>
      </c>
      <c r="K530" s="44">
        <v>1677.61</v>
      </c>
      <c r="L530" s="44">
        <v>2032.71</v>
      </c>
      <c r="M530" s="44">
        <v>2160.41</v>
      </c>
      <c r="N530" s="44">
        <v>2237.5</v>
      </c>
      <c r="O530" s="44">
        <v>2161.64</v>
      </c>
      <c r="P530" s="44">
        <v>2156.9699999999998</v>
      </c>
      <c r="Q530" s="44">
        <v>2164.79</v>
      </c>
      <c r="R530" s="44">
        <v>2155.85</v>
      </c>
      <c r="S530" s="44">
        <v>2157.2600000000002</v>
      </c>
      <c r="T530" s="44">
        <v>2160.5100000000002</v>
      </c>
      <c r="U530" s="44">
        <v>2168.94</v>
      </c>
      <c r="V530" s="44">
        <v>2301</v>
      </c>
      <c r="W530" s="44">
        <v>2305.59</v>
      </c>
      <c r="X530" s="44">
        <v>2139.4</v>
      </c>
      <c r="Y530" s="44">
        <v>2099.41</v>
      </c>
      <c r="Z530" s="44">
        <v>1723.78</v>
      </c>
      <c r="AA530" s="44">
        <v>1333.19</v>
      </c>
    </row>
    <row r="531" spans="1:27" ht="12.75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2929</v>
      </c>
      <c r="B534" s="28" t="str">
        <f>"11"&amp;"."&amp;$B$801&amp;"."&amp;$B$802</f>
        <v>11.10.2023</v>
      </c>
      <c r="C534" s="90" t="s">
        <v>76</v>
      </c>
      <c r="D534" s="91">
        <f>ROUND(((D535+D536+D538+D537)/1000),5)</f>
        <v>1.73831</v>
      </c>
      <c r="E534" s="91">
        <f>ROUND(((E535+E536+E538+E537)/1000),5)</f>
        <v>1.65343</v>
      </c>
      <c r="F534" s="91">
        <f>ROUND(((F535+F536+F538+F537)/1000),5)</f>
        <v>1.63059</v>
      </c>
      <c r="G534" s="91">
        <f t="shared" ref="G534:AA534" si="309">ROUND(((G535+G536+G538+G537)/1000),5)</f>
        <v>1.63121</v>
      </c>
      <c r="H534" s="91">
        <f t="shared" si="309"/>
        <v>1.6709799999999999</v>
      </c>
      <c r="I534" s="91">
        <f t="shared" si="309"/>
        <v>1.8242700000000001</v>
      </c>
      <c r="J534" s="91">
        <f t="shared" si="309"/>
        <v>1.97296</v>
      </c>
      <c r="K534" s="91">
        <f t="shared" si="309"/>
        <v>2.3075700000000001</v>
      </c>
      <c r="L534" s="91">
        <f t="shared" si="309"/>
        <v>2.5529000000000002</v>
      </c>
      <c r="M534" s="91">
        <f t="shared" si="309"/>
        <v>2.7021099999999998</v>
      </c>
      <c r="N534" s="91">
        <f t="shared" si="309"/>
        <v>2.8128000000000002</v>
      </c>
      <c r="O534" s="91">
        <f t="shared" si="309"/>
        <v>2.6844199999999998</v>
      </c>
      <c r="P534" s="91">
        <f t="shared" si="309"/>
        <v>2.6713200000000001</v>
      </c>
      <c r="Q534" s="91">
        <f t="shared" si="309"/>
        <v>2.61328</v>
      </c>
      <c r="R534" s="91">
        <f t="shared" si="309"/>
        <v>2.6328499999999999</v>
      </c>
      <c r="S534" s="91">
        <f t="shared" si="309"/>
        <v>2.6050900000000001</v>
      </c>
      <c r="T534" s="91">
        <f t="shared" si="309"/>
        <v>2.6294400000000002</v>
      </c>
      <c r="U534" s="91">
        <f t="shared" si="309"/>
        <v>2.7608000000000001</v>
      </c>
      <c r="V534" s="91">
        <f t="shared" si="309"/>
        <v>3.0052599999999998</v>
      </c>
      <c r="W534" s="91">
        <f t="shared" si="309"/>
        <v>2.8026499999999999</v>
      </c>
      <c r="X534" s="91">
        <f t="shared" si="309"/>
        <v>2.76179</v>
      </c>
      <c r="Y534" s="91">
        <f t="shared" si="309"/>
        <v>2.6228199999999999</v>
      </c>
      <c r="Z534" s="91">
        <f t="shared" si="309"/>
        <v>2.12514</v>
      </c>
      <c r="AA534" s="91">
        <f t="shared" si="309"/>
        <v>1.8162400000000001</v>
      </c>
    </row>
    <row r="535" spans="1:27" ht="12.75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1189.98</v>
      </c>
      <c r="E535" s="44">
        <v>1105.0999999999999</v>
      </c>
      <c r="F535" s="44">
        <v>1082.26</v>
      </c>
      <c r="G535" s="44">
        <v>1082.8800000000001</v>
      </c>
      <c r="H535" s="44">
        <v>1122.6500000000001</v>
      </c>
      <c r="I535" s="44">
        <v>1275.94</v>
      </c>
      <c r="J535" s="44">
        <v>1424.63</v>
      </c>
      <c r="K535" s="44">
        <v>1759.24</v>
      </c>
      <c r="L535" s="44">
        <v>2004.57</v>
      </c>
      <c r="M535" s="44">
        <v>2153.7800000000002</v>
      </c>
      <c r="N535" s="44">
        <v>2264.4699999999998</v>
      </c>
      <c r="O535" s="44">
        <v>2136.09</v>
      </c>
      <c r="P535" s="44">
        <v>2122.9899999999998</v>
      </c>
      <c r="Q535" s="44">
        <v>2064.9499999999998</v>
      </c>
      <c r="R535" s="44">
        <v>2084.52</v>
      </c>
      <c r="S535" s="44">
        <v>2056.7600000000002</v>
      </c>
      <c r="T535" s="44">
        <v>2081.11</v>
      </c>
      <c r="U535" s="44">
        <v>2212.4699999999998</v>
      </c>
      <c r="V535" s="44">
        <v>2456.9299999999998</v>
      </c>
      <c r="W535" s="44">
        <v>2254.3200000000002</v>
      </c>
      <c r="X535" s="44">
        <v>2213.46</v>
      </c>
      <c r="Y535" s="44">
        <v>2074.4899999999998</v>
      </c>
      <c r="Z535" s="44">
        <v>1576.81</v>
      </c>
      <c r="AA535" s="44">
        <v>1267.9100000000001</v>
      </c>
    </row>
    <row r="536" spans="1:27" ht="12.75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2934</v>
      </c>
      <c r="B539" s="28" t="str">
        <f>"12"&amp;"."&amp;$B$801&amp;"."&amp;$B$802</f>
        <v>12.10.2023</v>
      </c>
      <c r="C539" s="90" t="s">
        <v>76</v>
      </c>
      <c r="D539" s="91">
        <f>ROUND(((D540+D541+D543+D542)/1000),5)</f>
        <v>1.65279</v>
      </c>
      <c r="E539" s="91">
        <f>ROUND(((E540+E541+E543+E542)/1000),5)</f>
        <v>1.58352</v>
      </c>
      <c r="F539" s="91">
        <f>ROUND(((F540+F541+F543+F542)/1000),5)</f>
        <v>1.52722</v>
      </c>
      <c r="G539" s="91">
        <f t="shared" ref="G539:AA539" si="312">ROUND(((G540+G541+G543+G542)/1000),5)</f>
        <v>1.5326200000000001</v>
      </c>
      <c r="H539" s="91">
        <f t="shared" si="312"/>
        <v>1.62887</v>
      </c>
      <c r="I539" s="91">
        <f t="shared" si="312"/>
        <v>1.7414400000000001</v>
      </c>
      <c r="J539" s="91">
        <f t="shared" si="312"/>
        <v>1.9795799999999999</v>
      </c>
      <c r="K539" s="91">
        <f t="shared" si="312"/>
        <v>2.2708599999999999</v>
      </c>
      <c r="L539" s="91">
        <f t="shared" si="312"/>
        <v>2.6899600000000001</v>
      </c>
      <c r="M539" s="91">
        <f t="shared" si="312"/>
        <v>2.7225999999999999</v>
      </c>
      <c r="N539" s="91">
        <f t="shared" si="312"/>
        <v>2.7775300000000001</v>
      </c>
      <c r="O539" s="91">
        <f t="shared" si="312"/>
        <v>2.77298</v>
      </c>
      <c r="P539" s="91">
        <f t="shared" si="312"/>
        <v>2.7757700000000001</v>
      </c>
      <c r="Q539" s="91">
        <f t="shared" si="312"/>
        <v>2.7815699999999999</v>
      </c>
      <c r="R539" s="91">
        <f t="shared" si="312"/>
        <v>2.7739600000000002</v>
      </c>
      <c r="S539" s="91">
        <f t="shared" si="312"/>
        <v>2.7527499999999998</v>
      </c>
      <c r="T539" s="91">
        <f t="shared" si="312"/>
        <v>2.7460100000000001</v>
      </c>
      <c r="U539" s="91">
        <f t="shared" si="312"/>
        <v>2.7238199999999999</v>
      </c>
      <c r="V539" s="91">
        <f t="shared" si="312"/>
        <v>2.8433899999999999</v>
      </c>
      <c r="W539" s="91">
        <f t="shared" si="312"/>
        <v>2.85534</v>
      </c>
      <c r="X539" s="91">
        <f t="shared" si="312"/>
        <v>2.7719100000000001</v>
      </c>
      <c r="Y539" s="91">
        <f t="shared" si="312"/>
        <v>2.6684199999999998</v>
      </c>
      <c r="Z539" s="91">
        <f t="shared" si="312"/>
        <v>2.3920699999999999</v>
      </c>
      <c r="AA539" s="91">
        <f t="shared" si="312"/>
        <v>1.84859</v>
      </c>
    </row>
    <row r="540" spans="1:27" ht="12.75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1104.46</v>
      </c>
      <c r="E540" s="44">
        <v>1035.19</v>
      </c>
      <c r="F540" s="44">
        <v>978.89</v>
      </c>
      <c r="G540" s="44">
        <v>984.29</v>
      </c>
      <c r="H540" s="44">
        <v>1080.54</v>
      </c>
      <c r="I540" s="44">
        <v>1193.1099999999999</v>
      </c>
      <c r="J540" s="44">
        <v>1431.25</v>
      </c>
      <c r="K540" s="44">
        <v>1722.53</v>
      </c>
      <c r="L540" s="44">
        <v>2141.63</v>
      </c>
      <c r="M540" s="44">
        <v>2174.27</v>
      </c>
      <c r="N540" s="44">
        <v>2229.1999999999998</v>
      </c>
      <c r="O540" s="44">
        <v>2224.65</v>
      </c>
      <c r="P540" s="44">
        <v>2227.44</v>
      </c>
      <c r="Q540" s="44">
        <v>2233.2399999999998</v>
      </c>
      <c r="R540" s="44">
        <v>2225.63</v>
      </c>
      <c r="S540" s="44">
        <v>2204.42</v>
      </c>
      <c r="T540" s="44">
        <v>2197.6799999999998</v>
      </c>
      <c r="U540" s="44">
        <v>2175.4899999999998</v>
      </c>
      <c r="V540" s="44">
        <v>2295.06</v>
      </c>
      <c r="W540" s="44">
        <v>2307.0100000000002</v>
      </c>
      <c r="X540" s="44">
        <v>2223.58</v>
      </c>
      <c r="Y540" s="44">
        <v>2120.09</v>
      </c>
      <c r="Z540" s="44">
        <v>1843.74</v>
      </c>
      <c r="AA540" s="44">
        <v>1300.26</v>
      </c>
    </row>
    <row r="541" spans="1:27" ht="12.75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2939</v>
      </c>
      <c r="B544" s="28" t="str">
        <f>"13"&amp;"."&amp;$B$801&amp;"."&amp;$B$802</f>
        <v>13.10.2023</v>
      </c>
      <c r="C544" s="90" t="s">
        <v>76</v>
      </c>
      <c r="D544" s="91">
        <f>ROUND(((D545+D546+D548+D547)/1000),5)</f>
        <v>1.6582600000000001</v>
      </c>
      <c r="E544" s="91">
        <f>ROUND(((E545+E546+E548+E547)/1000),5)</f>
        <v>1.58792</v>
      </c>
      <c r="F544" s="91">
        <f>ROUND(((F545+F546+F548+F547)/1000),5)</f>
        <v>1.5576099999999999</v>
      </c>
      <c r="G544" s="91">
        <f t="shared" ref="G544:AA544" si="315">ROUND(((G545+G546+G548+G547)/1000),5)</f>
        <v>1.55084</v>
      </c>
      <c r="H544" s="91">
        <f t="shared" si="315"/>
        <v>1.6167100000000001</v>
      </c>
      <c r="I544" s="91">
        <f t="shared" si="315"/>
        <v>1.7417</v>
      </c>
      <c r="J544" s="91">
        <f t="shared" si="315"/>
        <v>2.00299</v>
      </c>
      <c r="K544" s="91">
        <f t="shared" si="315"/>
        <v>2.2326299999999999</v>
      </c>
      <c r="L544" s="91">
        <f t="shared" si="315"/>
        <v>2.4558800000000001</v>
      </c>
      <c r="M544" s="91">
        <f t="shared" si="315"/>
        <v>2.7027299999999999</v>
      </c>
      <c r="N544" s="91">
        <f t="shared" si="315"/>
        <v>2.7080000000000002</v>
      </c>
      <c r="O544" s="91">
        <f t="shared" si="315"/>
        <v>2.6616</v>
      </c>
      <c r="P544" s="91">
        <f t="shared" si="315"/>
        <v>2.57368</v>
      </c>
      <c r="Q544" s="91">
        <f t="shared" si="315"/>
        <v>2.5944699999999998</v>
      </c>
      <c r="R544" s="91">
        <f t="shared" si="315"/>
        <v>2.55755</v>
      </c>
      <c r="S544" s="91">
        <f t="shared" si="315"/>
        <v>2.55443</v>
      </c>
      <c r="T544" s="91">
        <f t="shared" si="315"/>
        <v>2.5322</v>
      </c>
      <c r="U544" s="91">
        <f t="shared" si="315"/>
        <v>2.7191399999999999</v>
      </c>
      <c r="V544" s="91">
        <f t="shared" si="315"/>
        <v>2.7709700000000002</v>
      </c>
      <c r="W544" s="91">
        <f t="shared" si="315"/>
        <v>2.76342</v>
      </c>
      <c r="X544" s="91">
        <f t="shared" si="315"/>
        <v>2.53471</v>
      </c>
      <c r="Y544" s="91">
        <f t="shared" si="315"/>
        <v>2.4850400000000001</v>
      </c>
      <c r="Z544" s="91">
        <f t="shared" si="315"/>
        <v>2.2491599999999998</v>
      </c>
      <c r="AA544" s="91">
        <f t="shared" si="315"/>
        <v>2.03565</v>
      </c>
    </row>
    <row r="545" spans="1:27" ht="12.75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1109.93</v>
      </c>
      <c r="E545" s="44">
        <v>1039.5899999999999</v>
      </c>
      <c r="F545" s="44">
        <v>1009.28</v>
      </c>
      <c r="G545" s="44">
        <v>1002.51</v>
      </c>
      <c r="H545" s="44">
        <v>1068.3800000000001</v>
      </c>
      <c r="I545" s="44">
        <v>1193.3699999999999</v>
      </c>
      <c r="J545" s="44">
        <v>1454.66</v>
      </c>
      <c r="K545" s="44">
        <v>1684.3</v>
      </c>
      <c r="L545" s="44">
        <v>1907.55</v>
      </c>
      <c r="M545" s="44">
        <v>2154.4</v>
      </c>
      <c r="N545" s="44">
        <v>2159.67</v>
      </c>
      <c r="O545" s="44">
        <v>2113.27</v>
      </c>
      <c r="P545" s="44">
        <v>2025.35</v>
      </c>
      <c r="Q545" s="44">
        <v>2046.14</v>
      </c>
      <c r="R545" s="44">
        <v>2009.22</v>
      </c>
      <c r="S545" s="44">
        <v>2006.1</v>
      </c>
      <c r="T545" s="44">
        <v>1983.87</v>
      </c>
      <c r="U545" s="44">
        <v>2170.81</v>
      </c>
      <c r="V545" s="44">
        <v>2222.64</v>
      </c>
      <c r="W545" s="44">
        <v>2215.09</v>
      </c>
      <c r="X545" s="44">
        <v>1986.38</v>
      </c>
      <c r="Y545" s="44">
        <v>1936.71</v>
      </c>
      <c r="Z545" s="44">
        <v>1700.83</v>
      </c>
      <c r="AA545" s="44">
        <v>1487.32</v>
      </c>
    </row>
    <row r="546" spans="1:27" ht="12.75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2944</v>
      </c>
      <c r="B549" s="28" t="str">
        <f>"14"&amp;"."&amp;$B$801&amp;"."&amp;$B$802</f>
        <v>14.10.2023</v>
      </c>
      <c r="C549" s="90" t="s">
        <v>76</v>
      </c>
      <c r="D549" s="91">
        <f>ROUND(((D550+D551+D553+D552)/1000),5)</f>
        <v>1.79281</v>
      </c>
      <c r="E549" s="91">
        <f>ROUND(((E550+E551+E553+E552)/1000),5)</f>
        <v>1.70052</v>
      </c>
      <c r="F549" s="91">
        <f>ROUND(((F550+F551+F553+F552)/1000),5)</f>
        <v>1.679</v>
      </c>
      <c r="G549" s="91">
        <f t="shared" ref="G549:AA549" si="318">ROUND(((G550+G551+G553+G552)/1000),5)</f>
        <v>1.68228</v>
      </c>
      <c r="H549" s="91">
        <f t="shared" si="318"/>
        <v>1.6918299999999999</v>
      </c>
      <c r="I549" s="91">
        <f t="shared" si="318"/>
        <v>1.7532799999999999</v>
      </c>
      <c r="J549" s="91">
        <f t="shared" si="318"/>
        <v>1.8671500000000001</v>
      </c>
      <c r="K549" s="91">
        <f t="shared" si="318"/>
        <v>2.14276</v>
      </c>
      <c r="L549" s="91">
        <f t="shared" si="318"/>
        <v>2.3019699999999998</v>
      </c>
      <c r="M549" s="91">
        <f t="shared" si="318"/>
        <v>2.4710299999999998</v>
      </c>
      <c r="N549" s="91">
        <f t="shared" si="318"/>
        <v>2.5284300000000002</v>
      </c>
      <c r="O549" s="91">
        <f t="shared" si="318"/>
        <v>2.5368300000000001</v>
      </c>
      <c r="P549" s="91">
        <f t="shared" si="318"/>
        <v>2.5288400000000002</v>
      </c>
      <c r="Q549" s="91">
        <f t="shared" si="318"/>
        <v>2.6845400000000001</v>
      </c>
      <c r="R549" s="91">
        <f t="shared" si="318"/>
        <v>2.78003</v>
      </c>
      <c r="S549" s="91">
        <f t="shared" si="318"/>
        <v>2.9425599999999998</v>
      </c>
      <c r="T549" s="91">
        <f t="shared" si="318"/>
        <v>2.8557600000000001</v>
      </c>
      <c r="U549" s="91">
        <f t="shared" si="318"/>
        <v>2.9845199999999998</v>
      </c>
      <c r="V549" s="91">
        <f t="shared" si="318"/>
        <v>3.1037400000000002</v>
      </c>
      <c r="W549" s="91">
        <f t="shared" si="318"/>
        <v>2.97818</v>
      </c>
      <c r="X549" s="91">
        <f t="shared" si="318"/>
        <v>2.74918</v>
      </c>
      <c r="Y549" s="91">
        <f t="shared" si="318"/>
        <v>2.3650099999999998</v>
      </c>
      <c r="Z549" s="91">
        <f t="shared" si="318"/>
        <v>2.1767099999999999</v>
      </c>
      <c r="AA549" s="91">
        <f t="shared" si="318"/>
        <v>1.88785</v>
      </c>
    </row>
    <row r="550" spans="1:27" ht="12.75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1244.48</v>
      </c>
      <c r="E550" s="44">
        <v>1152.19</v>
      </c>
      <c r="F550" s="44">
        <v>1130.67</v>
      </c>
      <c r="G550" s="44">
        <v>1133.95</v>
      </c>
      <c r="H550" s="44">
        <v>1143.5</v>
      </c>
      <c r="I550" s="44">
        <v>1204.95</v>
      </c>
      <c r="J550" s="44">
        <v>1318.82</v>
      </c>
      <c r="K550" s="44">
        <v>1594.43</v>
      </c>
      <c r="L550" s="44">
        <v>1753.64</v>
      </c>
      <c r="M550" s="44">
        <v>1922.7</v>
      </c>
      <c r="N550" s="44">
        <v>1980.1</v>
      </c>
      <c r="O550" s="44">
        <v>1988.5</v>
      </c>
      <c r="P550" s="44">
        <v>1980.51</v>
      </c>
      <c r="Q550" s="44">
        <v>2136.21</v>
      </c>
      <c r="R550" s="44">
        <v>2231.6999999999998</v>
      </c>
      <c r="S550" s="44">
        <v>2394.23</v>
      </c>
      <c r="T550" s="44">
        <v>2307.4299999999998</v>
      </c>
      <c r="U550" s="44">
        <v>2436.19</v>
      </c>
      <c r="V550" s="44">
        <v>2555.41</v>
      </c>
      <c r="W550" s="44">
        <v>2429.85</v>
      </c>
      <c r="X550" s="44">
        <v>2200.85</v>
      </c>
      <c r="Y550" s="44">
        <v>1816.68</v>
      </c>
      <c r="Z550" s="44">
        <v>1628.38</v>
      </c>
      <c r="AA550" s="44">
        <v>1339.52</v>
      </c>
    </row>
    <row r="551" spans="1:27" ht="12.75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2949</v>
      </c>
      <c r="B554" s="28" t="str">
        <f>"15"&amp;"."&amp;$B$801&amp;"."&amp;$B$802</f>
        <v>15.10.2023</v>
      </c>
      <c r="C554" s="90" t="s">
        <v>76</v>
      </c>
      <c r="D554" s="91">
        <f>ROUND(((D555+D556+D558+D557)/1000),5)</f>
        <v>1.8066899999999999</v>
      </c>
      <c r="E554" s="91">
        <f>ROUND(((E555+E556+E558+E557)/1000),5)</f>
        <v>1.7054499999999999</v>
      </c>
      <c r="F554" s="91">
        <f>ROUND(((F555+F556+F558+F557)/1000),5)</f>
        <v>1.6702600000000001</v>
      </c>
      <c r="G554" s="91">
        <f t="shared" ref="G554:AA554" si="321">ROUND(((G555+G556+G558+G557)/1000),5)</f>
        <v>1.65568</v>
      </c>
      <c r="H554" s="91">
        <f t="shared" si="321"/>
        <v>1.6698200000000001</v>
      </c>
      <c r="I554" s="91">
        <f t="shared" si="321"/>
        <v>1.70177</v>
      </c>
      <c r="J554" s="91">
        <f t="shared" si="321"/>
        <v>1.6803300000000001</v>
      </c>
      <c r="K554" s="91">
        <f t="shared" si="321"/>
        <v>1.76224</v>
      </c>
      <c r="L554" s="91">
        <f t="shared" si="321"/>
        <v>2.1536200000000001</v>
      </c>
      <c r="M554" s="91">
        <f t="shared" si="321"/>
        <v>2.2732999999999999</v>
      </c>
      <c r="N554" s="91">
        <f t="shared" si="321"/>
        <v>2.3222200000000002</v>
      </c>
      <c r="O554" s="91">
        <f t="shared" si="321"/>
        <v>2.3385899999999999</v>
      </c>
      <c r="P554" s="91">
        <f t="shared" si="321"/>
        <v>2.33352</v>
      </c>
      <c r="Q554" s="91">
        <f t="shared" si="321"/>
        <v>2.3388900000000001</v>
      </c>
      <c r="R554" s="91">
        <f t="shared" si="321"/>
        <v>2.3425099999999999</v>
      </c>
      <c r="S554" s="91">
        <f t="shared" si="321"/>
        <v>2.3333499999999998</v>
      </c>
      <c r="T554" s="91">
        <f t="shared" si="321"/>
        <v>2.3839600000000001</v>
      </c>
      <c r="U554" s="91">
        <f t="shared" si="321"/>
        <v>2.5587599999999999</v>
      </c>
      <c r="V554" s="91">
        <f t="shared" si="321"/>
        <v>2.71</v>
      </c>
      <c r="W554" s="91">
        <f t="shared" si="321"/>
        <v>2.6740300000000001</v>
      </c>
      <c r="X554" s="91">
        <f t="shared" si="321"/>
        <v>2.5562399999999998</v>
      </c>
      <c r="Y554" s="91">
        <f t="shared" si="321"/>
        <v>2.3272200000000001</v>
      </c>
      <c r="Z554" s="91">
        <f t="shared" si="321"/>
        <v>2.1726800000000002</v>
      </c>
      <c r="AA554" s="91">
        <f t="shared" si="321"/>
        <v>1.8661799999999999</v>
      </c>
    </row>
    <row r="555" spans="1:27" ht="12.75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1258.3599999999999</v>
      </c>
      <c r="E555" s="44">
        <v>1157.1199999999999</v>
      </c>
      <c r="F555" s="44">
        <v>1121.93</v>
      </c>
      <c r="G555" s="44">
        <v>1107.3499999999999</v>
      </c>
      <c r="H555" s="44">
        <v>1121.49</v>
      </c>
      <c r="I555" s="44">
        <v>1153.44</v>
      </c>
      <c r="J555" s="44">
        <v>1132</v>
      </c>
      <c r="K555" s="44">
        <v>1213.9100000000001</v>
      </c>
      <c r="L555" s="44">
        <v>1605.29</v>
      </c>
      <c r="M555" s="44">
        <v>1724.97</v>
      </c>
      <c r="N555" s="44">
        <v>1773.89</v>
      </c>
      <c r="O555" s="44">
        <v>1790.26</v>
      </c>
      <c r="P555" s="44">
        <v>1785.19</v>
      </c>
      <c r="Q555" s="44">
        <v>1790.56</v>
      </c>
      <c r="R555" s="44">
        <v>1794.18</v>
      </c>
      <c r="S555" s="44">
        <v>1785.02</v>
      </c>
      <c r="T555" s="44">
        <v>1835.63</v>
      </c>
      <c r="U555" s="44">
        <v>2010.43</v>
      </c>
      <c r="V555" s="44">
        <v>2161.67</v>
      </c>
      <c r="W555" s="44">
        <v>2125.6999999999998</v>
      </c>
      <c r="X555" s="44">
        <v>2007.91</v>
      </c>
      <c r="Y555" s="44">
        <v>1778.89</v>
      </c>
      <c r="Z555" s="44">
        <v>1624.35</v>
      </c>
      <c r="AA555" s="44">
        <v>1317.85</v>
      </c>
    </row>
    <row r="556" spans="1:27" ht="12.75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2954</v>
      </c>
      <c r="B559" s="28" t="str">
        <f>"16"&amp;"."&amp;$B$801&amp;"."&amp;$B$802</f>
        <v>16.10.2023</v>
      </c>
      <c r="C559" s="90" t="s">
        <v>76</v>
      </c>
      <c r="D559" s="91">
        <f>ROUND(((D560+D561+D563+D562)/1000),5)</f>
        <v>1.80135</v>
      </c>
      <c r="E559" s="91">
        <f>ROUND(((E560+E561+E563+E562)/1000),5)</f>
        <v>1.7382599999999999</v>
      </c>
      <c r="F559" s="91">
        <f>ROUND(((F560+F561+F563+F562)/1000),5)</f>
        <v>1.67747</v>
      </c>
      <c r="G559" s="91">
        <f t="shared" ref="G559:AA559" si="324">ROUND(((G560+G561+G563+G562)/1000),5)</f>
        <v>1.6620299999999999</v>
      </c>
      <c r="H559" s="91">
        <f t="shared" si="324"/>
        <v>1.6904699999999999</v>
      </c>
      <c r="I559" s="91">
        <f t="shared" si="324"/>
        <v>1.8756200000000001</v>
      </c>
      <c r="J559" s="91">
        <f t="shared" si="324"/>
        <v>2.0848499999999999</v>
      </c>
      <c r="K559" s="91">
        <f t="shared" si="324"/>
        <v>2.2818100000000001</v>
      </c>
      <c r="L559" s="91">
        <f t="shared" si="324"/>
        <v>2.5019300000000002</v>
      </c>
      <c r="M559" s="91">
        <f t="shared" si="324"/>
        <v>2.6594899999999999</v>
      </c>
      <c r="N559" s="91">
        <f t="shared" si="324"/>
        <v>2.6651199999999999</v>
      </c>
      <c r="O559" s="91">
        <f t="shared" si="324"/>
        <v>2.6257799999999998</v>
      </c>
      <c r="P559" s="91">
        <f t="shared" si="324"/>
        <v>2.59734</v>
      </c>
      <c r="Q559" s="91">
        <f t="shared" si="324"/>
        <v>2.6109399999999998</v>
      </c>
      <c r="R559" s="91">
        <f t="shared" si="324"/>
        <v>2.6062400000000001</v>
      </c>
      <c r="S559" s="91">
        <f t="shared" si="324"/>
        <v>2.5876100000000002</v>
      </c>
      <c r="T559" s="91">
        <f t="shared" si="324"/>
        <v>2.5909499999999999</v>
      </c>
      <c r="U559" s="91">
        <f t="shared" si="324"/>
        <v>2.6279400000000002</v>
      </c>
      <c r="V559" s="91">
        <f t="shared" si="324"/>
        <v>2.7004199999999998</v>
      </c>
      <c r="W559" s="91">
        <f t="shared" si="324"/>
        <v>2.7048999999999999</v>
      </c>
      <c r="X559" s="91">
        <f t="shared" si="324"/>
        <v>2.53138</v>
      </c>
      <c r="Y559" s="91">
        <f t="shared" si="324"/>
        <v>2.3867099999999999</v>
      </c>
      <c r="Z559" s="91">
        <f t="shared" si="324"/>
        <v>2.109</v>
      </c>
      <c r="AA559" s="91">
        <f t="shared" si="324"/>
        <v>1.8087200000000001</v>
      </c>
    </row>
    <row r="560" spans="1:27" ht="12.75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1253.02</v>
      </c>
      <c r="E560" s="44">
        <v>1189.93</v>
      </c>
      <c r="F560" s="44">
        <v>1129.1400000000001</v>
      </c>
      <c r="G560" s="44">
        <v>1113.7</v>
      </c>
      <c r="H560" s="44">
        <v>1142.1400000000001</v>
      </c>
      <c r="I560" s="44">
        <v>1327.29</v>
      </c>
      <c r="J560" s="44">
        <v>1536.52</v>
      </c>
      <c r="K560" s="44">
        <v>1733.48</v>
      </c>
      <c r="L560" s="44">
        <v>1953.6</v>
      </c>
      <c r="M560" s="44">
        <v>2111.16</v>
      </c>
      <c r="N560" s="44">
        <v>2116.79</v>
      </c>
      <c r="O560" s="44">
        <v>2077.4499999999998</v>
      </c>
      <c r="P560" s="44">
        <v>2049.0100000000002</v>
      </c>
      <c r="Q560" s="44">
        <v>2062.61</v>
      </c>
      <c r="R560" s="44">
        <v>2057.91</v>
      </c>
      <c r="S560" s="44">
        <v>2039.28</v>
      </c>
      <c r="T560" s="44">
        <v>2042.62</v>
      </c>
      <c r="U560" s="44">
        <v>2079.61</v>
      </c>
      <c r="V560" s="44">
        <v>2152.09</v>
      </c>
      <c r="W560" s="44">
        <v>2156.5700000000002</v>
      </c>
      <c r="X560" s="44">
        <v>1983.05</v>
      </c>
      <c r="Y560" s="44">
        <v>1838.38</v>
      </c>
      <c r="Z560" s="44">
        <v>1560.67</v>
      </c>
      <c r="AA560" s="44">
        <v>1260.3900000000001</v>
      </c>
    </row>
    <row r="561" spans="1:27" ht="12.75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2959</v>
      </c>
      <c r="B564" s="28" t="str">
        <f>"17"&amp;"."&amp;$B$801&amp;"."&amp;$B$802</f>
        <v>17.10.2023</v>
      </c>
      <c r="C564" s="90" t="s">
        <v>76</v>
      </c>
      <c r="D564" s="91">
        <f>ROUND(((D565+D566+D568+D567)/1000),5)</f>
        <v>1.69238</v>
      </c>
      <c r="E564" s="91">
        <f>ROUND(((E565+E566+E568+E567)/1000),5)</f>
        <v>1.63639</v>
      </c>
      <c r="F564" s="91">
        <f>ROUND(((F565+F566+F568+F567)/1000),5)</f>
        <v>1.59257</v>
      </c>
      <c r="G564" s="91">
        <f t="shared" ref="G564:AA564" si="327">ROUND(((G565+G566+G568+G567)/1000),5)</f>
        <v>1.5910500000000001</v>
      </c>
      <c r="H564" s="91">
        <f t="shared" si="327"/>
        <v>1.6280399999999999</v>
      </c>
      <c r="I564" s="91">
        <f t="shared" si="327"/>
        <v>1.7622800000000001</v>
      </c>
      <c r="J564" s="91">
        <f t="shared" si="327"/>
        <v>1.87595</v>
      </c>
      <c r="K564" s="91">
        <f t="shared" si="327"/>
        <v>2.22139</v>
      </c>
      <c r="L564" s="91">
        <f t="shared" si="327"/>
        <v>2.4620600000000001</v>
      </c>
      <c r="M564" s="91">
        <f t="shared" si="327"/>
        <v>2.7190400000000001</v>
      </c>
      <c r="N564" s="91">
        <f t="shared" si="327"/>
        <v>2.7572100000000002</v>
      </c>
      <c r="O564" s="91">
        <f t="shared" si="327"/>
        <v>2.71454</v>
      </c>
      <c r="P564" s="91">
        <f t="shared" si="327"/>
        <v>2.5229300000000001</v>
      </c>
      <c r="Q564" s="91">
        <f t="shared" si="327"/>
        <v>2.5387400000000002</v>
      </c>
      <c r="R564" s="91">
        <f t="shared" si="327"/>
        <v>2.5483099999999999</v>
      </c>
      <c r="S564" s="91">
        <f t="shared" si="327"/>
        <v>2.5413899999999998</v>
      </c>
      <c r="T564" s="91">
        <f t="shared" si="327"/>
        <v>2.5319500000000001</v>
      </c>
      <c r="U564" s="91">
        <f t="shared" si="327"/>
        <v>2.6074899999999999</v>
      </c>
      <c r="V564" s="91">
        <f t="shared" si="327"/>
        <v>2.7694399999999999</v>
      </c>
      <c r="W564" s="91">
        <f t="shared" si="327"/>
        <v>2.7679800000000001</v>
      </c>
      <c r="X564" s="91">
        <f t="shared" si="327"/>
        <v>2.5026700000000002</v>
      </c>
      <c r="Y564" s="91">
        <f t="shared" si="327"/>
        <v>2.3691800000000001</v>
      </c>
      <c r="Z564" s="91">
        <f t="shared" si="327"/>
        <v>2.13828</v>
      </c>
      <c r="AA564" s="91">
        <f t="shared" si="327"/>
        <v>1.87174</v>
      </c>
    </row>
    <row r="565" spans="1:27" ht="12.75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1144.05</v>
      </c>
      <c r="E565" s="44">
        <v>1088.06</v>
      </c>
      <c r="F565" s="44">
        <v>1044.24</v>
      </c>
      <c r="G565" s="44">
        <v>1042.72</v>
      </c>
      <c r="H565" s="44">
        <v>1079.71</v>
      </c>
      <c r="I565" s="44">
        <v>1213.95</v>
      </c>
      <c r="J565" s="44">
        <v>1327.62</v>
      </c>
      <c r="K565" s="44">
        <v>1673.06</v>
      </c>
      <c r="L565" s="44">
        <v>1913.73</v>
      </c>
      <c r="M565" s="44">
        <v>2170.71</v>
      </c>
      <c r="N565" s="44">
        <v>2208.88</v>
      </c>
      <c r="O565" s="44">
        <v>2166.21</v>
      </c>
      <c r="P565" s="44">
        <v>1974.6</v>
      </c>
      <c r="Q565" s="44">
        <v>1990.41</v>
      </c>
      <c r="R565" s="44">
        <v>1999.98</v>
      </c>
      <c r="S565" s="44">
        <v>1993.06</v>
      </c>
      <c r="T565" s="44">
        <v>1983.62</v>
      </c>
      <c r="U565" s="44">
        <v>2059.16</v>
      </c>
      <c r="V565" s="44">
        <v>2221.11</v>
      </c>
      <c r="W565" s="44">
        <v>2219.65</v>
      </c>
      <c r="X565" s="44">
        <v>1954.34</v>
      </c>
      <c r="Y565" s="44">
        <v>1820.85</v>
      </c>
      <c r="Z565" s="44">
        <v>1589.95</v>
      </c>
      <c r="AA565" s="44">
        <v>1323.41</v>
      </c>
    </row>
    <row r="566" spans="1:27" ht="12.75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2964</v>
      </c>
      <c r="B569" s="28" t="str">
        <f>"18"&amp;"."&amp;$B$801&amp;"."&amp;$B$802</f>
        <v>18.10.2023</v>
      </c>
      <c r="C569" s="90" t="s">
        <v>76</v>
      </c>
      <c r="D569" s="91">
        <f>ROUND(((D570+D571+D573+D572)/1000),5)</f>
        <v>1.6845300000000001</v>
      </c>
      <c r="E569" s="91">
        <f>ROUND(((E570+E571+E573+E572)/1000),5)</f>
        <v>1.6234500000000001</v>
      </c>
      <c r="F569" s="91">
        <f>ROUND(((F570+F571+F573+F572)/1000),5)</f>
        <v>1.6015699999999999</v>
      </c>
      <c r="G569" s="91">
        <f t="shared" ref="G569:AA569" si="330">ROUND(((G570+G571+G573+G572)/1000),5)</f>
        <v>1.6179300000000001</v>
      </c>
      <c r="H569" s="91">
        <f t="shared" si="330"/>
        <v>1.67171</v>
      </c>
      <c r="I569" s="91">
        <f t="shared" si="330"/>
        <v>1.76003</v>
      </c>
      <c r="J569" s="91">
        <f t="shared" si="330"/>
        <v>1.92384</v>
      </c>
      <c r="K569" s="91">
        <f t="shared" si="330"/>
        <v>2.2405300000000001</v>
      </c>
      <c r="L569" s="91">
        <f t="shared" si="330"/>
        <v>2.3479199999999998</v>
      </c>
      <c r="M569" s="91">
        <f t="shared" si="330"/>
        <v>2.6541199999999998</v>
      </c>
      <c r="N569" s="91">
        <f t="shared" si="330"/>
        <v>2.71156</v>
      </c>
      <c r="O569" s="91">
        <f t="shared" si="330"/>
        <v>2.51776</v>
      </c>
      <c r="P569" s="91">
        <f t="shared" si="330"/>
        <v>2.4965899999999999</v>
      </c>
      <c r="Q569" s="91">
        <f t="shared" si="330"/>
        <v>2.4946799999999998</v>
      </c>
      <c r="R569" s="91">
        <f t="shared" si="330"/>
        <v>2.5095900000000002</v>
      </c>
      <c r="S569" s="91">
        <f t="shared" si="330"/>
        <v>2.5070700000000001</v>
      </c>
      <c r="T569" s="91">
        <f t="shared" si="330"/>
        <v>2.5079400000000001</v>
      </c>
      <c r="U569" s="91">
        <f t="shared" si="330"/>
        <v>2.6967500000000002</v>
      </c>
      <c r="V569" s="91">
        <f t="shared" si="330"/>
        <v>2.7376200000000002</v>
      </c>
      <c r="W569" s="91">
        <f t="shared" si="330"/>
        <v>2.6840600000000001</v>
      </c>
      <c r="X569" s="91">
        <f t="shared" si="330"/>
        <v>2.4498000000000002</v>
      </c>
      <c r="Y569" s="91">
        <f t="shared" si="330"/>
        <v>2.3249300000000002</v>
      </c>
      <c r="Z569" s="91">
        <f t="shared" si="330"/>
        <v>2.03213</v>
      </c>
      <c r="AA569" s="91">
        <f t="shared" si="330"/>
        <v>1.7957000000000001</v>
      </c>
    </row>
    <row r="570" spans="1:27" ht="12.75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1136.2</v>
      </c>
      <c r="E570" s="44">
        <v>1075.1199999999999</v>
      </c>
      <c r="F570" s="44">
        <v>1053.24</v>
      </c>
      <c r="G570" s="44">
        <v>1069.5999999999999</v>
      </c>
      <c r="H570" s="44">
        <v>1123.3800000000001</v>
      </c>
      <c r="I570" s="44">
        <v>1211.7</v>
      </c>
      <c r="J570" s="44">
        <v>1375.51</v>
      </c>
      <c r="K570" s="44">
        <v>1692.2</v>
      </c>
      <c r="L570" s="44">
        <v>1799.59</v>
      </c>
      <c r="M570" s="44">
        <v>2105.79</v>
      </c>
      <c r="N570" s="44">
        <v>2163.23</v>
      </c>
      <c r="O570" s="44">
        <v>1969.43</v>
      </c>
      <c r="P570" s="44">
        <v>1948.26</v>
      </c>
      <c r="Q570" s="44">
        <v>1946.35</v>
      </c>
      <c r="R570" s="44">
        <v>1961.26</v>
      </c>
      <c r="S570" s="44">
        <v>1958.74</v>
      </c>
      <c r="T570" s="44">
        <v>1959.61</v>
      </c>
      <c r="U570" s="44">
        <v>2148.42</v>
      </c>
      <c r="V570" s="44">
        <v>2189.29</v>
      </c>
      <c r="W570" s="44">
        <v>2135.73</v>
      </c>
      <c r="X570" s="44">
        <v>1901.47</v>
      </c>
      <c r="Y570" s="44">
        <v>1776.6</v>
      </c>
      <c r="Z570" s="44">
        <v>1483.8</v>
      </c>
      <c r="AA570" s="44">
        <v>1247.3699999999999</v>
      </c>
    </row>
    <row r="571" spans="1:27" ht="12.75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2969</v>
      </c>
      <c r="B574" s="28" t="str">
        <f>"19"&amp;"."&amp;$B$801&amp;"."&amp;$B$802</f>
        <v>19.10.2023</v>
      </c>
      <c r="C574" s="90" t="s">
        <v>76</v>
      </c>
      <c r="D574" s="91">
        <f>ROUND(((D575+D576+D578+D577)/1000),5)</f>
        <v>1.6952700000000001</v>
      </c>
      <c r="E574" s="91">
        <f>ROUND(((E575+E576+E578+E577)/1000),5)</f>
        <v>1.6051299999999999</v>
      </c>
      <c r="F574" s="91">
        <f>ROUND(((F575+F576+F578+F577)/1000),5)</f>
        <v>1.5936300000000001</v>
      </c>
      <c r="G574" s="91">
        <f t="shared" ref="G574:AA574" si="333">ROUND(((G575+G576+G578+G577)/1000),5)</f>
        <v>1.5935900000000001</v>
      </c>
      <c r="H574" s="91">
        <f t="shared" si="333"/>
        <v>1.6467499999999999</v>
      </c>
      <c r="I574" s="91">
        <f t="shared" si="333"/>
        <v>1.7537</v>
      </c>
      <c r="J574" s="91">
        <f t="shared" si="333"/>
        <v>1.98078</v>
      </c>
      <c r="K574" s="91">
        <f t="shared" si="333"/>
        <v>2.2435800000000001</v>
      </c>
      <c r="L574" s="91">
        <f t="shared" si="333"/>
        <v>2.5109300000000001</v>
      </c>
      <c r="M574" s="91">
        <f t="shared" si="333"/>
        <v>2.6660900000000001</v>
      </c>
      <c r="N574" s="91">
        <f t="shared" si="333"/>
        <v>2.6953200000000002</v>
      </c>
      <c r="O574" s="91">
        <f t="shared" si="333"/>
        <v>2.6955900000000002</v>
      </c>
      <c r="P574" s="91">
        <f t="shared" si="333"/>
        <v>2.6086499999999999</v>
      </c>
      <c r="Q574" s="91">
        <f t="shared" si="333"/>
        <v>2.61883</v>
      </c>
      <c r="R574" s="91">
        <f t="shared" si="333"/>
        <v>2.61938</v>
      </c>
      <c r="S574" s="91">
        <f t="shared" si="333"/>
        <v>2.61564</v>
      </c>
      <c r="T574" s="91">
        <f t="shared" si="333"/>
        <v>2.6154099999999998</v>
      </c>
      <c r="U574" s="91">
        <f t="shared" si="333"/>
        <v>2.67719</v>
      </c>
      <c r="V574" s="91">
        <f t="shared" si="333"/>
        <v>2.7448399999999999</v>
      </c>
      <c r="W574" s="91">
        <f t="shared" si="333"/>
        <v>2.7098800000000001</v>
      </c>
      <c r="X574" s="91">
        <f t="shared" si="333"/>
        <v>2.5822400000000001</v>
      </c>
      <c r="Y574" s="91">
        <f t="shared" si="333"/>
        <v>2.3461400000000001</v>
      </c>
      <c r="Z574" s="91">
        <f t="shared" si="333"/>
        <v>2.1421100000000002</v>
      </c>
      <c r="AA574" s="91">
        <f t="shared" si="333"/>
        <v>1.8979699999999999</v>
      </c>
    </row>
    <row r="575" spans="1:27" ht="12.75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1146.94</v>
      </c>
      <c r="E575" s="44">
        <v>1056.8</v>
      </c>
      <c r="F575" s="44">
        <v>1045.3</v>
      </c>
      <c r="G575" s="44">
        <v>1045.26</v>
      </c>
      <c r="H575" s="44">
        <v>1098.42</v>
      </c>
      <c r="I575" s="44">
        <v>1205.3699999999999</v>
      </c>
      <c r="J575" s="44">
        <v>1432.45</v>
      </c>
      <c r="K575" s="44">
        <v>1695.25</v>
      </c>
      <c r="L575" s="44">
        <v>1962.6</v>
      </c>
      <c r="M575" s="44">
        <v>2117.7600000000002</v>
      </c>
      <c r="N575" s="44">
        <v>2146.9899999999998</v>
      </c>
      <c r="O575" s="44">
        <v>2147.2600000000002</v>
      </c>
      <c r="P575" s="44">
        <v>2060.3200000000002</v>
      </c>
      <c r="Q575" s="44">
        <v>2070.5</v>
      </c>
      <c r="R575" s="44">
        <v>2071.0500000000002</v>
      </c>
      <c r="S575" s="44">
        <v>2067.31</v>
      </c>
      <c r="T575" s="44">
        <v>2067.08</v>
      </c>
      <c r="U575" s="44">
        <v>2128.86</v>
      </c>
      <c r="V575" s="44">
        <v>2196.5100000000002</v>
      </c>
      <c r="W575" s="44">
        <v>2161.5500000000002</v>
      </c>
      <c r="X575" s="44">
        <v>2033.91</v>
      </c>
      <c r="Y575" s="44">
        <v>1797.81</v>
      </c>
      <c r="Z575" s="44">
        <v>1593.78</v>
      </c>
      <c r="AA575" s="44">
        <v>1349.64</v>
      </c>
    </row>
    <row r="576" spans="1:27" ht="12.75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2974</v>
      </c>
      <c r="B579" s="28" t="str">
        <f>"20"&amp;"."&amp;$B$801&amp;"."&amp;$B$802</f>
        <v>20.10.2023</v>
      </c>
      <c r="C579" s="90" t="s">
        <v>76</v>
      </c>
      <c r="D579" s="91">
        <f>ROUND(((D580+D581+D583+D582)/1000),5)</f>
        <v>1.69648</v>
      </c>
      <c r="E579" s="91">
        <f>ROUND(((E580+E581+E583+E582)/1000),5)</f>
        <v>1.6211800000000001</v>
      </c>
      <c r="F579" s="91">
        <f>ROUND(((F580+F581+F583+F582)/1000),5)</f>
        <v>1.5961399999999999</v>
      </c>
      <c r="G579" s="91">
        <f t="shared" ref="G579:AA579" si="336">ROUND(((G580+G581+G583+G582)/1000),5)</f>
        <v>1.60111</v>
      </c>
      <c r="H579" s="91">
        <f t="shared" si="336"/>
        <v>1.6667700000000001</v>
      </c>
      <c r="I579" s="91">
        <f t="shared" si="336"/>
        <v>1.7535499999999999</v>
      </c>
      <c r="J579" s="91">
        <f t="shared" si="336"/>
        <v>1.9730399999999999</v>
      </c>
      <c r="K579" s="91">
        <f t="shared" si="336"/>
        <v>2.2812700000000001</v>
      </c>
      <c r="L579" s="91">
        <f t="shared" si="336"/>
        <v>2.4577</v>
      </c>
      <c r="M579" s="91">
        <f t="shared" si="336"/>
        <v>2.6869000000000001</v>
      </c>
      <c r="N579" s="91">
        <f t="shared" si="336"/>
        <v>2.7512300000000001</v>
      </c>
      <c r="O579" s="91">
        <f t="shared" si="336"/>
        <v>2.5537100000000001</v>
      </c>
      <c r="P579" s="91">
        <f t="shared" si="336"/>
        <v>2.5360299999999998</v>
      </c>
      <c r="Q579" s="91">
        <f t="shared" si="336"/>
        <v>2.5395599999999998</v>
      </c>
      <c r="R579" s="91">
        <f t="shared" si="336"/>
        <v>2.5433599999999998</v>
      </c>
      <c r="S579" s="91">
        <f t="shared" si="336"/>
        <v>2.5368200000000001</v>
      </c>
      <c r="T579" s="91">
        <f t="shared" si="336"/>
        <v>2.52915</v>
      </c>
      <c r="U579" s="91">
        <f t="shared" si="336"/>
        <v>2.7230799999999999</v>
      </c>
      <c r="V579" s="91">
        <f t="shared" si="336"/>
        <v>2.7449300000000001</v>
      </c>
      <c r="W579" s="91">
        <f t="shared" si="336"/>
        <v>2.6024600000000002</v>
      </c>
      <c r="X579" s="91">
        <f t="shared" si="336"/>
        <v>2.5082599999999999</v>
      </c>
      <c r="Y579" s="91">
        <f t="shared" si="336"/>
        <v>2.4195199999999999</v>
      </c>
      <c r="Z579" s="91">
        <f t="shared" si="336"/>
        <v>2.1316600000000001</v>
      </c>
      <c r="AA579" s="91">
        <f t="shared" si="336"/>
        <v>1.87792</v>
      </c>
    </row>
    <row r="580" spans="1:27" ht="12.75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1148.1500000000001</v>
      </c>
      <c r="E580" s="44">
        <v>1072.8499999999999</v>
      </c>
      <c r="F580" s="44">
        <v>1047.81</v>
      </c>
      <c r="G580" s="44">
        <v>1052.78</v>
      </c>
      <c r="H580" s="44">
        <v>1118.44</v>
      </c>
      <c r="I580" s="44">
        <v>1205.22</v>
      </c>
      <c r="J580" s="44">
        <v>1424.71</v>
      </c>
      <c r="K580" s="44">
        <v>1732.94</v>
      </c>
      <c r="L580" s="44">
        <v>1909.37</v>
      </c>
      <c r="M580" s="44">
        <v>2138.5700000000002</v>
      </c>
      <c r="N580" s="44">
        <v>2202.9</v>
      </c>
      <c r="O580" s="44">
        <v>2005.38</v>
      </c>
      <c r="P580" s="44">
        <v>1987.7</v>
      </c>
      <c r="Q580" s="44">
        <v>1991.23</v>
      </c>
      <c r="R580" s="44">
        <v>1995.03</v>
      </c>
      <c r="S580" s="44">
        <v>1988.49</v>
      </c>
      <c r="T580" s="44">
        <v>1980.82</v>
      </c>
      <c r="U580" s="44">
        <v>2174.75</v>
      </c>
      <c r="V580" s="44">
        <v>2196.6</v>
      </c>
      <c r="W580" s="44">
        <v>2054.13</v>
      </c>
      <c r="X580" s="44">
        <v>1959.93</v>
      </c>
      <c r="Y580" s="44">
        <v>1871.19</v>
      </c>
      <c r="Z580" s="44">
        <v>1583.33</v>
      </c>
      <c r="AA580" s="44">
        <v>1329.59</v>
      </c>
    </row>
    <row r="581" spans="1:27" ht="12.75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2979</v>
      </c>
      <c r="B584" s="28" t="str">
        <f>"21"&amp;"."&amp;$B$801&amp;"."&amp;$B$802</f>
        <v>21.10.2023</v>
      </c>
      <c r="C584" s="90" t="s">
        <v>76</v>
      </c>
      <c r="D584" s="91">
        <f>ROUND(((D585+D586+D588+D587)/1000),5)</f>
        <v>1.7423999999999999</v>
      </c>
      <c r="E584" s="91">
        <f>ROUND(((E585+E586+E588+E587)/1000),5)</f>
        <v>1.71244</v>
      </c>
      <c r="F584" s="91">
        <f>ROUND(((F585+F586+F588+F587)/1000),5)</f>
        <v>1.6735</v>
      </c>
      <c r="G584" s="91">
        <f t="shared" ref="G584:AA584" si="339">ROUND(((G585+G586+G588+G587)/1000),5)</f>
        <v>1.66059</v>
      </c>
      <c r="H584" s="91">
        <f t="shared" si="339"/>
        <v>1.6684399999999999</v>
      </c>
      <c r="I584" s="91">
        <f t="shared" si="339"/>
        <v>1.7207600000000001</v>
      </c>
      <c r="J584" s="91">
        <f t="shared" si="339"/>
        <v>1.7376799999999999</v>
      </c>
      <c r="K584" s="91">
        <f t="shared" si="339"/>
        <v>1.94936</v>
      </c>
      <c r="L584" s="91">
        <f t="shared" si="339"/>
        <v>2.1135799999999998</v>
      </c>
      <c r="M584" s="91">
        <f t="shared" si="339"/>
        <v>2.3383699999999998</v>
      </c>
      <c r="N584" s="91">
        <f t="shared" si="339"/>
        <v>2.4291399999999999</v>
      </c>
      <c r="O584" s="91">
        <f t="shared" si="339"/>
        <v>2.4356</v>
      </c>
      <c r="P584" s="91">
        <f t="shared" si="339"/>
        <v>2.3989799999999999</v>
      </c>
      <c r="Q584" s="91">
        <f t="shared" si="339"/>
        <v>2.39411</v>
      </c>
      <c r="R584" s="91">
        <f t="shared" si="339"/>
        <v>2.3784100000000001</v>
      </c>
      <c r="S584" s="91">
        <f t="shared" si="339"/>
        <v>2.3698999999999999</v>
      </c>
      <c r="T584" s="91">
        <f t="shared" si="339"/>
        <v>2.3903400000000001</v>
      </c>
      <c r="U584" s="91">
        <f t="shared" si="339"/>
        <v>2.4963600000000001</v>
      </c>
      <c r="V584" s="91">
        <f t="shared" si="339"/>
        <v>2.6894</v>
      </c>
      <c r="W584" s="91">
        <f t="shared" si="339"/>
        <v>2.5876000000000001</v>
      </c>
      <c r="X584" s="91">
        <f t="shared" si="339"/>
        <v>2.37879</v>
      </c>
      <c r="Y584" s="91">
        <f t="shared" si="339"/>
        <v>2.2494800000000001</v>
      </c>
      <c r="Z584" s="91">
        <f t="shared" si="339"/>
        <v>2.0148600000000001</v>
      </c>
      <c r="AA584" s="91">
        <f t="shared" si="339"/>
        <v>1.8037700000000001</v>
      </c>
    </row>
    <row r="585" spans="1:27" ht="12.75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1194.07</v>
      </c>
      <c r="E585" s="44">
        <v>1164.1099999999999</v>
      </c>
      <c r="F585" s="44">
        <v>1125.17</v>
      </c>
      <c r="G585" s="44">
        <v>1112.26</v>
      </c>
      <c r="H585" s="44">
        <v>1120.1099999999999</v>
      </c>
      <c r="I585" s="44">
        <v>1172.43</v>
      </c>
      <c r="J585" s="44">
        <v>1189.3499999999999</v>
      </c>
      <c r="K585" s="44">
        <v>1401.03</v>
      </c>
      <c r="L585" s="44">
        <v>1565.25</v>
      </c>
      <c r="M585" s="44">
        <v>1790.04</v>
      </c>
      <c r="N585" s="44">
        <v>1880.81</v>
      </c>
      <c r="O585" s="44">
        <v>1887.27</v>
      </c>
      <c r="P585" s="44">
        <v>1850.65</v>
      </c>
      <c r="Q585" s="44">
        <v>1845.78</v>
      </c>
      <c r="R585" s="44">
        <v>1830.08</v>
      </c>
      <c r="S585" s="44">
        <v>1821.57</v>
      </c>
      <c r="T585" s="44">
        <v>1842.01</v>
      </c>
      <c r="U585" s="44">
        <v>1948.03</v>
      </c>
      <c r="V585" s="44">
        <v>2141.0700000000002</v>
      </c>
      <c r="W585" s="44">
        <v>2039.27</v>
      </c>
      <c r="X585" s="44">
        <v>1830.46</v>
      </c>
      <c r="Y585" s="44">
        <v>1701.15</v>
      </c>
      <c r="Z585" s="44">
        <v>1466.53</v>
      </c>
      <c r="AA585" s="44">
        <v>1255.44</v>
      </c>
    </row>
    <row r="586" spans="1:27" ht="12.75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2984</v>
      </c>
      <c r="B589" s="28" t="str">
        <f>"22"&amp;"."&amp;$B$801&amp;"."&amp;$B$802</f>
        <v>22.10.2023</v>
      </c>
      <c r="C589" s="90" t="s">
        <v>76</v>
      </c>
      <c r="D589" s="91">
        <f>ROUND(((D590+D591+D593+D592)/1000),5)</f>
        <v>1.7152499999999999</v>
      </c>
      <c r="E589" s="91">
        <f>ROUND(((E590+E591+E593+E592)/1000),5)</f>
        <v>1.6416299999999999</v>
      </c>
      <c r="F589" s="91">
        <f>ROUND(((F590+F591+F593+F592)/1000),5)</f>
        <v>1.58799</v>
      </c>
      <c r="G589" s="91">
        <f t="shared" ref="G589:AA589" si="342">ROUND(((G590+G591+G593+G592)/1000),5)</f>
        <v>1.58118</v>
      </c>
      <c r="H589" s="91">
        <f t="shared" si="342"/>
        <v>1.5805899999999999</v>
      </c>
      <c r="I589" s="91">
        <f t="shared" si="342"/>
        <v>1.65818</v>
      </c>
      <c r="J589" s="91">
        <f t="shared" si="342"/>
        <v>1.6634</v>
      </c>
      <c r="K589" s="91">
        <f t="shared" si="342"/>
        <v>1.72092</v>
      </c>
      <c r="L589" s="91">
        <f t="shared" si="342"/>
        <v>1.8863399999999999</v>
      </c>
      <c r="M589" s="91">
        <f t="shared" si="342"/>
        <v>2.0970399999999998</v>
      </c>
      <c r="N589" s="91">
        <f t="shared" si="342"/>
        <v>2.1803699999999999</v>
      </c>
      <c r="O589" s="91">
        <f t="shared" si="342"/>
        <v>2.2126100000000002</v>
      </c>
      <c r="P589" s="91">
        <f t="shared" si="342"/>
        <v>2.2383799999999998</v>
      </c>
      <c r="Q589" s="91">
        <f t="shared" si="342"/>
        <v>2.2549100000000002</v>
      </c>
      <c r="R589" s="91">
        <f t="shared" si="342"/>
        <v>2.2699699999999998</v>
      </c>
      <c r="S589" s="91">
        <f t="shared" si="342"/>
        <v>2.2590400000000002</v>
      </c>
      <c r="T589" s="91">
        <f t="shared" si="342"/>
        <v>2.3373599999999999</v>
      </c>
      <c r="U589" s="91">
        <f t="shared" si="342"/>
        <v>2.5543399999999998</v>
      </c>
      <c r="V589" s="91">
        <f t="shared" si="342"/>
        <v>2.6877800000000001</v>
      </c>
      <c r="W589" s="91">
        <f t="shared" si="342"/>
        <v>2.6345999999999998</v>
      </c>
      <c r="X589" s="91">
        <f t="shared" si="342"/>
        <v>2.40855</v>
      </c>
      <c r="Y589" s="91">
        <f t="shared" si="342"/>
        <v>2.1878199999999999</v>
      </c>
      <c r="Z589" s="91">
        <f t="shared" si="342"/>
        <v>1.85517</v>
      </c>
      <c r="AA589" s="91">
        <f t="shared" si="342"/>
        <v>1.7407699999999999</v>
      </c>
    </row>
    <row r="590" spans="1:27" ht="12.75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1166.92</v>
      </c>
      <c r="E590" s="44">
        <v>1093.3</v>
      </c>
      <c r="F590" s="44">
        <v>1039.6600000000001</v>
      </c>
      <c r="G590" s="44">
        <v>1032.8499999999999</v>
      </c>
      <c r="H590" s="44">
        <v>1032.26</v>
      </c>
      <c r="I590" s="44">
        <v>1109.8499999999999</v>
      </c>
      <c r="J590" s="44">
        <v>1115.07</v>
      </c>
      <c r="K590" s="44">
        <v>1172.5899999999999</v>
      </c>
      <c r="L590" s="44">
        <v>1338.01</v>
      </c>
      <c r="M590" s="44">
        <v>1548.71</v>
      </c>
      <c r="N590" s="44">
        <v>1632.04</v>
      </c>
      <c r="O590" s="44">
        <v>1664.28</v>
      </c>
      <c r="P590" s="44">
        <v>1690.05</v>
      </c>
      <c r="Q590" s="44">
        <v>1706.58</v>
      </c>
      <c r="R590" s="44">
        <v>1721.64</v>
      </c>
      <c r="S590" s="44">
        <v>1710.71</v>
      </c>
      <c r="T590" s="44">
        <v>1789.03</v>
      </c>
      <c r="U590" s="44">
        <v>2006.01</v>
      </c>
      <c r="V590" s="44">
        <v>2139.4499999999998</v>
      </c>
      <c r="W590" s="44">
        <v>2086.27</v>
      </c>
      <c r="X590" s="44">
        <v>1860.22</v>
      </c>
      <c r="Y590" s="44">
        <v>1639.49</v>
      </c>
      <c r="Z590" s="44">
        <v>1306.8399999999999</v>
      </c>
      <c r="AA590" s="44">
        <v>1192.44</v>
      </c>
    </row>
    <row r="591" spans="1:27" ht="12.75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2989</v>
      </c>
      <c r="B594" s="28" t="str">
        <f>"23"&amp;"."&amp;$B$801&amp;"."&amp;$B$802</f>
        <v>23.10.2023</v>
      </c>
      <c r="C594" s="90" t="s">
        <v>76</v>
      </c>
      <c r="D594" s="91">
        <f>ROUND(((D595+D596+D598+D597)/1000),5)</f>
        <v>1.6980999999999999</v>
      </c>
      <c r="E594" s="91">
        <f>ROUND(((E595+E596+E598+E597)/1000),5)</f>
        <v>1.58405</v>
      </c>
      <c r="F594" s="91">
        <f>ROUND(((F595+F596+F598+F597)/1000),5)</f>
        <v>1.54234</v>
      </c>
      <c r="G594" s="91">
        <f t="shared" ref="G594:AA594" si="345">ROUND(((G595+G596+G598+G597)/1000),5)</f>
        <v>1.55955</v>
      </c>
      <c r="H594" s="91">
        <f t="shared" si="345"/>
        <v>1.58555</v>
      </c>
      <c r="I594" s="91">
        <f t="shared" si="345"/>
        <v>1.7184699999999999</v>
      </c>
      <c r="J594" s="91">
        <f t="shared" si="345"/>
        <v>1.88029</v>
      </c>
      <c r="K594" s="91">
        <f t="shared" si="345"/>
        <v>2.1793399999999998</v>
      </c>
      <c r="L594" s="91">
        <f t="shared" si="345"/>
        <v>2.4145400000000001</v>
      </c>
      <c r="M594" s="91">
        <f t="shared" si="345"/>
        <v>2.6113900000000001</v>
      </c>
      <c r="N594" s="91">
        <f t="shared" si="345"/>
        <v>2.6917499999999999</v>
      </c>
      <c r="O594" s="91">
        <f t="shared" si="345"/>
        <v>2.51017</v>
      </c>
      <c r="P594" s="91">
        <f t="shared" si="345"/>
        <v>2.4366699999999999</v>
      </c>
      <c r="Q594" s="91">
        <f t="shared" si="345"/>
        <v>2.4763199999999999</v>
      </c>
      <c r="R594" s="91">
        <f t="shared" si="345"/>
        <v>2.4892400000000001</v>
      </c>
      <c r="S594" s="91">
        <f t="shared" si="345"/>
        <v>2.4852599999999998</v>
      </c>
      <c r="T594" s="91">
        <f t="shared" si="345"/>
        <v>2.4740899999999999</v>
      </c>
      <c r="U594" s="91">
        <f t="shared" si="345"/>
        <v>2.58508</v>
      </c>
      <c r="V594" s="91">
        <f t="shared" si="345"/>
        <v>2.6914899999999999</v>
      </c>
      <c r="W594" s="91">
        <f t="shared" si="345"/>
        <v>2.5754700000000001</v>
      </c>
      <c r="X594" s="91">
        <f t="shared" si="345"/>
        <v>2.3454799999999998</v>
      </c>
      <c r="Y594" s="91">
        <f t="shared" si="345"/>
        <v>2.2420900000000001</v>
      </c>
      <c r="Z594" s="91">
        <f t="shared" si="345"/>
        <v>1.9188700000000001</v>
      </c>
      <c r="AA594" s="91">
        <f t="shared" si="345"/>
        <v>1.7455799999999999</v>
      </c>
    </row>
    <row r="595" spans="1:27" ht="12.75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1149.77</v>
      </c>
      <c r="E595" s="44">
        <v>1035.72</v>
      </c>
      <c r="F595" s="44">
        <v>994.01</v>
      </c>
      <c r="G595" s="44">
        <v>1011.22</v>
      </c>
      <c r="H595" s="44">
        <v>1037.22</v>
      </c>
      <c r="I595" s="44">
        <v>1170.1400000000001</v>
      </c>
      <c r="J595" s="44">
        <v>1331.96</v>
      </c>
      <c r="K595" s="44">
        <v>1631.01</v>
      </c>
      <c r="L595" s="44">
        <v>1866.21</v>
      </c>
      <c r="M595" s="44">
        <v>2063.06</v>
      </c>
      <c r="N595" s="44">
        <v>2143.42</v>
      </c>
      <c r="O595" s="44">
        <v>1961.84</v>
      </c>
      <c r="P595" s="44">
        <v>1888.34</v>
      </c>
      <c r="Q595" s="44">
        <v>1927.99</v>
      </c>
      <c r="R595" s="44">
        <v>1940.91</v>
      </c>
      <c r="S595" s="44">
        <v>1936.93</v>
      </c>
      <c r="T595" s="44">
        <v>1925.76</v>
      </c>
      <c r="U595" s="44">
        <v>2036.75</v>
      </c>
      <c r="V595" s="44">
        <v>2143.16</v>
      </c>
      <c r="W595" s="44">
        <v>2027.14</v>
      </c>
      <c r="X595" s="44">
        <v>1797.15</v>
      </c>
      <c r="Y595" s="44">
        <v>1693.76</v>
      </c>
      <c r="Z595" s="44">
        <v>1370.54</v>
      </c>
      <c r="AA595" s="44">
        <v>1197.25</v>
      </c>
    </row>
    <row r="596" spans="1:27" ht="12.75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2994</v>
      </c>
      <c r="B599" s="28" t="str">
        <f>"24"&amp;"."&amp;$B$801&amp;"."&amp;$B$802</f>
        <v>24.10.2023</v>
      </c>
      <c r="C599" s="90" t="s">
        <v>76</v>
      </c>
      <c r="D599" s="91">
        <f>ROUND(((D600+D601+D603+D602)/1000),5)</f>
        <v>1.68415</v>
      </c>
      <c r="E599" s="91">
        <f>ROUND(((E600+E601+E603+E602)/1000),5)</f>
        <v>1.5981300000000001</v>
      </c>
      <c r="F599" s="91">
        <f>ROUND(((F600+F601+F603+F602)/1000),5)</f>
        <v>1.5677099999999999</v>
      </c>
      <c r="G599" s="91">
        <f t="shared" ref="G599:AA599" si="348">ROUND(((G600+G601+G603+G602)/1000),5)</f>
        <v>1.5803499999999999</v>
      </c>
      <c r="H599" s="91">
        <f t="shared" si="348"/>
        <v>1.62713</v>
      </c>
      <c r="I599" s="91">
        <f t="shared" si="348"/>
        <v>1.7436400000000001</v>
      </c>
      <c r="J599" s="91">
        <f t="shared" si="348"/>
        <v>1.9129</v>
      </c>
      <c r="K599" s="91">
        <f t="shared" si="348"/>
        <v>2.2341500000000001</v>
      </c>
      <c r="L599" s="91">
        <f t="shared" si="348"/>
        <v>2.42374</v>
      </c>
      <c r="M599" s="91">
        <f t="shared" si="348"/>
        <v>2.6309900000000002</v>
      </c>
      <c r="N599" s="91">
        <f t="shared" si="348"/>
        <v>2.7084800000000002</v>
      </c>
      <c r="O599" s="91">
        <f t="shared" si="348"/>
        <v>2.54209</v>
      </c>
      <c r="P599" s="91">
        <f t="shared" si="348"/>
        <v>2.5179200000000002</v>
      </c>
      <c r="Q599" s="91">
        <f t="shared" si="348"/>
        <v>2.5328300000000001</v>
      </c>
      <c r="R599" s="91">
        <f t="shared" si="348"/>
        <v>2.5307499999999998</v>
      </c>
      <c r="S599" s="91">
        <f t="shared" si="348"/>
        <v>2.53172</v>
      </c>
      <c r="T599" s="91">
        <f t="shared" si="348"/>
        <v>2.5149300000000001</v>
      </c>
      <c r="U599" s="91">
        <f t="shared" si="348"/>
        <v>2.7079499999999999</v>
      </c>
      <c r="V599" s="91">
        <f t="shared" si="348"/>
        <v>2.73407</v>
      </c>
      <c r="W599" s="91">
        <f t="shared" si="348"/>
        <v>2.6960600000000001</v>
      </c>
      <c r="X599" s="91">
        <f t="shared" si="348"/>
        <v>2.4196900000000001</v>
      </c>
      <c r="Y599" s="91">
        <f t="shared" si="348"/>
        <v>2.2689400000000002</v>
      </c>
      <c r="Z599" s="91">
        <f t="shared" si="348"/>
        <v>2.0194399999999999</v>
      </c>
      <c r="AA599" s="91">
        <f t="shared" si="348"/>
        <v>1.79359</v>
      </c>
    </row>
    <row r="600" spans="1:27" ht="12.75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1135.82</v>
      </c>
      <c r="E600" s="44">
        <v>1049.8</v>
      </c>
      <c r="F600" s="44">
        <v>1019.38</v>
      </c>
      <c r="G600" s="44">
        <v>1032.02</v>
      </c>
      <c r="H600" s="44">
        <v>1078.8</v>
      </c>
      <c r="I600" s="44">
        <v>1195.31</v>
      </c>
      <c r="J600" s="44">
        <v>1364.57</v>
      </c>
      <c r="K600" s="44">
        <v>1685.82</v>
      </c>
      <c r="L600" s="44">
        <v>1875.41</v>
      </c>
      <c r="M600" s="44">
        <v>2082.66</v>
      </c>
      <c r="N600" s="44">
        <v>2160.15</v>
      </c>
      <c r="O600" s="44">
        <v>1993.76</v>
      </c>
      <c r="P600" s="44">
        <v>1969.59</v>
      </c>
      <c r="Q600" s="44">
        <v>1984.5</v>
      </c>
      <c r="R600" s="44">
        <v>1982.42</v>
      </c>
      <c r="S600" s="44">
        <v>1983.39</v>
      </c>
      <c r="T600" s="44">
        <v>1966.6</v>
      </c>
      <c r="U600" s="44">
        <v>2159.62</v>
      </c>
      <c r="V600" s="44">
        <v>2185.7399999999998</v>
      </c>
      <c r="W600" s="44">
        <v>2147.73</v>
      </c>
      <c r="X600" s="44">
        <v>1871.36</v>
      </c>
      <c r="Y600" s="44">
        <v>1720.61</v>
      </c>
      <c r="Z600" s="44">
        <v>1471.11</v>
      </c>
      <c r="AA600" s="44">
        <v>1245.26</v>
      </c>
    </row>
    <row r="601" spans="1:27" ht="12.75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2999</v>
      </c>
      <c r="B604" s="28" t="str">
        <f>"25"&amp;"."&amp;$B$801&amp;"."&amp;$B$802</f>
        <v>25.10.2023</v>
      </c>
      <c r="C604" s="90" t="s">
        <v>76</v>
      </c>
      <c r="D604" s="91">
        <f>ROUND(((D605+D606+D608+D607)/1000),5)</f>
        <v>1.67926</v>
      </c>
      <c r="E604" s="91">
        <f>ROUND(((E605+E606+E608+E607)/1000),5)</f>
        <v>1.6197699999999999</v>
      </c>
      <c r="F604" s="91">
        <f>ROUND(((F605+F606+F608+F607)/1000),5)</f>
        <v>1.5826499999999999</v>
      </c>
      <c r="G604" s="91">
        <f t="shared" ref="G604:AA604" si="351">ROUND(((G605+G606+G608+G607)/1000),5)</f>
        <v>1.57989</v>
      </c>
      <c r="H604" s="91">
        <f t="shared" si="351"/>
        <v>1.64713</v>
      </c>
      <c r="I604" s="91">
        <f t="shared" si="351"/>
        <v>1.7366200000000001</v>
      </c>
      <c r="J604" s="91">
        <f t="shared" si="351"/>
        <v>1.8852800000000001</v>
      </c>
      <c r="K604" s="91">
        <f t="shared" si="351"/>
        <v>2.1857099999999998</v>
      </c>
      <c r="L604" s="91">
        <f t="shared" si="351"/>
        <v>2.3591199999999999</v>
      </c>
      <c r="M604" s="91">
        <f t="shared" si="351"/>
        <v>2.7220200000000001</v>
      </c>
      <c r="N604" s="91">
        <f t="shared" si="351"/>
        <v>2.8959199999999998</v>
      </c>
      <c r="O604" s="91">
        <f t="shared" si="351"/>
        <v>2.5232000000000001</v>
      </c>
      <c r="P604" s="91">
        <f t="shared" si="351"/>
        <v>2.5012599999999998</v>
      </c>
      <c r="Q604" s="91">
        <f t="shared" si="351"/>
        <v>2.5139399999999998</v>
      </c>
      <c r="R604" s="91">
        <f t="shared" si="351"/>
        <v>2.5105499999999998</v>
      </c>
      <c r="S604" s="91">
        <f t="shared" si="351"/>
        <v>2.5067499999999998</v>
      </c>
      <c r="T604" s="91">
        <f t="shared" si="351"/>
        <v>2.5055900000000002</v>
      </c>
      <c r="U604" s="91">
        <f t="shared" si="351"/>
        <v>2.7504200000000001</v>
      </c>
      <c r="V604" s="91">
        <f t="shared" si="351"/>
        <v>2.7921999999999998</v>
      </c>
      <c r="W604" s="91">
        <f t="shared" si="351"/>
        <v>2.8152200000000001</v>
      </c>
      <c r="X604" s="91">
        <f t="shared" si="351"/>
        <v>2.4861399999999998</v>
      </c>
      <c r="Y604" s="91">
        <f t="shared" si="351"/>
        <v>2.35168</v>
      </c>
      <c r="Z604" s="91">
        <f t="shared" si="351"/>
        <v>2.0249000000000001</v>
      </c>
      <c r="AA604" s="91">
        <f t="shared" si="351"/>
        <v>1.7786500000000001</v>
      </c>
    </row>
    <row r="605" spans="1:27" ht="12.75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1130.93</v>
      </c>
      <c r="E605" s="44">
        <v>1071.44</v>
      </c>
      <c r="F605" s="44">
        <v>1034.32</v>
      </c>
      <c r="G605" s="44">
        <v>1031.56</v>
      </c>
      <c r="H605" s="44">
        <v>1098.8</v>
      </c>
      <c r="I605" s="44">
        <v>1188.29</v>
      </c>
      <c r="J605" s="44">
        <v>1336.95</v>
      </c>
      <c r="K605" s="44">
        <v>1637.38</v>
      </c>
      <c r="L605" s="44">
        <v>1810.79</v>
      </c>
      <c r="M605" s="44">
        <v>2173.69</v>
      </c>
      <c r="N605" s="44">
        <v>2347.59</v>
      </c>
      <c r="O605" s="44">
        <v>1974.87</v>
      </c>
      <c r="P605" s="44">
        <v>1952.93</v>
      </c>
      <c r="Q605" s="44">
        <v>1965.61</v>
      </c>
      <c r="R605" s="44">
        <v>1962.22</v>
      </c>
      <c r="S605" s="44">
        <v>1958.42</v>
      </c>
      <c r="T605" s="44">
        <v>1957.26</v>
      </c>
      <c r="U605" s="44">
        <v>2202.09</v>
      </c>
      <c r="V605" s="44">
        <v>2243.87</v>
      </c>
      <c r="W605" s="44">
        <v>2266.89</v>
      </c>
      <c r="X605" s="44">
        <v>1937.81</v>
      </c>
      <c r="Y605" s="44">
        <v>1803.35</v>
      </c>
      <c r="Z605" s="44">
        <v>1476.57</v>
      </c>
      <c r="AA605" s="44">
        <v>1230.32</v>
      </c>
    </row>
    <row r="606" spans="1:27" ht="12.75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3004</v>
      </c>
      <c r="B609" s="28" t="str">
        <f>"26"&amp;"."&amp;$B$801&amp;"."&amp;$B$802</f>
        <v>26.10.2023</v>
      </c>
      <c r="C609" s="90" t="s">
        <v>76</v>
      </c>
      <c r="D609" s="91">
        <f>ROUND(((D610+D611+D613+D612)/1000),5)</f>
        <v>1.6910099999999999</v>
      </c>
      <c r="E609" s="91">
        <f>ROUND(((E610+E611+E613+E612)/1000),5)</f>
        <v>1.6049100000000001</v>
      </c>
      <c r="F609" s="91">
        <f>ROUND(((F610+F611+F613+F612)/1000),5)</f>
        <v>1.5747199999999999</v>
      </c>
      <c r="G609" s="91">
        <f t="shared" ref="G609:AA609" si="354">ROUND(((G610+G611+G613+G612)/1000),5)</f>
        <v>1.55189</v>
      </c>
      <c r="H609" s="91">
        <f t="shared" si="354"/>
        <v>1.64401</v>
      </c>
      <c r="I609" s="91">
        <f t="shared" si="354"/>
        <v>1.7732699999999999</v>
      </c>
      <c r="J609" s="91">
        <f t="shared" si="354"/>
        <v>1.97045</v>
      </c>
      <c r="K609" s="91">
        <f t="shared" si="354"/>
        <v>2.1788799999999999</v>
      </c>
      <c r="L609" s="91">
        <f t="shared" si="354"/>
        <v>2.4357799999999998</v>
      </c>
      <c r="M609" s="91">
        <f t="shared" si="354"/>
        <v>2.5764900000000002</v>
      </c>
      <c r="N609" s="91">
        <f t="shared" si="354"/>
        <v>2.5996899999999998</v>
      </c>
      <c r="O609" s="91">
        <f t="shared" si="354"/>
        <v>2.61565</v>
      </c>
      <c r="P609" s="91">
        <f t="shared" si="354"/>
        <v>2.5548899999999999</v>
      </c>
      <c r="Q609" s="91">
        <f t="shared" si="354"/>
        <v>2.5658300000000001</v>
      </c>
      <c r="R609" s="91">
        <f t="shared" si="354"/>
        <v>2.55078</v>
      </c>
      <c r="S609" s="91">
        <f t="shared" si="354"/>
        <v>2.5529199999999999</v>
      </c>
      <c r="T609" s="91">
        <f t="shared" si="354"/>
        <v>2.5531999999999999</v>
      </c>
      <c r="U609" s="91">
        <f t="shared" si="354"/>
        <v>2.5447000000000002</v>
      </c>
      <c r="V609" s="91">
        <f t="shared" si="354"/>
        <v>2.7108300000000001</v>
      </c>
      <c r="W609" s="91">
        <f t="shared" si="354"/>
        <v>2.7059000000000002</v>
      </c>
      <c r="X609" s="91">
        <f t="shared" si="354"/>
        <v>2.4022700000000001</v>
      </c>
      <c r="Y609" s="91">
        <f t="shared" si="354"/>
        <v>2.2966199999999999</v>
      </c>
      <c r="Z609" s="91">
        <f t="shared" si="354"/>
        <v>2.0198700000000001</v>
      </c>
      <c r="AA609" s="91">
        <f t="shared" si="354"/>
        <v>1.7739199999999999</v>
      </c>
    </row>
    <row r="610" spans="1:27" ht="12.75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1142.68</v>
      </c>
      <c r="E610" s="44">
        <v>1056.58</v>
      </c>
      <c r="F610" s="44">
        <v>1026.3900000000001</v>
      </c>
      <c r="G610" s="44">
        <v>1003.56</v>
      </c>
      <c r="H610" s="44">
        <v>1095.68</v>
      </c>
      <c r="I610" s="44">
        <v>1224.94</v>
      </c>
      <c r="J610" s="44">
        <v>1422.12</v>
      </c>
      <c r="K610" s="44">
        <v>1630.55</v>
      </c>
      <c r="L610" s="44">
        <v>1887.45</v>
      </c>
      <c r="M610" s="44">
        <v>2028.16</v>
      </c>
      <c r="N610" s="44">
        <v>2051.36</v>
      </c>
      <c r="O610" s="44">
        <v>2067.3200000000002</v>
      </c>
      <c r="P610" s="44">
        <v>2006.56</v>
      </c>
      <c r="Q610" s="44">
        <v>2017.5</v>
      </c>
      <c r="R610" s="44">
        <v>2002.45</v>
      </c>
      <c r="S610" s="44">
        <v>2004.59</v>
      </c>
      <c r="T610" s="44">
        <v>2004.87</v>
      </c>
      <c r="U610" s="44">
        <v>1996.37</v>
      </c>
      <c r="V610" s="44">
        <v>2162.5</v>
      </c>
      <c r="W610" s="44">
        <v>2157.5700000000002</v>
      </c>
      <c r="X610" s="44">
        <v>1853.94</v>
      </c>
      <c r="Y610" s="44">
        <v>1748.29</v>
      </c>
      <c r="Z610" s="44">
        <v>1471.54</v>
      </c>
      <c r="AA610" s="44">
        <v>1225.5899999999999</v>
      </c>
    </row>
    <row r="611" spans="1:27" ht="12.75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3009</v>
      </c>
      <c r="B614" s="28" t="str">
        <f>"27"&amp;"."&amp;$B$801&amp;"."&amp;$B$802</f>
        <v>27.10.2023</v>
      </c>
      <c r="C614" s="90" t="s">
        <v>76</v>
      </c>
      <c r="D614" s="91">
        <f>ROUND(((D615+D616+D618+D617)/1000),5)</f>
        <v>1.7084600000000001</v>
      </c>
      <c r="E614" s="91">
        <f>ROUND(((E615+E616+E618+E617)/1000),5)</f>
        <v>1.6244099999999999</v>
      </c>
      <c r="F614" s="91">
        <f>ROUND(((F615+F616+F618+F617)/1000),5)</f>
        <v>1.5850500000000001</v>
      </c>
      <c r="G614" s="91">
        <f t="shared" ref="G614:AA614" si="357">ROUND(((G615+G616+G618+G617)/1000),5)</f>
        <v>1.5862000000000001</v>
      </c>
      <c r="H614" s="91">
        <f t="shared" si="357"/>
        <v>1.6538600000000001</v>
      </c>
      <c r="I614" s="91">
        <f t="shared" si="357"/>
        <v>1.77312</v>
      </c>
      <c r="J614" s="91">
        <f t="shared" si="357"/>
        <v>1.9182399999999999</v>
      </c>
      <c r="K614" s="91">
        <f t="shared" si="357"/>
        <v>2.1986300000000001</v>
      </c>
      <c r="L614" s="91">
        <f t="shared" si="357"/>
        <v>2.4621499999999998</v>
      </c>
      <c r="M614" s="91">
        <f t="shared" si="357"/>
        <v>2.6570100000000001</v>
      </c>
      <c r="N614" s="91">
        <f t="shared" si="357"/>
        <v>2.87683</v>
      </c>
      <c r="O614" s="91">
        <f t="shared" si="357"/>
        <v>2.8124500000000001</v>
      </c>
      <c r="P614" s="91">
        <f t="shared" si="357"/>
        <v>2.5751599999999999</v>
      </c>
      <c r="Q614" s="91">
        <f t="shared" si="357"/>
        <v>2.5884299999999998</v>
      </c>
      <c r="R614" s="91">
        <f t="shared" si="357"/>
        <v>2.5812599999999999</v>
      </c>
      <c r="S614" s="91">
        <f t="shared" si="357"/>
        <v>2.5829</v>
      </c>
      <c r="T614" s="91">
        <f t="shared" si="357"/>
        <v>2.5797500000000002</v>
      </c>
      <c r="U614" s="91">
        <f t="shared" si="357"/>
        <v>2.7214700000000001</v>
      </c>
      <c r="V614" s="91">
        <f t="shared" si="357"/>
        <v>2.90483</v>
      </c>
      <c r="W614" s="91">
        <f t="shared" si="357"/>
        <v>2.8120099999999999</v>
      </c>
      <c r="X614" s="91">
        <f t="shared" si="357"/>
        <v>2.4884300000000001</v>
      </c>
      <c r="Y614" s="91">
        <f t="shared" si="357"/>
        <v>2.4554399999999998</v>
      </c>
      <c r="Z614" s="91">
        <f t="shared" si="357"/>
        <v>2.1325599999999998</v>
      </c>
      <c r="AA614" s="91">
        <f t="shared" si="357"/>
        <v>1.9965200000000001</v>
      </c>
    </row>
    <row r="615" spans="1:27" ht="12.75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1160.1300000000001</v>
      </c>
      <c r="E615" s="44">
        <v>1076.08</v>
      </c>
      <c r="F615" s="44">
        <v>1036.72</v>
      </c>
      <c r="G615" s="44">
        <v>1037.8699999999999</v>
      </c>
      <c r="H615" s="44">
        <v>1105.53</v>
      </c>
      <c r="I615" s="44">
        <v>1224.79</v>
      </c>
      <c r="J615" s="44">
        <v>1369.91</v>
      </c>
      <c r="K615" s="44">
        <v>1650.3</v>
      </c>
      <c r="L615" s="44">
        <v>1913.82</v>
      </c>
      <c r="M615" s="44">
        <v>2108.6799999999998</v>
      </c>
      <c r="N615" s="44">
        <v>2328.5</v>
      </c>
      <c r="O615" s="44">
        <v>2264.12</v>
      </c>
      <c r="P615" s="44">
        <v>2026.83</v>
      </c>
      <c r="Q615" s="44">
        <v>2040.1</v>
      </c>
      <c r="R615" s="44">
        <v>2032.93</v>
      </c>
      <c r="S615" s="44">
        <v>2034.57</v>
      </c>
      <c r="T615" s="44">
        <v>2031.42</v>
      </c>
      <c r="U615" s="44">
        <v>2173.14</v>
      </c>
      <c r="V615" s="44">
        <v>2356.5</v>
      </c>
      <c r="W615" s="44">
        <v>2263.6799999999998</v>
      </c>
      <c r="X615" s="44">
        <v>1940.1</v>
      </c>
      <c r="Y615" s="44">
        <v>1907.11</v>
      </c>
      <c r="Z615" s="44">
        <v>1584.23</v>
      </c>
      <c r="AA615" s="44">
        <v>1448.19</v>
      </c>
    </row>
    <row r="616" spans="1:27" ht="12.75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3014</v>
      </c>
      <c r="B619" s="28" t="str">
        <f>"28"&amp;"."&amp;$B$801&amp;"."&amp;$B$802</f>
        <v>28.10.2023</v>
      </c>
      <c r="C619" s="90" t="s">
        <v>76</v>
      </c>
      <c r="D619" s="91">
        <f>ROUND(((D620+D621+D623+D622)/1000),5)</f>
        <v>1.7562800000000001</v>
      </c>
      <c r="E619" s="91">
        <f>ROUND(((E620+E621+E623+E622)/1000),5)</f>
        <v>1.71445</v>
      </c>
      <c r="F619" s="91">
        <f>ROUND(((F620+F621+F623+F622)/1000),5)</f>
        <v>1.6961599999999999</v>
      </c>
      <c r="G619" s="91">
        <f t="shared" ref="G619:AA619" si="360">ROUND(((G620+G621+G623+G622)/1000),5)</f>
        <v>1.66292</v>
      </c>
      <c r="H619" s="91">
        <f t="shared" si="360"/>
        <v>1.69343</v>
      </c>
      <c r="I619" s="91">
        <f t="shared" si="360"/>
        <v>1.71638</v>
      </c>
      <c r="J619" s="91">
        <f t="shared" si="360"/>
        <v>1.7388999999999999</v>
      </c>
      <c r="K619" s="91">
        <f t="shared" si="360"/>
        <v>1.8772</v>
      </c>
      <c r="L619" s="91">
        <f t="shared" si="360"/>
        <v>2.14289</v>
      </c>
      <c r="M619" s="91">
        <f t="shared" si="360"/>
        <v>2.4416500000000001</v>
      </c>
      <c r="N619" s="91">
        <f t="shared" si="360"/>
        <v>2.5007799999999998</v>
      </c>
      <c r="O619" s="91">
        <f t="shared" si="360"/>
        <v>2.5053399999999999</v>
      </c>
      <c r="P619" s="91">
        <f t="shared" si="360"/>
        <v>2.4928499999999998</v>
      </c>
      <c r="Q619" s="91">
        <f t="shared" si="360"/>
        <v>2.4602300000000001</v>
      </c>
      <c r="R619" s="91">
        <f t="shared" si="360"/>
        <v>2.3679700000000001</v>
      </c>
      <c r="S619" s="91">
        <f t="shared" si="360"/>
        <v>2.29691</v>
      </c>
      <c r="T619" s="91">
        <f t="shared" si="360"/>
        <v>2.27088</v>
      </c>
      <c r="U619" s="91">
        <f t="shared" si="360"/>
        <v>2.3778999999999999</v>
      </c>
      <c r="V619" s="91">
        <f t="shared" si="360"/>
        <v>2.4455</v>
      </c>
      <c r="W619" s="91">
        <f t="shared" si="360"/>
        <v>2.3503799999999999</v>
      </c>
      <c r="X619" s="91">
        <f t="shared" si="360"/>
        <v>2.32246</v>
      </c>
      <c r="Y619" s="91">
        <f t="shared" si="360"/>
        <v>2.1336400000000002</v>
      </c>
      <c r="Z619" s="91">
        <f t="shared" si="360"/>
        <v>1.8448</v>
      </c>
      <c r="AA619" s="91">
        <f t="shared" si="360"/>
        <v>1.7694099999999999</v>
      </c>
    </row>
    <row r="620" spans="1:27" ht="12.75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1207.95</v>
      </c>
      <c r="E620" s="44">
        <v>1166.1199999999999</v>
      </c>
      <c r="F620" s="44">
        <v>1147.83</v>
      </c>
      <c r="G620" s="44">
        <v>1114.5899999999999</v>
      </c>
      <c r="H620" s="44">
        <v>1145.0999999999999</v>
      </c>
      <c r="I620" s="44">
        <v>1168.05</v>
      </c>
      <c r="J620" s="44">
        <v>1190.57</v>
      </c>
      <c r="K620" s="44">
        <v>1328.87</v>
      </c>
      <c r="L620" s="44">
        <v>1594.56</v>
      </c>
      <c r="M620" s="44">
        <v>1893.32</v>
      </c>
      <c r="N620" s="44">
        <v>1952.45</v>
      </c>
      <c r="O620" s="44">
        <v>1957.01</v>
      </c>
      <c r="P620" s="44">
        <v>1944.52</v>
      </c>
      <c r="Q620" s="44">
        <v>1911.9</v>
      </c>
      <c r="R620" s="44">
        <v>1819.64</v>
      </c>
      <c r="S620" s="44">
        <v>1748.58</v>
      </c>
      <c r="T620" s="44">
        <v>1722.55</v>
      </c>
      <c r="U620" s="44">
        <v>1829.57</v>
      </c>
      <c r="V620" s="44">
        <v>1897.17</v>
      </c>
      <c r="W620" s="44">
        <v>1802.05</v>
      </c>
      <c r="X620" s="44">
        <v>1774.13</v>
      </c>
      <c r="Y620" s="44">
        <v>1585.31</v>
      </c>
      <c r="Z620" s="44">
        <v>1296.47</v>
      </c>
      <c r="AA620" s="44">
        <v>1221.08</v>
      </c>
    </row>
    <row r="621" spans="1:27" ht="12.75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3019</v>
      </c>
      <c r="B624" s="28" t="str">
        <f>"29"&amp;"."&amp;$B$801&amp;"."&amp;$B$802</f>
        <v>29.10.2023</v>
      </c>
      <c r="C624" s="90" t="s">
        <v>76</v>
      </c>
      <c r="D624" s="91">
        <f>ROUND(((D625+D626+D628+D627)/1000),5)</f>
        <v>1.7648200000000001</v>
      </c>
      <c r="E624" s="91">
        <f>ROUND(((E625+E626+E628+E627)/1000),5)</f>
        <v>1.7000299999999999</v>
      </c>
      <c r="F624" s="91">
        <f>ROUND(((F625+F626+F628+F627)/1000),5)</f>
        <v>1.6511899999999999</v>
      </c>
      <c r="G624" s="91">
        <f t="shared" ref="G624:AA624" si="363">ROUND(((G625+G626+G628+G627)/1000),5)</f>
        <v>1.60832</v>
      </c>
      <c r="H624" s="91">
        <f t="shared" si="363"/>
        <v>1.63541</v>
      </c>
      <c r="I624" s="91">
        <f t="shared" si="363"/>
        <v>1.70146</v>
      </c>
      <c r="J624" s="91">
        <f t="shared" si="363"/>
        <v>1.6998</v>
      </c>
      <c r="K624" s="91">
        <f t="shared" si="363"/>
        <v>1.7678700000000001</v>
      </c>
      <c r="L624" s="91">
        <f t="shared" si="363"/>
        <v>2.0217499999999999</v>
      </c>
      <c r="M624" s="91">
        <f t="shared" si="363"/>
        <v>2.2178200000000001</v>
      </c>
      <c r="N624" s="91">
        <f t="shared" si="363"/>
        <v>2.3839399999999999</v>
      </c>
      <c r="O624" s="91">
        <f t="shared" si="363"/>
        <v>2.4258500000000001</v>
      </c>
      <c r="P624" s="91">
        <f t="shared" si="363"/>
        <v>2.4159700000000002</v>
      </c>
      <c r="Q624" s="91">
        <f t="shared" si="363"/>
        <v>2.41622</v>
      </c>
      <c r="R624" s="91">
        <f t="shared" si="363"/>
        <v>2.34016</v>
      </c>
      <c r="S624" s="91">
        <f t="shared" si="363"/>
        <v>2.359</v>
      </c>
      <c r="T624" s="91">
        <f t="shared" si="363"/>
        <v>2.3641000000000001</v>
      </c>
      <c r="U624" s="91">
        <f t="shared" si="363"/>
        <v>2.5303599999999999</v>
      </c>
      <c r="V624" s="91">
        <f t="shared" si="363"/>
        <v>2.5933700000000002</v>
      </c>
      <c r="W624" s="91">
        <f t="shared" si="363"/>
        <v>2.51302</v>
      </c>
      <c r="X624" s="91">
        <f t="shared" si="363"/>
        <v>2.4729100000000002</v>
      </c>
      <c r="Y624" s="91">
        <f t="shared" si="363"/>
        <v>2.42211</v>
      </c>
      <c r="Z624" s="91">
        <f t="shared" si="363"/>
        <v>2.0511400000000002</v>
      </c>
      <c r="AA624" s="91">
        <f t="shared" si="363"/>
        <v>1.80236</v>
      </c>
    </row>
    <row r="625" spans="1:27" ht="12.75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1216.49</v>
      </c>
      <c r="E625" s="44">
        <v>1151.7</v>
      </c>
      <c r="F625" s="44">
        <v>1102.8599999999999</v>
      </c>
      <c r="G625" s="44">
        <v>1059.99</v>
      </c>
      <c r="H625" s="44">
        <v>1087.08</v>
      </c>
      <c r="I625" s="44">
        <v>1153.1300000000001</v>
      </c>
      <c r="J625" s="44">
        <v>1151.47</v>
      </c>
      <c r="K625" s="44">
        <v>1219.54</v>
      </c>
      <c r="L625" s="44">
        <v>1473.42</v>
      </c>
      <c r="M625" s="44">
        <v>1669.49</v>
      </c>
      <c r="N625" s="44">
        <v>1835.61</v>
      </c>
      <c r="O625" s="44">
        <v>1877.52</v>
      </c>
      <c r="P625" s="44">
        <v>1867.64</v>
      </c>
      <c r="Q625" s="44">
        <v>1867.89</v>
      </c>
      <c r="R625" s="44">
        <v>1791.83</v>
      </c>
      <c r="S625" s="44">
        <v>1810.67</v>
      </c>
      <c r="T625" s="44">
        <v>1815.77</v>
      </c>
      <c r="U625" s="44">
        <v>1982.03</v>
      </c>
      <c r="V625" s="44">
        <v>2045.04</v>
      </c>
      <c r="W625" s="44">
        <v>1964.69</v>
      </c>
      <c r="X625" s="44">
        <v>1924.58</v>
      </c>
      <c r="Y625" s="44">
        <v>1873.78</v>
      </c>
      <c r="Z625" s="44">
        <v>1502.81</v>
      </c>
      <c r="AA625" s="44">
        <v>1254.03</v>
      </c>
    </row>
    <row r="626" spans="1:27" ht="12.75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3024</v>
      </c>
      <c r="B629" s="28" t="str">
        <f>"30"&amp;"."&amp;$B$801&amp;"."&amp;$B$802</f>
        <v>30.10.2023</v>
      </c>
      <c r="C629" s="90" t="s">
        <v>76</v>
      </c>
      <c r="D629" s="91">
        <f>ROUND(((D630+D631+D633+D632)/1000),5)</f>
        <v>1.69947</v>
      </c>
      <c r="E629" s="91">
        <f>ROUND(((E630+E631+E633+E632)/1000),5)</f>
        <v>1.5919000000000001</v>
      </c>
      <c r="F629" s="91">
        <f>ROUND(((F630+F631+F633+F632)/1000),5)</f>
        <v>1.5391600000000001</v>
      </c>
      <c r="G629" s="91">
        <f t="shared" ref="G629:AA629" si="366">ROUND(((G630+G631+G633+G632)/1000),5)</f>
        <v>1.5269999999999999</v>
      </c>
      <c r="H629" s="91">
        <f t="shared" si="366"/>
        <v>1.5827199999999999</v>
      </c>
      <c r="I629" s="91">
        <f t="shared" si="366"/>
        <v>1.7007300000000001</v>
      </c>
      <c r="J629" s="91">
        <f t="shared" si="366"/>
        <v>1.8193999999999999</v>
      </c>
      <c r="K629" s="91">
        <f t="shared" si="366"/>
        <v>2.0919099999999999</v>
      </c>
      <c r="L629" s="91">
        <f t="shared" si="366"/>
        <v>2.3388800000000001</v>
      </c>
      <c r="M629" s="91">
        <f t="shared" si="366"/>
        <v>2.48739</v>
      </c>
      <c r="N629" s="91">
        <f t="shared" si="366"/>
        <v>2.57823</v>
      </c>
      <c r="O629" s="91">
        <f t="shared" si="366"/>
        <v>2.5064000000000002</v>
      </c>
      <c r="P629" s="91">
        <f t="shared" si="366"/>
        <v>2.5073699999999999</v>
      </c>
      <c r="Q629" s="91">
        <f t="shared" si="366"/>
        <v>2.5375100000000002</v>
      </c>
      <c r="R629" s="91">
        <f t="shared" si="366"/>
        <v>2.5180099999999999</v>
      </c>
      <c r="S629" s="91">
        <f t="shared" si="366"/>
        <v>2.5122399999999998</v>
      </c>
      <c r="T629" s="91">
        <f t="shared" si="366"/>
        <v>2.50589</v>
      </c>
      <c r="U629" s="91">
        <f t="shared" si="366"/>
        <v>2.7405200000000001</v>
      </c>
      <c r="V629" s="91">
        <f t="shared" si="366"/>
        <v>2.6515499999999999</v>
      </c>
      <c r="W629" s="91">
        <f t="shared" si="366"/>
        <v>2.5002300000000002</v>
      </c>
      <c r="X629" s="91">
        <f t="shared" si="366"/>
        <v>2.45329</v>
      </c>
      <c r="Y629" s="91">
        <f t="shared" si="366"/>
        <v>2.25928</v>
      </c>
      <c r="Z629" s="91">
        <f t="shared" si="366"/>
        <v>1.84514</v>
      </c>
      <c r="AA629" s="91">
        <f t="shared" si="366"/>
        <v>1.74126</v>
      </c>
    </row>
    <row r="630" spans="1:27" ht="12.75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1151.1400000000001</v>
      </c>
      <c r="E630" s="44">
        <v>1043.57</v>
      </c>
      <c r="F630" s="44">
        <v>990.83</v>
      </c>
      <c r="G630" s="44">
        <v>978.67</v>
      </c>
      <c r="H630" s="44">
        <v>1034.3900000000001</v>
      </c>
      <c r="I630" s="44">
        <v>1152.4000000000001</v>
      </c>
      <c r="J630" s="44">
        <v>1271.07</v>
      </c>
      <c r="K630" s="44">
        <v>1543.58</v>
      </c>
      <c r="L630" s="44">
        <v>1790.55</v>
      </c>
      <c r="M630" s="44">
        <v>1939.06</v>
      </c>
      <c r="N630" s="44">
        <v>2029.9</v>
      </c>
      <c r="O630" s="44">
        <v>1958.07</v>
      </c>
      <c r="P630" s="44">
        <v>1959.04</v>
      </c>
      <c r="Q630" s="44">
        <v>1989.18</v>
      </c>
      <c r="R630" s="44">
        <v>1969.68</v>
      </c>
      <c r="S630" s="44">
        <v>1963.91</v>
      </c>
      <c r="T630" s="44">
        <v>1957.56</v>
      </c>
      <c r="U630" s="44">
        <v>2192.19</v>
      </c>
      <c r="V630" s="44">
        <v>2103.2199999999998</v>
      </c>
      <c r="W630" s="44">
        <v>1951.9</v>
      </c>
      <c r="X630" s="44">
        <v>1904.96</v>
      </c>
      <c r="Y630" s="44">
        <v>1710.95</v>
      </c>
      <c r="Z630" s="44">
        <v>1296.81</v>
      </c>
      <c r="AA630" s="44">
        <v>1192.93</v>
      </c>
    </row>
    <row r="631" spans="1:27" ht="12.75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3029</v>
      </c>
      <c r="B634" s="28" t="str">
        <f>"31"&amp;"."&amp;$B$801&amp;"."&amp;$B$802</f>
        <v>31.10.2023</v>
      </c>
      <c r="C634" s="90" t="s">
        <v>76</v>
      </c>
      <c r="D634" s="91">
        <f>ROUND(((D635+D636+D638+D637)/1000),5)</f>
        <v>1.66394</v>
      </c>
      <c r="E634" s="91">
        <f>ROUND(((E635+E636+E638+E637)/1000),5)</f>
        <v>1.52738</v>
      </c>
      <c r="F634" s="91">
        <f>ROUND(((F635+F636+F638+F637)/1000),5)</f>
        <v>1.4412499999999999</v>
      </c>
      <c r="G634" s="91">
        <f t="shared" ref="G634:AA634" si="369">ROUND(((G635+G636+G638+G637)/1000),5)</f>
        <v>1.4259299999999999</v>
      </c>
      <c r="H634" s="91">
        <f t="shared" si="369"/>
        <v>1.53972</v>
      </c>
      <c r="I634" s="91">
        <f t="shared" si="369"/>
        <v>1.6925600000000001</v>
      </c>
      <c r="J634" s="91">
        <f t="shared" si="369"/>
        <v>1.78165</v>
      </c>
      <c r="K634" s="91">
        <f t="shared" si="369"/>
        <v>2.1140699999999999</v>
      </c>
      <c r="L634" s="91">
        <f t="shared" si="369"/>
        <v>2.3059099999999999</v>
      </c>
      <c r="M634" s="91">
        <f t="shared" si="369"/>
        <v>2.4717099999999999</v>
      </c>
      <c r="N634" s="91">
        <f t="shared" si="369"/>
        <v>2.4925700000000002</v>
      </c>
      <c r="O634" s="91">
        <f t="shared" si="369"/>
        <v>2.47526</v>
      </c>
      <c r="P634" s="91">
        <f t="shared" si="369"/>
        <v>2.4780899999999999</v>
      </c>
      <c r="Q634" s="91">
        <f t="shared" si="369"/>
        <v>2.4802300000000002</v>
      </c>
      <c r="R634" s="91">
        <f t="shared" si="369"/>
        <v>2.4798800000000001</v>
      </c>
      <c r="S634" s="91">
        <f t="shared" si="369"/>
        <v>2.48062</v>
      </c>
      <c r="T634" s="91">
        <f t="shared" si="369"/>
        <v>2.4785400000000002</v>
      </c>
      <c r="U634" s="91">
        <f t="shared" si="369"/>
        <v>2.5399799999999999</v>
      </c>
      <c r="V634" s="91">
        <f t="shared" si="369"/>
        <v>2.5449899999999999</v>
      </c>
      <c r="W634" s="91">
        <f t="shared" si="369"/>
        <v>2.4550700000000001</v>
      </c>
      <c r="X634" s="91">
        <f t="shared" si="369"/>
        <v>2.3898000000000001</v>
      </c>
      <c r="Y634" s="91">
        <f t="shared" si="369"/>
        <v>2.2397999999999998</v>
      </c>
      <c r="Z634" s="91">
        <f t="shared" si="369"/>
        <v>1.82023</v>
      </c>
      <c r="AA634" s="91">
        <f t="shared" si="369"/>
        <v>1.72557</v>
      </c>
    </row>
    <row r="635" spans="1:27" ht="12.75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1115.6099999999999</v>
      </c>
      <c r="E635" s="44">
        <v>979.05</v>
      </c>
      <c r="F635" s="44">
        <v>892.92</v>
      </c>
      <c r="G635" s="44">
        <v>877.6</v>
      </c>
      <c r="H635" s="44">
        <v>991.39</v>
      </c>
      <c r="I635" s="44">
        <v>1144.23</v>
      </c>
      <c r="J635" s="44">
        <v>1233.32</v>
      </c>
      <c r="K635" s="44">
        <v>1565.74</v>
      </c>
      <c r="L635" s="44">
        <v>1757.58</v>
      </c>
      <c r="M635" s="44">
        <v>1923.38</v>
      </c>
      <c r="N635" s="44">
        <v>1944.24</v>
      </c>
      <c r="O635" s="44">
        <v>1926.93</v>
      </c>
      <c r="P635" s="44">
        <v>1929.76</v>
      </c>
      <c r="Q635" s="44">
        <v>1931.9</v>
      </c>
      <c r="R635" s="44">
        <v>1931.55</v>
      </c>
      <c r="S635" s="44">
        <v>1932.29</v>
      </c>
      <c r="T635" s="44">
        <v>1930.21</v>
      </c>
      <c r="U635" s="44">
        <v>1991.65</v>
      </c>
      <c r="V635" s="44">
        <v>1996.66</v>
      </c>
      <c r="W635" s="44">
        <v>1906.74</v>
      </c>
      <c r="X635" s="44">
        <v>1841.47</v>
      </c>
      <c r="Y635" s="44">
        <v>1691.47</v>
      </c>
      <c r="Z635" s="44">
        <v>1271.9000000000001</v>
      </c>
      <c r="AA635" s="44">
        <v>1177.24</v>
      </c>
    </row>
    <row r="636" spans="1:27" ht="12.75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01.10.2023</v>
      </c>
      <c r="C643" s="90" t="s">
        <v>76</v>
      </c>
      <c r="D643" s="91">
        <f>ROUND((D644)/1000,5)</f>
        <v>0</v>
      </c>
      <c r="E643" s="91">
        <f t="shared" ref="E643:AA643" si="372">ROUND((E644)/1000,5)</f>
        <v>0</v>
      </c>
      <c r="F643" s="91">
        <f t="shared" si="372"/>
        <v>0</v>
      </c>
      <c r="G643" s="91">
        <f t="shared" si="372"/>
        <v>0</v>
      </c>
      <c r="H643" s="91">
        <f t="shared" si="372"/>
        <v>3.6540000000000003E-2</v>
      </c>
      <c r="I643" s="91">
        <f t="shared" si="372"/>
        <v>3.9419999999999997E-2</v>
      </c>
      <c r="J643" s="91">
        <f t="shared" si="372"/>
        <v>3.1879999999999999E-2</v>
      </c>
      <c r="K643" s="91">
        <f t="shared" si="372"/>
        <v>0.14530999999999999</v>
      </c>
      <c r="L643" s="91">
        <f t="shared" si="372"/>
        <v>0.11727</v>
      </c>
      <c r="M643" s="91">
        <f t="shared" si="372"/>
        <v>3.8490000000000003E-2</v>
      </c>
      <c r="N643" s="91">
        <f t="shared" si="372"/>
        <v>3.6900000000000001E-3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5.0000000000000001E-4</v>
      </c>
      <c r="S643" s="91">
        <f t="shared" si="372"/>
        <v>1.371E-2</v>
      </c>
      <c r="T643" s="91">
        <f t="shared" si="372"/>
        <v>2.4580000000000001E-2</v>
      </c>
      <c r="U643" s="91">
        <f t="shared" si="372"/>
        <v>3.4439999999999998E-2</v>
      </c>
      <c r="V643" s="91">
        <f t="shared" si="372"/>
        <v>0.11935999999999999</v>
      </c>
      <c r="W643" s="91">
        <f t="shared" si="372"/>
        <v>7.9390000000000002E-2</v>
      </c>
      <c r="X643" s="91">
        <f t="shared" si="372"/>
        <v>0</v>
      </c>
      <c r="Y643" s="91">
        <f t="shared" si="372"/>
        <v>0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0</v>
      </c>
      <c r="E644" s="44">
        <v>0</v>
      </c>
      <c r="F644" s="44">
        <v>0</v>
      </c>
      <c r="G644" s="44">
        <v>0</v>
      </c>
      <c r="H644" s="44">
        <v>36.54</v>
      </c>
      <c r="I644" s="44">
        <v>39.42</v>
      </c>
      <c r="J644" s="44">
        <v>31.88</v>
      </c>
      <c r="K644" s="44">
        <v>145.31</v>
      </c>
      <c r="L644" s="44">
        <v>117.27</v>
      </c>
      <c r="M644" s="44">
        <v>38.49</v>
      </c>
      <c r="N644" s="44">
        <v>3.69</v>
      </c>
      <c r="O644" s="44">
        <v>0</v>
      </c>
      <c r="P644" s="44">
        <v>0</v>
      </c>
      <c r="Q644" s="44">
        <v>0</v>
      </c>
      <c r="R644" s="44">
        <v>0.5</v>
      </c>
      <c r="S644" s="44">
        <v>13.71</v>
      </c>
      <c r="T644" s="44">
        <v>24.58</v>
      </c>
      <c r="U644" s="44">
        <v>34.44</v>
      </c>
      <c r="V644" s="44">
        <v>119.36</v>
      </c>
      <c r="W644" s="44">
        <v>79.39</v>
      </c>
      <c r="X644" s="44">
        <v>0</v>
      </c>
      <c r="Y644" s="44">
        <v>0</v>
      </c>
      <c r="Z644" s="44">
        <v>0</v>
      </c>
      <c r="AA644" s="44">
        <v>0</v>
      </c>
    </row>
    <row r="645" spans="1:27" x14ac:dyDescent="0.2">
      <c r="A645" s="98" t="s">
        <v>3036</v>
      </c>
      <c r="B645" s="28" t="str">
        <f>"02"&amp;"."&amp;$B$801&amp;"."&amp;$B$802</f>
        <v>02.10.2023</v>
      </c>
      <c r="C645" s="90" t="s">
        <v>76</v>
      </c>
      <c r="D645" s="91">
        <f>ROUND((D646)/1000,5)</f>
        <v>0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4.1939999999999998E-2</v>
      </c>
      <c r="H645" s="91">
        <f t="shared" si="373"/>
        <v>9.2249999999999999E-2</v>
      </c>
      <c r="I645" s="91">
        <f t="shared" si="373"/>
        <v>0.17185</v>
      </c>
      <c r="J645" s="91">
        <f t="shared" si="373"/>
        <v>0.21503</v>
      </c>
      <c r="K645" s="91">
        <f t="shared" si="373"/>
        <v>0.19888</v>
      </c>
      <c r="L645" s="91">
        <f t="shared" si="373"/>
        <v>0.11141</v>
      </c>
      <c r="M645" s="91">
        <f t="shared" si="373"/>
        <v>5.271E-2</v>
      </c>
      <c r="N645" s="91">
        <f t="shared" si="373"/>
        <v>2.3400000000000001E-2</v>
      </c>
      <c r="O645" s="91">
        <f t="shared" si="373"/>
        <v>5.3339999999999999E-2</v>
      </c>
      <c r="P645" s="91">
        <f t="shared" si="373"/>
        <v>8.6480000000000001E-2</v>
      </c>
      <c r="Q645" s="91">
        <f t="shared" si="373"/>
        <v>7.7539999999999998E-2</v>
      </c>
      <c r="R645" s="91">
        <f t="shared" si="373"/>
        <v>6.5710000000000005E-2</v>
      </c>
      <c r="S645" s="91">
        <f t="shared" si="373"/>
        <v>1.653E-2</v>
      </c>
      <c r="T645" s="91">
        <f t="shared" si="373"/>
        <v>1.8159999999999999E-2</v>
      </c>
      <c r="U645" s="91">
        <f t="shared" si="373"/>
        <v>8.7779999999999997E-2</v>
      </c>
      <c r="V645" s="91">
        <f t="shared" si="373"/>
        <v>0.54313</v>
      </c>
      <c r="W645" s="91">
        <f t="shared" si="373"/>
        <v>1.2760000000000001E-2</v>
      </c>
      <c r="X645" s="91">
        <f t="shared" si="373"/>
        <v>2.9739999999999999E-2</v>
      </c>
      <c r="Y645" s="91">
        <f t="shared" si="373"/>
        <v>0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0</v>
      </c>
      <c r="E646" s="44">
        <v>0</v>
      </c>
      <c r="F646" s="44">
        <v>0</v>
      </c>
      <c r="G646" s="44">
        <v>41.94</v>
      </c>
      <c r="H646" s="44">
        <v>92.25</v>
      </c>
      <c r="I646" s="44">
        <v>171.85</v>
      </c>
      <c r="J646" s="44">
        <v>215.03</v>
      </c>
      <c r="K646" s="44">
        <v>198.88</v>
      </c>
      <c r="L646" s="44">
        <v>111.41</v>
      </c>
      <c r="M646" s="44">
        <v>52.71</v>
      </c>
      <c r="N646" s="44">
        <v>23.4</v>
      </c>
      <c r="O646" s="44">
        <v>53.34</v>
      </c>
      <c r="P646" s="44">
        <v>86.48</v>
      </c>
      <c r="Q646" s="44">
        <v>77.540000000000006</v>
      </c>
      <c r="R646" s="44">
        <v>65.709999999999994</v>
      </c>
      <c r="S646" s="44">
        <v>16.53</v>
      </c>
      <c r="T646" s="44">
        <v>18.16</v>
      </c>
      <c r="U646" s="44">
        <v>87.78</v>
      </c>
      <c r="V646" s="44">
        <v>543.13</v>
      </c>
      <c r="W646" s="44">
        <v>12.76</v>
      </c>
      <c r="X646" s="44">
        <v>29.74</v>
      </c>
      <c r="Y646" s="44">
        <v>0</v>
      </c>
      <c r="Z646" s="44">
        <v>0</v>
      </c>
      <c r="AA646" s="44">
        <v>0</v>
      </c>
    </row>
    <row r="647" spans="1:27" x14ac:dyDescent="0.2">
      <c r="A647" s="98" t="s">
        <v>3038</v>
      </c>
      <c r="B647" s="28" t="str">
        <f>"03"&amp;"."&amp;$B$801&amp;"."&amp;$B$802</f>
        <v>03.10.2023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1.3339999999999999E-2</v>
      </c>
      <c r="G647" s="91">
        <f t="shared" si="374"/>
        <v>2.0660000000000001E-2</v>
      </c>
      <c r="H647" s="91">
        <f t="shared" si="374"/>
        <v>0.10229000000000001</v>
      </c>
      <c r="I647" s="91">
        <f t="shared" si="374"/>
        <v>0.13714000000000001</v>
      </c>
      <c r="J647" s="91">
        <f t="shared" si="374"/>
        <v>0.21381</v>
      </c>
      <c r="K647" s="91">
        <f t="shared" si="374"/>
        <v>0.27703</v>
      </c>
      <c r="L647" s="91">
        <f t="shared" si="374"/>
        <v>0.14246</v>
      </c>
      <c r="M647" s="91">
        <f t="shared" si="374"/>
        <v>0.10117</v>
      </c>
      <c r="N647" s="91">
        <f t="shared" si="374"/>
        <v>2.1680000000000001E-2</v>
      </c>
      <c r="O647" s="91">
        <f t="shared" si="374"/>
        <v>6.8110000000000004E-2</v>
      </c>
      <c r="P647" s="91">
        <f t="shared" si="374"/>
        <v>2.809E-2</v>
      </c>
      <c r="Q647" s="91">
        <f t="shared" si="374"/>
        <v>4.3899999999999998E-3</v>
      </c>
      <c r="R647" s="91">
        <f t="shared" si="374"/>
        <v>6.2899999999999996E-3</v>
      </c>
      <c r="S647" s="91">
        <f t="shared" si="374"/>
        <v>1.5570000000000001E-2</v>
      </c>
      <c r="T647" s="91">
        <f t="shared" si="374"/>
        <v>7.6359999999999997E-2</v>
      </c>
      <c r="U647" s="91">
        <f t="shared" si="374"/>
        <v>9.2340000000000005E-2</v>
      </c>
      <c r="V647" s="91">
        <f t="shared" si="374"/>
        <v>0.501</v>
      </c>
      <c r="W647" s="91">
        <f t="shared" si="374"/>
        <v>3.7760000000000002E-2</v>
      </c>
      <c r="X647" s="91">
        <f t="shared" si="374"/>
        <v>2.3599999999999999E-2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13.34</v>
      </c>
      <c r="G648" s="44">
        <v>20.66</v>
      </c>
      <c r="H648" s="44">
        <v>102.29</v>
      </c>
      <c r="I648" s="44">
        <v>137.13999999999999</v>
      </c>
      <c r="J648" s="44">
        <v>213.81</v>
      </c>
      <c r="K648" s="44">
        <v>277.02999999999997</v>
      </c>
      <c r="L648" s="44">
        <v>142.46</v>
      </c>
      <c r="M648" s="44">
        <v>101.17</v>
      </c>
      <c r="N648" s="44">
        <v>21.68</v>
      </c>
      <c r="O648" s="44">
        <v>68.11</v>
      </c>
      <c r="P648" s="44">
        <v>28.09</v>
      </c>
      <c r="Q648" s="44">
        <v>4.3899999999999997</v>
      </c>
      <c r="R648" s="44">
        <v>6.29</v>
      </c>
      <c r="S648" s="44">
        <v>15.57</v>
      </c>
      <c r="T648" s="44">
        <v>76.36</v>
      </c>
      <c r="U648" s="44">
        <v>92.34</v>
      </c>
      <c r="V648" s="44">
        <v>501</v>
      </c>
      <c r="W648" s="44">
        <v>37.76</v>
      </c>
      <c r="X648" s="44">
        <v>23.6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3040</v>
      </c>
      <c r="B649" s="28" t="str">
        <f>"04"&amp;"."&amp;$B$801&amp;"."&amp;$B$802</f>
        <v>04.10.2023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6.7000000000000004E-2</v>
      </c>
      <c r="F649" s="91">
        <f t="shared" si="375"/>
        <v>0.16669</v>
      </c>
      <c r="G649" s="91">
        <f t="shared" si="375"/>
        <v>0.12466000000000001</v>
      </c>
      <c r="H649" s="91">
        <f t="shared" si="375"/>
        <v>0.15415000000000001</v>
      </c>
      <c r="I649" s="91">
        <f t="shared" si="375"/>
        <v>0.29648999999999998</v>
      </c>
      <c r="J649" s="91">
        <f t="shared" si="375"/>
        <v>0.36792000000000002</v>
      </c>
      <c r="K649" s="91">
        <f t="shared" si="375"/>
        <v>0.26378000000000001</v>
      </c>
      <c r="L649" s="91">
        <f t="shared" si="375"/>
        <v>9.5899999999999999E-2</v>
      </c>
      <c r="M649" s="91">
        <f t="shared" si="375"/>
        <v>7.8979999999999995E-2</v>
      </c>
      <c r="N649" s="91">
        <f t="shared" si="375"/>
        <v>0.11554</v>
      </c>
      <c r="O649" s="91">
        <f t="shared" si="375"/>
        <v>0.10047</v>
      </c>
      <c r="P649" s="91">
        <f t="shared" si="375"/>
        <v>8.9270000000000002E-2</v>
      </c>
      <c r="Q649" s="91">
        <f t="shared" si="375"/>
        <v>7.911E-2</v>
      </c>
      <c r="R649" s="91">
        <f t="shared" si="375"/>
        <v>6.3280000000000003E-2</v>
      </c>
      <c r="S649" s="91">
        <f t="shared" si="375"/>
        <v>7.7109999999999998E-2</v>
      </c>
      <c r="T649" s="91">
        <f t="shared" si="375"/>
        <v>9.8979999999999999E-2</v>
      </c>
      <c r="U649" s="91">
        <f t="shared" si="375"/>
        <v>8.2720000000000002E-2</v>
      </c>
      <c r="V649" s="91">
        <f t="shared" si="375"/>
        <v>0.30937999999999999</v>
      </c>
      <c r="W649" s="91">
        <f t="shared" si="375"/>
        <v>1.9130000000000001E-2</v>
      </c>
      <c r="X649" s="91">
        <f t="shared" si="375"/>
        <v>0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67</v>
      </c>
      <c r="F650" s="44">
        <v>166.69</v>
      </c>
      <c r="G650" s="44">
        <v>124.66</v>
      </c>
      <c r="H650" s="44">
        <v>154.15</v>
      </c>
      <c r="I650" s="44">
        <v>296.49</v>
      </c>
      <c r="J650" s="44">
        <v>367.92</v>
      </c>
      <c r="K650" s="44">
        <v>263.77999999999997</v>
      </c>
      <c r="L650" s="44">
        <v>95.9</v>
      </c>
      <c r="M650" s="44">
        <v>78.98</v>
      </c>
      <c r="N650" s="44">
        <v>115.54</v>
      </c>
      <c r="O650" s="44">
        <v>100.47</v>
      </c>
      <c r="P650" s="44">
        <v>89.27</v>
      </c>
      <c r="Q650" s="44">
        <v>79.11</v>
      </c>
      <c r="R650" s="44">
        <v>63.28</v>
      </c>
      <c r="S650" s="44">
        <v>77.11</v>
      </c>
      <c r="T650" s="44">
        <v>98.98</v>
      </c>
      <c r="U650" s="44">
        <v>82.72</v>
      </c>
      <c r="V650" s="44">
        <v>309.38</v>
      </c>
      <c r="W650" s="44">
        <v>19.13</v>
      </c>
      <c r="X650" s="44">
        <v>0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3042</v>
      </c>
      <c r="B651" s="28" t="str">
        <f>"05"&amp;"."&amp;$B$801&amp;"."&amp;$B$802</f>
        <v>05.10.2023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8.5500000000000003E-3</v>
      </c>
      <c r="F651" s="91">
        <f t="shared" si="376"/>
        <v>0</v>
      </c>
      <c r="G651" s="91">
        <f t="shared" si="376"/>
        <v>4.3520000000000003E-2</v>
      </c>
      <c r="H651" s="91">
        <f t="shared" si="376"/>
        <v>8.7059999999999998E-2</v>
      </c>
      <c r="I651" s="91">
        <f t="shared" si="376"/>
        <v>0.29275000000000001</v>
      </c>
      <c r="J651" s="91">
        <f t="shared" si="376"/>
        <v>0.32357999999999998</v>
      </c>
      <c r="K651" s="91">
        <f t="shared" si="376"/>
        <v>0.15978000000000001</v>
      </c>
      <c r="L651" s="91">
        <f t="shared" si="376"/>
        <v>0.21118999999999999</v>
      </c>
      <c r="M651" s="91">
        <f t="shared" si="376"/>
        <v>0.13849</v>
      </c>
      <c r="N651" s="91">
        <f t="shared" si="376"/>
        <v>7.0959999999999995E-2</v>
      </c>
      <c r="O651" s="91">
        <f t="shared" si="376"/>
        <v>0.16517999999999999</v>
      </c>
      <c r="P651" s="91">
        <f t="shared" si="376"/>
        <v>0.12243</v>
      </c>
      <c r="Q651" s="91">
        <f t="shared" si="376"/>
        <v>9.6699999999999994E-2</v>
      </c>
      <c r="R651" s="91">
        <f t="shared" si="376"/>
        <v>0.10997999999999999</v>
      </c>
      <c r="S651" s="91">
        <f t="shared" si="376"/>
        <v>0.10609</v>
      </c>
      <c r="T651" s="91">
        <f t="shared" si="376"/>
        <v>9.819E-2</v>
      </c>
      <c r="U651" s="91">
        <f t="shared" si="376"/>
        <v>5.7369999999999997E-2</v>
      </c>
      <c r="V651" s="91">
        <f t="shared" si="376"/>
        <v>0.21521000000000001</v>
      </c>
      <c r="W651" s="91">
        <f t="shared" si="376"/>
        <v>1.58E-3</v>
      </c>
      <c r="X651" s="91">
        <f t="shared" si="376"/>
        <v>1.7989999999999999E-2</v>
      </c>
      <c r="Y651" s="91">
        <f t="shared" si="376"/>
        <v>0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8.5500000000000007</v>
      </c>
      <c r="F652" s="44">
        <v>0</v>
      </c>
      <c r="G652" s="44">
        <v>43.52</v>
      </c>
      <c r="H652" s="44">
        <v>87.06</v>
      </c>
      <c r="I652" s="44">
        <v>292.75</v>
      </c>
      <c r="J652" s="44">
        <v>323.58</v>
      </c>
      <c r="K652" s="44">
        <v>159.78</v>
      </c>
      <c r="L652" s="44">
        <v>211.19</v>
      </c>
      <c r="M652" s="44">
        <v>138.49</v>
      </c>
      <c r="N652" s="44">
        <v>70.959999999999994</v>
      </c>
      <c r="O652" s="44">
        <v>165.18</v>
      </c>
      <c r="P652" s="44">
        <v>122.43</v>
      </c>
      <c r="Q652" s="44">
        <v>96.7</v>
      </c>
      <c r="R652" s="44">
        <v>109.98</v>
      </c>
      <c r="S652" s="44">
        <v>106.09</v>
      </c>
      <c r="T652" s="44">
        <v>98.19</v>
      </c>
      <c r="U652" s="44">
        <v>57.37</v>
      </c>
      <c r="V652" s="44">
        <v>215.21</v>
      </c>
      <c r="W652" s="44">
        <v>1.58</v>
      </c>
      <c r="X652" s="44">
        <v>17.989999999999998</v>
      </c>
      <c r="Y652" s="44">
        <v>0</v>
      </c>
      <c r="Z652" s="44">
        <v>0</v>
      </c>
      <c r="AA652" s="44">
        <v>0</v>
      </c>
    </row>
    <row r="653" spans="1:27" x14ac:dyDescent="0.2">
      <c r="A653" s="98" t="s">
        <v>3044</v>
      </c>
      <c r="B653" s="28" t="str">
        <f>"06"&amp;"."&amp;$B$801&amp;"."&amp;$B$802</f>
        <v>06.10.2023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6.8180000000000004E-2</v>
      </c>
      <c r="G653" s="91">
        <f t="shared" si="377"/>
        <v>9.2259999999999995E-2</v>
      </c>
      <c r="H653" s="91">
        <f t="shared" si="377"/>
        <v>0.12094000000000001</v>
      </c>
      <c r="I653" s="91">
        <f t="shared" si="377"/>
        <v>0.26966000000000001</v>
      </c>
      <c r="J653" s="91">
        <f t="shared" si="377"/>
        <v>0.16711000000000001</v>
      </c>
      <c r="K653" s="91">
        <f t="shared" si="377"/>
        <v>0.12506999999999999</v>
      </c>
      <c r="L653" s="91">
        <f t="shared" si="377"/>
        <v>2.068E-2</v>
      </c>
      <c r="M653" s="91">
        <f t="shared" si="377"/>
        <v>1.418E-2</v>
      </c>
      <c r="N653" s="91">
        <f t="shared" si="377"/>
        <v>1.472E-2</v>
      </c>
      <c r="O653" s="91">
        <f t="shared" si="377"/>
        <v>9.0299999999999998E-3</v>
      </c>
      <c r="P653" s="91">
        <f t="shared" si="377"/>
        <v>5.7200000000000003E-3</v>
      </c>
      <c r="Q653" s="91">
        <f t="shared" si="377"/>
        <v>2.3269999999999999E-2</v>
      </c>
      <c r="R653" s="91">
        <f t="shared" si="377"/>
        <v>7.7340000000000006E-2</v>
      </c>
      <c r="S653" s="91">
        <f t="shared" si="377"/>
        <v>4.9110000000000001E-2</v>
      </c>
      <c r="T653" s="91">
        <f t="shared" si="377"/>
        <v>0</v>
      </c>
      <c r="U653" s="91">
        <f t="shared" si="377"/>
        <v>0.19399</v>
      </c>
      <c r="V653" s="91">
        <f t="shared" si="377"/>
        <v>0.24829000000000001</v>
      </c>
      <c r="W653" s="91">
        <f t="shared" si="377"/>
        <v>5.5649999999999998E-2</v>
      </c>
      <c r="X653" s="91">
        <f t="shared" si="377"/>
        <v>2.99E-3</v>
      </c>
      <c r="Y653" s="91">
        <f t="shared" si="377"/>
        <v>0</v>
      </c>
      <c r="Z653" s="91">
        <f t="shared" si="377"/>
        <v>0</v>
      </c>
      <c r="AA653" s="91">
        <f t="shared" si="377"/>
        <v>0</v>
      </c>
    </row>
    <row r="654" spans="1:27" ht="12.75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68.180000000000007</v>
      </c>
      <c r="G654" s="44">
        <v>92.26</v>
      </c>
      <c r="H654" s="44">
        <v>120.94</v>
      </c>
      <c r="I654" s="44">
        <v>269.66000000000003</v>
      </c>
      <c r="J654" s="44">
        <v>167.11</v>
      </c>
      <c r="K654" s="44">
        <v>125.07</v>
      </c>
      <c r="L654" s="44">
        <v>20.68</v>
      </c>
      <c r="M654" s="44">
        <v>14.18</v>
      </c>
      <c r="N654" s="44">
        <v>14.72</v>
      </c>
      <c r="O654" s="44">
        <v>9.0299999999999994</v>
      </c>
      <c r="P654" s="44">
        <v>5.72</v>
      </c>
      <c r="Q654" s="44">
        <v>23.27</v>
      </c>
      <c r="R654" s="44">
        <v>77.34</v>
      </c>
      <c r="S654" s="44">
        <v>49.11</v>
      </c>
      <c r="T654" s="44">
        <v>0</v>
      </c>
      <c r="U654" s="44">
        <v>193.99</v>
      </c>
      <c r="V654" s="44">
        <v>248.29</v>
      </c>
      <c r="W654" s="44">
        <v>55.65</v>
      </c>
      <c r="X654" s="44">
        <v>2.99</v>
      </c>
      <c r="Y654" s="44">
        <v>0</v>
      </c>
      <c r="Z654" s="44">
        <v>0</v>
      </c>
      <c r="AA654" s="44">
        <v>0</v>
      </c>
    </row>
    <row r="655" spans="1:27" x14ac:dyDescent="0.2">
      <c r="A655" s="98" t="s">
        <v>3046</v>
      </c>
      <c r="B655" s="28" t="str">
        <f>"07"&amp;"."&amp;$B$801&amp;"."&amp;$B$802</f>
        <v>07.10.2023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0</v>
      </c>
      <c r="F655" s="91">
        <f t="shared" si="378"/>
        <v>0</v>
      </c>
      <c r="G655" s="91">
        <f t="shared" si="378"/>
        <v>2.5600000000000001E-2</v>
      </c>
      <c r="H655" s="91">
        <f t="shared" si="378"/>
        <v>5.4719999999999998E-2</v>
      </c>
      <c r="I655" s="91">
        <f t="shared" si="378"/>
        <v>9.1670000000000001E-2</v>
      </c>
      <c r="J655" s="91">
        <f t="shared" si="378"/>
        <v>4.4260000000000001E-2</v>
      </c>
      <c r="K655" s="91">
        <f t="shared" si="378"/>
        <v>0.16505</v>
      </c>
      <c r="L655" s="91">
        <f t="shared" si="378"/>
        <v>0.11076</v>
      </c>
      <c r="M655" s="91">
        <f t="shared" si="378"/>
        <v>0.10054</v>
      </c>
      <c r="N655" s="91">
        <f t="shared" si="378"/>
        <v>5.756E-2</v>
      </c>
      <c r="O655" s="91">
        <f t="shared" si="378"/>
        <v>8.1470000000000001E-2</v>
      </c>
      <c r="P655" s="91">
        <f t="shared" si="378"/>
        <v>0.24409</v>
      </c>
      <c r="Q655" s="91">
        <f t="shared" si="378"/>
        <v>0.23508999999999999</v>
      </c>
      <c r="R655" s="91">
        <f t="shared" si="378"/>
        <v>0.26671</v>
      </c>
      <c r="S655" s="91">
        <f t="shared" si="378"/>
        <v>0.28417999999999999</v>
      </c>
      <c r="T655" s="91">
        <f t="shared" si="378"/>
        <v>0.33756000000000003</v>
      </c>
      <c r="U655" s="91">
        <f t="shared" si="378"/>
        <v>0.43163000000000001</v>
      </c>
      <c r="V655" s="91">
        <f t="shared" si="378"/>
        <v>0.74633000000000005</v>
      </c>
      <c r="W655" s="91">
        <f t="shared" si="378"/>
        <v>0.17063999999999999</v>
      </c>
      <c r="X655" s="91">
        <f t="shared" si="378"/>
        <v>6.7470000000000002E-2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0</v>
      </c>
      <c r="F656" s="44">
        <v>0</v>
      </c>
      <c r="G656" s="44">
        <v>25.6</v>
      </c>
      <c r="H656" s="44">
        <v>54.72</v>
      </c>
      <c r="I656" s="44">
        <v>91.67</v>
      </c>
      <c r="J656" s="44">
        <v>44.26</v>
      </c>
      <c r="K656" s="44">
        <v>165.05</v>
      </c>
      <c r="L656" s="44">
        <v>110.76</v>
      </c>
      <c r="M656" s="44">
        <v>100.54</v>
      </c>
      <c r="N656" s="44">
        <v>57.56</v>
      </c>
      <c r="O656" s="44">
        <v>81.47</v>
      </c>
      <c r="P656" s="44">
        <v>244.09</v>
      </c>
      <c r="Q656" s="44">
        <v>235.09</v>
      </c>
      <c r="R656" s="44">
        <v>266.70999999999998</v>
      </c>
      <c r="S656" s="44">
        <v>284.18</v>
      </c>
      <c r="T656" s="44">
        <v>337.56</v>
      </c>
      <c r="U656" s="44">
        <v>431.63</v>
      </c>
      <c r="V656" s="44">
        <v>746.33</v>
      </c>
      <c r="W656" s="44">
        <v>170.64</v>
      </c>
      <c r="X656" s="44">
        <v>67.47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3048</v>
      </c>
      <c r="B657" s="28" t="str">
        <f>"08"&amp;"."&amp;$B$801&amp;"."&amp;$B$802</f>
        <v>08.10.2023</v>
      </c>
      <c r="C657" s="90" t="s">
        <v>76</v>
      </c>
      <c r="D657" s="91">
        <f>ROUND((D658)/1000,5)</f>
        <v>0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1.4400000000000001E-3</v>
      </c>
      <c r="I657" s="91">
        <f t="shared" si="379"/>
        <v>9.6970000000000001E-2</v>
      </c>
      <c r="J657" s="91">
        <f t="shared" si="379"/>
        <v>0.14584</v>
      </c>
      <c r="K657" s="91">
        <f t="shared" si="379"/>
        <v>0.17746000000000001</v>
      </c>
      <c r="L657" s="91">
        <f t="shared" si="379"/>
        <v>0.12444</v>
      </c>
      <c r="M657" s="91">
        <f t="shared" si="379"/>
        <v>2.8670000000000001E-2</v>
      </c>
      <c r="N657" s="91">
        <f t="shared" si="379"/>
        <v>1.8579999999999999E-2</v>
      </c>
      <c r="O657" s="91">
        <f t="shared" si="379"/>
        <v>0.13414999999999999</v>
      </c>
      <c r="P657" s="91">
        <f t="shared" si="379"/>
        <v>0.21540000000000001</v>
      </c>
      <c r="Q657" s="91">
        <f t="shared" si="379"/>
        <v>0.22358</v>
      </c>
      <c r="R657" s="91">
        <f t="shared" si="379"/>
        <v>0.28443000000000002</v>
      </c>
      <c r="S657" s="91">
        <f t="shared" si="379"/>
        <v>0.33335999999999999</v>
      </c>
      <c r="T657" s="91">
        <f t="shared" si="379"/>
        <v>0.29676000000000002</v>
      </c>
      <c r="U657" s="91">
        <f t="shared" si="379"/>
        <v>0.28294999999999998</v>
      </c>
      <c r="V657" s="91">
        <f t="shared" si="379"/>
        <v>0.50194000000000005</v>
      </c>
      <c r="W657" s="91">
        <f t="shared" si="379"/>
        <v>0.12135</v>
      </c>
      <c r="X657" s="91">
        <f t="shared" si="379"/>
        <v>5.8610000000000002E-2</v>
      </c>
      <c r="Y657" s="91">
        <f t="shared" si="379"/>
        <v>2.2799999999999999E-3</v>
      </c>
      <c r="Z657" s="91">
        <f t="shared" si="379"/>
        <v>0.17127000000000001</v>
      </c>
      <c r="AA657" s="91">
        <f t="shared" si="379"/>
        <v>4.6600000000000001E-3</v>
      </c>
    </row>
    <row r="658" spans="1:27" ht="12.75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1.44</v>
      </c>
      <c r="I658" s="44">
        <v>96.97</v>
      </c>
      <c r="J658" s="44">
        <v>145.84</v>
      </c>
      <c r="K658" s="44">
        <v>177.46</v>
      </c>
      <c r="L658" s="44">
        <v>124.44</v>
      </c>
      <c r="M658" s="44">
        <v>28.67</v>
      </c>
      <c r="N658" s="44">
        <v>18.579999999999998</v>
      </c>
      <c r="O658" s="44">
        <v>134.15</v>
      </c>
      <c r="P658" s="44">
        <v>215.4</v>
      </c>
      <c r="Q658" s="44">
        <v>223.58</v>
      </c>
      <c r="R658" s="44">
        <v>284.43</v>
      </c>
      <c r="S658" s="44">
        <v>333.36</v>
      </c>
      <c r="T658" s="44">
        <v>296.76</v>
      </c>
      <c r="U658" s="44">
        <v>282.95</v>
      </c>
      <c r="V658" s="44">
        <v>501.94</v>
      </c>
      <c r="W658" s="44">
        <v>121.35</v>
      </c>
      <c r="X658" s="44">
        <v>58.61</v>
      </c>
      <c r="Y658" s="44">
        <v>2.2799999999999998</v>
      </c>
      <c r="Z658" s="44">
        <v>171.27</v>
      </c>
      <c r="AA658" s="44">
        <v>4.66</v>
      </c>
    </row>
    <row r="659" spans="1:27" x14ac:dyDescent="0.2">
      <c r="A659" s="98" t="s">
        <v>3050</v>
      </c>
      <c r="B659" s="28" t="str">
        <f>"09"&amp;"."&amp;$B$801&amp;"."&amp;$B$802</f>
        <v>09.10.2023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1.3500000000000001E-3</v>
      </c>
      <c r="H659" s="91">
        <f t="shared" si="380"/>
        <v>7.714E-2</v>
      </c>
      <c r="I659" s="91">
        <f t="shared" si="380"/>
        <v>0.24095</v>
      </c>
      <c r="J659" s="91">
        <f t="shared" si="380"/>
        <v>0.27055000000000001</v>
      </c>
      <c r="K659" s="91">
        <f t="shared" si="380"/>
        <v>0.21515999999999999</v>
      </c>
      <c r="L659" s="91">
        <f t="shared" si="380"/>
        <v>8.14E-2</v>
      </c>
      <c r="M659" s="91">
        <f t="shared" si="380"/>
        <v>0.36454999999999999</v>
      </c>
      <c r="N659" s="91">
        <f t="shared" si="380"/>
        <v>0.33800000000000002</v>
      </c>
      <c r="O659" s="91">
        <f t="shared" si="380"/>
        <v>0.22534000000000001</v>
      </c>
      <c r="P659" s="91">
        <f t="shared" si="380"/>
        <v>0.48542999999999997</v>
      </c>
      <c r="Q659" s="91">
        <f t="shared" si="380"/>
        <v>0.37161</v>
      </c>
      <c r="R659" s="91">
        <f t="shared" si="380"/>
        <v>0.24412</v>
      </c>
      <c r="S659" s="91">
        <f t="shared" si="380"/>
        <v>0.43970999999999999</v>
      </c>
      <c r="T659" s="91">
        <f t="shared" si="380"/>
        <v>0.74782000000000004</v>
      </c>
      <c r="U659" s="91">
        <f t="shared" si="380"/>
        <v>1.63846</v>
      </c>
      <c r="V659" s="91">
        <f t="shared" si="380"/>
        <v>1.0346200000000001</v>
      </c>
      <c r="W659" s="91">
        <f t="shared" si="380"/>
        <v>0.22570999999999999</v>
      </c>
      <c r="X659" s="91">
        <f t="shared" si="380"/>
        <v>7.3209999999999997E-2</v>
      </c>
      <c r="Y659" s="91">
        <f t="shared" si="380"/>
        <v>0</v>
      </c>
      <c r="Z659" s="91">
        <f t="shared" si="380"/>
        <v>1.1E-4</v>
      </c>
      <c r="AA659" s="91">
        <f t="shared" si="380"/>
        <v>0</v>
      </c>
    </row>
    <row r="660" spans="1:27" ht="12.75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1.35</v>
      </c>
      <c r="H660" s="44">
        <v>77.14</v>
      </c>
      <c r="I660" s="44">
        <v>240.95</v>
      </c>
      <c r="J660" s="44">
        <v>270.55</v>
      </c>
      <c r="K660" s="44">
        <v>215.16</v>
      </c>
      <c r="L660" s="44">
        <v>81.400000000000006</v>
      </c>
      <c r="M660" s="44">
        <v>364.55</v>
      </c>
      <c r="N660" s="44">
        <v>338</v>
      </c>
      <c r="O660" s="44">
        <v>225.34</v>
      </c>
      <c r="P660" s="44">
        <v>485.43</v>
      </c>
      <c r="Q660" s="44">
        <v>371.61</v>
      </c>
      <c r="R660" s="44">
        <v>244.12</v>
      </c>
      <c r="S660" s="44">
        <v>439.71</v>
      </c>
      <c r="T660" s="44">
        <v>747.82</v>
      </c>
      <c r="U660" s="44">
        <v>1638.46</v>
      </c>
      <c r="V660" s="44">
        <v>1034.6199999999999</v>
      </c>
      <c r="W660" s="44">
        <v>225.71</v>
      </c>
      <c r="X660" s="44">
        <v>73.209999999999994</v>
      </c>
      <c r="Y660" s="44">
        <v>0</v>
      </c>
      <c r="Z660" s="44">
        <v>0.11</v>
      </c>
      <c r="AA660" s="44">
        <v>0</v>
      </c>
    </row>
    <row r="661" spans="1:27" x14ac:dyDescent="0.2">
      <c r="A661" s="98" t="s">
        <v>3052</v>
      </c>
      <c r="B661" s="28" t="str">
        <f>"10"&amp;"."&amp;$B$801&amp;"."&amp;$B$802</f>
        <v>10.10.2023</v>
      </c>
      <c r="C661" s="90" t="s">
        <v>76</v>
      </c>
      <c r="D661" s="91">
        <f>ROUND((D662)/1000,5)</f>
        <v>2.154E-2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0.10746</v>
      </c>
      <c r="H661" s="91">
        <f t="shared" si="381"/>
        <v>0.15245</v>
      </c>
      <c r="I661" s="91">
        <f t="shared" si="381"/>
        <v>0.28051999999999999</v>
      </c>
      <c r="J661" s="91">
        <f t="shared" si="381"/>
        <v>0.22606999999999999</v>
      </c>
      <c r="K661" s="91">
        <f t="shared" si="381"/>
        <v>0.27986</v>
      </c>
      <c r="L661" s="91">
        <f t="shared" si="381"/>
        <v>0.76829000000000003</v>
      </c>
      <c r="M661" s="91">
        <f t="shared" si="381"/>
        <v>1.3807700000000001</v>
      </c>
      <c r="N661" s="91">
        <f t="shared" si="381"/>
        <v>1.30633</v>
      </c>
      <c r="O661" s="91">
        <f t="shared" si="381"/>
        <v>1.39486</v>
      </c>
      <c r="P661" s="91">
        <f t="shared" si="381"/>
        <v>1.21715</v>
      </c>
      <c r="Q661" s="91">
        <f t="shared" si="381"/>
        <v>0.91849000000000003</v>
      </c>
      <c r="R661" s="91">
        <f t="shared" si="381"/>
        <v>0.48305999999999999</v>
      </c>
      <c r="S661" s="91">
        <f t="shared" si="381"/>
        <v>0.97628999999999999</v>
      </c>
      <c r="T661" s="91">
        <f t="shared" si="381"/>
        <v>1.3156000000000001</v>
      </c>
      <c r="U661" s="91">
        <f t="shared" si="381"/>
        <v>1.8234600000000001</v>
      </c>
      <c r="V661" s="91">
        <f t="shared" si="381"/>
        <v>1.6990099999999999</v>
      </c>
      <c r="W661" s="91">
        <f t="shared" si="381"/>
        <v>1.1033599999999999</v>
      </c>
      <c r="X661" s="91">
        <f t="shared" si="381"/>
        <v>0.32040000000000002</v>
      </c>
      <c r="Y661" s="91">
        <f t="shared" si="381"/>
        <v>4.5170000000000002E-2</v>
      </c>
      <c r="Z661" s="91">
        <f t="shared" si="381"/>
        <v>0</v>
      </c>
      <c r="AA661" s="91">
        <f t="shared" si="381"/>
        <v>0</v>
      </c>
    </row>
    <row r="662" spans="1:27" ht="12.75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21.54</v>
      </c>
      <c r="E662" s="44">
        <v>0</v>
      </c>
      <c r="F662" s="44">
        <v>0</v>
      </c>
      <c r="G662" s="44">
        <v>107.46</v>
      </c>
      <c r="H662" s="44">
        <v>152.44999999999999</v>
      </c>
      <c r="I662" s="44">
        <v>280.52</v>
      </c>
      <c r="J662" s="44">
        <v>226.07</v>
      </c>
      <c r="K662" s="44">
        <v>279.86</v>
      </c>
      <c r="L662" s="44">
        <v>768.29</v>
      </c>
      <c r="M662" s="44">
        <v>1380.77</v>
      </c>
      <c r="N662" s="44">
        <v>1306.33</v>
      </c>
      <c r="O662" s="44">
        <v>1394.86</v>
      </c>
      <c r="P662" s="44">
        <v>1217.1500000000001</v>
      </c>
      <c r="Q662" s="44">
        <v>918.49</v>
      </c>
      <c r="R662" s="44">
        <v>483.06</v>
      </c>
      <c r="S662" s="44">
        <v>976.29</v>
      </c>
      <c r="T662" s="44">
        <v>1315.6</v>
      </c>
      <c r="U662" s="44">
        <v>1823.46</v>
      </c>
      <c r="V662" s="44">
        <v>1699.01</v>
      </c>
      <c r="W662" s="44">
        <v>1103.3599999999999</v>
      </c>
      <c r="X662" s="44">
        <v>320.39999999999998</v>
      </c>
      <c r="Y662" s="44">
        <v>45.17</v>
      </c>
      <c r="Z662" s="44">
        <v>0</v>
      </c>
      <c r="AA662" s="44">
        <v>0</v>
      </c>
    </row>
    <row r="663" spans="1:27" x14ac:dyDescent="0.2">
      <c r="A663" s="98" t="s">
        <v>3054</v>
      </c>
      <c r="B663" s="28" t="str">
        <f>"11"&amp;"."&amp;$B$801&amp;"."&amp;$B$802</f>
        <v>11.10.2023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1.6E-2</v>
      </c>
      <c r="F663" s="91">
        <f t="shared" si="382"/>
        <v>2.2849999999999999E-2</v>
      </c>
      <c r="G663" s="91">
        <f t="shared" si="382"/>
        <v>3.7949999999999998E-2</v>
      </c>
      <c r="H663" s="91">
        <f t="shared" si="382"/>
        <v>0.12456</v>
      </c>
      <c r="I663" s="91">
        <f t="shared" si="382"/>
        <v>0.27514</v>
      </c>
      <c r="J663" s="91">
        <f t="shared" si="382"/>
        <v>0.29453000000000001</v>
      </c>
      <c r="K663" s="91">
        <f t="shared" si="382"/>
        <v>0.25755</v>
      </c>
      <c r="L663" s="91">
        <f t="shared" si="382"/>
        <v>0.90137</v>
      </c>
      <c r="M663" s="91">
        <f t="shared" si="382"/>
        <v>1.9202399999999999</v>
      </c>
      <c r="N663" s="91">
        <f t="shared" si="382"/>
        <v>0.65300999999999998</v>
      </c>
      <c r="O663" s="91">
        <f t="shared" si="382"/>
        <v>0.15820999999999999</v>
      </c>
      <c r="P663" s="91">
        <f t="shared" si="382"/>
        <v>0.13011</v>
      </c>
      <c r="Q663" s="91">
        <f t="shared" si="382"/>
        <v>0.10122</v>
      </c>
      <c r="R663" s="91">
        <f t="shared" si="382"/>
        <v>7.9890000000000003E-2</v>
      </c>
      <c r="S663" s="91">
        <f t="shared" si="382"/>
        <v>0.14210999999999999</v>
      </c>
      <c r="T663" s="91">
        <f t="shared" si="382"/>
        <v>9.2520000000000005E-2</v>
      </c>
      <c r="U663" s="91">
        <f t="shared" si="382"/>
        <v>0.505</v>
      </c>
      <c r="V663" s="91">
        <f t="shared" si="382"/>
        <v>1.62591</v>
      </c>
      <c r="W663" s="91">
        <f t="shared" si="382"/>
        <v>0.45408999999999999</v>
      </c>
      <c r="X663" s="91">
        <f t="shared" si="382"/>
        <v>2.7999999999999998E-4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0</v>
      </c>
      <c r="E664" s="44">
        <v>16</v>
      </c>
      <c r="F664" s="44">
        <v>22.85</v>
      </c>
      <c r="G664" s="44">
        <v>37.950000000000003</v>
      </c>
      <c r="H664" s="44">
        <v>124.56</v>
      </c>
      <c r="I664" s="44">
        <v>275.14</v>
      </c>
      <c r="J664" s="44">
        <v>294.52999999999997</v>
      </c>
      <c r="K664" s="44">
        <v>257.55</v>
      </c>
      <c r="L664" s="44">
        <v>901.37</v>
      </c>
      <c r="M664" s="44">
        <v>1920.24</v>
      </c>
      <c r="N664" s="44">
        <v>653.01</v>
      </c>
      <c r="O664" s="44">
        <v>158.21</v>
      </c>
      <c r="P664" s="44">
        <v>130.11000000000001</v>
      </c>
      <c r="Q664" s="44">
        <v>101.22</v>
      </c>
      <c r="R664" s="44">
        <v>79.89</v>
      </c>
      <c r="S664" s="44">
        <v>142.11000000000001</v>
      </c>
      <c r="T664" s="44">
        <v>92.52</v>
      </c>
      <c r="U664" s="44">
        <v>505</v>
      </c>
      <c r="V664" s="44">
        <v>1625.91</v>
      </c>
      <c r="W664" s="44">
        <v>454.09</v>
      </c>
      <c r="X664" s="44">
        <v>0.28000000000000003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3056</v>
      </c>
      <c r="B665" s="28" t="str">
        <f>"12"&amp;"."&amp;$B$801&amp;"."&amp;$B$802</f>
        <v>12.10.2023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1.6580000000000001E-2</v>
      </c>
      <c r="F665" s="91">
        <f t="shared" si="383"/>
        <v>5.2330000000000002E-2</v>
      </c>
      <c r="G665" s="91">
        <f t="shared" si="383"/>
        <v>7.1999999999999995E-2</v>
      </c>
      <c r="H665" s="91">
        <f t="shared" si="383"/>
        <v>1.085E-2</v>
      </c>
      <c r="I665" s="91">
        <f t="shared" si="383"/>
        <v>0.21281</v>
      </c>
      <c r="J665" s="91">
        <f t="shared" si="383"/>
        <v>0.26003999999999999</v>
      </c>
      <c r="K665" s="91">
        <f t="shared" si="383"/>
        <v>0.17376</v>
      </c>
      <c r="L665" s="91">
        <f t="shared" si="383"/>
        <v>4.6489999999999997E-2</v>
      </c>
      <c r="M665" s="91">
        <f t="shared" si="383"/>
        <v>7.8009999999999996E-2</v>
      </c>
      <c r="N665" s="91">
        <f t="shared" si="383"/>
        <v>4.5719999999999997E-2</v>
      </c>
      <c r="O665" s="91">
        <f t="shared" si="383"/>
        <v>4.4010000000000001E-2</v>
      </c>
      <c r="P665" s="91">
        <f t="shared" si="383"/>
        <v>6.2700000000000004E-3</v>
      </c>
      <c r="Q665" s="91">
        <f t="shared" si="383"/>
        <v>5.7999999999999996E-3</v>
      </c>
      <c r="R665" s="91">
        <f t="shared" si="383"/>
        <v>7.8200000000000006E-3</v>
      </c>
      <c r="S665" s="91">
        <f t="shared" si="383"/>
        <v>2.7609999999999999E-2</v>
      </c>
      <c r="T665" s="91">
        <f t="shared" si="383"/>
        <v>3.8179999999999999E-2</v>
      </c>
      <c r="U665" s="91">
        <f t="shared" si="383"/>
        <v>0.42373</v>
      </c>
      <c r="V665" s="91">
        <f t="shared" si="383"/>
        <v>0.40353</v>
      </c>
      <c r="W665" s="91">
        <f t="shared" si="383"/>
        <v>0.12689</v>
      </c>
      <c r="X665" s="91">
        <f t="shared" si="383"/>
        <v>3.9609999999999999E-2</v>
      </c>
      <c r="Y665" s="91">
        <f t="shared" si="383"/>
        <v>0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16.579999999999998</v>
      </c>
      <c r="F666" s="44">
        <v>52.33</v>
      </c>
      <c r="G666" s="44">
        <v>72</v>
      </c>
      <c r="H666" s="44">
        <v>10.85</v>
      </c>
      <c r="I666" s="44">
        <v>212.81</v>
      </c>
      <c r="J666" s="44">
        <v>260.04000000000002</v>
      </c>
      <c r="K666" s="44">
        <v>173.76</v>
      </c>
      <c r="L666" s="44">
        <v>46.49</v>
      </c>
      <c r="M666" s="44">
        <v>78.010000000000005</v>
      </c>
      <c r="N666" s="44">
        <v>45.72</v>
      </c>
      <c r="O666" s="44">
        <v>44.01</v>
      </c>
      <c r="P666" s="44">
        <v>6.27</v>
      </c>
      <c r="Q666" s="44">
        <v>5.8</v>
      </c>
      <c r="R666" s="44">
        <v>7.82</v>
      </c>
      <c r="S666" s="44">
        <v>27.61</v>
      </c>
      <c r="T666" s="44">
        <v>38.18</v>
      </c>
      <c r="U666" s="44">
        <v>423.73</v>
      </c>
      <c r="V666" s="44">
        <v>403.53</v>
      </c>
      <c r="W666" s="44">
        <v>126.89</v>
      </c>
      <c r="X666" s="44">
        <v>39.61</v>
      </c>
      <c r="Y666" s="44">
        <v>0</v>
      </c>
      <c r="Z666" s="44">
        <v>0</v>
      </c>
      <c r="AA666" s="44">
        <v>0</v>
      </c>
    </row>
    <row r="667" spans="1:27" x14ac:dyDescent="0.2">
      <c r="A667" s="98" t="s">
        <v>3058</v>
      </c>
      <c r="B667" s="28" t="str">
        <f>"13"&amp;"."&amp;$B$801&amp;"."&amp;$B$802</f>
        <v>13.10.2023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1.5299999999999999E-3</v>
      </c>
      <c r="I667" s="91">
        <f t="shared" si="384"/>
        <v>0.16184000000000001</v>
      </c>
      <c r="J667" s="91">
        <f t="shared" si="384"/>
        <v>0.22051999999999999</v>
      </c>
      <c r="K667" s="91">
        <f t="shared" si="384"/>
        <v>0.15160999999999999</v>
      </c>
      <c r="L667" s="91">
        <f t="shared" si="384"/>
        <v>0.21104999999999999</v>
      </c>
      <c r="M667" s="91">
        <f t="shared" si="384"/>
        <v>0.14171</v>
      </c>
      <c r="N667" s="91">
        <f t="shared" si="384"/>
        <v>0.22849</v>
      </c>
      <c r="O667" s="91">
        <f t="shared" si="384"/>
        <v>3.2559999999999999E-2</v>
      </c>
      <c r="P667" s="91">
        <f t="shared" si="384"/>
        <v>6.053E-2</v>
      </c>
      <c r="Q667" s="91">
        <f t="shared" si="384"/>
        <v>4.564E-2</v>
      </c>
      <c r="R667" s="91">
        <f t="shared" si="384"/>
        <v>5.5999999999999995E-4</v>
      </c>
      <c r="S667" s="91">
        <f t="shared" si="384"/>
        <v>0</v>
      </c>
      <c r="T667" s="91">
        <f t="shared" si="384"/>
        <v>0</v>
      </c>
      <c r="U667" s="91">
        <f t="shared" si="384"/>
        <v>0.32501000000000002</v>
      </c>
      <c r="V667" s="91">
        <f t="shared" si="384"/>
        <v>0.34082000000000001</v>
      </c>
      <c r="W667" s="91">
        <f t="shared" si="384"/>
        <v>0.34634999999999999</v>
      </c>
      <c r="X667" s="91">
        <f t="shared" si="384"/>
        <v>0</v>
      </c>
      <c r="Y667" s="91">
        <f t="shared" si="384"/>
        <v>0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1.53</v>
      </c>
      <c r="I668" s="44">
        <v>161.84</v>
      </c>
      <c r="J668" s="44">
        <v>220.52</v>
      </c>
      <c r="K668" s="44">
        <v>151.61000000000001</v>
      </c>
      <c r="L668" s="44">
        <v>211.05</v>
      </c>
      <c r="M668" s="44">
        <v>141.71</v>
      </c>
      <c r="N668" s="44">
        <v>228.49</v>
      </c>
      <c r="O668" s="44">
        <v>32.56</v>
      </c>
      <c r="P668" s="44">
        <v>60.53</v>
      </c>
      <c r="Q668" s="44">
        <v>45.64</v>
      </c>
      <c r="R668" s="44">
        <v>0.56000000000000005</v>
      </c>
      <c r="S668" s="44">
        <v>0</v>
      </c>
      <c r="T668" s="44">
        <v>0</v>
      </c>
      <c r="U668" s="44">
        <v>325.01</v>
      </c>
      <c r="V668" s="44">
        <v>340.82</v>
      </c>
      <c r="W668" s="44">
        <v>346.35</v>
      </c>
      <c r="X668" s="44">
        <v>0</v>
      </c>
      <c r="Y668" s="44">
        <v>0</v>
      </c>
      <c r="Z668" s="44">
        <v>0</v>
      </c>
      <c r="AA668" s="44">
        <v>0</v>
      </c>
    </row>
    <row r="669" spans="1:27" x14ac:dyDescent="0.2">
      <c r="A669" s="98" t="s">
        <v>3060</v>
      </c>
      <c r="B669" s="28" t="str">
        <f>"14"&amp;"."&amp;$B$801&amp;"."&amp;$B$802</f>
        <v>14.10.2023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1.968E-2</v>
      </c>
      <c r="F669" s="91">
        <f t="shared" si="385"/>
        <v>1.404E-2</v>
      </c>
      <c r="G669" s="91">
        <f t="shared" si="385"/>
        <v>1.034E-2</v>
      </c>
      <c r="H669" s="91">
        <f t="shared" si="385"/>
        <v>6.6710000000000005E-2</v>
      </c>
      <c r="I669" s="91">
        <f t="shared" si="385"/>
        <v>0.30046</v>
      </c>
      <c r="J669" s="91">
        <f t="shared" si="385"/>
        <v>0.18556</v>
      </c>
      <c r="K669" s="91">
        <f t="shared" si="385"/>
        <v>0</v>
      </c>
      <c r="L669" s="91">
        <f t="shared" si="385"/>
        <v>0.17746000000000001</v>
      </c>
      <c r="M669" s="91">
        <f t="shared" si="385"/>
        <v>6.1850000000000002E-2</v>
      </c>
      <c r="N669" s="91">
        <f t="shared" si="385"/>
        <v>7.7289999999999998E-2</v>
      </c>
      <c r="O669" s="91">
        <f t="shared" si="385"/>
        <v>9.3160000000000007E-2</v>
      </c>
      <c r="P669" s="91">
        <f t="shared" si="385"/>
        <v>8.3419999999999994E-2</v>
      </c>
      <c r="Q669" s="91">
        <f t="shared" si="385"/>
        <v>3.48E-3</v>
      </c>
      <c r="R669" s="91">
        <f t="shared" si="385"/>
        <v>2.2599999999999999E-3</v>
      </c>
      <c r="S669" s="91">
        <f t="shared" si="385"/>
        <v>4.9500000000000004E-3</v>
      </c>
      <c r="T669" s="91">
        <f t="shared" si="385"/>
        <v>4.1999999999999997E-3</v>
      </c>
      <c r="U669" s="91">
        <f t="shared" si="385"/>
        <v>0.46188000000000001</v>
      </c>
      <c r="V669" s="91">
        <f t="shared" si="385"/>
        <v>0.31857000000000002</v>
      </c>
      <c r="W669" s="91">
        <f t="shared" si="385"/>
        <v>0.25081999999999999</v>
      </c>
      <c r="X669" s="91">
        <f t="shared" si="385"/>
        <v>8.7300000000000003E-2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19.68</v>
      </c>
      <c r="F670" s="44">
        <v>14.04</v>
      </c>
      <c r="G670" s="44">
        <v>10.34</v>
      </c>
      <c r="H670" s="44">
        <v>66.709999999999994</v>
      </c>
      <c r="I670" s="44">
        <v>300.45999999999998</v>
      </c>
      <c r="J670" s="44">
        <v>185.56</v>
      </c>
      <c r="K670" s="44">
        <v>0</v>
      </c>
      <c r="L670" s="44">
        <v>177.46</v>
      </c>
      <c r="M670" s="44">
        <v>61.85</v>
      </c>
      <c r="N670" s="44">
        <v>77.290000000000006</v>
      </c>
      <c r="O670" s="44">
        <v>93.16</v>
      </c>
      <c r="P670" s="44">
        <v>83.42</v>
      </c>
      <c r="Q670" s="44">
        <v>3.48</v>
      </c>
      <c r="R670" s="44">
        <v>2.2599999999999998</v>
      </c>
      <c r="S670" s="44">
        <v>4.95</v>
      </c>
      <c r="T670" s="44">
        <v>4.2</v>
      </c>
      <c r="U670" s="44">
        <v>461.88</v>
      </c>
      <c r="V670" s="44">
        <v>318.57</v>
      </c>
      <c r="W670" s="44">
        <v>250.82</v>
      </c>
      <c r="X670" s="44">
        <v>87.3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3062</v>
      </c>
      <c r="B671" s="28" t="str">
        <f>"15"&amp;"."&amp;$B$801&amp;"."&amp;$B$802</f>
        <v>15.10.2023</v>
      </c>
      <c r="C671" s="90" t="s">
        <v>76</v>
      </c>
      <c r="D671" s="91">
        <f>ROUND((D672)/1000,5)</f>
        <v>0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0</v>
      </c>
      <c r="H671" s="91">
        <f t="shared" si="386"/>
        <v>5.13E-3</v>
      </c>
      <c r="I671" s="91">
        <f t="shared" si="386"/>
        <v>5.9619999999999999E-2</v>
      </c>
      <c r="J671" s="91">
        <f t="shared" si="386"/>
        <v>1.474E-2</v>
      </c>
      <c r="K671" s="91">
        <f t="shared" si="386"/>
        <v>0.16539000000000001</v>
      </c>
      <c r="L671" s="91">
        <f t="shared" si="386"/>
        <v>9.4469999999999998E-2</v>
      </c>
      <c r="M671" s="91">
        <f t="shared" si="386"/>
        <v>0</v>
      </c>
      <c r="N671" s="91">
        <f t="shared" si="386"/>
        <v>0</v>
      </c>
      <c r="O671" s="91">
        <f t="shared" si="386"/>
        <v>0</v>
      </c>
      <c r="P671" s="91">
        <f t="shared" si="386"/>
        <v>0</v>
      </c>
      <c r="Q671" s="91">
        <f t="shared" si="386"/>
        <v>0</v>
      </c>
      <c r="R671" s="91">
        <f t="shared" si="386"/>
        <v>3.3E-4</v>
      </c>
      <c r="S671" s="91">
        <f t="shared" si="386"/>
        <v>5.042E-2</v>
      </c>
      <c r="T671" s="91">
        <f t="shared" si="386"/>
        <v>4.9889999999999997E-2</v>
      </c>
      <c r="U671" s="91">
        <f t="shared" si="386"/>
        <v>8.2309999999999994E-2</v>
      </c>
      <c r="V671" s="91">
        <f t="shared" si="386"/>
        <v>0.17104</v>
      </c>
      <c r="W671" s="91">
        <f t="shared" si="386"/>
        <v>0.22767000000000001</v>
      </c>
      <c r="X671" s="91">
        <f t="shared" si="386"/>
        <v>7.9299999999999995E-3</v>
      </c>
      <c r="Y671" s="91">
        <f t="shared" si="386"/>
        <v>0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5.13</v>
      </c>
      <c r="I672" s="44">
        <v>59.62</v>
      </c>
      <c r="J672" s="44">
        <v>14.74</v>
      </c>
      <c r="K672" s="44">
        <v>165.39</v>
      </c>
      <c r="L672" s="44">
        <v>94.47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0.33</v>
      </c>
      <c r="S672" s="44">
        <v>50.42</v>
      </c>
      <c r="T672" s="44">
        <v>49.89</v>
      </c>
      <c r="U672" s="44">
        <v>82.31</v>
      </c>
      <c r="V672" s="44">
        <v>171.04</v>
      </c>
      <c r="W672" s="44">
        <v>227.67</v>
      </c>
      <c r="X672" s="44">
        <v>7.93</v>
      </c>
      <c r="Y672" s="44">
        <v>0</v>
      </c>
      <c r="Z672" s="44">
        <v>0</v>
      </c>
      <c r="AA672" s="44">
        <v>0</v>
      </c>
    </row>
    <row r="673" spans="1:27" x14ac:dyDescent="0.2">
      <c r="A673" s="98" t="s">
        <v>3064</v>
      </c>
      <c r="B673" s="28" t="str">
        <f>"16"&amp;"."&amp;$B$801&amp;"."&amp;$B$802</f>
        <v>16.10.2023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4.7000000000000002E-3</v>
      </c>
      <c r="H673" s="91">
        <f t="shared" si="387"/>
        <v>2.87E-2</v>
      </c>
      <c r="I673" s="91">
        <f t="shared" si="387"/>
        <v>6.2640000000000001E-2</v>
      </c>
      <c r="J673" s="91">
        <f t="shared" si="387"/>
        <v>4.888E-2</v>
      </c>
      <c r="K673" s="91">
        <f t="shared" si="387"/>
        <v>0.16661000000000001</v>
      </c>
      <c r="L673" s="91">
        <f t="shared" si="387"/>
        <v>0.12432</v>
      </c>
      <c r="M673" s="91">
        <f t="shared" si="387"/>
        <v>8.5000000000000006E-2</v>
      </c>
      <c r="N673" s="91">
        <f t="shared" si="387"/>
        <v>7.1889999999999996E-2</v>
      </c>
      <c r="O673" s="91">
        <f t="shared" si="387"/>
        <v>7.6600000000000001E-3</v>
      </c>
      <c r="P673" s="91">
        <f t="shared" si="387"/>
        <v>4.777E-2</v>
      </c>
      <c r="Q673" s="91">
        <f t="shared" si="387"/>
        <v>2.9790000000000001E-2</v>
      </c>
      <c r="R673" s="91">
        <f t="shared" si="387"/>
        <v>3.2699999999999999E-3</v>
      </c>
      <c r="S673" s="91">
        <f t="shared" si="387"/>
        <v>0</v>
      </c>
      <c r="T673" s="91">
        <f t="shared" si="387"/>
        <v>4.3099999999999996E-3</v>
      </c>
      <c r="U673" s="91">
        <f t="shared" si="387"/>
        <v>0.21784999999999999</v>
      </c>
      <c r="V673" s="91">
        <f t="shared" si="387"/>
        <v>0.39903</v>
      </c>
      <c r="W673" s="91">
        <f t="shared" si="387"/>
        <v>7.1900000000000006E-2</v>
      </c>
      <c r="X673" s="91">
        <f t="shared" si="387"/>
        <v>0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4.7</v>
      </c>
      <c r="H674" s="44">
        <v>28.7</v>
      </c>
      <c r="I674" s="44">
        <v>62.64</v>
      </c>
      <c r="J674" s="44">
        <v>48.88</v>
      </c>
      <c r="K674" s="44">
        <v>166.61</v>
      </c>
      <c r="L674" s="44">
        <v>124.32</v>
      </c>
      <c r="M674" s="44">
        <v>85</v>
      </c>
      <c r="N674" s="44">
        <v>71.89</v>
      </c>
      <c r="O674" s="44">
        <v>7.66</v>
      </c>
      <c r="P674" s="44">
        <v>47.77</v>
      </c>
      <c r="Q674" s="44">
        <v>29.79</v>
      </c>
      <c r="R674" s="44">
        <v>3.27</v>
      </c>
      <c r="S674" s="44">
        <v>0</v>
      </c>
      <c r="T674" s="44">
        <v>4.3099999999999996</v>
      </c>
      <c r="U674" s="44">
        <v>217.85</v>
      </c>
      <c r="V674" s="44">
        <v>399.03</v>
      </c>
      <c r="W674" s="44">
        <v>71.900000000000006</v>
      </c>
      <c r="X674" s="44">
        <v>0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3066</v>
      </c>
      <c r="B675" s="28" t="str">
        <f>"17"&amp;"."&amp;$B$801&amp;"."&amp;$B$802</f>
        <v>17.10.2023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4.7820000000000001E-2</v>
      </c>
      <c r="J675" s="91">
        <f t="shared" si="388"/>
        <v>0.11844</v>
      </c>
      <c r="K675" s="91">
        <f t="shared" si="388"/>
        <v>7.8700000000000003E-3</v>
      </c>
      <c r="L675" s="91">
        <f t="shared" si="388"/>
        <v>6.2350000000000003E-2</v>
      </c>
      <c r="M675" s="91">
        <f t="shared" si="388"/>
        <v>3.4139999999999997E-2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0</v>
      </c>
      <c r="T675" s="91">
        <f t="shared" si="388"/>
        <v>0</v>
      </c>
      <c r="U675" s="91">
        <f t="shared" si="388"/>
        <v>9.0410000000000004E-2</v>
      </c>
      <c r="V675" s="91">
        <f t="shared" si="388"/>
        <v>9.8150000000000001E-2</v>
      </c>
      <c r="W675" s="91">
        <f t="shared" si="388"/>
        <v>0</v>
      </c>
      <c r="X675" s="91">
        <f t="shared" si="388"/>
        <v>0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47.82</v>
      </c>
      <c r="J676" s="44">
        <v>118.44</v>
      </c>
      <c r="K676" s="44">
        <v>7.87</v>
      </c>
      <c r="L676" s="44">
        <v>62.35</v>
      </c>
      <c r="M676" s="44">
        <v>34.14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90.41</v>
      </c>
      <c r="V676" s="44">
        <v>98.15</v>
      </c>
      <c r="W676" s="44">
        <v>0</v>
      </c>
      <c r="X676" s="44">
        <v>0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3068</v>
      </c>
      <c r="B677" s="28" t="str">
        <f>"18"&amp;"."&amp;$B$801&amp;"."&amp;$B$802</f>
        <v>18.10.2023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4.6629999999999998E-2</v>
      </c>
      <c r="F677" s="91">
        <f t="shared" si="389"/>
        <v>2.6089999999999999E-2</v>
      </c>
      <c r="G677" s="91">
        <f t="shared" si="389"/>
        <v>4.1230000000000003E-2</v>
      </c>
      <c r="H677" s="91">
        <f t="shared" si="389"/>
        <v>2.691E-2</v>
      </c>
      <c r="I677" s="91">
        <f t="shared" si="389"/>
        <v>0.25985999999999998</v>
      </c>
      <c r="J677" s="91">
        <f t="shared" si="389"/>
        <v>0.252</v>
      </c>
      <c r="K677" s="91">
        <f t="shared" si="389"/>
        <v>0.18124999999999999</v>
      </c>
      <c r="L677" s="91">
        <f t="shared" si="389"/>
        <v>0.18475</v>
      </c>
      <c r="M677" s="91">
        <f t="shared" si="389"/>
        <v>0.31957000000000002</v>
      </c>
      <c r="N677" s="91">
        <f t="shared" si="389"/>
        <v>0.26554</v>
      </c>
      <c r="O677" s="91">
        <f t="shared" si="389"/>
        <v>2.8740000000000002E-2</v>
      </c>
      <c r="P677" s="91">
        <f t="shared" si="389"/>
        <v>4.0620000000000003E-2</v>
      </c>
      <c r="Q677" s="91">
        <f t="shared" si="389"/>
        <v>4.8000000000000001E-2</v>
      </c>
      <c r="R677" s="91">
        <f t="shared" si="389"/>
        <v>5.9990000000000002E-2</v>
      </c>
      <c r="S677" s="91">
        <f t="shared" si="389"/>
        <v>8.4279999999999994E-2</v>
      </c>
      <c r="T677" s="91">
        <f t="shared" si="389"/>
        <v>7.5249999999999997E-2</v>
      </c>
      <c r="U677" s="91">
        <f t="shared" si="389"/>
        <v>1.52898</v>
      </c>
      <c r="V677" s="91">
        <f t="shared" si="389"/>
        <v>0.51161000000000001</v>
      </c>
      <c r="W677" s="91">
        <f t="shared" si="389"/>
        <v>0.12392</v>
      </c>
      <c r="X677" s="91">
        <f t="shared" si="389"/>
        <v>0</v>
      </c>
      <c r="Y677" s="91">
        <f t="shared" si="389"/>
        <v>0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46.63</v>
      </c>
      <c r="F678" s="44">
        <v>26.09</v>
      </c>
      <c r="G678" s="44">
        <v>41.23</v>
      </c>
      <c r="H678" s="44">
        <v>26.91</v>
      </c>
      <c r="I678" s="44">
        <v>259.86</v>
      </c>
      <c r="J678" s="44">
        <v>252</v>
      </c>
      <c r="K678" s="44">
        <v>181.25</v>
      </c>
      <c r="L678" s="44">
        <v>184.75</v>
      </c>
      <c r="M678" s="44">
        <v>319.57</v>
      </c>
      <c r="N678" s="44">
        <v>265.54000000000002</v>
      </c>
      <c r="O678" s="44">
        <v>28.74</v>
      </c>
      <c r="P678" s="44">
        <v>40.619999999999997</v>
      </c>
      <c r="Q678" s="44">
        <v>48</v>
      </c>
      <c r="R678" s="44">
        <v>59.99</v>
      </c>
      <c r="S678" s="44">
        <v>84.28</v>
      </c>
      <c r="T678" s="44">
        <v>75.25</v>
      </c>
      <c r="U678" s="44">
        <v>1528.98</v>
      </c>
      <c r="V678" s="44">
        <v>511.61</v>
      </c>
      <c r="W678" s="44">
        <v>123.92</v>
      </c>
      <c r="X678" s="44">
        <v>0</v>
      </c>
      <c r="Y678" s="44">
        <v>0</v>
      </c>
      <c r="Z678" s="44">
        <v>0</v>
      </c>
      <c r="AA678" s="44">
        <v>0</v>
      </c>
    </row>
    <row r="679" spans="1:27" x14ac:dyDescent="0.2">
      <c r="A679" s="98" t="s">
        <v>3070</v>
      </c>
      <c r="B679" s="28" t="str">
        <f>"19"&amp;"."&amp;$B$801&amp;"."&amp;$B$802</f>
        <v>19.10.2023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1.107E-2</v>
      </c>
      <c r="I679" s="91">
        <f t="shared" si="390"/>
        <v>0.15493000000000001</v>
      </c>
      <c r="J679" s="91">
        <f t="shared" si="390"/>
        <v>0.20207</v>
      </c>
      <c r="K679" s="91">
        <f t="shared" si="390"/>
        <v>0.11733</v>
      </c>
      <c r="L679" s="91">
        <f t="shared" si="390"/>
        <v>4.197E-2</v>
      </c>
      <c r="M679" s="91">
        <f t="shared" si="390"/>
        <v>6.7849999999999994E-2</v>
      </c>
      <c r="N679" s="91">
        <f t="shared" si="390"/>
        <v>5.883E-2</v>
      </c>
      <c r="O679" s="91">
        <f t="shared" si="390"/>
        <v>8.0999999999999996E-3</v>
      </c>
      <c r="P679" s="91">
        <f t="shared" si="390"/>
        <v>6.94E-3</v>
      </c>
      <c r="Q679" s="91">
        <f t="shared" si="390"/>
        <v>2.2000000000000001E-3</v>
      </c>
      <c r="R679" s="91">
        <f t="shared" si="390"/>
        <v>3.3899999999999998E-3</v>
      </c>
      <c r="S679" s="91">
        <f t="shared" si="390"/>
        <v>3.8500000000000001E-3</v>
      </c>
      <c r="T679" s="91">
        <f t="shared" si="390"/>
        <v>0</v>
      </c>
      <c r="U679" s="91">
        <f t="shared" si="390"/>
        <v>0.32906999999999997</v>
      </c>
      <c r="V679" s="91">
        <f t="shared" si="390"/>
        <v>0.10538</v>
      </c>
      <c r="W679" s="91">
        <f t="shared" si="390"/>
        <v>8.5400000000000007E-3</v>
      </c>
      <c r="X679" s="91">
        <f t="shared" si="390"/>
        <v>0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11.07</v>
      </c>
      <c r="I680" s="44">
        <v>154.93</v>
      </c>
      <c r="J680" s="44">
        <v>202.07</v>
      </c>
      <c r="K680" s="44">
        <v>117.33</v>
      </c>
      <c r="L680" s="44">
        <v>41.97</v>
      </c>
      <c r="M680" s="44">
        <v>67.849999999999994</v>
      </c>
      <c r="N680" s="44">
        <v>58.83</v>
      </c>
      <c r="O680" s="44">
        <v>8.1</v>
      </c>
      <c r="P680" s="44">
        <v>6.94</v>
      </c>
      <c r="Q680" s="44">
        <v>2.2000000000000002</v>
      </c>
      <c r="R680" s="44">
        <v>3.39</v>
      </c>
      <c r="S680" s="44">
        <v>3.85</v>
      </c>
      <c r="T680" s="44">
        <v>0</v>
      </c>
      <c r="U680" s="44">
        <v>329.07</v>
      </c>
      <c r="V680" s="44">
        <v>105.38</v>
      </c>
      <c r="W680" s="44">
        <v>8.5399999999999991</v>
      </c>
      <c r="X680" s="44">
        <v>0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3072</v>
      </c>
      <c r="B681" s="28" t="str">
        <f>"20"&amp;"."&amp;$B$801&amp;"."&amp;$B$802</f>
        <v>20.10.2023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</v>
      </c>
      <c r="G681" s="91">
        <f t="shared" si="391"/>
        <v>0</v>
      </c>
      <c r="H681" s="91">
        <f t="shared" si="391"/>
        <v>1.7219999999999999E-2</v>
      </c>
      <c r="I681" s="91">
        <f t="shared" si="391"/>
        <v>0.25650000000000001</v>
      </c>
      <c r="J681" s="91">
        <f t="shared" si="391"/>
        <v>0.26912000000000003</v>
      </c>
      <c r="K681" s="91">
        <f t="shared" si="391"/>
        <v>0.15321000000000001</v>
      </c>
      <c r="L681" s="91">
        <f t="shared" si="391"/>
        <v>8.7429999999999994E-2</v>
      </c>
      <c r="M681" s="91">
        <f t="shared" si="391"/>
        <v>0.10935</v>
      </c>
      <c r="N681" s="91">
        <f t="shared" si="391"/>
        <v>5.3690000000000002E-2</v>
      </c>
      <c r="O681" s="91">
        <f t="shared" si="391"/>
        <v>5.1549999999999999E-2</v>
      </c>
      <c r="P681" s="91">
        <f t="shared" si="391"/>
        <v>6.4570000000000002E-2</v>
      </c>
      <c r="Q681" s="91">
        <f t="shared" si="391"/>
        <v>8.9990000000000001E-2</v>
      </c>
      <c r="R681" s="91">
        <f t="shared" si="391"/>
        <v>3.1789999999999999E-2</v>
      </c>
      <c r="S681" s="91">
        <f t="shared" si="391"/>
        <v>3.7350000000000001E-2</v>
      </c>
      <c r="T681" s="91">
        <f t="shared" si="391"/>
        <v>5.2229999999999999E-2</v>
      </c>
      <c r="U681" s="91">
        <f t="shared" si="391"/>
        <v>0.53708</v>
      </c>
      <c r="V681" s="91">
        <f t="shared" si="391"/>
        <v>0.53878000000000004</v>
      </c>
      <c r="W681" s="91">
        <f t="shared" si="391"/>
        <v>4.8000000000000001E-2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0</v>
      </c>
      <c r="G682" s="44">
        <v>0</v>
      </c>
      <c r="H682" s="44">
        <v>17.22</v>
      </c>
      <c r="I682" s="44">
        <v>256.5</v>
      </c>
      <c r="J682" s="44">
        <v>269.12</v>
      </c>
      <c r="K682" s="44">
        <v>153.21</v>
      </c>
      <c r="L682" s="44">
        <v>87.43</v>
      </c>
      <c r="M682" s="44">
        <v>109.35</v>
      </c>
      <c r="N682" s="44">
        <v>53.69</v>
      </c>
      <c r="O682" s="44">
        <v>51.55</v>
      </c>
      <c r="P682" s="44">
        <v>64.569999999999993</v>
      </c>
      <c r="Q682" s="44">
        <v>89.99</v>
      </c>
      <c r="R682" s="44">
        <v>31.79</v>
      </c>
      <c r="S682" s="44">
        <v>37.35</v>
      </c>
      <c r="T682" s="44">
        <v>52.23</v>
      </c>
      <c r="U682" s="44">
        <v>537.08000000000004</v>
      </c>
      <c r="V682" s="44">
        <v>538.78</v>
      </c>
      <c r="W682" s="44">
        <v>48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3074</v>
      </c>
      <c r="B683" s="28" t="str">
        <f>"21"&amp;"."&amp;$B$801&amp;"."&amp;$B$802</f>
        <v>21.10.2023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5.9500000000000004E-3</v>
      </c>
      <c r="G683" s="91">
        <f t="shared" si="392"/>
        <v>7.7000000000000002E-3</v>
      </c>
      <c r="H683" s="91">
        <f t="shared" si="392"/>
        <v>2.1659999999999999E-2</v>
      </c>
      <c r="I683" s="91">
        <f t="shared" si="392"/>
        <v>2.8539999999999999E-2</v>
      </c>
      <c r="J683" s="91">
        <f t="shared" si="392"/>
        <v>7.2749999999999995E-2</v>
      </c>
      <c r="K683" s="91">
        <f t="shared" si="392"/>
        <v>0.10934000000000001</v>
      </c>
      <c r="L683" s="91">
        <f t="shared" si="392"/>
        <v>0.17473</v>
      </c>
      <c r="M683" s="91">
        <f t="shared" si="392"/>
        <v>0.12648999999999999</v>
      </c>
      <c r="N683" s="91">
        <f t="shared" si="392"/>
        <v>3.9149999999999997E-2</v>
      </c>
      <c r="O683" s="91">
        <f t="shared" si="392"/>
        <v>0.15894</v>
      </c>
      <c r="P683" s="91">
        <f t="shared" si="392"/>
        <v>0.17069999999999999</v>
      </c>
      <c r="Q683" s="91">
        <f t="shared" si="392"/>
        <v>0.15421000000000001</v>
      </c>
      <c r="R683" s="91">
        <f t="shared" si="392"/>
        <v>0.1736</v>
      </c>
      <c r="S683" s="91">
        <f t="shared" si="392"/>
        <v>0.23266999999999999</v>
      </c>
      <c r="T683" s="91">
        <f t="shared" si="392"/>
        <v>0.25785999999999998</v>
      </c>
      <c r="U683" s="91">
        <f t="shared" si="392"/>
        <v>0.49408999999999997</v>
      </c>
      <c r="V683" s="91">
        <f t="shared" si="392"/>
        <v>0.15945000000000001</v>
      </c>
      <c r="W683" s="91">
        <f t="shared" si="392"/>
        <v>9.6610000000000001E-2</v>
      </c>
      <c r="X683" s="91">
        <f t="shared" si="392"/>
        <v>0.11229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5.95</v>
      </c>
      <c r="G684" s="44">
        <v>7.7</v>
      </c>
      <c r="H684" s="44">
        <v>21.66</v>
      </c>
      <c r="I684" s="44">
        <v>28.54</v>
      </c>
      <c r="J684" s="44">
        <v>72.75</v>
      </c>
      <c r="K684" s="44">
        <v>109.34</v>
      </c>
      <c r="L684" s="44">
        <v>174.73</v>
      </c>
      <c r="M684" s="44">
        <v>126.49</v>
      </c>
      <c r="N684" s="44">
        <v>39.15</v>
      </c>
      <c r="O684" s="44">
        <v>158.94</v>
      </c>
      <c r="P684" s="44">
        <v>170.7</v>
      </c>
      <c r="Q684" s="44">
        <v>154.21</v>
      </c>
      <c r="R684" s="44">
        <v>173.6</v>
      </c>
      <c r="S684" s="44">
        <v>232.67</v>
      </c>
      <c r="T684" s="44">
        <v>257.86</v>
      </c>
      <c r="U684" s="44">
        <v>494.09</v>
      </c>
      <c r="V684" s="44">
        <v>159.44999999999999</v>
      </c>
      <c r="W684" s="44">
        <v>96.61</v>
      </c>
      <c r="X684" s="44">
        <v>112.29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3076</v>
      </c>
      <c r="B685" s="28" t="str">
        <f>"22"&amp;"."&amp;$B$801&amp;"."&amp;$B$802</f>
        <v>22.10.2023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8.5299999999999994E-3</v>
      </c>
      <c r="G685" s="91">
        <f t="shared" si="393"/>
        <v>0</v>
      </c>
      <c r="H685" s="91">
        <f t="shared" si="393"/>
        <v>6.132E-2</v>
      </c>
      <c r="I685" s="91">
        <f t="shared" si="393"/>
        <v>2.4510000000000001E-2</v>
      </c>
      <c r="J685" s="91">
        <f t="shared" si="393"/>
        <v>2.3359999999999999E-2</v>
      </c>
      <c r="K685" s="91">
        <f t="shared" si="393"/>
        <v>0.16258</v>
      </c>
      <c r="L685" s="91">
        <f t="shared" si="393"/>
        <v>0.27023000000000003</v>
      </c>
      <c r="M685" s="91">
        <f t="shared" si="393"/>
        <v>4.7730000000000002E-2</v>
      </c>
      <c r="N685" s="91">
        <f t="shared" si="393"/>
        <v>0.16274</v>
      </c>
      <c r="O685" s="91">
        <f t="shared" si="393"/>
        <v>0.10617</v>
      </c>
      <c r="P685" s="91">
        <f t="shared" si="393"/>
        <v>0.21192</v>
      </c>
      <c r="Q685" s="91">
        <f t="shared" si="393"/>
        <v>0.12221</v>
      </c>
      <c r="R685" s="91">
        <f t="shared" si="393"/>
        <v>0.17401</v>
      </c>
      <c r="S685" s="91">
        <f t="shared" si="393"/>
        <v>0.20097000000000001</v>
      </c>
      <c r="T685" s="91">
        <f t="shared" si="393"/>
        <v>0.21754999999999999</v>
      </c>
      <c r="U685" s="91">
        <f t="shared" si="393"/>
        <v>0.33971000000000001</v>
      </c>
      <c r="V685" s="91">
        <f t="shared" si="393"/>
        <v>7.7249999999999999E-2</v>
      </c>
      <c r="W685" s="91">
        <f t="shared" si="393"/>
        <v>1.8700000000000001E-2</v>
      </c>
      <c r="X685" s="91">
        <f t="shared" si="393"/>
        <v>9.6100000000000005E-3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8.5299999999999994</v>
      </c>
      <c r="G686" s="44">
        <v>0</v>
      </c>
      <c r="H686" s="44">
        <v>61.32</v>
      </c>
      <c r="I686" s="44">
        <v>24.51</v>
      </c>
      <c r="J686" s="44">
        <v>23.36</v>
      </c>
      <c r="K686" s="44">
        <v>162.58000000000001</v>
      </c>
      <c r="L686" s="44">
        <v>270.23</v>
      </c>
      <c r="M686" s="44">
        <v>47.73</v>
      </c>
      <c r="N686" s="44">
        <v>162.74</v>
      </c>
      <c r="O686" s="44">
        <v>106.17</v>
      </c>
      <c r="P686" s="44">
        <v>211.92</v>
      </c>
      <c r="Q686" s="44">
        <v>122.21</v>
      </c>
      <c r="R686" s="44">
        <v>174.01</v>
      </c>
      <c r="S686" s="44">
        <v>200.97</v>
      </c>
      <c r="T686" s="44">
        <v>217.55</v>
      </c>
      <c r="U686" s="44">
        <v>339.71</v>
      </c>
      <c r="V686" s="44">
        <v>77.25</v>
      </c>
      <c r="W686" s="44">
        <v>18.7</v>
      </c>
      <c r="X686" s="44">
        <v>9.61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3078</v>
      </c>
      <c r="B687" s="28" t="str">
        <f>"23"&amp;"."&amp;$B$801&amp;"."&amp;$B$802</f>
        <v>23.10.2023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2.6179999999999998E-2</v>
      </c>
      <c r="G687" s="91">
        <f t="shared" si="394"/>
        <v>3.5799999999999998E-2</v>
      </c>
      <c r="H687" s="91">
        <f t="shared" si="394"/>
        <v>6.3000000000000003E-4</v>
      </c>
      <c r="I687" s="91">
        <f t="shared" si="394"/>
        <v>0.12411</v>
      </c>
      <c r="J687" s="91">
        <f t="shared" si="394"/>
        <v>0.22966</v>
      </c>
      <c r="K687" s="91">
        <f t="shared" si="394"/>
        <v>0.17013</v>
      </c>
      <c r="L687" s="91">
        <f t="shared" si="394"/>
        <v>0.13006999999999999</v>
      </c>
      <c r="M687" s="91">
        <f t="shared" si="394"/>
        <v>0.11776</v>
      </c>
      <c r="N687" s="91">
        <f t="shared" si="394"/>
        <v>4.4929999999999998E-2</v>
      </c>
      <c r="O687" s="91">
        <f t="shared" si="394"/>
        <v>7.8740000000000004E-2</v>
      </c>
      <c r="P687" s="91">
        <f t="shared" si="394"/>
        <v>0.21253</v>
      </c>
      <c r="Q687" s="91">
        <f t="shared" si="394"/>
        <v>0.21587000000000001</v>
      </c>
      <c r="R687" s="91">
        <f t="shared" si="394"/>
        <v>0.21568999999999999</v>
      </c>
      <c r="S687" s="91">
        <f t="shared" si="394"/>
        <v>0.33032</v>
      </c>
      <c r="T687" s="91">
        <f t="shared" si="394"/>
        <v>0.33450999999999997</v>
      </c>
      <c r="U687" s="91">
        <f t="shared" si="394"/>
        <v>0.55708000000000002</v>
      </c>
      <c r="V687" s="91">
        <f t="shared" si="394"/>
        <v>0.31339</v>
      </c>
      <c r="W687" s="91">
        <f t="shared" si="394"/>
        <v>0.11427</v>
      </c>
      <c r="X687" s="91">
        <f t="shared" si="394"/>
        <v>4.8199999999999996E-3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26.18</v>
      </c>
      <c r="G688" s="44">
        <v>35.799999999999997</v>
      </c>
      <c r="H688" s="44">
        <v>0.63</v>
      </c>
      <c r="I688" s="44">
        <v>124.11</v>
      </c>
      <c r="J688" s="44">
        <v>229.66</v>
      </c>
      <c r="K688" s="44">
        <v>170.13</v>
      </c>
      <c r="L688" s="44">
        <v>130.07</v>
      </c>
      <c r="M688" s="44">
        <v>117.76</v>
      </c>
      <c r="N688" s="44">
        <v>44.93</v>
      </c>
      <c r="O688" s="44">
        <v>78.739999999999995</v>
      </c>
      <c r="P688" s="44">
        <v>212.53</v>
      </c>
      <c r="Q688" s="44">
        <v>215.87</v>
      </c>
      <c r="R688" s="44">
        <v>215.69</v>
      </c>
      <c r="S688" s="44">
        <v>330.32</v>
      </c>
      <c r="T688" s="44">
        <v>334.51</v>
      </c>
      <c r="U688" s="44">
        <v>557.08000000000004</v>
      </c>
      <c r="V688" s="44">
        <v>313.39</v>
      </c>
      <c r="W688" s="44">
        <v>114.27</v>
      </c>
      <c r="X688" s="44">
        <v>4.82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3080</v>
      </c>
      <c r="B689" s="28" t="str">
        <f>"24"&amp;"."&amp;$B$801&amp;"."&amp;$B$802</f>
        <v>24.10.2023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8.6900000000000005E-2</v>
      </c>
      <c r="I689" s="91">
        <f t="shared" si="395"/>
        <v>0.16944000000000001</v>
      </c>
      <c r="J689" s="91">
        <f t="shared" si="395"/>
        <v>0.35394999999999999</v>
      </c>
      <c r="K689" s="91">
        <f t="shared" si="395"/>
        <v>0.18526000000000001</v>
      </c>
      <c r="L689" s="91">
        <f t="shared" si="395"/>
        <v>0.20063</v>
      </c>
      <c r="M689" s="91">
        <f t="shared" si="395"/>
        <v>5.2490000000000002E-2</v>
      </c>
      <c r="N689" s="91">
        <f t="shared" si="395"/>
        <v>1.831E-2</v>
      </c>
      <c r="O689" s="91">
        <f t="shared" si="395"/>
        <v>1.6490000000000001E-2</v>
      </c>
      <c r="P689" s="91">
        <f t="shared" si="395"/>
        <v>3.4119999999999998E-2</v>
      </c>
      <c r="Q689" s="91">
        <f t="shared" si="395"/>
        <v>4.4209999999999999E-2</v>
      </c>
      <c r="R689" s="91">
        <f t="shared" si="395"/>
        <v>0.11913</v>
      </c>
      <c r="S689" s="91">
        <f t="shared" si="395"/>
        <v>9.2469999999999997E-2</v>
      </c>
      <c r="T689" s="91">
        <f t="shared" si="395"/>
        <v>0.13671</v>
      </c>
      <c r="U689" s="91">
        <f t="shared" si="395"/>
        <v>0.39237</v>
      </c>
      <c r="V689" s="91">
        <f t="shared" si="395"/>
        <v>0.32998</v>
      </c>
      <c r="W689" s="91">
        <f t="shared" si="395"/>
        <v>1.457E-2</v>
      </c>
      <c r="X689" s="91">
        <f t="shared" si="395"/>
        <v>0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86.9</v>
      </c>
      <c r="I690" s="44">
        <v>169.44</v>
      </c>
      <c r="J690" s="44">
        <v>353.95</v>
      </c>
      <c r="K690" s="44">
        <v>185.26</v>
      </c>
      <c r="L690" s="44">
        <v>200.63</v>
      </c>
      <c r="M690" s="44">
        <v>52.49</v>
      </c>
      <c r="N690" s="44">
        <v>18.309999999999999</v>
      </c>
      <c r="O690" s="44">
        <v>16.489999999999998</v>
      </c>
      <c r="P690" s="44">
        <v>34.119999999999997</v>
      </c>
      <c r="Q690" s="44">
        <v>44.21</v>
      </c>
      <c r="R690" s="44">
        <v>119.13</v>
      </c>
      <c r="S690" s="44">
        <v>92.47</v>
      </c>
      <c r="T690" s="44">
        <v>136.71</v>
      </c>
      <c r="U690" s="44">
        <v>392.37</v>
      </c>
      <c r="V690" s="44">
        <v>329.98</v>
      </c>
      <c r="W690" s="44">
        <v>14.57</v>
      </c>
      <c r="X690" s="44">
        <v>0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3082</v>
      </c>
      <c r="B691" s="28" t="str">
        <f>"25"&amp;"."&amp;$B$801&amp;"."&amp;$B$802</f>
        <v>25.10.2023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0</v>
      </c>
      <c r="F691" s="91">
        <f t="shared" si="396"/>
        <v>0</v>
      </c>
      <c r="G691" s="91">
        <f t="shared" si="396"/>
        <v>0</v>
      </c>
      <c r="H691" s="91">
        <f t="shared" si="396"/>
        <v>2.47E-2</v>
      </c>
      <c r="I691" s="91">
        <f t="shared" si="396"/>
        <v>0.16850999999999999</v>
      </c>
      <c r="J691" s="91">
        <f t="shared" si="396"/>
        <v>0.23583000000000001</v>
      </c>
      <c r="K691" s="91">
        <f t="shared" si="396"/>
        <v>0.17852000000000001</v>
      </c>
      <c r="L691" s="91">
        <f t="shared" si="396"/>
        <v>0.17041999999999999</v>
      </c>
      <c r="M691" s="91">
        <f t="shared" si="396"/>
        <v>1.4840000000000001E-2</v>
      </c>
      <c r="N691" s="91">
        <f t="shared" si="396"/>
        <v>6.8229999999999999E-2</v>
      </c>
      <c r="O691" s="91">
        <f t="shared" si="396"/>
        <v>0</v>
      </c>
      <c r="P691" s="91">
        <f t="shared" si="396"/>
        <v>2.7810000000000001E-2</v>
      </c>
      <c r="Q691" s="91">
        <f t="shared" si="396"/>
        <v>3.662E-2</v>
      </c>
      <c r="R691" s="91">
        <f t="shared" si="396"/>
        <v>6.0170000000000001E-2</v>
      </c>
      <c r="S691" s="91">
        <f t="shared" si="396"/>
        <v>2.8410000000000001E-2</v>
      </c>
      <c r="T691" s="91">
        <f t="shared" si="396"/>
        <v>4.1730000000000003E-2</v>
      </c>
      <c r="U691" s="91">
        <f t="shared" si="396"/>
        <v>0.36366999999999999</v>
      </c>
      <c r="V691" s="91">
        <f t="shared" si="396"/>
        <v>0.16056000000000001</v>
      </c>
      <c r="W691" s="91">
        <f t="shared" si="396"/>
        <v>2.66E-3</v>
      </c>
      <c r="X691" s="91">
        <f t="shared" si="396"/>
        <v>0</v>
      </c>
      <c r="Y691" s="91">
        <f t="shared" si="396"/>
        <v>0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0</v>
      </c>
      <c r="F692" s="44">
        <v>0</v>
      </c>
      <c r="G692" s="44">
        <v>0</v>
      </c>
      <c r="H692" s="44">
        <v>24.7</v>
      </c>
      <c r="I692" s="44">
        <v>168.51</v>
      </c>
      <c r="J692" s="44">
        <v>235.83</v>
      </c>
      <c r="K692" s="44">
        <v>178.52</v>
      </c>
      <c r="L692" s="44">
        <v>170.42</v>
      </c>
      <c r="M692" s="44">
        <v>14.84</v>
      </c>
      <c r="N692" s="44">
        <v>68.23</v>
      </c>
      <c r="O692" s="44">
        <v>0</v>
      </c>
      <c r="P692" s="44">
        <v>27.81</v>
      </c>
      <c r="Q692" s="44">
        <v>36.619999999999997</v>
      </c>
      <c r="R692" s="44">
        <v>60.17</v>
      </c>
      <c r="S692" s="44">
        <v>28.41</v>
      </c>
      <c r="T692" s="44">
        <v>41.73</v>
      </c>
      <c r="U692" s="44">
        <v>363.67</v>
      </c>
      <c r="V692" s="44">
        <v>160.56</v>
      </c>
      <c r="W692" s="44">
        <v>2.66</v>
      </c>
      <c r="X692" s="44">
        <v>0</v>
      </c>
      <c r="Y692" s="44">
        <v>0</v>
      </c>
      <c r="Z692" s="44">
        <v>0</v>
      </c>
      <c r="AA692" s="44">
        <v>0</v>
      </c>
    </row>
    <row r="693" spans="1:27" x14ac:dyDescent="0.2">
      <c r="A693" s="98" t="s">
        <v>3084</v>
      </c>
      <c r="B693" s="28" t="str">
        <f>"26"&amp;"."&amp;$B$801&amp;"."&amp;$B$802</f>
        <v>26.10.2023</v>
      </c>
      <c r="C693" s="90" t="s">
        <v>76</v>
      </c>
      <c r="D693" s="91">
        <f>ROUND((D694)/1000,5)</f>
        <v>0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0</v>
      </c>
      <c r="H693" s="91">
        <f t="shared" si="397"/>
        <v>2.0000000000000002E-5</v>
      </c>
      <c r="I693" s="91">
        <f t="shared" si="397"/>
        <v>0.15432000000000001</v>
      </c>
      <c r="J693" s="91">
        <f t="shared" si="397"/>
        <v>0.18439</v>
      </c>
      <c r="K693" s="91">
        <f t="shared" si="397"/>
        <v>0.30946000000000001</v>
      </c>
      <c r="L693" s="91">
        <f t="shared" si="397"/>
        <v>0.24662999999999999</v>
      </c>
      <c r="M693" s="91">
        <f t="shared" si="397"/>
        <v>0.50051999999999996</v>
      </c>
      <c r="N693" s="91">
        <f t="shared" si="397"/>
        <v>0.47304000000000002</v>
      </c>
      <c r="O693" s="91">
        <f t="shared" si="397"/>
        <v>3.5659999999999997E-2</v>
      </c>
      <c r="P693" s="91">
        <f t="shared" si="397"/>
        <v>0.27555000000000002</v>
      </c>
      <c r="Q693" s="91">
        <f t="shared" si="397"/>
        <v>0.24398</v>
      </c>
      <c r="R693" s="91">
        <f t="shared" si="397"/>
        <v>0.27750999999999998</v>
      </c>
      <c r="S693" s="91">
        <f t="shared" si="397"/>
        <v>0.25864999999999999</v>
      </c>
      <c r="T693" s="91">
        <f t="shared" si="397"/>
        <v>0.32027</v>
      </c>
      <c r="U693" s="91">
        <f t="shared" si="397"/>
        <v>1.2353099999999999</v>
      </c>
      <c r="V693" s="91">
        <f t="shared" si="397"/>
        <v>0.44016</v>
      </c>
      <c r="W693" s="91">
        <f t="shared" si="397"/>
        <v>0.12551000000000001</v>
      </c>
      <c r="X693" s="91">
        <f t="shared" si="397"/>
        <v>8.0170000000000005E-2</v>
      </c>
      <c r="Y693" s="91">
        <f t="shared" si="397"/>
        <v>0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0</v>
      </c>
      <c r="E694" s="44">
        <v>0</v>
      </c>
      <c r="F694" s="44">
        <v>0</v>
      </c>
      <c r="G694" s="44">
        <v>0</v>
      </c>
      <c r="H694" s="44">
        <v>0.02</v>
      </c>
      <c r="I694" s="44">
        <v>154.32</v>
      </c>
      <c r="J694" s="44">
        <v>184.39</v>
      </c>
      <c r="K694" s="44">
        <v>309.45999999999998</v>
      </c>
      <c r="L694" s="44">
        <v>246.63</v>
      </c>
      <c r="M694" s="44">
        <v>500.52</v>
      </c>
      <c r="N694" s="44">
        <v>473.04</v>
      </c>
      <c r="O694" s="44">
        <v>35.659999999999997</v>
      </c>
      <c r="P694" s="44">
        <v>275.55</v>
      </c>
      <c r="Q694" s="44">
        <v>243.98</v>
      </c>
      <c r="R694" s="44">
        <v>277.51</v>
      </c>
      <c r="S694" s="44">
        <v>258.64999999999998</v>
      </c>
      <c r="T694" s="44">
        <v>320.27</v>
      </c>
      <c r="U694" s="44">
        <v>1235.31</v>
      </c>
      <c r="V694" s="44">
        <v>440.16</v>
      </c>
      <c r="W694" s="44">
        <v>125.51</v>
      </c>
      <c r="X694" s="44">
        <v>80.17</v>
      </c>
      <c r="Y694" s="44">
        <v>0</v>
      </c>
      <c r="Z694" s="44">
        <v>0</v>
      </c>
      <c r="AA694" s="44">
        <v>0</v>
      </c>
    </row>
    <row r="695" spans="1:27" x14ac:dyDescent="0.2">
      <c r="A695" s="98" t="s">
        <v>3086</v>
      </c>
      <c r="B695" s="28" t="str">
        <f>"27"&amp;"."&amp;$B$801&amp;"."&amp;$B$802</f>
        <v>27.10.2023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9.9100000000000004E-3</v>
      </c>
      <c r="I695" s="91">
        <f t="shared" si="398"/>
        <v>0.25290000000000001</v>
      </c>
      <c r="J695" s="91">
        <f t="shared" si="398"/>
        <v>0.37425999999999998</v>
      </c>
      <c r="K695" s="91">
        <f t="shared" si="398"/>
        <v>0.29060999999999998</v>
      </c>
      <c r="L695" s="91">
        <f t="shared" si="398"/>
        <v>0.28543000000000002</v>
      </c>
      <c r="M695" s="91">
        <f t="shared" si="398"/>
        <v>0.49092999999999998</v>
      </c>
      <c r="N695" s="91">
        <f t="shared" si="398"/>
        <v>0.24539</v>
      </c>
      <c r="O695" s="91">
        <f t="shared" si="398"/>
        <v>6.5070000000000003E-2</v>
      </c>
      <c r="P695" s="91">
        <f t="shared" si="398"/>
        <v>0.23077</v>
      </c>
      <c r="Q695" s="91">
        <f t="shared" si="398"/>
        <v>0.20549000000000001</v>
      </c>
      <c r="R695" s="91">
        <f t="shared" si="398"/>
        <v>0.26766000000000001</v>
      </c>
      <c r="S695" s="91">
        <f t="shared" si="398"/>
        <v>0.33994000000000002</v>
      </c>
      <c r="T695" s="91">
        <f t="shared" si="398"/>
        <v>0.26362999999999998</v>
      </c>
      <c r="U695" s="91">
        <f t="shared" si="398"/>
        <v>0.55654000000000003</v>
      </c>
      <c r="V695" s="91">
        <f t="shared" si="398"/>
        <v>0.2321</v>
      </c>
      <c r="W695" s="91">
        <f t="shared" si="398"/>
        <v>0.20252999999999999</v>
      </c>
      <c r="X695" s="91">
        <f t="shared" si="398"/>
        <v>4.7399999999999998E-2</v>
      </c>
      <c r="Y695" s="91">
        <f t="shared" si="398"/>
        <v>0</v>
      </c>
      <c r="Z695" s="91">
        <f t="shared" si="398"/>
        <v>0</v>
      </c>
      <c r="AA695" s="91">
        <f t="shared" si="398"/>
        <v>0</v>
      </c>
    </row>
    <row r="696" spans="1:27" ht="12.75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9.91</v>
      </c>
      <c r="I696" s="44">
        <v>252.9</v>
      </c>
      <c r="J696" s="44">
        <v>374.26</v>
      </c>
      <c r="K696" s="44">
        <v>290.61</v>
      </c>
      <c r="L696" s="44">
        <v>285.43</v>
      </c>
      <c r="M696" s="44">
        <v>490.93</v>
      </c>
      <c r="N696" s="44">
        <v>245.39</v>
      </c>
      <c r="O696" s="44">
        <v>65.069999999999993</v>
      </c>
      <c r="P696" s="44">
        <v>230.77</v>
      </c>
      <c r="Q696" s="44">
        <v>205.49</v>
      </c>
      <c r="R696" s="44">
        <v>267.66000000000003</v>
      </c>
      <c r="S696" s="44">
        <v>339.94</v>
      </c>
      <c r="T696" s="44">
        <v>263.63</v>
      </c>
      <c r="U696" s="44">
        <v>556.54</v>
      </c>
      <c r="V696" s="44">
        <v>232.1</v>
      </c>
      <c r="W696" s="44">
        <v>202.53</v>
      </c>
      <c r="X696" s="44">
        <v>47.4</v>
      </c>
      <c r="Y696" s="44">
        <v>0</v>
      </c>
      <c r="Z696" s="44">
        <v>0</v>
      </c>
      <c r="AA696" s="44">
        <v>0</v>
      </c>
    </row>
    <row r="697" spans="1:27" x14ac:dyDescent="0.2">
      <c r="A697" s="98" t="s">
        <v>3088</v>
      </c>
      <c r="B697" s="28" t="str">
        <f>"28"&amp;"."&amp;$B$801&amp;"."&amp;$B$802</f>
        <v>28.10.2023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</v>
      </c>
      <c r="F697" s="91">
        <f t="shared" si="399"/>
        <v>0</v>
      </c>
      <c r="G697" s="91">
        <f t="shared" si="399"/>
        <v>4.3889999999999998E-2</v>
      </c>
      <c r="H697" s="91">
        <f t="shared" si="399"/>
        <v>5.9830000000000001E-2</v>
      </c>
      <c r="I697" s="91">
        <f t="shared" si="399"/>
        <v>0.10970000000000001</v>
      </c>
      <c r="J697" s="91">
        <f t="shared" si="399"/>
        <v>0.20691999999999999</v>
      </c>
      <c r="K697" s="91">
        <f t="shared" si="399"/>
        <v>0.37168000000000001</v>
      </c>
      <c r="L697" s="91">
        <f t="shared" si="399"/>
        <v>0.51436999999999999</v>
      </c>
      <c r="M697" s="91">
        <f t="shared" si="399"/>
        <v>0.53569999999999995</v>
      </c>
      <c r="N697" s="91">
        <f t="shared" si="399"/>
        <v>2.7499899999999999</v>
      </c>
      <c r="O697" s="91">
        <f t="shared" si="399"/>
        <v>0.41221999999999998</v>
      </c>
      <c r="P697" s="91">
        <f t="shared" si="399"/>
        <v>0.41372999999999999</v>
      </c>
      <c r="Q697" s="91">
        <f t="shared" si="399"/>
        <v>0.67120999999999997</v>
      </c>
      <c r="R697" s="91">
        <f t="shared" si="399"/>
        <v>0.54386000000000001</v>
      </c>
      <c r="S697" s="91">
        <f t="shared" si="399"/>
        <v>0.61972000000000005</v>
      </c>
      <c r="T697" s="91">
        <f t="shared" si="399"/>
        <v>0.93874999999999997</v>
      </c>
      <c r="U697" s="91">
        <f t="shared" si="399"/>
        <v>0.73133000000000004</v>
      </c>
      <c r="V697" s="91">
        <f t="shared" si="399"/>
        <v>0.30481000000000003</v>
      </c>
      <c r="W697" s="91">
        <f t="shared" si="399"/>
        <v>0.13192000000000001</v>
      </c>
      <c r="X697" s="91">
        <f t="shared" si="399"/>
        <v>5.2630000000000003E-2</v>
      </c>
      <c r="Y697" s="91">
        <f t="shared" si="399"/>
        <v>0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0</v>
      </c>
      <c r="F698" s="44">
        <v>0</v>
      </c>
      <c r="G698" s="44">
        <v>43.89</v>
      </c>
      <c r="H698" s="44">
        <v>59.83</v>
      </c>
      <c r="I698" s="44">
        <v>109.7</v>
      </c>
      <c r="J698" s="44">
        <v>206.92</v>
      </c>
      <c r="K698" s="44">
        <v>371.68</v>
      </c>
      <c r="L698" s="44">
        <v>514.37</v>
      </c>
      <c r="M698" s="44">
        <v>535.70000000000005</v>
      </c>
      <c r="N698" s="44">
        <v>2749.99</v>
      </c>
      <c r="O698" s="44">
        <v>412.22</v>
      </c>
      <c r="P698" s="44">
        <v>413.73</v>
      </c>
      <c r="Q698" s="44">
        <v>671.21</v>
      </c>
      <c r="R698" s="44">
        <v>543.86</v>
      </c>
      <c r="S698" s="44">
        <v>619.72</v>
      </c>
      <c r="T698" s="44">
        <v>938.75</v>
      </c>
      <c r="U698" s="44">
        <v>731.33</v>
      </c>
      <c r="V698" s="44">
        <v>304.81</v>
      </c>
      <c r="W698" s="44">
        <v>131.91999999999999</v>
      </c>
      <c r="X698" s="44">
        <v>52.63</v>
      </c>
      <c r="Y698" s="44">
        <v>0</v>
      </c>
      <c r="Z698" s="44">
        <v>0</v>
      </c>
      <c r="AA698" s="44">
        <v>0</v>
      </c>
    </row>
    <row r="699" spans="1:27" x14ac:dyDescent="0.2">
      <c r="A699" s="98" t="s">
        <v>3090</v>
      </c>
      <c r="B699" s="28" t="str">
        <f>"29"&amp;"."&amp;$B$801&amp;"."&amp;$B$802</f>
        <v>29.10.2023</v>
      </c>
      <c r="C699" s="90" t="s">
        <v>76</v>
      </c>
      <c r="D699" s="91">
        <f>ROUND((D700)/1000,5)</f>
        <v>1.443E-2</v>
      </c>
      <c r="E699" s="91">
        <f t="shared" ref="E699:AA699" si="400">ROUND((E700)/1000,5)</f>
        <v>0</v>
      </c>
      <c r="F699" s="91">
        <f t="shared" si="400"/>
        <v>0</v>
      </c>
      <c r="G699" s="91">
        <f t="shared" si="400"/>
        <v>0</v>
      </c>
      <c r="H699" s="91">
        <f t="shared" si="400"/>
        <v>4.7500000000000001E-2</v>
      </c>
      <c r="I699" s="91">
        <f t="shared" si="400"/>
        <v>4.0739999999999998E-2</v>
      </c>
      <c r="J699" s="91">
        <f t="shared" si="400"/>
        <v>8.8059999999999999E-2</v>
      </c>
      <c r="K699" s="91">
        <f t="shared" si="400"/>
        <v>0.11935</v>
      </c>
      <c r="L699" s="91">
        <f t="shared" si="400"/>
        <v>0.14835000000000001</v>
      </c>
      <c r="M699" s="91">
        <f t="shared" si="400"/>
        <v>0.20805000000000001</v>
      </c>
      <c r="N699" s="91">
        <f t="shared" si="400"/>
        <v>4.3639999999999998E-2</v>
      </c>
      <c r="O699" s="91">
        <f t="shared" si="400"/>
        <v>6.28E-3</v>
      </c>
      <c r="P699" s="91">
        <f t="shared" si="400"/>
        <v>4.9750000000000003E-2</v>
      </c>
      <c r="Q699" s="91">
        <f t="shared" si="400"/>
        <v>4.0989999999999999E-2</v>
      </c>
      <c r="R699" s="91">
        <f t="shared" si="400"/>
        <v>0.14735000000000001</v>
      </c>
      <c r="S699" s="91">
        <f t="shared" si="400"/>
        <v>0.42952000000000001</v>
      </c>
      <c r="T699" s="91">
        <f t="shared" si="400"/>
        <v>0.37004999999999999</v>
      </c>
      <c r="U699" s="91">
        <f t="shared" si="400"/>
        <v>0.47756999999999999</v>
      </c>
      <c r="V699" s="91">
        <f t="shared" si="400"/>
        <v>0.39178000000000002</v>
      </c>
      <c r="W699" s="91">
        <f t="shared" si="400"/>
        <v>5.8110000000000002E-2</v>
      </c>
      <c r="X699" s="91">
        <f t="shared" si="400"/>
        <v>0</v>
      </c>
      <c r="Y699" s="91">
        <f t="shared" si="400"/>
        <v>0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14.43</v>
      </c>
      <c r="E700" s="44">
        <v>0</v>
      </c>
      <c r="F700" s="44">
        <v>0</v>
      </c>
      <c r="G700" s="44">
        <v>0</v>
      </c>
      <c r="H700" s="44">
        <v>47.5</v>
      </c>
      <c r="I700" s="44">
        <v>40.74</v>
      </c>
      <c r="J700" s="44">
        <v>88.06</v>
      </c>
      <c r="K700" s="44">
        <v>119.35</v>
      </c>
      <c r="L700" s="44">
        <v>148.35</v>
      </c>
      <c r="M700" s="44">
        <v>208.05</v>
      </c>
      <c r="N700" s="44">
        <v>43.64</v>
      </c>
      <c r="O700" s="44">
        <v>6.28</v>
      </c>
      <c r="P700" s="44">
        <v>49.75</v>
      </c>
      <c r="Q700" s="44">
        <v>40.99</v>
      </c>
      <c r="R700" s="44">
        <v>147.35</v>
      </c>
      <c r="S700" s="44">
        <v>429.52</v>
      </c>
      <c r="T700" s="44">
        <v>370.05</v>
      </c>
      <c r="U700" s="44">
        <v>477.57</v>
      </c>
      <c r="V700" s="44">
        <v>391.78</v>
      </c>
      <c r="W700" s="44">
        <v>58.11</v>
      </c>
      <c r="X700" s="44">
        <v>0</v>
      </c>
      <c r="Y700" s="44">
        <v>0</v>
      </c>
      <c r="Z700" s="44">
        <v>0</v>
      </c>
      <c r="AA700" s="44">
        <v>0</v>
      </c>
    </row>
    <row r="701" spans="1:27" x14ac:dyDescent="0.2">
      <c r="A701" s="98" t="s">
        <v>3092</v>
      </c>
      <c r="B701" s="28" t="str">
        <f>"30"&amp;"."&amp;$B$801&amp;"."&amp;$B$802</f>
        <v>30.10.2023</v>
      </c>
      <c r="C701" s="90" t="s">
        <v>76</v>
      </c>
      <c r="D701" s="91">
        <f>ROUND((D702)/1000,5)</f>
        <v>0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9.7999999999999997E-4</v>
      </c>
      <c r="I701" s="91">
        <f t="shared" si="401"/>
        <v>9.9599999999999994E-2</v>
      </c>
      <c r="J701" s="91">
        <f t="shared" si="401"/>
        <v>0.25268000000000002</v>
      </c>
      <c r="K701" s="91">
        <f t="shared" si="401"/>
        <v>0.19742000000000001</v>
      </c>
      <c r="L701" s="91">
        <f t="shared" si="401"/>
        <v>0.13979</v>
      </c>
      <c r="M701" s="91">
        <f t="shared" si="401"/>
        <v>9.4579999999999997E-2</v>
      </c>
      <c r="N701" s="91">
        <f t="shared" si="401"/>
        <v>0.12856999999999999</v>
      </c>
      <c r="O701" s="91">
        <f t="shared" si="401"/>
        <v>0.13205</v>
      </c>
      <c r="P701" s="91">
        <f t="shared" si="401"/>
        <v>0.17380999999999999</v>
      </c>
      <c r="Q701" s="91">
        <f t="shared" si="401"/>
        <v>0.17559</v>
      </c>
      <c r="R701" s="91">
        <f t="shared" si="401"/>
        <v>0.19918</v>
      </c>
      <c r="S701" s="91">
        <f t="shared" si="401"/>
        <v>0.19975999999999999</v>
      </c>
      <c r="T701" s="91">
        <f t="shared" si="401"/>
        <v>0.19447</v>
      </c>
      <c r="U701" s="91">
        <f t="shared" si="401"/>
        <v>0.27979999999999999</v>
      </c>
      <c r="V701" s="91">
        <f t="shared" si="401"/>
        <v>0.12139999999999999</v>
      </c>
      <c r="W701" s="91">
        <f t="shared" si="401"/>
        <v>0</v>
      </c>
      <c r="X701" s="91">
        <f t="shared" si="401"/>
        <v>0</v>
      </c>
      <c r="Y701" s="91">
        <f t="shared" si="401"/>
        <v>0</v>
      </c>
      <c r="Z701" s="91">
        <f t="shared" si="401"/>
        <v>0</v>
      </c>
      <c r="AA701" s="91">
        <f t="shared" si="401"/>
        <v>0.11171</v>
      </c>
    </row>
    <row r="702" spans="1:27" ht="12.75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0</v>
      </c>
      <c r="E702" s="44">
        <v>0</v>
      </c>
      <c r="F702" s="44">
        <v>0</v>
      </c>
      <c r="G702" s="44">
        <v>0</v>
      </c>
      <c r="H702" s="44">
        <v>0.98</v>
      </c>
      <c r="I702" s="44">
        <v>99.6</v>
      </c>
      <c r="J702" s="44">
        <v>252.68</v>
      </c>
      <c r="K702" s="44">
        <v>197.42</v>
      </c>
      <c r="L702" s="44">
        <v>139.79</v>
      </c>
      <c r="M702" s="44">
        <v>94.58</v>
      </c>
      <c r="N702" s="44">
        <v>128.57</v>
      </c>
      <c r="O702" s="44">
        <v>132.05000000000001</v>
      </c>
      <c r="P702" s="44">
        <v>173.81</v>
      </c>
      <c r="Q702" s="44">
        <v>175.59</v>
      </c>
      <c r="R702" s="44">
        <v>199.18</v>
      </c>
      <c r="S702" s="44">
        <v>199.76</v>
      </c>
      <c r="T702" s="44">
        <v>194.47</v>
      </c>
      <c r="U702" s="44">
        <v>279.8</v>
      </c>
      <c r="V702" s="44">
        <v>121.4</v>
      </c>
      <c r="W702" s="44">
        <v>0</v>
      </c>
      <c r="X702" s="44">
        <v>0</v>
      </c>
      <c r="Y702" s="44">
        <v>0</v>
      </c>
      <c r="Z702" s="44">
        <v>0</v>
      </c>
      <c r="AA702" s="44">
        <v>111.71</v>
      </c>
    </row>
    <row r="703" spans="1:27" x14ac:dyDescent="0.2">
      <c r="A703" s="98" t="s">
        <v>3094</v>
      </c>
      <c r="B703" s="28" t="str">
        <f>"31"&amp;"."&amp;$B$801&amp;"."&amp;$B$802</f>
        <v>31.10.2023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0.21740999999999999</v>
      </c>
      <c r="F703" s="91">
        <f t="shared" si="402"/>
        <v>0.19409999999999999</v>
      </c>
      <c r="G703" s="91">
        <f t="shared" si="402"/>
        <v>0.24171999999999999</v>
      </c>
      <c r="H703" s="91">
        <f t="shared" si="402"/>
        <v>5.638E-2</v>
      </c>
      <c r="I703" s="91">
        <f t="shared" si="402"/>
        <v>0.11593000000000001</v>
      </c>
      <c r="J703" s="91">
        <f t="shared" si="402"/>
        <v>0.26340000000000002</v>
      </c>
      <c r="K703" s="91">
        <f t="shared" si="402"/>
        <v>0.14724000000000001</v>
      </c>
      <c r="L703" s="91">
        <f t="shared" si="402"/>
        <v>0.11426</v>
      </c>
      <c r="M703" s="91">
        <f t="shared" si="402"/>
        <v>0</v>
      </c>
      <c r="N703" s="91">
        <f t="shared" si="402"/>
        <v>0</v>
      </c>
      <c r="O703" s="91">
        <f t="shared" si="402"/>
        <v>0</v>
      </c>
      <c r="P703" s="91">
        <f t="shared" si="402"/>
        <v>0</v>
      </c>
      <c r="Q703" s="91">
        <f t="shared" si="402"/>
        <v>0</v>
      </c>
      <c r="R703" s="91">
        <f t="shared" si="402"/>
        <v>0</v>
      </c>
      <c r="S703" s="91">
        <f t="shared" si="402"/>
        <v>0</v>
      </c>
      <c r="T703" s="91">
        <f t="shared" si="402"/>
        <v>0</v>
      </c>
      <c r="U703" s="91">
        <f t="shared" si="402"/>
        <v>1.9980000000000001E-2</v>
      </c>
      <c r="V703" s="91">
        <f t="shared" si="402"/>
        <v>1.387E-2</v>
      </c>
      <c r="W703" s="91">
        <f t="shared" si="402"/>
        <v>0</v>
      </c>
      <c r="X703" s="91">
        <f t="shared" si="402"/>
        <v>0</v>
      </c>
      <c r="Y703" s="91">
        <f t="shared" si="402"/>
        <v>0</v>
      </c>
      <c r="Z703" s="91">
        <f t="shared" si="402"/>
        <v>0</v>
      </c>
      <c r="AA703" s="91">
        <f t="shared" si="402"/>
        <v>1.8669999999999999E-2</v>
      </c>
    </row>
    <row r="704" spans="1:27" ht="12.75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217.41</v>
      </c>
      <c r="F704" s="44">
        <v>194.1</v>
      </c>
      <c r="G704" s="44">
        <v>241.72</v>
      </c>
      <c r="H704" s="44">
        <v>56.38</v>
      </c>
      <c r="I704" s="44">
        <v>115.93</v>
      </c>
      <c r="J704" s="44">
        <v>263.39999999999998</v>
      </c>
      <c r="K704" s="44">
        <v>147.24</v>
      </c>
      <c r="L704" s="44">
        <v>114.26</v>
      </c>
      <c r="M704" s="44">
        <v>0</v>
      </c>
      <c r="N704" s="44">
        <v>0</v>
      </c>
      <c r="O704" s="44">
        <v>0</v>
      </c>
      <c r="P704" s="44">
        <v>0</v>
      </c>
      <c r="Q704" s="44">
        <v>0</v>
      </c>
      <c r="R704" s="44">
        <v>0</v>
      </c>
      <c r="S704" s="44">
        <v>0</v>
      </c>
      <c r="T704" s="44">
        <v>0</v>
      </c>
      <c r="U704" s="44">
        <v>19.98</v>
      </c>
      <c r="V704" s="44">
        <v>13.87</v>
      </c>
      <c r="W704" s="44">
        <v>0</v>
      </c>
      <c r="X704" s="44">
        <v>0</v>
      </c>
      <c r="Y704" s="44">
        <v>0</v>
      </c>
      <c r="Z704" s="44">
        <v>0</v>
      </c>
      <c r="AA704" s="44">
        <v>18.670000000000002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01.10.2023</v>
      </c>
      <c r="C709" s="90" t="s">
        <v>76</v>
      </c>
      <c r="D709" s="91">
        <f>ROUND((D710)/1000,5)</f>
        <v>3.8989999999999997E-2</v>
      </c>
      <c r="E709" s="91">
        <f t="shared" ref="E709:AA709" si="403">ROUND((E710)/1000,5)</f>
        <v>8.4599999999999995E-2</v>
      </c>
      <c r="F709" s="91">
        <f t="shared" si="403"/>
        <v>1.159E-2</v>
      </c>
      <c r="G709" s="91">
        <f t="shared" si="403"/>
        <v>8.3199999999999993E-3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2.7439999999999999E-2</v>
      </c>
      <c r="P709" s="91">
        <f t="shared" si="403"/>
        <v>1.9359999999999999E-2</v>
      </c>
      <c r="Q709" s="91">
        <f t="shared" si="403"/>
        <v>2.5950000000000001E-2</v>
      </c>
      <c r="R709" s="91">
        <f t="shared" si="403"/>
        <v>2.6800000000000001E-3</v>
      </c>
      <c r="S709" s="91">
        <f t="shared" si="403"/>
        <v>0</v>
      </c>
      <c r="T709" s="91">
        <f t="shared" si="403"/>
        <v>0</v>
      </c>
      <c r="U709" s="91">
        <f t="shared" si="403"/>
        <v>0</v>
      </c>
      <c r="V709" s="91">
        <f t="shared" si="403"/>
        <v>0</v>
      </c>
      <c r="W709" s="91">
        <f t="shared" si="403"/>
        <v>0</v>
      </c>
      <c r="X709" s="91">
        <f t="shared" si="403"/>
        <v>2.2800000000000001E-2</v>
      </c>
      <c r="Y709" s="91">
        <f t="shared" si="403"/>
        <v>0.10478</v>
      </c>
      <c r="Z709" s="91">
        <f t="shared" si="403"/>
        <v>0.18421000000000001</v>
      </c>
      <c r="AA709" s="91">
        <f t="shared" si="403"/>
        <v>0.16714999999999999</v>
      </c>
    </row>
    <row r="710" spans="1:27" ht="12.75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38.99</v>
      </c>
      <c r="E710" s="44">
        <v>84.6</v>
      </c>
      <c r="F710" s="44">
        <v>11.59</v>
      </c>
      <c r="G710" s="44">
        <v>8.32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27.44</v>
      </c>
      <c r="P710" s="44">
        <v>19.36</v>
      </c>
      <c r="Q710" s="44">
        <v>25.95</v>
      </c>
      <c r="R710" s="44">
        <v>2.68</v>
      </c>
      <c r="S710" s="44">
        <v>0</v>
      </c>
      <c r="T710" s="44">
        <v>0</v>
      </c>
      <c r="U710" s="44">
        <v>0</v>
      </c>
      <c r="V710" s="44">
        <v>0</v>
      </c>
      <c r="W710" s="44">
        <v>0</v>
      </c>
      <c r="X710" s="44">
        <v>22.8</v>
      </c>
      <c r="Y710" s="44">
        <v>104.78</v>
      </c>
      <c r="Z710" s="44">
        <v>184.21</v>
      </c>
      <c r="AA710" s="44">
        <v>167.15</v>
      </c>
    </row>
    <row r="711" spans="1:27" x14ac:dyDescent="0.2">
      <c r="A711" s="98" t="s">
        <v>3098</v>
      </c>
      <c r="B711" s="28" t="str">
        <f>"02"&amp;"."&amp;$B$801&amp;"."&amp;$B$802</f>
        <v>02.10.2023</v>
      </c>
      <c r="C711" s="90" t="s">
        <v>76</v>
      </c>
      <c r="D711" s="91">
        <f>ROUND((D712)/1000,5)</f>
        <v>5.586E-2</v>
      </c>
      <c r="E711" s="91">
        <f t="shared" ref="E711:AA711" si="404">ROUND((E712)/1000,5)</f>
        <v>2.283E-2</v>
      </c>
      <c r="F711" s="91">
        <f t="shared" si="404"/>
        <v>5.5690000000000003E-2</v>
      </c>
      <c r="G711" s="91">
        <f t="shared" si="404"/>
        <v>0</v>
      </c>
      <c r="H711" s="91">
        <f t="shared" si="404"/>
        <v>0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8.4999999999999995E-4</v>
      </c>
      <c r="M711" s="91">
        <f t="shared" si="404"/>
        <v>0</v>
      </c>
      <c r="N711" s="91">
        <f t="shared" si="404"/>
        <v>9.3799999999999994E-3</v>
      </c>
      <c r="O711" s="91">
        <f t="shared" si="404"/>
        <v>1.916E-2</v>
      </c>
      <c r="P711" s="91">
        <f t="shared" si="404"/>
        <v>3.7000000000000002E-3</v>
      </c>
      <c r="Q711" s="91">
        <f t="shared" si="404"/>
        <v>4.0899999999999999E-3</v>
      </c>
      <c r="R711" s="91">
        <f t="shared" si="404"/>
        <v>4.3299999999999996E-3</v>
      </c>
      <c r="S711" s="91">
        <f t="shared" si="404"/>
        <v>1.2540000000000001E-2</v>
      </c>
      <c r="T711" s="91">
        <f t="shared" si="404"/>
        <v>1.146E-2</v>
      </c>
      <c r="U711" s="91">
        <f t="shared" si="404"/>
        <v>0</v>
      </c>
      <c r="V711" s="91">
        <f t="shared" si="404"/>
        <v>0</v>
      </c>
      <c r="W711" s="91">
        <f t="shared" si="404"/>
        <v>2.33E-3</v>
      </c>
      <c r="X711" s="91">
        <f t="shared" si="404"/>
        <v>7.3400000000000002E-3</v>
      </c>
      <c r="Y711" s="91">
        <f t="shared" si="404"/>
        <v>0.26379000000000002</v>
      </c>
      <c r="Z711" s="91">
        <f t="shared" si="404"/>
        <v>0.37684000000000001</v>
      </c>
      <c r="AA711" s="91">
        <f t="shared" si="404"/>
        <v>0.11502999999999999</v>
      </c>
    </row>
    <row r="712" spans="1:27" ht="12.75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55.86</v>
      </c>
      <c r="E712" s="44">
        <v>22.83</v>
      </c>
      <c r="F712" s="44">
        <v>55.69</v>
      </c>
      <c r="G712" s="44">
        <v>0</v>
      </c>
      <c r="H712" s="44">
        <v>0</v>
      </c>
      <c r="I712" s="44">
        <v>0</v>
      </c>
      <c r="J712" s="44">
        <v>0</v>
      </c>
      <c r="K712" s="44">
        <v>0</v>
      </c>
      <c r="L712" s="44">
        <v>0.85</v>
      </c>
      <c r="M712" s="44">
        <v>0</v>
      </c>
      <c r="N712" s="44">
        <v>9.3800000000000008</v>
      </c>
      <c r="O712" s="44">
        <v>19.16</v>
      </c>
      <c r="P712" s="44">
        <v>3.7</v>
      </c>
      <c r="Q712" s="44">
        <v>4.09</v>
      </c>
      <c r="R712" s="44">
        <v>4.33</v>
      </c>
      <c r="S712" s="44">
        <v>12.54</v>
      </c>
      <c r="T712" s="44">
        <v>11.46</v>
      </c>
      <c r="U712" s="44">
        <v>0</v>
      </c>
      <c r="V712" s="44">
        <v>0</v>
      </c>
      <c r="W712" s="44">
        <v>2.33</v>
      </c>
      <c r="X712" s="44">
        <v>7.34</v>
      </c>
      <c r="Y712" s="44">
        <v>263.79000000000002</v>
      </c>
      <c r="Z712" s="44">
        <v>376.84</v>
      </c>
      <c r="AA712" s="44">
        <v>115.03</v>
      </c>
    </row>
    <row r="713" spans="1:27" x14ac:dyDescent="0.2">
      <c r="A713" s="98" t="s">
        <v>3100</v>
      </c>
      <c r="B713" s="28" t="str">
        <f>"03"&amp;"."&amp;$B$801&amp;"."&amp;$B$802</f>
        <v>03.10.2023</v>
      </c>
      <c r="C713" s="90" t="s">
        <v>76</v>
      </c>
      <c r="D713" s="91">
        <f>ROUND((D714)/1000,5)</f>
        <v>0.20943000000000001</v>
      </c>
      <c r="E713" s="91">
        <f t="shared" ref="E713:AA713" si="405">ROUND((E714)/1000,5)</f>
        <v>0.39367999999999997</v>
      </c>
      <c r="F713" s="91">
        <f t="shared" si="405"/>
        <v>1.23E-2</v>
      </c>
      <c r="G713" s="91">
        <f t="shared" si="405"/>
        <v>0</v>
      </c>
      <c r="H713" s="91">
        <f t="shared" si="405"/>
        <v>0</v>
      </c>
      <c r="I713" s="91">
        <f t="shared" si="405"/>
        <v>0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0</v>
      </c>
      <c r="O713" s="91">
        <f t="shared" si="405"/>
        <v>0</v>
      </c>
      <c r="P713" s="91">
        <f t="shared" si="405"/>
        <v>0</v>
      </c>
      <c r="Q713" s="91">
        <f t="shared" si="405"/>
        <v>5.6499999999999996E-3</v>
      </c>
      <c r="R713" s="91">
        <f t="shared" si="405"/>
        <v>4.3899999999999998E-3</v>
      </c>
      <c r="S713" s="91">
        <f t="shared" si="405"/>
        <v>2.5300000000000001E-3</v>
      </c>
      <c r="T713" s="91">
        <f t="shared" si="405"/>
        <v>0</v>
      </c>
      <c r="U713" s="91">
        <f t="shared" si="405"/>
        <v>0</v>
      </c>
      <c r="V713" s="91">
        <f t="shared" si="405"/>
        <v>0</v>
      </c>
      <c r="W713" s="91">
        <f t="shared" si="405"/>
        <v>2.4680000000000001E-2</v>
      </c>
      <c r="X713" s="91">
        <f t="shared" si="405"/>
        <v>5.9699999999999996E-3</v>
      </c>
      <c r="Y713" s="91">
        <f t="shared" si="405"/>
        <v>0.20161000000000001</v>
      </c>
      <c r="Z713" s="91">
        <f t="shared" si="405"/>
        <v>0.26234000000000002</v>
      </c>
      <c r="AA713" s="91">
        <f t="shared" si="405"/>
        <v>9.5750000000000002E-2</v>
      </c>
    </row>
    <row r="714" spans="1:27" ht="12.75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209.43</v>
      </c>
      <c r="E714" s="44">
        <v>393.68</v>
      </c>
      <c r="F714" s="44">
        <v>12.3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5.65</v>
      </c>
      <c r="R714" s="44">
        <v>4.3899999999999997</v>
      </c>
      <c r="S714" s="44">
        <v>2.5299999999999998</v>
      </c>
      <c r="T714" s="44">
        <v>0</v>
      </c>
      <c r="U714" s="44">
        <v>0</v>
      </c>
      <c r="V714" s="44">
        <v>0</v>
      </c>
      <c r="W714" s="44">
        <v>24.68</v>
      </c>
      <c r="X714" s="44">
        <v>5.97</v>
      </c>
      <c r="Y714" s="44">
        <v>201.61</v>
      </c>
      <c r="Z714" s="44">
        <v>262.33999999999997</v>
      </c>
      <c r="AA714" s="44">
        <v>95.75</v>
      </c>
    </row>
    <row r="715" spans="1:27" x14ac:dyDescent="0.2">
      <c r="A715" s="98" t="s">
        <v>3102</v>
      </c>
      <c r="B715" s="28" t="str">
        <f>"04"&amp;"."&amp;$B$801&amp;"."&amp;$B$802</f>
        <v>04.10.2023</v>
      </c>
      <c r="C715" s="90" t="s">
        <v>76</v>
      </c>
      <c r="D715" s="91">
        <f>ROUND((D716)/1000,5)</f>
        <v>4.922E-2</v>
      </c>
      <c r="E715" s="91">
        <f t="shared" ref="E715:AA715" si="406">ROUND((E716)/1000,5)</f>
        <v>0</v>
      </c>
      <c r="F715" s="91">
        <f t="shared" si="406"/>
        <v>0</v>
      </c>
      <c r="G715" s="91">
        <f t="shared" si="406"/>
        <v>0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2.9499999999999999E-3</v>
      </c>
      <c r="N715" s="91">
        <f t="shared" si="406"/>
        <v>1.6080000000000001E-2</v>
      </c>
      <c r="O715" s="91">
        <f t="shared" si="406"/>
        <v>2.8080000000000001E-2</v>
      </c>
      <c r="P715" s="91">
        <f t="shared" si="406"/>
        <v>2.0199999999999999E-2</v>
      </c>
      <c r="Q715" s="91">
        <f t="shared" si="406"/>
        <v>3.5770000000000003E-2</v>
      </c>
      <c r="R715" s="91">
        <f t="shared" si="406"/>
        <v>1.8720000000000001E-2</v>
      </c>
      <c r="S715" s="91">
        <f t="shared" si="406"/>
        <v>6.3099999999999996E-3</v>
      </c>
      <c r="T715" s="91">
        <f t="shared" si="406"/>
        <v>0</v>
      </c>
      <c r="U715" s="91">
        <f t="shared" si="406"/>
        <v>2.1190000000000001E-2</v>
      </c>
      <c r="V715" s="91">
        <f t="shared" si="406"/>
        <v>0</v>
      </c>
      <c r="W715" s="91">
        <f t="shared" si="406"/>
        <v>2.0160000000000001E-2</v>
      </c>
      <c r="X715" s="91">
        <f t="shared" si="406"/>
        <v>3.3689999999999998E-2</v>
      </c>
      <c r="Y715" s="91">
        <f t="shared" si="406"/>
        <v>0.25140000000000001</v>
      </c>
      <c r="Z715" s="91">
        <f t="shared" si="406"/>
        <v>0.19212000000000001</v>
      </c>
      <c r="AA715" s="91">
        <f t="shared" si="406"/>
        <v>0.10758</v>
      </c>
    </row>
    <row r="716" spans="1:27" ht="12.75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49.22</v>
      </c>
      <c r="E716" s="44">
        <v>0</v>
      </c>
      <c r="F716" s="44">
        <v>0</v>
      </c>
      <c r="G716" s="44">
        <v>0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2.95</v>
      </c>
      <c r="N716" s="44">
        <v>16.079999999999998</v>
      </c>
      <c r="O716" s="44">
        <v>28.08</v>
      </c>
      <c r="P716" s="44">
        <v>20.2</v>
      </c>
      <c r="Q716" s="44">
        <v>35.770000000000003</v>
      </c>
      <c r="R716" s="44">
        <v>18.72</v>
      </c>
      <c r="S716" s="44">
        <v>6.31</v>
      </c>
      <c r="T716" s="44">
        <v>0</v>
      </c>
      <c r="U716" s="44">
        <v>21.19</v>
      </c>
      <c r="V716" s="44">
        <v>0</v>
      </c>
      <c r="W716" s="44">
        <v>20.16</v>
      </c>
      <c r="X716" s="44">
        <v>33.69</v>
      </c>
      <c r="Y716" s="44">
        <v>251.4</v>
      </c>
      <c r="Z716" s="44">
        <v>192.12</v>
      </c>
      <c r="AA716" s="44">
        <v>107.58</v>
      </c>
    </row>
    <row r="717" spans="1:27" x14ac:dyDescent="0.2">
      <c r="A717" s="98" t="s">
        <v>3104</v>
      </c>
      <c r="B717" s="28" t="str">
        <f>"05"&amp;"."&amp;$B$801&amp;"."&amp;$B$802</f>
        <v>05.10.2023</v>
      </c>
      <c r="C717" s="90" t="s">
        <v>76</v>
      </c>
      <c r="D717" s="91">
        <f>ROUND((D718)/1000,5)</f>
        <v>1.4449999999999999E-2</v>
      </c>
      <c r="E717" s="91">
        <f t="shared" ref="E717:AA717" si="407">ROUND((E718)/1000,5)</f>
        <v>0</v>
      </c>
      <c r="F717" s="91">
        <f t="shared" si="407"/>
        <v>2.981E-2</v>
      </c>
      <c r="G717" s="91">
        <f t="shared" si="407"/>
        <v>0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7.7999999999999999E-4</v>
      </c>
      <c r="L717" s="91">
        <f t="shared" si="407"/>
        <v>0</v>
      </c>
      <c r="M717" s="91">
        <f t="shared" si="407"/>
        <v>2.0000000000000002E-5</v>
      </c>
      <c r="N717" s="91">
        <f t="shared" si="407"/>
        <v>1.91E-3</v>
      </c>
      <c r="O717" s="91">
        <f t="shared" si="407"/>
        <v>0</v>
      </c>
      <c r="P717" s="91">
        <f t="shared" si="407"/>
        <v>0</v>
      </c>
      <c r="Q717" s="91">
        <f t="shared" si="407"/>
        <v>6.0440000000000001E-2</v>
      </c>
      <c r="R717" s="91">
        <f t="shared" si="407"/>
        <v>5.4620000000000002E-2</v>
      </c>
      <c r="S717" s="91">
        <f t="shared" si="407"/>
        <v>5.5070000000000001E-2</v>
      </c>
      <c r="T717" s="91">
        <f t="shared" si="407"/>
        <v>4.1430000000000002E-2</v>
      </c>
      <c r="U717" s="91">
        <f t="shared" si="407"/>
        <v>1.259E-2</v>
      </c>
      <c r="V717" s="91">
        <f t="shared" si="407"/>
        <v>0</v>
      </c>
      <c r="W717" s="91">
        <f t="shared" si="407"/>
        <v>2.2960000000000001E-2</v>
      </c>
      <c r="X717" s="91">
        <f t="shared" si="407"/>
        <v>0.18179999999999999</v>
      </c>
      <c r="Y717" s="91">
        <f t="shared" si="407"/>
        <v>0.18417</v>
      </c>
      <c r="Z717" s="91">
        <f t="shared" si="407"/>
        <v>0.14824000000000001</v>
      </c>
      <c r="AA717" s="91">
        <f t="shared" si="407"/>
        <v>4.9149999999999999E-2</v>
      </c>
    </row>
    <row r="718" spans="1:27" ht="12.75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14.45</v>
      </c>
      <c r="E718" s="44">
        <v>0</v>
      </c>
      <c r="F718" s="44">
        <v>29.81</v>
      </c>
      <c r="G718" s="44">
        <v>0</v>
      </c>
      <c r="H718" s="44">
        <v>0</v>
      </c>
      <c r="I718" s="44">
        <v>0</v>
      </c>
      <c r="J718" s="44">
        <v>0</v>
      </c>
      <c r="K718" s="44">
        <v>0.78</v>
      </c>
      <c r="L718" s="44">
        <v>0</v>
      </c>
      <c r="M718" s="44">
        <v>0.02</v>
      </c>
      <c r="N718" s="44">
        <v>1.91</v>
      </c>
      <c r="O718" s="44">
        <v>0</v>
      </c>
      <c r="P718" s="44">
        <v>0</v>
      </c>
      <c r="Q718" s="44">
        <v>60.44</v>
      </c>
      <c r="R718" s="44">
        <v>54.62</v>
      </c>
      <c r="S718" s="44">
        <v>55.07</v>
      </c>
      <c r="T718" s="44">
        <v>41.43</v>
      </c>
      <c r="U718" s="44">
        <v>12.59</v>
      </c>
      <c r="V718" s="44">
        <v>0</v>
      </c>
      <c r="W718" s="44">
        <v>22.96</v>
      </c>
      <c r="X718" s="44">
        <v>181.8</v>
      </c>
      <c r="Y718" s="44">
        <v>184.17</v>
      </c>
      <c r="Z718" s="44">
        <v>148.24</v>
      </c>
      <c r="AA718" s="44">
        <v>49.15</v>
      </c>
    </row>
    <row r="719" spans="1:27" x14ac:dyDescent="0.2">
      <c r="A719" s="98" t="s">
        <v>3106</v>
      </c>
      <c r="B719" s="28" t="str">
        <f>"06"&amp;"."&amp;$B$801&amp;"."&amp;$B$802</f>
        <v>06.10.2023</v>
      </c>
      <c r="C719" s="90" t="s">
        <v>76</v>
      </c>
      <c r="D719" s="91">
        <f>ROUND((D720)/1000,5)</f>
        <v>4.9910000000000003E-2</v>
      </c>
      <c r="E719" s="91">
        <f t="shared" ref="E719:AA719" si="408">ROUND((E720)/1000,5)</f>
        <v>3.4419999999999999E-2</v>
      </c>
      <c r="F719" s="91">
        <f t="shared" si="408"/>
        <v>0</v>
      </c>
      <c r="G719" s="91">
        <f t="shared" si="408"/>
        <v>0</v>
      </c>
      <c r="H719" s="91">
        <f t="shared" si="408"/>
        <v>0</v>
      </c>
      <c r="I719" s="91">
        <f t="shared" si="408"/>
        <v>0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1.8000000000000001E-4</v>
      </c>
      <c r="N719" s="91">
        <f t="shared" si="408"/>
        <v>2.5440000000000001E-2</v>
      </c>
      <c r="O719" s="91">
        <f t="shared" si="408"/>
        <v>4.2160000000000003E-2</v>
      </c>
      <c r="P719" s="91">
        <f t="shared" si="408"/>
        <v>1.617E-2</v>
      </c>
      <c r="Q719" s="91">
        <f t="shared" si="408"/>
        <v>6.3200000000000001E-3</v>
      </c>
      <c r="R719" s="91">
        <f t="shared" si="408"/>
        <v>1.503E-2</v>
      </c>
      <c r="S719" s="91">
        <f t="shared" si="408"/>
        <v>1.034E-2</v>
      </c>
      <c r="T719" s="91">
        <f t="shared" si="408"/>
        <v>1.7600000000000001E-2</v>
      </c>
      <c r="U719" s="91">
        <f t="shared" si="408"/>
        <v>1.4080000000000001E-2</v>
      </c>
      <c r="V719" s="91">
        <f t="shared" si="408"/>
        <v>2.7300000000000001E-2</v>
      </c>
      <c r="W719" s="91">
        <f t="shared" si="408"/>
        <v>2.6970000000000001E-2</v>
      </c>
      <c r="X719" s="91">
        <f t="shared" si="408"/>
        <v>8.4769999999999998E-2</v>
      </c>
      <c r="Y719" s="91">
        <f t="shared" si="408"/>
        <v>0.25639000000000001</v>
      </c>
      <c r="Z719" s="91">
        <f t="shared" si="408"/>
        <v>0.44572000000000001</v>
      </c>
      <c r="AA719" s="91">
        <f t="shared" si="408"/>
        <v>0.14571999999999999</v>
      </c>
    </row>
    <row r="720" spans="1:27" ht="12.75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49.91</v>
      </c>
      <c r="E720" s="44">
        <v>34.42</v>
      </c>
      <c r="F720" s="44">
        <v>0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4">
        <v>0</v>
      </c>
      <c r="M720" s="44">
        <v>0.18</v>
      </c>
      <c r="N720" s="44">
        <v>25.44</v>
      </c>
      <c r="O720" s="44">
        <v>42.16</v>
      </c>
      <c r="P720" s="44">
        <v>16.170000000000002</v>
      </c>
      <c r="Q720" s="44">
        <v>6.32</v>
      </c>
      <c r="R720" s="44">
        <v>15.03</v>
      </c>
      <c r="S720" s="44">
        <v>10.34</v>
      </c>
      <c r="T720" s="44">
        <v>17.600000000000001</v>
      </c>
      <c r="U720" s="44">
        <v>14.08</v>
      </c>
      <c r="V720" s="44">
        <v>27.3</v>
      </c>
      <c r="W720" s="44">
        <v>26.97</v>
      </c>
      <c r="X720" s="44">
        <v>84.77</v>
      </c>
      <c r="Y720" s="44">
        <v>256.39</v>
      </c>
      <c r="Z720" s="44">
        <v>445.72</v>
      </c>
      <c r="AA720" s="44">
        <v>145.72</v>
      </c>
    </row>
    <row r="721" spans="1:27" x14ac:dyDescent="0.2">
      <c r="A721" s="98" t="s">
        <v>3108</v>
      </c>
      <c r="B721" s="28" t="str">
        <f>"07"&amp;"."&amp;$B$801&amp;"."&amp;$B$802</f>
        <v>07.10.2023</v>
      </c>
      <c r="C721" s="90" t="s">
        <v>76</v>
      </c>
      <c r="D721" s="91">
        <f>ROUND((D722)/1000,5)</f>
        <v>6.3200000000000006E-2</v>
      </c>
      <c r="E721" s="91">
        <f t="shared" ref="E721:AA721" si="409">ROUND((E722)/1000,5)</f>
        <v>0.26468999999999998</v>
      </c>
      <c r="F721" s="91">
        <f t="shared" si="409"/>
        <v>3.1800000000000001E-3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0</v>
      </c>
      <c r="Q721" s="91">
        <f t="shared" si="409"/>
        <v>0</v>
      </c>
      <c r="R721" s="91">
        <f t="shared" si="409"/>
        <v>0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0</v>
      </c>
      <c r="Y721" s="91">
        <f t="shared" si="409"/>
        <v>0.16073000000000001</v>
      </c>
      <c r="Z721" s="91">
        <f t="shared" si="409"/>
        <v>0.24439</v>
      </c>
      <c r="AA721" s="91">
        <f t="shared" si="409"/>
        <v>0.11182</v>
      </c>
    </row>
    <row r="722" spans="1:27" ht="12.75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63.2</v>
      </c>
      <c r="E722" s="44">
        <v>264.69</v>
      </c>
      <c r="F722" s="44">
        <v>3.18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160.72999999999999</v>
      </c>
      <c r="Z722" s="44">
        <v>244.39</v>
      </c>
      <c r="AA722" s="44">
        <v>111.82</v>
      </c>
    </row>
    <row r="723" spans="1:27" x14ac:dyDescent="0.2">
      <c r="A723" s="98" t="s">
        <v>3110</v>
      </c>
      <c r="B723" s="28" t="str">
        <f>"08"&amp;"."&amp;$B$801&amp;"."&amp;$B$802</f>
        <v>08.10.2023</v>
      </c>
      <c r="C723" s="90" t="s">
        <v>76</v>
      </c>
      <c r="D723" s="91">
        <f>ROUND((D724)/1000,5)</f>
        <v>9.9100000000000004E-3</v>
      </c>
      <c r="E723" s="91">
        <f t="shared" ref="E723:AA723" si="410">ROUND((E724)/1000,5)</f>
        <v>0.19105</v>
      </c>
      <c r="F723" s="91">
        <f t="shared" si="410"/>
        <v>0.12137000000000001</v>
      </c>
      <c r="G723" s="91">
        <f t="shared" si="410"/>
        <v>9.7089999999999996E-2</v>
      </c>
      <c r="H723" s="91">
        <f t="shared" si="410"/>
        <v>3.5E-4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0</v>
      </c>
      <c r="Q723" s="91">
        <f t="shared" si="410"/>
        <v>0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0</v>
      </c>
      <c r="W723" s="91">
        <f t="shared" si="410"/>
        <v>0</v>
      </c>
      <c r="X723" s="91">
        <f t="shared" si="410"/>
        <v>1.2500000000000001E-2</v>
      </c>
      <c r="Y723" s="91">
        <f t="shared" si="410"/>
        <v>6.6E-4</v>
      </c>
      <c r="Z723" s="91">
        <f t="shared" si="410"/>
        <v>0</v>
      </c>
      <c r="AA723" s="91">
        <f t="shared" si="410"/>
        <v>0</v>
      </c>
    </row>
    <row r="724" spans="1:27" ht="12.75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9.91</v>
      </c>
      <c r="E724" s="44">
        <v>191.05</v>
      </c>
      <c r="F724" s="44">
        <v>121.37</v>
      </c>
      <c r="G724" s="44">
        <v>97.09</v>
      </c>
      <c r="H724" s="44">
        <v>0.35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0</v>
      </c>
      <c r="Q724" s="44">
        <v>0</v>
      </c>
      <c r="R724" s="44">
        <v>0</v>
      </c>
      <c r="S724" s="44">
        <v>0</v>
      </c>
      <c r="T724" s="44">
        <v>0</v>
      </c>
      <c r="U724" s="44">
        <v>0</v>
      </c>
      <c r="V724" s="44">
        <v>0</v>
      </c>
      <c r="W724" s="44">
        <v>0</v>
      </c>
      <c r="X724" s="44">
        <v>12.5</v>
      </c>
      <c r="Y724" s="44">
        <v>0.66</v>
      </c>
      <c r="Z724" s="44">
        <v>0</v>
      </c>
      <c r="AA724" s="44">
        <v>0</v>
      </c>
    </row>
    <row r="725" spans="1:27" x14ac:dyDescent="0.2">
      <c r="A725" s="98" t="s">
        <v>3112</v>
      </c>
      <c r="B725" s="28" t="str">
        <f>"09"&amp;"."&amp;$B$801&amp;"."&amp;$B$802</f>
        <v>09.10.2023</v>
      </c>
      <c r="C725" s="90" t="s">
        <v>76</v>
      </c>
      <c r="D725" s="91">
        <f>ROUND((D726)/1000,5)</f>
        <v>0</v>
      </c>
      <c r="E725" s="91">
        <f t="shared" ref="E725:AA725" si="411">ROUND((E726)/1000,5)</f>
        <v>1.3599999999999999E-2</v>
      </c>
      <c r="F725" s="91">
        <f t="shared" si="411"/>
        <v>7.9299999999999995E-3</v>
      </c>
      <c r="G725" s="91">
        <f t="shared" si="411"/>
        <v>4.8000000000000001E-4</v>
      </c>
      <c r="H725" s="91">
        <f t="shared" si="411"/>
        <v>0</v>
      </c>
      <c r="I725" s="91">
        <f t="shared" si="411"/>
        <v>0</v>
      </c>
      <c r="J725" s="91">
        <f t="shared" si="411"/>
        <v>0</v>
      </c>
      <c r="K725" s="91">
        <f t="shared" si="411"/>
        <v>0</v>
      </c>
      <c r="L725" s="91">
        <f t="shared" si="411"/>
        <v>7.2739999999999999E-2</v>
      </c>
      <c r="M725" s="91">
        <f t="shared" si="411"/>
        <v>4.4999999999999999E-4</v>
      </c>
      <c r="N725" s="91">
        <f t="shared" si="411"/>
        <v>3.8999999999999999E-4</v>
      </c>
      <c r="O725" s="91">
        <f t="shared" si="411"/>
        <v>2.64E-3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0</v>
      </c>
      <c r="V725" s="91">
        <f t="shared" si="411"/>
        <v>0</v>
      </c>
      <c r="W725" s="91">
        <f t="shared" si="411"/>
        <v>4.6829999999999997E-2</v>
      </c>
      <c r="X725" s="91">
        <f t="shared" si="411"/>
        <v>0</v>
      </c>
      <c r="Y725" s="91">
        <f t="shared" si="411"/>
        <v>0.21579999999999999</v>
      </c>
      <c r="Z725" s="91">
        <f t="shared" si="411"/>
        <v>2.154E-2</v>
      </c>
      <c r="AA725" s="91">
        <f t="shared" si="411"/>
        <v>5.3069999999999999E-2</v>
      </c>
    </row>
    <row r="726" spans="1:27" ht="12.75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0</v>
      </c>
      <c r="E726" s="44">
        <v>13.6</v>
      </c>
      <c r="F726" s="44">
        <v>7.93</v>
      </c>
      <c r="G726" s="44">
        <v>0.48</v>
      </c>
      <c r="H726" s="44">
        <v>0</v>
      </c>
      <c r="I726" s="44">
        <v>0</v>
      </c>
      <c r="J726" s="44">
        <v>0</v>
      </c>
      <c r="K726" s="44">
        <v>0</v>
      </c>
      <c r="L726" s="44">
        <v>72.739999999999995</v>
      </c>
      <c r="M726" s="44">
        <v>0.45</v>
      </c>
      <c r="N726" s="44">
        <v>0.39</v>
      </c>
      <c r="O726" s="44">
        <v>2.64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46.83</v>
      </c>
      <c r="X726" s="44">
        <v>0</v>
      </c>
      <c r="Y726" s="44">
        <v>215.8</v>
      </c>
      <c r="Z726" s="44">
        <v>21.54</v>
      </c>
      <c r="AA726" s="44">
        <v>53.07</v>
      </c>
    </row>
    <row r="727" spans="1:27" x14ac:dyDescent="0.2">
      <c r="A727" s="98" t="s">
        <v>3114</v>
      </c>
      <c r="B727" s="28" t="str">
        <f>"10"&amp;"."&amp;$B$801&amp;"."&amp;$B$802</f>
        <v>10.10.2023</v>
      </c>
      <c r="C727" s="90" t="s">
        <v>76</v>
      </c>
      <c r="D727" s="91">
        <f>ROUND((D728)/1000,5)</f>
        <v>0.1215</v>
      </c>
      <c r="E727" s="91">
        <f t="shared" ref="E727:AA727" si="412">ROUND((E728)/1000,5)</f>
        <v>0.1847</v>
      </c>
      <c r="F727" s="91">
        <f t="shared" si="412"/>
        <v>9.468E-2</v>
      </c>
      <c r="G727" s="91">
        <f t="shared" si="412"/>
        <v>0</v>
      </c>
      <c r="H727" s="91">
        <f t="shared" si="412"/>
        <v>0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4.0000000000000003E-5</v>
      </c>
      <c r="M727" s="91">
        <f t="shared" si="412"/>
        <v>0</v>
      </c>
      <c r="N727" s="91">
        <f t="shared" si="412"/>
        <v>0</v>
      </c>
      <c r="O727" s="91">
        <f t="shared" si="412"/>
        <v>0</v>
      </c>
      <c r="P727" s="91">
        <f t="shared" si="412"/>
        <v>0</v>
      </c>
      <c r="Q727" s="91">
        <f t="shared" si="412"/>
        <v>0</v>
      </c>
      <c r="R727" s="91">
        <f t="shared" si="412"/>
        <v>3.0000000000000001E-5</v>
      </c>
      <c r="S727" s="91">
        <f t="shared" si="412"/>
        <v>0</v>
      </c>
      <c r="T727" s="91">
        <f t="shared" si="412"/>
        <v>0</v>
      </c>
      <c r="U727" s="91">
        <f t="shared" si="412"/>
        <v>0</v>
      </c>
      <c r="V727" s="91">
        <f t="shared" si="412"/>
        <v>0</v>
      </c>
      <c r="W727" s="91">
        <f t="shared" si="412"/>
        <v>0</v>
      </c>
      <c r="X727" s="91">
        <f t="shared" si="412"/>
        <v>0</v>
      </c>
      <c r="Y727" s="91">
        <f t="shared" si="412"/>
        <v>6.4999999999999997E-4</v>
      </c>
      <c r="Z727" s="91">
        <f t="shared" si="412"/>
        <v>2.81E-2</v>
      </c>
      <c r="AA727" s="91">
        <f t="shared" si="412"/>
        <v>5.5500000000000001E-2</v>
      </c>
    </row>
    <row r="728" spans="1:27" ht="12.75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121.5</v>
      </c>
      <c r="E728" s="44">
        <v>184.7</v>
      </c>
      <c r="F728" s="44">
        <v>94.68</v>
      </c>
      <c r="G728" s="44">
        <v>0</v>
      </c>
      <c r="H728" s="44">
        <v>0</v>
      </c>
      <c r="I728" s="44">
        <v>0</v>
      </c>
      <c r="J728" s="44">
        <v>0</v>
      </c>
      <c r="K728" s="44">
        <v>0</v>
      </c>
      <c r="L728" s="44">
        <v>0.04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0.03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0.65</v>
      </c>
      <c r="Z728" s="44">
        <v>28.1</v>
      </c>
      <c r="AA728" s="44">
        <v>55.5</v>
      </c>
    </row>
    <row r="729" spans="1:27" x14ac:dyDescent="0.2">
      <c r="A729" s="98" t="s">
        <v>3116</v>
      </c>
      <c r="B729" s="28" t="str">
        <f>"11"&amp;"."&amp;$B$801&amp;"."&amp;$B$802</f>
        <v>11.10.2023</v>
      </c>
      <c r="C729" s="90" t="s">
        <v>76</v>
      </c>
      <c r="D729" s="91">
        <f>ROUND((D730)/1000,5)</f>
        <v>8.6800000000000002E-3</v>
      </c>
      <c r="E729" s="91">
        <f t="shared" ref="E729:AA729" si="413">ROUND((E730)/1000,5)</f>
        <v>0</v>
      </c>
      <c r="F729" s="91">
        <f t="shared" si="413"/>
        <v>0</v>
      </c>
      <c r="G729" s="91">
        <f t="shared" si="413"/>
        <v>0</v>
      </c>
      <c r="H729" s="91">
        <f t="shared" si="413"/>
        <v>0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1.9550000000000001E-2</v>
      </c>
      <c r="O729" s="91">
        <f t="shared" si="413"/>
        <v>4.4600000000000004E-3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0</v>
      </c>
      <c r="U729" s="91">
        <f t="shared" si="413"/>
        <v>1.7809999999999999E-2</v>
      </c>
      <c r="V729" s="91">
        <f t="shared" si="413"/>
        <v>0</v>
      </c>
      <c r="W729" s="91">
        <f t="shared" si="413"/>
        <v>4.0070000000000001E-2</v>
      </c>
      <c r="X729" s="91">
        <f t="shared" si="413"/>
        <v>3.2820000000000002E-2</v>
      </c>
      <c r="Y729" s="91">
        <f t="shared" si="413"/>
        <v>0.26285999999999998</v>
      </c>
      <c r="Z729" s="91">
        <f t="shared" si="413"/>
        <v>0.32901000000000002</v>
      </c>
      <c r="AA729" s="91">
        <f t="shared" si="413"/>
        <v>0.15267</v>
      </c>
    </row>
    <row r="730" spans="1:27" ht="12.75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8.68</v>
      </c>
      <c r="E730" s="44">
        <v>0</v>
      </c>
      <c r="F730" s="44">
        <v>0</v>
      </c>
      <c r="G730" s="44">
        <v>0</v>
      </c>
      <c r="H730" s="44">
        <v>0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19.55</v>
      </c>
      <c r="O730" s="44">
        <v>4.46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17.809999999999999</v>
      </c>
      <c r="V730" s="44">
        <v>0</v>
      </c>
      <c r="W730" s="44">
        <v>40.07</v>
      </c>
      <c r="X730" s="44">
        <v>32.82</v>
      </c>
      <c r="Y730" s="44">
        <v>262.86</v>
      </c>
      <c r="Z730" s="44">
        <v>329.01</v>
      </c>
      <c r="AA730" s="44">
        <v>152.66999999999999</v>
      </c>
    </row>
    <row r="731" spans="1:27" x14ac:dyDescent="0.2">
      <c r="A731" s="98" t="s">
        <v>3118</v>
      </c>
      <c r="B731" s="28" t="str">
        <f>"12"&amp;"."&amp;$B$801&amp;"."&amp;$B$802</f>
        <v>12.10.2023</v>
      </c>
      <c r="C731" s="90" t="s">
        <v>76</v>
      </c>
      <c r="D731" s="91">
        <f>ROUND((D732)/1000,5)</f>
        <v>0.12143</v>
      </c>
      <c r="E731" s="91">
        <f t="shared" ref="E731:AA731" si="414">ROUND((E732)/1000,5)</f>
        <v>0</v>
      </c>
      <c r="F731" s="91">
        <f t="shared" si="414"/>
        <v>0</v>
      </c>
      <c r="G731" s="91">
        <f t="shared" si="414"/>
        <v>0</v>
      </c>
      <c r="H731" s="91">
        <f t="shared" si="414"/>
        <v>0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1.635E-2</v>
      </c>
      <c r="N731" s="91">
        <f t="shared" si="414"/>
        <v>1.6389999999999998E-2</v>
      </c>
      <c r="O731" s="91">
        <f t="shared" si="414"/>
        <v>2.7369999999999998E-2</v>
      </c>
      <c r="P731" s="91">
        <f t="shared" si="414"/>
        <v>6.3699999999999998E-3</v>
      </c>
      <c r="Q731" s="91">
        <f t="shared" si="414"/>
        <v>3.041E-2</v>
      </c>
      <c r="R731" s="91">
        <f t="shared" si="414"/>
        <v>2.2499999999999999E-2</v>
      </c>
      <c r="S731" s="91">
        <f t="shared" si="414"/>
        <v>3.4939999999999999E-2</v>
      </c>
      <c r="T731" s="91">
        <f t="shared" si="414"/>
        <v>8.0000000000000004E-4</v>
      </c>
      <c r="U731" s="91">
        <f t="shared" si="414"/>
        <v>3.2039999999999999E-2</v>
      </c>
      <c r="V731" s="91">
        <f t="shared" si="414"/>
        <v>5.364E-2</v>
      </c>
      <c r="W731" s="91">
        <f t="shared" si="414"/>
        <v>8.6870000000000003E-2</v>
      </c>
      <c r="X731" s="91">
        <f t="shared" si="414"/>
        <v>0.15592</v>
      </c>
      <c r="Y731" s="91">
        <f t="shared" si="414"/>
        <v>0.58757999999999999</v>
      </c>
      <c r="Z731" s="91">
        <f t="shared" si="414"/>
        <v>0.83518000000000003</v>
      </c>
      <c r="AA731" s="91">
        <f t="shared" si="414"/>
        <v>0.23193</v>
      </c>
    </row>
    <row r="732" spans="1:27" ht="12.75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121.43</v>
      </c>
      <c r="E732" s="44">
        <v>0</v>
      </c>
      <c r="F732" s="44">
        <v>0</v>
      </c>
      <c r="G732" s="44">
        <v>0</v>
      </c>
      <c r="H732" s="44">
        <v>0</v>
      </c>
      <c r="I732" s="44">
        <v>0</v>
      </c>
      <c r="J732" s="44">
        <v>0</v>
      </c>
      <c r="K732" s="44">
        <v>0</v>
      </c>
      <c r="L732" s="44">
        <v>0</v>
      </c>
      <c r="M732" s="44">
        <v>16.350000000000001</v>
      </c>
      <c r="N732" s="44">
        <v>16.39</v>
      </c>
      <c r="O732" s="44">
        <v>27.37</v>
      </c>
      <c r="P732" s="44">
        <v>6.37</v>
      </c>
      <c r="Q732" s="44">
        <v>30.41</v>
      </c>
      <c r="R732" s="44">
        <v>22.5</v>
      </c>
      <c r="S732" s="44">
        <v>34.94</v>
      </c>
      <c r="T732" s="44">
        <v>0.8</v>
      </c>
      <c r="U732" s="44">
        <v>32.04</v>
      </c>
      <c r="V732" s="44">
        <v>53.64</v>
      </c>
      <c r="W732" s="44">
        <v>86.87</v>
      </c>
      <c r="X732" s="44">
        <v>155.91999999999999</v>
      </c>
      <c r="Y732" s="44">
        <v>587.58000000000004</v>
      </c>
      <c r="Z732" s="44">
        <v>835.18</v>
      </c>
      <c r="AA732" s="44">
        <v>231.93</v>
      </c>
    </row>
    <row r="733" spans="1:27" x14ac:dyDescent="0.2">
      <c r="A733" s="98" t="s">
        <v>3120</v>
      </c>
      <c r="B733" s="28" t="str">
        <f>"13"&amp;"."&amp;$B$801&amp;"."&amp;$B$802</f>
        <v>13.10.2023</v>
      </c>
      <c r="C733" s="90" t="s">
        <v>76</v>
      </c>
      <c r="D733" s="91">
        <f>ROUND((D734)/1000,5)</f>
        <v>0.18398</v>
      </c>
      <c r="E733" s="91">
        <f t="shared" ref="E733:AA733" si="415">ROUND((E734)/1000,5)</f>
        <v>0.28516999999999998</v>
      </c>
      <c r="F733" s="91">
        <f t="shared" si="415"/>
        <v>0.13802</v>
      </c>
      <c r="G733" s="91">
        <f t="shared" si="415"/>
        <v>4.7419999999999997E-2</v>
      </c>
      <c r="H733" s="91">
        <f t="shared" si="415"/>
        <v>2.4000000000000001E-4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1.6199999999999999E-3</v>
      </c>
      <c r="M733" s="91">
        <f t="shared" si="415"/>
        <v>0.10351</v>
      </c>
      <c r="N733" s="91">
        <f t="shared" si="415"/>
        <v>0.12494</v>
      </c>
      <c r="O733" s="91">
        <f t="shared" si="415"/>
        <v>8.3419999999999994E-2</v>
      </c>
      <c r="P733" s="91">
        <f t="shared" si="415"/>
        <v>2.487E-2</v>
      </c>
      <c r="Q733" s="91">
        <f t="shared" si="415"/>
        <v>4.0710000000000003E-2</v>
      </c>
      <c r="R733" s="91">
        <f t="shared" si="415"/>
        <v>6.6790000000000002E-2</v>
      </c>
      <c r="S733" s="91">
        <f t="shared" si="415"/>
        <v>5.3350000000000002E-2</v>
      </c>
      <c r="T733" s="91">
        <f t="shared" si="415"/>
        <v>1.6449999999999999E-2</v>
      </c>
      <c r="U733" s="91">
        <f t="shared" si="415"/>
        <v>5.7800000000000004E-3</v>
      </c>
      <c r="V733" s="91">
        <f t="shared" si="415"/>
        <v>4.9349999999999998E-2</v>
      </c>
      <c r="W733" s="91">
        <f t="shared" si="415"/>
        <v>3.2480000000000002E-2</v>
      </c>
      <c r="X733" s="91">
        <f t="shared" si="415"/>
        <v>0.10344</v>
      </c>
      <c r="Y733" s="91">
        <f t="shared" si="415"/>
        <v>0.12263</v>
      </c>
      <c r="Z733" s="91">
        <f t="shared" si="415"/>
        <v>0.67366999999999999</v>
      </c>
      <c r="AA733" s="91">
        <f t="shared" si="415"/>
        <v>0.42244999999999999</v>
      </c>
    </row>
    <row r="734" spans="1:27" ht="12.75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183.98</v>
      </c>
      <c r="E734" s="44">
        <v>285.17</v>
      </c>
      <c r="F734" s="44">
        <v>138.02000000000001</v>
      </c>
      <c r="G734" s="44">
        <v>47.42</v>
      </c>
      <c r="H734" s="44">
        <v>0.24</v>
      </c>
      <c r="I734" s="44">
        <v>0</v>
      </c>
      <c r="J734" s="44">
        <v>0</v>
      </c>
      <c r="K734" s="44">
        <v>0</v>
      </c>
      <c r="L734" s="44">
        <v>1.62</v>
      </c>
      <c r="M734" s="44">
        <v>103.51</v>
      </c>
      <c r="N734" s="44">
        <v>124.94</v>
      </c>
      <c r="O734" s="44">
        <v>83.42</v>
      </c>
      <c r="P734" s="44">
        <v>24.87</v>
      </c>
      <c r="Q734" s="44">
        <v>40.71</v>
      </c>
      <c r="R734" s="44">
        <v>66.790000000000006</v>
      </c>
      <c r="S734" s="44">
        <v>53.35</v>
      </c>
      <c r="T734" s="44">
        <v>16.45</v>
      </c>
      <c r="U734" s="44">
        <v>5.78</v>
      </c>
      <c r="V734" s="44">
        <v>49.35</v>
      </c>
      <c r="W734" s="44">
        <v>32.479999999999997</v>
      </c>
      <c r="X734" s="44">
        <v>103.44</v>
      </c>
      <c r="Y734" s="44">
        <v>122.63</v>
      </c>
      <c r="Z734" s="44">
        <v>673.67</v>
      </c>
      <c r="AA734" s="44">
        <v>422.45</v>
      </c>
    </row>
    <row r="735" spans="1:27" x14ac:dyDescent="0.2">
      <c r="A735" s="98" t="s">
        <v>3122</v>
      </c>
      <c r="B735" s="28" t="str">
        <f>"14"&amp;"."&amp;$B$801&amp;"."&amp;$B$802</f>
        <v>14.10.2023</v>
      </c>
      <c r="C735" s="90" t="s">
        <v>76</v>
      </c>
      <c r="D735" s="91">
        <f>ROUND((D736)/1000,5)</f>
        <v>4.9610000000000001E-2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1.3140000000000001E-2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0.11183</v>
      </c>
      <c r="R735" s="91">
        <f t="shared" si="416"/>
        <v>0.18515999999999999</v>
      </c>
      <c r="S735" s="91">
        <f t="shared" si="416"/>
        <v>0.35176000000000002</v>
      </c>
      <c r="T735" s="91">
        <f t="shared" si="416"/>
        <v>0.23494000000000001</v>
      </c>
      <c r="U735" s="91">
        <f t="shared" si="416"/>
        <v>6.2710000000000002E-2</v>
      </c>
      <c r="V735" s="91">
        <f t="shared" si="416"/>
        <v>8.5699999999999998E-2</v>
      </c>
      <c r="W735" s="91">
        <f t="shared" si="416"/>
        <v>4.4600000000000001E-2</v>
      </c>
      <c r="X735" s="91">
        <f t="shared" si="416"/>
        <v>3.6139999999999999E-2</v>
      </c>
      <c r="Y735" s="91">
        <f t="shared" si="416"/>
        <v>0.19816</v>
      </c>
      <c r="Z735" s="91">
        <f t="shared" si="416"/>
        <v>0.39688000000000001</v>
      </c>
      <c r="AA735" s="91">
        <f t="shared" si="416"/>
        <v>0.16087000000000001</v>
      </c>
    </row>
    <row r="736" spans="1:27" ht="12.75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49.61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13.14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111.83</v>
      </c>
      <c r="R736" s="44">
        <v>185.16</v>
      </c>
      <c r="S736" s="44">
        <v>351.76</v>
      </c>
      <c r="T736" s="44">
        <v>234.94</v>
      </c>
      <c r="U736" s="44">
        <v>62.71</v>
      </c>
      <c r="V736" s="44">
        <v>85.7</v>
      </c>
      <c r="W736" s="44">
        <v>44.6</v>
      </c>
      <c r="X736" s="44">
        <v>36.14</v>
      </c>
      <c r="Y736" s="44">
        <v>198.16</v>
      </c>
      <c r="Z736" s="44">
        <v>396.88</v>
      </c>
      <c r="AA736" s="44">
        <v>160.87</v>
      </c>
    </row>
    <row r="737" spans="1:27" x14ac:dyDescent="0.2">
      <c r="A737" s="98" t="s">
        <v>3124</v>
      </c>
      <c r="B737" s="28" t="str">
        <f>"15"&amp;"."&amp;$B$801&amp;"."&amp;$B$802</f>
        <v>15.10.2023</v>
      </c>
      <c r="C737" s="90" t="s">
        <v>76</v>
      </c>
      <c r="D737" s="91">
        <f>ROUND((D738)/1000,5)</f>
        <v>8.0170000000000005E-2</v>
      </c>
      <c r="E737" s="91">
        <f t="shared" ref="E737:AA737" si="417">ROUND((E738)/1000,5)</f>
        <v>3.2340000000000001E-2</v>
      </c>
      <c r="F737" s="91">
        <f t="shared" si="417"/>
        <v>2.802E-2</v>
      </c>
      <c r="G737" s="91">
        <f t="shared" si="417"/>
        <v>4.3499999999999997E-2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8.43E-3</v>
      </c>
      <c r="N737" s="91">
        <f t="shared" si="417"/>
        <v>3.637E-2</v>
      </c>
      <c r="O737" s="91">
        <f t="shared" si="417"/>
        <v>6.148E-2</v>
      </c>
      <c r="P737" s="91">
        <f t="shared" si="417"/>
        <v>4.648E-2</v>
      </c>
      <c r="Q737" s="91">
        <f t="shared" si="417"/>
        <v>5.1970000000000002E-2</v>
      </c>
      <c r="R737" s="91">
        <f t="shared" si="417"/>
        <v>2.3800000000000002E-3</v>
      </c>
      <c r="S737" s="91">
        <f t="shared" si="417"/>
        <v>0</v>
      </c>
      <c r="T737" s="91">
        <f t="shared" si="417"/>
        <v>0</v>
      </c>
      <c r="U737" s="91">
        <f t="shared" si="417"/>
        <v>3.4499999999999999E-3</v>
      </c>
      <c r="V737" s="91">
        <f t="shared" si="417"/>
        <v>2.0910000000000002E-2</v>
      </c>
      <c r="W737" s="91">
        <f t="shared" si="417"/>
        <v>5.8779999999999999E-2</v>
      </c>
      <c r="X737" s="91">
        <f t="shared" si="417"/>
        <v>0.13285</v>
      </c>
      <c r="Y737" s="91">
        <f t="shared" si="417"/>
        <v>0.59306000000000003</v>
      </c>
      <c r="Z737" s="91">
        <f t="shared" si="417"/>
        <v>0.42044999999999999</v>
      </c>
      <c r="AA737" s="91">
        <f t="shared" si="417"/>
        <v>9.5610000000000001E-2</v>
      </c>
    </row>
    <row r="738" spans="1:27" ht="12.75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80.17</v>
      </c>
      <c r="E738" s="44">
        <v>32.340000000000003</v>
      </c>
      <c r="F738" s="44">
        <v>28.02</v>
      </c>
      <c r="G738" s="44">
        <v>43.5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8.43</v>
      </c>
      <c r="N738" s="44">
        <v>36.369999999999997</v>
      </c>
      <c r="O738" s="44">
        <v>61.48</v>
      </c>
      <c r="P738" s="44">
        <v>46.48</v>
      </c>
      <c r="Q738" s="44">
        <v>51.97</v>
      </c>
      <c r="R738" s="44">
        <v>2.38</v>
      </c>
      <c r="S738" s="44">
        <v>0</v>
      </c>
      <c r="T738" s="44">
        <v>0</v>
      </c>
      <c r="U738" s="44">
        <v>3.45</v>
      </c>
      <c r="V738" s="44">
        <v>20.91</v>
      </c>
      <c r="W738" s="44">
        <v>58.78</v>
      </c>
      <c r="X738" s="44">
        <v>132.85</v>
      </c>
      <c r="Y738" s="44">
        <v>593.05999999999995</v>
      </c>
      <c r="Z738" s="44">
        <v>420.45</v>
      </c>
      <c r="AA738" s="44">
        <v>95.61</v>
      </c>
    </row>
    <row r="739" spans="1:27" x14ac:dyDescent="0.2">
      <c r="A739" s="98" t="s">
        <v>3126</v>
      </c>
      <c r="B739" s="28" t="str">
        <f>"16"&amp;"."&amp;$B$801&amp;"."&amp;$B$802</f>
        <v>16.10.2023</v>
      </c>
      <c r="C739" s="90" t="s">
        <v>76</v>
      </c>
      <c r="D739" s="91">
        <f>ROUND((D740)/1000,5)</f>
        <v>0.12705</v>
      </c>
      <c r="E739" s="91">
        <f t="shared" ref="E739:AA739" si="418">ROUND((E740)/1000,5)</f>
        <v>0.46476000000000001</v>
      </c>
      <c r="F739" s="91">
        <f t="shared" si="418"/>
        <v>0.15598999999999999</v>
      </c>
      <c r="G739" s="91">
        <f t="shared" si="418"/>
        <v>0</v>
      </c>
      <c r="H739" s="91">
        <f t="shared" si="418"/>
        <v>0</v>
      </c>
      <c r="I739" s="91">
        <f t="shared" si="418"/>
        <v>0</v>
      </c>
      <c r="J739" s="91">
        <f t="shared" si="418"/>
        <v>0</v>
      </c>
      <c r="K739" s="91">
        <f t="shared" si="418"/>
        <v>0</v>
      </c>
      <c r="L739" s="91">
        <f t="shared" si="418"/>
        <v>0</v>
      </c>
      <c r="M739" s="91">
        <f t="shared" si="418"/>
        <v>0</v>
      </c>
      <c r="N739" s="91">
        <f t="shared" si="418"/>
        <v>8.4000000000000003E-4</v>
      </c>
      <c r="O739" s="91">
        <f t="shared" si="418"/>
        <v>4.4490000000000002E-2</v>
      </c>
      <c r="P739" s="91">
        <f t="shared" si="418"/>
        <v>0</v>
      </c>
      <c r="Q739" s="91">
        <f t="shared" si="418"/>
        <v>0</v>
      </c>
      <c r="R739" s="91">
        <f t="shared" si="418"/>
        <v>7.1000000000000002E-4</v>
      </c>
      <c r="S739" s="91">
        <f t="shared" si="418"/>
        <v>6.3200000000000001E-3</v>
      </c>
      <c r="T739" s="91">
        <f t="shared" si="418"/>
        <v>6.4000000000000005E-4</v>
      </c>
      <c r="U739" s="91">
        <f t="shared" si="418"/>
        <v>0</v>
      </c>
      <c r="V739" s="91">
        <f t="shared" si="418"/>
        <v>0</v>
      </c>
      <c r="W739" s="91">
        <f t="shared" si="418"/>
        <v>5.008E-2</v>
      </c>
      <c r="X739" s="91">
        <f t="shared" si="418"/>
        <v>5.5300000000000002E-2</v>
      </c>
      <c r="Y739" s="91">
        <f t="shared" si="418"/>
        <v>0.11863</v>
      </c>
      <c r="Z739" s="91">
        <f t="shared" si="418"/>
        <v>0.51046000000000002</v>
      </c>
      <c r="AA739" s="91">
        <f t="shared" si="418"/>
        <v>0.34777000000000002</v>
      </c>
    </row>
    <row r="740" spans="1:27" ht="12.75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127.05</v>
      </c>
      <c r="E740" s="44">
        <v>464.76</v>
      </c>
      <c r="F740" s="44">
        <v>155.99</v>
      </c>
      <c r="G740" s="44">
        <v>0</v>
      </c>
      <c r="H740" s="44">
        <v>0</v>
      </c>
      <c r="I740" s="44">
        <v>0</v>
      </c>
      <c r="J740" s="44">
        <v>0</v>
      </c>
      <c r="K740" s="44">
        <v>0</v>
      </c>
      <c r="L740" s="44">
        <v>0</v>
      </c>
      <c r="M740" s="44">
        <v>0</v>
      </c>
      <c r="N740" s="44">
        <v>0.84</v>
      </c>
      <c r="O740" s="44">
        <v>44.49</v>
      </c>
      <c r="P740" s="44">
        <v>0</v>
      </c>
      <c r="Q740" s="44">
        <v>0</v>
      </c>
      <c r="R740" s="44">
        <v>0.71</v>
      </c>
      <c r="S740" s="44">
        <v>6.32</v>
      </c>
      <c r="T740" s="44">
        <v>0.64</v>
      </c>
      <c r="U740" s="44">
        <v>0</v>
      </c>
      <c r="V740" s="44">
        <v>0</v>
      </c>
      <c r="W740" s="44">
        <v>50.08</v>
      </c>
      <c r="X740" s="44">
        <v>55.3</v>
      </c>
      <c r="Y740" s="44">
        <v>118.63</v>
      </c>
      <c r="Z740" s="44">
        <v>510.46</v>
      </c>
      <c r="AA740" s="44">
        <v>347.77</v>
      </c>
    </row>
    <row r="741" spans="1:27" x14ac:dyDescent="0.2">
      <c r="A741" s="98" t="s">
        <v>3128</v>
      </c>
      <c r="B741" s="28" t="str">
        <f>"17"&amp;"."&amp;$B$801&amp;"."&amp;$B$802</f>
        <v>17.10.2023</v>
      </c>
      <c r="C741" s="90" t="s">
        <v>76</v>
      </c>
      <c r="D741" s="91">
        <f>ROUND((D742)/1000,5)</f>
        <v>0.26543</v>
      </c>
      <c r="E741" s="91">
        <f t="shared" ref="E741:AA741" si="419">ROUND((E742)/1000,5)</f>
        <v>0.23179</v>
      </c>
      <c r="F741" s="91">
        <f t="shared" si="419"/>
        <v>0.16042999999999999</v>
      </c>
      <c r="G741" s="91">
        <f t="shared" si="419"/>
        <v>9.1350000000000001E-2</v>
      </c>
      <c r="H741" s="91">
        <f t="shared" si="419"/>
        <v>9.0799999999999995E-3</v>
      </c>
      <c r="I741" s="91">
        <f t="shared" si="419"/>
        <v>0</v>
      </c>
      <c r="J741" s="91">
        <f t="shared" si="419"/>
        <v>0</v>
      </c>
      <c r="K741" s="91">
        <f t="shared" si="419"/>
        <v>1.6000000000000001E-4</v>
      </c>
      <c r="L741" s="91">
        <f t="shared" si="419"/>
        <v>0</v>
      </c>
      <c r="M741" s="91">
        <f t="shared" si="419"/>
        <v>3.0000000000000001E-5</v>
      </c>
      <c r="N741" s="91">
        <f t="shared" si="419"/>
        <v>2.5350000000000001E-2</v>
      </c>
      <c r="O741" s="91">
        <f t="shared" si="419"/>
        <v>0.23330999999999999</v>
      </c>
      <c r="P741" s="91">
        <f t="shared" si="419"/>
        <v>6.9000000000000006E-2</v>
      </c>
      <c r="Q741" s="91">
        <f t="shared" si="419"/>
        <v>5.7389999999999997E-2</v>
      </c>
      <c r="R741" s="91">
        <f t="shared" si="419"/>
        <v>5.7829999999999999E-2</v>
      </c>
      <c r="S741" s="91">
        <f t="shared" si="419"/>
        <v>2.0209999999999999E-2</v>
      </c>
      <c r="T741" s="91">
        <f t="shared" si="419"/>
        <v>2.0480000000000002E-2</v>
      </c>
      <c r="U741" s="91">
        <f t="shared" si="419"/>
        <v>0</v>
      </c>
      <c r="V741" s="91">
        <f t="shared" si="419"/>
        <v>0</v>
      </c>
      <c r="W741" s="91">
        <f t="shared" si="419"/>
        <v>3.4450000000000001E-2</v>
      </c>
      <c r="X741" s="91">
        <f t="shared" si="419"/>
        <v>9.6310000000000007E-2</v>
      </c>
      <c r="Y741" s="91">
        <f t="shared" si="419"/>
        <v>0.39021</v>
      </c>
      <c r="Z741" s="91">
        <f t="shared" si="419"/>
        <v>0.34782999999999997</v>
      </c>
      <c r="AA741" s="91">
        <f t="shared" si="419"/>
        <v>0.20967</v>
      </c>
    </row>
    <row r="742" spans="1:27" ht="12.75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265.43</v>
      </c>
      <c r="E742" s="44">
        <v>231.79</v>
      </c>
      <c r="F742" s="44">
        <v>160.43</v>
      </c>
      <c r="G742" s="44">
        <v>91.35</v>
      </c>
      <c r="H742" s="44">
        <v>9.08</v>
      </c>
      <c r="I742" s="44">
        <v>0</v>
      </c>
      <c r="J742" s="44">
        <v>0</v>
      </c>
      <c r="K742" s="44">
        <v>0.16</v>
      </c>
      <c r="L742" s="44">
        <v>0</v>
      </c>
      <c r="M742" s="44">
        <v>0.03</v>
      </c>
      <c r="N742" s="44">
        <v>25.35</v>
      </c>
      <c r="O742" s="44">
        <v>233.31</v>
      </c>
      <c r="P742" s="44">
        <v>69</v>
      </c>
      <c r="Q742" s="44">
        <v>57.39</v>
      </c>
      <c r="R742" s="44">
        <v>57.83</v>
      </c>
      <c r="S742" s="44">
        <v>20.21</v>
      </c>
      <c r="T742" s="44">
        <v>20.48</v>
      </c>
      <c r="U742" s="44">
        <v>0</v>
      </c>
      <c r="V742" s="44">
        <v>0</v>
      </c>
      <c r="W742" s="44">
        <v>34.450000000000003</v>
      </c>
      <c r="X742" s="44">
        <v>96.31</v>
      </c>
      <c r="Y742" s="44">
        <v>390.21</v>
      </c>
      <c r="Z742" s="44">
        <v>347.83</v>
      </c>
      <c r="AA742" s="44">
        <v>209.67</v>
      </c>
    </row>
    <row r="743" spans="1:27" x14ac:dyDescent="0.2">
      <c r="A743" s="98" t="s">
        <v>3130</v>
      </c>
      <c r="B743" s="28" t="str">
        <f>"18"&amp;"."&amp;$B$801&amp;"."&amp;$B$802</f>
        <v>18.10.2023</v>
      </c>
      <c r="C743" s="90" t="s">
        <v>76</v>
      </c>
      <c r="D743" s="91">
        <f>ROUND((D744)/1000,5)</f>
        <v>1.384E-2</v>
      </c>
      <c r="E743" s="91">
        <f t="shared" ref="E743:AA743" si="420">ROUND((E744)/1000,5)</f>
        <v>0</v>
      </c>
      <c r="F743" s="91">
        <f t="shared" si="420"/>
        <v>0</v>
      </c>
      <c r="G743" s="91">
        <f t="shared" si="420"/>
        <v>0</v>
      </c>
      <c r="H743" s="91">
        <f t="shared" si="420"/>
        <v>0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8.3899999999999999E-3</v>
      </c>
      <c r="Y743" s="91">
        <f t="shared" si="420"/>
        <v>0.16821</v>
      </c>
      <c r="Z743" s="91">
        <f t="shared" si="420"/>
        <v>0.23796999999999999</v>
      </c>
      <c r="AA743" s="91">
        <f t="shared" si="420"/>
        <v>0.31877</v>
      </c>
    </row>
    <row r="744" spans="1:27" ht="12.75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13.84</v>
      </c>
      <c r="E744" s="44">
        <v>0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8.39</v>
      </c>
      <c r="Y744" s="44">
        <v>168.21</v>
      </c>
      <c r="Z744" s="44">
        <v>237.97</v>
      </c>
      <c r="AA744" s="44">
        <v>318.77</v>
      </c>
    </row>
    <row r="745" spans="1:27" x14ac:dyDescent="0.2">
      <c r="A745" s="98" t="s">
        <v>3132</v>
      </c>
      <c r="B745" s="28" t="str">
        <f>"19"&amp;"."&amp;$B$801&amp;"."&amp;$B$802</f>
        <v>19.10.2023</v>
      </c>
      <c r="C745" s="90" t="s">
        <v>76</v>
      </c>
      <c r="D745" s="91">
        <f>ROUND((D746)/1000,5)</f>
        <v>5.9330000000000001E-2</v>
      </c>
      <c r="E745" s="91">
        <f t="shared" ref="E745:AA745" si="421">ROUND((E746)/1000,5)</f>
        <v>1.4300000000000001E-3</v>
      </c>
      <c r="F745" s="91">
        <f t="shared" si="421"/>
        <v>4.0300000000000002E-2</v>
      </c>
      <c r="G745" s="91">
        <f t="shared" si="421"/>
        <v>3.7749999999999999E-2</v>
      </c>
      <c r="H745" s="91">
        <f t="shared" si="421"/>
        <v>0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3.737E-2</v>
      </c>
      <c r="M745" s="91">
        <f t="shared" si="421"/>
        <v>3.8089999999999999E-2</v>
      </c>
      <c r="N745" s="91">
        <f t="shared" si="421"/>
        <v>6.2399999999999997E-2</v>
      </c>
      <c r="O745" s="91">
        <f t="shared" si="421"/>
        <v>0.10706</v>
      </c>
      <c r="P745" s="91">
        <f t="shared" si="421"/>
        <v>7.7530000000000002E-2</v>
      </c>
      <c r="Q745" s="91">
        <f t="shared" si="421"/>
        <v>8.9539999999999995E-2</v>
      </c>
      <c r="R745" s="91">
        <f t="shared" si="421"/>
        <v>6.9470000000000004E-2</v>
      </c>
      <c r="S745" s="91">
        <f t="shared" si="421"/>
        <v>8.7209999999999996E-2</v>
      </c>
      <c r="T745" s="91">
        <f t="shared" si="421"/>
        <v>6.2149999999999997E-2</v>
      </c>
      <c r="U745" s="91">
        <f t="shared" si="421"/>
        <v>0</v>
      </c>
      <c r="V745" s="91">
        <f t="shared" si="421"/>
        <v>3.7330000000000002E-2</v>
      </c>
      <c r="W745" s="91">
        <f t="shared" si="421"/>
        <v>3.8370000000000001E-2</v>
      </c>
      <c r="X745" s="91">
        <f t="shared" si="421"/>
        <v>0.28542000000000001</v>
      </c>
      <c r="Y745" s="91">
        <f t="shared" si="421"/>
        <v>0.59746999999999995</v>
      </c>
      <c r="Z745" s="91">
        <f t="shared" si="421"/>
        <v>0.63290999999999997</v>
      </c>
      <c r="AA745" s="91">
        <f t="shared" si="421"/>
        <v>0.32999000000000001</v>
      </c>
    </row>
    <row r="746" spans="1:27" ht="12.75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59.33</v>
      </c>
      <c r="E746" s="44">
        <v>1.43</v>
      </c>
      <c r="F746" s="44">
        <v>40.299999999999997</v>
      </c>
      <c r="G746" s="44">
        <v>37.75</v>
      </c>
      <c r="H746" s="44">
        <v>0</v>
      </c>
      <c r="I746" s="44">
        <v>0</v>
      </c>
      <c r="J746" s="44">
        <v>0</v>
      </c>
      <c r="K746" s="44">
        <v>0</v>
      </c>
      <c r="L746" s="44">
        <v>37.369999999999997</v>
      </c>
      <c r="M746" s="44">
        <v>38.090000000000003</v>
      </c>
      <c r="N746" s="44">
        <v>62.4</v>
      </c>
      <c r="O746" s="44">
        <v>107.06</v>
      </c>
      <c r="P746" s="44">
        <v>77.53</v>
      </c>
      <c r="Q746" s="44">
        <v>89.54</v>
      </c>
      <c r="R746" s="44">
        <v>69.47</v>
      </c>
      <c r="S746" s="44">
        <v>87.21</v>
      </c>
      <c r="T746" s="44">
        <v>62.15</v>
      </c>
      <c r="U746" s="44">
        <v>0</v>
      </c>
      <c r="V746" s="44">
        <v>37.33</v>
      </c>
      <c r="W746" s="44">
        <v>38.369999999999997</v>
      </c>
      <c r="X746" s="44">
        <v>285.42</v>
      </c>
      <c r="Y746" s="44">
        <v>597.47</v>
      </c>
      <c r="Z746" s="44">
        <v>632.91</v>
      </c>
      <c r="AA746" s="44">
        <v>329.99</v>
      </c>
    </row>
    <row r="747" spans="1:27" x14ac:dyDescent="0.2">
      <c r="A747" s="98" t="s">
        <v>3134</v>
      </c>
      <c r="B747" s="28" t="str">
        <f>"20"&amp;"."&amp;$B$801&amp;"."&amp;$B$802</f>
        <v>20.10.2023</v>
      </c>
      <c r="C747" s="90" t="s">
        <v>76</v>
      </c>
      <c r="D747" s="91">
        <f>ROUND((D748)/1000,5)</f>
        <v>0.15093999999999999</v>
      </c>
      <c r="E747" s="91">
        <f t="shared" ref="E747:AA747" si="422">ROUND((E748)/1000,5)</f>
        <v>0.17895</v>
      </c>
      <c r="F747" s="91">
        <f t="shared" si="422"/>
        <v>0.1206</v>
      </c>
      <c r="G747" s="91">
        <f t="shared" si="422"/>
        <v>2.5950000000000001E-2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6.83E-2</v>
      </c>
      <c r="N747" s="91">
        <f t="shared" si="422"/>
        <v>8.7809999999999999E-2</v>
      </c>
      <c r="O747" s="91">
        <f t="shared" si="422"/>
        <v>9.1699999999999993E-3</v>
      </c>
      <c r="P747" s="91">
        <f t="shared" si="422"/>
        <v>7.3999999999999999E-4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0</v>
      </c>
      <c r="U747" s="91">
        <f t="shared" si="422"/>
        <v>4.9140000000000003E-2</v>
      </c>
      <c r="V747" s="91">
        <f t="shared" si="422"/>
        <v>5.96E-2</v>
      </c>
      <c r="W747" s="91">
        <f t="shared" si="422"/>
        <v>4.7890000000000002E-2</v>
      </c>
      <c r="X747" s="91">
        <f t="shared" si="422"/>
        <v>5.4519999999999999E-2</v>
      </c>
      <c r="Y747" s="91">
        <f t="shared" si="422"/>
        <v>0.47467999999999999</v>
      </c>
      <c r="Z747" s="91">
        <f t="shared" si="422"/>
        <v>0.36751</v>
      </c>
      <c r="AA747" s="91">
        <f t="shared" si="422"/>
        <v>0.17175000000000001</v>
      </c>
    </row>
    <row r="748" spans="1:27" ht="12.75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150.94</v>
      </c>
      <c r="E748" s="44">
        <v>178.95</v>
      </c>
      <c r="F748" s="44">
        <v>120.6</v>
      </c>
      <c r="G748" s="44">
        <v>25.95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68.3</v>
      </c>
      <c r="N748" s="44">
        <v>87.81</v>
      </c>
      <c r="O748" s="44">
        <v>9.17</v>
      </c>
      <c r="P748" s="44">
        <v>0.74</v>
      </c>
      <c r="Q748" s="44">
        <v>0</v>
      </c>
      <c r="R748" s="44">
        <v>0</v>
      </c>
      <c r="S748" s="44">
        <v>0</v>
      </c>
      <c r="T748" s="44">
        <v>0</v>
      </c>
      <c r="U748" s="44">
        <v>49.14</v>
      </c>
      <c r="V748" s="44">
        <v>59.6</v>
      </c>
      <c r="W748" s="44">
        <v>47.89</v>
      </c>
      <c r="X748" s="44">
        <v>54.52</v>
      </c>
      <c r="Y748" s="44">
        <v>474.68</v>
      </c>
      <c r="Z748" s="44">
        <v>367.51</v>
      </c>
      <c r="AA748" s="44">
        <v>171.75</v>
      </c>
    </row>
    <row r="749" spans="1:27" x14ac:dyDescent="0.2">
      <c r="A749" s="98" t="s">
        <v>3136</v>
      </c>
      <c r="B749" s="28" t="str">
        <f>"21"&amp;"."&amp;$B$801&amp;"."&amp;$B$802</f>
        <v>21.10.2023</v>
      </c>
      <c r="C749" s="90" t="s">
        <v>76</v>
      </c>
      <c r="D749" s="91">
        <f>ROUND((D750)/1000,5)</f>
        <v>5.8299999999999998E-2</v>
      </c>
      <c r="E749" s="91">
        <f t="shared" ref="E749:AA749" si="423">ROUND((E750)/1000,5)</f>
        <v>4.3409999999999997E-2</v>
      </c>
      <c r="F749" s="91">
        <f t="shared" si="423"/>
        <v>0</v>
      </c>
      <c r="G749" s="91">
        <f t="shared" si="423"/>
        <v>0</v>
      </c>
      <c r="H749" s="91">
        <f t="shared" si="423"/>
        <v>0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0</v>
      </c>
      <c r="N749" s="91">
        <f t="shared" si="423"/>
        <v>9.0000000000000006E-5</v>
      </c>
      <c r="O749" s="91">
        <f t="shared" si="423"/>
        <v>0</v>
      </c>
      <c r="P749" s="91">
        <f t="shared" si="423"/>
        <v>0</v>
      </c>
      <c r="Q749" s="91">
        <f t="shared" si="423"/>
        <v>0</v>
      </c>
      <c r="R749" s="91">
        <f t="shared" si="423"/>
        <v>0</v>
      </c>
      <c r="S749" s="91">
        <f t="shared" si="423"/>
        <v>0</v>
      </c>
      <c r="T749" s="91">
        <f t="shared" si="423"/>
        <v>0</v>
      </c>
      <c r="U749" s="91">
        <f t="shared" si="423"/>
        <v>0</v>
      </c>
      <c r="V749" s="91">
        <f t="shared" si="423"/>
        <v>2.14E-3</v>
      </c>
      <c r="W749" s="91">
        <f t="shared" si="423"/>
        <v>4.6000000000000001E-4</v>
      </c>
      <c r="X749" s="91">
        <f t="shared" si="423"/>
        <v>0</v>
      </c>
      <c r="Y749" s="91">
        <f t="shared" si="423"/>
        <v>0.19167000000000001</v>
      </c>
      <c r="Z749" s="91">
        <f t="shared" si="423"/>
        <v>0.18815000000000001</v>
      </c>
      <c r="AA749" s="91">
        <f t="shared" si="423"/>
        <v>6.7330000000000001E-2</v>
      </c>
    </row>
    <row r="750" spans="1:27" ht="12.75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58.3</v>
      </c>
      <c r="E750" s="44">
        <v>43.41</v>
      </c>
      <c r="F750" s="44">
        <v>0</v>
      </c>
      <c r="G750" s="44">
        <v>0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4">
        <v>0</v>
      </c>
      <c r="N750" s="44">
        <v>0.09</v>
      </c>
      <c r="O750" s="44">
        <v>0</v>
      </c>
      <c r="P750" s="44">
        <v>0</v>
      </c>
      <c r="Q750" s="44">
        <v>0</v>
      </c>
      <c r="R750" s="44">
        <v>0</v>
      </c>
      <c r="S750" s="44">
        <v>0</v>
      </c>
      <c r="T750" s="44">
        <v>0</v>
      </c>
      <c r="U750" s="44">
        <v>0</v>
      </c>
      <c r="V750" s="44">
        <v>2.14</v>
      </c>
      <c r="W750" s="44">
        <v>0.46</v>
      </c>
      <c r="X750" s="44">
        <v>0</v>
      </c>
      <c r="Y750" s="44">
        <v>191.67</v>
      </c>
      <c r="Z750" s="44">
        <v>188.15</v>
      </c>
      <c r="AA750" s="44">
        <v>67.33</v>
      </c>
    </row>
    <row r="751" spans="1:27" x14ac:dyDescent="0.2">
      <c r="A751" s="98" t="s">
        <v>3138</v>
      </c>
      <c r="B751" s="28" t="str">
        <f>"22"&amp;"."&amp;$B$801&amp;"."&amp;$B$802</f>
        <v>22.10.2023</v>
      </c>
      <c r="C751" s="90" t="s">
        <v>76</v>
      </c>
      <c r="D751" s="91">
        <f>ROUND((D752)/1000,5)</f>
        <v>4.2340000000000003E-2</v>
      </c>
      <c r="E751" s="91">
        <f t="shared" ref="E751:AA751" si="424">ROUND((E752)/1000,5)</f>
        <v>2.92E-2</v>
      </c>
      <c r="F751" s="91">
        <f t="shared" si="424"/>
        <v>0</v>
      </c>
      <c r="G751" s="91">
        <f t="shared" si="424"/>
        <v>9.5099999999999994E-3</v>
      </c>
      <c r="H751" s="91">
        <f t="shared" si="424"/>
        <v>0</v>
      </c>
      <c r="I751" s="91">
        <f t="shared" si="424"/>
        <v>0</v>
      </c>
      <c r="J751" s="91">
        <f t="shared" si="424"/>
        <v>0</v>
      </c>
      <c r="K751" s="91">
        <f t="shared" si="424"/>
        <v>0</v>
      </c>
      <c r="L751" s="91">
        <f t="shared" si="424"/>
        <v>0</v>
      </c>
      <c r="M751" s="91">
        <f t="shared" si="424"/>
        <v>0</v>
      </c>
      <c r="N751" s="91">
        <f t="shared" si="424"/>
        <v>0</v>
      </c>
      <c r="O751" s="91">
        <f t="shared" si="424"/>
        <v>0</v>
      </c>
      <c r="P751" s="91">
        <f t="shared" si="424"/>
        <v>0</v>
      </c>
      <c r="Q751" s="91">
        <f t="shared" si="424"/>
        <v>0</v>
      </c>
      <c r="R751" s="91">
        <f t="shared" si="424"/>
        <v>0</v>
      </c>
      <c r="S751" s="91">
        <f t="shared" si="424"/>
        <v>0</v>
      </c>
      <c r="T751" s="91">
        <f t="shared" si="424"/>
        <v>0</v>
      </c>
      <c r="U751" s="91">
        <f t="shared" si="424"/>
        <v>0</v>
      </c>
      <c r="V751" s="91">
        <f t="shared" si="424"/>
        <v>9.8640000000000005E-2</v>
      </c>
      <c r="W751" s="91">
        <f t="shared" si="424"/>
        <v>0.14534</v>
      </c>
      <c r="X751" s="91">
        <f t="shared" si="424"/>
        <v>0.10138</v>
      </c>
      <c r="Y751" s="91">
        <f t="shared" si="424"/>
        <v>0.31814999999999999</v>
      </c>
      <c r="Z751" s="91">
        <f t="shared" si="424"/>
        <v>0.10452</v>
      </c>
      <c r="AA751" s="91">
        <f t="shared" si="424"/>
        <v>0.14445</v>
      </c>
    </row>
    <row r="752" spans="1:27" ht="12.75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42.34</v>
      </c>
      <c r="E752" s="44">
        <v>29.2</v>
      </c>
      <c r="F752" s="44">
        <v>0</v>
      </c>
      <c r="G752" s="44">
        <v>9.51</v>
      </c>
      <c r="H752" s="44">
        <v>0</v>
      </c>
      <c r="I752" s="44">
        <v>0</v>
      </c>
      <c r="J752" s="44">
        <v>0</v>
      </c>
      <c r="K752" s="44">
        <v>0</v>
      </c>
      <c r="L752" s="44">
        <v>0</v>
      </c>
      <c r="M752" s="44">
        <v>0</v>
      </c>
      <c r="N752" s="44">
        <v>0</v>
      </c>
      <c r="O752" s="44">
        <v>0</v>
      </c>
      <c r="P752" s="44">
        <v>0</v>
      </c>
      <c r="Q752" s="44">
        <v>0</v>
      </c>
      <c r="R752" s="44">
        <v>0</v>
      </c>
      <c r="S752" s="44">
        <v>0</v>
      </c>
      <c r="T752" s="44">
        <v>0</v>
      </c>
      <c r="U752" s="44">
        <v>0</v>
      </c>
      <c r="V752" s="44">
        <v>98.64</v>
      </c>
      <c r="W752" s="44">
        <v>145.34</v>
      </c>
      <c r="X752" s="44">
        <v>101.38</v>
      </c>
      <c r="Y752" s="44">
        <v>318.14999999999998</v>
      </c>
      <c r="Z752" s="44">
        <v>104.52</v>
      </c>
      <c r="AA752" s="44">
        <v>144.44999999999999</v>
      </c>
    </row>
    <row r="753" spans="1:27" x14ac:dyDescent="0.2">
      <c r="A753" s="98" t="s">
        <v>3140</v>
      </c>
      <c r="B753" s="28" t="str">
        <f>"23"&amp;"."&amp;$B$801&amp;"."&amp;$B$802</f>
        <v>23.10.2023</v>
      </c>
      <c r="C753" s="90" t="s">
        <v>76</v>
      </c>
      <c r="D753" s="91">
        <f>ROUND((D754)/1000,5)</f>
        <v>0.11303000000000001</v>
      </c>
      <c r="E753" s="91">
        <f t="shared" ref="E753:AA753" si="425">ROUND((E754)/1000,5)</f>
        <v>3.0509999999999999E-2</v>
      </c>
      <c r="F753" s="91">
        <f t="shared" si="425"/>
        <v>0</v>
      </c>
      <c r="G753" s="91">
        <f t="shared" si="425"/>
        <v>0</v>
      </c>
      <c r="H753" s="91">
        <f t="shared" si="425"/>
        <v>1.1100000000000001E-3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9.7000000000000005E-4</v>
      </c>
      <c r="N753" s="91">
        <f t="shared" si="425"/>
        <v>4.0000000000000002E-4</v>
      </c>
      <c r="O753" s="91">
        <f t="shared" si="425"/>
        <v>0</v>
      </c>
      <c r="P753" s="91">
        <f t="shared" si="425"/>
        <v>0</v>
      </c>
      <c r="Q753" s="91">
        <f t="shared" si="425"/>
        <v>0</v>
      </c>
      <c r="R753" s="91">
        <f t="shared" si="425"/>
        <v>0</v>
      </c>
      <c r="S753" s="91">
        <f t="shared" si="425"/>
        <v>0</v>
      </c>
      <c r="T753" s="91">
        <f t="shared" si="425"/>
        <v>0</v>
      </c>
      <c r="U753" s="91">
        <f t="shared" si="425"/>
        <v>0</v>
      </c>
      <c r="V753" s="91">
        <f t="shared" si="425"/>
        <v>0</v>
      </c>
      <c r="W753" s="91">
        <f t="shared" si="425"/>
        <v>2.5000000000000001E-4</v>
      </c>
      <c r="X753" s="91">
        <f t="shared" si="425"/>
        <v>0</v>
      </c>
      <c r="Y753" s="91">
        <f t="shared" si="425"/>
        <v>0.20096</v>
      </c>
      <c r="Z753" s="91">
        <f t="shared" si="425"/>
        <v>0.11815000000000001</v>
      </c>
      <c r="AA753" s="91">
        <f t="shared" si="425"/>
        <v>0.17860000000000001</v>
      </c>
    </row>
    <row r="754" spans="1:27" ht="12.75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113.03</v>
      </c>
      <c r="E754" s="44">
        <v>30.51</v>
      </c>
      <c r="F754" s="44">
        <v>0</v>
      </c>
      <c r="G754" s="44">
        <v>0</v>
      </c>
      <c r="H754" s="44">
        <v>1.1100000000000001</v>
      </c>
      <c r="I754" s="44">
        <v>0</v>
      </c>
      <c r="J754" s="44">
        <v>0</v>
      </c>
      <c r="K754" s="44">
        <v>0</v>
      </c>
      <c r="L754" s="44">
        <v>0</v>
      </c>
      <c r="M754" s="44">
        <v>0.97</v>
      </c>
      <c r="N754" s="44">
        <v>0.4</v>
      </c>
      <c r="O754" s="44">
        <v>0</v>
      </c>
      <c r="P754" s="44">
        <v>0</v>
      </c>
      <c r="Q754" s="44">
        <v>0</v>
      </c>
      <c r="R754" s="44">
        <v>0</v>
      </c>
      <c r="S754" s="44">
        <v>0</v>
      </c>
      <c r="T754" s="44">
        <v>0</v>
      </c>
      <c r="U754" s="44">
        <v>0</v>
      </c>
      <c r="V754" s="44">
        <v>0</v>
      </c>
      <c r="W754" s="44">
        <v>0.25</v>
      </c>
      <c r="X754" s="44">
        <v>0</v>
      </c>
      <c r="Y754" s="44">
        <v>200.96</v>
      </c>
      <c r="Z754" s="44">
        <v>118.15</v>
      </c>
      <c r="AA754" s="44">
        <v>178.6</v>
      </c>
    </row>
    <row r="755" spans="1:27" x14ac:dyDescent="0.2">
      <c r="A755" s="98" t="s">
        <v>3142</v>
      </c>
      <c r="B755" s="28" t="str">
        <f>"24"&amp;"."&amp;$B$801&amp;"."&amp;$B$802</f>
        <v>24.10.2023</v>
      </c>
      <c r="C755" s="90" t="s">
        <v>76</v>
      </c>
      <c r="D755" s="91">
        <f>ROUND((D756)/1000,5)</f>
        <v>0.23929</v>
      </c>
      <c r="E755" s="91">
        <f t="shared" ref="E755:AA755" si="426">ROUND((E756)/1000,5)</f>
        <v>0.16700000000000001</v>
      </c>
      <c r="F755" s="91">
        <f t="shared" si="426"/>
        <v>6.5449999999999994E-2</v>
      </c>
      <c r="G755" s="91">
        <f t="shared" si="426"/>
        <v>2.078E-2</v>
      </c>
      <c r="H755" s="91">
        <f t="shared" si="426"/>
        <v>0</v>
      </c>
      <c r="I755" s="91">
        <f t="shared" si="426"/>
        <v>0</v>
      </c>
      <c r="J755" s="91">
        <f t="shared" si="426"/>
        <v>0</v>
      </c>
      <c r="K755" s="91">
        <f t="shared" si="426"/>
        <v>0</v>
      </c>
      <c r="L755" s="91">
        <f t="shared" si="426"/>
        <v>0</v>
      </c>
      <c r="M755" s="91">
        <f t="shared" si="426"/>
        <v>1.332E-2</v>
      </c>
      <c r="N755" s="91">
        <f t="shared" si="426"/>
        <v>6.132E-2</v>
      </c>
      <c r="O755" s="91">
        <f t="shared" si="426"/>
        <v>0</v>
      </c>
      <c r="P755" s="91">
        <f t="shared" si="426"/>
        <v>0</v>
      </c>
      <c r="Q755" s="91">
        <f t="shared" si="426"/>
        <v>0</v>
      </c>
      <c r="R755" s="91">
        <f t="shared" si="426"/>
        <v>0</v>
      </c>
      <c r="S755" s="91">
        <f t="shared" si="426"/>
        <v>0</v>
      </c>
      <c r="T755" s="91">
        <f t="shared" si="426"/>
        <v>0</v>
      </c>
      <c r="U755" s="91">
        <f t="shared" si="426"/>
        <v>0</v>
      </c>
      <c r="V755" s="91">
        <f t="shared" si="426"/>
        <v>0</v>
      </c>
      <c r="W755" s="91">
        <f t="shared" si="426"/>
        <v>0.14460999999999999</v>
      </c>
      <c r="X755" s="91">
        <f t="shared" si="426"/>
        <v>0.18665999999999999</v>
      </c>
      <c r="Y755" s="91">
        <f t="shared" si="426"/>
        <v>0.42270000000000002</v>
      </c>
      <c r="Z755" s="91">
        <f t="shared" si="426"/>
        <v>0.30657000000000001</v>
      </c>
      <c r="AA755" s="91">
        <f t="shared" si="426"/>
        <v>0.22944999999999999</v>
      </c>
    </row>
    <row r="756" spans="1:27" ht="12.75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239.29</v>
      </c>
      <c r="E756" s="44">
        <v>167</v>
      </c>
      <c r="F756" s="44">
        <v>65.45</v>
      </c>
      <c r="G756" s="44">
        <v>20.78</v>
      </c>
      <c r="H756" s="44">
        <v>0</v>
      </c>
      <c r="I756" s="44">
        <v>0</v>
      </c>
      <c r="J756" s="44">
        <v>0</v>
      </c>
      <c r="K756" s="44">
        <v>0</v>
      </c>
      <c r="L756" s="44">
        <v>0</v>
      </c>
      <c r="M756" s="44">
        <v>13.32</v>
      </c>
      <c r="N756" s="44">
        <v>61.32</v>
      </c>
      <c r="O756" s="44">
        <v>0</v>
      </c>
      <c r="P756" s="44">
        <v>0</v>
      </c>
      <c r="Q756" s="44">
        <v>0</v>
      </c>
      <c r="R756" s="44">
        <v>0</v>
      </c>
      <c r="S756" s="44">
        <v>0</v>
      </c>
      <c r="T756" s="44">
        <v>0</v>
      </c>
      <c r="U756" s="44">
        <v>0</v>
      </c>
      <c r="V756" s="44">
        <v>0</v>
      </c>
      <c r="W756" s="44">
        <v>144.61000000000001</v>
      </c>
      <c r="X756" s="44">
        <v>186.66</v>
      </c>
      <c r="Y756" s="44">
        <v>422.7</v>
      </c>
      <c r="Z756" s="44">
        <v>306.57</v>
      </c>
      <c r="AA756" s="44">
        <v>229.45</v>
      </c>
    </row>
    <row r="757" spans="1:27" x14ac:dyDescent="0.2">
      <c r="A757" s="98" t="s">
        <v>3144</v>
      </c>
      <c r="B757" s="28" t="str">
        <f>"25"&amp;"."&amp;$B$801&amp;"."&amp;$B$802</f>
        <v>25.10.2023</v>
      </c>
      <c r="C757" s="90" t="s">
        <v>76</v>
      </c>
      <c r="D757" s="91">
        <f>ROUND((D758)/1000,5)</f>
        <v>0.11124000000000001</v>
      </c>
      <c r="E757" s="91">
        <f t="shared" ref="E757:AA757" si="427">ROUND((E758)/1000,5)</f>
        <v>0.10183</v>
      </c>
      <c r="F757" s="91">
        <f t="shared" si="427"/>
        <v>5.9299999999999999E-2</v>
      </c>
      <c r="G757" s="91">
        <f t="shared" si="427"/>
        <v>7.2700000000000004E-3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6.5000000000000002E-2</v>
      </c>
      <c r="N757" s="91">
        <f t="shared" si="427"/>
        <v>0.13375999999999999</v>
      </c>
      <c r="O757" s="91">
        <f t="shared" si="427"/>
        <v>6.5530000000000005E-2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0.15284</v>
      </c>
      <c r="X757" s="91">
        <f t="shared" si="427"/>
        <v>8.1530000000000005E-2</v>
      </c>
      <c r="Y757" s="91">
        <f t="shared" si="427"/>
        <v>0.15196000000000001</v>
      </c>
      <c r="Z757" s="91">
        <f t="shared" si="427"/>
        <v>0.29758000000000001</v>
      </c>
      <c r="AA757" s="91">
        <f t="shared" si="427"/>
        <v>0.11151999999999999</v>
      </c>
    </row>
    <row r="758" spans="1:27" ht="12.75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111.24</v>
      </c>
      <c r="E758" s="44">
        <v>101.83</v>
      </c>
      <c r="F758" s="44">
        <v>59.3</v>
      </c>
      <c r="G758" s="44">
        <v>7.27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65</v>
      </c>
      <c r="N758" s="44">
        <v>133.76</v>
      </c>
      <c r="O758" s="44">
        <v>65.53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152.84</v>
      </c>
      <c r="X758" s="44">
        <v>81.53</v>
      </c>
      <c r="Y758" s="44">
        <v>151.96</v>
      </c>
      <c r="Z758" s="44">
        <v>297.58</v>
      </c>
      <c r="AA758" s="44">
        <v>111.52</v>
      </c>
    </row>
    <row r="759" spans="1:27" x14ac:dyDescent="0.2">
      <c r="A759" s="98" t="s">
        <v>3146</v>
      </c>
      <c r="B759" s="28" t="str">
        <f>"26"&amp;"."&amp;$B$801&amp;"."&amp;$B$802</f>
        <v>26.10.2023</v>
      </c>
      <c r="C759" s="90" t="s">
        <v>76</v>
      </c>
      <c r="D759" s="91">
        <f>ROUND((D760)/1000,5)</f>
        <v>8.3750000000000005E-2</v>
      </c>
      <c r="E759" s="91">
        <f t="shared" ref="E759:AA759" si="428">ROUND((E760)/1000,5)</f>
        <v>0.10577</v>
      </c>
      <c r="F759" s="91">
        <f t="shared" si="428"/>
        <v>5.2839999999999998E-2</v>
      </c>
      <c r="G759" s="91">
        <f t="shared" si="428"/>
        <v>2.1149999999999999E-2</v>
      </c>
      <c r="H759" s="91">
        <f t="shared" si="428"/>
        <v>1.4200000000000001E-2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0</v>
      </c>
      <c r="O759" s="91">
        <f t="shared" si="428"/>
        <v>6.0499999999999998E-3</v>
      </c>
      <c r="P759" s="91">
        <f t="shared" si="428"/>
        <v>0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5.4200000000000003E-3</v>
      </c>
      <c r="W759" s="91">
        <f t="shared" si="428"/>
        <v>1.1100000000000001E-3</v>
      </c>
      <c r="X759" s="91">
        <f t="shared" si="428"/>
        <v>0</v>
      </c>
      <c r="Y759" s="91">
        <f t="shared" si="428"/>
        <v>0.1101</v>
      </c>
      <c r="Z759" s="91">
        <f t="shared" si="428"/>
        <v>0.16517999999999999</v>
      </c>
      <c r="AA759" s="91">
        <f t="shared" si="428"/>
        <v>8.1600000000000006E-2</v>
      </c>
    </row>
    <row r="760" spans="1:27" ht="12.75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83.75</v>
      </c>
      <c r="E760" s="44">
        <v>105.77</v>
      </c>
      <c r="F760" s="44">
        <v>52.84</v>
      </c>
      <c r="G760" s="44">
        <v>21.15</v>
      </c>
      <c r="H760" s="44">
        <v>14.2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0</v>
      </c>
      <c r="O760" s="44">
        <v>6.05</v>
      </c>
      <c r="P760" s="44">
        <v>0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5.42</v>
      </c>
      <c r="W760" s="44">
        <v>1.1100000000000001</v>
      </c>
      <c r="X760" s="44">
        <v>0</v>
      </c>
      <c r="Y760" s="44">
        <v>110.1</v>
      </c>
      <c r="Z760" s="44">
        <v>165.18</v>
      </c>
      <c r="AA760" s="44">
        <v>81.599999999999994</v>
      </c>
    </row>
    <row r="761" spans="1:27" x14ac:dyDescent="0.2">
      <c r="A761" s="98" t="s">
        <v>3148</v>
      </c>
      <c r="B761" s="28" t="str">
        <f>"27"&amp;"."&amp;$B$801&amp;"."&amp;$B$802</f>
        <v>27.10.2023</v>
      </c>
      <c r="C761" s="90" t="s">
        <v>76</v>
      </c>
      <c r="D761" s="91">
        <f>ROUND((D762)/1000,5)</f>
        <v>0.10376000000000001</v>
      </c>
      <c r="E761" s="91">
        <f t="shared" ref="E761:AA761" si="429">ROUND((E762)/1000,5)</f>
        <v>7.2179999999999994E-2</v>
      </c>
      <c r="F761" s="91">
        <f t="shared" si="429"/>
        <v>1.4319999999999999E-2</v>
      </c>
      <c r="G761" s="91">
        <f t="shared" si="429"/>
        <v>1.468E-2</v>
      </c>
      <c r="H761" s="91">
        <f t="shared" si="429"/>
        <v>0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2.8700000000000002E-3</v>
      </c>
      <c r="N761" s="91">
        <f t="shared" si="429"/>
        <v>7.3099999999999997E-3</v>
      </c>
      <c r="O761" s="91">
        <f t="shared" si="429"/>
        <v>0.11058999999999999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1.03E-2</v>
      </c>
      <c r="W761" s="91">
        <f t="shared" si="429"/>
        <v>1.8339999999999999E-2</v>
      </c>
      <c r="X761" s="91">
        <f t="shared" si="429"/>
        <v>0</v>
      </c>
      <c r="Y761" s="91">
        <f t="shared" si="429"/>
        <v>0.20358999999999999</v>
      </c>
      <c r="Z761" s="91">
        <f t="shared" si="429"/>
        <v>0.22922999999999999</v>
      </c>
      <c r="AA761" s="91">
        <f t="shared" si="429"/>
        <v>8.9690000000000006E-2</v>
      </c>
    </row>
    <row r="762" spans="1:27" ht="12.75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103.76</v>
      </c>
      <c r="E762" s="44">
        <v>72.180000000000007</v>
      </c>
      <c r="F762" s="44">
        <v>14.32</v>
      </c>
      <c r="G762" s="44">
        <v>14.68</v>
      </c>
      <c r="H762" s="44">
        <v>0</v>
      </c>
      <c r="I762" s="44">
        <v>0</v>
      </c>
      <c r="J762" s="44">
        <v>0</v>
      </c>
      <c r="K762" s="44">
        <v>0</v>
      </c>
      <c r="L762" s="44">
        <v>0</v>
      </c>
      <c r="M762" s="44">
        <v>2.87</v>
      </c>
      <c r="N762" s="44">
        <v>7.31</v>
      </c>
      <c r="O762" s="44">
        <v>110.59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10.3</v>
      </c>
      <c r="W762" s="44">
        <v>18.34</v>
      </c>
      <c r="X762" s="44">
        <v>0</v>
      </c>
      <c r="Y762" s="44">
        <v>203.59</v>
      </c>
      <c r="Z762" s="44">
        <v>229.23</v>
      </c>
      <c r="AA762" s="44">
        <v>89.69</v>
      </c>
    </row>
    <row r="763" spans="1:27" x14ac:dyDescent="0.2">
      <c r="A763" s="98" t="s">
        <v>3150</v>
      </c>
      <c r="B763" s="28" t="str">
        <f>"28"&amp;"."&amp;$B$801&amp;"."&amp;$B$802</f>
        <v>28.10.2023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1.6899999999999998E-2</v>
      </c>
      <c r="F763" s="91">
        <f t="shared" si="430"/>
        <v>5.0259999999999999E-2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0</v>
      </c>
      <c r="N763" s="91">
        <f t="shared" si="430"/>
        <v>0</v>
      </c>
      <c r="O763" s="91">
        <f t="shared" si="430"/>
        <v>0</v>
      </c>
      <c r="P763" s="91">
        <f t="shared" si="430"/>
        <v>0</v>
      </c>
      <c r="Q763" s="91">
        <f t="shared" si="430"/>
        <v>0</v>
      </c>
      <c r="R763" s="91">
        <f t="shared" si="430"/>
        <v>0</v>
      </c>
      <c r="S763" s="91">
        <f t="shared" si="430"/>
        <v>0</v>
      </c>
      <c r="T763" s="91">
        <f t="shared" si="430"/>
        <v>0</v>
      </c>
      <c r="U763" s="91">
        <f t="shared" si="430"/>
        <v>0</v>
      </c>
      <c r="V763" s="91">
        <f t="shared" si="430"/>
        <v>0</v>
      </c>
      <c r="W763" s="91">
        <f t="shared" si="430"/>
        <v>0</v>
      </c>
      <c r="X763" s="91">
        <f t="shared" si="430"/>
        <v>0</v>
      </c>
      <c r="Y763" s="91">
        <f t="shared" si="430"/>
        <v>2.129E-2</v>
      </c>
      <c r="Z763" s="91">
        <f t="shared" si="430"/>
        <v>1.06E-3</v>
      </c>
      <c r="AA763" s="91">
        <f t="shared" si="430"/>
        <v>6.8269999999999997E-2</v>
      </c>
    </row>
    <row r="764" spans="1:27" ht="12.75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0</v>
      </c>
      <c r="E764" s="44">
        <v>16.899999999999999</v>
      </c>
      <c r="F764" s="44">
        <v>50.26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0</v>
      </c>
      <c r="N764" s="44">
        <v>0</v>
      </c>
      <c r="O764" s="44">
        <v>0</v>
      </c>
      <c r="P764" s="44">
        <v>0</v>
      </c>
      <c r="Q764" s="44">
        <v>0</v>
      </c>
      <c r="R764" s="44">
        <v>0</v>
      </c>
      <c r="S764" s="44">
        <v>0</v>
      </c>
      <c r="T764" s="44">
        <v>0</v>
      </c>
      <c r="U764" s="44">
        <v>0</v>
      </c>
      <c r="V764" s="44">
        <v>0</v>
      </c>
      <c r="W764" s="44">
        <v>0</v>
      </c>
      <c r="X764" s="44">
        <v>0</v>
      </c>
      <c r="Y764" s="44">
        <v>21.29</v>
      </c>
      <c r="Z764" s="44">
        <v>1.06</v>
      </c>
      <c r="AA764" s="44">
        <v>68.27</v>
      </c>
    </row>
    <row r="765" spans="1:27" x14ac:dyDescent="0.2">
      <c r="A765" s="98" t="s">
        <v>3152</v>
      </c>
      <c r="B765" s="28" t="str">
        <f>"29"&amp;"."&amp;$B$801&amp;"."&amp;$B$802</f>
        <v>29.10.2023</v>
      </c>
      <c r="C765" s="90" t="s">
        <v>76</v>
      </c>
      <c r="D765" s="91">
        <f>ROUND((D766)/1000,5)</f>
        <v>2.7459999999999998E-2</v>
      </c>
      <c r="E765" s="91">
        <f t="shared" ref="E765:AA765" si="431">ROUND((E766)/1000,5)</f>
        <v>0.11323999999999999</v>
      </c>
      <c r="F765" s="91">
        <f t="shared" si="431"/>
        <v>5.5239999999999997E-2</v>
      </c>
      <c r="G765" s="91">
        <f t="shared" si="431"/>
        <v>2.0729999999999998E-2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0</v>
      </c>
      <c r="O765" s="91">
        <f t="shared" si="431"/>
        <v>0</v>
      </c>
      <c r="P765" s="91">
        <f t="shared" si="431"/>
        <v>0</v>
      </c>
      <c r="Q765" s="91">
        <f t="shared" si="431"/>
        <v>0</v>
      </c>
      <c r="R765" s="91">
        <f t="shared" si="431"/>
        <v>0</v>
      </c>
      <c r="S765" s="91">
        <f t="shared" si="431"/>
        <v>3.1940000000000003E-2</v>
      </c>
      <c r="T765" s="91">
        <f t="shared" si="431"/>
        <v>1.1999999999999999E-3</v>
      </c>
      <c r="U765" s="91">
        <f t="shared" si="431"/>
        <v>7.4999999999999997E-3</v>
      </c>
      <c r="V765" s="91">
        <f t="shared" si="431"/>
        <v>5.0900000000000001E-2</v>
      </c>
      <c r="W765" s="91">
        <f t="shared" si="431"/>
        <v>3.9109999999999999E-2</v>
      </c>
      <c r="X765" s="91">
        <f t="shared" si="431"/>
        <v>0.26946999999999999</v>
      </c>
      <c r="Y765" s="91">
        <f t="shared" si="431"/>
        <v>0.59333999999999998</v>
      </c>
      <c r="Z765" s="91">
        <f t="shared" si="431"/>
        <v>0.36453000000000002</v>
      </c>
      <c r="AA765" s="91">
        <f t="shared" si="431"/>
        <v>0.15257999999999999</v>
      </c>
    </row>
    <row r="766" spans="1:27" ht="12.75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27.46</v>
      </c>
      <c r="E766" s="44">
        <v>113.24</v>
      </c>
      <c r="F766" s="44">
        <v>55.24</v>
      </c>
      <c r="G766" s="44">
        <v>20.73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0</v>
      </c>
      <c r="O766" s="44">
        <v>0</v>
      </c>
      <c r="P766" s="44">
        <v>0</v>
      </c>
      <c r="Q766" s="44">
        <v>0</v>
      </c>
      <c r="R766" s="44">
        <v>0</v>
      </c>
      <c r="S766" s="44">
        <v>31.94</v>
      </c>
      <c r="T766" s="44">
        <v>1.2</v>
      </c>
      <c r="U766" s="44">
        <v>7.5</v>
      </c>
      <c r="V766" s="44">
        <v>50.9</v>
      </c>
      <c r="W766" s="44">
        <v>39.11</v>
      </c>
      <c r="X766" s="44">
        <v>269.47000000000003</v>
      </c>
      <c r="Y766" s="44">
        <v>593.34</v>
      </c>
      <c r="Z766" s="44">
        <v>364.53</v>
      </c>
      <c r="AA766" s="44">
        <v>152.58000000000001</v>
      </c>
    </row>
    <row r="767" spans="1:27" x14ac:dyDescent="0.2">
      <c r="A767" s="98" t="s">
        <v>3154</v>
      </c>
      <c r="B767" s="28" t="str">
        <f>"30"&amp;"."&amp;$B$801&amp;"."&amp;$B$802</f>
        <v>30.10.2023</v>
      </c>
      <c r="C767" s="90" t="s">
        <v>76</v>
      </c>
      <c r="D767" s="91">
        <f>ROUND((D768)/1000,5)</f>
        <v>0.30423</v>
      </c>
      <c r="E767" s="91">
        <f t="shared" ref="E767:AA767" si="432">ROUND((E768)/1000,5)</f>
        <v>0.15608</v>
      </c>
      <c r="F767" s="91">
        <f t="shared" si="432"/>
        <v>0.14304</v>
      </c>
      <c r="G767" s="91">
        <f t="shared" si="432"/>
        <v>5.0459999999999998E-2</v>
      </c>
      <c r="H767" s="91">
        <f t="shared" si="432"/>
        <v>6.9699999999999996E-3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5.0299999999999997E-3</v>
      </c>
      <c r="O767" s="91">
        <f t="shared" si="432"/>
        <v>0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9.0690000000000007E-2</v>
      </c>
      <c r="V767" s="91">
        <f t="shared" si="432"/>
        <v>5.9610000000000003E-2</v>
      </c>
      <c r="W767" s="91">
        <f t="shared" si="432"/>
        <v>1.1429999999999999E-2</v>
      </c>
      <c r="X767" s="91">
        <f t="shared" si="432"/>
        <v>3.0030000000000001E-2</v>
      </c>
      <c r="Y767" s="91">
        <f t="shared" si="432"/>
        <v>0.24901999999999999</v>
      </c>
      <c r="Z767" s="91">
        <f t="shared" si="432"/>
        <v>0.16364999999999999</v>
      </c>
      <c r="AA767" s="91">
        <f t="shared" si="432"/>
        <v>8.831E-2</v>
      </c>
    </row>
    <row r="768" spans="1:27" ht="12.75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304.23</v>
      </c>
      <c r="E768" s="44">
        <v>156.08000000000001</v>
      </c>
      <c r="F768" s="44">
        <v>143.04</v>
      </c>
      <c r="G768" s="44">
        <v>50.46</v>
      </c>
      <c r="H768" s="44">
        <v>6.97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5.03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90.69</v>
      </c>
      <c r="V768" s="44">
        <v>59.61</v>
      </c>
      <c r="W768" s="44">
        <v>11.43</v>
      </c>
      <c r="X768" s="44">
        <v>30.03</v>
      </c>
      <c r="Y768" s="44">
        <v>249.02</v>
      </c>
      <c r="Z768" s="44">
        <v>163.65</v>
      </c>
      <c r="AA768" s="44">
        <v>88.31</v>
      </c>
    </row>
    <row r="769" spans="1:28" x14ac:dyDescent="0.2">
      <c r="A769" s="98" t="s">
        <v>3156</v>
      </c>
      <c r="B769" s="28" t="str">
        <f>"31"&amp;"."&amp;$B$801&amp;"."&amp;$B$802</f>
        <v>31.10.2023</v>
      </c>
      <c r="C769" s="90" t="s">
        <v>76</v>
      </c>
      <c r="D769" s="91">
        <f>ROUND((D770)/1000,5)</f>
        <v>9.5079999999999998E-2</v>
      </c>
      <c r="E769" s="91">
        <f t="shared" ref="E769:AA769" si="433">ROUND((E770)/1000,5)</f>
        <v>0.10063</v>
      </c>
      <c r="F769" s="91">
        <f t="shared" si="433"/>
        <v>1.405E-2</v>
      </c>
      <c r="G769" s="91">
        <f t="shared" si="433"/>
        <v>7.8899999999999994E-3</v>
      </c>
      <c r="H769" s="91">
        <f t="shared" si="433"/>
        <v>0</v>
      </c>
      <c r="I769" s="91">
        <f t="shared" si="433"/>
        <v>0</v>
      </c>
      <c r="J769" s="91">
        <f t="shared" si="433"/>
        <v>0</v>
      </c>
      <c r="K769" s="91">
        <f t="shared" si="433"/>
        <v>0</v>
      </c>
      <c r="L769" s="91">
        <f t="shared" si="433"/>
        <v>0</v>
      </c>
      <c r="M769" s="91">
        <f t="shared" si="433"/>
        <v>6.2960000000000002E-2</v>
      </c>
      <c r="N769" s="91">
        <f t="shared" si="433"/>
        <v>4.4110000000000003E-2</v>
      </c>
      <c r="O769" s="91">
        <f t="shared" si="433"/>
        <v>2.453E-2</v>
      </c>
      <c r="P769" s="91">
        <f t="shared" si="433"/>
        <v>2.0379999999999999E-2</v>
      </c>
      <c r="Q769" s="91">
        <f t="shared" si="433"/>
        <v>1.2710000000000001E-2</v>
      </c>
      <c r="R769" s="91">
        <f t="shared" si="433"/>
        <v>1.1050000000000001E-2</v>
      </c>
      <c r="S769" s="91">
        <f t="shared" si="433"/>
        <v>1.106E-2</v>
      </c>
      <c r="T769" s="91">
        <f t="shared" si="433"/>
        <v>3.9899999999999996E-3</v>
      </c>
      <c r="U769" s="91">
        <f t="shared" si="433"/>
        <v>2.6669999999999999E-2</v>
      </c>
      <c r="V769" s="91">
        <f t="shared" si="433"/>
        <v>3.124E-2</v>
      </c>
      <c r="W769" s="91">
        <f t="shared" si="433"/>
        <v>0.24318999999999999</v>
      </c>
      <c r="X769" s="91">
        <f t="shared" si="433"/>
        <v>0.41910999999999998</v>
      </c>
      <c r="Y769" s="91">
        <f t="shared" si="433"/>
        <v>0.54581999999999997</v>
      </c>
      <c r="Z769" s="91">
        <f t="shared" si="433"/>
        <v>0.10524</v>
      </c>
      <c r="AA769" s="91">
        <f t="shared" si="433"/>
        <v>3.7359999999999997E-2</v>
      </c>
    </row>
    <row r="770" spans="1:28" ht="12.75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95.08</v>
      </c>
      <c r="E770" s="44">
        <v>100.63</v>
      </c>
      <c r="F770" s="44">
        <v>14.05</v>
      </c>
      <c r="G770" s="44">
        <v>7.89</v>
      </c>
      <c r="H770" s="44">
        <v>0</v>
      </c>
      <c r="I770" s="44">
        <v>0</v>
      </c>
      <c r="J770" s="44">
        <v>0</v>
      </c>
      <c r="K770" s="44">
        <v>0</v>
      </c>
      <c r="L770" s="44">
        <v>0</v>
      </c>
      <c r="M770" s="44">
        <v>62.96</v>
      </c>
      <c r="N770" s="44">
        <v>44.11</v>
      </c>
      <c r="O770" s="44">
        <v>24.53</v>
      </c>
      <c r="P770" s="44">
        <v>20.38</v>
      </c>
      <c r="Q770" s="44">
        <v>12.71</v>
      </c>
      <c r="R770" s="44">
        <v>11.05</v>
      </c>
      <c r="S770" s="44">
        <v>11.06</v>
      </c>
      <c r="T770" s="44">
        <v>3.99</v>
      </c>
      <c r="U770" s="44">
        <v>26.67</v>
      </c>
      <c r="V770" s="44">
        <v>31.24</v>
      </c>
      <c r="W770" s="44">
        <v>243.19</v>
      </c>
      <c r="X770" s="44">
        <v>419.11</v>
      </c>
      <c r="Y770" s="44">
        <v>545.82000000000005</v>
      </c>
      <c r="Z770" s="44">
        <v>105.24</v>
      </c>
      <c r="AA770" s="44">
        <v>37.36</v>
      </c>
    </row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9.5700000000000004E-3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0.15721000000000002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862758.02</v>
      </c>
      <c r="E782" s="105">
        <f>$D782</f>
        <v>862758.02</v>
      </c>
      <c r="F782" s="105">
        <f>$D782</f>
        <v>862758.02</v>
      </c>
      <c r="G782" s="105">
        <f>$D782</f>
        <v>862758.02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1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C7A0F-F410-4E13-AA9A-8DC089C1CE4D}">
  <sheetPr>
    <tabColor rgb="FF92D050"/>
  </sheetPr>
  <dimension ref="A1:N21"/>
  <sheetViews>
    <sheetView view="pageBreakPreview" zoomScale="90" zoomScaleNormal="100" zoomScaleSheetLayoutView="90" workbookViewId="0">
      <selection activeCell="B30" sqref="B30:L30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43">
        <f>'C1'!A1:N1</f>
        <v>45200</v>
      </c>
      <c r="B1" s="143"/>
      <c r="C1" s="143"/>
      <c r="D1" s="143"/>
      <c r="E1" s="143"/>
      <c r="F1" s="143"/>
      <c r="G1" s="143"/>
      <c r="H1" s="24"/>
      <c r="I1" s="24"/>
    </row>
    <row r="2" spans="1:14" x14ac:dyDescent="0.25">
      <c r="A2" s="144" t="s">
        <v>64</v>
      </c>
      <c r="B2" s="146" t="s">
        <v>65</v>
      </c>
      <c r="C2" s="146" t="s">
        <v>66</v>
      </c>
      <c r="D2" s="148" t="s">
        <v>67</v>
      </c>
      <c r="E2" s="148"/>
      <c r="F2" s="148"/>
      <c r="G2" s="149"/>
      <c r="H2" s="24"/>
      <c r="I2" s="24"/>
    </row>
    <row r="3" spans="1:14" ht="36.75" customHeight="1" x14ac:dyDescent="0.25">
      <c r="A3" s="145"/>
      <c r="B3" s="147"/>
      <c r="C3" s="147"/>
      <c r="D3" s="150" t="s">
        <v>68</v>
      </c>
      <c r="E3" s="150"/>
      <c r="F3" s="150"/>
      <c r="G3" s="151"/>
      <c r="H3" s="24"/>
      <c r="I3" s="24"/>
    </row>
    <row r="4" spans="1:14" x14ac:dyDescent="0.25">
      <c r="A4" s="145"/>
      <c r="B4" s="147"/>
      <c r="C4" s="147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25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25">
      <c r="A6" s="33" t="s">
        <v>5</v>
      </c>
      <c r="B6" s="140" t="s">
        <v>73</v>
      </c>
      <c r="C6" s="140"/>
      <c r="D6" s="140"/>
      <c r="E6" s="140"/>
      <c r="F6" s="140"/>
      <c r="G6" s="140"/>
      <c r="H6" s="24"/>
      <c r="I6" s="24"/>
    </row>
    <row r="7" spans="1:14" ht="25.5" x14ac:dyDescent="0.25">
      <c r="A7" s="34" t="s">
        <v>74</v>
      </c>
      <c r="B7" s="35" t="s">
        <v>75</v>
      </c>
      <c r="C7" s="36" t="s">
        <v>76</v>
      </c>
      <c r="D7" s="37">
        <f>ROUND((D8+D9+D10)/1000,5)</f>
        <v>4.3681999999999999</v>
      </c>
      <c r="E7" s="37">
        <f t="shared" ref="E7:G7" si="0">ROUND((E8+E9+E10)/1000,5)</f>
        <v>4.3681999999999999</v>
      </c>
      <c r="F7" s="37">
        <f>ROUND((F8+F9+F10)/1000,5)</f>
        <v>4.3681999999999999</v>
      </c>
      <c r="G7" s="38">
        <f t="shared" si="0"/>
        <v>4.3681999999999999</v>
      </c>
      <c r="H7" s="24"/>
      <c r="I7" s="39"/>
      <c r="J7" s="40"/>
    </row>
    <row r="8" spans="1:14" ht="12.75" customHeight="1" outlineLevel="1" x14ac:dyDescent="0.25">
      <c r="A8" s="41" t="s">
        <v>77</v>
      </c>
      <c r="B8" s="42" t="s">
        <v>78</v>
      </c>
      <c r="C8" s="43" t="s">
        <v>79</v>
      </c>
      <c r="D8" s="44">
        <f>ROUND('C1'!N5+'C1'!N6*'C1'!N7,2)</f>
        <v>3479.02</v>
      </c>
      <c r="E8" s="44">
        <f>$D8</f>
        <v>3479.02</v>
      </c>
      <c r="F8" s="44">
        <f t="shared" ref="F8:G8" si="1">$D8</f>
        <v>3479.02</v>
      </c>
      <c r="G8" s="45">
        <f t="shared" si="1"/>
        <v>3479.02</v>
      </c>
      <c r="H8" s="24"/>
      <c r="I8" s="24"/>
      <c r="J8" s="46"/>
    </row>
    <row r="9" spans="1:14" ht="12.75" customHeight="1" outlineLevel="1" x14ac:dyDescent="0.25">
      <c r="A9" s="41" t="s">
        <v>80</v>
      </c>
      <c r="B9" s="42" t="s">
        <v>81</v>
      </c>
      <c r="C9" s="43" t="s">
        <v>79</v>
      </c>
      <c r="D9" s="44">
        <v>885.26</v>
      </c>
      <c r="E9" s="44">
        <f>$D9</f>
        <v>885.26</v>
      </c>
      <c r="F9" s="44">
        <f>$D9</f>
        <v>885.26</v>
      </c>
      <c r="G9" s="45">
        <f>$D9</f>
        <v>885.26</v>
      </c>
      <c r="H9" s="24"/>
      <c r="I9" s="24"/>
    </row>
    <row r="10" spans="1:14" ht="12.75" customHeight="1" outlineLevel="1" thickBot="1" x14ac:dyDescent="0.3">
      <c r="A10" s="47" t="s">
        <v>82</v>
      </c>
      <c r="B10" s="48" t="s">
        <v>83</v>
      </c>
      <c r="C10" s="49" t="s">
        <v>79</v>
      </c>
      <c r="D10" s="50">
        <v>3.92</v>
      </c>
      <c r="E10" s="50">
        <f>ROUND(D10,2)</f>
        <v>3.92</v>
      </c>
      <c r="F10" s="50">
        <f>ROUND(D10,2)</f>
        <v>3.92</v>
      </c>
      <c r="G10" s="51">
        <f>ROUND(D10,2)</f>
        <v>3.92</v>
      </c>
      <c r="H10" s="24"/>
      <c r="I10" s="24"/>
    </row>
    <row r="11" spans="1:14" ht="12.75" customHeight="1" x14ac:dyDescent="0.25">
      <c r="A11" s="141" t="s">
        <v>84</v>
      </c>
      <c r="B11" s="141"/>
      <c r="C11" s="52"/>
      <c r="D11" s="52"/>
      <c r="E11" s="52"/>
      <c r="F11" s="52"/>
      <c r="G11" s="52"/>
      <c r="H11" s="24"/>
      <c r="I11" s="39"/>
    </row>
    <row r="12" spans="1:14" ht="13.5" customHeight="1" x14ac:dyDescent="0.25">
      <c r="A12" s="142" t="s">
        <v>3163</v>
      </c>
      <c r="B12" s="142"/>
      <c r="C12" s="142"/>
      <c r="D12" s="142"/>
      <c r="E12" s="142"/>
      <c r="F12" s="142"/>
      <c r="G12" s="142"/>
      <c r="H12" s="24"/>
      <c r="I12" s="39"/>
    </row>
    <row r="13" spans="1:14" x14ac:dyDescent="0.25">
      <c r="A13" s="142"/>
      <c r="B13" s="142"/>
      <c r="C13" s="142"/>
      <c r="D13" s="142"/>
      <c r="E13" s="142"/>
      <c r="F13" s="142"/>
      <c r="G13" s="142"/>
      <c r="H13" s="24"/>
      <c r="I13" s="24"/>
      <c r="J13" s="24"/>
      <c r="K13" s="24"/>
      <c r="L13" s="24"/>
      <c r="M13" s="24"/>
      <c r="N13" s="24"/>
    </row>
    <row r="14" spans="1:14" x14ac:dyDescent="0.25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25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25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25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25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25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25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CB3E7-A2A1-4E25-877C-8602E4883B75}">
  <sheetPr>
    <tabColor rgb="FF92D050"/>
  </sheetPr>
  <dimension ref="A1:N48"/>
  <sheetViews>
    <sheetView view="pageBreakPreview" zoomScale="90" zoomScaleNormal="100" zoomScaleSheetLayoutView="90" workbookViewId="0">
      <selection activeCell="B30" sqref="B30:L30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43">
        <f>'C1'!A1:N1</f>
        <v>45200</v>
      </c>
      <c r="B1" s="143"/>
      <c r="C1" s="143"/>
      <c r="D1" s="143"/>
      <c r="E1" s="143"/>
      <c r="F1" s="143"/>
      <c r="G1" s="143"/>
      <c r="H1" s="24"/>
      <c r="I1" s="24"/>
    </row>
    <row r="2" spans="1:10" ht="13.5" customHeight="1" x14ac:dyDescent="0.25">
      <c r="A2" s="156" t="s">
        <v>85</v>
      </c>
      <c r="B2" s="156"/>
      <c r="C2" s="156"/>
      <c r="D2" s="156"/>
      <c r="E2" s="156"/>
      <c r="F2" s="156"/>
      <c r="G2" s="156"/>
      <c r="H2" s="24"/>
      <c r="I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10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10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10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25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10" ht="15.75" thickBot="1" x14ac:dyDescent="0.3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10" ht="38.25" x14ac:dyDescent="0.25">
      <c r="A11" s="67" t="s">
        <v>74</v>
      </c>
      <c r="B11" s="25" t="s">
        <v>89</v>
      </c>
      <c r="C11" s="68" t="s">
        <v>76</v>
      </c>
      <c r="D11" s="69">
        <f>ROUND((D12+D13+D15+D14)/1000,5)</f>
        <v>4.8850499999999997</v>
      </c>
      <c r="E11" s="69">
        <f t="shared" ref="E11:G11" si="0">ROUND((E12+E13+E15+E14)/1000,5)</f>
        <v>5.5305999999999997</v>
      </c>
      <c r="F11" s="69">
        <f t="shared" si="0"/>
        <v>6.0365200000000003</v>
      </c>
      <c r="G11" s="70">
        <f t="shared" si="0"/>
        <v>7.3734000000000002</v>
      </c>
      <c r="H11" s="24"/>
      <c r="I11" s="39"/>
      <c r="J11" s="40"/>
    </row>
    <row r="12" spans="1:10" ht="12.75" customHeight="1" outlineLevel="1" x14ac:dyDescent="0.25">
      <c r="A12" s="71" t="s">
        <v>77</v>
      </c>
      <c r="B12" s="72" t="s">
        <v>78</v>
      </c>
      <c r="C12" s="73" t="s">
        <v>79</v>
      </c>
      <c r="D12" s="74">
        <f>ROUND('C1'!N5+'C1'!N6*'C1'!N7,2)</f>
        <v>3479.02</v>
      </c>
      <c r="E12" s="74">
        <f>$D12</f>
        <v>3479.02</v>
      </c>
      <c r="F12" s="74">
        <f t="shared" ref="F12:G12" si="1">$D12</f>
        <v>3479.02</v>
      </c>
      <c r="G12" s="75">
        <f t="shared" si="1"/>
        <v>3479.02</v>
      </c>
      <c r="H12" s="24"/>
      <c r="I12" s="24"/>
    </row>
    <row r="13" spans="1:10" ht="12.75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5">
        <v>3559.77</v>
      </c>
      <c r="H13" s="24"/>
      <c r="I13" s="24"/>
    </row>
    <row r="14" spans="1:10" ht="12.75" customHeight="1" outlineLevel="1" x14ac:dyDescent="0.25">
      <c r="A14" s="41" t="s">
        <v>82</v>
      </c>
      <c r="B14" s="42" t="s">
        <v>83</v>
      </c>
      <c r="C14" s="43" t="s">
        <v>79</v>
      </c>
      <c r="D14" s="44">
        <v>3.92</v>
      </c>
      <c r="E14" s="44">
        <f>ROUND(D14,2)</f>
        <v>3.92</v>
      </c>
      <c r="F14" s="44">
        <f>ROUND(D14,2)</f>
        <v>3.92</v>
      </c>
      <c r="G14" s="45">
        <f>ROUND(D14,2)</f>
        <v>3.92</v>
      </c>
      <c r="H14" s="24"/>
      <c r="I14" s="24"/>
    </row>
    <row r="15" spans="1:10" ht="12.75" customHeight="1" outlineLevel="1" thickBot="1" x14ac:dyDescent="0.3">
      <c r="A15" s="47" t="s">
        <v>91</v>
      </c>
      <c r="B15" s="48" t="s">
        <v>81</v>
      </c>
      <c r="C15" s="49" t="s">
        <v>79</v>
      </c>
      <c r="D15" s="50">
        <v>330.69</v>
      </c>
      <c r="E15" s="50">
        <f>$D15</f>
        <v>330.69</v>
      </c>
      <c r="F15" s="50">
        <f t="shared" ref="F15:G15" si="2">$D15</f>
        <v>330.69</v>
      </c>
      <c r="G15" s="51">
        <f t="shared" si="2"/>
        <v>330.69</v>
      </c>
      <c r="H15" s="24"/>
      <c r="I15" s="24"/>
    </row>
    <row r="16" spans="1:10" ht="38.25" x14ac:dyDescent="0.25">
      <c r="A16" s="67" t="s">
        <v>92</v>
      </c>
      <c r="B16" s="25" t="s">
        <v>93</v>
      </c>
      <c r="C16" s="68" t="s">
        <v>76</v>
      </c>
      <c r="D16" s="69">
        <f>ROUND((D17+D18+D20+D19)/1000,5)</f>
        <v>4.7707199999999998</v>
      </c>
      <c r="E16" s="69">
        <f t="shared" ref="E16:G16" si="3">ROUND((E17+E18+E20+E19)/1000,5)</f>
        <v>5.4162699999999999</v>
      </c>
      <c r="F16" s="69">
        <f t="shared" si="3"/>
        <v>5.9221899999999996</v>
      </c>
      <c r="G16" s="70">
        <f t="shared" si="3"/>
        <v>7.2590700000000004</v>
      </c>
      <c r="H16" s="24"/>
      <c r="I16" s="24"/>
    </row>
    <row r="17" spans="1:14" ht="12.75" customHeight="1" outlineLevel="1" x14ac:dyDescent="0.25">
      <c r="A17" s="71" t="s">
        <v>94</v>
      </c>
      <c r="B17" s="72" t="s">
        <v>78</v>
      </c>
      <c r="C17" s="73" t="s">
        <v>79</v>
      </c>
      <c r="D17" s="74">
        <f t="shared" ref="D17:G17" si="4">$D$12</f>
        <v>3479.02</v>
      </c>
      <c r="E17" s="74">
        <f t="shared" si="4"/>
        <v>3479.02</v>
      </c>
      <c r="F17" s="74">
        <f t="shared" si="4"/>
        <v>3479.02</v>
      </c>
      <c r="G17" s="75">
        <f t="shared" si="4"/>
        <v>3479.02</v>
      </c>
      <c r="H17" s="24"/>
      <c r="I17" s="24"/>
    </row>
    <row r="18" spans="1:14" ht="12.75" customHeight="1" outlineLevel="1" x14ac:dyDescent="0.25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customHeight="1" outlineLevel="1" x14ac:dyDescent="0.25">
      <c r="A19" s="41" t="s">
        <v>96</v>
      </c>
      <c r="B19" s="42" t="s">
        <v>83</v>
      </c>
      <c r="C19" s="43" t="s">
        <v>79</v>
      </c>
      <c r="D19" s="44">
        <f>ROUND(D$14,2)</f>
        <v>3.92</v>
      </c>
      <c r="E19" s="44">
        <f>ROUND(D19,2)</f>
        <v>3.92</v>
      </c>
      <c r="F19" s="44">
        <f>ROUND(D19,2)</f>
        <v>3.92</v>
      </c>
      <c r="G19" s="45">
        <f>ROUND(D19,2)</f>
        <v>3.92</v>
      </c>
      <c r="H19" s="24"/>
      <c r="I19" s="24"/>
    </row>
    <row r="20" spans="1:14" ht="12.75" customHeight="1" outlineLevel="1" thickBot="1" x14ac:dyDescent="0.3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38.25" x14ac:dyDescent="0.25">
      <c r="A21" s="67" t="s">
        <v>98</v>
      </c>
      <c r="B21" s="25" t="s">
        <v>99</v>
      </c>
      <c r="C21" s="68" t="s">
        <v>76</v>
      </c>
      <c r="D21" s="69">
        <f>ROUND((D22+D23+D25+D24)/1000,5)</f>
        <v>4.6645899999999996</v>
      </c>
      <c r="E21" s="69">
        <f t="shared" ref="E21:G21" si="7">ROUND((E22+E23+E25+E24)/1000,5)</f>
        <v>5.3101399999999996</v>
      </c>
      <c r="F21" s="69">
        <f t="shared" si="7"/>
        <v>5.8160600000000002</v>
      </c>
      <c r="G21" s="70">
        <f t="shared" si="7"/>
        <v>7.1529400000000001</v>
      </c>
      <c r="H21" s="24"/>
      <c r="I21" s="24"/>
    </row>
    <row r="22" spans="1:14" ht="12.75" customHeight="1" outlineLevel="1" x14ac:dyDescent="0.25">
      <c r="A22" s="41" t="s">
        <v>100</v>
      </c>
      <c r="B22" s="42" t="s">
        <v>78</v>
      </c>
      <c r="C22" s="43" t="s">
        <v>79</v>
      </c>
      <c r="D22" s="44">
        <f t="shared" ref="D22:G22" si="8">$D$12</f>
        <v>3479.02</v>
      </c>
      <c r="E22" s="44">
        <f t="shared" si="8"/>
        <v>3479.02</v>
      </c>
      <c r="F22" s="44">
        <f t="shared" si="8"/>
        <v>3479.02</v>
      </c>
      <c r="G22" s="45">
        <f t="shared" si="8"/>
        <v>3479.02</v>
      </c>
      <c r="H22" s="24"/>
      <c r="I22" s="24"/>
    </row>
    <row r="23" spans="1:14" ht="12.75" customHeight="1" outlineLevel="1" x14ac:dyDescent="0.25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customHeight="1" outlineLevel="1" x14ac:dyDescent="0.25">
      <c r="A24" s="41" t="s">
        <v>102</v>
      </c>
      <c r="B24" s="42" t="s">
        <v>83</v>
      </c>
      <c r="C24" s="43" t="s">
        <v>79</v>
      </c>
      <c r="D24" s="44">
        <f>ROUND(D$14,2)</f>
        <v>3.92</v>
      </c>
      <c r="E24" s="44">
        <f>ROUND(D24,2)</f>
        <v>3.92</v>
      </c>
      <c r="F24" s="44">
        <f>ROUND(D24,2)</f>
        <v>3.92</v>
      </c>
      <c r="G24" s="45">
        <f>ROUND(D24,2)</f>
        <v>3.92</v>
      </c>
      <c r="H24" s="24"/>
      <c r="I24" s="24"/>
    </row>
    <row r="25" spans="1:14" ht="12.75" customHeight="1" outlineLevel="1" thickBot="1" x14ac:dyDescent="0.3">
      <c r="A25" s="47" t="s">
        <v>103</v>
      </c>
      <c r="B25" s="48" t="s">
        <v>81</v>
      </c>
      <c r="C25" s="49" t="s">
        <v>79</v>
      </c>
      <c r="D25" s="50">
        <v>110.23</v>
      </c>
      <c r="E25" s="50">
        <f>$D25</f>
        <v>110.23</v>
      </c>
      <c r="F25" s="50">
        <f t="shared" ref="F25:G25" si="10">$D25</f>
        <v>110.23</v>
      </c>
      <c r="G25" s="51">
        <f t="shared" si="10"/>
        <v>110.23</v>
      </c>
      <c r="H25" s="24"/>
      <c r="I25" s="24"/>
    </row>
    <row r="26" spans="1:14" ht="12.75" customHeight="1" x14ac:dyDescent="0.25">
      <c r="A26" s="141" t="s">
        <v>84</v>
      </c>
      <c r="B26" s="141"/>
      <c r="C26" s="76"/>
      <c r="D26" s="76"/>
      <c r="E26" s="76"/>
      <c r="F26" s="76"/>
      <c r="G26" s="76"/>
      <c r="H26" s="24"/>
      <c r="I26" s="39"/>
    </row>
    <row r="27" spans="1:14" ht="13.5" customHeight="1" x14ac:dyDescent="0.25">
      <c r="A27" s="142" t="s">
        <v>3163</v>
      </c>
      <c r="B27" s="142"/>
      <c r="C27" s="142"/>
      <c r="D27" s="142"/>
      <c r="E27" s="142"/>
      <c r="F27" s="142"/>
      <c r="G27" s="142"/>
      <c r="H27" s="24"/>
      <c r="I27" s="39"/>
    </row>
    <row r="28" spans="1:14" x14ac:dyDescent="0.25">
      <c r="A28" s="142"/>
      <c r="B28" s="142"/>
      <c r="C28" s="142"/>
      <c r="D28" s="142"/>
      <c r="E28" s="142"/>
      <c r="F28" s="142"/>
      <c r="G28" s="142"/>
      <c r="H28" s="24"/>
      <c r="I28" s="24"/>
      <c r="J28" s="24"/>
      <c r="K28" s="24"/>
      <c r="L28" s="24"/>
      <c r="M28" s="24"/>
      <c r="N28" s="24"/>
    </row>
    <row r="29" spans="1:14" x14ac:dyDescent="0.25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25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25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25">
      <c r="C32" s="77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25">
      <c r="A33" s="24"/>
      <c r="B33" s="24"/>
      <c r="C33" s="78" t="s">
        <v>104</v>
      </c>
      <c r="D33" s="77">
        <f>D11*1000</f>
        <v>4885.0499999999993</v>
      </c>
      <c r="E33" s="77">
        <f>E11*1000</f>
        <v>5530.5999999999995</v>
      </c>
      <c r="F33" s="77">
        <f>F11*1000</f>
        <v>6036.52</v>
      </c>
      <c r="G33" s="77">
        <f>G11*1000</f>
        <v>7373.4000000000005</v>
      </c>
      <c r="H33" s="58"/>
      <c r="J33" s="59"/>
      <c r="K33" s="59"/>
      <c r="L33" s="59"/>
      <c r="M33" s="59"/>
      <c r="N33" s="24"/>
    </row>
    <row r="34" spans="1:14" x14ac:dyDescent="0.25">
      <c r="A34" s="24"/>
      <c r="B34" s="24"/>
      <c r="C34" s="78"/>
      <c r="D34" s="77"/>
      <c r="E34" s="77"/>
      <c r="F34" s="77"/>
      <c r="G34" s="77"/>
      <c r="H34" s="58"/>
      <c r="J34" s="60"/>
      <c r="K34" s="60"/>
      <c r="L34" s="60"/>
      <c r="M34" s="60"/>
      <c r="N34" s="59"/>
    </row>
    <row r="35" spans="1:14" x14ac:dyDescent="0.25">
      <c r="A35" s="24"/>
      <c r="B35" s="24"/>
      <c r="C35" s="78" t="s">
        <v>105</v>
      </c>
      <c r="D35" s="77">
        <f>D16*1000</f>
        <v>4770.72</v>
      </c>
      <c r="E35" s="77">
        <f t="shared" ref="E35:G35" si="11">E16*1000</f>
        <v>5416.2699999999995</v>
      </c>
      <c r="F35" s="77">
        <f t="shared" si="11"/>
        <v>5922.19</v>
      </c>
      <c r="G35" s="77">
        <f t="shared" si="11"/>
        <v>7259.0700000000006</v>
      </c>
      <c r="H35" s="58"/>
      <c r="J35" s="61"/>
      <c r="K35" s="61"/>
      <c r="L35" s="61"/>
      <c r="M35" s="61"/>
      <c r="N35" s="59"/>
    </row>
    <row r="36" spans="1:14" x14ac:dyDescent="0.25">
      <c r="A36" s="24"/>
      <c r="C36" s="78" t="s">
        <v>106</v>
      </c>
      <c r="D36" s="77">
        <f>D21*1000</f>
        <v>4664.5899999999992</v>
      </c>
      <c r="E36" s="77">
        <f t="shared" ref="E36:G36" si="12">E21*1000</f>
        <v>5310.1399999999994</v>
      </c>
      <c r="F36" s="77">
        <f t="shared" si="12"/>
        <v>5816.06</v>
      </c>
      <c r="G36" s="77">
        <f t="shared" si="12"/>
        <v>7152.9400000000005</v>
      </c>
      <c r="H36" s="58"/>
      <c r="J36" s="24"/>
      <c r="K36" s="24"/>
      <c r="L36" s="24"/>
      <c r="M36" s="24"/>
      <c r="N36" s="24"/>
    </row>
    <row r="37" spans="1:14" x14ac:dyDescent="0.25">
      <c r="H37" s="58"/>
    </row>
    <row r="38" spans="1:14" x14ac:dyDescent="0.25">
      <c r="H38" s="58"/>
    </row>
    <row r="39" spans="1:14" x14ac:dyDescent="0.25">
      <c r="H39" s="58"/>
    </row>
    <row r="40" spans="1:14" x14ac:dyDescent="0.25">
      <c r="H40" s="58"/>
    </row>
    <row r="41" spans="1:14" x14ac:dyDescent="0.25">
      <c r="H41" s="58"/>
    </row>
    <row r="42" spans="1:14" x14ac:dyDescent="0.25">
      <c r="H42" s="58"/>
    </row>
    <row r="43" spans="1:14" x14ac:dyDescent="0.25">
      <c r="H43" s="58"/>
    </row>
    <row r="44" spans="1:14" x14ac:dyDescent="0.25">
      <c r="H44" s="58"/>
    </row>
    <row r="45" spans="1:14" x14ac:dyDescent="0.25">
      <c r="H45" s="58"/>
    </row>
    <row r="46" spans="1:14" x14ac:dyDescent="0.25">
      <c r="H46" s="58"/>
    </row>
    <row r="47" spans="1:14" x14ac:dyDescent="0.25">
      <c r="H47" s="58"/>
    </row>
    <row r="48" spans="1:14" x14ac:dyDescent="0.25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0872-7D2D-49A1-8319-B9EC4CFE1E26}">
  <sheetPr>
    <tabColor rgb="FF92D050"/>
    <pageSetUpPr fitToPage="1"/>
  </sheetPr>
  <dimension ref="A1:N51"/>
  <sheetViews>
    <sheetView view="pageBreakPreview" zoomScale="90" zoomScaleNormal="100" zoomScaleSheetLayoutView="90" workbookViewId="0">
      <selection activeCell="E33" sqref="E33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43">
        <v>45200</v>
      </c>
      <c r="B1" s="143"/>
      <c r="C1" s="143"/>
      <c r="D1" s="143"/>
      <c r="E1" s="143"/>
      <c r="F1" s="143"/>
      <c r="G1" s="143"/>
      <c r="H1" s="24"/>
      <c r="I1" s="24"/>
    </row>
    <row r="2" spans="1:9" ht="13.5" customHeight="1" x14ac:dyDescent="0.25">
      <c r="A2" s="156" t="s">
        <v>107</v>
      </c>
      <c r="B2" s="156"/>
      <c r="C2" s="156"/>
      <c r="D2" s="156"/>
      <c r="E2" s="156"/>
      <c r="F2" s="156"/>
      <c r="G2" s="156"/>
      <c r="H2" s="24"/>
      <c r="I2" s="24"/>
    </row>
    <row r="3" spans="1:9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9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9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9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9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25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9" ht="15.75" thickBot="1" x14ac:dyDescent="0.3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9" ht="38.25" x14ac:dyDescent="0.25">
      <c r="A11" s="67" t="s">
        <v>74</v>
      </c>
      <c r="B11" s="25" t="s">
        <v>89</v>
      </c>
      <c r="C11" s="68" t="s">
        <v>76</v>
      </c>
      <c r="D11" s="69">
        <f>ROUND((SUM(D12:D16))/1000,5)</f>
        <v>4.5591900000000001</v>
      </c>
      <c r="E11" s="69">
        <f>ROUND((SUM(E12:E16))/1000,5)</f>
        <v>5.2047400000000001</v>
      </c>
      <c r="F11" s="69">
        <f>ROUND((SUM(F12:F16))/1000,5)</f>
        <v>5.7106599999999998</v>
      </c>
      <c r="G11" s="70">
        <f>ROUND((SUM(G12:G16))/1000,5)</f>
        <v>7.0475399999999997</v>
      </c>
      <c r="H11" s="24"/>
      <c r="I11" s="39"/>
    </row>
    <row r="12" spans="1:9" ht="12.75" customHeight="1" outlineLevel="1" x14ac:dyDescent="0.25">
      <c r="A12" s="71" t="s">
        <v>77</v>
      </c>
      <c r="B12" s="72" t="s">
        <v>78</v>
      </c>
      <c r="C12" s="73" t="s">
        <v>79</v>
      </c>
      <c r="D12" s="74">
        <v>2931.55</v>
      </c>
      <c r="E12" s="74">
        <f>D12</f>
        <v>2931.55</v>
      </c>
      <c r="F12" s="74">
        <f t="shared" ref="F12:G12" si="0">E12</f>
        <v>2931.55</v>
      </c>
      <c r="G12" s="75">
        <f t="shared" si="0"/>
        <v>2931.55</v>
      </c>
      <c r="H12" s="24"/>
      <c r="I12" s="79"/>
    </row>
    <row r="13" spans="1:9" ht="12.75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5">
        <v>3559.77</v>
      </c>
      <c r="H13" s="24"/>
      <c r="I13" s="79"/>
    </row>
    <row r="14" spans="1:9" ht="12.75" customHeight="1" outlineLevel="1" x14ac:dyDescent="0.25">
      <c r="A14" s="41" t="s">
        <v>82</v>
      </c>
      <c r="B14" s="42" t="s">
        <v>83</v>
      </c>
      <c r="C14" s="43" t="s">
        <v>79</v>
      </c>
      <c r="D14" s="44">
        <v>3.56</v>
      </c>
      <c r="E14" s="44">
        <f>D14</f>
        <v>3.56</v>
      </c>
      <c r="F14" s="44">
        <f>D14</f>
        <v>3.56</v>
      </c>
      <c r="G14" s="45">
        <f>D14</f>
        <v>3.56</v>
      </c>
      <c r="H14" s="24"/>
      <c r="I14" s="79"/>
    </row>
    <row r="15" spans="1:9" ht="12.75" customHeight="1" outlineLevel="1" x14ac:dyDescent="0.25">
      <c r="A15" s="41" t="s">
        <v>91</v>
      </c>
      <c r="B15" s="42" t="s">
        <v>108</v>
      </c>
      <c r="C15" s="43" t="s">
        <v>79</v>
      </c>
      <c r="D15" s="44">
        <v>221.97</v>
      </c>
      <c r="E15" s="44">
        <f>$D15</f>
        <v>221.97</v>
      </c>
      <c r="F15" s="44">
        <f t="shared" ref="F15:G16" si="1">$D15</f>
        <v>221.97</v>
      </c>
      <c r="G15" s="45">
        <f t="shared" si="1"/>
        <v>221.97</v>
      </c>
      <c r="H15" s="24"/>
      <c r="I15" s="79"/>
    </row>
    <row r="16" spans="1:9" ht="12.75" customHeight="1" outlineLevel="1" thickBot="1" x14ac:dyDescent="0.3">
      <c r="A16" s="80" t="s">
        <v>109</v>
      </c>
      <c r="B16" s="81" t="s">
        <v>81</v>
      </c>
      <c r="C16" s="82" t="s">
        <v>79</v>
      </c>
      <c r="D16" s="83">
        <v>330.69</v>
      </c>
      <c r="E16" s="83">
        <f>$D16</f>
        <v>330.69</v>
      </c>
      <c r="F16" s="83">
        <f t="shared" si="1"/>
        <v>330.69</v>
      </c>
      <c r="G16" s="84">
        <f t="shared" si="1"/>
        <v>330.69</v>
      </c>
      <c r="H16" s="24"/>
      <c r="I16" s="79"/>
    </row>
    <row r="17" spans="1:14" ht="38.25" x14ac:dyDescent="0.25">
      <c r="A17" s="67" t="s">
        <v>92</v>
      </c>
      <c r="B17" s="25" t="s">
        <v>93</v>
      </c>
      <c r="C17" s="68" t="s">
        <v>76</v>
      </c>
      <c r="D17" s="69">
        <f>ROUND((SUM(D18:D22))/1000,5)</f>
        <v>4.39825</v>
      </c>
      <c r="E17" s="69">
        <f>ROUND((SUM(E18:E22))/1000,5)</f>
        <v>5.0438000000000001</v>
      </c>
      <c r="F17" s="69">
        <f>ROUND((SUM(F18:F22))/1000,5)</f>
        <v>5.5497199999999998</v>
      </c>
      <c r="G17" s="70">
        <f>ROUND((SUM(G18:G22))/1000,5)</f>
        <v>6.8865999999999996</v>
      </c>
      <c r="H17" s="24"/>
      <c r="I17" s="24"/>
    </row>
    <row r="18" spans="1:14" ht="12.75" customHeight="1" outlineLevel="1" x14ac:dyDescent="0.25">
      <c r="A18" s="41" t="s">
        <v>94</v>
      </c>
      <c r="B18" s="42" t="s">
        <v>78</v>
      </c>
      <c r="C18" s="43" t="s">
        <v>79</v>
      </c>
      <c r="D18" s="44">
        <f t="shared" ref="D18:G18" si="2">$D$12</f>
        <v>2931.55</v>
      </c>
      <c r="E18" s="44">
        <f t="shared" si="2"/>
        <v>2931.55</v>
      </c>
      <c r="F18" s="44">
        <f t="shared" si="2"/>
        <v>2931.55</v>
      </c>
      <c r="G18" s="45">
        <f t="shared" si="2"/>
        <v>2931.55</v>
      </c>
      <c r="H18" s="24"/>
      <c r="I18" s="24"/>
    </row>
    <row r="19" spans="1:14" ht="12.75" customHeight="1" outlineLevel="1" x14ac:dyDescent="0.25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customHeight="1" outlineLevel="1" x14ac:dyDescent="0.25">
      <c r="A20" s="41" t="s">
        <v>96</v>
      </c>
      <c r="B20" s="42" t="s">
        <v>83</v>
      </c>
      <c r="C20" s="43" t="s">
        <v>79</v>
      </c>
      <c r="D20" s="44">
        <f>D$14</f>
        <v>3.56</v>
      </c>
      <c r="E20" s="44">
        <f>D20</f>
        <v>3.56</v>
      </c>
      <c r="F20" s="44">
        <f>D20</f>
        <v>3.56</v>
      </c>
      <c r="G20" s="45">
        <f>D20</f>
        <v>3.56</v>
      </c>
      <c r="H20" s="24"/>
      <c r="I20" s="24"/>
    </row>
    <row r="21" spans="1:14" ht="12.75" customHeight="1" outlineLevel="1" x14ac:dyDescent="0.25">
      <c r="A21" s="41" t="s">
        <v>97</v>
      </c>
      <c r="B21" s="42" t="s">
        <v>108</v>
      </c>
      <c r="C21" s="43" t="s">
        <v>79</v>
      </c>
      <c r="D21" s="44"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79"/>
    </row>
    <row r="22" spans="1:14" ht="12.75" customHeight="1" outlineLevel="1" thickBot="1" x14ac:dyDescent="0.3">
      <c r="A22" s="47" t="s">
        <v>110</v>
      </c>
      <c r="B22" s="48" t="s">
        <v>81</v>
      </c>
      <c r="C22" s="49" t="s">
        <v>79</v>
      </c>
      <c r="D22" s="50"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38.25" x14ac:dyDescent="0.25">
      <c r="A23" s="67" t="s">
        <v>98</v>
      </c>
      <c r="B23" s="25" t="s">
        <v>99</v>
      </c>
      <c r="C23" s="68" t="s">
        <v>76</v>
      </c>
      <c r="D23" s="69">
        <f>ROUND((SUM(D24:D28))/1000,5)</f>
        <v>4.1907500000000004</v>
      </c>
      <c r="E23" s="69">
        <f>ROUND((SUM(E24:E28))/1000,5)</f>
        <v>4.8362999999999996</v>
      </c>
      <c r="F23" s="69">
        <f>ROUND((SUM(F24:F28))/1000,5)</f>
        <v>5.3422200000000002</v>
      </c>
      <c r="G23" s="70">
        <f>ROUND((SUM(G24:G28))/1000,5)</f>
        <v>6.6791</v>
      </c>
      <c r="H23" s="24"/>
      <c r="I23" s="24"/>
    </row>
    <row r="24" spans="1:14" ht="12.75" customHeight="1" outlineLevel="1" x14ac:dyDescent="0.25">
      <c r="A24" s="41" t="s">
        <v>100</v>
      </c>
      <c r="B24" s="42" t="s">
        <v>78</v>
      </c>
      <c r="C24" s="43" t="s">
        <v>79</v>
      </c>
      <c r="D24" s="44">
        <f t="shared" ref="D24:G24" si="5">$D$12</f>
        <v>2931.55</v>
      </c>
      <c r="E24" s="44">
        <f t="shared" si="5"/>
        <v>2931.55</v>
      </c>
      <c r="F24" s="44">
        <f t="shared" si="5"/>
        <v>2931.55</v>
      </c>
      <c r="G24" s="45">
        <f t="shared" si="5"/>
        <v>2931.55</v>
      </c>
      <c r="H24" s="24"/>
      <c r="I24" s="24"/>
    </row>
    <row r="25" spans="1:14" ht="12.75" customHeight="1" outlineLevel="1" x14ac:dyDescent="0.25">
      <c r="A25" s="41" t="s">
        <v>101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customHeight="1" outlineLevel="1" x14ac:dyDescent="0.25">
      <c r="A26" s="41" t="s">
        <v>102</v>
      </c>
      <c r="B26" s="42" t="s">
        <v>83</v>
      </c>
      <c r="C26" s="43" t="s">
        <v>79</v>
      </c>
      <c r="D26" s="44">
        <f>D$14</f>
        <v>3.56</v>
      </c>
      <c r="E26" s="44">
        <f>D26</f>
        <v>3.56</v>
      </c>
      <c r="F26" s="44">
        <f>D26</f>
        <v>3.56</v>
      </c>
      <c r="G26" s="45">
        <f>D26</f>
        <v>3.56</v>
      </c>
      <c r="H26" s="24"/>
      <c r="I26" s="24"/>
    </row>
    <row r="27" spans="1:14" ht="12.75" customHeight="1" outlineLevel="1" x14ac:dyDescent="0.25">
      <c r="A27" s="41" t="s">
        <v>103</v>
      </c>
      <c r="B27" s="42" t="s">
        <v>108</v>
      </c>
      <c r="C27" s="43" t="s">
        <v>79</v>
      </c>
      <c r="D27" s="44">
        <v>73.989999999999995</v>
      </c>
      <c r="E27" s="44">
        <f>$D27</f>
        <v>73.989999999999995</v>
      </c>
      <c r="F27" s="44">
        <f t="shared" ref="F27:G28" si="7">$D27</f>
        <v>73.989999999999995</v>
      </c>
      <c r="G27" s="45">
        <f t="shared" si="7"/>
        <v>73.989999999999995</v>
      </c>
      <c r="H27" s="24"/>
      <c r="I27" s="79"/>
    </row>
    <row r="28" spans="1:14" ht="12.75" customHeight="1" outlineLevel="1" thickBot="1" x14ac:dyDescent="0.3">
      <c r="A28" s="47" t="s">
        <v>111</v>
      </c>
      <c r="B28" s="48" t="s">
        <v>81</v>
      </c>
      <c r="C28" s="49" t="s">
        <v>79</v>
      </c>
      <c r="D28" s="50">
        <v>110.23</v>
      </c>
      <c r="E28" s="50">
        <f>$D28</f>
        <v>110.23</v>
      </c>
      <c r="F28" s="50">
        <f t="shared" si="7"/>
        <v>110.23</v>
      </c>
      <c r="G28" s="51">
        <f t="shared" si="7"/>
        <v>110.23</v>
      </c>
      <c r="H28" s="24"/>
      <c r="I28" s="24"/>
    </row>
    <row r="29" spans="1:14" ht="12.75" customHeight="1" x14ac:dyDescent="0.25">
      <c r="A29" s="141" t="s">
        <v>84</v>
      </c>
      <c r="B29" s="141"/>
      <c r="C29" s="76"/>
      <c r="D29" s="76"/>
      <c r="E29" s="76"/>
      <c r="F29" s="76"/>
      <c r="G29" s="76"/>
      <c r="H29" s="24"/>
      <c r="I29" s="39"/>
    </row>
    <row r="30" spans="1:14" ht="13.5" customHeight="1" x14ac:dyDescent="0.25">
      <c r="A30" s="142" t="s">
        <v>3163</v>
      </c>
      <c r="B30" s="142"/>
      <c r="C30" s="142"/>
      <c r="D30" s="142"/>
      <c r="E30" s="142"/>
      <c r="F30" s="142"/>
      <c r="G30" s="142"/>
      <c r="H30" s="24"/>
      <c r="I30" s="39"/>
    </row>
    <row r="31" spans="1:14" x14ac:dyDescent="0.25">
      <c r="A31" s="142"/>
      <c r="B31" s="142"/>
      <c r="C31" s="142"/>
      <c r="D31" s="142"/>
      <c r="E31" s="142"/>
      <c r="F31" s="142"/>
      <c r="G31" s="142"/>
      <c r="H31" s="24"/>
      <c r="I31" s="24"/>
      <c r="J31" s="24"/>
      <c r="K31" s="24"/>
      <c r="L31" s="24"/>
      <c r="M31" s="24"/>
      <c r="N31" s="24"/>
    </row>
    <row r="32" spans="1:14" x14ac:dyDescent="0.25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25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25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25">
      <c r="A36" s="24"/>
      <c r="B36" s="24"/>
      <c r="C36" s="24"/>
      <c r="D36" s="59">
        <f>D11*1000</f>
        <v>4559.1900000000005</v>
      </c>
      <c r="E36" s="59">
        <f>E11*1000</f>
        <v>5204.74</v>
      </c>
      <c r="F36" s="59">
        <f>F11*1000</f>
        <v>5710.66</v>
      </c>
      <c r="G36" s="59">
        <f>G11*1000</f>
        <v>7047.54</v>
      </c>
      <c r="H36" s="59" t="s">
        <v>69</v>
      </c>
      <c r="I36">
        <f>D36</f>
        <v>4559.1900000000005</v>
      </c>
      <c r="J36" s="59"/>
      <c r="K36" s="59"/>
      <c r="L36" s="59"/>
      <c r="M36" s="59"/>
      <c r="N36" s="24"/>
    </row>
    <row r="37" spans="1:14" hidden="1" x14ac:dyDescent="0.25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5204.74</v>
      </c>
      <c r="J37" s="60"/>
      <c r="K37" s="60"/>
      <c r="L37" s="60"/>
      <c r="M37" s="60"/>
      <c r="N37" s="59"/>
    </row>
    <row r="38" spans="1:14" hidden="1" x14ac:dyDescent="0.25">
      <c r="A38" s="24"/>
      <c r="B38" s="24"/>
      <c r="C38" s="24"/>
      <c r="D38" s="59">
        <f>D17*1000</f>
        <v>4398.25</v>
      </c>
      <c r="E38" s="59">
        <f t="shared" ref="E38:G38" si="8">E17*1000</f>
        <v>5043.8</v>
      </c>
      <c r="F38" s="59">
        <f t="shared" si="8"/>
        <v>5549.7199999999993</v>
      </c>
      <c r="G38" s="59">
        <f t="shared" si="8"/>
        <v>6886.5999999999995</v>
      </c>
      <c r="H38" s="59" t="s">
        <v>71</v>
      </c>
      <c r="I38">
        <f>F36</f>
        <v>5710.66</v>
      </c>
      <c r="J38" s="61"/>
      <c r="K38" s="61"/>
      <c r="L38" s="61"/>
      <c r="M38" s="61"/>
      <c r="N38" s="59"/>
    </row>
    <row r="39" spans="1:14" hidden="1" x14ac:dyDescent="0.25">
      <c r="A39" s="24"/>
      <c r="B39" s="24"/>
      <c r="C39" s="24"/>
      <c r="D39" s="24">
        <f>D23*1000</f>
        <v>4190.75</v>
      </c>
      <c r="E39" s="24">
        <f t="shared" ref="E39:G39" si="9">E23*1000</f>
        <v>4836.2999999999993</v>
      </c>
      <c r="F39" s="24">
        <f t="shared" si="9"/>
        <v>5342.22</v>
      </c>
      <c r="G39" s="24">
        <f t="shared" si="9"/>
        <v>6679.1</v>
      </c>
      <c r="H39" s="24" t="s">
        <v>72</v>
      </c>
      <c r="I39">
        <f>G36</f>
        <v>7047.54</v>
      </c>
      <c r="J39" s="24"/>
      <c r="K39" s="24"/>
      <c r="L39" s="24"/>
      <c r="M39" s="24"/>
      <c r="N39" s="2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4398.25</v>
      </c>
    </row>
    <row r="45" spans="1:14" hidden="1" x14ac:dyDescent="0.25">
      <c r="H45" t="s">
        <v>70</v>
      </c>
      <c r="I45">
        <f>E38</f>
        <v>5043.8</v>
      </c>
    </row>
    <row r="46" spans="1:14" hidden="1" x14ac:dyDescent="0.25">
      <c r="H46" t="s">
        <v>71</v>
      </c>
      <c r="I46">
        <f>F38</f>
        <v>5549.7199999999993</v>
      </c>
    </row>
    <row r="47" spans="1:14" hidden="1" x14ac:dyDescent="0.25">
      <c r="H47" t="s">
        <v>72</v>
      </c>
      <c r="I47">
        <f>G38</f>
        <v>6886.5999999999995</v>
      </c>
    </row>
    <row r="48" spans="1:14" hidden="1" x14ac:dyDescent="0.25">
      <c r="H48" t="s">
        <v>69</v>
      </c>
      <c r="I48">
        <f>D39</f>
        <v>4190.75</v>
      </c>
    </row>
    <row r="49" spans="8:9" hidden="1" x14ac:dyDescent="0.25">
      <c r="H49" t="s">
        <v>70</v>
      </c>
      <c r="I49">
        <f>E39</f>
        <v>4836.2999999999993</v>
      </c>
    </row>
    <row r="50" spans="8:9" hidden="1" x14ac:dyDescent="0.25">
      <c r="H50" t="s">
        <v>71</v>
      </c>
      <c r="I50">
        <f>F39</f>
        <v>5342.22</v>
      </c>
    </row>
    <row r="51" spans="8:9" hidden="1" x14ac:dyDescent="0.25">
      <c r="H51" t="s">
        <v>72</v>
      </c>
      <c r="I51">
        <f>G39</f>
        <v>6679.1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375EC-3969-4410-92F9-679EE0C4BDC8}">
  <sheetPr>
    <tabColor rgb="FF002060"/>
  </sheetPr>
  <dimension ref="A1:N104"/>
  <sheetViews>
    <sheetView view="pageBreakPreview" zoomScale="90" zoomScaleNormal="100" zoomScaleSheetLayoutView="90" workbookViewId="0">
      <selection activeCell="B30" sqref="B30:L30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43">
        <f>'1'!A1:G1</f>
        <v>45200</v>
      </c>
      <c r="B1" s="143"/>
      <c r="C1" s="143"/>
      <c r="D1" s="143"/>
      <c r="E1" s="143"/>
      <c r="F1" s="143"/>
      <c r="G1" s="143"/>
      <c r="H1" s="24"/>
      <c r="I1" s="24"/>
      <c r="J1" s="24"/>
    </row>
    <row r="2" spans="1:10" ht="15" customHeight="1" x14ac:dyDescent="0.25">
      <c r="A2" s="156" t="s">
        <v>112</v>
      </c>
      <c r="B2" s="156"/>
      <c r="C2" s="156"/>
      <c r="D2" s="156"/>
      <c r="E2" s="156"/>
      <c r="F2" s="156"/>
      <c r="G2" s="156"/>
      <c r="H2" s="24"/>
      <c r="I2" s="24"/>
      <c r="J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  <c r="J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  <c r="J4" s="24"/>
    </row>
    <row r="5" spans="1:10" ht="15" customHeight="1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  <c r="J5" s="24"/>
    </row>
    <row r="6" spans="1:10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  <c r="J6" s="24"/>
    </row>
    <row r="7" spans="1:10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25">
      <c r="A9" s="65" t="s">
        <v>8</v>
      </c>
      <c r="B9" s="152" t="s">
        <v>86</v>
      </c>
      <c r="C9" s="152"/>
      <c r="D9" s="152"/>
      <c r="E9" s="152"/>
      <c r="F9" s="152"/>
      <c r="G9" s="153"/>
      <c r="H9" s="24"/>
      <c r="I9" s="24"/>
      <c r="J9" s="24"/>
    </row>
    <row r="10" spans="1:10" x14ac:dyDescent="0.25">
      <c r="A10" s="85" t="s">
        <v>113</v>
      </c>
      <c r="B10" s="167" t="s">
        <v>88</v>
      </c>
      <c r="C10" s="167"/>
      <c r="D10" s="167"/>
      <c r="E10" s="167"/>
      <c r="F10" s="167"/>
      <c r="G10" s="168"/>
      <c r="H10" s="24"/>
      <c r="I10" s="39"/>
      <c r="J10" s="24"/>
    </row>
    <row r="11" spans="1:10" ht="30" customHeight="1" x14ac:dyDescent="0.25">
      <c r="A11" s="86" t="s">
        <v>114</v>
      </c>
      <c r="B11" s="169" t="s">
        <v>115</v>
      </c>
      <c r="C11" s="170"/>
      <c r="D11" s="170"/>
      <c r="E11" s="170"/>
      <c r="F11" s="170"/>
      <c r="G11" s="171"/>
      <c r="H11" s="24"/>
      <c r="I11" s="39"/>
      <c r="J11" s="24"/>
    </row>
    <row r="12" spans="1:10" ht="15" customHeight="1" x14ac:dyDescent="0.25">
      <c r="A12" s="87" t="s">
        <v>116</v>
      </c>
      <c r="B12" s="172" t="s">
        <v>117</v>
      </c>
      <c r="C12" s="173"/>
      <c r="D12" s="173"/>
      <c r="E12" s="173"/>
      <c r="F12" s="173"/>
      <c r="G12" s="174"/>
      <c r="H12" s="24"/>
      <c r="I12" s="39"/>
      <c r="J12" s="24"/>
    </row>
    <row r="13" spans="1:10" x14ac:dyDescent="0.25">
      <c r="A13" s="88" t="s">
        <v>118</v>
      </c>
      <c r="B13" s="89" t="s">
        <v>119</v>
      </c>
      <c r="C13" s="90" t="s">
        <v>76</v>
      </c>
      <c r="D13" s="91">
        <f>ROUND(((D14+D15+D17+D16)/1000),5)</f>
        <v>2.6488499999999999</v>
      </c>
      <c r="E13" s="91">
        <f t="shared" ref="E13:G13" si="0">ROUND(((E14+E15+E17+E16)/1000),5)</f>
        <v>3.2944</v>
      </c>
      <c r="F13" s="91">
        <f t="shared" si="0"/>
        <v>3.8003200000000001</v>
      </c>
      <c r="G13" s="92">
        <f t="shared" si="0"/>
        <v>5.1372</v>
      </c>
      <c r="H13" s="24"/>
      <c r="I13" s="39"/>
      <c r="J13" s="24"/>
    </row>
    <row r="14" spans="1:10" ht="12.75" hidden="1" customHeight="1" outlineLevel="1" x14ac:dyDescent="0.25">
      <c r="A14" s="41" t="s">
        <v>120</v>
      </c>
      <c r="B14" s="42" t="s">
        <v>78</v>
      </c>
      <c r="C14" s="43" t="s">
        <v>79</v>
      </c>
      <c r="D14" s="44">
        <v>1242.82</v>
      </c>
      <c r="E14" s="44">
        <f>$D14</f>
        <v>1242.82</v>
      </c>
      <c r="F14" s="44">
        <f t="shared" ref="F14:G14" si="1">$D14</f>
        <v>1242.82</v>
      </c>
      <c r="G14" s="45">
        <f t="shared" si="1"/>
        <v>1242.82</v>
      </c>
      <c r="H14" s="24"/>
      <c r="J14" s="24"/>
    </row>
    <row r="15" spans="1:10" ht="12.75" hidden="1" customHeight="1" outlineLevel="1" x14ac:dyDescent="0.25">
      <c r="A15" s="41" t="s">
        <v>121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hidden="1" customHeight="1" outlineLevel="1" x14ac:dyDescent="0.25">
      <c r="A16" s="41" t="s">
        <v>122</v>
      </c>
      <c r="B16" s="42" t="s">
        <v>83</v>
      </c>
      <c r="C16" s="43" t="s">
        <v>79</v>
      </c>
      <c r="D16" s="44">
        <f>'1'!D14</f>
        <v>3.92</v>
      </c>
      <c r="E16" s="44">
        <f>D16</f>
        <v>3.92</v>
      </c>
      <c r="F16" s="44">
        <f>D16</f>
        <v>3.92</v>
      </c>
      <c r="G16" s="45">
        <f>D16</f>
        <v>3.92</v>
      </c>
      <c r="H16" s="24"/>
      <c r="I16" s="39"/>
      <c r="J16" s="24"/>
    </row>
    <row r="17" spans="1:10" ht="12.75" hidden="1" customHeight="1" outlineLevel="1" x14ac:dyDescent="0.25">
      <c r="A17" s="41" t="s">
        <v>123</v>
      </c>
      <c r="B17" s="42" t="s">
        <v>81</v>
      </c>
      <c r="C17" s="43" t="s">
        <v>79</v>
      </c>
      <c r="D17" s="44">
        <v>330.69</v>
      </c>
      <c r="E17" s="44">
        <f>D17</f>
        <v>330.69</v>
      </c>
      <c r="F17" s="44">
        <f>D17</f>
        <v>330.69</v>
      </c>
      <c r="G17" s="45">
        <f>D17</f>
        <v>330.69</v>
      </c>
      <c r="H17" s="24"/>
      <c r="I17" s="39"/>
      <c r="J17" s="24"/>
    </row>
    <row r="18" spans="1:10" collapsed="1" x14ac:dyDescent="0.25">
      <c r="A18" s="88" t="s">
        <v>124</v>
      </c>
      <c r="B18" s="89" t="s">
        <v>125</v>
      </c>
      <c r="C18" s="90" t="s">
        <v>76</v>
      </c>
      <c r="D18" s="91">
        <f>ROUND(((D19+D20+D22+D21)/1000),5)</f>
        <v>4.98299</v>
      </c>
      <c r="E18" s="91">
        <f t="shared" ref="E18:G18" si="2">ROUND(((E19+E20+E22+E21)/1000),5)</f>
        <v>5.6285400000000001</v>
      </c>
      <c r="F18" s="91">
        <f t="shared" si="2"/>
        <v>6.1344599999999998</v>
      </c>
      <c r="G18" s="92">
        <f t="shared" si="2"/>
        <v>7.4713399999999996</v>
      </c>
      <c r="H18" s="24"/>
      <c r="I18" s="39"/>
    </row>
    <row r="19" spans="1:10" ht="12.75" hidden="1" customHeight="1" outlineLevel="1" x14ac:dyDescent="0.25">
      <c r="A19" s="41" t="s">
        <v>126</v>
      </c>
      <c r="B19" s="42" t="s">
        <v>78</v>
      </c>
      <c r="C19" s="43" t="s">
        <v>79</v>
      </c>
      <c r="D19" s="44">
        <v>3576.96</v>
      </c>
      <c r="E19" s="44">
        <f>$D19</f>
        <v>3576.96</v>
      </c>
      <c r="F19" s="44">
        <f t="shared" ref="F19:G19" si="3">$D19</f>
        <v>3576.96</v>
      </c>
      <c r="G19" s="45">
        <f t="shared" si="3"/>
        <v>3576.96</v>
      </c>
      <c r="H19" s="24"/>
      <c r="I19" s="39"/>
    </row>
    <row r="20" spans="1:10" ht="12.75" hidden="1" customHeight="1" outlineLevel="1" x14ac:dyDescent="0.25">
      <c r="A20" s="41" t="s">
        <v>127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hidden="1" customHeight="1" outlineLevel="1" x14ac:dyDescent="0.25">
      <c r="A21" s="41" t="s">
        <v>128</v>
      </c>
      <c r="B21" s="42" t="s">
        <v>83</v>
      </c>
      <c r="C21" s="43" t="s">
        <v>79</v>
      </c>
      <c r="D21" s="44">
        <f>$D$16</f>
        <v>3.92</v>
      </c>
      <c r="E21" s="44">
        <f>$E$16</f>
        <v>3.92</v>
      </c>
      <c r="F21" s="44">
        <f>$F$16</f>
        <v>3.92</v>
      </c>
      <c r="G21" s="45">
        <f>$G$16</f>
        <v>3.92</v>
      </c>
      <c r="H21" s="24"/>
      <c r="I21" s="39"/>
    </row>
    <row r="22" spans="1:10" ht="12.75" hidden="1" customHeight="1" outlineLevel="1" x14ac:dyDescent="0.25">
      <c r="A22" s="41" t="s">
        <v>129</v>
      </c>
      <c r="B22" s="42" t="s">
        <v>81</v>
      </c>
      <c r="C22" s="43" t="s">
        <v>79</v>
      </c>
      <c r="D22" s="44">
        <v>330.69</v>
      </c>
      <c r="E22" s="44">
        <f>D22</f>
        <v>330.69</v>
      </c>
      <c r="F22" s="44">
        <f>D22</f>
        <v>330.69</v>
      </c>
      <c r="G22" s="45">
        <f>D22</f>
        <v>330.69</v>
      </c>
      <c r="H22" s="24"/>
      <c r="I22" s="39"/>
    </row>
    <row r="23" spans="1:10" ht="12.75" customHeight="1" collapsed="1" thickBot="1" x14ac:dyDescent="0.3">
      <c r="A23" s="88" t="s">
        <v>130</v>
      </c>
      <c r="B23" s="89" t="s">
        <v>131</v>
      </c>
      <c r="C23" s="90" t="s">
        <v>76</v>
      </c>
      <c r="D23" s="93">
        <f>ROUND(((D24+D25+D27+D26)/1000),5)</f>
        <v>7.7881400000000003</v>
      </c>
      <c r="E23" s="93">
        <f t="shared" ref="E23:G23" si="5">ROUND(((E24+E25+E27+E26)/1000),5)</f>
        <v>8.4336900000000004</v>
      </c>
      <c r="F23" s="93">
        <f t="shared" si="5"/>
        <v>8.9396100000000001</v>
      </c>
      <c r="G23" s="94">
        <f t="shared" si="5"/>
        <v>10.276490000000001</v>
      </c>
      <c r="H23" s="24"/>
      <c r="I23" s="39"/>
    </row>
    <row r="24" spans="1:10" ht="12.75" hidden="1" customHeight="1" outlineLevel="1" x14ac:dyDescent="0.25">
      <c r="A24" s="41" t="s">
        <v>132</v>
      </c>
      <c r="B24" s="42" t="s">
        <v>78</v>
      </c>
      <c r="C24" s="43" t="s">
        <v>79</v>
      </c>
      <c r="D24" s="44">
        <v>6382.11</v>
      </c>
      <c r="E24" s="44">
        <f>$D24</f>
        <v>6382.11</v>
      </c>
      <c r="F24" s="44">
        <f t="shared" ref="F24:G24" si="6">$D24</f>
        <v>6382.11</v>
      </c>
      <c r="G24" s="45">
        <f t="shared" si="6"/>
        <v>6382.11</v>
      </c>
      <c r="H24" s="24"/>
      <c r="I24" s="39"/>
    </row>
    <row r="25" spans="1:10" ht="12.75" hidden="1" customHeight="1" outlineLevel="1" x14ac:dyDescent="0.25">
      <c r="A25" s="41" t="s">
        <v>133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hidden="1" customHeight="1" outlineLevel="1" x14ac:dyDescent="0.25">
      <c r="A26" s="41" t="s">
        <v>134</v>
      </c>
      <c r="B26" s="42" t="s">
        <v>83</v>
      </c>
      <c r="C26" s="43" t="s">
        <v>79</v>
      </c>
      <c r="D26" s="44">
        <f>$D$16</f>
        <v>3.92</v>
      </c>
      <c r="E26" s="44">
        <f>$E$16</f>
        <v>3.92</v>
      </c>
      <c r="F26" s="44">
        <f>$F$16</f>
        <v>3.92</v>
      </c>
      <c r="G26" s="45">
        <f>$G$16</f>
        <v>3.92</v>
      </c>
      <c r="H26" s="24"/>
      <c r="I26" s="39"/>
    </row>
    <row r="27" spans="1:10" ht="12.75" hidden="1" customHeight="1" outlineLevel="1" thickBot="1" x14ac:dyDescent="0.3">
      <c r="A27" s="47" t="s">
        <v>135</v>
      </c>
      <c r="B27" s="48" t="s">
        <v>81</v>
      </c>
      <c r="C27" s="49" t="s">
        <v>79</v>
      </c>
      <c r="D27" s="50">
        <v>330.69</v>
      </c>
      <c r="E27" s="44">
        <f>D27</f>
        <v>330.69</v>
      </c>
      <c r="F27" s="44">
        <f>D27</f>
        <v>330.69</v>
      </c>
      <c r="G27" s="45">
        <f>D27</f>
        <v>330.69</v>
      </c>
      <c r="H27" s="24"/>
      <c r="I27" s="39"/>
    </row>
    <row r="28" spans="1:10" ht="12.75" customHeight="1" collapsed="1" x14ac:dyDescent="0.25">
      <c r="A28" s="95" t="s">
        <v>136</v>
      </c>
      <c r="B28" s="161" t="s">
        <v>137</v>
      </c>
      <c r="C28" s="162"/>
      <c r="D28" s="162"/>
      <c r="E28" s="162"/>
      <c r="F28" s="162"/>
      <c r="G28" s="163"/>
      <c r="H28" s="24"/>
      <c r="I28" s="39"/>
    </row>
    <row r="29" spans="1:10" ht="12.75" customHeight="1" x14ac:dyDescent="0.25">
      <c r="A29" s="88" t="s">
        <v>138</v>
      </c>
      <c r="B29" s="89" t="s">
        <v>119</v>
      </c>
      <c r="C29" s="90" t="s">
        <v>76</v>
      </c>
      <c r="D29" s="91">
        <f>ROUND(((D30+D31+D33+D32)/1000),5)</f>
        <v>2.6488499999999999</v>
      </c>
      <c r="E29" s="91">
        <f t="shared" ref="E29:G29" si="8">ROUND(((E30+E31+E33+E32)/1000),5)</f>
        <v>3.2944</v>
      </c>
      <c r="F29" s="91">
        <f t="shared" si="8"/>
        <v>3.8003200000000001</v>
      </c>
      <c r="G29" s="92">
        <f t="shared" si="8"/>
        <v>5.1372</v>
      </c>
      <c r="H29" s="24"/>
      <c r="I29" s="39"/>
    </row>
    <row r="30" spans="1:10" ht="12.75" hidden="1" customHeight="1" outlineLevel="1" x14ac:dyDescent="0.25">
      <c r="A30" s="41" t="s">
        <v>139</v>
      </c>
      <c r="B30" s="42" t="s">
        <v>78</v>
      </c>
      <c r="C30" s="43" t="s">
        <v>79</v>
      </c>
      <c r="D30" s="44">
        <v>1242.82</v>
      </c>
      <c r="E30" s="44">
        <f>$D30</f>
        <v>1242.82</v>
      </c>
      <c r="F30" s="44">
        <f t="shared" ref="F30:G30" si="9">$D30</f>
        <v>1242.82</v>
      </c>
      <c r="G30" s="45">
        <f t="shared" si="9"/>
        <v>1242.82</v>
      </c>
      <c r="H30" s="24"/>
      <c r="I30" s="39"/>
    </row>
    <row r="31" spans="1:10" ht="12.75" hidden="1" customHeight="1" outlineLevel="1" x14ac:dyDescent="0.25">
      <c r="A31" s="41" t="s">
        <v>140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hidden="1" customHeight="1" outlineLevel="1" x14ac:dyDescent="0.25">
      <c r="A32" s="41" t="s">
        <v>141</v>
      </c>
      <c r="B32" s="42" t="s">
        <v>83</v>
      </c>
      <c r="C32" s="43" t="s">
        <v>79</v>
      </c>
      <c r="D32" s="44">
        <f>$D$16</f>
        <v>3.92</v>
      </c>
      <c r="E32" s="44">
        <f>$E$16</f>
        <v>3.92</v>
      </c>
      <c r="F32" s="44">
        <f>$F$16</f>
        <v>3.92</v>
      </c>
      <c r="G32" s="45">
        <f>$G$16</f>
        <v>3.92</v>
      </c>
      <c r="H32" s="24"/>
      <c r="I32" s="39"/>
    </row>
    <row r="33" spans="1:14" ht="12.75" hidden="1" customHeight="1" outlineLevel="1" x14ac:dyDescent="0.25">
      <c r="A33" s="41" t="s">
        <v>142</v>
      </c>
      <c r="B33" s="42" t="s">
        <v>81</v>
      </c>
      <c r="C33" s="43" t="s">
        <v>79</v>
      </c>
      <c r="D33" s="44">
        <v>330.69</v>
      </c>
      <c r="E33" s="44">
        <f>D33</f>
        <v>330.69</v>
      </c>
      <c r="F33" s="44">
        <f>D33</f>
        <v>330.69</v>
      </c>
      <c r="G33" s="45">
        <f>D33</f>
        <v>330.69</v>
      </c>
      <c r="H33" s="24"/>
      <c r="I33" s="39"/>
    </row>
    <row r="34" spans="1:14" ht="12.75" customHeight="1" collapsed="1" thickBot="1" x14ac:dyDescent="0.3">
      <c r="A34" s="88" t="s">
        <v>143</v>
      </c>
      <c r="B34" s="89" t="s">
        <v>144</v>
      </c>
      <c r="C34" s="90" t="s">
        <v>76</v>
      </c>
      <c r="D34" s="91">
        <f>ROUND(((D35+D36+D38+D37)/1000),5)</f>
        <v>6.2985699999999998</v>
      </c>
      <c r="E34" s="91">
        <f t="shared" ref="E34:G34" si="11">ROUND(((E35+E36+E38+E37)/1000),5)</f>
        <v>6.9441199999999998</v>
      </c>
      <c r="F34" s="91">
        <f t="shared" si="11"/>
        <v>7.4500400000000004</v>
      </c>
      <c r="G34" s="92">
        <f t="shared" si="11"/>
        <v>8.7869200000000003</v>
      </c>
      <c r="H34" s="24"/>
      <c r="I34" s="39"/>
      <c r="J34" s="24"/>
      <c r="K34" s="24"/>
      <c r="L34" s="24"/>
      <c r="M34" s="24"/>
      <c r="N34" s="24"/>
    </row>
    <row r="35" spans="1:14" ht="12.75" hidden="1" customHeight="1" outlineLevel="1" x14ac:dyDescent="0.25">
      <c r="A35" s="41" t="s">
        <v>145</v>
      </c>
      <c r="B35" s="42" t="s">
        <v>78</v>
      </c>
      <c r="C35" s="43" t="s">
        <v>79</v>
      </c>
      <c r="D35" s="44">
        <v>4892.54</v>
      </c>
      <c r="E35" s="44">
        <f>$D35</f>
        <v>4892.54</v>
      </c>
      <c r="F35" s="44">
        <f t="shared" ref="F35:G35" si="12">$D35</f>
        <v>4892.54</v>
      </c>
      <c r="G35" s="45">
        <f t="shared" si="12"/>
        <v>4892.54</v>
      </c>
      <c r="H35" s="24"/>
      <c r="I35" s="39"/>
      <c r="J35" s="24"/>
      <c r="K35" s="24"/>
      <c r="L35" s="24"/>
      <c r="M35" s="24"/>
      <c r="N35" s="24"/>
    </row>
    <row r="36" spans="1:14" ht="12.75" hidden="1" customHeight="1" outlineLevel="1" x14ac:dyDescent="0.25">
      <c r="A36" s="41" t="s">
        <v>146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hidden="1" customHeight="1" outlineLevel="1" x14ac:dyDescent="0.25">
      <c r="A37" s="41" t="s">
        <v>147</v>
      </c>
      <c r="B37" s="42" t="s">
        <v>83</v>
      </c>
      <c r="C37" s="43" t="s">
        <v>79</v>
      </c>
      <c r="D37" s="44">
        <f>$D$16</f>
        <v>3.92</v>
      </c>
      <c r="E37" s="44">
        <f>$E$16</f>
        <v>3.92</v>
      </c>
      <c r="F37" s="44">
        <f>$F$16</f>
        <v>3.92</v>
      </c>
      <c r="G37" s="45">
        <f>$G$16</f>
        <v>3.92</v>
      </c>
      <c r="H37" s="24"/>
      <c r="I37" s="39"/>
      <c r="J37" s="24"/>
      <c r="K37" s="24"/>
      <c r="L37" s="24"/>
      <c r="M37" s="24"/>
      <c r="N37" s="24"/>
    </row>
    <row r="38" spans="1:14" ht="12.75" hidden="1" customHeight="1" outlineLevel="1" thickBot="1" x14ac:dyDescent="0.3">
      <c r="A38" s="47" t="s">
        <v>148</v>
      </c>
      <c r="B38" s="48" t="s">
        <v>81</v>
      </c>
      <c r="C38" s="49" t="s">
        <v>79</v>
      </c>
      <c r="D38" s="50">
        <v>330.69</v>
      </c>
      <c r="E38" s="44">
        <f>D38</f>
        <v>330.69</v>
      </c>
      <c r="F38" s="44">
        <f>D38</f>
        <v>330.69</v>
      </c>
      <c r="G38" s="45">
        <f>D38</f>
        <v>330.69</v>
      </c>
      <c r="H38" s="24"/>
      <c r="I38" s="39"/>
      <c r="J38" s="24"/>
      <c r="K38" s="24"/>
      <c r="L38" s="24"/>
      <c r="M38" s="24"/>
      <c r="N38" s="24"/>
    </row>
    <row r="39" spans="1:14" ht="30" customHeight="1" collapsed="1" thickBot="1" x14ac:dyDescent="0.3">
      <c r="A39" s="96" t="s">
        <v>149</v>
      </c>
      <c r="B39" s="164" t="s">
        <v>150</v>
      </c>
      <c r="C39" s="165"/>
      <c r="D39" s="165"/>
      <c r="E39" s="165"/>
      <c r="F39" s="165"/>
      <c r="G39" s="166"/>
      <c r="H39" s="24"/>
      <c r="I39" s="39"/>
      <c r="J39" s="24"/>
      <c r="K39" s="24"/>
      <c r="L39" s="24"/>
      <c r="M39" s="24"/>
      <c r="N39" s="24"/>
    </row>
    <row r="40" spans="1:14" x14ac:dyDescent="0.25">
      <c r="A40" s="97" t="s">
        <v>151</v>
      </c>
      <c r="B40" s="158" t="s">
        <v>117</v>
      </c>
      <c r="C40" s="159"/>
      <c r="D40" s="159"/>
      <c r="E40" s="159"/>
      <c r="F40" s="159"/>
      <c r="G40" s="160"/>
      <c r="H40" s="24"/>
      <c r="I40" s="39"/>
      <c r="J40" s="24"/>
      <c r="K40" s="24"/>
      <c r="L40" s="24"/>
      <c r="M40" s="24"/>
      <c r="N40" s="24"/>
    </row>
    <row r="41" spans="1:14" ht="12.75" customHeight="1" x14ac:dyDescent="0.25">
      <c r="A41" s="88" t="s">
        <v>152</v>
      </c>
      <c r="B41" s="89" t="s">
        <v>119</v>
      </c>
      <c r="C41" s="90" t="s">
        <v>76</v>
      </c>
      <c r="D41" s="91">
        <f>ROUND(((D42+D43+D45+D44)/1000),5)</f>
        <v>2.5345200000000001</v>
      </c>
      <c r="E41" s="91">
        <f t="shared" ref="E41:G41" si="14">ROUND(((E42+E43+E45+E44)/1000),5)</f>
        <v>3.1800700000000002</v>
      </c>
      <c r="F41" s="91">
        <f t="shared" si="14"/>
        <v>3.6859899999999999</v>
      </c>
      <c r="G41" s="92">
        <f t="shared" si="14"/>
        <v>5.0228700000000002</v>
      </c>
      <c r="H41" s="24"/>
      <c r="I41" s="39"/>
      <c r="J41" s="24"/>
      <c r="K41" s="24"/>
      <c r="L41" s="24"/>
      <c r="M41" s="24"/>
      <c r="N41" s="24"/>
    </row>
    <row r="42" spans="1:14" ht="12.75" hidden="1" customHeight="1" outlineLevel="1" x14ac:dyDescent="0.25">
      <c r="A42" s="41" t="s">
        <v>153</v>
      </c>
      <c r="B42" s="42" t="s">
        <v>78</v>
      </c>
      <c r="C42" s="43" t="s">
        <v>79</v>
      </c>
      <c r="D42" s="44">
        <f t="shared" ref="D42:F42" si="15">D$14</f>
        <v>1242.82</v>
      </c>
      <c r="E42" s="44">
        <f t="shared" si="15"/>
        <v>1242.82</v>
      </c>
      <c r="F42" s="44">
        <f t="shared" si="15"/>
        <v>1242.82</v>
      </c>
      <c r="G42" s="45">
        <f>G$14</f>
        <v>1242.82</v>
      </c>
      <c r="H42" s="24"/>
      <c r="I42" s="39"/>
      <c r="J42" s="24"/>
      <c r="K42" s="24"/>
      <c r="L42" s="24"/>
      <c r="M42" s="24"/>
      <c r="N42" s="24"/>
    </row>
    <row r="43" spans="1:14" ht="12.75" hidden="1" customHeight="1" outlineLevel="1" x14ac:dyDescent="0.25">
      <c r="A43" s="41" t="s">
        <v>154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hidden="1" customHeight="1" outlineLevel="1" x14ac:dyDescent="0.25">
      <c r="A44" s="41" t="s">
        <v>155</v>
      </c>
      <c r="B44" s="42" t="s">
        <v>83</v>
      </c>
      <c r="C44" s="43" t="s">
        <v>79</v>
      </c>
      <c r="D44" s="44">
        <f>$D$16</f>
        <v>3.92</v>
      </c>
      <c r="E44" s="44">
        <f>$E$16</f>
        <v>3.92</v>
      </c>
      <c r="F44" s="44">
        <f>$F$16</f>
        <v>3.92</v>
      </c>
      <c r="G44" s="45">
        <f>$G$16</f>
        <v>3.92</v>
      </c>
      <c r="H44" s="24"/>
      <c r="I44" s="39"/>
      <c r="J44" s="24"/>
      <c r="K44" s="24"/>
      <c r="L44" s="24"/>
      <c r="M44" s="24"/>
      <c r="N44" s="24"/>
    </row>
    <row r="45" spans="1:14" ht="12.75" hidden="1" customHeight="1" outlineLevel="1" x14ac:dyDescent="0.25">
      <c r="A45" s="41" t="s">
        <v>156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collapsed="1" x14ac:dyDescent="0.25">
      <c r="A46" s="88" t="s">
        <v>157</v>
      </c>
      <c r="B46" s="89" t="s">
        <v>125</v>
      </c>
      <c r="C46" s="90" t="s">
        <v>76</v>
      </c>
      <c r="D46" s="91">
        <f>ROUND(((D47+D48+D50+D49)/1000),5)</f>
        <v>4.8686600000000002</v>
      </c>
      <c r="E46" s="91">
        <f t="shared" ref="E46:G46" si="17">ROUND(((E47+E48+E50+E49)/1000),5)</f>
        <v>5.5142100000000003</v>
      </c>
      <c r="F46" s="91">
        <f t="shared" si="17"/>
        <v>6.02013</v>
      </c>
      <c r="G46" s="92">
        <f t="shared" si="17"/>
        <v>7.3570099999999998</v>
      </c>
      <c r="H46" s="24"/>
      <c r="I46" s="39"/>
      <c r="J46" s="24"/>
      <c r="K46" s="24"/>
      <c r="L46" s="24"/>
      <c r="M46" s="24"/>
      <c r="N46" s="24"/>
    </row>
    <row r="47" spans="1:14" ht="12.75" hidden="1" customHeight="1" outlineLevel="1" x14ac:dyDescent="0.25">
      <c r="A47" s="41" t="s">
        <v>158</v>
      </c>
      <c r="B47" s="42" t="s">
        <v>78</v>
      </c>
      <c r="C47" s="43" t="s">
        <v>79</v>
      </c>
      <c r="D47" s="44">
        <f>D$19</f>
        <v>3576.96</v>
      </c>
      <c r="E47" s="44">
        <f t="shared" ref="E47:G47" si="18">E$19</f>
        <v>3576.96</v>
      </c>
      <c r="F47" s="44">
        <f t="shared" si="18"/>
        <v>3576.96</v>
      </c>
      <c r="G47" s="45">
        <f t="shared" si="18"/>
        <v>3576.96</v>
      </c>
      <c r="H47" s="24"/>
      <c r="I47" s="39"/>
      <c r="J47" s="24"/>
      <c r="K47" s="24"/>
      <c r="L47" s="24"/>
      <c r="M47" s="24"/>
      <c r="N47" s="24"/>
    </row>
    <row r="48" spans="1:14" ht="12.75" hidden="1" customHeight="1" outlineLevel="1" x14ac:dyDescent="0.25">
      <c r="A48" s="41" t="s">
        <v>159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hidden="1" customHeight="1" outlineLevel="1" x14ac:dyDescent="0.25">
      <c r="A49" s="41" t="s">
        <v>160</v>
      </c>
      <c r="B49" s="42" t="s">
        <v>83</v>
      </c>
      <c r="C49" s="43" t="s">
        <v>79</v>
      </c>
      <c r="D49" s="44">
        <f>$D$16</f>
        <v>3.92</v>
      </c>
      <c r="E49" s="44">
        <f>$E$16</f>
        <v>3.92</v>
      </c>
      <c r="F49" s="44">
        <f>$F$16</f>
        <v>3.92</v>
      </c>
      <c r="G49" s="45">
        <f>$G$16</f>
        <v>3.92</v>
      </c>
      <c r="H49" s="24"/>
      <c r="I49" s="39"/>
      <c r="J49" s="24"/>
      <c r="K49" s="24"/>
      <c r="L49" s="24"/>
      <c r="M49" s="24"/>
      <c r="N49" s="24"/>
    </row>
    <row r="50" spans="1:14" ht="12.75" hidden="1" customHeight="1" outlineLevel="1" x14ac:dyDescent="0.25">
      <c r="A50" s="41" t="s">
        <v>161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collapsed="1" thickBot="1" x14ac:dyDescent="0.3">
      <c r="A51" s="88" t="s">
        <v>162</v>
      </c>
      <c r="B51" s="89" t="s">
        <v>131</v>
      </c>
      <c r="C51" s="90" t="s">
        <v>76</v>
      </c>
      <c r="D51" s="93">
        <f>ROUND(((D52+D53+D55+D54)/1000),5)</f>
        <v>7.6738099999999996</v>
      </c>
      <c r="E51" s="93">
        <f t="shared" ref="E51:G51" si="20">ROUND(((E52+E53+E55+E54)/1000),5)</f>
        <v>8.3193599999999996</v>
      </c>
      <c r="F51" s="93">
        <f t="shared" si="20"/>
        <v>8.8252799999999993</v>
      </c>
      <c r="G51" s="94">
        <f t="shared" si="20"/>
        <v>10.16216</v>
      </c>
      <c r="H51" s="24"/>
      <c r="I51" s="39"/>
      <c r="J51" s="24"/>
      <c r="K51" s="24"/>
      <c r="L51" s="24"/>
      <c r="M51" s="24"/>
      <c r="N51" s="24"/>
    </row>
    <row r="52" spans="1:14" ht="12.75" hidden="1" customHeight="1" outlineLevel="1" x14ac:dyDescent="0.25">
      <c r="A52" s="41" t="s">
        <v>163</v>
      </c>
      <c r="B52" s="42" t="s">
        <v>78</v>
      </c>
      <c r="C52" s="43" t="s">
        <v>79</v>
      </c>
      <c r="D52" s="44">
        <f>D$24</f>
        <v>6382.11</v>
      </c>
      <c r="E52" s="44">
        <f t="shared" ref="E52:G52" si="21">E$24</f>
        <v>6382.11</v>
      </c>
      <c r="F52" s="44">
        <f t="shared" si="21"/>
        <v>6382.11</v>
      </c>
      <c r="G52" s="45">
        <f t="shared" si="21"/>
        <v>6382.11</v>
      </c>
      <c r="H52" s="24"/>
      <c r="I52" s="39"/>
      <c r="J52" s="24"/>
      <c r="K52" s="24"/>
      <c r="L52" s="24"/>
      <c r="M52" s="24"/>
      <c r="N52" s="24"/>
    </row>
    <row r="53" spans="1:14" ht="12.75" hidden="1" customHeight="1" outlineLevel="1" x14ac:dyDescent="0.25">
      <c r="A53" s="41" t="s">
        <v>164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hidden="1" customHeight="1" outlineLevel="1" x14ac:dyDescent="0.25">
      <c r="A54" s="41" t="s">
        <v>165</v>
      </c>
      <c r="B54" s="42" t="s">
        <v>83</v>
      </c>
      <c r="C54" s="43" t="s">
        <v>79</v>
      </c>
      <c r="D54" s="44">
        <f>$D$16</f>
        <v>3.92</v>
      </c>
      <c r="E54" s="44">
        <f>$E$16</f>
        <v>3.92</v>
      </c>
      <c r="F54" s="44">
        <f>$F$16</f>
        <v>3.92</v>
      </c>
      <c r="G54" s="45">
        <f>$G$16</f>
        <v>3.92</v>
      </c>
      <c r="H54" s="24"/>
      <c r="I54" s="39"/>
      <c r="J54" s="24"/>
      <c r="K54" s="24"/>
      <c r="L54" s="24"/>
      <c r="M54" s="24"/>
      <c r="N54" s="24"/>
    </row>
    <row r="55" spans="1:14" ht="12.75" hidden="1" customHeight="1" outlineLevel="1" thickBot="1" x14ac:dyDescent="0.3">
      <c r="A55" s="47" t="s">
        <v>166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collapsed="1" x14ac:dyDescent="0.25">
      <c r="A56" s="95" t="s">
        <v>167</v>
      </c>
      <c r="B56" s="161" t="s">
        <v>137</v>
      </c>
      <c r="C56" s="162"/>
      <c r="D56" s="162"/>
      <c r="E56" s="162"/>
      <c r="F56" s="162"/>
      <c r="G56" s="163"/>
      <c r="H56" s="24"/>
      <c r="I56" s="39"/>
      <c r="J56" s="24"/>
      <c r="K56" s="24"/>
      <c r="L56" s="24"/>
      <c r="M56" s="24"/>
      <c r="N56" s="24"/>
    </row>
    <row r="57" spans="1:14" ht="12.75" customHeight="1" x14ac:dyDescent="0.25">
      <c r="A57" s="88" t="s">
        <v>168</v>
      </c>
      <c r="B57" s="89" t="s">
        <v>119</v>
      </c>
      <c r="C57" s="90" t="s">
        <v>76</v>
      </c>
      <c r="D57" s="91">
        <f>ROUND(((D58+D59+D61+D60)/1000),5)</f>
        <v>2.5345200000000001</v>
      </c>
      <c r="E57" s="91">
        <f t="shared" ref="E57:G57" si="23">ROUND(((E58+E59+E61+E60)/1000),5)</f>
        <v>3.1800700000000002</v>
      </c>
      <c r="F57" s="91">
        <f t="shared" si="23"/>
        <v>3.6859899999999999</v>
      </c>
      <c r="G57" s="92">
        <f t="shared" si="23"/>
        <v>5.0228700000000002</v>
      </c>
      <c r="H57" s="24"/>
      <c r="I57" s="39"/>
      <c r="J57" s="24"/>
      <c r="K57" s="24"/>
      <c r="L57" s="24"/>
      <c r="M57" s="24"/>
      <c r="N57" s="24"/>
    </row>
    <row r="58" spans="1:14" ht="12.75" hidden="1" customHeight="1" outlineLevel="1" x14ac:dyDescent="0.25">
      <c r="A58" s="41" t="s">
        <v>169</v>
      </c>
      <c r="B58" s="42" t="s">
        <v>78</v>
      </c>
      <c r="C58" s="43" t="s">
        <v>79</v>
      </c>
      <c r="D58" s="44">
        <f>D$30</f>
        <v>1242.82</v>
      </c>
      <c r="E58" s="44">
        <f t="shared" ref="E58:G58" si="24">E$30</f>
        <v>1242.82</v>
      </c>
      <c r="F58" s="44">
        <f t="shared" si="24"/>
        <v>1242.82</v>
      </c>
      <c r="G58" s="45">
        <f t="shared" si="24"/>
        <v>1242.82</v>
      </c>
      <c r="H58" s="24"/>
      <c r="I58" s="39"/>
      <c r="J58" s="24"/>
      <c r="K58" s="24"/>
      <c r="L58" s="24"/>
      <c r="M58" s="24"/>
      <c r="N58" s="24"/>
    </row>
    <row r="59" spans="1:14" ht="12.75" hidden="1" customHeight="1" outlineLevel="1" x14ac:dyDescent="0.25">
      <c r="A59" s="41" t="s">
        <v>170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hidden="1" customHeight="1" outlineLevel="1" x14ac:dyDescent="0.25">
      <c r="A60" s="41" t="s">
        <v>171</v>
      </c>
      <c r="B60" s="42" t="s">
        <v>83</v>
      </c>
      <c r="C60" s="43" t="s">
        <v>79</v>
      </c>
      <c r="D60" s="44">
        <f>$D$16</f>
        <v>3.92</v>
      </c>
      <c r="E60" s="44">
        <f>$E$16</f>
        <v>3.92</v>
      </c>
      <c r="F60" s="44">
        <f>$F$16</f>
        <v>3.92</v>
      </c>
      <c r="G60" s="45">
        <f>$G$16</f>
        <v>3.92</v>
      </c>
      <c r="H60" s="24"/>
      <c r="I60" s="39"/>
      <c r="J60" s="24"/>
      <c r="K60" s="24"/>
      <c r="L60" s="24"/>
      <c r="M60" s="24"/>
      <c r="N60" s="24"/>
    </row>
    <row r="61" spans="1:14" ht="12.75" hidden="1" customHeight="1" outlineLevel="1" x14ac:dyDescent="0.25">
      <c r="A61" s="41" t="s">
        <v>172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collapsed="1" thickBot="1" x14ac:dyDescent="0.3">
      <c r="A62" s="88" t="s">
        <v>173</v>
      </c>
      <c r="B62" s="89" t="s">
        <v>144</v>
      </c>
      <c r="C62" s="90" t="s">
        <v>76</v>
      </c>
      <c r="D62" s="91">
        <f>ROUND(((D63+D64+D66+D65)/1000),5)</f>
        <v>6.18424</v>
      </c>
      <c r="E62" s="91">
        <f t="shared" ref="E62:G62" si="26">ROUND(((E63+E64+E66+E65)/1000),5)</f>
        <v>6.82979</v>
      </c>
      <c r="F62" s="91">
        <f t="shared" si="26"/>
        <v>7.3357099999999997</v>
      </c>
      <c r="G62" s="92">
        <f t="shared" si="26"/>
        <v>8.6725899999999996</v>
      </c>
      <c r="H62" s="24"/>
      <c r="I62" s="39"/>
      <c r="J62" s="24"/>
      <c r="K62" s="24"/>
      <c r="L62" s="24"/>
      <c r="M62" s="24"/>
      <c r="N62" s="24"/>
    </row>
    <row r="63" spans="1:14" ht="12.75" hidden="1" customHeight="1" outlineLevel="1" x14ac:dyDescent="0.25">
      <c r="A63" s="41" t="s">
        <v>174</v>
      </c>
      <c r="B63" s="42" t="s">
        <v>78</v>
      </c>
      <c r="C63" s="43" t="s">
        <v>79</v>
      </c>
      <c r="D63" s="44">
        <f>D$35</f>
        <v>4892.54</v>
      </c>
      <c r="E63" s="44">
        <f t="shared" ref="E63:G63" si="27">E$35</f>
        <v>4892.54</v>
      </c>
      <c r="F63" s="44">
        <f t="shared" si="27"/>
        <v>4892.54</v>
      </c>
      <c r="G63" s="45">
        <f t="shared" si="27"/>
        <v>4892.54</v>
      </c>
      <c r="H63" s="24"/>
      <c r="I63" s="39"/>
      <c r="J63" s="24"/>
      <c r="K63" s="24"/>
      <c r="L63" s="24"/>
      <c r="M63" s="24"/>
      <c r="N63" s="24"/>
    </row>
    <row r="64" spans="1:14" ht="12.75" hidden="1" customHeight="1" outlineLevel="1" x14ac:dyDescent="0.25">
      <c r="A64" s="41" t="s">
        <v>175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hidden="1" customHeight="1" outlineLevel="1" x14ac:dyDescent="0.25">
      <c r="A65" s="41" t="s">
        <v>176</v>
      </c>
      <c r="B65" s="42" t="s">
        <v>83</v>
      </c>
      <c r="C65" s="43" t="s">
        <v>79</v>
      </c>
      <c r="D65" s="44">
        <f>$D$16</f>
        <v>3.92</v>
      </c>
      <c r="E65" s="44">
        <f>$E$16</f>
        <v>3.92</v>
      </c>
      <c r="F65" s="44">
        <f>$F$16</f>
        <v>3.92</v>
      </c>
      <c r="G65" s="45">
        <f>$G$16</f>
        <v>3.92</v>
      </c>
      <c r="H65" s="24"/>
      <c r="I65" s="39"/>
      <c r="J65" s="24"/>
      <c r="K65" s="24"/>
      <c r="L65" s="24"/>
      <c r="M65" s="24"/>
      <c r="N65" s="24"/>
    </row>
    <row r="66" spans="1:14" ht="12.75" hidden="1" customHeight="1" outlineLevel="1" thickBot="1" x14ac:dyDescent="0.3">
      <c r="A66" s="47" t="s">
        <v>177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collapsed="1" thickBot="1" x14ac:dyDescent="0.3">
      <c r="A67" s="96" t="s">
        <v>178</v>
      </c>
      <c r="B67" s="164" t="s">
        <v>179</v>
      </c>
      <c r="C67" s="165"/>
      <c r="D67" s="165"/>
      <c r="E67" s="165"/>
      <c r="F67" s="165"/>
      <c r="G67" s="166"/>
      <c r="H67" s="24"/>
      <c r="I67" s="39"/>
      <c r="J67" s="24"/>
      <c r="K67" s="24"/>
      <c r="L67" s="24"/>
      <c r="M67" s="24"/>
      <c r="N67" s="24"/>
    </row>
    <row r="68" spans="1:14" x14ac:dyDescent="0.25">
      <c r="A68" s="97" t="s">
        <v>180</v>
      </c>
      <c r="B68" s="158" t="s">
        <v>117</v>
      </c>
      <c r="C68" s="159"/>
      <c r="D68" s="159"/>
      <c r="E68" s="159"/>
      <c r="F68" s="159"/>
      <c r="G68" s="160"/>
      <c r="H68" s="24"/>
      <c r="I68" s="39"/>
      <c r="J68" s="24"/>
      <c r="K68" s="24"/>
      <c r="L68" s="24"/>
      <c r="M68" s="24"/>
      <c r="N68" s="24"/>
    </row>
    <row r="69" spans="1:14" ht="12.75" customHeight="1" x14ac:dyDescent="0.25">
      <c r="A69" s="88" t="s">
        <v>181</v>
      </c>
      <c r="B69" s="89" t="s">
        <v>119</v>
      </c>
      <c r="C69" s="90" t="s">
        <v>76</v>
      </c>
      <c r="D69" s="91">
        <f>ROUND(((D70+D71+D73+D72)/1000),5)</f>
        <v>2.4283899999999998</v>
      </c>
      <c r="E69" s="91">
        <f t="shared" ref="E69:G69" si="29">ROUND(((E70+E71+E73+E72)/1000),5)</f>
        <v>3.0739399999999999</v>
      </c>
      <c r="F69" s="91">
        <f t="shared" si="29"/>
        <v>3.57986</v>
      </c>
      <c r="G69" s="92">
        <f t="shared" si="29"/>
        <v>4.9167399999999999</v>
      </c>
      <c r="H69" s="24"/>
      <c r="I69" s="39"/>
      <c r="J69" s="24"/>
      <c r="K69" s="24"/>
      <c r="L69" s="24"/>
      <c r="M69" s="24"/>
      <c r="N69" s="24"/>
    </row>
    <row r="70" spans="1:14" ht="12.75" hidden="1" customHeight="1" outlineLevel="1" x14ac:dyDescent="0.25">
      <c r="A70" s="41" t="s">
        <v>182</v>
      </c>
      <c r="B70" s="42" t="s">
        <v>78</v>
      </c>
      <c r="C70" s="43" t="s">
        <v>79</v>
      </c>
      <c r="D70" s="44">
        <f t="shared" ref="D70:F70" si="30">D$14</f>
        <v>1242.82</v>
      </c>
      <c r="E70" s="44">
        <f t="shared" si="30"/>
        <v>1242.82</v>
      </c>
      <c r="F70" s="44">
        <f t="shared" si="30"/>
        <v>1242.82</v>
      </c>
      <c r="G70" s="45">
        <f>G$14</f>
        <v>1242.82</v>
      </c>
      <c r="H70" s="24"/>
      <c r="I70" s="39"/>
      <c r="J70" s="24"/>
      <c r="K70" s="24"/>
      <c r="L70" s="24"/>
      <c r="M70" s="24"/>
      <c r="N70" s="24"/>
    </row>
    <row r="71" spans="1:14" ht="12.75" hidden="1" customHeight="1" outlineLevel="1" x14ac:dyDescent="0.25">
      <c r="A71" s="41" t="s">
        <v>183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hidden="1" customHeight="1" outlineLevel="1" x14ac:dyDescent="0.25">
      <c r="A72" s="41" t="s">
        <v>184</v>
      </c>
      <c r="B72" s="42" t="s">
        <v>83</v>
      </c>
      <c r="C72" s="43" t="s">
        <v>79</v>
      </c>
      <c r="D72" s="44">
        <f>$D$16</f>
        <v>3.92</v>
      </c>
      <c r="E72" s="44">
        <f>$E$16</f>
        <v>3.92</v>
      </c>
      <c r="F72" s="44">
        <f>$F$16</f>
        <v>3.92</v>
      </c>
      <c r="G72" s="45">
        <f>$G$16</f>
        <v>3.92</v>
      </c>
      <c r="H72" s="24"/>
      <c r="I72" s="39"/>
      <c r="J72" s="24"/>
      <c r="K72" s="24"/>
      <c r="L72" s="24"/>
      <c r="M72" s="24"/>
      <c r="N72" s="24"/>
    </row>
    <row r="73" spans="1:14" ht="12.75" hidden="1" customHeight="1" outlineLevel="1" x14ac:dyDescent="0.25">
      <c r="A73" s="41" t="s">
        <v>185</v>
      </c>
      <c r="B73" s="42" t="s">
        <v>81</v>
      </c>
      <c r="C73" s="43" t="s">
        <v>79</v>
      </c>
      <c r="D73" s="44">
        <v>110.23</v>
      </c>
      <c r="E73" s="44">
        <f>D73</f>
        <v>110.23</v>
      </c>
      <c r="F73" s="44">
        <f>D73</f>
        <v>110.23</v>
      </c>
      <c r="G73" s="45">
        <f>D73</f>
        <v>110.23</v>
      </c>
      <c r="H73" s="24"/>
      <c r="I73" s="39"/>
      <c r="J73" s="24"/>
      <c r="K73" s="24"/>
      <c r="L73" s="24"/>
      <c r="M73" s="24"/>
      <c r="N73" s="24"/>
    </row>
    <row r="74" spans="1:14" ht="12.75" customHeight="1" collapsed="1" x14ac:dyDescent="0.25">
      <c r="A74" s="88" t="s">
        <v>186</v>
      </c>
      <c r="B74" s="89" t="s">
        <v>125</v>
      </c>
      <c r="C74" s="90" t="s">
        <v>76</v>
      </c>
      <c r="D74" s="91">
        <f>ROUND(((D75+D76+D78+D77)/1000),5)</f>
        <v>4.7625299999999999</v>
      </c>
      <c r="E74" s="91">
        <f t="shared" ref="E74:G74" si="32">ROUND(((E75+E76+E78+E77)/1000),5)</f>
        <v>5.40808</v>
      </c>
      <c r="F74" s="91">
        <f t="shared" si="32"/>
        <v>5.9139999999999997</v>
      </c>
      <c r="G74" s="92">
        <f t="shared" si="32"/>
        <v>7.2508800000000004</v>
      </c>
      <c r="H74" s="24"/>
      <c r="I74" s="39"/>
      <c r="J74" s="24"/>
      <c r="K74" s="24"/>
      <c r="L74" s="24"/>
      <c r="M74" s="24"/>
      <c r="N74" s="24"/>
    </row>
    <row r="75" spans="1:14" ht="12.75" hidden="1" customHeight="1" outlineLevel="1" x14ac:dyDescent="0.25">
      <c r="A75" s="41" t="s">
        <v>187</v>
      </c>
      <c r="B75" s="42" t="s">
        <v>78</v>
      </c>
      <c r="C75" s="43" t="s">
        <v>79</v>
      </c>
      <c r="D75" s="44">
        <f>D$19</f>
        <v>3576.96</v>
      </c>
      <c r="E75" s="44">
        <f t="shared" ref="E75:G75" si="33">E$19</f>
        <v>3576.96</v>
      </c>
      <c r="F75" s="44">
        <f t="shared" si="33"/>
        <v>3576.96</v>
      </c>
      <c r="G75" s="45">
        <f t="shared" si="33"/>
        <v>3576.96</v>
      </c>
      <c r="H75" s="24"/>
      <c r="I75" s="39"/>
      <c r="J75" s="24"/>
      <c r="K75" s="24"/>
      <c r="L75" s="24"/>
      <c r="M75" s="24"/>
      <c r="N75" s="24"/>
    </row>
    <row r="76" spans="1:14" ht="12.75" hidden="1" customHeight="1" outlineLevel="1" x14ac:dyDescent="0.25">
      <c r="A76" s="41" t="s">
        <v>188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hidden="1" customHeight="1" outlineLevel="1" x14ac:dyDescent="0.25">
      <c r="A77" s="41" t="s">
        <v>189</v>
      </c>
      <c r="B77" s="42" t="s">
        <v>83</v>
      </c>
      <c r="C77" s="43" t="s">
        <v>79</v>
      </c>
      <c r="D77" s="44">
        <f>$D$16</f>
        <v>3.92</v>
      </c>
      <c r="E77" s="44">
        <f>$E$16</f>
        <v>3.92</v>
      </c>
      <c r="F77" s="44">
        <f>$F$16</f>
        <v>3.92</v>
      </c>
      <c r="G77" s="45">
        <f>$G$16</f>
        <v>3.92</v>
      </c>
      <c r="H77" s="24"/>
      <c r="I77" s="39"/>
      <c r="J77" s="24"/>
      <c r="K77" s="24"/>
      <c r="L77" s="24"/>
      <c r="M77" s="24"/>
      <c r="N77" s="24"/>
    </row>
    <row r="78" spans="1:14" ht="12.75" hidden="1" customHeight="1" outlineLevel="1" x14ac:dyDescent="0.25">
      <c r="A78" s="41" t="s">
        <v>190</v>
      </c>
      <c r="B78" s="42" t="s">
        <v>81</v>
      </c>
      <c r="C78" s="43" t="s">
        <v>79</v>
      </c>
      <c r="D78" s="44">
        <v>110.23</v>
      </c>
      <c r="E78" s="44">
        <f>D78</f>
        <v>110.23</v>
      </c>
      <c r="F78" s="44">
        <f>D78</f>
        <v>110.23</v>
      </c>
      <c r="G78" s="45">
        <f>D78</f>
        <v>110.23</v>
      </c>
      <c r="H78" s="24"/>
      <c r="I78" s="39"/>
      <c r="J78" s="24"/>
      <c r="K78" s="24"/>
      <c r="L78" s="24"/>
      <c r="M78" s="24"/>
      <c r="N78" s="24"/>
    </row>
    <row r="79" spans="1:14" ht="12.75" customHeight="1" collapsed="1" thickBot="1" x14ac:dyDescent="0.3">
      <c r="A79" s="88" t="s">
        <v>191</v>
      </c>
      <c r="B79" s="89" t="s">
        <v>131</v>
      </c>
      <c r="C79" s="90" t="s">
        <v>76</v>
      </c>
      <c r="D79" s="93">
        <f>ROUND(((D80+D81+D83+D82)/1000),5)</f>
        <v>7.5676800000000002</v>
      </c>
      <c r="E79" s="93">
        <f t="shared" ref="E79:G79" si="35">ROUND(((E80+E81+E83+E82)/1000),5)</f>
        <v>8.2132299999999994</v>
      </c>
      <c r="F79" s="93">
        <f t="shared" si="35"/>
        <v>8.7191500000000008</v>
      </c>
      <c r="G79" s="94">
        <f t="shared" si="35"/>
        <v>10.05603</v>
      </c>
      <c r="H79" s="24"/>
      <c r="I79" s="39"/>
      <c r="J79" s="24"/>
      <c r="K79" s="24"/>
      <c r="L79" s="24"/>
      <c r="M79" s="24"/>
      <c r="N79" s="24"/>
    </row>
    <row r="80" spans="1:14" ht="12.75" hidden="1" customHeight="1" outlineLevel="1" x14ac:dyDescent="0.25">
      <c r="A80" s="41" t="s">
        <v>192</v>
      </c>
      <c r="B80" s="42" t="s">
        <v>78</v>
      </c>
      <c r="C80" s="43" t="s">
        <v>79</v>
      </c>
      <c r="D80" s="44">
        <f>D$24</f>
        <v>6382.11</v>
      </c>
      <c r="E80" s="44">
        <f t="shared" ref="E80:G80" si="36">E$24</f>
        <v>6382.11</v>
      </c>
      <c r="F80" s="44">
        <f t="shared" si="36"/>
        <v>6382.11</v>
      </c>
      <c r="G80" s="45">
        <f t="shared" si="36"/>
        <v>6382.11</v>
      </c>
      <c r="H80" s="24"/>
      <c r="I80" s="39"/>
      <c r="J80" s="24"/>
      <c r="K80" s="24"/>
      <c r="L80" s="24"/>
      <c r="M80" s="24"/>
      <c r="N80" s="24"/>
    </row>
    <row r="81" spans="1:14" ht="12.75" hidden="1" customHeight="1" outlineLevel="1" x14ac:dyDescent="0.25">
      <c r="A81" s="41" t="s">
        <v>193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hidden="1" customHeight="1" outlineLevel="1" x14ac:dyDescent="0.25">
      <c r="A82" s="41" t="s">
        <v>194</v>
      </c>
      <c r="B82" s="42" t="s">
        <v>83</v>
      </c>
      <c r="C82" s="43" t="s">
        <v>79</v>
      </c>
      <c r="D82" s="44">
        <f>$D$16</f>
        <v>3.92</v>
      </c>
      <c r="E82" s="44">
        <f>$E$16</f>
        <v>3.92</v>
      </c>
      <c r="F82" s="44">
        <f>$F$16</f>
        <v>3.92</v>
      </c>
      <c r="G82" s="45">
        <f>$G$16</f>
        <v>3.92</v>
      </c>
      <c r="H82" s="24"/>
      <c r="I82" s="39"/>
      <c r="J82" s="24"/>
      <c r="K82" s="24"/>
      <c r="L82" s="24"/>
      <c r="M82" s="24"/>
      <c r="N82" s="24"/>
    </row>
    <row r="83" spans="1:14" ht="12.75" hidden="1" customHeight="1" outlineLevel="1" thickBot="1" x14ac:dyDescent="0.3">
      <c r="A83" s="47" t="s">
        <v>195</v>
      </c>
      <c r="B83" s="48" t="s">
        <v>81</v>
      </c>
      <c r="C83" s="49" t="s">
        <v>79</v>
      </c>
      <c r="D83" s="50">
        <v>110.23</v>
      </c>
      <c r="E83" s="44">
        <f>D83</f>
        <v>110.23</v>
      </c>
      <c r="F83" s="44">
        <f>D83</f>
        <v>110.23</v>
      </c>
      <c r="G83" s="45">
        <f>D83</f>
        <v>110.23</v>
      </c>
      <c r="H83" s="24"/>
      <c r="I83" s="39"/>
      <c r="J83" s="24"/>
      <c r="K83" s="24"/>
      <c r="L83" s="24"/>
      <c r="M83" s="24"/>
      <c r="N83" s="24"/>
    </row>
    <row r="84" spans="1:14" ht="12.75" customHeight="1" collapsed="1" x14ac:dyDescent="0.25">
      <c r="A84" s="95" t="s">
        <v>196</v>
      </c>
      <c r="B84" s="161" t="s">
        <v>137</v>
      </c>
      <c r="C84" s="162"/>
      <c r="D84" s="162"/>
      <c r="E84" s="162"/>
      <c r="F84" s="162"/>
      <c r="G84" s="163"/>
      <c r="H84" s="24"/>
      <c r="I84" s="39"/>
      <c r="J84" s="24"/>
      <c r="K84" s="24"/>
      <c r="L84" s="24"/>
      <c r="M84" s="24"/>
      <c r="N84" s="24"/>
    </row>
    <row r="85" spans="1:14" ht="12.75" customHeight="1" x14ac:dyDescent="0.25">
      <c r="A85" s="88" t="s">
        <v>197</v>
      </c>
      <c r="B85" s="89" t="s">
        <v>119</v>
      </c>
      <c r="C85" s="90" t="s">
        <v>76</v>
      </c>
      <c r="D85" s="91">
        <f>ROUND(((D86+D87+D89+D88)/1000),5)</f>
        <v>2.4283899999999998</v>
      </c>
      <c r="E85" s="91">
        <f t="shared" ref="E85:G85" si="38">ROUND(((E86+E87+E89+E88)/1000),5)</f>
        <v>3.0739399999999999</v>
      </c>
      <c r="F85" s="91">
        <f t="shared" si="38"/>
        <v>3.57986</v>
      </c>
      <c r="G85" s="92">
        <f t="shared" si="38"/>
        <v>4.9167399999999999</v>
      </c>
      <c r="H85" s="24"/>
      <c r="I85" s="39"/>
      <c r="J85" s="24"/>
      <c r="K85" s="24"/>
      <c r="L85" s="24"/>
      <c r="M85" s="24"/>
      <c r="N85" s="24"/>
    </row>
    <row r="86" spans="1:14" ht="12.75" hidden="1" customHeight="1" outlineLevel="1" x14ac:dyDescent="0.25">
      <c r="A86" s="41" t="s">
        <v>198</v>
      </c>
      <c r="B86" s="42" t="s">
        <v>78</v>
      </c>
      <c r="C86" s="43" t="s">
        <v>79</v>
      </c>
      <c r="D86" s="44">
        <f>D$30</f>
        <v>1242.82</v>
      </c>
      <c r="E86" s="44">
        <f t="shared" ref="E86:G86" si="39">E$30</f>
        <v>1242.82</v>
      </c>
      <c r="F86" s="44">
        <f t="shared" si="39"/>
        <v>1242.82</v>
      </c>
      <c r="G86" s="45">
        <f t="shared" si="39"/>
        <v>1242.82</v>
      </c>
      <c r="H86" s="24"/>
      <c r="I86" s="39"/>
      <c r="J86" s="24"/>
      <c r="K86" s="24"/>
      <c r="L86" s="24"/>
      <c r="M86" s="24"/>
      <c r="N86" s="24"/>
    </row>
    <row r="87" spans="1:14" ht="12.75" hidden="1" customHeight="1" outlineLevel="1" x14ac:dyDescent="0.25">
      <c r="A87" s="41" t="s">
        <v>199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hidden="1" customHeight="1" outlineLevel="1" x14ac:dyDescent="0.25">
      <c r="A88" s="41" t="s">
        <v>200</v>
      </c>
      <c r="B88" s="42" t="s">
        <v>83</v>
      </c>
      <c r="C88" s="43" t="s">
        <v>79</v>
      </c>
      <c r="D88" s="44">
        <f>$D$16</f>
        <v>3.92</v>
      </c>
      <c r="E88" s="44">
        <f>$E$16</f>
        <v>3.92</v>
      </c>
      <c r="F88" s="44">
        <f>$F$16</f>
        <v>3.92</v>
      </c>
      <c r="G88" s="45">
        <f>$G$16</f>
        <v>3.92</v>
      </c>
      <c r="H88" s="24"/>
      <c r="I88" s="39"/>
      <c r="J88" s="24"/>
      <c r="K88" s="24"/>
      <c r="L88" s="24"/>
      <c r="M88" s="24"/>
      <c r="N88" s="24"/>
    </row>
    <row r="89" spans="1:14" ht="12.75" hidden="1" customHeight="1" outlineLevel="1" x14ac:dyDescent="0.25">
      <c r="A89" s="41" t="s">
        <v>201</v>
      </c>
      <c r="B89" s="42" t="s">
        <v>81</v>
      </c>
      <c r="C89" s="43" t="s">
        <v>79</v>
      </c>
      <c r="D89" s="44">
        <v>110.23</v>
      </c>
      <c r="E89" s="44">
        <f>D89</f>
        <v>110.23</v>
      </c>
      <c r="F89" s="44">
        <f>D89</f>
        <v>110.23</v>
      </c>
      <c r="G89" s="45">
        <f>D89</f>
        <v>110.23</v>
      </c>
      <c r="H89" s="24"/>
      <c r="I89" s="39"/>
      <c r="J89" s="24"/>
      <c r="K89" s="24"/>
      <c r="L89" s="24"/>
      <c r="M89" s="24"/>
      <c r="N89" s="24"/>
    </row>
    <row r="90" spans="1:14" ht="12.75" customHeight="1" collapsed="1" thickBot="1" x14ac:dyDescent="0.3">
      <c r="A90" s="88" t="s">
        <v>202</v>
      </c>
      <c r="B90" s="89" t="s">
        <v>144</v>
      </c>
      <c r="C90" s="90" t="s">
        <v>76</v>
      </c>
      <c r="D90" s="91">
        <f>ROUND(((D91+D92+D94+D93)/1000),5)</f>
        <v>6.0781099999999997</v>
      </c>
      <c r="E90" s="91">
        <f t="shared" ref="E90:G90" si="41">ROUND(((E91+E92+E94+E93)/1000),5)</f>
        <v>6.7236599999999997</v>
      </c>
      <c r="F90" s="91">
        <f t="shared" si="41"/>
        <v>7.2295800000000003</v>
      </c>
      <c r="G90" s="92">
        <f t="shared" si="41"/>
        <v>8.5664599999999993</v>
      </c>
      <c r="H90" s="24"/>
      <c r="I90" s="39"/>
      <c r="J90" s="24"/>
      <c r="K90" s="24"/>
      <c r="L90" s="24"/>
      <c r="M90" s="24"/>
      <c r="N90" s="24"/>
    </row>
    <row r="91" spans="1:14" ht="12.75" hidden="1" customHeight="1" outlineLevel="1" x14ac:dyDescent="0.25">
      <c r="A91" s="41" t="s">
        <v>203</v>
      </c>
      <c r="B91" s="42" t="s">
        <v>78</v>
      </c>
      <c r="C91" s="43" t="s">
        <v>79</v>
      </c>
      <c r="D91" s="44">
        <f>D$35</f>
        <v>4892.54</v>
      </c>
      <c r="E91" s="44">
        <f t="shared" ref="E91:G91" si="42">E$35</f>
        <v>4892.54</v>
      </c>
      <c r="F91" s="44">
        <f t="shared" si="42"/>
        <v>4892.54</v>
      </c>
      <c r="G91" s="45">
        <f t="shared" si="42"/>
        <v>4892.54</v>
      </c>
      <c r="H91" s="24"/>
      <c r="I91" s="39"/>
      <c r="J91" s="24"/>
      <c r="K91" s="24"/>
      <c r="L91" s="24"/>
      <c r="M91" s="24"/>
      <c r="N91" s="24"/>
    </row>
    <row r="92" spans="1:14" ht="12.75" hidden="1" customHeight="1" outlineLevel="1" x14ac:dyDescent="0.25">
      <c r="A92" s="41" t="s">
        <v>204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hidden="1" customHeight="1" outlineLevel="1" x14ac:dyDescent="0.25">
      <c r="A93" s="41" t="s">
        <v>205</v>
      </c>
      <c r="B93" s="42" t="s">
        <v>83</v>
      </c>
      <c r="C93" s="43" t="s">
        <v>79</v>
      </c>
      <c r="D93" s="44">
        <f>$D$16</f>
        <v>3.92</v>
      </c>
      <c r="E93" s="44">
        <f>$E$16</f>
        <v>3.92</v>
      </c>
      <c r="F93" s="44">
        <f>$F$16</f>
        <v>3.92</v>
      </c>
      <c r="G93" s="45">
        <f>$G$16</f>
        <v>3.92</v>
      </c>
      <c r="H93" s="24"/>
      <c r="I93" s="39"/>
      <c r="J93" s="24"/>
      <c r="K93" s="24"/>
      <c r="L93" s="24"/>
      <c r="M93" s="24"/>
      <c r="N93" s="24"/>
    </row>
    <row r="94" spans="1:14" ht="12.75" hidden="1" customHeight="1" outlineLevel="1" thickBot="1" x14ac:dyDescent="0.3">
      <c r="A94" s="47" t="s">
        <v>206</v>
      </c>
      <c r="B94" s="48" t="s">
        <v>81</v>
      </c>
      <c r="C94" s="49" t="s">
        <v>79</v>
      </c>
      <c r="D94" s="50">
        <v>110.23</v>
      </c>
      <c r="E94" s="50">
        <f>D94</f>
        <v>110.23</v>
      </c>
      <c r="F94" s="50">
        <f>D94</f>
        <v>110.23</v>
      </c>
      <c r="G94" s="51">
        <f>D94</f>
        <v>110.23</v>
      </c>
      <c r="H94" s="24"/>
      <c r="I94" s="39"/>
      <c r="J94" s="24"/>
      <c r="K94" s="24"/>
      <c r="L94" s="24"/>
      <c r="M94" s="24"/>
      <c r="N94" s="24"/>
    </row>
    <row r="95" spans="1:14" ht="12.75" customHeight="1" collapsed="1" x14ac:dyDescent="0.25">
      <c r="A95" s="141" t="s">
        <v>84</v>
      </c>
      <c r="B95" s="141"/>
      <c r="C95" s="52"/>
      <c r="D95" s="52"/>
      <c r="E95" s="52"/>
      <c r="F95" s="52"/>
      <c r="G95" s="52"/>
      <c r="H95" s="24"/>
      <c r="I95" s="39"/>
    </row>
    <row r="96" spans="1:14" ht="13.5" customHeight="1" x14ac:dyDescent="0.25">
      <c r="A96" s="142" t="s">
        <v>3163</v>
      </c>
      <c r="B96" s="142"/>
      <c r="C96" s="142"/>
      <c r="D96" s="142"/>
      <c r="E96" s="142"/>
      <c r="F96" s="142"/>
      <c r="G96" s="142"/>
      <c r="H96" s="24"/>
      <c r="I96" s="39"/>
    </row>
    <row r="97" spans="1:14" x14ac:dyDescent="0.25">
      <c r="A97" s="142"/>
      <c r="B97" s="142"/>
      <c r="C97" s="142"/>
      <c r="D97" s="142"/>
      <c r="E97" s="142"/>
      <c r="F97" s="142"/>
      <c r="G97" s="142"/>
      <c r="H97" s="24"/>
      <c r="I97" s="24"/>
      <c r="J97" s="24"/>
      <c r="K97" s="24"/>
      <c r="L97" s="24"/>
      <c r="M97" s="24"/>
      <c r="N97" s="24"/>
    </row>
    <row r="98" spans="1:14" x14ac:dyDescent="0.25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25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25"/>
    <row r="101" spans="1:14" x14ac:dyDescent="0.25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25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25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25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36EE3-1C52-4850-A9CE-D7DCB6DF8859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617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01.10.2023</v>
      </c>
      <c r="C7" s="90" t="s">
        <v>76</v>
      </c>
      <c r="D7" s="91">
        <f>ROUND(((D8+D9+D11+D10)/1000),5)</f>
        <v>2.75779</v>
      </c>
      <c r="E7" s="91">
        <f>ROUND(((E8+E9+E11+E10)/1000),5)</f>
        <v>2.6990099999999999</v>
      </c>
      <c r="F7" s="91">
        <f>ROUND(((F8+F9+F11+F10)/1000),5)</f>
        <v>2.68506</v>
      </c>
      <c r="G7" s="91">
        <f t="shared" ref="G7:AA7" si="0">ROUND(((G8+G9+G11+G10)/1000),5)</f>
        <v>2.6869299999999998</v>
      </c>
      <c r="H7" s="91">
        <f t="shared" si="0"/>
        <v>2.69577</v>
      </c>
      <c r="I7" s="91">
        <f t="shared" si="0"/>
        <v>2.7204100000000002</v>
      </c>
      <c r="J7" s="91">
        <f t="shared" si="0"/>
        <v>2.7214299999999998</v>
      </c>
      <c r="K7" s="91">
        <f t="shared" si="0"/>
        <v>2.8085599999999999</v>
      </c>
      <c r="L7" s="91">
        <f t="shared" si="0"/>
        <v>3.0583499999999999</v>
      </c>
      <c r="M7" s="91">
        <f t="shared" si="0"/>
        <v>3.3318500000000002</v>
      </c>
      <c r="N7" s="91">
        <f t="shared" si="0"/>
        <v>3.3849499999999999</v>
      </c>
      <c r="O7" s="91">
        <f t="shared" si="0"/>
        <v>3.3917199999999998</v>
      </c>
      <c r="P7" s="91">
        <f t="shared" si="0"/>
        <v>3.3942999999999999</v>
      </c>
      <c r="Q7" s="91">
        <f t="shared" si="0"/>
        <v>3.4080699999999999</v>
      </c>
      <c r="R7" s="91">
        <f t="shared" si="0"/>
        <v>3.4118900000000001</v>
      </c>
      <c r="S7" s="91">
        <f t="shared" si="0"/>
        <v>3.4218199999999999</v>
      </c>
      <c r="T7" s="91">
        <f t="shared" si="0"/>
        <v>3.4144700000000001</v>
      </c>
      <c r="U7" s="91">
        <f t="shared" si="0"/>
        <v>3.4278599999999999</v>
      </c>
      <c r="V7" s="91">
        <f t="shared" si="0"/>
        <v>3.48651</v>
      </c>
      <c r="W7" s="91">
        <f t="shared" si="0"/>
        <v>3.5518900000000002</v>
      </c>
      <c r="X7" s="91">
        <f t="shared" si="0"/>
        <v>3.4892699999999999</v>
      </c>
      <c r="Y7" s="91">
        <f t="shared" si="0"/>
        <v>3.40266</v>
      </c>
      <c r="Z7" s="91">
        <f t="shared" si="0"/>
        <v>3.0539000000000001</v>
      </c>
      <c r="AA7" s="91">
        <f t="shared" si="0"/>
        <v>2.8783500000000002</v>
      </c>
    </row>
    <row r="8" spans="1:27" ht="12.75" hidden="1" customHeight="1" outlineLevel="1" x14ac:dyDescent="0.2">
      <c r="A8" s="99" t="s">
        <v>237</v>
      </c>
      <c r="B8" s="63" t="s">
        <v>238</v>
      </c>
      <c r="C8" s="43" t="s">
        <v>79</v>
      </c>
      <c r="D8" s="44">
        <v>1351.76</v>
      </c>
      <c r="E8" s="44">
        <v>1292.98</v>
      </c>
      <c r="F8" s="44">
        <v>1279.03</v>
      </c>
      <c r="G8" s="44">
        <v>1280.9000000000001</v>
      </c>
      <c r="H8" s="44">
        <v>1289.74</v>
      </c>
      <c r="I8" s="44">
        <v>1314.38</v>
      </c>
      <c r="J8" s="44">
        <v>1315.4</v>
      </c>
      <c r="K8" s="44">
        <v>1402.53</v>
      </c>
      <c r="L8" s="44">
        <v>1652.32</v>
      </c>
      <c r="M8" s="44">
        <v>1925.82</v>
      </c>
      <c r="N8" s="44">
        <v>1978.92</v>
      </c>
      <c r="O8" s="44">
        <v>1985.69</v>
      </c>
      <c r="P8" s="44">
        <v>1988.27</v>
      </c>
      <c r="Q8" s="44">
        <v>2002.04</v>
      </c>
      <c r="R8" s="44">
        <v>2005.86</v>
      </c>
      <c r="S8" s="44">
        <v>2015.79</v>
      </c>
      <c r="T8" s="44">
        <v>2008.44</v>
      </c>
      <c r="U8" s="44">
        <v>2021.83</v>
      </c>
      <c r="V8" s="44">
        <v>2080.48</v>
      </c>
      <c r="W8" s="44">
        <v>2145.86</v>
      </c>
      <c r="X8" s="44">
        <v>2083.2399999999998</v>
      </c>
      <c r="Y8" s="44">
        <v>1996.63</v>
      </c>
      <c r="Z8" s="44">
        <v>1647.87</v>
      </c>
      <c r="AA8" s="44">
        <v>1472.32</v>
      </c>
    </row>
    <row r="9" spans="1:27" ht="12.75" hidden="1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240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hidden="1" customHeight="1" outlineLevel="1" x14ac:dyDescent="0.2">
      <c r="A11" s="99" t="s">
        <v>241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8" t="s">
        <v>242</v>
      </c>
      <c r="B12" s="28" t="str">
        <f>"02"&amp;"."&amp;$B$662&amp;"."&amp;$B$663</f>
        <v>02.10.2023</v>
      </c>
      <c r="C12" s="90" t="s">
        <v>76</v>
      </c>
      <c r="D12" s="91">
        <f>ROUND(((D13+D14+D16+D15)/1000),5)</f>
        <v>2.7332299999999998</v>
      </c>
      <c r="E12" s="91">
        <f>ROUND(((E13+E14+E16+E15)/1000),5)</f>
        <v>2.6761300000000001</v>
      </c>
      <c r="F12" s="91">
        <f>ROUND(((F13+F14+F16+F15)/1000),5)</f>
        <v>2.62052</v>
      </c>
      <c r="G12" s="91">
        <f t="shared" ref="G12:AA12" si="3">ROUND(((G13+G14+G16+G15)/1000),5)</f>
        <v>2.60812</v>
      </c>
      <c r="H12" s="91">
        <f t="shared" si="3"/>
        <v>2.6209899999999999</v>
      </c>
      <c r="I12" s="91">
        <f t="shared" si="3"/>
        <v>2.7396099999999999</v>
      </c>
      <c r="J12" s="91">
        <f t="shared" si="3"/>
        <v>2.89967</v>
      </c>
      <c r="K12" s="91">
        <f t="shared" si="3"/>
        <v>3.1566100000000001</v>
      </c>
      <c r="L12" s="91">
        <f t="shared" si="3"/>
        <v>3.3600599999999998</v>
      </c>
      <c r="M12" s="91">
        <f t="shared" si="3"/>
        <v>3.5533899999999998</v>
      </c>
      <c r="N12" s="91">
        <f t="shared" si="3"/>
        <v>3.5601699999999998</v>
      </c>
      <c r="O12" s="91">
        <f t="shared" si="3"/>
        <v>3.4823</v>
      </c>
      <c r="P12" s="91">
        <f t="shared" si="3"/>
        <v>3.4399700000000002</v>
      </c>
      <c r="Q12" s="91">
        <f t="shared" si="3"/>
        <v>3.4597500000000001</v>
      </c>
      <c r="R12" s="91">
        <f t="shared" si="3"/>
        <v>3.4616500000000001</v>
      </c>
      <c r="S12" s="91">
        <f t="shared" si="3"/>
        <v>3.44781</v>
      </c>
      <c r="T12" s="91">
        <f t="shared" si="3"/>
        <v>3.4432200000000002</v>
      </c>
      <c r="U12" s="91">
        <f t="shared" si="3"/>
        <v>3.45282</v>
      </c>
      <c r="V12" s="91">
        <f t="shared" si="3"/>
        <v>3.5988500000000001</v>
      </c>
      <c r="W12" s="91">
        <f t="shared" si="3"/>
        <v>3.6014200000000001</v>
      </c>
      <c r="X12" s="91">
        <f t="shared" si="3"/>
        <v>3.44638</v>
      </c>
      <c r="Y12" s="91">
        <f t="shared" si="3"/>
        <v>3.35303</v>
      </c>
      <c r="Z12" s="91">
        <f t="shared" si="3"/>
        <v>3.1009500000000001</v>
      </c>
      <c r="AA12" s="91">
        <f t="shared" si="3"/>
        <v>2.8075100000000002</v>
      </c>
    </row>
    <row r="13" spans="1:27" ht="12.75" hidden="1" customHeight="1" outlineLevel="1" x14ac:dyDescent="0.2">
      <c r="A13" s="99" t="s">
        <v>243</v>
      </c>
      <c r="B13" s="63" t="s">
        <v>238</v>
      </c>
      <c r="C13" s="43" t="s">
        <v>79</v>
      </c>
      <c r="D13" s="44">
        <v>1327.2</v>
      </c>
      <c r="E13" s="44">
        <v>1270.0999999999999</v>
      </c>
      <c r="F13" s="44">
        <v>1214.49</v>
      </c>
      <c r="G13" s="44">
        <v>1202.0899999999999</v>
      </c>
      <c r="H13" s="44">
        <v>1214.96</v>
      </c>
      <c r="I13" s="44">
        <v>1333.58</v>
      </c>
      <c r="J13" s="44">
        <v>1493.64</v>
      </c>
      <c r="K13" s="44">
        <v>1750.58</v>
      </c>
      <c r="L13" s="44">
        <v>1954.03</v>
      </c>
      <c r="M13" s="44">
        <v>2147.36</v>
      </c>
      <c r="N13" s="44">
        <v>2154.14</v>
      </c>
      <c r="O13" s="44">
        <v>2076.27</v>
      </c>
      <c r="P13" s="44">
        <v>2033.94</v>
      </c>
      <c r="Q13" s="44">
        <v>2053.7199999999998</v>
      </c>
      <c r="R13" s="44">
        <v>2055.62</v>
      </c>
      <c r="S13" s="44">
        <v>2041.78</v>
      </c>
      <c r="T13" s="44">
        <v>2037.19</v>
      </c>
      <c r="U13" s="44">
        <v>2046.79</v>
      </c>
      <c r="V13" s="44">
        <v>2192.8200000000002</v>
      </c>
      <c r="W13" s="44">
        <v>2195.39</v>
      </c>
      <c r="X13" s="44">
        <v>2040.35</v>
      </c>
      <c r="Y13" s="44">
        <v>1947</v>
      </c>
      <c r="Z13" s="44">
        <v>1694.92</v>
      </c>
      <c r="AA13" s="44">
        <v>1401.48</v>
      </c>
    </row>
    <row r="14" spans="1:27" ht="12.75" hidden="1" customHeight="1" outlineLevel="1" x14ac:dyDescent="0.2">
      <c r="A14" s="99" t="s">
        <v>244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245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hidden="1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8" t="s">
        <v>247</v>
      </c>
      <c r="B17" s="28" t="str">
        <f>"03"&amp;"."&amp;$B$662&amp;"."&amp;$B$663</f>
        <v>03.10.2023</v>
      </c>
      <c r="C17" s="90" t="s">
        <v>76</v>
      </c>
      <c r="D17" s="91">
        <f>ROUND(((D18+D19+D21+D20)/1000),5)</f>
        <v>2.6770499999999999</v>
      </c>
      <c r="E17" s="91">
        <f>ROUND(((E18+E19+E21+E20)/1000),5)</f>
        <v>2.5922999999999998</v>
      </c>
      <c r="F17" s="91">
        <f>ROUND(((F18+F19+F21+F20)/1000),5)</f>
        <v>2.4488300000000001</v>
      </c>
      <c r="G17" s="91">
        <f t="shared" ref="G17:AA17" si="6">ROUND(((G18+G19+G21+G20)/1000),5)</f>
        <v>2.43079</v>
      </c>
      <c r="H17" s="91">
        <f t="shared" si="6"/>
        <v>2.59213</v>
      </c>
      <c r="I17" s="91">
        <f t="shared" si="6"/>
        <v>2.7423099999999998</v>
      </c>
      <c r="J17" s="91">
        <f t="shared" si="6"/>
        <v>2.8331</v>
      </c>
      <c r="K17" s="91">
        <f t="shared" si="6"/>
        <v>3.0724200000000002</v>
      </c>
      <c r="L17" s="91">
        <f t="shared" si="6"/>
        <v>3.31982</v>
      </c>
      <c r="M17" s="91">
        <f t="shared" si="6"/>
        <v>3.48203</v>
      </c>
      <c r="N17" s="91">
        <f t="shared" si="6"/>
        <v>3.5179800000000001</v>
      </c>
      <c r="O17" s="91">
        <f t="shared" si="6"/>
        <v>3.42618</v>
      </c>
      <c r="P17" s="91">
        <f t="shared" si="6"/>
        <v>3.4215900000000001</v>
      </c>
      <c r="Q17" s="91">
        <f t="shared" si="6"/>
        <v>3.4452400000000001</v>
      </c>
      <c r="R17" s="91">
        <f t="shared" si="6"/>
        <v>3.4480599999999999</v>
      </c>
      <c r="S17" s="91">
        <f t="shared" si="6"/>
        <v>3.45044</v>
      </c>
      <c r="T17" s="91">
        <f t="shared" si="6"/>
        <v>3.4508100000000002</v>
      </c>
      <c r="U17" s="91">
        <f t="shared" si="6"/>
        <v>3.4514999999999998</v>
      </c>
      <c r="V17" s="91">
        <f t="shared" si="6"/>
        <v>3.5573600000000001</v>
      </c>
      <c r="W17" s="91">
        <f t="shared" si="6"/>
        <v>3.5687700000000002</v>
      </c>
      <c r="X17" s="91">
        <f t="shared" si="6"/>
        <v>3.4312399999999998</v>
      </c>
      <c r="Y17" s="91">
        <f t="shared" si="6"/>
        <v>3.3010199999999998</v>
      </c>
      <c r="Z17" s="91">
        <f t="shared" si="6"/>
        <v>3.0232700000000001</v>
      </c>
      <c r="AA17" s="91">
        <f t="shared" si="6"/>
        <v>2.80748</v>
      </c>
    </row>
    <row r="18" spans="1:27" ht="12.75" hidden="1" customHeight="1" outlineLevel="1" x14ac:dyDescent="0.2">
      <c r="A18" s="99" t="s">
        <v>248</v>
      </c>
      <c r="B18" s="63" t="s">
        <v>238</v>
      </c>
      <c r="C18" s="43" t="s">
        <v>79</v>
      </c>
      <c r="D18" s="44">
        <v>1271.02</v>
      </c>
      <c r="E18" s="44">
        <v>1186.27</v>
      </c>
      <c r="F18" s="44">
        <v>1042.8</v>
      </c>
      <c r="G18" s="44">
        <v>1024.76</v>
      </c>
      <c r="H18" s="44">
        <v>1186.0999999999999</v>
      </c>
      <c r="I18" s="44">
        <v>1336.28</v>
      </c>
      <c r="J18" s="44">
        <v>1427.07</v>
      </c>
      <c r="K18" s="44">
        <v>1666.39</v>
      </c>
      <c r="L18" s="44">
        <v>1913.79</v>
      </c>
      <c r="M18" s="44">
        <v>2076</v>
      </c>
      <c r="N18" s="44">
        <v>2111.9499999999998</v>
      </c>
      <c r="O18" s="44">
        <v>2020.15</v>
      </c>
      <c r="P18" s="44">
        <v>2015.56</v>
      </c>
      <c r="Q18" s="44">
        <v>2039.21</v>
      </c>
      <c r="R18" s="44">
        <v>2042.03</v>
      </c>
      <c r="S18" s="44">
        <v>2044.41</v>
      </c>
      <c r="T18" s="44">
        <v>2044.78</v>
      </c>
      <c r="U18" s="44">
        <v>2045.47</v>
      </c>
      <c r="V18" s="44">
        <v>2151.33</v>
      </c>
      <c r="W18" s="44">
        <v>2162.7399999999998</v>
      </c>
      <c r="X18" s="44">
        <v>2025.21</v>
      </c>
      <c r="Y18" s="44">
        <v>1894.99</v>
      </c>
      <c r="Z18" s="44">
        <v>1617.24</v>
      </c>
      <c r="AA18" s="44">
        <v>1401.45</v>
      </c>
    </row>
    <row r="19" spans="1:27" ht="12.75" hidden="1" customHeight="1" outlineLevel="1" x14ac:dyDescent="0.2">
      <c r="A19" s="99" t="s">
        <v>249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250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hidden="1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8" t="s">
        <v>252</v>
      </c>
      <c r="B22" s="28" t="str">
        <f>"04"&amp;"."&amp;$B$662&amp;"."&amp;$B$663</f>
        <v>04.10.2023</v>
      </c>
      <c r="C22" s="90" t="s">
        <v>76</v>
      </c>
      <c r="D22" s="91">
        <f>ROUND(((D23+D24+D26+D25)/1000),5)</f>
        <v>2.6502699999999999</v>
      </c>
      <c r="E22" s="91">
        <f>ROUND(((E23+E24+E26+E25)/1000),5)</f>
        <v>2.5199500000000001</v>
      </c>
      <c r="F22" s="91">
        <f>ROUND(((F23+F24+F26+F25)/1000),5)</f>
        <v>2.40246</v>
      </c>
      <c r="G22" s="91">
        <f t="shared" ref="G22:AA22" si="9">ROUND(((G23+G24+G26+G25)/1000),5)</f>
        <v>2.4606599999999998</v>
      </c>
      <c r="H22" s="91">
        <f t="shared" si="9"/>
        <v>2.58561</v>
      </c>
      <c r="I22" s="91">
        <f t="shared" si="9"/>
        <v>2.6940200000000001</v>
      </c>
      <c r="J22" s="91">
        <f t="shared" si="9"/>
        <v>2.7406199999999998</v>
      </c>
      <c r="K22" s="91">
        <f t="shared" si="9"/>
        <v>3.08175</v>
      </c>
      <c r="L22" s="91">
        <f t="shared" si="9"/>
        <v>3.3578100000000002</v>
      </c>
      <c r="M22" s="91">
        <f t="shared" si="9"/>
        <v>3.53247</v>
      </c>
      <c r="N22" s="91">
        <f t="shared" si="9"/>
        <v>3.5624899999999999</v>
      </c>
      <c r="O22" s="91">
        <f t="shared" si="9"/>
        <v>3.4836900000000002</v>
      </c>
      <c r="P22" s="91">
        <f t="shared" si="9"/>
        <v>3.4157600000000001</v>
      </c>
      <c r="Q22" s="91">
        <f t="shared" si="9"/>
        <v>3.4340999999999999</v>
      </c>
      <c r="R22" s="91">
        <f t="shared" si="9"/>
        <v>3.4369200000000002</v>
      </c>
      <c r="S22" s="91">
        <f t="shared" si="9"/>
        <v>3.4294099999999998</v>
      </c>
      <c r="T22" s="91">
        <f t="shared" si="9"/>
        <v>3.4371200000000002</v>
      </c>
      <c r="U22" s="91">
        <f t="shared" si="9"/>
        <v>3.5013999999999998</v>
      </c>
      <c r="V22" s="91">
        <f t="shared" si="9"/>
        <v>3.6116199999999998</v>
      </c>
      <c r="W22" s="91">
        <f t="shared" si="9"/>
        <v>3.61646</v>
      </c>
      <c r="X22" s="91">
        <f t="shared" si="9"/>
        <v>3.4388899999999998</v>
      </c>
      <c r="Y22" s="91">
        <f t="shared" si="9"/>
        <v>3.2979699999999998</v>
      </c>
      <c r="Z22" s="91">
        <f t="shared" si="9"/>
        <v>2.8973200000000001</v>
      </c>
      <c r="AA22" s="91">
        <f t="shared" si="9"/>
        <v>2.7481800000000001</v>
      </c>
    </row>
    <row r="23" spans="1:27" ht="12.75" hidden="1" customHeight="1" outlineLevel="1" x14ac:dyDescent="0.2">
      <c r="A23" s="99" t="s">
        <v>253</v>
      </c>
      <c r="B23" s="63" t="s">
        <v>238</v>
      </c>
      <c r="C23" s="43" t="s">
        <v>79</v>
      </c>
      <c r="D23" s="44">
        <v>1244.24</v>
      </c>
      <c r="E23" s="44">
        <v>1113.92</v>
      </c>
      <c r="F23" s="44">
        <v>996.43</v>
      </c>
      <c r="G23" s="44">
        <v>1054.6300000000001</v>
      </c>
      <c r="H23" s="44">
        <v>1179.58</v>
      </c>
      <c r="I23" s="44">
        <v>1287.99</v>
      </c>
      <c r="J23" s="44">
        <v>1334.59</v>
      </c>
      <c r="K23" s="44">
        <v>1675.72</v>
      </c>
      <c r="L23" s="44">
        <v>1951.78</v>
      </c>
      <c r="M23" s="44">
        <v>2126.44</v>
      </c>
      <c r="N23" s="44">
        <v>2156.46</v>
      </c>
      <c r="O23" s="44">
        <v>2077.66</v>
      </c>
      <c r="P23" s="44">
        <v>2009.73</v>
      </c>
      <c r="Q23" s="44">
        <v>2028.07</v>
      </c>
      <c r="R23" s="44">
        <v>2030.89</v>
      </c>
      <c r="S23" s="44">
        <v>2023.38</v>
      </c>
      <c r="T23" s="44">
        <v>2031.09</v>
      </c>
      <c r="U23" s="44">
        <v>2095.37</v>
      </c>
      <c r="V23" s="44">
        <v>2205.59</v>
      </c>
      <c r="W23" s="44">
        <v>2210.4299999999998</v>
      </c>
      <c r="X23" s="44">
        <v>2032.86</v>
      </c>
      <c r="Y23" s="44">
        <v>1891.94</v>
      </c>
      <c r="Z23" s="44">
        <v>1491.29</v>
      </c>
      <c r="AA23" s="44">
        <v>1342.15</v>
      </c>
    </row>
    <row r="24" spans="1:27" ht="12.75" hidden="1" customHeight="1" outlineLevel="1" x14ac:dyDescent="0.2">
      <c r="A24" s="99" t="s">
        <v>254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255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hidden="1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8" t="s">
        <v>257</v>
      </c>
      <c r="B27" s="28" t="str">
        <f>"05"&amp;"."&amp;$B$662&amp;"."&amp;$B$663</f>
        <v>05.10.2023</v>
      </c>
      <c r="C27" s="90" t="s">
        <v>76</v>
      </c>
      <c r="D27" s="91">
        <f>ROUND(((D28+D29+D31+D30)/1000),5)</f>
        <v>2.5988199999999999</v>
      </c>
      <c r="E27" s="91">
        <f>ROUND(((E28+E29+E31+E30)/1000),5)</f>
        <v>2.4427400000000001</v>
      </c>
      <c r="F27" s="91">
        <f>ROUND(((F28+F29+F31+F30)/1000),5)</f>
        <v>2.3526899999999999</v>
      </c>
      <c r="G27" s="91">
        <f t="shared" ref="G27:AA27" si="12">ROUND(((G28+G29+G31+G30)/1000),5)</f>
        <v>2.3696799999999998</v>
      </c>
      <c r="H27" s="91">
        <f t="shared" si="12"/>
        <v>2.53613</v>
      </c>
      <c r="I27" s="91">
        <f t="shared" si="12"/>
        <v>2.6773600000000002</v>
      </c>
      <c r="J27" s="91">
        <f t="shared" si="12"/>
        <v>2.7882799999999999</v>
      </c>
      <c r="K27" s="91">
        <f t="shared" si="12"/>
        <v>3.1663700000000001</v>
      </c>
      <c r="L27" s="91">
        <f t="shared" si="12"/>
        <v>3.21454</v>
      </c>
      <c r="M27" s="91">
        <f t="shared" si="12"/>
        <v>3.44394</v>
      </c>
      <c r="N27" s="91">
        <f t="shared" si="12"/>
        <v>3.5213299999999998</v>
      </c>
      <c r="O27" s="91">
        <f t="shared" si="12"/>
        <v>3.37025</v>
      </c>
      <c r="P27" s="91">
        <f t="shared" si="12"/>
        <v>3.2995700000000001</v>
      </c>
      <c r="Q27" s="91">
        <f t="shared" si="12"/>
        <v>3.3911600000000002</v>
      </c>
      <c r="R27" s="91">
        <f t="shared" si="12"/>
        <v>3.3995899999999999</v>
      </c>
      <c r="S27" s="91">
        <f t="shared" si="12"/>
        <v>3.4042699999999999</v>
      </c>
      <c r="T27" s="91">
        <f t="shared" si="12"/>
        <v>3.41439</v>
      </c>
      <c r="U27" s="91">
        <f t="shared" si="12"/>
        <v>3.5524900000000001</v>
      </c>
      <c r="V27" s="91">
        <f t="shared" si="12"/>
        <v>3.5590799999999998</v>
      </c>
      <c r="W27" s="91">
        <f t="shared" si="12"/>
        <v>3.61144</v>
      </c>
      <c r="X27" s="91">
        <f t="shared" si="12"/>
        <v>3.55097</v>
      </c>
      <c r="Y27" s="91">
        <f t="shared" si="12"/>
        <v>3.3142299999999998</v>
      </c>
      <c r="Z27" s="91">
        <f t="shared" si="12"/>
        <v>3.0564800000000001</v>
      </c>
      <c r="AA27" s="91">
        <f t="shared" si="12"/>
        <v>2.7703500000000001</v>
      </c>
    </row>
    <row r="28" spans="1:27" ht="12.75" hidden="1" customHeight="1" outlineLevel="1" x14ac:dyDescent="0.2">
      <c r="A28" s="99" t="s">
        <v>258</v>
      </c>
      <c r="B28" s="63" t="s">
        <v>238</v>
      </c>
      <c r="C28" s="43" t="s">
        <v>79</v>
      </c>
      <c r="D28" s="44">
        <v>1192.79</v>
      </c>
      <c r="E28" s="44">
        <v>1036.71</v>
      </c>
      <c r="F28" s="44">
        <v>946.66</v>
      </c>
      <c r="G28" s="44">
        <v>963.65</v>
      </c>
      <c r="H28" s="44">
        <v>1130.0999999999999</v>
      </c>
      <c r="I28" s="44">
        <v>1271.33</v>
      </c>
      <c r="J28" s="44">
        <v>1382.25</v>
      </c>
      <c r="K28" s="44">
        <v>1760.34</v>
      </c>
      <c r="L28" s="44">
        <v>1808.51</v>
      </c>
      <c r="M28" s="44">
        <v>2037.91</v>
      </c>
      <c r="N28" s="44">
        <v>2115.3000000000002</v>
      </c>
      <c r="O28" s="44">
        <v>1964.22</v>
      </c>
      <c r="P28" s="44">
        <v>1893.54</v>
      </c>
      <c r="Q28" s="44">
        <v>1985.13</v>
      </c>
      <c r="R28" s="44">
        <v>1993.56</v>
      </c>
      <c r="S28" s="44">
        <v>1998.24</v>
      </c>
      <c r="T28" s="44">
        <v>2008.36</v>
      </c>
      <c r="U28" s="44">
        <v>2146.46</v>
      </c>
      <c r="V28" s="44">
        <v>2153.0500000000002</v>
      </c>
      <c r="W28" s="44">
        <v>2205.41</v>
      </c>
      <c r="X28" s="44">
        <v>2144.94</v>
      </c>
      <c r="Y28" s="44">
        <v>1908.2</v>
      </c>
      <c r="Z28" s="44">
        <v>1650.45</v>
      </c>
      <c r="AA28" s="44">
        <v>1364.32</v>
      </c>
    </row>
    <row r="29" spans="1:27" ht="12.75" hidden="1" customHeight="1" outlineLevel="1" x14ac:dyDescent="0.2">
      <c r="A29" s="99" t="s">
        <v>259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260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hidden="1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8" t="s">
        <v>262</v>
      </c>
      <c r="B32" s="28" t="str">
        <f>"06"&amp;"."&amp;$B$662&amp;"."&amp;$B$663</f>
        <v>06.10.2023</v>
      </c>
      <c r="C32" s="90" t="s">
        <v>76</v>
      </c>
      <c r="D32" s="91">
        <f>ROUND(((D33+D34+D36+D35)/1000),5)</f>
        <v>2.6620699999999999</v>
      </c>
      <c r="E32" s="91">
        <f>ROUND(((E33+E34+E36+E35)/1000),5)</f>
        <v>2.5515599999999998</v>
      </c>
      <c r="F32" s="91">
        <f>ROUND(((F33+F34+F36+F35)/1000),5)</f>
        <v>2.4733100000000001</v>
      </c>
      <c r="G32" s="91">
        <f t="shared" ref="G32:AA32" si="15">ROUND(((G33+G34+G36+G35)/1000),5)</f>
        <v>2.4972699999999999</v>
      </c>
      <c r="H32" s="91">
        <f t="shared" si="15"/>
        <v>2.5860799999999999</v>
      </c>
      <c r="I32" s="91">
        <f t="shared" si="15"/>
        <v>2.7048100000000002</v>
      </c>
      <c r="J32" s="91">
        <f t="shared" si="15"/>
        <v>2.9260100000000002</v>
      </c>
      <c r="K32" s="91">
        <f t="shared" si="15"/>
        <v>3.1830400000000001</v>
      </c>
      <c r="L32" s="91">
        <f t="shared" si="15"/>
        <v>3.4442699999999999</v>
      </c>
      <c r="M32" s="91">
        <f t="shared" si="15"/>
        <v>3.6196600000000001</v>
      </c>
      <c r="N32" s="91">
        <f t="shared" si="15"/>
        <v>3.6275300000000001</v>
      </c>
      <c r="O32" s="91">
        <f t="shared" si="15"/>
        <v>3.6007799999999999</v>
      </c>
      <c r="P32" s="91">
        <f t="shared" si="15"/>
        <v>3.4619499999999999</v>
      </c>
      <c r="Q32" s="91">
        <f t="shared" si="15"/>
        <v>3.4686499999999998</v>
      </c>
      <c r="R32" s="91">
        <f t="shared" si="15"/>
        <v>3.41384</v>
      </c>
      <c r="S32" s="91">
        <f t="shared" si="15"/>
        <v>3.4034399999999998</v>
      </c>
      <c r="T32" s="91">
        <f t="shared" si="15"/>
        <v>3.4161899999999998</v>
      </c>
      <c r="U32" s="91">
        <f t="shared" si="15"/>
        <v>3.4388999999999998</v>
      </c>
      <c r="V32" s="91">
        <f t="shared" si="15"/>
        <v>3.6160299999999999</v>
      </c>
      <c r="W32" s="91">
        <f t="shared" si="15"/>
        <v>3.60684</v>
      </c>
      <c r="X32" s="91">
        <f t="shared" si="15"/>
        <v>3.5028000000000001</v>
      </c>
      <c r="Y32" s="91">
        <f t="shared" si="15"/>
        <v>3.39778</v>
      </c>
      <c r="Z32" s="91">
        <f t="shared" si="15"/>
        <v>3.1773099999999999</v>
      </c>
      <c r="AA32" s="91">
        <f t="shared" si="15"/>
        <v>2.9134199999999999</v>
      </c>
    </row>
    <row r="33" spans="1:27" ht="12.75" hidden="1" customHeight="1" outlineLevel="1" x14ac:dyDescent="0.2">
      <c r="A33" s="99" t="s">
        <v>263</v>
      </c>
      <c r="B33" s="63" t="s">
        <v>238</v>
      </c>
      <c r="C33" s="43" t="s">
        <v>79</v>
      </c>
      <c r="D33" s="44">
        <v>1256.04</v>
      </c>
      <c r="E33" s="44">
        <v>1145.53</v>
      </c>
      <c r="F33" s="44">
        <v>1067.28</v>
      </c>
      <c r="G33" s="44">
        <v>1091.24</v>
      </c>
      <c r="H33" s="44">
        <v>1180.05</v>
      </c>
      <c r="I33" s="44">
        <v>1298.78</v>
      </c>
      <c r="J33" s="44">
        <v>1519.98</v>
      </c>
      <c r="K33" s="44">
        <v>1777.01</v>
      </c>
      <c r="L33" s="44">
        <v>2038.24</v>
      </c>
      <c r="M33" s="44">
        <v>2213.63</v>
      </c>
      <c r="N33" s="44">
        <v>2221.5</v>
      </c>
      <c r="O33" s="44">
        <v>2194.75</v>
      </c>
      <c r="P33" s="44">
        <v>2055.92</v>
      </c>
      <c r="Q33" s="44">
        <v>2062.62</v>
      </c>
      <c r="R33" s="44">
        <v>2007.81</v>
      </c>
      <c r="S33" s="44">
        <v>1997.41</v>
      </c>
      <c r="T33" s="44">
        <v>2010.16</v>
      </c>
      <c r="U33" s="44">
        <v>2032.87</v>
      </c>
      <c r="V33" s="44">
        <v>2210</v>
      </c>
      <c r="W33" s="44">
        <v>2200.81</v>
      </c>
      <c r="X33" s="44">
        <v>2096.77</v>
      </c>
      <c r="Y33" s="44">
        <v>1991.75</v>
      </c>
      <c r="Z33" s="44">
        <v>1771.28</v>
      </c>
      <c r="AA33" s="44">
        <v>1507.39</v>
      </c>
    </row>
    <row r="34" spans="1:27" ht="12.75" hidden="1" customHeight="1" outlineLevel="1" x14ac:dyDescent="0.2">
      <c r="A34" s="99" t="s">
        <v>264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265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hidden="1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8" t="s">
        <v>267</v>
      </c>
      <c r="B37" s="28" t="str">
        <f>"07"&amp;"."&amp;$B$662&amp;"."&amp;$B$663</f>
        <v>07.10.2023</v>
      </c>
      <c r="C37" s="90" t="s">
        <v>76</v>
      </c>
      <c r="D37" s="91">
        <f>ROUND(((D38+D39+D41+D40)/1000),5)</f>
        <v>2.69563</v>
      </c>
      <c r="E37" s="91">
        <f>ROUND(((E38+E39+E41+E40)/1000),5)</f>
        <v>2.6448800000000001</v>
      </c>
      <c r="F37" s="91">
        <f>ROUND(((F38+F39+F41+F40)/1000),5)</f>
        <v>2.5943499999999999</v>
      </c>
      <c r="G37" s="91">
        <f t="shared" ref="G37:AA37" si="18">ROUND(((G38+G39+G41+G40)/1000),5)</f>
        <v>2.5617800000000002</v>
      </c>
      <c r="H37" s="91">
        <f t="shared" si="18"/>
        <v>2.5986600000000002</v>
      </c>
      <c r="I37" s="91">
        <f t="shared" si="18"/>
        <v>2.65408</v>
      </c>
      <c r="J37" s="91">
        <f t="shared" si="18"/>
        <v>2.7446199999999998</v>
      </c>
      <c r="K37" s="91">
        <f t="shared" si="18"/>
        <v>2.9267799999999999</v>
      </c>
      <c r="L37" s="91">
        <f t="shared" si="18"/>
        <v>3.1231599999999999</v>
      </c>
      <c r="M37" s="91">
        <f t="shared" si="18"/>
        <v>3.2808199999999998</v>
      </c>
      <c r="N37" s="91">
        <f t="shared" si="18"/>
        <v>3.3629699999999998</v>
      </c>
      <c r="O37" s="91">
        <f t="shared" si="18"/>
        <v>3.3543500000000002</v>
      </c>
      <c r="P37" s="91">
        <f t="shared" si="18"/>
        <v>3.3032400000000002</v>
      </c>
      <c r="Q37" s="91">
        <f t="shared" si="18"/>
        <v>3.30389</v>
      </c>
      <c r="R37" s="91">
        <f t="shared" si="18"/>
        <v>3.2964899999999999</v>
      </c>
      <c r="S37" s="91">
        <f t="shared" si="18"/>
        <v>3.3039000000000001</v>
      </c>
      <c r="T37" s="91">
        <f t="shared" si="18"/>
        <v>3.3294199999999998</v>
      </c>
      <c r="U37" s="91">
        <f t="shared" si="18"/>
        <v>3.4132699999999998</v>
      </c>
      <c r="V37" s="91">
        <f t="shared" si="18"/>
        <v>3.52833</v>
      </c>
      <c r="W37" s="91">
        <f t="shared" si="18"/>
        <v>3.54461</v>
      </c>
      <c r="X37" s="91">
        <f t="shared" si="18"/>
        <v>3.4895700000000001</v>
      </c>
      <c r="Y37" s="91">
        <f t="shared" si="18"/>
        <v>3.25352</v>
      </c>
      <c r="Z37" s="91">
        <f t="shared" si="18"/>
        <v>2.9997199999999999</v>
      </c>
      <c r="AA37" s="91">
        <f t="shared" si="18"/>
        <v>2.75447</v>
      </c>
    </row>
    <row r="38" spans="1:27" ht="12.75" hidden="1" customHeight="1" outlineLevel="1" x14ac:dyDescent="0.2">
      <c r="A38" s="99" t="s">
        <v>268</v>
      </c>
      <c r="B38" s="63" t="s">
        <v>238</v>
      </c>
      <c r="C38" s="43" t="s">
        <v>79</v>
      </c>
      <c r="D38" s="44">
        <v>1289.5999999999999</v>
      </c>
      <c r="E38" s="44">
        <v>1238.8499999999999</v>
      </c>
      <c r="F38" s="44">
        <v>1188.32</v>
      </c>
      <c r="G38" s="44">
        <v>1155.75</v>
      </c>
      <c r="H38" s="44">
        <v>1192.6300000000001</v>
      </c>
      <c r="I38" s="44">
        <v>1248.05</v>
      </c>
      <c r="J38" s="44">
        <v>1338.59</v>
      </c>
      <c r="K38" s="44">
        <v>1520.75</v>
      </c>
      <c r="L38" s="44">
        <v>1717.13</v>
      </c>
      <c r="M38" s="44">
        <v>1874.79</v>
      </c>
      <c r="N38" s="44">
        <v>1956.94</v>
      </c>
      <c r="O38" s="44">
        <v>1948.32</v>
      </c>
      <c r="P38" s="44">
        <v>1897.21</v>
      </c>
      <c r="Q38" s="44">
        <v>1897.86</v>
      </c>
      <c r="R38" s="44">
        <v>1890.46</v>
      </c>
      <c r="S38" s="44">
        <v>1897.87</v>
      </c>
      <c r="T38" s="44">
        <v>1923.39</v>
      </c>
      <c r="U38" s="44">
        <v>2007.24</v>
      </c>
      <c r="V38" s="44">
        <v>2122.3000000000002</v>
      </c>
      <c r="W38" s="44">
        <v>2138.58</v>
      </c>
      <c r="X38" s="44">
        <v>2083.54</v>
      </c>
      <c r="Y38" s="44">
        <v>1847.49</v>
      </c>
      <c r="Z38" s="44">
        <v>1593.69</v>
      </c>
      <c r="AA38" s="44">
        <v>1348.44</v>
      </c>
    </row>
    <row r="39" spans="1:27" ht="12.75" hidden="1" customHeight="1" outlineLevel="1" x14ac:dyDescent="0.2">
      <c r="A39" s="99" t="s">
        <v>269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270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hidden="1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8" t="s">
        <v>272</v>
      </c>
      <c r="B42" s="28" t="str">
        <f>"08"&amp;"."&amp;$B$662&amp;"."&amp;$B$663</f>
        <v>08.10.2023</v>
      </c>
      <c r="C42" s="90" t="s">
        <v>76</v>
      </c>
      <c r="D42" s="91">
        <f>ROUND(((D43+D44+D46+D45)/1000),5)</f>
        <v>2.6093700000000002</v>
      </c>
      <c r="E42" s="91">
        <f>ROUND(((E43+E44+E46+E45)/1000),5)</f>
        <v>2.5190199999999998</v>
      </c>
      <c r="F42" s="91">
        <f>ROUND(((F43+F44+F46+F45)/1000),5)</f>
        <v>2.4171299999999998</v>
      </c>
      <c r="G42" s="91">
        <f t="shared" ref="G42:AA42" si="21">ROUND(((G43+G44+G46+G45)/1000),5)</f>
        <v>2.3824399999999999</v>
      </c>
      <c r="H42" s="91">
        <f t="shared" si="21"/>
        <v>2.4285199999999998</v>
      </c>
      <c r="I42" s="91">
        <f t="shared" si="21"/>
        <v>2.4924200000000001</v>
      </c>
      <c r="J42" s="91">
        <f t="shared" si="21"/>
        <v>2.4849899999999998</v>
      </c>
      <c r="K42" s="91">
        <f t="shared" si="21"/>
        <v>2.59185</v>
      </c>
      <c r="L42" s="91">
        <f t="shared" si="21"/>
        <v>2.9201700000000002</v>
      </c>
      <c r="M42" s="91">
        <f t="shared" si="21"/>
        <v>3.0589900000000001</v>
      </c>
      <c r="N42" s="91">
        <f t="shared" si="21"/>
        <v>3.1029200000000001</v>
      </c>
      <c r="O42" s="91">
        <f t="shared" si="21"/>
        <v>3.1057299999999999</v>
      </c>
      <c r="P42" s="91">
        <f t="shared" si="21"/>
        <v>3.1897700000000002</v>
      </c>
      <c r="Q42" s="91">
        <f t="shared" si="21"/>
        <v>3.1905299999999999</v>
      </c>
      <c r="R42" s="91">
        <f t="shared" si="21"/>
        <v>3.1949100000000001</v>
      </c>
      <c r="S42" s="91">
        <f t="shared" si="21"/>
        <v>3.1898900000000001</v>
      </c>
      <c r="T42" s="91">
        <f t="shared" si="21"/>
        <v>3.3409399999999998</v>
      </c>
      <c r="U42" s="91">
        <f t="shared" si="21"/>
        <v>3.55633</v>
      </c>
      <c r="V42" s="91">
        <f t="shared" si="21"/>
        <v>3.6492900000000001</v>
      </c>
      <c r="W42" s="91">
        <f t="shared" si="21"/>
        <v>3.6511499999999999</v>
      </c>
      <c r="X42" s="91">
        <f t="shared" si="21"/>
        <v>3.6057000000000001</v>
      </c>
      <c r="Y42" s="91">
        <f t="shared" si="21"/>
        <v>3.2588300000000001</v>
      </c>
      <c r="Z42" s="91">
        <f t="shared" si="21"/>
        <v>2.9618899999999999</v>
      </c>
      <c r="AA42" s="91">
        <f t="shared" si="21"/>
        <v>2.74952</v>
      </c>
    </row>
    <row r="43" spans="1:27" ht="12.75" hidden="1" customHeight="1" outlineLevel="1" x14ac:dyDescent="0.2">
      <c r="A43" s="99" t="s">
        <v>273</v>
      </c>
      <c r="B43" s="63" t="s">
        <v>238</v>
      </c>
      <c r="C43" s="43" t="s">
        <v>79</v>
      </c>
      <c r="D43" s="44">
        <v>1203.3399999999999</v>
      </c>
      <c r="E43" s="44">
        <v>1112.99</v>
      </c>
      <c r="F43" s="44">
        <v>1011.1</v>
      </c>
      <c r="G43" s="44">
        <v>976.41</v>
      </c>
      <c r="H43" s="44">
        <v>1022.49</v>
      </c>
      <c r="I43" s="44">
        <v>1086.3900000000001</v>
      </c>
      <c r="J43" s="44">
        <v>1078.96</v>
      </c>
      <c r="K43" s="44">
        <v>1185.82</v>
      </c>
      <c r="L43" s="44">
        <v>1514.14</v>
      </c>
      <c r="M43" s="44">
        <v>1652.96</v>
      </c>
      <c r="N43" s="44">
        <v>1696.89</v>
      </c>
      <c r="O43" s="44">
        <v>1699.7</v>
      </c>
      <c r="P43" s="44">
        <v>1783.74</v>
      </c>
      <c r="Q43" s="44">
        <v>1784.5</v>
      </c>
      <c r="R43" s="44">
        <v>1788.88</v>
      </c>
      <c r="S43" s="44">
        <v>1783.86</v>
      </c>
      <c r="T43" s="44">
        <v>1934.91</v>
      </c>
      <c r="U43" s="44">
        <v>2150.3000000000002</v>
      </c>
      <c r="V43" s="44">
        <v>2243.2600000000002</v>
      </c>
      <c r="W43" s="44">
        <v>2245.12</v>
      </c>
      <c r="X43" s="44">
        <v>2199.67</v>
      </c>
      <c r="Y43" s="44">
        <v>1852.8</v>
      </c>
      <c r="Z43" s="44">
        <v>1555.86</v>
      </c>
      <c r="AA43" s="44">
        <v>1343.49</v>
      </c>
    </row>
    <row r="44" spans="1:27" ht="12.75" hidden="1" customHeight="1" outlineLevel="1" x14ac:dyDescent="0.2">
      <c r="A44" s="99" t="s">
        <v>274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275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hidden="1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8" t="s">
        <v>277</v>
      </c>
      <c r="B47" s="28" t="str">
        <f>"09"&amp;"."&amp;$B$662&amp;"."&amp;$B$663</f>
        <v>09.10.2023</v>
      </c>
      <c r="C47" s="90" t="s">
        <v>76</v>
      </c>
      <c r="D47" s="91">
        <f>ROUND(((D48+D49+D51+D50)/1000),5)</f>
        <v>2.6251000000000002</v>
      </c>
      <c r="E47" s="91">
        <f>ROUND(((E48+E49+E51+E50)/1000),5)</f>
        <v>2.5362100000000001</v>
      </c>
      <c r="F47" s="91">
        <f>ROUND(((F48+F49+F51+F50)/1000),5)</f>
        <v>2.46055</v>
      </c>
      <c r="G47" s="91">
        <f t="shared" ref="G47:AA47" si="24">ROUND(((G48+G49+G51+G50)/1000),5)</f>
        <v>2.4335</v>
      </c>
      <c r="H47" s="91">
        <f t="shared" si="24"/>
        <v>2.48786</v>
      </c>
      <c r="I47" s="91">
        <f t="shared" si="24"/>
        <v>2.7055799999999999</v>
      </c>
      <c r="J47" s="91">
        <f t="shared" si="24"/>
        <v>2.843</v>
      </c>
      <c r="K47" s="91">
        <f t="shared" si="24"/>
        <v>3.1806700000000001</v>
      </c>
      <c r="L47" s="91">
        <f t="shared" si="24"/>
        <v>3.5563199999999999</v>
      </c>
      <c r="M47" s="91">
        <f t="shared" si="24"/>
        <v>3.64594</v>
      </c>
      <c r="N47" s="91">
        <f t="shared" si="24"/>
        <v>3.6698599999999999</v>
      </c>
      <c r="O47" s="91">
        <f t="shared" si="24"/>
        <v>3.6539600000000001</v>
      </c>
      <c r="P47" s="91">
        <f t="shared" si="24"/>
        <v>3.5815399999999999</v>
      </c>
      <c r="Q47" s="91">
        <f t="shared" si="24"/>
        <v>3.6067999999999998</v>
      </c>
      <c r="R47" s="91">
        <f t="shared" si="24"/>
        <v>3.6095999999999999</v>
      </c>
      <c r="S47" s="91">
        <f t="shared" si="24"/>
        <v>3.6115200000000001</v>
      </c>
      <c r="T47" s="91">
        <f t="shared" si="24"/>
        <v>3.5853999999999999</v>
      </c>
      <c r="U47" s="91">
        <f t="shared" si="24"/>
        <v>3.6187499999999999</v>
      </c>
      <c r="V47" s="91">
        <f t="shared" si="24"/>
        <v>3.6431900000000002</v>
      </c>
      <c r="W47" s="91">
        <f t="shared" si="24"/>
        <v>3.6360700000000001</v>
      </c>
      <c r="X47" s="91">
        <f t="shared" si="24"/>
        <v>3.5872799999999998</v>
      </c>
      <c r="Y47" s="91">
        <f t="shared" si="24"/>
        <v>3.5434700000000001</v>
      </c>
      <c r="Z47" s="91">
        <f t="shared" si="24"/>
        <v>3.03634</v>
      </c>
      <c r="AA47" s="91">
        <f t="shared" si="24"/>
        <v>2.7709100000000002</v>
      </c>
    </row>
    <row r="48" spans="1:27" ht="12.75" hidden="1" customHeight="1" outlineLevel="1" x14ac:dyDescent="0.2">
      <c r="A48" s="99" t="s">
        <v>278</v>
      </c>
      <c r="B48" s="63" t="s">
        <v>238</v>
      </c>
      <c r="C48" s="43" t="s">
        <v>79</v>
      </c>
      <c r="D48" s="44">
        <v>1219.07</v>
      </c>
      <c r="E48" s="44">
        <v>1130.18</v>
      </c>
      <c r="F48" s="44">
        <v>1054.52</v>
      </c>
      <c r="G48" s="44">
        <v>1027.47</v>
      </c>
      <c r="H48" s="44">
        <v>1081.83</v>
      </c>
      <c r="I48" s="44">
        <v>1299.55</v>
      </c>
      <c r="J48" s="44">
        <v>1436.97</v>
      </c>
      <c r="K48" s="44">
        <v>1774.64</v>
      </c>
      <c r="L48" s="44">
        <v>2150.29</v>
      </c>
      <c r="M48" s="44">
        <v>2239.91</v>
      </c>
      <c r="N48" s="44">
        <v>2263.83</v>
      </c>
      <c r="O48" s="44">
        <v>2247.9299999999998</v>
      </c>
      <c r="P48" s="44">
        <v>2175.5100000000002</v>
      </c>
      <c r="Q48" s="44">
        <v>2200.77</v>
      </c>
      <c r="R48" s="44">
        <v>2203.5700000000002</v>
      </c>
      <c r="S48" s="44">
        <v>2205.4899999999998</v>
      </c>
      <c r="T48" s="44">
        <v>2179.37</v>
      </c>
      <c r="U48" s="44">
        <v>2212.7199999999998</v>
      </c>
      <c r="V48" s="44">
        <v>2237.16</v>
      </c>
      <c r="W48" s="44">
        <v>2230.04</v>
      </c>
      <c r="X48" s="44">
        <v>2181.25</v>
      </c>
      <c r="Y48" s="44">
        <v>2137.44</v>
      </c>
      <c r="Z48" s="44">
        <v>1630.31</v>
      </c>
      <c r="AA48" s="44">
        <v>1364.88</v>
      </c>
    </row>
    <row r="49" spans="1:27" ht="12.75" hidden="1" customHeight="1" outlineLevel="1" x14ac:dyDescent="0.2">
      <c r="A49" s="99" t="s">
        <v>279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280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hidden="1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8" t="s">
        <v>282</v>
      </c>
      <c r="B52" s="28" t="str">
        <f>"10"&amp;"."&amp;$B$662&amp;"."&amp;$B$663</f>
        <v>10.10.2023</v>
      </c>
      <c r="C52" s="90" t="s">
        <v>76</v>
      </c>
      <c r="D52" s="91">
        <f>ROUND(((D53+D54+D56+D55)/1000),5)</f>
        <v>2.6268199999999999</v>
      </c>
      <c r="E52" s="91">
        <f>ROUND(((E53+E54+E56+E55)/1000),5)</f>
        <v>2.5487500000000001</v>
      </c>
      <c r="F52" s="91">
        <f>ROUND(((F53+F54+F56+F55)/1000),5)</f>
        <v>2.52678</v>
      </c>
      <c r="G52" s="91">
        <f t="shared" ref="G52:AA52" si="27">ROUND(((G53+G54+G56+G55)/1000),5)</f>
        <v>2.5187300000000001</v>
      </c>
      <c r="H52" s="91">
        <f t="shared" si="27"/>
        <v>2.5515300000000001</v>
      </c>
      <c r="I52" s="91">
        <f t="shared" si="27"/>
        <v>2.7213500000000002</v>
      </c>
      <c r="J52" s="91">
        <f t="shared" si="27"/>
        <v>2.9044400000000001</v>
      </c>
      <c r="K52" s="91">
        <f t="shared" si="27"/>
        <v>3.1205099999999999</v>
      </c>
      <c r="L52" s="91">
        <f t="shared" si="27"/>
        <v>3.4756100000000001</v>
      </c>
      <c r="M52" s="91">
        <f t="shared" si="27"/>
        <v>3.60331</v>
      </c>
      <c r="N52" s="91">
        <f t="shared" si="27"/>
        <v>3.6804000000000001</v>
      </c>
      <c r="O52" s="91">
        <f t="shared" si="27"/>
        <v>3.6045400000000001</v>
      </c>
      <c r="P52" s="91">
        <f t="shared" si="27"/>
        <v>3.5998700000000001</v>
      </c>
      <c r="Q52" s="91">
        <f t="shared" si="27"/>
        <v>3.6076899999999998</v>
      </c>
      <c r="R52" s="91">
        <f t="shared" si="27"/>
        <v>3.5987499999999999</v>
      </c>
      <c r="S52" s="91">
        <f t="shared" si="27"/>
        <v>3.6001599999999998</v>
      </c>
      <c r="T52" s="91">
        <f t="shared" si="27"/>
        <v>3.6034099999999998</v>
      </c>
      <c r="U52" s="91">
        <f t="shared" si="27"/>
        <v>3.6118399999999999</v>
      </c>
      <c r="V52" s="91">
        <f t="shared" si="27"/>
        <v>3.7439</v>
      </c>
      <c r="W52" s="91">
        <f t="shared" si="27"/>
        <v>3.7484899999999999</v>
      </c>
      <c r="X52" s="91">
        <f t="shared" si="27"/>
        <v>3.5823</v>
      </c>
      <c r="Y52" s="91">
        <f t="shared" si="27"/>
        <v>3.5423100000000001</v>
      </c>
      <c r="Z52" s="91">
        <f t="shared" si="27"/>
        <v>3.1666799999999999</v>
      </c>
      <c r="AA52" s="91">
        <f t="shared" si="27"/>
        <v>2.7760899999999999</v>
      </c>
    </row>
    <row r="53" spans="1:27" ht="12.75" hidden="1" customHeight="1" outlineLevel="1" x14ac:dyDescent="0.2">
      <c r="A53" s="99" t="s">
        <v>283</v>
      </c>
      <c r="B53" s="63" t="s">
        <v>238</v>
      </c>
      <c r="C53" s="43" t="s">
        <v>79</v>
      </c>
      <c r="D53" s="44">
        <v>1220.79</v>
      </c>
      <c r="E53" s="44">
        <v>1142.72</v>
      </c>
      <c r="F53" s="44">
        <v>1120.75</v>
      </c>
      <c r="G53" s="44">
        <v>1112.7</v>
      </c>
      <c r="H53" s="44">
        <v>1145.5</v>
      </c>
      <c r="I53" s="44">
        <v>1315.32</v>
      </c>
      <c r="J53" s="44">
        <v>1498.41</v>
      </c>
      <c r="K53" s="44">
        <v>1714.48</v>
      </c>
      <c r="L53" s="44">
        <v>2069.58</v>
      </c>
      <c r="M53" s="44">
        <v>2197.2800000000002</v>
      </c>
      <c r="N53" s="44">
        <v>2274.37</v>
      </c>
      <c r="O53" s="44">
        <v>2198.5100000000002</v>
      </c>
      <c r="P53" s="44">
        <v>2193.84</v>
      </c>
      <c r="Q53" s="44">
        <v>2201.66</v>
      </c>
      <c r="R53" s="44">
        <v>2192.7199999999998</v>
      </c>
      <c r="S53" s="44">
        <v>2194.13</v>
      </c>
      <c r="T53" s="44">
        <v>2197.38</v>
      </c>
      <c r="U53" s="44">
        <v>2205.81</v>
      </c>
      <c r="V53" s="44">
        <v>2337.87</v>
      </c>
      <c r="W53" s="44">
        <v>2342.46</v>
      </c>
      <c r="X53" s="44">
        <v>2176.27</v>
      </c>
      <c r="Y53" s="44">
        <v>2136.2800000000002</v>
      </c>
      <c r="Z53" s="44">
        <v>1760.65</v>
      </c>
      <c r="AA53" s="44">
        <v>1370.06</v>
      </c>
    </row>
    <row r="54" spans="1:27" ht="12.75" hidden="1" customHeight="1" outlineLevel="1" x14ac:dyDescent="0.2">
      <c r="A54" s="99" t="s">
        <v>284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285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hidden="1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8" t="s">
        <v>287</v>
      </c>
      <c r="B57" s="28" t="str">
        <f>"11"&amp;"."&amp;$B$662&amp;"."&amp;$B$663</f>
        <v>11.10.2023</v>
      </c>
      <c r="C57" s="90" t="s">
        <v>76</v>
      </c>
      <c r="D57" s="91">
        <f>ROUND(((D58+D59+D61+D60)/1000),5)</f>
        <v>2.6328800000000001</v>
      </c>
      <c r="E57" s="91">
        <f>ROUND(((E58+E59+E61+E60)/1000),5)</f>
        <v>2.548</v>
      </c>
      <c r="F57" s="91">
        <f>ROUND(((F58+F59+F61+F60)/1000),5)</f>
        <v>2.5251600000000001</v>
      </c>
      <c r="G57" s="91">
        <f t="shared" ref="G57:AA57" si="30">ROUND(((G58+G59+G61+G60)/1000),5)</f>
        <v>2.5257800000000001</v>
      </c>
      <c r="H57" s="91">
        <f t="shared" si="30"/>
        <v>2.56555</v>
      </c>
      <c r="I57" s="91">
        <f t="shared" si="30"/>
        <v>2.7188400000000001</v>
      </c>
      <c r="J57" s="91">
        <f t="shared" si="30"/>
        <v>2.8675299999999999</v>
      </c>
      <c r="K57" s="91">
        <f t="shared" si="30"/>
        <v>3.20214</v>
      </c>
      <c r="L57" s="91">
        <f t="shared" si="30"/>
        <v>3.44747</v>
      </c>
      <c r="M57" s="91">
        <f t="shared" si="30"/>
        <v>3.5966800000000001</v>
      </c>
      <c r="N57" s="91">
        <f t="shared" si="30"/>
        <v>3.7073700000000001</v>
      </c>
      <c r="O57" s="91">
        <f t="shared" si="30"/>
        <v>3.5789900000000001</v>
      </c>
      <c r="P57" s="91">
        <f t="shared" si="30"/>
        <v>3.56589</v>
      </c>
      <c r="Q57" s="91">
        <f t="shared" si="30"/>
        <v>3.5078499999999999</v>
      </c>
      <c r="R57" s="91">
        <f t="shared" si="30"/>
        <v>3.5274200000000002</v>
      </c>
      <c r="S57" s="91">
        <f t="shared" si="30"/>
        <v>3.49966</v>
      </c>
      <c r="T57" s="91">
        <f t="shared" si="30"/>
        <v>3.5240100000000001</v>
      </c>
      <c r="U57" s="91">
        <f t="shared" si="30"/>
        <v>3.65537</v>
      </c>
      <c r="V57" s="91">
        <f t="shared" si="30"/>
        <v>3.8998300000000001</v>
      </c>
      <c r="W57" s="91">
        <f t="shared" si="30"/>
        <v>3.6972200000000002</v>
      </c>
      <c r="X57" s="91">
        <f t="shared" si="30"/>
        <v>3.6563599999999998</v>
      </c>
      <c r="Y57" s="91">
        <f t="shared" si="30"/>
        <v>3.5173899999999998</v>
      </c>
      <c r="Z57" s="91">
        <f t="shared" si="30"/>
        <v>3.0197099999999999</v>
      </c>
      <c r="AA57" s="91">
        <f t="shared" si="30"/>
        <v>2.7108099999999999</v>
      </c>
    </row>
    <row r="58" spans="1:27" ht="12.75" hidden="1" customHeight="1" outlineLevel="1" x14ac:dyDescent="0.2">
      <c r="A58" s="99" t="s">
        <v>288</v>
      </c>
      <c r="B58" s="63" t="s">
        <v>238</v>
      </c>
      <c r="C58" s="43" t="s">
        <v>79</v>
      </c>
      <c r="D58" s="44">
        <v>1226.8499999999999</v>
      </c>
      <c r="E58" s="44">
        <v>1141.97</v>
      </c>
      <c r="F58" s="44">
        <v>1119.1300000000001</v>
      </c>
      <c r="G58" s="44">
        <v>1119.75</v>
      </c>
      <c r="H58" s="44">
        <v>1159.52</v>
      </c>
      <c r="I58" s="44">
        <v>1312.81</v>
      </c>
      <c r="J58" s="44">
        <v>1461.5</v>
      </c>
      <c r="K58" s="44">
        <v>1796.11</v>
      </c>
      <c r="L58" s="44">
        <v>2041.44</v>
      </c>
      <c r="M58" s="44">
        <v>2190.65</v>
      </c>
      <c r="N58" s="44">
        <v>2301.34</v>
      </c>
      <c r="O58" s="44">
        <v>2172.96</v>
      </c>
      <c r="P58" s="44">
        <v>2159.86</v>
      </c>
      <c r="Q58" s="44">
        <v>2101.8200000000002</v>
      </c>
      <c r="R58" s="44">
        <v>2121.39</v>
      </c>
      <c r="S58" s="44">
        <v>2093.63</v>
      </c>
      <c r="T58" s="44">
        <v>2117.98</v>
      </c>
      <c r="U58" s="44">
        <v>2249.34</v>
      </c>
      <c r="V58" s="44">
        <v>2493.8000000000002</v>
      </c>
      <c r="W58" s="44">
        <v>2291.19</v>
      </c>
      <c r="X58" s="44">
        <v>2250.33</v>
      </c>
      <c r="Y58" s="44">
        <v>2111.36</v>
      </c>
      <c r="Z58" s="44">
        <v>1613.68</v>
      </c>
      <c r="AA58" s="44">
        <v>1304.78</v>
      </c>
    </row>
    <row r="59" spans="1:27" ht="12.75" hidden="1" customHeight="1" outlineLevel="1" x14ac:dyDescent="0.2">
      <c r="A59" s="99" t="s">
        <v>289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290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hidden="1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8" t="s">
        <v>292</v>
      </c>
      <c r="B62" s="28" t="str">
        <f>"12"&amp;"."&amp;$B$662&amp;"."&amp;$B$663</f>
        <v>12.10.2023</v>
      </c>
      <c r="C62" s="90" t="s">
        <v>76</v>
      </c>
      <c r="D62" s="91">
        <f>ROUND(((D63+D64+D66+D65)/1000),5)</f>
        <v>2.5473599999999998</v>
      </c>
      <c r="E62" s="91">
        <f>ROUND(((E63+E64+E66+E65)/1000),5)</f>
        <v>2.4780899999999999</v>
      </c>
      <c r="F62" s="91">
        <f>ROUND(((F63+F64+F66+F65)/1000),5)</f>
        <v>2.4217900000000001</v>
      </c>
      <c r="G62" s="91">
        <f t="shared" ref="G62:AA62" si="33">ROUND(((G63+G64+G66+G65)/1000),5)</f>
        <v>2.42719</v>
      </c>
      <c r="H62" s="91">
        <f t="shared" si="33"/>
        <v>2.5234399999999999</v>
      </c>
      <c r="I62" s="91">
        <f t="shared" si="33"/>
        <v>2.6360100000000002</v>
      </c>
      <c r="J62" s="91">
        <f t="shared" si="33"/>
        <v>2.8741500000000002</v>
      </c>
      <c r="K62" s="91">
        <f t="shared" si="33"/>
        <v>3.1654300000000002</v>
      </c>
      <c r="L62" s="91">
        <f t="shared" si="33"/>
        <v>3.58453</v>
      </c>
      <c r="M62" s="91">
        <f t="shared" si="33"/>
        <v>3.6171700000000002</v>
      </c>
      <c r="N62" s="91">
        <f t="shared" si="33"/>
        <v>3.6720999999999999</v>
      </c>
      <c r="O62" s="91">
        <f t="shared" si="33"/>
        <v>3.6675499999999999</v>
      </c>
      <c r="P62" s="91">
        <f t="shared" si="33"/>
        <v>3.6703399999999999</v>
      </c>
      <c r="Q62" s="91">
        <f t="shared" si="33"/>
        <v>3.6761400000000002</v>
      </c>
      <c r="R62" s="91">
        <f t="shared" si="33"/>
        <v>3.6685300000000001</v>
      </c>
      <c r="S62" s="91">
        <f t="shared" si="33"/>
        <v>3.6473200000000001</v>
      </c>
      <c r="T62" s="91">
        <f t="shared" si="33"/>
        <v>3.6405799999999999</v>
      </c>
      <c r="U62" s="91">
        <f t="shared" si="33"/>
        <v>3.6183900000000002</v>
      </c>
      <c r="V62" s="91">
        <f t="shared" si="33"/>
        <v>3.7379600000000002</v>
      </c>
      <c r="W62" s="91">
        <f t="shared" si="33"/>
        <v>3.7499099999999999</v>
      </c>
      <c r="X62" s="91">
        <f t="shared" si="33"/>
        <v>3.66648</v>
      </c>
      <c r="Y62" s="91">
        <f t="shared" si="33"/>
        <v>3.5629900000000001</v>
      </c>
      <c r="Z62" s="91">
        <f t="shared" si="33"/>
        <v>3.2866399999999998</v>
      </c>
      <c r="AA62" s="91">
        <f t="shared" si="33"/>
        <v>2.74316</v>
      </c>
    </row>
    <row r="63" spans="1:27" ht="12.75" hidden="1" customHeight="1" outlineLevel="1" x14ac:dyDescent="0.2">
      <c r="A63" s="99" t="s">
        <v>293</v>
      </c>
      <c r="B63" s="63" t="s">
        <v>238</v>
      </c>
      <c r="C63" s="43" t="s">
        <v>79</v>
      </c>
      <c r="D63" s="44">
        <v>1141.33</v>
      </c>
      <c r="E63" s="44">
        <v>1072.06</v>
      </c>
      <c r="F63" s="44">
        <v>1015.76</v>
      </c>
      <c r="G63" s="44">
        <v>1021.16</v>
      </c>
      <c r="H63" s="44">
        <v>1117.4100000000001</v>
      </c>
      <c r="I63" s="44">
        <v>1229.98</v>
      </c>
      <c r="J63" s="44">
        <v>1468.12</v>
      </c>
      <c r="K63" s="44">
        <v>1759.4</v>
      </c>
      <c r="L63" s="44">
        <v>2178.5</v>
      </c>
      <c r="M63" s="44">
        <v>2211.14</v>
      </c>
      <c r="N63" s="44">
        <v>2266.0700000000002</v>
      </c>
      <c r="O63" s="44">
        <v>2261.52</v>
      </c>
      <c r="P63" s="44">
        <v>2264.31</v>
      </c>
      <c r="Q63" s="44">
        <v>2270.11</v>
      </c>
      <c r="R63" s="44">
        <v>2262.5</v>
      </c>
      <c r="S63" s="44">
        <v>2241.29</v>
      </c>
      <c r="T63" s="44">
        <v>2234.5500000000002</v>
      </c>
      <c r="U63" s="44">
        <v>2212.36</v>
      </c>
      <c r="V63" s="44">
        <v>2331.9299999999998</v>
      </c>
      <c r="W63" s="44">
        <v>2343.88</v>
      </c>
      <c r="X63" s="44">
        <v>2260.4499999999998</v>
      </c>
      <c r="Y63" s="44">
        <v>2156.96</v>
      </c>
      <c r="Z63" s="44">
        <v>1880.61</v>
      </c>
      <c r="AA63" s="44">
        <v>1337.13</v>
      </c>
    </row>
    <row r="64" spans="1:27" ht="12.75" hidden="1" customHeight="1" outlineLevel="1" x14ac:dyDescent="0.2">
      <c r="A64" s="99" t="s">
        <v>294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295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hidden="1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8" t="s">
        <v>297</v>
      </c>
      <c r="B67" s="28" t="str">
        <f>"13"&amp;"."&amp;$B$662&amp;"."&amp;$B$663</f>
        <v>13.10.2023</v>
      </c>
      <c r="C67" s="90" t="s">
        <v>76</v>
      </c>
      <c r="D67" s="91">
        <f>ROUND(((D68+D69+D71+D70)/1000),5)</f>
        <v>2.5528300000000002</v>
      </c>
      <c r="E67" s="91">
        <f>ROUND(((E68+E69+E71+E70)/1000),5)</f>
        <v>2.4824899999999999</v>
      </c>
      <c r="F67" s="91">
        <f>ROUND(((F68+F69+F71+F70)/1000),5)</f>
        <v>2.4521799999999998</v>
      </c>
      <c r="G67" s="91">
        <f t="shared" ref="G67:AA67" si="36">ROUND(((G68+G69+G71+G70)/1000),5)</f>
        <v>2.4454099999999999</v>
      </c>
      <c r="H67" s="91">
        <f t="shared" si="36"/>
        <v>2.5112800000000002</v>
      </c>
      <c r="I67" s="91">
        <f t="shared" si="36"/>
        <v>2.6362700000000001</v>
      </c>
      <c r="J67" s="91">
        <f t="shared" si="36"/>
        <v>2.8975599999999999</v>
      </c>
      <c r="K67" s="91">
        <f t="shared" si="36"/>
        <v>3.1272000000000002</v>
      </c>
      <c r="L67" s="91">
        <f t="shared" si="36"/>
        <v>3.3504499999999999</v>
      </c>
      <c r="M67" s="91">
        <f t="shared" si="36"/>
        <v>3.5973000000000002</v>
      </c>
      <c r="N67" s="91">
        <f t="shared" si="36"/>
        <v>3.6025700000000001</v>
      </c>
      <c r="O67" s="91">
        <f t="shared" si="36"/>
        <v>3.5561699999999998</v>
      </c>
      <c r="P67" s="91">
        <f t="shared" si="36"/>
        <v>3.4682499999999998</v>
      </c>
      <c r="Q67" s="91">
        <f t="shared" si="36"/>
        <v>3.4890400000000001</v>
      </c>
      <c r="R67" s="91">
        <f t="shared" si="36"/>
        <v>3.4521199999999999</v>
      </c>
      <c r="S67" s="91">
        <f t="shared" si="36"/>
        <v>3.4489999999999998</v>
      </c>
      <c r="T67" s="91">
        <f t="shared" si="36"/>
        <v>3.4267699999999999</v>
      </c>
      <c r="U67" s="91">
        <f t="shared" si="36"/>
        <v>3.6137100000000002</v>
      </c>
      <c r="V67" s="91">
        <f t="shared" si="36"/>
        <v>3.66554</v>
      </c>
      <c r="W67" s="91">
        <f t="shared" si="36"/>
        <v>3.6579899999999999</v>
      </c>
      <c r="X67" s="91">
        <f t="shared" si="36"/>
        <v>3.4292799999999999</v>
      </c>
      <c r="Y67" s="91">
        <f t="shared" si="36"/>
        <v>3.37961</v>
      </c>
      <c r="Z67" s="91">
        <f t="shared" si="36"/>
        <v>3.1437300000000001</v>
      </c>
      <c r="AA67" s="91">
        <f t="shared" si="36"/>
        <v>2.9302199999999998</v>
      </c>
    </row>
    <row r="68" spans="1:27" ht="12.75" hidden="1" customHeight="1" outlineLevel="1" x14ac:dyDescent="0.2">
      <c r="A68" s="99" t="s">
        <v>298</v>
      </c>
      <c r="B68" s="63" t="s">
        <v>238</v>
      </c>
      <c r="C68" s="43" t="s">
        <v>79</v>
      </c>
      <c r="D68" s="44">
        <v>1146.8</v>
      </c>
      <c r="E68" s="44">
        <v>1076.46</v>
      </c>
      <c r="F68" s="44">
        <v>1046.1500000000001</v>
      </c>
      <c r="G68" s="44">
        <v>1039.3800000000001</v>
      </c>
      <c r="H68" s="44">
        <v>1105.25</v>
      </c>
      <c r="I68" s="44">
        <v>1230.24</v>
      </c>
      <c r="J68" s="44">
        <v>1491.53</v>
      </c>
      <c r="K68" s="44">
        <v>1721.17</v>
      </c>
      <c r="L68" s="44">
        <v>1944.42</v>
      </c>
      <c r="M68" s="44">
        <v>2191.27</v>
      </c>
      <c r="N68" s="44">
        <v>2196.54</v>
      </c>
      <c r="O68" s="44">
        <v>2150.14</v>
      </c>
      <c r="P68" s="44">
        <v>2062.2199999999998</v>
      </c>
      <c r="Q68" s="44">
        <v>2083.0100000000002</v>
      </c>
      <c r="R68" s="44">
        <v>2046.09</v>
      </c>
      <c r="S68" s="44">
        <v>2042.97</v>
      </c>
      <c r="T68" s="44">
        <v>2020.74</v>
      </c>
      <c r="U68" s="44">
        <v>2207.6799999999998</v>
      </c>
      <c r="V68" s="44">
        <v>2259.5100000000002</v>
      </c>
      <c r="W68" s="44">
        <v>2251.96</v>
      </c>
      <c r="X68" s="44">
        <v>2023.25</v>
      </c>
      <c r="Y68" s="44">
        <v>1973.58</v>
      </c>
      <c r="Z68" s="44">
        <v>1737.7</v>
      </c>
      <c r="AA68" s="44">
        <v>1524.19</v>
      </c>
    </row>
    <row r="69" spans="1:27" ht="12.75" hidden="1" customHeight="1" outlineLevel="1" x14ac:dyDescent="0.2">
      <c r="A69" s="99" t="s">
        <v>299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300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hidden="1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8" t="s">
        <v>302</v>
      </c>
      <c r="B72" s="28" t="str">
        <f>"14"&amp;"."&amp;$B$662&amp;"."&amp;$B$663</f>
        <v>14.10.2023</v>
      </c>
      <c r="C72" s="90" t="s">
        <v>76</v>
      </c>
      <c r="D72" s="91">
        <f>ROUND(((D73+D74+D76+D75)/1000),5)</f>
        <v>2.6873800000000001</v>
      </c>
      <c r="E72" s="91">
        <f>ROUND(((E73+E74+E76+E75)/1000),5)</f>
        <v>2.5950899999999999</v>
      </c>
      <c r="F72" s="91">
        <f>ROUND(((F73+F74+F76+F75)/1000),5)</f>
        <v>2.5735700000000001</v>
      </c>
      <c r="G72" s="91">
        <f t="shared" ref="G72:AA72" si="39">ROUND(((G73+G74+G76+G75)/1000),5)</f>
        <v>2.5768499999999999</v>
      </c>
      <c r="H72" s="91">
        <f t="shared" si="39"/>
        <v>2.5863999999999998</v>
      </c>
      <c r="I72" s="91">
        <f t="shared" si="39"/>
        <v>2.64785</v>
      </c>
      <c r="J72" s="91">
        <f t="shared" si="39"/>
        <v>2.76172</v>
      </c>
      <c r="K72" s="91">
        <f t="shared" si="39"/>
        <v>3.0373299999999999</v>
      </c>
      <c r="L72" s="91">
        <f t="shared" si="39"/>
        <v>3.1965400000000002</v>
      </c>
      <c r="M72" s="91">
        <f t="shared" si="39"/>
        <v>3.3656000000000001</v>
      </c>
      <c r="N72" s="91">
        <f t="shared" si="39"/>
        <v>3.423</v>
      </c>
      <c r="O72" s="91">
        <f t="shared" si="39"/>
        <v>3.4314</v>
      </c>
      <c r="P72" s="91">
        <f t="shared" si="39"/>
        <v>3.4234100000000001</v>
      </c>
      <c r="Q72" s="91">
        <f t="shared" si="39"/>
        <v>3.57911</v>
      </c>
      <c r="R72" s="91">
        <f t="shared" si="39"/>
        <v>3.6745999999999999</v>
      </c>
      <c r="S72" s="91">
        <f t="shared" si="39"/>
        <v>3.8371300000000002</v>
      </c>
      <c r="T72" s="91">
        <f t="shared" si="39"/>
        <v>3.7503299999999999</v>
      </c>
      <c r="U72" s="91">
        <f t="shared" si="39"/>
        <v>3.8790900000000001</v>
      </c>
      <c r="V72" s="91">
        <f t="shared" si="39"/>
        <v>3.99831</v>
      </c>
      <c r="W72" s="91">
        <f t="shared" si="39"/>
        <v>3.8727499999999999</v>
      </c>
      <c r="X72" s="91">
        <f t="shared" si="39"/>
        <v>3.6437499999999998</v>
      </c>
      <c r="Y72" s="91">
        <f t="shared" si="39"/>
        <v>3.2595800000000001</v>
      </c>
      <c r="Z72" s="91">
        <f t="shared" si="39"/>
        <v>3.0712799999999998</v>
      </c>
      <c r="AA72" s="91">
        <f t="shared" si="39"/>
        <v>2.7824200000000001</v>
      </c>
    </row>
    <row r="73" spans="1:27" ht="12.75" hidden="1" customHeight="1" outlineLevel="1" x14ac:dyDescent="0.2">
      <c r="A73" s="99" t="s">
        <v>303</v>
      </c>
      <c r="B73" s="63" t="s">
        <v>238</v>
      </c>
      <c r="C73" s="43" t="s">
        <v>79</v>
      </c>
      <c r="D73" s="44">
        <v>1281.3499999999999</v>
      </c>
      <c r="E73" s="44">
        <v>1189.06</v>
      </c>
      <c r="F73" s="44">
        <v>1167.54</v>
      </c>
      <c r="G73" s="44">
        <v>1170.82</v>
      </c>
      <c r="H73" s="44">
        <v>1180.3699999999999</v>
      </c>
      <c r="I73" s="44">
        <v>1241.82</v>
      </c>
      <c r="J73" s="44">
        <v>1355.69</v>
      </c>
      <c r="K73" s="44">
        <v>1631.3</v>
      </c>
      <c r="L73" s="44">
        <v>1790.51</v>
      </c>
      <c r="M73" s="44">
        <v>1959.57</v>
      </c>
      <c r="N73" s="44">
        <v>2016.97</v>
      </c>
      <c r="O73" s="44">
        <v>2025.37</v>
      </c>
      <c r="P73" s="44">
        <v>2017.38</v>
      </c>
      <c r="Q73" s="44">
        <v>2173.08</v>
      </c>
      <c r="R73" s="44">
        <v>2268.5700000000002</v>
      </c>
      <c r="S73" s="44">
        <v>2431.1</v>
      </c>
      <c r="T73" s="44">
        <v>2344.3000000000002</v>
      </c>
      <c r="U73" s="44">
        <v>2473.06</v>
      </c>
      <c r="V73" s="44">
        <v>2592.2800000000002</v>
      </c>
      <c r="W73" s="44">
        <v>2466.7199999999998</v>
      </c>
      <c r="X73" s="44">
        <v>2237.7199999999998</v>
      </c>
      <c r="Y73" s="44">
        <v>1853.55</v>
      </c>
      <c r="Z73" s="44">
        <v>1665.25</v>
      </c>
      <c r="AA73" s="44">
        <v>1376.39</v>
      </c>
    </row>
    <row r="74" spans="1:27" ht="12.75" hidden="1" customHeight="1" outlineLevel="1" x14ac:dyDescent="0.2">
      <c r="A74" s="99" t="s">
        <v>304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305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hidden="1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8" t="s">
        <v>307</v>
      </c>
      <c r="B77" s="28" t="str">
        <f>"15"&amp;"."&amp;$B$662&amp;"."&amp;$B$663</f>
        <v>15.10.2023</v>
      </c>
      <c r="C77" s="90" t="s">
        <v>76</v>
      </c>
      <c r="D77" s="91">
        <f>ROUND(((D78+D79+D81+D80)/1000),5)</f>
        <v>2.70126</v>
      </c>
      <c r="E77" s="91">
        <f>ROUND(((E78+E79+E81+E80)/1000),5)</f>
        <v>2.6000200000000002</v>
      </c>
      <c r="F77" s="91">
        <f>ROUND(((F78+F79+F81+F80)/1000),5)</f>
        <v>2.5648300000000002</v>
      </c>
      <c r="G77" s="91">
        <f t="shared" ref="G77:AA77" si="42">ROUND(((G78+G79+G81+G80)/1000),5)</f>
        <v>2.5502500000000001</v>
      </c>
      <c r="H77" s="91">
        <f t="shared" si="42"/>
        <v>2.5643899999999999</v>
      </c>
      <c r="I77" s="91">
        <f t="shared" si="42"/>
        <v>2.5963400000000001</v>
      </c>
      <c r="J77" s="91">
        <f t="shared" si="42"/>
        <v>2.5749</v>
      </c>
      <c r="K77" s="91">
        <f t="shared" si="42"/>
        <v>2.6568100000000001</v>
      </c>
      <c r="L77" s="91">
        <f t="shared" si="42"/>
        <v>3.04819</v>
      </c>
      <c r="M77" s="91">
        <f t="shared" si="42"/>
        <v>3.1678700000000002</v>
      </c>
      <c r="N77" s="91">
        <f t="shared" si="42"/>
        <v>3.21679</v>
      </c>
      <c r="O77" s="91">
        <f t="shared" si="42"/>
        <v>3.2331599999999998</v>
      </c>
      <c r="P77" s="91">
        <f t="shared" si="42"/>
        <v>3.2280899999999999</v>
      </c>
      <c r="Q77" s="91">
        <f t="shared" si="42"/>
        <v>3.23346</v>
      </c>
      <c r="R77" s="91">
        <f t="shared" si="42"/>
        <v>3.2370800000000002</v>
      </c>
      <c r="S77" s="91">
        <f t="shared" si="42"/>
        <v>3.2279200000000001</v>
      </c>
      <c r="T77" s="91">
        <f t="shared" si="42"/>
        <v>3.2785299999999999</v>
      </c>
      <c r="U77" s="91">
        <f t="shared" si="42"/>
        <v>3.4533299999999998</v>
      </c>
      <c r="V77" s="91">
        <f t="shared" si="42"/>
        <v>3.6045699999999998</v>
      </c>
      <c r="W77" s="91">
        <f t="shared" si="42"/>
        <v>3.5686</v>
      </c>
      <c r="X77" s="91">
        <f t="shared" si="42"/>
        <v>3.4508100000000002</v>
      </c>
      <c r="Y77" s="91">
        <f t="shared" si="42"/>
        <v>3.2217899999999999</v>
      </c>
      <c r="Z77" s="91">
        <f t="shared" si="42"/>
        <v>3.06725</v>
      </c>
      <c r="AA77" s="91">
        <f t="shared" si="42"/>
        <v>2.7607499999999998</v>
      </c>
    </row>
    <row r="78" spans="1:27" ht="12.75" hidden="1" customHeight="1" outlineLevel="1" x14ac:dyDescent="0.2">
      <c r="A78" s="99" t="s">
        <v>308</v>
      </c>
      <c r="B78" s="63" t="s">
        <v>238</v>
      </c>
      <c r="C78" s="43" t="s">
        <v>79</v>
      </c>
      <c r="D78" s="44">
        <v>1295.23</v>
      </c>
      <c r="E78" s="44">
        <v>1193.99</v>
      </c>
      <c r="F78" s="44">
        <v>1158.8</v>
      </c>
      <c r="G78" s="44">
        <v>1144.22</v>
      </c>
      <c r="H78" s="44">
        <v>1158.3599999999999</v>
      </c>
      <c r="I78" s="44">
        <v>1190.31</v>
      </c>
      <c r="J78" s="44">
        <v>1168.8699999999999</v>
      </c>
      <c r="K78" s="44">
        <v>1250.78</v>
      </c>
      <c r="L78" s="44">
        <v>1642.16</v>
      </c>
      <c r="M78" s="44">
        <v>1761.84</v>
      </c>
      <c r="N78" s="44">
        <v>1810.76</v>
      </c>
      <c r="O78" s="44">
        <v>1827.13</v>
      </c>
      <c r="P78" s="44">
        <v>1822.06</v>
      </c>
      <c r="Q78" s="44">
        <v>1827.43</v>
      </c>
      <c r="R78" s="44">
        <v>1831.05</v>
      </c>
      <c r="S78" s="44">
        <v>1821.89</v>
      </c>
      <c r="T78" s="44">
        <v>1872.5</v>
      </c>
      <c r="U78" s="44">
        <v>2047.3</v>
      </c>
      <c r="V78" s="44">
        <v>2198.54</v>
      </c>
      <c r="W78" s="44">
        <v>2162.5700000000002</v>
      </c>
      <c r="X78" s="44">
        <v>2044.78</v>
      </c>
      <c r="Y78" s="44">
        <v>1815.76</v>
      </c>
      <c r="Z78" s="44">
        <v>1661.22</v>
      </c>
      <c r="AA78" s="44">
        <v>1354.72</v>
      </c>
    </row>
    <row r="79" spans="1:27" ht="12.75" hidden="1" customHeight="1" outlineLevel="1" x14ac:dyDescent="0.2">
      <c r="A79" s="99" t="s">
        <v>309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310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hidden="1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8" t="s">
        <v>312</v>
      </c>
      <c r="B82" s="28" t="str">
        <f>"16"&amp;"."&amp;$B$662&amp;"."&amp;$B$663</f>
        <v>16.10.2023</v>
      </c>
      <c r="C82" s="90" t="s">
        <v>76</v>
      </c>
      <c r="D82" s="91">
        <f>ROUND(((D83+D84+D86+D85)/1000),5)</f>
        <v>2.6959200000000001</v>
      </c>
      <c r="E82" s="91">
        <f>ROUND(((E83+E84+E86+E85)/1000),5)</f>
        <v>2.6328299999999998</v>
      </c>
      <c r="F82" s="91">
        <f>ROUND(((F83+F84+F86+F85)/1000),5)</f>
        <v>2.5720399999999999</v>
      </c>
      <c r="G82" s="91">
        <f t="shared" ref="G82:AA82" si="45">ROUND(((G83+G84+G86+G85)/1000),5)</f>
        <v>2.5566</v>
      </c>
      <c r="H82" s="91">
        <f t="shared" si="45"/>
        <v>2.5850399999999998</v>
      </c>
      <c r="I82" s="91">
        <f t="shared" si="45"/>
        <v>2.7701899999999999</v>
      </c>
      <c r="J82" s="91">
        <f t="shared" si="45"/>
        <v>2.9794200000000002</v>
      </c>
      <c r="K82" s="91">
        <f t="shared" si="45"/>
        <v>3.17638</v>
      </c>
      <c r="L82" s="91">
        <f t="shared" si="45"/>
        <v>3.3965000000000001</v>
      </c>
      <c r="M82" s="91">
        <f t="shared" si="45"/>
        <v>3.5540600000000002</v>
      </c>
      <c r="N82" s="91">
        <f t="shared" si="45"/>
        <v>3.5596899999999998</v>
      </c>
      <c r="O82" s="91">
        <f t="shared" si="45"/>
        <v>3.5203500000000001</v>
      </c>
      <c r="P82" s="91">
        <f t="shared" si="45"/>
        <v>3.4919099999999998</v>
      </c>
      <c r="Q82" s="91">
        <f t="shared" si="45"/>
        <v>3.5055100000000001</v>
      </c>
      <c r="R82" s="91">
        <f t="shared" si="45"/>
        <v>3.50081</v>
      </c>
      <c r="S82" s="91">
        <f t="shared" si="45"/>
        <v>3.4821800000000001</v>
      </c>
      <c r="T82" s="91">
        <f t="shared" si="45"/>
        <v>3.4855200000000002</v>
      </c>
      <c r="U82" s="91">
        <f t="shared" si="45"/>
        <v>3.52251</v>
      </c>
      <c r="V82" s="91">
        <f t="shared" si="45"/>
        <v>3.5949900000000001</v>
      </c>
      <c r="W82" s="91">
        <f t="shared" si="45"/>
        <v>3.5994700000000002</v>
      </c>
      <c r="X82" s="91">
        <f t="shared" si="45"/>
        <v>3.4259499999999998</v>
      </c>
      <c r="Y82" s="91">
        <f t="shared" si="45"/>
        <v>3.2812800000000002</v>
      </c>
      <c r="Z82" s="91">
        <f t="shared" si="45"/>
        <v>3.0035699999999999</v>
      </c>
      <c r="AA82" s="91">
        <f t="shared" si="45"/>
        <v>2.70329</v>
      </c>
    </row>
    <row r="83" spans="1:27" ht="12.75" hidden="1" customHeight="1" outlineLevel="1" x14ac:dyDescent="0.2">
      <c r="A83" s="99" t="s">
        <v>313</v>
      </c>
      <c r="B83" s="63" t="s">
        <v>238</v>
      </c>
      <c r="C83" s="43" t="s">
        <v>79</v>
      </c>
      <c r="D83" s="44">
        <v>1289.8900000000001</v>
      </c>
      <c r="E83" s="44">
        <v>1226.8</v>
      </c>
      <c r="F83" s="44">
        <v>1166.01</v>
      </c>
      <c r="G83" s="44">
        <v>1150.57</v>
      </c>
      <c r="H83" s="44">
        <v>1179.01</v>
      </c>
      <c r="I83" s="44">
        <v>1364.16</v>
      </c>
      <c r="J83" s="44">
        <v>1573.39</v>
      </c>
      <c r="K83" s="44">
        <v>1770.35</v>
      </c>
      <c r="L83" s="44">
        <v>1990.47</v>
      </c>
      <c r="M83" s="44">
        <v>2148.0300000000002</v>
      </c>
      <c r="N83" s="44">
        <v>2153.66</v>
      </c>
      <c r="O83" s="44">
        <v>2114.3200000000002</v>
      </c>
      <c r="P83" s="44">
        <v>2085.88</v>
      </c>
      <c r="Q83" s="44">
        <v>2099.48</v>
      </c>
      <c r="R83" s="44">
        <v>2094.7800000000002</v>
      </c>
      <c r="S83" s="44">
        <v>2076.15</v>
      </c>
      <c r="T83" s="44">
        <v>2079.4899999999998</v>
      </c>
      <c r="U83" s="44">
        <v>2116.48</v>
      </c>
      <c r="V83" s="44">
        <v>2188.96</v>
      </c>
      <c r="W83" s="44">
        <v>2193.44</v>
      </c>
      <c r="X83" s="44">
        <v>2019.92</v>
      </c>
      <c r="Y83" s="44">
        <v>1875.25</v>
      </c>
      <c r="Z83" s="44">
        <v>1597.54</v>
      </c>
      <c r="AA83" s="44">
        <v>1297.26</v>
      </c>
    </row>
    <row r="84" spans="1:27" ht="12.75" hidden="1" customHeight="1" outlineLevel="1" x14ac:dyDescent="0.2">
      <c r="A84" s="99" t="s">
        <v>314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315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hidden="1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8" t="s">
        <v>317</v>
      </c>
      <c r="B87" s="28" t="str">
        <f>"17"&amp;"."&amp;$B$662&amp;"."&amp;$B$663</f>
        <v>17.10.2023</v>
      </c>
      <c r="C87" s="90" t="s">
        <v>76</v>
      </c>
      <c r="D87" s="91">
        <f>ROUND(((D88+D89+D91+D90)/1000),5)</f>
        <v>2.5869499999999999</v>
      </c>
      <c r="E87" s="91">
        <f>ROUND(((E88+E89+E91+E90)/1000),5)</f>
        <v>2.5309599999999999</v>
      </c>
      <c r="F87" s="91">
        <f>ROUND(((F88+F89+F91+F90)/1000),5)</f>
        <v>2.4871400000000001</v>
      </c>
      <c r="G87" s="91">
        <f t="shared" ref="G87:AA87" si="48">ROUND(((G88+G89+G91+G90)/1000),5)</f>
        <v>2.4856199999999999</v>
      </c>
      <c r="H87" s="91">
        <f t="shared" si="48"/>
        <v>2.5226099999999998</v>
      </c>
      <c r="I87" s="91">
        <f t="shared" si="48"/>
        <v>2.6568499999999999</v>
      </c>
      <c r="J87" s="91">
        <f t="shared" si="48"/>
        <v>2.7705199999999999</v>
      </c>
      <c r="K87" s="91">
        <f t="shared" si="48"/>
        <v>3.1159599999999998</v>
      </c>
      <c r="L87" s="91">
        <f t="shared" si="48"/>
        <v>3.35663</v>
      </c>
      <c r="M87" s="91">
        <f t="shared" si="48"/>
        <v>3.61361</v>
      </c>
      <c r="N87" s="91">
        <f t="shared" si="48"/>
        <v>3.65178</v>
      </c>
      <c r="O87" s="91">
        <f t="shared" si="48"/>
        <v>3.6091099999999998</v>
      </c>
      <c r="P87" s="91">
        <f t="shared" si="48"/>
        <v>3.4175</v>
      </c>
      <c r="Q87" s="91">
        <f t="shared" si="48"/>
        <v>3.4333100000000001</v>
      </c>
      <c r="R87" s="91">
        <f t="shared" si="48"/>
        <v>3.4428800000000002</v>
      </c>
      <c r="S87" s="91">
        <f t="shared" si="48"/>
        <v>3.4359600000000001</v>
      </c>
      <c r="T87" s="91">
        <f t="shared" si="48"/>
        <v>3.42652</v>
      </c>
      <c r="U87" s="91">
        <f t="shared" si="48"/>
        <v>3.5020600000000002</v>
      </c>
      <c r="V87" s="91">
        <f t="shared" si="48"/>
        <v>3.6640100000000002</v>
      </c>
      <c r="W87" s="91">
        <f t="shared" si="48"/>
        <v>3.66255</v>
      </c>
      <c r="X87" s="91">
        <f t="shared" si="48"/>
        <v>3.39724</v>
      </c>
      <c r="Y87" s="91">
        <f t="shared" si="48"/>
        <v>3.2637499999999999</v>
      </c>
      <c r="Z87" s="91">
        <f t="shared" si="48"/>
        <v>3.0328499999999998</v>
      </c>
      <c r="AA87" s="91">
        <f t="shared" si="48"/>
        <v>2.7663099999999998</v>
      </c>
    </row>
    <row r="88" spans="1:27" ht="12.75" hidden="1" customHeight="1" outlineLevel="1" x14ac:dyDescent="0.2">
      <c r="A88" s="99" t="s">
        <v>318</v>
      </c>
      <c r="B88" s="63" t="s">
        <v>238</v>
      </c>
      <c r="C88" s="43" t="s">
        <v>79</v>
      </c>
      <c r="D88" s="44">
        <v>1180.92</v>
      </c>
      <c r="E88" s="44">
        <v>1124.93</v>
      </c>
      <c r="F88" s="44">
        <v>1081.1099999999999</v>
      </c>
      <c r="G88" s="44">
        <v>1079.5899999999999</v>
      </c>
      <c r="H88" s="44">
        <v>1116.58</v>
      </c>
      <c r="I88" s="44">
        <v>1250.82</v>
      </c>
      <c r="J88" s="44">
        <v>1364.49</v>
      </c>
      <c r="K88" s="44">
        <v>1709.93</v>
      </c>
      <c r="L88" s="44">
        <v>1950.6</v>
      </c>
      <c r="M88" s="44">
        <v>2207.58</v>
      </c>
      <c r="N88" s="44">
        <v>2245.75</v>
      </c>
      <c r="O88" s="44">
        <v>2203.08</v>
      </c>
      <c r="P88" s="44">
        <v>2011.47</v>
      </c>
      <c r="Q88" s="44">
        <v>2027.28</v>
      </c>
      <c r="R88" s="44">
        <v>2036.85</v>
      </c>
      <c r="S88" s="44">
        <v>2029.93</v>
      </c>
      <c r="T88" s="44">
        <v>2020.49</v>
      </c>
      <c r="U88" s="44">
        <v>2096.0300000000002</v>
      </c>
      <c r="V88" s="44">
        <v>2257.98</v>
      </c>
      <c r="W88" s="44">
        <v>2256.52</v>
      </c>
      <c r="X88" s="44">
        <v>1991.21</v>
      </c>
      <c r="Y88" s="44">
        <v>1857.72</v>
      </c>
      <c r="Z88" s="44">
        <v>1626.82</v>
      </c>
      <c r="AA88" s="44">
        <v>1360.28</v>
      </c>
    </row>
    <row r="89" spans="1:27" ht="12.75" hidden="1" customHeight="1" outlineLevel="1" x14ac:dyDescent="0.2">
      <c r="A89" s="99" t="s">
        <v>319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320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hidden="1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8" t="s">
        <v>322</v>
      </c>
      <c r="B92" s="28" t="str">
        <f>"18"&amp;"."&amp;$B$662&amp;"."&amp;$B$663</f>
        <v>18.10.2023</v>
      </c>
      <c r="C92" s="90" t="s">
        <v>76</v>
      </c>
      <c r="D92" s="91">
        <f>ROUND(((D93+D94+D96+D95)/1000),5)</f>
        <v>2.5790999999999999</v>
      </c>
      <c r="E92" s="91">
        <f>ROUND(((E93+E94+E96+E95)/1000),5)</f>
        <v>2.5180199999999999</v>
      </c>
      <c r="F92" s="91">
        <f>ROUND(((F93+F94+F96+F95)/1000),5)</f>
        <v>2.49614</v>
      </c>
      <c r="G92" s="91">
        <f t="shared" ref="G92:AA92" si="51">ROUND(((G93+G94+G96+G95)/1000),5)</f>
        <v>2.5125000000000002</v>
      </c>
      <c r="H92" s="91">
        <f t="shared" si="51"/>
        <v>2.5662799999999999</v>
      </c>
      <c r="I92" s="91">
        <f t="shared" si="51"/>
        <v>2.6545999999999998</v>
      </c>
      <c r="J92" s="91">
        <f t="shared" si="51"/>
        <v>2.8184100000000001</v>
      </c>
      <c r="K92" s="91">
        <f t="shared" si="51"/>
        <v>3.1351</v>
      </c>
      <c r="L92" s="91">
        <f t="shared" si="51"/>
        <v>3.2424900000000001</v>
      </c>
      <c r="M92" s="91">
        <f t="shared" si="51"/>
        <v>3.5486900000000001</v>
      </c>
      <c r="N92" s="91">
        <f t="shared" si="51"/>
        <v>3.6061299999999998</v>
      </c>
      <c r="O92" s="91">
        <f t="shared" si="51"/>
        <v>3.4123299999999999</v>
      </c>
      <c r="P92" s="91">
        <f t="shared" si="51"/>
        <v>3.3911600000000002</v>
      </c>
      <c r="Q92" s="91">
        <f t="shared" si="51"/>
        <v>3.3892500000000001</v>
      </c>
      <c r="R92" s="91">
        <f t="shared" si="51"/>
        <v>3.4041600000000001</v>
      </c>
      <c r="S92" s="91">
        <f t="shared" si="51"/>
        <v>3.40164</v>
      </c>
      <c r="T92" s="91">
        <f t="shared" si="51"/>
        <v>3.4025099999999999</v>
      </c>
      <c r="U92" s="91">
        <f t="shared" si="51"/>
        <v>3.5913200000000001</v>
      </c>
      <c r="V92" s="91">
        <f t="shared" si="51"/>
        <v>3.63219</v>
      </c>
      <c r="W92" s="91">
        <f t="shared" si="51"/>
        <v>3.57863</v>
      </c>
      <c r="X92" s="91">
        <f t="shared" si="51"/>
        <v>3.3443700000000001</v>
      </c>
      <c r="Y92" s="91">
        <f t="shared" si="51"/>
        <v>3.2195</v>
      </c>
      <c r="Z92" s="91">
        <f t="shared" si="51"/>
        <v>2.9266999999999999</v>
      </c>
      <c r="AA92" s="91">
        <f t="shared" si="51"/>
        <v>2.6902699999999999</v>
      </c>
    </row>
    <row r="93" spans="1:27" ht="12.75" hidden="1" customHeight="1" outlineLevel="1" x14ac:dyDescent="0.2">
      <c r="A93" s="99" t="s">
        <v>323</v>
      </c>
      <c r="B93" s="63" t="s">
        <v>238</v>
      </c>
      <c r="C93" s="43" t="s">
        <v>79</v>
      </c>
      <c r="D93" s="44">
        <v>1173.07</v>
      </c>
      <c r="E93" s="44">
        <v>1111.99</v>
      </c>
      <c r="F93" s="44">
        <v>1090.1099999999999</v>
      </c>
      <c r="G93" s="44">
        <v>1106.47</v>
      </c>
      <c r="H93" s="44">
        <v>1160.25</v>
      </c>
      <c r="I93" s="44">
        <v>1248.57</v>
      </c>
      <c r="J93" s="44">
        <v>1412.38</v>
      </c>
      <c r="K93" s="44">
        <v>1729.07</v>
      </c>
      <c r="L93" s="44">
        <v>1836.46</v>
      </c>
      <c r="M93" s="44">
        <v>2142.66</v>
      </c>
      <c r="N93" s="44">
        <v>2200.1</v>
      </c>
      <c r="O93" s="44">
        <v>2006.3</v>
      </c>
      <c r="P93" s="44">
        <v>1985.13</v>
      </c>
      <c r="Q93" s="44">
        <v>1983.22</v>
      </c>
      <c r="R93" s="44">
        <v>1998.13</v>
      </c>
      <c r="S93" s="44">
        <v>1995.61</v>
      </c>
      <c r="T93" s="44">
        <v>1996.48</v>
      </c>
      <c r="U93" s="44">
        <v>2185.29</v>
      </c>
      <c r="V93" s="44">
        <v>2226.16</v>
      </c>
      <c r="W93" s="44">
        <v>2172.6</v>
      </c>
      <c r="X93" s="44">
        <v>1938.34</v>
      </c>
      <c r="Y93" s="44">
        <v>1813.47</v>
      </c>
      <c r="Z93" s="44">
        <v>1520.67</v>
      </c>
      <c r="AA93" s="44">
        <v>1284.24</v>
      </c>
    </row>
    <row r="94" spans="1:27" ht="12.75" hidden="1" customHeight="1" outlineLevel="1" x14ac:dyDescent="0.2">
      <c r="A94" s="99" t="s">
        <v>324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325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hidden="1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8" t="s">
        <v>327</v>
      </c>
      <c r="B97" s="28" t="str">
        <f>"19"&amp;"."&amp;$B$662&amp;"."&amp;$B$663</f>
        <v>19.10.2023</v>
      </c>
      <c r="C97" s="90" t="s">
        <v>76</v>
      </c>
      <c r="D97" s="91">
        <f>ROUND(((D98+D99+D101+D100)/1000),5)</f>
        <v>2.5898400000000001</v>
      </c>
      <c r="E97" s="91">
        <f>ROUND(((E98+E99+E101+E100)/1000),5)</f>
        <v>2.4996999999999998</v>
      </c>
      <c r="F97" s="91">
        <f>ROUND(((F98+F99+F101+F100)/1000),5)</f>
        <v>2.4882</v>
      </c>
      <c r="G97" s="91">
        <f t="shared" ref="G97:AA97" si="54">ROUND(((G98+G99+G101+G100)/1000),5)</f>
        <v>2.4881600000000001</v>
      </c>
      <c r="H97" s="91">
        <f t="shared" si="54"/>
        <v>2.5413199999999998</v>
      </c>
      <c r="I97" s="91">
        <f t="shared" si="54"/>
        <v>2.6482700000000001</v>
      </c>
      <c r="J97" s="91">
        <f t="shared" si="54"/>
        <v>2.8753500000000001</v>
      </c>
      <c r="K97" s="91">
        <f t="shared" si="54"/>
        <v>3.13815</v>
      </c>
      <c r="L97" s="91">
        <f t="shared" si="54"/>
        <v>3.4055</v>
      </c>
      <c r="M97" s="91">
        <f t="shared" si="54"/>
        <v>3.5606599999999999</v>
      </c>
      <c r="N97" s="91">
        <f t="shared" si="54"/>
        <v>3.58989</v>
      </c>
      <c r="O97" s="91">
        <f t="shared" si="54"/>
        <v>3.59016</v>
      </c>
      <c r="P97" s="91">
        <f t="shared" si="54"/>
        <v>3.5032199999999998</v>
      </c>
      <c r="Q97" s="91">
        <f t="shared" si="54"/>
        <v>3.5133999999999999</v>
      </c>
      <c r="R97" s="91">
        <f t="shared" si="54"/>
        <v>3.5139499999999999</v>
      </c>
      <c r="S97" s="91">
        <f t="shared" si="54"/>
        <v>3.5102099999999998</v>
      </c>
      <c r="T97" s="91">
        <f t="shared" si="54"/>
        <v>3.5099800000000001</v>
      </c>
      <c r="U97" s="91">
        <f t="shared" si="54"/>
        <v>3.5717599999999998</v>
      </c>
      <c r="V97" s="91">
        <f t="shared" si="54"/>
        <v>3.6394099999999998</v>
      </c>
      <c r="W97" s="91">
        <f t="shared" si="54"/>
        <v>3.6044499999999999</v>
      </c>
      <c r="X97" s="91">
        <f t="shared" si="54"/>
        <v>3.47681</v>
      </c>
      <c r="Y97" s="91">
        <f t="shared" si="54"/>
        <v>3.24071</v>
      </c>
      <c r="Z97" s="91">
        <f t="shared" si="54"/>
        <v>3.03668</v>
      </c>
      <c r="AA97" s="91">
        <f t="shared" si="54"/>
        <v>2.7925399999999998</v>
      </c>
    </row>
    <row r="98" spans="1:27" ht="12.75" hidden="1" customHeight="1" outlineLevel="1" x14ac:dyDescent="0.2">
      <c r="A98" s="99" t="s">
        <v>328</v>
      </c>
      <c r="B98" s="63" t="s">
        <v>238</v>
      </c>
      <c r="C98" s="43" t="s">
        <v>79</v>
      </c>
      <c r="D98" s="44">
        <v>1183.81</v>
      </c>
      <c r="E98" s="44">
        <v>1093.67</v>
      </c>
      <c r="F98" s="44">
        <v>1082.17</v>
      </c>
      <c r="G98" s="44">
        <v>1082.1300000000001</v>
      </c>
      <c r="H98" s="44">
        <v>1135.29</v>
      </c>
      <c r="I98" s="44">
        <v>1242.24</v>
      </c>
      <c r="J98" s="44">
        <v>1469.32</v>
      </c>
      <c r="K98" s="44">
        <v>1732.12</v>
      </c>
      <c r="L98" s="44">
        <v>1999.47</v>
      </c>
      <c r="M98" s="44">
        <v>2154.63</v>
      </c>
      <c r="N98" s="44">
        <v>2183.86</v>
      </c>
      <c r="O98" s="44">
        <v>2184.13</v>
      </c>
      <c r="P98" s="44">
        <v>2097.19</v>
      </c>
      <c r="Q98" s="44">
        <v>2107.37</v>
      </c>
      <c r="R98" s="44">
        <v>2107.92</v>
      </c>
      <c r="S98" s="44">
        <v>2104.1799999999998</v>
      </c>
      <c r="T98" s="44">
        <v>2103.9499999999998</v>
      </c>
      <c r="U98" s="44">
        <v>2165.73</v>
      </c>
      <c r="V98" s="44">
        <v>2233.38</v>
      </c>
      <c r="W98" s="44">
        <v>2198.42</v>
      </c>
      <c r="X98" s="44">
        <v>2070.7800000000002</v>
      </c>
      <c r="Y98" s="44">
        <v>1834.68</v>
      </c>
      <c r="Z98" s="44">
        <v>1630.65</v>
      </c>
      <c r="AA98" s="44">
        <v>1386.51</v>
      </c>
    </row>
    <row r="99" spans="1:27" ht="12.75" hidden="1" customHeight="1" outlineLevel="1" x14ac:dyDescent="0.2">
      <c r="A99" s="99" t="s">
        <v>329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hidden="1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8" t="s">
        <v>332</v>
      </c>
      <c r="B102" s="28" t="str">
        <f>"20"&amp;"."&amp;$B$662&amp;"."&amp;$B$663</f>
        <v>20.10.2023</v>
      </c>
      <c r="C102" s="90" t="s">
        <v>76</v>
      </c>
      <c r="D102" s="91">
        <f>ROUND(((D103+D104+D106+D105)/1000),5)</f>
        <v>2.5910500000000001</v>
      </c>
      <c r="E102" s="91">
        <f>ROUND(((E103+E104+E106+E105)/1000),5)</f>
        <v>2.5157500000000002</v>
      </c>
      <c r="F102" s="91">
        <f>ROUND(((F103+F104+F106+F105)/1000),5)</f>
        <v>2.49071</v>
      </c>
      <c r="G102" s="91">
        <f t="shared" ref="G102:AA102" si="57">ROUND(((G103+G104+G106+G105)/1000),5)</f>
        <v>2.4956800000000001</v>
      </c>
      <c r="H102" s="91">
        <f t="shared" si="57"/>
        <v>2.56134</v>
      </c>
      <c r="I102" s="91">
        <f t="shared" si="57"/>
        <v>2.64812</v>
      </c>
      <c r="J102" s="91">
        <f t="shared" si="57"/>
        <v>2.86761</v>
      </c>
      <c r="K102" s="91">
        <f t="shared" si="57"/>
        <v>3.17584</v>
      </c>
      <c r="L102" s="91">
        <f t="shared" si="57"/>
        <v>3.3522699999999999</v>
      </c>
      <c r="M102" s="91">
        <f t="shared" si="57"/>
        <v>3.5814699999999999</v>
      </c>
      <c r="N102" s="91">
        <f t="shared" si="57"/>
        <v>3.6457999999999999</v>
      </c>
      <c r="O102" s="91">
        <f t="shared" si="57"/>
        <v>3.44828</v>
      </c>
      <c r="P102" s="91">
        <f t="shared" si="57"/>
        <v>3.4306000000000001</v>
      </c>
      <c r="Q102" s="91">
        <f t="shared" si="57"/>
        <v>3.4341300000000001</v>
      </c>
      <c r="R102" s="91">
        <f t="shared" si="57"/>
        <v>3.4379300000000002</v>
      </c>
      <c r="S102" s="91">
        <f t="shared" si="57"/>
        <v>3.4313899999999999</v>
      </c>
      <c r="T102" s="91">
        <f t="shared" si="57"/>
        <v>3.4237199999999999</v>
      </c>
      <c r="U102" s="91">
        <f t="shared" si="57"/>
        <v>3.6176499999999998</v>
      </c>
      <c r="V102" s="91">
        <f t="shared" si="57"/>
        <v>3.6395</v>
      </c>
      <c r="W102" s="91">
        <f t="shared" si="57"/>
        <v>3.4970300000000001</v>
      </c>
      <c r="X102" s="91">
        <f t="shared" si="57"/>
        <v>3.4028299999999998</v>
      </c>
      <c r="Y102" s="91">
        <f t="shared" si="57"/>
        <v>3.3140900000000002</v>
      </c>
      <c r="Z102" s="91">
        <f t="shared" si="57"/>
        <v>3.02623</v>
      </c>
      <c r="AA102" s="91">
        <f t="shared" si="57"/>
        <v>2.7724899999999999</v>
      </c>
    </row>
    <row r="103" spans="1:27" ht="12.75" hidden="1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1185.02</v>
      </c>
      <c r="E103" s="44">
        <v>1109.72</v>
      </c>
      <c r="F103" s="44">
        <v>1084.68</v>
      </c>
      <c r="G103" s="44">
        <v>1089.6500000000001</v>
      </c>
      <c r="H103" s="44">
        <v>1155.31</v>
      </c>
      <c r="I103" s="44">
        <v>1242.0899999999999</v>
      </c>
      <c r="J103" s="44">
        <v>1461.58</v>
      </c>
      <c r="K103" s="44">
        <v>1769.81</v>
      </c>
      <c r="L103" s="44">
        <v>1946.24</v>
      </c>
      <c r="M103" s="44">
        <v>2175.44</v>
      </c>
      <c r="N103" s="44">
        <v>2239.77</v>
      </c>
      <c r="O103" s="44">
        <v>2042.25</v>
      </c>
      <c r="P103" s="44">
        <v>2024.57</v>
      </c>
      <c r="Q103" s="44">
        <v>2028.1</v>
      </c>
      <c r="R103" s="44">
        <v>2031.9</v>
      </c>
      <c r="S103" s="44">
        <v>2025.36</v>
      </c>
      <c r="T103" s="44">
        <v>2017.69</v>
      </c>
      <c r="U103" s="44">
        <v>2211.62</v>
      </c>
      <c r="V103" s="44">
        <v>2233.4699999999998</v>
      </c>
      <c r="W103" s="44">
        <v>2091</v>
      </c>
      <c r="X103" s="44">
        <v>1996.8</v>
      </c>
      <c r="Y103" s="44">
        <v>1908.06</v>
      </c>
      <c r="Z103" s="44">
        <v>1620.2</v>
      </c>
      <c r="AA103" s="44">
        <v>1366.46</v>
      </c>
    </row>
    <row r="104" spans="1:27" ht="12.75" hidden="1" customHeight="1" outlineLevel="1" x14ac:dyDescent="0.2">
      <c r="A104" s="99" t="s">
        <v>334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hidden="1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8" t="s">
        <v>337</v>
      </c>
      <c r="B107" s="28" t="str">
        <f>"21"&amp;"."&amp;$B$662&amp;"."&amp;$B$663</f>
        <v>21.10.2023</v>
      </c>
      <c r="C107" s="90" t="s">
        <v>76</v>
      </c>
      <c r="D107" s="91">
        <f>ROUND(((D108+D109+D111+D110)/1000),5)</f>
        <v>2.6369699999999998</v>
      </c>
      <c r="E107" s="91">
        <f>ROUND(((E108+E109+E111+E110)/1000),5)</f>
        <v>2.6070099999999998</v>
      </c>
      <c r="F107" s="91">
        <f>ROUND(((F108+F109+F111+F110)/1000),5)</f>
        <v>2.5680700000000001</v>
      </c>
      <c r="G107" s="91">
        <f t="shared" ref="G107:AA107" si="60">ROUND(((G108+G109+G111+G110)/1000),5)</f>
        <v>2.5551599999999999</v>
      </c>
      <c r="H107" s="91">
        <f t="shared" si="60"/>
        <v>2.5630099999999998</v>
      </c>
      <c r="I107" s="91">
        <f t="shared" si="60"/>
        <v>2.6153300000000002</v>
      </c>
      <c r="J107" s="91">
        <f t="shared" si="60"/>
        <v>2.63225</v>
      </c>
      <c r="K107" s="91">
        <f t="shared" si="60"/>
        <v>2.8439299999999998</v>
      </c>
      <c r="L107" s="91">
        <f t="shared" si="60"/>
        <v>3.0081500000000001</v>
      </c>
      <c r="M107" s="91">
        <f t="shared" si="60"/>
        <v>3.2329400000000001</v>
      </c>
      <c r="N107" s="91">
        <f t="shared" si="60"/>
        <v>3.3237100000000002</v>
      </c>
      <c r="O107" s="91">
        <f t="shared" si="60"/>
        <v>3.3301699999999999</v>
      </c>
      <c r="P107" s="91">
        <f t="shared" si="60"/>
        <v>3.2935500000000002</v>
      </c>
      <c r="Q107" s="91">
        <f t="shared" si="60"/>
        <v>3.2886799999999998</v>
      </c>
      <c r="R107" s="91">
        <f t="shared" si="60"/>
        <v>3.27298</v>
      </c>
      <c r="S107" s="91">
        <f t="shared" si="60"/>
        <v>3.2644700000000002</v>
      </c>
      <c r="T107" s="91">
        <f t="shared" si="60"/>
        <v>3.28491</v>
      </c>
      <c r="U107" s="91">
        <f t="shared" si="60"/>
        <v>3.39093</v>
      </c>
      <c r="V107" s="91">
        <f t="shared" si="60"/>
        <v>3.5839699999999999</v>
      </c>
      <c r="W107" s="91">
        <f t="shared" si="60"/>
        <v>3.48217</v>
      </c>
      <c r="X107" s="91">
        <f t="shared" si="60"/>
        <v>3.2733599999999998</v>
      </c>
      <c r="Y107" s="91">
        <f t="shared" si="60"/>
        <v>3.14405</v>
      </c>
      <c r="Z107" s="91">
        <f t="shared" si="60"/>
        <v>2.90943</v>
      </c>
      <c r="AA107" s="91">
        <f t="shared" si="60"/>
        <v>2.69834</v>
      </c>
    </row>
    <row r="108" spans="1:27" ht="12.75" hidden="1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1230.94</v>
      </c>
      <c r="E108" s="44">
        <v>1200.98</v>
      </c>
      <c r="F108" s="44">
        <v>1162.04</v>
      </c>
      <c r="G108" s="44">
        <v>1149.1300000000001</v>
      </c>
      <c r="H108" s="44">
        <v>1156.98</v>
      </c>
      <c r="I108" s="44">
        <v>1209.3</v>
      </c>
      <c r="J108" s="44">
        <v>1226.22</v>
      </c>
      <c r="K108" s="44">
        <v>1437.9</v>
      </c>
      <c r="L108" s="44">
        <v>1602.12</v>
      </c>
      <c r="M108" s="44">
        <v>1826.91</v>
      </c>
      <c r="N108" s="44">
        <v>1917.68</v>
      </c>
      <c r="O108" s="44">
        <v>1924.14</v>
      </c>
      <c r="P108" s="44">
        <v>1887.52</v>
      </c>
      <c r="Q108" s="44">
        <v>1882.65</v>
      </c>
      <c r="R108" s="44">
        <v>1866.95</v>
      </c>
      <c r="S108" s="44">
        <v>1858.44</v>
      </c>
      <c r="T108" s="44">
        <v>1878.88</v>
      </c>
      <c r="U108" s="44">
        <v>1984.9</v>
      </c>
      <c r="V108" s="44">
        <v>2177.94</v>
      </c>
      <c r="W108" s="44">
        <v>2076.14</v>
      </c>
      <c r="X108" s="44">
        <v>1867.33</v>
      </c>
      <c r="Y108" s="44">
        <v>1738.02</v>
      </c>
      <c r="Z108" s="44">
        <v>1503.4</v>
      </c>
      <c r="AA108" s="44">
        <v>1292.31</v>
      </c>
    </row>
    <row r="109" spans="1:27" ht="12.75" hidden="1" customHeight="1" outlineLevel="1" x14ac:dyDescent="0.2">
      <c r="A109" s="99" t="s">
        <v>339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hidden="1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8" t="s">
        <v>342</v>
      </c>
      <c r="B112" s="28" t="str">
        <f>"22"&amp;"."&amp;$B$662&amp;"."&amp;$B$663</f>
        <v>22.10.2023</v>
      </c>
      <c r="C112" s="90" t="s">
        <v>76</v>
      </c>
      <c r="D112" s="91">
        <f>ROUND(((D113+D114+D116+D115)/1000),5)</f>
        <v>2.60982</v>
      </c>
      <c r="E112" s="91">
        <f>ROUND(((E113+E114+E116+E115)/1000),5)</f>
        <v>2.5362</v>
      </c>
      <c r="F112" s="91">
        <f>ROUND(((F113+F114+F116+F115)/1000),5)</f>
        <v>2.4825599999999999</v>
      </c>
      <c r="G112" s="91">
        <f t="shared" ref="G112:AA112" si="63">ROUND(((G113+G114+G116+G115)/1000),5)</f>
        <v>2.4757500000000001</v>
      </c>
      <c r="H112" s="91">
        <f t="shared" si="63"/>
        <v>2.4751599999999998</v>
      </c>
      <c r="I112" s="91">
        <f t="shared" si="63"/>
        <v>2.5527500000000001</v>
      </c>
      <c r="J112" s="91">
        <f t="shared" si="63"/>
        <v>2.5579700000000001</v>
      </c>
      <c r="K112" s="91">
        <f t="shared" si="63"/>
        <v>2.6154899999999999</v>
      </c>
      <c r="L112" s="91">
        <f t="shared" si="63"/>
        <v>2.78091</v>
      </c>
      <c r="M112" s="91">
        <f t="shared" si="63"/>
        <v>2.9916100000000001</v>
      </c>
      <c r="N112" s="91">
        <f t="shared" si="63"/>
        <v>3.0749399999999998</v>
      </c>
      <c r="O112" s="91">
        <f t="shared" si="63"/>
        <v>3.1071800000000001</v>
      </c>
      <c r="P112" s="91">
        <f t="shared" si="63"/>
        <v>3.1329500000000001</v>
      </c>
      <c r="Q112" s="91">
        <f t="shared" si="63"/>
        <v>3.1494800000000001</v>
      </c>
      <c r="R112" s="91">
        <f t="shared" si="63"/>
        <v>3.1645400000000001</v>
      </c>
      <c r="S112" s="91">
        <f t="shared" si="63"/>
        <v>3.15361</v>
      </c>
      <c r="T112" s="91">
        <f t="shared" si="63"/>
        <v>3.2319300000000002</v>
      </c>
      <c r="U112" s="91">
        <f t="shared" si="63"/>
        <v>3.4489100000000001</v>
      </c>
      <c r="V112" s="91">
        <f t="shared" si="63"/>
        <v>3.5823499999999999</v>
      </c>
      <c r="W112" s="91">
        <f t="shared" si="63"/>
        <v>3.5291700000000001</v>
      </c>
      <c r="X112" s="91">
        <f t="shared" si="63"/>
        <v>3.3031199999999998</v>
      </c>
      <c r="Y112" s="91">
        <f t="shared" si="63"/>
        <v>3.0823900000000002</v>
      </c>
      <c r="Z112" s="91">
        <f t="shared" si="63"/>
        <v>2.7497400000000001</v>
      </c>
      <c r="AA112" s="91">
        <f t="shared" si="63"/>
        <v>2.6353399999999998</v>
      </c>
    </row>
    <row r="113" spans="1:27" ht="12.75" hidden="1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1203.79</v>
      </c>
      <c r="E113" s="44">
        <v>1130.17</v>
      </c>
      <c r="F113" s="44">
        <v>1076.53</v>
      </c>
      <c r="G113" s="44">
        <v>1069.72</v>
      </c>
      <c r="H113" s="44">
        <v>1069.1300000000001</v>
      </c>
      <c r="I113" s="44">
        <v>1146.72</v>
      </c>
      <c r="J113" s="44">
        <v>1151.94</v>
      </c>
      <c r="K113" s="44">
        <v>1209.46</v>
      </c>
      <c r="L113" s="44">
        <v>1374.88</v>
      </c>
      <c r="M113" s="44">
        <v>1585.58</v>
      </c>
      <c r="N113" s="44">
        <v>1668.91</v>
      </c>
      <c r="O113" s="44">
        <v>1701.15</v>
      </c>
      <c r="P113" s="44">
        <v>1726.92</v>
      </c>
      <c r="Q113" s="44">
        <v>1743.45</v>
      </c>
      <c r="R113" s="44">
        <v>1758.51</v>
      </c>
      <c r="S113" s="44">
        <v>1747.58</v>
      </c>
      <c r="T113" s="44">
        <v>1825.9</v>
      </c>
      <c r="U113" s="44">
        <v>2042.88</v>
      </c>
      <c r="V113" s="44">
        <v>2176.3200000000002</v>
      </c>
      <c r="W113" s="44">
        <v>2123.14</v>
      </c>
      <c r="X113" s="44">
        <v>1897.09</v>
      </c>
      <c r="Y113" s="44">
        <v>1676.36</v>
      </c>
      <c r="Z113" s="44">
        <v>1343.71</v>
      </c>
      <c r="AA113" s="44">
        <v>1229.31</v>
      </c>
    </row>
    <row r="114" spans="1:27" ht="12.75" hidden="1" customHeight="1" outlineLevel="1" x14ac:dyDescent="0.2">
      <c r="A114" s="99" t="s">
        <v>344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hidden="1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8" t="s">
        <v>347</v>
      </c>
      <c r="B117" s="28" t="str">
        <f>"23"&amp;"."&amp;$B$662&amp;"."&amp;$B$663</f>
        <v>23.10.2023</v>
      </c>
      <c r="C117" s="90" t="s">
        <v>76</v>
      </c>
      <c r="D117" s="91">
        <f>ROUND(((D118+D119+D121+D120)/1000),5)</f>
        <v>2.59267</v>
      </c>
      <c r="E117" s="91">
        <f>ROUND(((E118+E119+E121+E120)/1000),5)</f>
        <v>2.4786199999999998</v>
      </c>
      <c r="F117" s="91">
        <f>ROUND(((F118+F119+F121+F120)/1000),5)</f>
        <v>2.4369100000000001</v>
      </c>
      <c r="G117" s="91">
        <f t="shared" ref="G117:AA117" si="66">ROUND(((G118+G119+G121+G120)/1000),5)</f>
        <v>2.4541200000000001</v>
      </c>
      <c r="H117" s="91">
        <f t="shared" si="66"/>
        <v>2.4801199999999999</v>
      </c>
      <c r="I117" s="91">
        <f t="shared" si="66"/>
        <v>2.6130399999999998</v>
      </c>
      <c r="J117" s="91">
        <f t="shared" si="66"/>
        <v>2.7748599999999999</v>
      </c>
      <c r="K117" s="91">
        <f t="shared" si="66"/>
        <v>3.0739100000000001</v>
      </c>
      <c r="L117" s="91">
        <f t="shared" si="66"/>
        <v>3.30911</v>
      </c>
      <c r="M117" s="91">
        <f t="shared" si="66"/>
        <v>3.50596</v>
      </c>
      <c r="N117" s="91">
        <f t="shared" si="66"/>
        <v>3.5863200000000002</v>
      </c>
      <c r="O117" s="91">
        <f t="shared" si="66"/>
        <v>3.4047399999999999</v>
      </c>
      <c r="P117" s="91">
        <f t="shared" si="66"/>
        <v>3.3312400000000002</v>
      </c>
      <c r="Q117" s="91">
        <f t="shared" si="66"/>
        <v>3.3708900000000002</v>
      </c>
      <c r="R117" s="91">
        <f t="shared" si="66"/>
        <v>3.38381</v>
      </c>
      <c r="S117" s="91">
        <f t="shared" si="66"/>
        <v>3.3798300000000001</v>
      </c>
      <c r="T117" s="91">
        <f t="shared" si="66"/>
        <v>3.3686600000000002</v>
      </c>
      <c r="U117" s="91">
        <f t="shared" si="66"/>
        <v>3.4796499999999999</v>
      </c>
      <c r="V117" s="91">
        <f t="shared" si="66"/>
        <v>3.5860599999999998</v>
      </c>
      <c r="W117" s="91">
        <f t="shared" si="66"/>
        <v>3.47004</v>
      </c>
      <c r="X117" s="91">
        <f t="shared" si="66"/>
        <v>3.2400500000000001</v>
      </c>
      <c r="Y117" s="91">
        <f t="shared" si="66"/>
        <v>3.13666</v>
      </c>
      <c r="Z117" s="91">
        <f t="shared" si="66"/>
        <v>2.8134399999999999</v>
      </c>
      <c r="AA117" s="91">
        <f t="shared" si="66"/>
        <v>2.6401500000000002</v>
      </c>
    </row>
    <row r="118" spans="1:27" ht="12.75" hidden="1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1186.6400000000001</v>
      </c>
      <c r="E118" s="44">
        <v>1072.5899999999999</v>
      </c>
      <c r="F118" s="44">
        <v>1030.8800000000001</v>
      </c>
      <c r="G118" s="44">
        <v>1048.0899999999999</v>
      </c>
      <c r="H118" s="44">
        <v>1074.0899999999999</v>
      </c>
      <c r="I118" s="44">
        <v>1207.01</v>
      </c>
      <c r="J118" s="44">
        <v>1368.83</v>
      </c>
      <c r="K118" s="44">
        <v>1667.88</v>
      </c>
      <c r="L118" s="44">
        <v>1903.08</v>
      </c>
      <c r="M118" s="44">
        <v>2099.9299999999998</v>
      </c>
      <c r="N118" s="44">
        <v>2180.29</v>
      </c>
      <c r="O118" s="44">
        <v>1998.71</v>
      </c>
      <c r="P118" s="44">
        <v>1925.21</v>
      </c>
      <c r="Q118" s="44">
        <v>1964.86</v>
      </c>
      <c r="R118" s="44">
        <v>1977.78</v>
      </c>
      <c r="S118" s="44">
        <v>1973.8</v>
      </c>
      <c r="T118" s="44">
        <v>1962.63</v>
      </c>
      <c r="U118" s="44">
        <v>2073.62</v>
      </c>
      <c r="V118" s="44">
        <v>2180.0300000000002</v>
      </c>
      <c r="W118" s="44">
        <v>2064.0100000000002</v>
      </c>
      <c r="X118" s="44">
        <v>1834.02</v>
      </c>
      <c r="Y118" s="44">
        <v>1730.63</v>
      </c>
      <c r="Z118" s="44">
        <v>1407.41</v>
      </c>
      <c r="AA118" s="44">
        <v>1234.1199999999999</v>
      </c>
    </row>
    <row r="119" spans="1:27" ht="12.75" hidden="1" customHeight="1" outlineLevel="1" x14ac:dyDescent="0.2">
      <c r="A119" s="99" t="s">
        <v>349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hidden="1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8" t="s">
        <v>352</v>
      </c>
      <c r="B122" s="28" t="str">
        <f>"24"&amp;"."&amp;$B$662&amp;"."&amp;$B$663</f>
        <v>24.10.2023</v>
      </c>
      <c r="C122" s="90" t="s">
        <v>76</v>
      </c>
      <c r="D122" s="91">
        <f>ROUND(((D123+D124+D126+D125)/1000),5)</f>
        <v>2.5787200000000001</v>
      </c>
      <c r="E122" s="91">
        <f>ROUND(((E123+E124+E126+E125)/1000),5)</f>
        <v>2.4927000000000001</v>
      </c>
      <c r="F122" s="91">
        <f>ROUND(((F123+F124+F126+F125)/1000),5)</f>
        <v>2.4622799999999998</v>
      </c>
      <c r="G122" s="91">
        <f t="shared" ref="G122:AA122" si="69">ROUND(((G123+G124+G126+G125)/1000),5)</f>
        <v>2.47492</v>
      </c>
      <c r="H122" s="91">
        <f t="shared" si="69"/>
        <v>2.5217000000000001</v>
      </c>
      <c r="I122" s="91">
        <f t="shared" si="69"/>
        <v>2.6382099999999999</v>
      </c>
      <c r="J122" s="91">
        <f t="shared" si="69"/>
        <v>2.8074699999999999</v>
      </c>
      <c r="K122" s="91">
        <f t="shared" si="69"/>
        <v>3.1287199999999999</v>
      </c>
      <c r="L122" s="91">
        <f t="shared" si="69"/>
        <v>3.3183099999999999</v>
      </c>
      <c r="M122" s="91">
        <f t="shared" si="69"/>
        <v>3.52556</v>
      </c>
      <c r="N122" s="91">
        <f t="shared" si="69"/>
        <v>3.6030500000000001</v>
      </c>
      <c r="O122" s="91">
        <f t="shared" si="69"/>
        <v>3.4366599999999998</v>
      </c>
      <c r="P122" s="91">
        <f t="shared" si="69"/>
        <v>3.41249</v>
      </c>
      <c r="Q122" s="91">
        <f t="shared" si="69"/>
        <v>3.4274</v>
      </c>
      <c r="R122" s="91">
        <f t="shared" si="69"/>
        <v>3.4253200000000001</v>
      </c>
      <c r="S122" s="91">
        <f t="shared" si="69"/>
        <v>3.4262899999999998</v>
      </c>
      <c r="T122" s="91">
        <f t="shared" si="69"/>
        <v>3.4095</v>
      </c>
      <c r="U122" s="91">
        <f t="shared" si="69"/>
        <v>3.6025200000000002</v>
      </c>
      <c r="V122" s="91">
        <f t="shared" si="69"/>
        <v>3.6286399999999999</v>
      </c>
      <c r="W122" s="91">
        <f t="shared" si="69"/>
        <v>3.59063</v>
      </c>
      <c r="X122" s="91">
        <f t="shared" si="69"/>
        <v>3.31426</v>
      </c>
      <c r="Y122" s="91">
        <f t="shared" si="69"/>
        <v>3.16351</v>
      </c>
      <c r="Z122" s="91">
        <f t="shared" si="69"/>
        <v>2.9140100000000002</v>
      </c>
      <c r="AA122" s="91">
        <f t="shared" si="69"/>
        <v>2.6881599999999999</v>
      </c>
    </row>
    <row r="123" spans="1:27" ht="12.75" hidden="1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1172.69</v>
      </c>
      <c r="E123" s="44">
        <v>1086.67</v>
      </c>
      <c r="F123" s="44">
        <v>1056.25</v>
      </c>
      <c r="G123" s="44">
        <v>1068.8900000000001</v>
      </c>
      <c r="H123" s="44">
        <v>1115.67</v>
      </c>
      <c r="I123" s="44">
        <v>1232.18</v>
      </c>
      <c r="J123" s="44">
        <v>1401.44</v>
      </c>
      <c r="K123" s="44">
        <v>1722.69</v>
      </c>
      <c r="L123" s="44">
        <v>1912.28</v>
      </c>
      <c r="M123" s="44">
        <v>2119.5300000000002</v>
      </c>
      <c r="N123" s="44">
        <v>2197.02</v>
      </c>
      <c r="O123" s="44">
        <v>2030.63</v>
      </c>
      <c r="P123" s="44">
        <v>2006.46</v>
      </c>
      <c r="Q123" s="44">
        <v>2021.37</v>
      </c>
      <c r="R123" s="44">
        <v>2019.29</v>
      </c>
      <c r="S123" s="44">
        <v>2020.26</v>
      </c>
      <c r="T123" s="44">
        <v>2003.47</v>
      </c>
      <c r="U123" s="44">
        <v>2196.4899999999998</v>
      </c>
      <c r="V123" s="44">
        <v>2222.61</v>
      </c>
      <c r="W123" s="44">
        <v>2184.6</v>
      </c>
      <c r="X123" s="44">
        <v>1908.23</v>
      </c>
      <c r="Y123" s="44">
        <v>1757.48</v>
      </c>
      <c r="Z123" s="44">
        <v>1507.98</v>
      </c>
      <c r="AA123" s="44">
        <v>1282.1300000000001</v>
      </c>
    </row>
    <row r="124" spans="1:27" ht="12.75" hidden="1" customHeight="1" outlineLevel="1" x14ac:dyDescent="0.2">
      <c r="A124" s="99" t="s">
        <v>354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hidden="1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8" t="s">
        <v>357</v>
      </c>
      <c r="B127" s="28" t="str">
        <f>"25"&amp;"."&amp;$B$662&amp;"."&amp;$B$663</f>
        <v>25.10.2023</v>
      </c>
      <c r="C127" s="90" t="s">
        <v>76</v>
      </c>
      <c r="D127" s="91">
        <f>ROUND(((D128+D129+D131+D130)/1000),5)</f>
        <v>2.5738300000000001</v>
      </c>
      <c r="E127" s="91">
        <f>ROUND(((E128+E129+E131+E130)/1000),5)</f>
        <v>2.5143399999999998</v>
      </c>
      <c r="F127" s="91">
        <f>ROUND(((F128+F129+F131+F130)/1000),5)</f>
        <v>2.47722</v>
      </c>
      <c r="G127" s="91">
        <f t="shared" ref="G127:AA127" si="72">ROUND(((G128+G129+G131+G130)/1000),5)</f>
        <v>2.4744600000000001</v>
      </c>
      <c r="H127" s="91">
        <f t="shared" si="72"/>
        <v>2.5417000000000001</v>
      </c>
      <c r="I127" s="91">
        <f t="shared" si="72"/>
        <v>2.6311900000000001</v>
      </c>
      <c r="J127" s="91">
        <f t="shared" si="72"/>
        <v>2.7798500000000002</v>
      </c>
      <c r="K127" s="91">
        <f t="shared" si="72"/>
        <v>3.0802800000000001</v>
      </c>
      <c r="L127" s="91">
        <f t="shared" si="72"/>
        <v>3.2536900000000002</v>
      </c>
      <c r="M127" s="91">
        <f t="shared" si="72"/>
        <v>3.61659</v>
      </c>
      <c r="N127" s="91">
        <f t="shared" si="72"/>
        <v>3.7904900000000001</v>
      </c>
      <c r="O127" s="91">
        <f t="shared" si="72"/>
        <v>3.41777</v>
      </c>
      <c r="P127" s="91">
        <f t="shared" si="72"/>
        <v>3.3958300000000001</v>
      </c>
      <c r="Q127" s="91">
        <f t="shared" si="72"/>
        <v>3.4085100000000002</v>
      </c>
      <c r="R127" s="91">
        <f t="shared" si="72"/>
        <v>3.4051200000000001</v>
      </c>
      <c r="S127" s="91">
        <f t="shared" si="72"/>
        <v>3.4013200000000001</v>
      </c>
      <c r="T127" s="91">
        <f t="shared" si="72"/>
        <v>3.4001600000000001</v>
      </c>
      <c r="U127" s="91">
        <f t="shared" si="72"/>
        <v>3.64499</v>
      </c>
      <c r="V127" s="91">
        <f t="shared" si="72"/>
        <v>3.6867700000000001</v>
      </c>
      <c r="W127" s="91">
        <f t="shared" si="72"/>
        <v>3.7097899999999999</v>
      </c>
      <c r="X127" s="91">
        <f t="shared" si="72"/>
        <v>3.3807100000000001</v>
      </c>
      <c r="Y127" s="91">
        <f t="shared" si="72"/>
        <v>3.2462499999999999</v>
      </c>
      <c r="Z127" s="91">
        <f t="shared" si="72"/>
        <v>2.91947</v>
      </c>
      <c r="AA127" s="91">
        <f t="shared" si="72"/>
        <v>2.6732200000000002</v>
      </c>
    </row>
    <row r="128" spans="1:27" ht="12.75" hidden="1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1167.8</v>
      </c>
      <c r="E128" s="44">
        <v>1108.31</v>
      </c>
      <c r="F128" s="44">
        <v>1071.19</v>
      </c>
      <c r="G128" s="44">
        <v>1068.43</v>
      </c>
      <c r="H128" s="44">
        <v>1135.67</v>
      </c>
      <c r="I128" s="44">
        <v>1225.1600000000001</v>
      </c>
      <c r="J128" s="44">
        <v>1373.82</v>
      </c>
      <c r="K128" s="44">
        <v>1674.25</v>
      </c>
      <c r="L128" s="44">
        <v>1847.66</v>
      </c>
      <c r="M128" s="44">
        <v>2210.56</v>
      </c>
      <c r="N128" s="44">
        <v>2384.46</v>
      </c>
      <c r="O128" s="44">
        <v>2011.74</v>
      </c>
      <c r="P128" s="44">
        <v>1989.8</v>
      </c>
      <c r="Q128" s="44">
        <v>2002.48</v>
      </c>
      <c r="R128" s="44">
        <v>1999.09</v>
      </c>
      <c r="S128" s="44">
        <v>1995.29</v>
      </c>
      <c r="T128" s="44">
        <v>1994.13</v>
      </c>
      <c r="U128" s="44">
        <v>2238.96</v>
      </c>
      <c r="V128" s="44">
        <v>2280.7399999999998</v>
      </c>
      <c r="W128" s="44">
        <v>2303.7600000000002</v>
      </c>
      <c r="X128" s="44">
        <v>1974.68</v>
      </c>
      <c r="Y128" s="44">
        <v>1840.22</v>
      </c>
      <c r="Z128" s="44">
        <v>1513.44</v>
      </c>
      <c r="AA128" s="44">
        <v>1267.19</v>
      </c>
    </row>
    <row r="129" spans="1:27" ht="12.75" hidden="1" customHeight="1" outlineLevel="1" x14ac:dyDescent="0.2">
      <c r="A129" s="99" t="s">
        <v>359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hidden="1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8" t="s">
        <v>362</v>
      </c>
      <c r="B132" s="28" t="str">
        <f>"26"&amp;"."&amp;$B$662&amp;"."&amp;$B$663</f>
        <v>26.10.2023</v>
      </c>
      <c r="C132" s="90" t="s">
        <v>76</v>
      </c>
      <c r="D132" s="91">
        <f>ROUND(((D133+D134+D136+D135)/1000),5)</f>
        <v>2.5855800000000002</v>
      </c>
      <c r="E132" s="91">
        <f>ROUND(((E133+E134+E136+E135)/1000),5)</f>
        <v>2.4994800000000001</v>
      </c>
      <c r="F132" s="91">
        <f>ROUND(((F133+F134+F136+F135)/1000),5)</f>
        <v>2.46929</v>
      </c>
      <c r="G132" s="91">
        <f t="shared" ref="G132:AA132" si="75">ROUND(((G133+G134+G136+G135)/1000),5)</f>
        <v>2.4464600000000001</v>
      </c>
      <c r="H132" s="91">
        <f t="shared" si="75"/>
        <v>2.5385800000000001</v>
      </c>
      <c r="I132" s="91">
        <f t="shared" si="75"/>
        <v>2.66784</v>
      </c>
      <c r="J132" s="91">
        <f t="shared" si="75"/>
        <v>2.8650199999999999</v>
      </c>
      <c r="K132" s="91">
        <f t="shared" si="75"/>
        <v>3.0734499999999998</v>
      </c>
      <c r="L132" s="91">
        <f t="shared" si="75"/>
        <v>3.3303500000000001</v>
      </c>
      <c r="M132" s="91">
        <f t="shared" si="75"/>
        <v>3.47106</v>
      </c>
      <c r="N132" s="91">
        <f t="shared" si="75"/>
        <v>3.4942600000000001</v>
      </c>
      <c r="O132" s="91">
        <f t="shared" si="75"/>
        <v>3.5102199999999999</v>
      </c>
      <c r="P132" s="91">
        <f t="shared" si="75"/>
        <v>3.4494600000000002</v>
      </c>
      <c r="Q132" s="91">
        <f t="shared" si="75"/>
        <v>3.4603999999999999</v>
      </c>
      <c r="R132" s="91">
        <f t="shared" si="75"/>
        <v>3.4453499999999999</v>
      </c>
      <c r="S132" s="91">
        <f t="shared" si="75"/>
        <v>3.4474900000000002</v>
      </c>
      <c r="T132" s="91">
        <f t="shared" si="75"/>
        <v>3.4477699999999998</v>
      </c>
      <c r="U132" s="91">
        <f t="shared" si="75"/>
        <v>3.43927</v>
      </c>
      <c r="V132" s="91">
        <f t="shared" si="75"/>
        <v>3.6053999999999999</v>
      </c>
      <c r="W132" s="91">
        <f t="shared" si="75"/>
        <v>3.6004700000000001</v>
      </c>
      <c r="X132" s="91">
        <f t="shared" si="75"/>
        <v>3.29684</v>
      </c>
      <c r="Y132" s="91">
        <f t="shared" si="75"/>
        <v>3.1911900000000002</v>
      </c>
      <c r="Z132" s="91">
        <f t="shared" si="75"/>
        <v>2.9144399999999999</v>
      </c>
      <c r="AA132" s="91">
        <f t="shared" si="75"/>
        <v>2.6684899999999998</v>
      </c>
    </row>
    <row r="133" spans="1:27" ht="12.75" hidden="1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1179.55</v>
      </c>
      <c r="E133" s="44">
        <v>1093.45</v>
      </c>
      <c r="F133" s="44">
        <v>1063.26</v>
      </c>
      <c r="G133" s="44">
        <v>1040.43</v>
      </c>
      <c r="H133" s="44">
        <v>1132.55</v>
      </c>
      <c r="I133" s="44">
        <v>1261.81</v>
      </c>
      <c r="J133" s="44">
        <v>1458.99</v>
      </c>
      <c r="K133" s="44">
        <v>1667.42</v>
      </c>
      <c r="L133" s="44">
        <v>1924.32</v>
      </c>
      <c r="M133" s="44">
        <v>2065.0300000000002</v>
      </c>
      <c r="N133" s="44">
        <v>2088.23</v>
      </c>
      <c r="O133" s="44">
        <v>2104.19</v>
      </c>
      <c r="P133" s="44">
        <v>2043.43</v>
      </c>
      <c r="Q133" s="44">
        <v>2054.37</v>
      </c>
      <c r="R133" s="44">
        <v>2039.32</v>
      </c>
      <c r="S133" s="44">
        <v>2041.46</v>
      </c>
      <c r="T133" s="44">
        <v>2041.74</v>
      </c>
      <c r="U133" s="44">
        <v>2033.24</v>
      </c>
      <c r="V133" s="44">
        <v>2199.37</v>
      </c>
      <c r="W133" s="44">
        <v>2194.44</v>
      </c>
      <c r="X133" s="44">
        <v>1890.81</v>
      </c>
      <c r="Y133" s="44">
        <v>1785.16</v>
      </c>
      <c r="Z133" s="44">
        <v>1508.41</v>
      </c>
      <c r="AA133" s="44">
        <v>1262.46</v>
      </c>
    </row>
    <row r="134" spans="1:27" ht="12.75" hidden="1" customHeight="1" outlineLevel="1" x14ac:dyDescent="0.2">
      <c r="A134" s="99" t="s">
        <v>364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hidden="1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8" t="s">
        <v>367</v>
      </c>
      <c r="B137" s="28" t="str">
        <f>"27"&amp;"."&amp;$B$662&amp;"."&amp;$B$663</f>
        <v>27.10.2023</v>
      </c>
      <c r="C137" s="90" t="s">
        <v>76</v>
      </c>
      <c r="D137" s="91">
        <f>ROUND(((D138+D139+D141+D140)/1000),5)</f>
        <v>2.60303</v>
      </c>
      <c r="E137" s="91">
        <f>ROUND(((E138+E139+E141+E140)/1000),5)</f>
        <v>2.51898</v>
      </c>
      <c r="F137" s="91">
        <f>ROUND(((F138+F139+F141+F140)/1000),5)</f>
        <v>2.4796200000000002</v>
      </c>
      <c r="G137" s="91">
        <f t="shared" ref="G137:AA137" si="78">ROUND(((G138+G139+G141+G140)/1000),5)</f>
        <v>2.4807700000000001</v>
      </c>
      <c r="H137" s="91">
        <f t="shared" si="78"/>
        <v>2.5484300000000002</v>
      </c>
      <c r="I137" s="91">
        <f t="shared" si="78"/>
        <v>2.6676899999999999</v>
      </c>
      <c r="J137" s="91">
        <f t="shared" si="78"/>
        <v>2.8128099999999998</v>
      </c>
      <c r="K137" s="91">
        <f t="shared" si="78"/>
        <v>3.0931999999999999</v>
      </c>
      <c r="L137" s="91">
        <f t="shared" si="78"/>
        <v>3.3567200000000001</v>
      </c>
      <c r="M137" s="91">
        <f t="shared" si="78"/>
        <v>3.55158</v>
      </c>
      <c r="N137" s="91">
        <f t="shared" si="78"/>
        <v>3.7713999999999999</v>
      </c>
      <c r="O137" s="91">
        <f t="shared" si="78"/>
        <v>3.70702</v>
      </c>
      <c r="P137" s="91">
        <f t="shared" si="78"/>
        <v>3.4697300000000002</v>
      </c>
      <c r="Q137" s="91">
        <f t="shared" si="78"/>
        <v>3.4830000000000001</v>
      </c>
      <c r="R137" s="91">
        <f t="shared" si="78"/>
        <v>3.4758300000000002</v>
      </c>
      <c r="S137" s="91">
        <f t="shared" si="78"/>
        <v>3.4774699999999998</v>
      </c>
      <c r="T137" s="91">
        <f t="shared" si="78"/>
        <v>3.4743200000000001</v>
      </c>
      <c r="U137" s="91">
        <f t="shared" si="78"/>
        <v>3.6160399999999999</v>
      </c>
      <c r="V137" s="91">
        <f t="shared" si="78"/>
        <v>3.7993999999999999</v>
      </c>
      <c r="W137" s="91">
        <f t="shared" si="78"/>
        <v>3.7065800000000002</v>
      </c>
      <c r="X137" s="91">
        <f t="shared" si="78"/>
        <v>3.383</v>
      </c>
      <c r="Y137" s="91">
        <f t="shared" si="78"/>
        <v>3.3500100000000002</v>
      </c>
      <c r="Z137" s="91">
        <f t="shared" si="78"/>
        <v>3.0271300000000001</v>
      </c>
      <c r="AA137" s="91">
        <f t="shared" si="78"/>
        <v>2.8910900000000002</v>
      </c>
    </row>
    <row r="138" spans="1:27" ht="12.75" hidden="1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1197</v>
      </c>
      <c r="E138" s="44">
        <v>1112.95</v>
      </c>
      <c r="F138" s="44">
        <v>1073.5899999999999</v>
      </c>
      <c r="G138" s="44">
        <v>1074.74</v>
      </c>
      <c r="H138" s="44">
        <v>1142.4000000000001</v>
      </c>
      <c r="I138" s="44">
        <v>1261.6600000000001</v>
      </c>
      <c r="J138" s="44">
        <v>1406.78</v>
      </c>
      <c r="K138" s="44">
        <v>1687.17</v>
      </c>
      <c r="L138" s="44">
        <v>1950.69</v>
      </c>
      <c r="M138" s="44">
        <v>2145.5500000000002</v>
      </c>
      <c r="N138" s="44">
        <v>2365.37</v>
      </c>
      <c r="O138" s="44">
        <v>2300.9899999999998</v>
      </c>
      <c r="P138" s="44">
        <v>2063.6999999999998</v>
      </c>
      <c r="Q138" s="44">
        <v>2076.9699999999998</v>
      </c>
      <c r="R138" s="44">
        <v>2069.8000000000002</v>
      </c>
      <c r="S138" s="44">
        <v>2071.44</v>
      </c>
      <c r="T138" s="44">
        <v>2068.29</v>
      </c>
      <c r="U138" s="44">
        <v>2210.0100000000002</v>
      </c>
      <c r="V138" s="44">
        <v>2393.37</v>
      </c>
      <c r="W138" s="44">
        <v>2300.5500000000002</v>
      </c>
      <c r="X138" s="44">
        <v>1976.97</v>
      </c>
      <c r="Y138" s="44">
        <v>1943.98</v>
      </c>
      <c r="Z138" s="44">
        <v>1621.1</v>
      </c>
      <c r="AA138" s="44">
        <v>1485.06</v>
      </c>
    </row>
    <row r="139" spans="1:27" ht="12.75" hidden="1" customHeight="1" outlineLevel="1" x14ac:dyDescent="0.2">
      <c r="A139" s="99" t="s">
        <v>369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hidden="1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8" t="s">
        <v>372</v>
      </c>
      <c r="B142" s="28" t="str">
        <f>"28"&amp;"."&amp;$B$662&amp;"."&amp;$B$663</f>
        <v>28.10.2023</v>
      </c>
      <c r="C142" s="90" t="s">
        <v>76</v>
      </c>
      <c r="D142" s="91">
        <f>ROUND(((D143+D144+D146+D145)/1000),5)</f>
        <v>2.6508500000000002</v>
      </c>
      <c r="E142" s="91">
        <f>ROUND(((E143+E144+E146+E145)/1000),5)</f>
        <v>2.6090200000000001</v>
      </c>
      <c r="F142" s="91">
        <f>ROUND(((F143+F144+F146+F145)/1000),5)</f>
        <v>2.5907300000000002</v>
      </c>
      <c r="G142" s="91">
        <f t="shared" ref="G142:AA142" si="81">ROUND(((G143+G144+G146+G145)/1000),5)</f>
        <v>2.55749</v>
      </c>
      <c r="H142" s="91">
        <f t="shared" si="81"/>
        <v>2.5880000000000001</v>
      </c>
      <c r="I142" s="91">
        <f t="shared" si="81"/>
        <v>2.6109499999999999</v>
      </c>
      <c r="J142" s="91">
        <f t="shared" si="81"/>
        <v>2.63347</v>
      </c>
      <c r="K142" s="91">
        <f t="shared" si="81"/>
        <v>2.7717700000000001</v>
      </c>
      <c r="L142" s="91">
        <f t="shared" si="81"/>
        <v>3.0374599999999998</v>
      </c>
      <c r="M142" s="91">
        <f t="shared" si="81"/>
        <v>3.33622</v>
      </c>
      <c r="N142" s="91">
        <f t="shared" si="81"/>
        <v>3.3953500000000001</v>
      </c>
      <c r="O142" s="91">
        <f t="shared" si="81"/>
        <v>3.3999100000000002</v>
      </c>
      <c r="P142" s="91">
        <f t="shared" si="81"/>
        <v>3.3874200000000001</v>
      </c>
      <c r="Q142" s="91">
        <f t="shared" si="81"/>
        <v>3.3548</v>
      </c>
      <c r="R142" s="91">
        <f t="shared" si="81"/>
        <v>3.26254</v>
      </c>
      <c r="S142" s="91">
        <f t="shared" si="81"/>
        <v>3.1914799999999999</v>
      </c>
      <c r="T142" s="91">
        <f t="shared" si="81"/>
        <v>3.1654499999999999</v>
      </c>
      <c r="U142" s="91">
        <f t="shared" si="81"/>
        <v>3.2724700000000002</v>
      </c>
      <c r="V142" s="91">
        <f t="shared" si="81"/>
        <v>3.3400699999999999</v>
      </c>
      <c r="W142" s="91">
        <f t="shared" si="81"/>
        <v>3.2449499999999998</v>
      </c>
      <c r="X142" s="91">
        <f t="shared" si="81"/>
        <v>3.2170299999999998</v>
      </c>
      <c r="Y142" s="91">
        <f t="shared" si="81"/>
        <v>3.0282100000000001</v>
      </c>
      <c r="Z142" s="91">
        <f t="shared" si="81"/>
        <v>2.7393700000000001</v>
      </c>
      <c r="AA142" s="91">
        <f t="shared" si="81"/>
        <v>2.66398</v>
      </c>
    </row>
    <row r="143" spans="1:27" ht="12.75" hidden="1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1244.82</v>
      </c>
      <c r="E143" s="44">
        <v>1202.99</v>
      </c>
      <c r="F143" s="44">
        <v>1184.7</v>
      </c>
      <c r="G143" s="44">
        <v>1151.46</v>
      </c>
      <c r="H143" s="44">
        <v>1181.97</v>
      </c>
      <c r="I143" s="44">
        <v>1204.92</v>
      </c>
      <c r="J143" s="44">
        <v>1227.44</v>
      </c>
      <c r="K143" s="44">
        <v>1365.74</v>
      </c>
      <c r="L143" s="44">
        <v>1631.43</v>
      </c>
      <c r="M143" s="44">
        <v>1930.19</v>
      </c>
      <c r="N143" s="44">
        <v>1989.32</v>
      </c>
      <c r="O143" s="44">
        <v>1993.88</v>
      </c>
      <c r="P143" s="44">
        <v>1981.39</v>
      </c>
      <c r="Q143" s="44">
        <v>1948.77</v>
      </c>
      <c r="R143" s="44">
        <v>1856.51</v>
      </c>
      <c r="S143" s="44">
        <v>1785.45</v>
      </c>
      <c r="T143" s="44">
        <v>1759.42</v>
      </c>
      <c r="U143" s="44">
        <v>1866.44</v>
      </c>
      <c r="V143" s="44">
        <v>1934.04</v>
      </c>
      <c r="W143" s="44">
        <v>1838.92</v>
      </c>
      <c r="X143" s="44">
        <v>1811</v>
      </c>
      <c r="Y143" s="44">
        <v>1622.18</v>
      </c>
      <c r="Z143" s="44">
        <v>1333.34</v>
      </c>
      <c r="AA143" s="44">
        <v>1257.95</v>
      </c>
    </row>
    <row r="144" spans="1:27" ht="12.75" hidden="1" customHeight="1" outlineLevel="1" x14ac:dyDescent="0.2">
      <c r="A144" s="99" t="s">
        <v>374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hidden="1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8" t="s">
        <v>377</v>
      </c>
      <c r="B147" s="28" t="str">
        <f>"29"&amp;"."&amp;$B$662&amp;"."&amp;$B$663</f>
        <v>29.10.2023</v>
      </c>
      <c r="C147" s="90" t="s">
        <v>76</v>
      </c>
      <c r="D147" s="91">
        <f>ROUND(((D148+D149+D151+D150)/1000),5)</f>
        <v>2.6593900000000001</v>
      </c>
      <c r="E147" s="91">
        <f>ROUND(((E148+E149+E151+E150)/1000),5)</f>
        <v>2.5945999999999998</v>
      </c>
      <c r="F147" s="91">
        <f>ROUND(((F148+F149+F151+F150)/1000),5)</f>
        <v>2.54576</v>
      </c>
      <c r="G147" s="91">
        <f t="shared" ref="G147:AA147" si="84">ROUND(((G148+G149+G151+G150)/1000),5)</f>
        <v>2.5028899999999998</v>
      </c>
      <c r="H147" s="91">
        <f t="shared" si="84"/>
        <v>2.5299800000000001</v>
      </c>
      <c r="I147" s="91">
        <f t="shared" si="84"/>
        <v>2.5960299999999998</v>
      </c>
      <c r="J147" s="91">
        <f t="shared" si="84"/>
        <v>2.5943700000000001</v>
      </c>
      <c r="K147" s="91">
        <f t="shared" si="84"/>
        <v>2.6624400000000001</v>
      </c>
      <c r="L147" s="91">
        <f t="shared" si="84"/>
        <v>2.9163199999999998</v>
      </c>
      <c r="M147" s="91">
        <f t="shared" si="84"/>
        <v>3.11239</v>
      </c>
      <c r="N147" s="91">
        <f t="shared" si="84"/>
        <v>3.2785099999999998</v>
      </c>
      <c r="O147" s="91">
        <f t="shared" si="84"/>
        <v>3.3204199999999999</v>
      </c>
      <c r="P147" s="91">
        <f t="shared" si="84"/>
        <v>3.31054</v>
      </c>
      <c r="Q147" s="91">
        <f t="shared" si="84"/>
        <v>3.3107899999999999</v>
      </c>
      <c r="R147" s="91">
        <f t="shared" si="84"/>
        <v>3.2347299999999999</v>
      </c>
      <c r="S147" s="91">
        <f t="shared" si="84"/>
        <v>3.2535699999999999</v>
      </c>
      <c r="T147" s="91">
        <f t="shared" si="84"/>
        <v>3.25867</v>
      </c>
      <c r="U147" s="91">
        <f t="shared" si="84"/>
        <v>3.4249299999999998</v>
      </c>
      <c r="V147" s="91">
        <f t="shared" si="84"/>
        <v>3.48794</v>
      </c>
      <c r="W147" s="91">
        <f t="shared" si="84"/>
        <v>3.4075899999999999</v>
      </c>
      <c r="X147" s="91">
        <f t="shared" si="84"/>
        <v>3.36748</v>
      </c>
      <c r="Y147" s="91">
        <f t="shared" si="84"/>
        <v>3.3166799999999999</v>
      </c>
      <c r="Z147" s="91">
        <f t="shared" si="84"/>
        <v>2.9457100000000001</v>
      </c>
      <c r="AA147" s="91">
        <f t="shared" si="84"/>
        <v>2.69693</v>
      </c>
    </row>
    <row r="148" spans="1:27" ht="12.75" hidden="1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1253.3599999999999</v>
      </c>
      <c r="E148" s="44">
        <v>1188.57</v>
      </c>
      <c r="F148" s="44">
        <v>1139.73</v>
      </c>
      <c r="G148" s="44">
        <v>1096.8599999999999</v>
      </c>
      <c r="H148" s="44">
        <v>1123.95</v>
      </c>
      <c r="I148" s="44">
        <v>1190</v>
      </c>
      <c r="J148" s="44">
        <v>1188.3399999999999</v>
      </c>
      <c r="K148" s="44">
        <v>1256.4100000000001</v>
      </c>
      <c r="L148" s="44">
        <v>1510.29</v>
      </c>
      <c r="M148" s="44">
        <v>1706.36</v>
      </c>
      <c r="N148" s="44">
        <v>1872.48</v>
      </c>
      <c r="O148" s="44">
        <v>1914.39</v>
      </c>
      <c r="P148" s="44">
        <v>1904.51</v>
      </c>
      <c r="Q148" s="44">
        <v>1904.76</v>
      </c>
      <c r="R148" s="44">
        <v>1828.7</v>
      </c>
      <c r="S148" s="44">
        <v>1847.54</v>
      </c>
      <c r="T148" s="44">
        <v>1852.64</v>
      </c>
      <c r="U148" s="44">
        <v>2018.9</v>
      </c>
      <c r="V148" s="44">
        <v>2081.91</v>
      </c>
      <c r="W148" s="44">
        <v>2001.56</v>
      </c>
      <c r="X148" s="44">
        <v>1961.45</v>
      </c>
      <c r="Y148" s="44">
        <v>1910.65</v>
      </c>
      <c r="Z148" s="44">
        <v>1539.68</v>
      </c>
      <c r="AA148" s="44">
        <v>1290.9000000000001</v>
      </c>
    </row>
    <row r="149" spans="1:27" ht="12.75" hidden="1" customHeight="1" outlineLevel="1" x14ac:dyDescent="0.2">
      <c r="A149" s="99" t="s">
        <v>379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hidden="1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8" t="s">
        <v>382</v>
      </c>
      <c r="B152" s="28" t="str">
        <f>"30"&amp;"."&amp;$B$662&amp;"."&amp;$B$663</f>
        <v>30.10.2023</v>
      </c>
      <c r="C152" s="90" t="s">
        <v>76</v>
      </c>
      <c r="D152" s="91">
        <f>ROUND(((D153+D154+D156+D155)/1000),5)</f>
        <v>2.5940400000000001</v>
      </c>
      <c r="E152" s="91">
        <f>ROUND(((E153+E154+E156+E155)/1000),5)</f>
        <v>2.4864700000000002</v>
      </c>
      <c r="F152" s="91">
        <f>ROUND(((F153+F154+F156+F155)/1000),5)</f>
        <v>2.4337300000000002</v>
      </c>
      <c r="G152" s="91">
        <f t="shared" ref="G152:AA152" si="87">ROUND(((G153+G154+G156+G155)/1000),5)</f>
        <v>2.42157</v>
      </c>
      <c r="H152" s="91">
        <f t="shared" si="87"/>
        <v>2.47729</v>
      </c>
      <c r="I152" s="91">
        <f t="shared" si="87"/>
        <v>2.5952999999999999</v>
      </c>
      <c r="J152" s="91">
        <f t="shared" si="87"/>
        <v>2.7139700000000002</v>
      </c>
      <c r="K152" s="91">
        <f t="shared" si="87"/>
        <v>2.9864799999999998</v>
      </c>
      <c r="L152" s="91">
        <f t="shared" si="87"/>
        <v>3.2334499999999999</v>
      </c>
      <c r="M152" s="91">
        <f t="shared" si="87"/>
        <v>3.3819599999999999</v>
      </c>
      <c r="N152" s="91">
        <f t="shared" si="87"/>
        <v>3.4727999999999999</v>
      </c>
      <c r="O152" s="91">
        <f t="shared" si="87"/>
        <v>3.40097</v>
      </c>
      <c r="P152" s="91">
        <f t="shared" si="87"/>
        <v>3.4019400000000002</v>
      </c>
      <c r="Q152" s="91">
        <f t="shared" si="87"/>
        <v>3.43208</v>
      </c>
      <c r="R152" s="91">
        <f t="shared" si="87"/>
        <v>3.4125800000000002</v>
      </c>
      <c r="S152" s="91">
        <f t="shared" si="87"/>
        <v>3.4068100000000001</v>
      </c>
      <c r="T152" s="91">
        <f t="shared" si="87"/>
        <v>3.4004599999999998</v>
      </c>
      <c r="U152" s="91">
        <f t="shared" si="87"/>
        <v>3.6350899999999999</v>
      </c>
      <c r="V152" s="91">
        <f t="shared" si="87"/>
        <v>3.5461200000000002</v>
      </c>
      <c r="W152" s="91">
        <f t="shared" si="87"/>
        <v>3.3948</v>
      </c>
      <c r="X152" s="91">
        <f t="shared" si="87"/>
        <v>3.3478599999999998</v>
      </c>
      <c r="Y152" s="91">
        <f t="shared" si="87"/>
        <v>3.1538499999999998</v>
      </c>
      <c r="Z152" s="91">
        <f t="shared" si="87"/>
        <v>2.7397100000000001</v>
      </c>
      <c r="AA152" s="91">
        <f t="shared" si="87"/>
        <v>2.6358299999999999</v>
      </c>
    </row>
    <row r="153" spans="1:27" ht="12.75" hidden="1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1188.01</v>
      </c>
      <c r="E153" s="44">
        <v>1080.44</v>
      </c>
      <c r="F153" s="44">
        <v>1027.7</v>
      </c>
      <c r="G153" s="44">
        <v>1015.54</v>
      </c>
      <c r="H153" s="44">
        <v>1071.26</v>
      </c>
      <c r="I153" s="44">
        <v>1189.27</v>
      </c>
      <c r="J153" s="44">
        <v>1307.94</v>
      </c>
      <c r="K153" s="44">
        <v>1580.45</v>
      </c>
      <c r="L153" s="44">
        <v>1827.42</v>
      </c>
      <c r="M153" s="44">
        <v>1975.93</v>
      </c>
      <c r="N153" s="44">
        <v>2066.77</v>
      </c>
      <c r="O153" s="44">
        <v>1994.94</v>
      </c>
      <c r="P153" s="44">
        <v>1995.91</v>
      </c>
      <c r="Q153" s="44">
        <v>2026.05</v>
      </c>
      <c r="R153" s="44">
        <v>2006.55</v>
      </c>
      <c r="S153" s="44">
        <v>2000.78</v>
      </c>
      <c r="T153" s="44">
        <v>1994.43</v>
      </c>
      <c r="U153" s="44">
        <v>2229.06</v>
      </c>
      <c r="V153" s="44">
        <v>2140.09</v>
      </c>
      <c r="W153" s="44">
        <v>1988.77</v>
      </c>
      <c r="X153" s="44">
        <v>1941.83</v>
      </c>
      <c r="Y153" s="44">
        <v>1747.82</v>
      </c>
      <c r="Z153" s="44">
        <v>1333.68</v>
      </c>
      <c r="AA153" s="44">
        <v>1229.8</v>
      </c>
    </row>
    <row r="154" spans="1:27" ht="12.75" hidden="1" customHeight="1" outlineLevel="1" x14ac:dyDescent="0.2">
      <c r="A154" s="99" t="s">
        <v>384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hidden="1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 t="s">
        <v>387</v>
      </c>
      <c r="B157" s="28" t="str">
        <f>"31"&amp;"."&amp;$B$662&amp;"."&amp;$B$663</f>
        <v>31.10.2023</v>
      </c>
      <c r="C157" s="90" t="s">
        <v>76</v>
      </c>
      <c r="D157" s="91">
        <f>ROUND(((D158+D159+D161+D160)/1000),5)</f>
        <v>2.5585100000000001</v>
      </c>
      <c r="E157" s="91">
        <f>ROUND(((E158+E159+E161+E160)/1000),5)</f>
        <v>2.4219499999999998</v>
      </c>
      <c r="F157" s="91">
        <f>ROUND(((F158+F159+F161+F160)/1000),5)</f>
        <v>2.33582</v>
      </c>
      <c r="G157" s="91">
        <f t="shared" ref="G157:AA157" si="90">ROUND(((G158+G159+G161+G160)/1000),5)</f>
        <v>2.3205</v>
      </c>
      <c r="H157" s="91">
        <f t="shared" si="90"/>
        <v>2.4342899999999998</v>
      </c>
      <c r="I157" s="91">
        <f t="shared" si="90"/>
        <v>2.5871300000000002</v>
      </c>
      <c r="J157" s="91">
        <f t="shared" si="90"/>
        <v>2.6762199999999998</v>
      </c>
      <c r="K157" s="91">
        <f t="shared" si="90"/>
        <v>3.0086400000000002</v>
      </c>
      <c r="L157" s="91">
        <f t="shared" si="90"/>
        <v>3.2004800000000002</v>
      </c>
      <c r="M157" s="91">
        <f t="shared" si="90"/>
        <v>3.3662800000000002</v>
      </c>
      <c r="N157" s="91">
        <f t="shared" si="90"/>
        <v>3.38714</v>
      </c>
      <c r="O157" s="91">
        <f t="shared" si="90"/>
        <v>3.3698299999999999</v>
      </c>
      <c r="P157" s="91">
        <f t="shared" si="90"/>
        <v>3.3726600000000002</v>
      </c>
      <c r="Q157" s="91">
        <f t="shared" si="90"/>
        <v>3.3748</v>
      </c>
      <c r="R157" s="91">
        <f t="shared" si="90"/>
        <v>3.3744499999999999</v>
      </c>
      <c r="S157" s="91">
        <f t="shared" si="90"/>
        <v>3.3751899999999999</v>
      </c>
      <c r="T157" s="91">
        <f t="shared" si="90"/>
        <v>3.3731100000000001</v>
      </c>
      <c r="U157" s="91">
        <f t="shared" si="90"/>
        <v>3.4345500000000002</v>
      </c>
      <c r="V157" s="91">
        <f t="shared" si="90"/>
        <v>3.4395600000000002</v>
      </c>
      <c r="W157" s="91">
        <f t="shared" si="90"/>
        <v>3.34964</v>
      </c>
      <c r="X157" s="91">
        <f t="shared" si="90"/>
        <v>3.28437</v>
      </c>
      <c r="Y157" s="91">
        <f t="shared" si="90"/>
        <v>3.1343700000000001</v>
      </c>
      <c r="Z157" s="91">
        <f t="shared" si="90"/>
        <v>2.7147999999999999</v>
      </c>
      <c r="AA157" s="91">
        <f t="shared" si="90"/>
        <v>2.6201400000000001</v>
      </c>
    </row>
    <row r="158" spans="1:27" ht="12.75" hidden="1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1152.48</v>
      </c>
      <c r="E158" s="44">
        <v>1015.92</v>
      </c>
      <c r="F158" s="44">
        <v>929.79</v>
      </c>
      <c r="G158" s="44">
        <v>914.47</v>
      </c>
      <c r="H158" s="44">
        <v>1028.26</v>
      </c>
      <c r="I158" s="44">
        <v>1181.0999999999999</v>
      </c>
      <c r="J158" s="44">
        <v>1270.19</v>
      </c>
      <c r="K158" s="44">
        <v>1602.61</v>
      </c>
      <c r="L158" s="44">
        <v>1794.45</v>
      </c>
      <c r="M158" s="44">
        <v>1960.25</v>
      </c>
      <c r="N158" s="44">
        <v>1981.11</v>
      </c>
      <c r="O158" s="44">
        <v>1963.8</v>
      </c>
      <c r="P158" s="44">
        <v>1966.63</v>
      </c>
      <c r="Q158" s="44">
        <v>1968.77</v>
      </c>
      <c r="R158" s="44">
        <v>1968.42</v>
      </c>
      <c r="S158" s="44">
        <v>1969.16</v>
      </c>
      <c r="T158" s="44">
        <v>1967.08</v>
      </c>
      <c r="U158" s="44">
        <v>2028.52</v>
      </c>
      <c r="V158" s="44">
        <v>2033.53</v>
      </c>
      <c r="W158" s="44">
        <v>1943.61</v>
      </c>
      <c r="X158" s="44">
        <v>1878.34</v>
      </c>
      <c r="Y158" s="44">
        <v>1728.34</v>
      </c>
      <c r="Z158" s="44">
        <v>1308.77</v>
      </c>
      <c r="AA158" s="44">
        <v>1214.1099999999999</v>
      </c>
    </row>
    <row r="159" spans="1:27" ht="12.75" hidden="1" customHeight="1" outlineLevel="1" x14ac:dyDescent="0.2">
      <c r="A159" s="99" t="s">
        <v>389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hidden="1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01.10.2023</v>
      </c>
      <c r="C166" s="90" t="s">
        <v>76</v>
      </c>
      <c r="D166" s="91">
        <f>ROUND(((D167+D168+D170+D169)/1000),5)</f>
        <v>3.40334</v>
      </c>
      <c r="E166" s="91">
        <f>ROUND(((E167+E168+E170+E169)/1000),5)</f>
        <v>3.34456</v>
      </c>
      <c r="F166" s="91">
        <f>ROUND(((F167+F168+F170+F169)/1000),5)</f>
        <v>3.3306100000000001</v>
      </c>
      <c r="G166" s="91">
        <f t="shared" ref="G166:AA166" si="93">ROUND(((G167+G168+G170+G169)/1000),5)</f>
        <v>3.3324799999999999</v>
      </c>
      <c r="H166" s="91">
        <f t="shared" si="93"/>
        <v>3.3413200000000001</v>
      </c>
      <c r="I166" s="91">
        <f t="shared" si="93"/>
        <v>3.3659599999999998</v>
      </c>
      <c r="J166" s="91">
        <f t="shared" si="93"/>
        <v>3.3669799999999999</v>
      </c>
      <c r="K166" s="91">
        <f t="shared" si="93"/>
        <v>3.45411</v>
      </c>
      <c r="L166" s="91">
        <f t="shared" si="93"/>
        <v>3.7039</v>
      </c>
      <c r="M166" s="91">
        <f t="shared" si="93"/>
        <v>3.9773999999999998</v>
      </c>
      <c r="N166" s="91">
        <f t="shared" si="93"/>
        <v>4.0305</v>
      </c>
      <c r="O166" s="91">
        <f t="shared" si="93"/>
        <v>4.0372700000000004</v>
      </c>
      <c r="P166" s="91">
        <f t="shared" si="93"/>
        <v>4.0398500000000004</v>
      </c>
      <c r="Q166" s="91">
        <f t="shared" si="93"/>
        <v>4.0536199999999996</v>
      </c>
      <c r="R166" s="91">
        <f t="shared" si="93"/>
        <v>4.0574399999999997</v>
      </c>
      <c r="S166" s="91">
        <f t="shared" si="93"/>
        <v>4.0673700000000004</v>
      </c>
      <c r="T166" s="91">
        <f t="shared" si="93"/>
        <v>4.0600199999999997</v>
      </c>
      <c r="U166" s="91">
        <f t="shared" si="93"/>
        <v>4.07341</v>
      </c>
      <c r="V166" s="91">
        <f t="shared" si="93"/>
        <v>4.1320600000000001</v>
      </c>
      <c r="W166" s="91">
        <f t="shared" si="93"/>
        <v>4.1974400000000003</v>
      </c>
      <c r="X166" s="91">
        <f t="shared" si="93"/>
        <v>4.1348200000000004</v>
      </c>
      <c r="Y166" s="91">
        <f t="shared" si="93"/>
        <v>4.0482100000000001</v>
      </c>
      <c r="Z166" s="91">
        <f t="shared" si="93"/>
        <v>3.6994500000000001</v>
      </c>
      <c r="AA166" s="91">
        <f t="shared" si="93"/>
        <v>3.5238999999999998</v>
      </c>
    </row>
    <row r="167" spans="1:27" ht="12.75" hidden="1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1351.76</v>
      </c>
      <c r="E167" s="44">
        <v>1292.98</v>
      </c>
      <c r="F167" s="44">
        <v>1279.03</v>
      </c>
      <c r="G167" s="44">
        <v>1280.9000000000001</v>
      </c>
      <c r="H167" s="44">
        <v>1289.74</v>
      </c>
      <c r="I167" s="44">
        <v>1314.38</v>
      </c>
      <c r="J167" s="44">
        <v>1315.4</v>
      </c>
      <c r="K167" s="44">
        <v>1402.53</v>
      </c>
      <c r="L167" s="44">
        <v>1652.32</v>
      </c>
      <c r="M167" s="44">
        <v>1925.82</v>
      </c>
      <c r="N167" s="44">
        <v>1978.92</v>
      </c>
      <c r="O167" s="44">
        <v>1985.69</v>
      </c>
      <c r="P167" s="44">
        <v>1988.27</v>
      </c>
      <c r="Q167" s="44">
        <v>2002.04</v>
      </c>
      <c r="R167" s="44">
        <v>2005.86</v>
      </c>
      <c r="S167" s="44">
        <v>2015.79</v>
      </c>
      <c r="T167" s="44">
        <v>2008.44</v>
      </c>
      <c r="U167" s="44">
        <v>2021.83</v>
      </c>
      <c r="V167" s="44">
        <v>2080.48</v>
      </c>
      <c r="W167" s="44">
        <v>2145.86</v>
      </c>
      <c r="X167" s="44">
        <v>2083.2399999999998</v>
      </c>
      <c r="Y167" s="44">
        <v>1996.63</v>
      </c>
      <c r="Z167" s="44">
        <v>1647.87</v>
      </c>
      <c r="AA167" s="44">
        <v>1472.32</v>
      </c>
    </row>
    <row r="168" spans="1:27" ht="12.75" hidden="1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hidden="1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collapsed="1" x14ac:dyDescent="0.2">
      <c r="A171" s="98" t="s">
        <v>399</v>
      </c>
      <c r="B171" s="28" t="str">
        <f>"02"&amp;"."&amp;$B$662&amp;"."&amp;$B$663</f>
        <v>02.10.2023</v>
      </c>
      <c r="C171" s="90" t="s">
        <v>76</v>
      </c>
      <c r="D171" s="91">
        <f>ROUND(((D172+D173+D175+D174)/1000),5)</f>
        <v>3.3787799999999999</v>
      </c>
      <c r="E171" s="91">
        <f>ROUND(((E172+E173+E175+E174)/1000),5)</f>
        <v>3.3216800000000002</v>
      </c>
      <c r="F171" s="91">
        <f>ROUND(((F172+F173+F175+F174)/1000),5)</f>
        <v>3.26607</v>
      </c>
      <c r="G171" s="91">
        <f t="shared" ref="G171:AA171" si="96">ROUND(((G172+G173+G175+G174)/1000),5)</f>
        <v>3.2536700000000001</v>
      </c>
      <c r="H171" s="91">
        <f t="shared" si="96"/>
        <v>3.26654</v>
      </c>
      <c r="I171" s="91">
        <f t="shared" si="96"/>
        <v>3.3851599999999999</v>
      </c>
      <c r="J171" s="91">
        <f t="shared" si="96"/>
        <v>3.54522</v>
      </c>
      <c r="K171" s="91">
        <f t="shared" si="96"/>
        <v>3.8021600000000002</v>
      </c>
      <c r="L171" s="91">
        <f t="shared" si="96"/>
        <v>4.0056099999999999</v>
      </c>
      <c r="M171" s="91">
        <f t="shared" si="96"/>
        <v>4.1989400000000003</v>
      </c>
      <c r="N171" s="91">
        <f t="shared" si="96"/>
        <v>4.2057200000000003</v>
      </c>
      <c r="O171" s="91">
        <f t="shared" si="96"/>
        <v>4.1278499999999996</v>
      </c>
      <c r="P171" s="91">
        <f t="shared" si="96"/>
        <v>4.0855199999999998</v>
      </c>
      <c r="Q171" s="91">
        <f t="shared" si="96"/>
        <v>4.1052999999999997</v>
      </c>
      <c r="R171" s="91">
        <f t="shared" si="96"/>
        <v>4.1071999999999997</v>
      </c>
      <c r="S171" s="91">
        <f t="shared" si="96"/>
        <v>4.0933599999999997</v>
      </c>
      <c r="T171" s="91">
        <f t="shared" si="96"/>
        <v>4.0887700000000002</v>
      </c>
      <c r="U171" s="91">
        <f t="shared" si="96"/>
        <v>4.0983700000000001</v>
      </c>
      <c r="V171" s="91">
        <f t="shared" si="96"/>
        <v>4.2443999999999997</v>
      </c>
      <c r="W171" s="91">
        <f t="shared" si="96"/>
        <v>4.2469700000000001</v>
      </c>
      <c r="X171" s="91">
        <f t="shared" si="96"/>
        <v>4.0919299999999996</v>
      </c>
      <c r="Y171" s="91">
        <f t="shared" si="96"/>
        <v>3.99858</v>
      </c>
      <c r="Z171" s="91">
        <f t="shared" si="96"/>
        <v>3.7465000000000002</v>
      </c>
      <c r="AA171" s="91">
        <f t="shared" si="96"/>
        <v>3.4530599999999998</v>
      </c>
    </row>
    <row r="172" spans="1:27" ht="12.75" hidden="1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1327.2</v>
      </c>
      <c r="E172" s="44">
        <v>1270.0999999999999</v>
      </c>
      <c r="F172" s="44">
        <v>1214.49</v>
      </c>
      <c r="G172" s="44">
        <v>1202.0899999999999</v>
      </c>
      <c r="H172" s="44">
        <v>1214.96</v>
      </c>
      <c r="I172" s="44">
        <v>1333.58</v>
      </c>
      <c r="J172" s="44">
        <v>1493.64</v>
      </c>
      <c r="K172" s="44">
        <v>1750.58</v>
      </c>
      <c r="L172" s="44">
        <v>1954.03</v>
      </c>
      <c r="M172" s="44">
        <v>2147.36</v>
      </c>
      <c r="N172" s="44">
        <v>2154.14</v>
      </c>
      <c r="O172" s="44">
        <v>2076.27</v>
      </c>
      <c r="P172" s="44">
        <v>2033.94</v>
      </c>
      <c r="Q172" s="44">
        <v>2053.7199999999998</v>
      </c>
      <c r="R172" s="44">
        <v>2055.62</v>
      </c>
      <c r="S172" s="44">
        <v>2041.78</v>
      </c>
      <c r="T172" s="44">
        <v>2037.19</v>
      </c>
      <c r="U172" s="44">
        <v>2046.79</v>
      </c>
      <c r="V172" s="44">
        <v>2192.8200000000002</v>
      </c>
      <c r="W172" s="44">
        <v>2195.39</v>
      </c>
      <c r="X172" s="44">
        <v>2040.35</v>
      </c>
      <c r="Y172" s="44">
        <v>1947</v>
      </c>
      <c r="Z172" s="44">
        <v>1694.92</v>
      </c>
      <c r="AA172" s="44">
        <v>1401.48</v>
      </c>
    </row>
    <row r="173" spans="1:27" ht="12.75" hidden="1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hidden="1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98" t="s">
        <v>404</v>
      </c>
      <c r="B176" s="28" t="str">
        <f>"03"&amp;"."&amp;$B$662&amp;"."&amp;$B$663</f>
        <v>03.10.2023</v>
      </c>
      <c r="C176" s="90" t="s">
        <v>76</v>
      </c>
      <c r="D176" s="91">
        <f>ROUND(((D177+D178+D180+D179)/1000),5)</f>
        <v>3.3226</v>
      </c>
      <c r="E176" s="91">
        <f>ROUND(((E177+E178+E180+E179)/1000),5)</f>
        <v>3.2378499999999999</v>
      </c>
      <c r="F176" s="91">
        <f>ROUND(((F177+F178+F180+F179)/1000),5)</f>
        <v>3.0943800000000001</v>
      </c>
      <c r="G176" s="91">
        <f t="shared" ref="G176:AA176" si="99">ROUND(((G177+G178+G180+G179)/1000),5)</f>
        <v>3.0763400000000001</v>
      </c>
      <c r="H176" s="91">
        <f t="shared" si="99"/>
        <v>3.2376800000000001</v>
      </c>
      <c r="I176" s="91">
        <f t="shared" si="99"/>
        <v>3.3878599999999999</v>
      </c>
      <c r="J176" s="91">
        <f t="shared" si="99"/>
        <v>3.47865</v>
      </c>
      <c r="K176" s="91">
        <f t="shared" si="99"/>
        <v>3.7179700000000002</v>
      </c>
      <c r="L176" s="91">
        <f t="shared" si="99"/>
        <v>3.9653700000000001</v>
      </c>
      <c r="M176" s="91">
        <f t="shared" si="99"/>
        <v>4.12758</v>
      </c>
      <c r="N176" s="91">
        <f t="shared" si="99"/>
        <v>4.1635299999999997</v>
      </c>
      <c r="O176" s="91">
        <f t="shared" si="99"/>
        <v>4.0717299999999996</v>
      </c>
      <c r="P176" s="91">
        <f t="shared" si="99"/>
        <v>4.0671400000000002</v>
      </c>
      <c r="Q176" s="91">
        <f t="shared" si="99"/>
        <v>4.0907900000000001</v>
      </c>
      <c r="R176" s="91">
        <f t="shared" si="99"/>
        <v>4.09361</v>
      </c>
      <c r="S176" s="91">
        <f t="shared" si="99"/>
        <v>4.0959899999999996</v>
      </c>
      <c r="T176" s="91">
        <f t="shared" si="99"/>
        <v>4.0963599999999998</v>
      </c>
      <c r="U176" s="91">
        <f t="shared" si="99"/>
        <v>4.0970500000000003</v>
      </c>
      <c r="V176" s="91">
        <f t="shared" si="99"/>
        <v>4.2029100000000001</v>
      </c>
      <c r="W176" s="91">
        <f t="shared" si="99"/>
        <v>4.2143199999999998</v>
      </c>
      <c r="X176" s="91">
        <f t="shared" si="99"/>
        <v>4.0767899999999999</v>
      </c>
      <c r="Y176" s="91">
        <f t="shared" si="99"/>
        <v>3.9465699999999999</v>
      </c>
      <c r="Z176" s="91">
        <f t="shared" si="99"/>
        <v>3.6688200000000002</v>
      </c>
      <c r="AA176" s="91">
        <f t="shared" si="99"/>
        <v>3.45303</v>
      </c>
    </row>
    <row r="177" spans="1:27" ht="12.75" hidden="1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1271.02</v>
      </c>
      <c r="E177" s="44">
        <v>1186.27</v>
      </c>
      <c r="F177" s="44">
        <v>1042.8</v>
      </c>
      <c r="G177" s="44">
        <v>1024.76</v>
      </c>
      <c r="H177" s="44">
        <v>1186.0999999999999</v>
      </c>
      <c r="I177" s="44">
        <v>1336.28</v>
      </c>
      <c r="J177" s="44">
        <v>1427.07</v>
      </c>
      <c r="K177" s="44">
        <v>1666.39</v>
      </c>
      <c r="L177" s="44">
        <v>1913.79</v>
      </c>
      <c r="M177" s="44">
        <v>2076</v>
      </c>
      <c r="N177" s="44">
        <v>2111.9499999999998</v>
      </c>
      <c r="O177" s="44">
        <v>2020.15</v>
      </c>
      <c r="P177" s="44">
        <v>2015.56</v>
      </c>
      <c r="Q177" s="44">
        <v>2039.21</v>
      </c>
      <c r="R177" s="44">
        <v>2042.03</v>
      </c>
      <c r="S177" s="44">
        <v>2044.41</v>
      </c>
      <c r="T177" s="44">
        <v>2044.78</v>
      </c>
      <c r="U177" s="44">
        <v>2045.47</v>
      </c>
      <c r="V177" s="44">
        <v>2151.33</v>
      </c>
      <c r="W177" s="44">
        <v>2162.7399999999998</v>
      </c>
      <c r="X177" s="44">
        <v>2025.21</v>
      </c>
      <c r="Y177" s="44">
        <v>1894.99</v>
      </c>
      <c r="Z177" s="44">
        <v>1617.24</v>
      </c>
      <c r="AA177" s="44">
        <v>1401.45</v>
      </c>
    </row>
    <row r="178" spans="1:27" ht="12.75" hidden="1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hidden="1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98" t="s">
        <v>409</v>
      </c>
      <c r="B181" s="28" t="str">
        <f>"04"&amp;"."&amp;$B$662&amp;"."&amp;$B$663</f>
        <v>04.10.2023</v>
      </c>
      <c r="C181" s="90" t="s">
        <v>76</v>
      </c>
      <c r="D181" s="91">
        <f>ROUND(((D182+D183+D185+D184)/1000),5)</f>
        <v>3.29582</v>
      </c>
      <c r="E181" s="91">
        <f>ROUND(((E182+E183+E185+E184)/1000),5)</f>
        <v>3.1655000000000002</v>
      </c>
      <c r="F181" s="91">
        <f>ROUND(((F182+F183+F185+F184)/1000),5)</f>
        <v>3.0480100000000001</v>
      </c>
      <c r="G181" s="91">
        <f t="shared" ref="G181:AA181" si="102">ROUND(((G182+G183+G185+G184)/1000),5)</f>
        <v>3.1062099999999999</v>
      </c>
      <c r="H181" s="91">
        <f t="shared" si="102"/>
        <v>3.23116</v>
      </c>
      <c r="I181" s="91">
        <f t="shared" si="102"/>
        <v>3.3395700000000001</v>
      </c>
      <c r="J181" s="91">
        <f t="shared" si="102"/>
        <v>3.3861699999999999</v>
      </c>
      <c r="K181" s="91">
        <f t="shared" si="102"/>
        <v>3.7273000000000001</v>
      </c>
      <c r="L181" s="91">
        <f t="shared" si="102"/>
        <v>4.0033599999999998</v>
      </c>
      <c r="M181" s="91">
        <f t="shared" si="102"/>
        <v>4.1780200000000001</v>
      </c>
      <c r="N181" s="91">
        <f t="shared" si="102"/>
        <v>4.2080399999999996</v>
      </c>
      <c r="O181" s="91">
        <f t="shared" si="102"/>
        <v>4.1292400000000002</v>
      </c>
      <c r="P181" s="91">
        <f t="shared" si="102"/>
        <v>4.0613099999999998</v>
      </c>
      <c r="Q181" s="91">
        <f t="shared" si="102"/>
        <v>4.07965</v>
      </c>
      <c r="R181" s="91">
        <f t="shared" si="102"/>
        <v>4.0824699999999998</v>
      </c>
      <c r="S181" s="91">
        <f t="shared" si="102"/>
        <v>4.0749599999999999</v>
      </c>
      <c r="T181" s="91">
        <f t="shared" si="102"/>
        <v>4.0826700000000002</v>
      </c>
      <c r="U181" s="91">
        <f t="shared" si="102"/>
        <v>4.1469500000000004</v>
      </c>
      <c r="V181" s="91">
        <f t="shared" si="102"/>
        <v>4.2571700000000003</v>
      </c>
      <c r="W181" s="91">
        <f t="shared" si="102"/>
        <v>4.2620100000000001</v>
      </c>
      <c r="X181" s="91">
        <f t="shared" si="102"/>
        <v>4.0844399999999998</v>
      </c>
      <c r="Y181" s="91">
        <f t="shared" si="102"/>
        <v>3.9435199999999999</v>
      </c>
      <c r="Z181" s="91">
        <f t="shared" si="102"/>
        <v>3.5428700000000002</v>
      </c>
      <c r="AA181" s="91">
        <f t="shared" si="102"/>
        <v>3.3937300000000001</v>
      </c>
    </row>
    <row r="182" spans="1:27" ht="12.75" hidden="1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1244.24</v>
      </c>
      <c r="E182" s="44">
        <v>1113.92</v>
      </c>
      <c r="F182" s="44">
        <v>996.43</v>
      </c>
      <c r="G182" s="44">
        <v>1054.6300000000001</v>
      </c>
      <c r="H182" s="44">
        <v>1179.58</v>
      </c>
      <c r="I182" s="44">
        <v>1287.99</v>
      </c>
      <c r="J182" s="44">
        <v>1334.59</v>
      </c>
      <c r="K182" s="44">
        <v>1675.72</v>
      </c>
      <c r="L182" s="44">
        <v>1951.78</v>
      </c>
      <c r="M182" s="44">
        <v>2126.44</v>
      </c>
      <c r="N182" s="44">
        <v>2156.46</v>
      </c>
      <c r="O182" s="44">
        <v>2077.66</v>
      </c>
      <c r="P182" s="44">
        <v>2009.73</v>
      </c>
      <c r="Q182" s="44">
        <v>2028.07</v>
      </c>
      <c r="R182" s="44">
        <v>2030.89</v>
      </c>
      <c r="S182" s="44">
        <v>2023.38</v>
      </c>
      <c r="T182" s="44">
        <v>2031.09</v>
      </c>
      <c r="U182" s="44">
        <v>2095.37</v>
      </c>
      <c r="V182" s="44">
        <v>2205.59</v>
      </c>
      <c r="W182" s="44">
        <v>2210.4299999999998</v>
      </c>
      <c r="X182" s="44">
        <v>2032.86</v>
      </c>
      <c r="Y182" s="44">
        <v>1891.94</v>
      </c>
      <c r="Z182" s="44">
        <v>1491.29</v>
      </c>
      <c r="AA182" s="44">
        <v>1342.15</v>
      </c>
    </row>
    <row r="183" spans="1:27" ht="12.75" hidden="1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hidden="1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98" t="s">
        <v>414</v>
      </c>
      <c r="B186" s="28" t="str">
        <f>"05"&amp;"."&amp;$B$662&amp;"."&amp;$B$663</f>
        <v>05.10.2023</v>
      </c>
      <c r="C186" s="90" t="s">
        <v>76</v>
      </c>
      <c r="D186" s="91">
        <f>ROUND(((D187+D188+D190+D189)/1000),5)</f>
        <v>3.24437</v>
      </c>
      <c r="E186" s="91">
        <f>ROUND(((E187+E188+E190+E189)/1000),5)</f>
        <v>3.0882900000000002</v>
      </c>
      <c r="F186" s="91">
        <f>ROUND(((F187+F188+F190+F189)/1000),5)</f>
        <v>2.99824</v>
      </c>
      <c r="G186" s="91">
        <f t="shared" ref="G186:AA186" si="105">ROUND(((G187+G188+G190+G189)/1000),5)</f>
        <v>3.0152299999999999</v>
      </c>
      <c r="H186" s="91">
        <f t="shared" si="105"/>
        <v>3.1816800000000001</v>
      </c>
      <c r="I186" s="91">
        <f t="shared" si="105"/>
        <v>3.3229099999999998</v>
      </c>
      <c r="J186" s="91">
        <f t="shared" si="105"/>
        <v>3.4338299999999999</v>
      </c>
      <c r="K186" s="91">
        <f t="shared" si="105"/>
        <v>3.8119200000000002</v>
      </c>
      <c r="L186" s="91">
        <f t="shared" si="105"/>
        <v>3.86009</v>
      </c>
      <c r="M186" s="91">
        <f t="shared" si="105"/>
        <v>4.0894899999999996</v>
      </c>
      <c r="N186" s="91">
        <f t="shared" si="105"/>
        <v>4.1668799999999999</v>
      </c>
      <c r="O186" s="91">
        <f t="shared" si="105"/>
        <v>4.0157999999999996</v>
      </c>
      <c r="P186" s="91">
        <f t="shared" si="105"/>
        <v>3.9451200000000002</v>
      </c>
      <c r="Q186" s="91">
        <f t="shared" si="105"/>
        <v>4.0367100000000002</v>
      </c>
      <c r="R186" s="91">
        <f t="shared" si="105"/>
        <v>4.04514</v>
      </c>
      <c r="S186" s="91">
        <f t="shared" si="105"/>
        <v>4.0498200000000004</v>
      </c>
      <c r="T186" s="91">
        <f t="shared" si="105"/>
        <v>4.0599400000000001</v>
      </c>
      <c r="U186" s="91">
        <f t="shared" si="105"/>
        <v>4.1980399999999998</v>
      </c>
      <c r="V186" s="91">
        <f t="shared" si="105"/>
        <v>4.2046299999999999</v>
      </c>
      <c r="W186" s="91">
        <f t="shared" si="105"/>
        <v>4.2569900000000001</v>
      </c>
      <c r="X186" s="91">
        <f t="shared" si="105"/>
        <v>4.1965199999999996</v>
      </c>
      <c r="Y186" s="91">
        <f t="shared" si="105"/>
        <v>3.9597799999999999</v>
      </c>
      <c r="Z186" s="91">
        <f t="shared" si="105"/>
        <v>3.7020300000000002</v>
      </c>
      <c r="AA186" s="91">
        <f t="shared" si="105"/>
        <v>3.4159000000000002</v>
      </c>
    </row>
    <row r="187" spans="1:27" ht="12.75" hidden="1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1192.79</v>
      </c>
      <c r="E187" s="44">
        <v>1036.71</v>
      </c>
      <c r="F187" s="44">
        <v>946.66</v>
      </c>
      <c r="G187" s="44">
        <v>963.65</v>
      </c>
      <c r="H187" s="44">
        <v>1130.0999999999999</v>
      </c>
      <c r="I187" s="44">
        <v>1271.33</v>
      </c>
      <c r="J187" s="44">
        <v>1382.25</v>
      </c>
      <c r="K187" s="44">
        <v>1760.34</v>
      </c>
      <c r="L187" s="44">
        <v>1808.51</v>
      </c>
      <c r="M187" s="44">
        <v>2037.91</v>
      </c>
      <c r="N187" s="44">
        <v>2115.3000000000002</v>
      </c>
      <c r="O187" s="44">
        <v>1964.22</v>
      </c>
      <c r="P187" s="44">
        <v>1893.54</v>
      </c>
      <c r="Q187" s="44">
        <v>1985.13</v>
      </c>
      <c r="R187" s="44">
        <v>1993.56</v>
      </c>
      <c r="S187" s="44">
        <v>1998.24</v>
      </c>
      <c r="T187" s="44">
        <v>2008.36</v>
      </c>
      <c r="U187" s="44">
        <v>2146.46</v>
      </c>
      <c r="V187" s="44">
        <v>2153.0500000000002</v>
      </c>
      <c r="W187" s="44">
        <v>2205.41</v>
      </c>
      <c r="X187" s="44">
        <v>2144.94</v>
      </c>
      <c r="Y187" s="44">
        <v>1908.2</v>
      </c>
      <c r="Z187" s="44">
        <v>1650.45</v>
      </c>
      <c r="AA187" s="44">
        <v>1364.32</v>
      </c>
    </row>
    <row r="188" spans="1:27" ht="12.75" hidden="1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hidden="1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98" t="s">
        <v>419</v>
      </c>
      <c r="B191" s="28" t="str">
        <f>"06"&amp;"."&amp;$B$662&amp;"."&amp;$B$663</f>
        <v>06.10.2023</v>
      </c>
      <c r="C191" s="90" t="s">
        <v>76</v>
      </c>
      <c r="D191" s="91">
        <f>ROUND(((D192+D193+D195+D194)/1000),5)</f>
        <v>3.30762</v>
      </c>
      <c r="E191" s="91">
        <f>ROUND(((E192+E193+E195+E194)/1000),5)</f>
        <v>3.1971099999999999</v>
      </c>
      <c r="F191" s="91">
        <f>ROUND(((F192+F193+F195+F194)/1000),5)</f>
        <v>3.1188600000000002</v>
      </c>
      <c r="G191" s="91">
        <f t="shared" ref="G191:AA191" si="108">ROUND(((G192+G193+G195+G194)/1000),5)</f>
        <v>3.1428199999999999</v>
      </c>
      <c r="H191" s="91">
        <f t="shared" si="108"/>
        <v>3.23163</v>
      </c>
      <c r="I191" s="91">
        <f t="shared" si="108"/>
        <v>3.3503599999999998</v>
      </c>
      <c r="J191" s="91">
        <f t="shared" si="108"/>
        <v>3.5715599999999998</v>
      </c>
      <c r="K191" s="91">
        <f t="shared" si="108"/>
        <v>3.8285900000000002</v>
      </c>
      <c r="L191" s="91">
        <f t="shared" si="108"/>
        <v>4.0898199999999996</v>
      </c>
      <c r="M191" s="91">
        <f t="shared" si="108"/>
        <v>4.2652099999999997</v>
      </c>
      <c r="N191" s="91">
        <f t="shared" si="108"/>
        <v>4.2730800000000002</v>
      </c>
      <c r="O191" s="91">
        <f t="shared" si="108"/>
        <v>4.2463300000000004</v>
      </c>
      <c r="P191" s="91">
        <f t="shared" si="108"/>
        <v>4.1074999999999999</v>
      </c>
      <c r="Q191" s="91">
        <f t="shared" si="108"/>
        <v>4.1142000000000003</v>
      </c>
      <c r="R191" s="91">
        <f t="shared" si="108"/>
        <v>4.0593899999999996</v>
      </c>
      <c r="S191" s="91">
        <f t="shared" si="108"/>
        <v>4.0489899999999999</v>
      </c>
      <c r="T191" s="91">
        <f t="shared" si="108"/>
        <v>4.0617400000000004</v>
      </c>
      <c r="U191" s="91">
        <f t="shared" si="108"/>
        <v>4.0844500000000004</v>
      </c>
      <c r="V191" s="91">
        <f t="shared" si="108"/>
        <v>4.2615800000000004</v>
      </c>
      <c r="W191" s="91">
        <f t="shared" si="108"/>
        <v>4.2523900000000001</v>
      </c>
      <c r="X191" s="91">
        <f t="shared" si="108"/>
        <v>4.1483499999999998</v>
      </c>
      <c r="Y191" s="91">
        <f t="shared" si="108"/>
        <v>4.0433300000000001</v>
      </c>
      <c r="Z191" s="91">
        <f t="shared" si="108"/>
        <v>3.8228599999999999</v>
      </c>
      <c r="AA191" s="91">
        <f t="shared" si="108"/>
        <v>3.55897</v>
      </c>
    </row>
    <row r="192" spans="1:27" ht="12.75" hidden="1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1256.04</v>
      </c>
      <c r="E192" s="44">
        <v>1145.53</v>
      </c>
      <c r="F192" s="44">
        <v>1067.28</v>
      </c>
      <c r="G192" s="44">
        <v>1091.24</v>
      </c>
      <c r="H192" s="44">
        <v>1180.05</v>
      </c>
      <c r="I192" s="44">
        <v>1298.78</v>
      </c>
      <c r="J192" s="44">
        <v>1519.98</v>
      </c>
      <c r="K192" s="44">
        <v>1777.01</v>
      </c>
      <c r="L192" s="44">
        <v>2038.24</v>
      </c>
      <c r="M192" s="44">
        <v>2213.63</v>
      </c>
      <c r="N192" s="44">
        <v>2221.5</v>
      </c>
      <c r="O192" s="44">
        <v>2194.75</v>
      </c>
      <c r="P192" s="44">
        <v>2055.92</v>
      </c>
      <c r="Q192" s="44">
        <v>2062.62</v>
      </c>
      <c r="R192" s="44">
        <v>2007.81</v>
      </c>
      <c r="S192" s="44">
        <v>1997.41</v>
      </c>
      <c r="T192" s="44">
        <v>2010.16</v>
      </c>
      <c r="U192" s="44">
        <v>2032.87</v>
      </c>
      <c r="V192" s="44">
        <v>2210</v>
      </c>
      <c r="W192" s="44">
        <v>2200.81</v>
      </c>
      <c r="X192" s="44">
        <v>2096.77</v>
      </c>
      <c r="Y192" s="44">
        <v>1991.75</v>
      </c>
      <c r="Z192" s="44">
        <v>1771.28</v>
      </c>
      <c r="AA192" s="44">
        <v>1507.39</v>
      </c>
    </row>
    <row r="193" spans="1:27" ht="12.75" hidden="1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hidden="1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98" t="s">
        <v>424</v>
      </c>
      <c r="B196" s="28" t="str">
        <f>"07"&amp;"."&amp;$B$662&amp;"."&amp;$B$663</f>
        <v>07.10.2023</v>
      </c>
      <c r="C196" s="90" t="s">
        <v>76</v>
      </c>
      <c r="D196" s="91">
        <f>ROUND(((D197+D198+D200+D199)/1000),5)</f>
        <v>3.34118</v>
      </c>
      <c r="E196" s="91">
        <f>ROUND(((E197+E198+E200+E199)/1000),5)</f>
        <v>3.2904300000000002</v>
      </c>
      <c r="F196" s="91">
        <f>ROUND(((F197+F198+F200+F199)/1000),5)</f>
        <v>3.2399</v>
      </c>
      <c r="G196" s="91">
        <f t="shared" ref="G196:AA196" si="111">ROUND(((G197+G198+G200+G199)/1000),5)</f>
        <v>3.2073299999999998</v>
      </c>
      <c r="H196" s="91">
        <f t="shared" si="111"/>
        <v>3.2442099999999998</v>
      </c>
      <c r="I196" s="91">
        <f t="shared" si="111"/>
        <v>3.2996300000000001</v>
      </c>
      <c r="J196" s="91">
        <f t="shared" si="111"/>
        <v>3.3901699999999999</v>
      </c>
      <c r="K196" s="91">
        <f t="shared" si="111"/>
        <v>3.57233</v>
      </c>
      <c r="L196" s="91">
        <f t="shared" si="111"/>
        <v>3.76871</v>
      </c>
      <c r="M196" s="91">
        <f t="shared" si="111"/>
        <v>3.9263699999999999</v>
      </c>
      <c r="N196" s="91">
        <f t="shared" si="111"/>
        <v>4.0085199999999999</v>
      </c>
      <c r="O196" s="91">
        <f t="shared" si="111"/>
        <v>3.9998999999999998</v>
      </c>
      <c r="P196" s="91">
        <f t="shared" si="111"/>
        <v>3.9487899999999998</v>
      </c>
      <c r="Q196" s="91">
        <f t="shared" si="111"/>
        <v>3.9494400000000001</v>
      </c>
      <c r="R196" s="91">
        <f t="shared" si="111"/>
        <v>3.94204</v>
      </c>
      <c r="S196" s="91">
        <f t="shared" si="111"/>
        <v>3.9494500000000001</v>
      </c>
      <c r="T196" s="91">
        <f t="shared" si="111"/>
        <v>3.9749699999999999</v>
      </c>
      <c r="U196" s="91">
        <f t="shared" si="111"/>
        <v>4.0588199999999999</v>
      </c>
      <c r="V196" s="91">
        <f t="shared" si="111"/>
        <v>4.1738799999999996</v>
      </c>
      <c r="W196" s="91">
        <f t="shared" si="111"/>
        <v>4.1901599999999997</v>
      </c>
      <c r="X196" s="91">
        <f t="shared" si="111"/>
        <v>4.1351199999999997</v>
      </c>
      <c r="Y196" s="91">
        <f t="shared" si="111"/>
        <v>3.89907</v>
      </c>
      <c r="Z196" s="91">
        <f t="shared" si="111"/>
        <v>3.64527</v>
      </c>
      <c r="AA196" s="91">
        <f t="shared" si="111"/>
        <v>3.40002</v>
      </c>
    </row>
    <row r="197" spans="1:27" ht="12.75" hidden="1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1289.5999999999999</v>
      </c>
      <c r="E197" s="44">
        <v>1238.8499999999999</v>
      </c>
      <c r="F197" s="44">
        <v>1188.32</v>
      </c>
      <c r="G197" s="44">
        <v>1155.75</v>
      </c>
      <c r="H197" s="44">
        <v>1192.6300000000001</v>
      </c>
      <c r="I197" s="44">
        <v>1248.05</v>
      </c>
      <c r="J197" s="44">
        <v>1338.59</v>
      </c>
      <c r="K197" s="44">
        <v>1520.75</v>
      </c>
      <c r="L197" s="44">
        <v>1717.13</v>
      </c>
      <c r="M197" s="44">
        <v>1874.79</v>
      </c>
      <c r="N197" s="44">
        <v>1956.94</v>
      </c>
      <c r="O197" s="44">
        <v>1948.32</v>
      </c>
      <c r="P197" s="44">
        <v>1897.21</v>
      </c>
      <c r="Q197" s="44">
        <v>1897.86</v>
      </c>
      <c r="R197" s="44">
        <v>1890.46</v>
      </c>
      <c r="S197" s="44">
        <v>1897.87</v>
      </c>
      <c r="T197" s="44">
        <v>1923.39</v>
      </c>
      <c r="U197" s="44">
        <v>2007.24</v>
      </c>
      <c r="V197" s="44">
        <v>2122.3000000000002</v>
      </c>
      <c r="W197" s="44">
        <v>2138.58</v>
      </c>
      <c r="X197" s="44">
        <v>2083.54</v>
      </c>
      <c r="Y197" s="44">
        <v>1847.49</v>
      </c>
      <c r="Z197" s="44">
        <v>1593.69</v>
      </c>
      <c r="AA197" s="44">
        <v>1348.44</v>
      </c>
    </row>
    <row r="198" spans="1:27" ht="12.75" hidden="1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hidden="1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98" t="s">
        <v>429</v>
      </c>
      <c r="B201" s="28" t="str">
        <f>"08"&amp;"."&amp;$B$662&amp;"."&amp;$B$663</f>
        <v>08.10.2023</v>
      </c>
      <c r="C201" s="90" t="s">
        <v>76</v>
      </c>
      <c r="D201" s="91">
        <f>ROUND(((D202+D203+D205+D204)/1000),5)</f>
        <v>3.2549199999999998</v>
      </c>
      <c r="E201" s="91">
        <f>ROUND(((E202+E203+E205+E204)/1000),5)</f>
        <v>3.1645699999999999</v>
      </c>
      <c r="F201" s="91">
        <f>ROUND(((F202+F203+F205+F204)/1000),5)</f>
        <v>3.0626799999999998</v>
      </c>
      <c r="G201" s="91">
        <f t="shared" ref="G201:AA201" si="114">ROUND(((G202+G203+G205+G204)/1000),5)</f>
        <v>3.02799</v>
      </c>
      <c r="H201" s="91">
        <f t="shared" si="114"/>
        <v>3.0740699999999999</v>
      </c>
      <c r="I201" s="91">
        <f t="shared" si="114"/>
        <v>3.1379700000000001</v>
      </c>
      <c r="J201" s="91">
        <f t="shared" si="114"/>
        <v>3.1305399999999999</v>
      </c>
      <c r="K201" s="91">
        <f t="shared" si="114"/>
        <v>3.2374000000000001</v>
      </c>
      <c r="L201" s="91">
        <f t="shared" si="114"/>
        <v>3.5657199999999998</v>
      </c>
      <c r="M201" s="91">
        <f t="shared" si="114"/>
        <v>3.7045400000000002</v>
      </c>
      <c r="N201" s="91">
        <f t="shared" si="114"/>
        <v>3.7484700000000002</v>
      </c>
      <c r="O201" s="91">
        <f t="shared" si="114"/>
        <v>3.7512799999999999</v>
      </c>
      <c r="P201" s="91">
        <f t="shared" si="114"/>
        <v>3.8353199999999998</v>
      </c>
      <c r="Q201" s="91">
        <f t="shared" si="114"/>
        <v>3.8360799999999999</v>
      </c>
      <c r="R201" s="91">
        <f t="shared" si="114"/>
        <v>3.8404600000000002</v>
      </c>
      <c r="S201" s="91">
        <f t="shared" si="114"/>
        <v>3.8354400000000002</v>
      </c>
      <c r="T201" s="91">
        <f t="shared" si="114"/>
        <v>3.9864899999999999</v>
      </c>
      <c r="U201" s="91">
        <f t="shared" si="114"/>
        <v>4.2018800000000001</v>
      </c>
      <c r="V201" s="91">
        <f t="shared" si="114"/>
        <v>4.2948399999999998</v>
      </c>
      <c r="W201" s="91">
        <f t="shared" si="114"/>
        <v>4.2967000000000004</v>
      </c>
      <c r="X201" s="91">
        <f t="shared" si="114"/>
        <v>4.2512499999999998</v>
      </c>
      <c r="Y201" s="91">
        <f t="shared" si="114"/>
        <v>3.9043800000000002</v>
      </c>
      <c r="Z201" s="91">
        <f t="shared" si="114"/>
        <v>3.60744</v>
      </c>
      <c r="AA201" s="91">
        <f t="shared" si="114"/>
        <v>3.39507</v>
      </c>
    </row>
    <row r="202" spans="1:27" ht="12.75" hidden="1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1203.3399999999999</v>
      </c>
      <c r="E202" s="44">
        <v>1112.99</v>
      </c>
      <c r="F202" s="44">
        <v>1011.1</v>
      </c>
      <c r="G202" s="44">
        <v>976.41</v>
      </c>
      <c r="H202" s="44">
        <v>1022.49</v>
      </c>
      <c r="I202" s="44">
        <v>1086.3900000000001</v>
      </c>
      <c r="J202" s="44">
        <v>1078.96</v>
      </c>
      <c r="K202" s="44">
        <v>1185.82</v>
      </c>
      <c r="L202" s="44">
        <v>1514.14</v>
      </c>
      <c r="M202" s="44">
        <v>1652.96</v>
      </c>
      <c r="N202" s="44">
        <v>1696.89</v>
      </c>
      <c r="O202" s="44">
        <v>1699.7</v>
      </c>
      <c r="P202" s="44">
        <v>1783.74</v>
      </c>
      <c r="Q202" s="44">
        <v>1784.5</v>
      </c>
      <c r="R202" s="44">
        <v>1788.88</v>
      </c>
      <c r="S202" s="44">
        <v>1783.86</v>
      </c>
      <c r="T202" s="44">
        <v>1934.91</v>
      </c>
      <c r="U202" s="44">
        <v>2150.3000000000002</v>
      </c>
      <c r="V202" s="44">
        <v>2243.2600000000002</v>
      </c>
      <c r="W202" s="44">
        <v>2245.12</v>
      </c>
      <c r="X202" s="44">
        <v>2199.67</v>
      </c>
      <c r="Y202" s="44">
        <v>1852.8</v>
      </c>
      <c r="Z202" s="44">
        <v>1555.86</v>
      </c>
      <c r="AA202" s="44">
        <v>1343.49</v>
      </c>
    </row>
    <row r="203" spans="1:27" ht="12.75" hidden="1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hidden="1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98" t="s">
        <v>434</v>
      </c>
      <c r="B206" s="28" t="str">
        <f>"09"&amp;"."&amp;$B$662&amp;"."&amp;$B$663</f>
        <v>09.10.2023</v>
      </c>
      <c r="C206" s="90" t="s">
        <v>76</v>
      </c>
      <c r="D206" s="91">
        <f>ROUND(((D207+D208+D210+D209)/1000),5)</f>
        <v>3.2706499999999998</v>
      </c>
      <c r="E206" s="91">
        <f>ROUND(((E207+E208+E210+E209)/1000),5)</f>
        <v>3.1817600000000001</v>
      </c>
      <c r="F206" s="91">
        <f>ROUND(((F207+F208+F210+F209)/1000),5)</f>
        <v>3.1061000000000001</v>
      </c>
      <c r="G206" s="91">
        <f t="shared" ref="G206:AA206" si="117">ROUND(((G207+G208+G210+G209)/1000),5)</f>
        <v>3.0790500000000001</v>
      </c>
      <c r="H206" s="91">
        <f t="shared" si="117"/>
        <v>3.13341</v>
      </c>
      <c r="I206" s="91">
        <f t="shared" si="117"/>
        <v>3.3511299999999999</v>
      </c>
      <c r="J206" s="91">
        <f t="shared" si="117"/>
        <v>3.48855</v>
      </c>
      <c r="K206" s="91">
        <f t="shared" si="117"/>
        <v>3.8262200000000002</v>
      </c>
      <c r="L206" s="91">
        <f t="shared" si="117"/>
        <v>4.2018700000000004</v>
      </c>
      <c r="M206" s="91">
        <f t="shared" si="117"/>
        <v>4.2914899999999996</v>
      </c>
      <c r="N206" s="91">
        <f t="shared" si="117"/>
        <v>4.31541</v>
      </c>
      <c r="O206" s="91">
        <f t="shared" si="117"/>
        <v>4.2995099999999997</v>
      </c>
      <c r="P206" s="91">
        <f t="shared" si="117"/>
        <v>4.2270899999999996</v>
      </c>
      <c r="Q206" s="91">
        <f t="shared" si="117"/>
        <v>4.2523499999999999</v>
      </c>
      <c r="R206" s="91">
        <f t="shared" si="117"/>
        <v>4.2551500000000004</v>
      </c>
      <c r="S206" s="91">
        <f t="shared" si="117"/>
        <v>4.2570699999999997</v>
      </c>
      <c r="T206" s="91">
        <f t="shared" si="117"/>
        <v>4.23095</v>
      </c>
      <c r="U206" s="91">
        <f t="shared" si="117"/>
        <v>4.2643000000000004</v>
      </c>
      <c r="V206" s="91">
        <f t="shared" si="117"/>
        <v>4.2887399999999998</v>
      </c>
      <c r="W206" s="91">
        <f t="shared" si="117"/>
        <v>4.2816200000000002</v>
      </c>
      <c r="X206" s="91">
        <f t="shared" si="117"/>
        <v>4.2328299999999999</v>
      </c>
      <c r="Y206" s="91">
        <f t="shared" si="117"/>
        <v>4.1890200000000002</v>
      </c>
      <c r="Z206" s="91">
        <f t="shared" si="117"/>
        <v>3.6818900000000001</v>
      </c>
      <c r="AA206" s="91">
        <f t="shared" si="117"/>
        <v>3.4164599999999998</v>
      </c>
    </row>
    <row r="207" spans="1:27" ht="12.75" hidden="1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1219.07</v>
      </c>
      <c r="E207" s="44">
        <v>1130.18</v>
      </c>
      <c r="F207" s="44">
        <v>1054.52</v>
      </c>
      <c r="G207" s="44">
        <v>1027.47</v>
      </c>
      <c r="H207" s="44">
        <v>1081.83</v>
      </c>
      <c r="I207" s="44">
        <v>1299.55</v>
      </c>
      <c r="J207" s="44">
        <v>1436.97</v>
      </c>
      <c r="K207" s="44">
        <v>1774.64</v>
      </c>
      <c r="L207" s="44">
        <v>2150.29</v>
      </c>
      <c r="M207" s="44">
        <v>2239.91</v>
      </c>
      <c r="N207" s="44">
        <v>2263.83</v>
      </c>
      <c r="O207" s="44">
        <v>2247.9299999999998</v>
      </c>
      <c r="P207" s="44">
        <v>2175.5100000000002</v>
      </c>
      <c r="Q207" s="44">
        <v>2200.77</v>
      </c>
      <c r="R207" s="44">
        <v>2203.5700000000002</v>
      </c>
      <c r="S207" s="44">
        <v>2205.4899999999998</v>
      </c>
      <c r="T207" s="44">
        <v>2179.37</v>
      </c>
      <c r="U207" s="44">
        <v>2212.7199999999998</v>
      </c>
      <c r="V207" s="44">
        <v>2237.16</v>
      </c>
      <c r="W207" s="44">
        <v>2230.04</v>
      </c>
      <c r="X207" s="44">
        <v>2181.25</v>
      </c>
      <c r="Y207" s="44">
        <v>2137.44</v>
      </c>
      <c r="Z207" s="44">
        <v>1630.31</v>
      </c>
      <c r="AA207" s="44">
        <v>1364.88</v>
      </c>
    </row>
    <row r="208" spans="1:27" ht="12.75" hidden="1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hidden="1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98" t="s">
        <v>439</v>
      </c>
      <c r="B211" s="28" t="str">
        <f>"10"&amp;"."&amp;$B$662&amp;"."&amp;$B$663</f>
        <v>10.10.2023</v>
      </c>
      <c r="C211" s="90" t="s">
        <v>76</v>
      </c>
      <c r="D211" s="91">
        <f>ROUND(((D212+D213+D215+D214)/1000),5)</f>
        <v>3.27237</v>
      </c>
      <c r="E211" s="91">
        <f>ROUND(((E212+E213+E215+E214)/1000),5)</f>
        <v>3.1943000000000001</v>
      </c>
      <c r="F211" s="91">
        <f>ROUND(((F212+F213+F215+F214)/1000),5)</f>
        <v>3.1723300000000001</v>
      </c>
      <c r="G211" s="91">
        <f t="shared" ref="G211:AA211" si="120">ROUND(((G212+G213+G215+G214)/1000),5)</f>
        <v>3.1642800000000002</v>
      </c>
      <c r="H211" s="91">
        <f t="shared" si="120"/>
        <v>3.1970800000000001</v>
      </c>
      <c r="I211" s="91">
        <f t="shared" si="120"/>
        <v>3.3668999999999998</v>
      </c>
      <c r="J211" s="91">
        <f t="shared" si="120"/>
        <v>3.5499900000000002</v>
      </c>
      <c r="K211" s="91">
        <f t="shared" si="120"/>
        <v>3.76606</v>
      </c>
      <c r="L211" s="91">
        <f t="shared" si="120"/>
        <v>4.1211599999999997</v>
      </c>
      <c r="M211" s="91">
        <f t="shared" si="120"/>
        <v>4.2488599999999996</v>
      </c>
      <c r="N211" s="91">
        <f t="shared" si="120"/>
        <v>4.3259499999999997</v>
      </c>
      <c r="O211" s="91">
        <f t="shared" si="120"/>
        <v>4.2500900000000001</v>
      </c>
      <c r="P211" s="91">
        <f t="shared" si="120"/>
        <v>4.2454200000000002</v>
      </c>
      <c r="Q211" s="91">
        <f t="shared" si="120"/>
        <v>4.2532399999999999</v>
      </c>
      <c r="R211" s="91">
        <f t="shared" si="120"/>
        <v>4.2443</v>
      </c>
      <c r="S211" s="91">
        <f t="shared" si="120"/>
        <v>4.2457099999999999</v>
      </c>
      <c r="T211" s="91">
        <f t="shared" si="120"/>
        <v>4.2489600000000003</v>
      </c>
      <c r="U211" s="91">
        <f t="shared" si="120"/>
        <v>4.25739</v>
      </c>
      <c r="V211" s="91">
        <f t="shared" si="120"/>
        <v>4.3894500000000001</v>
      </c>
      <c r="W211" s="91">
        <f t="shared" si="120"/>
        <v>4.3940400000000004</v>
      </c>
      <c r="X211" s="91">
        <f t="shared" si="120"/>
        <v>4.2278500000000001</v>
      </c>
      <c r="Y211" s="91">
        <f t="shared" si="120"/>
        <v>4.1878599999999997</v>
      </c>
      <c r="Z211" s="91">
        <f t="shared" si="120"/>
        <v>3.81223</v>
      </c>
      <c r="AA211" s="91">
        <f t="shared" si="120"/>
        <v>3.42164</v>
      </c>
    </row>
    <row r="212" spans="1:27" ht="12.75" hidden="1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1220.79</v>
      </c>
      <c r="E212" s="44">
        <v>1142.72</v>
      </c>
      <c r="F212" s="44">
        <v>1120.75</v>
      </c>
      <c r="G212" s="44">
        <v>1112.7</v>
      </c>
      <c r="H212" s="44">
        <v>1145.5</v>
      </c>
      <c r="I212" s="44">
        <v>1315.32</v>
      </c>
      <c r="J212" s="44">
        <v>1498.41</v>
      </c>
      <c r="K212" s="44">
        <v>1714.48</v>
      </c>
      <c r="L212" s="44">
        <v>2069.58</v>
      </c>
      <c r="M212" s="44">
        <v>2197.2800000000002</v>
      </c>
      <c r="N212" s="44">
        <v>2274.37</v>
      </c>
      <c r="O212" s="44">
        <v>2198.5100000000002</v>
      </c>
      <c r="P212" s="44">
        <v>2193.84</v>
      </c>
      <c r="Q212" s="44">
        <v>2201.66</v>
      </c>
      <c r="R212" s="44">
        <v>2192.7199999999998</v>
      </c>
      <c r="S212" s="44">
        <v>2194.13</v>
      </c>
      <c r="T212" s="44">
        <v>2197.38</v>
      </c>
      <c r="U212" s="44">
        <v>2205.81</v>
      </c>
      <c r="V212" s="44">
        <v>2337.87</v>
      </c>
      <c r="W212" s="44">
        <v>2342.46</v>
      </c>
      <c r="X212" s="44">
        <v>2176.27</v>
      </c>
      <c r="Y212" s="44">
        <v>2136.2800000000002</v>
      </c>
      <c r="Z212" s="44">
        <v>1760.65</v>
      </c>
      <c r="AA212" s="44">
        <v>1370.06</v>
      </c>
    </row>
    <row r="213" spans="1:27" ht="12.75" hidden="1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hidden="1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98" t="s">
        <v>444</v>
      </c>
      <c r="B216" s="28" t="str">
        <f>"11"&amp;"."&amp;$B$662&amp;"."&amp;$B$663</f>
        <v>11.10.2023</v>
      </c>
      <c r="C216" s="90" t="s">
        <v>76</v>
      </c>
      <c r="D216" s="91">
        <f>ROUND(((D217+D218+D220+D219)/1000),5)</f>
        <v>3.2784300000000002</v>
      </c>
      <c r="E216" s="91">
        <f>ROUND(((E217+E218+E220+E219)/1000),5)</f>
        <v>3.1935500000000001</v>
      </c>
      <c r="F216" s="91">
        <f>ROUND(((F217+F218+F220+F219)/1000),5)</f>
        <v>3.1707100000000001</v>
      </c>
      <c r="G216" s="91">
        <f t="shared" ref="G216:AA216" si="123">ROUND(((G217+G218+G220+G219)/1000),5)</f>
        <v>3.1713300000000002</v>
      </c>
      <c r="H216" s="91">
        <f t="shared" si="123"/>
        <v>3.2111000000000001</v>
      </c>
      <c r="I216" s="91">
        <f t="shared" si="123"/>
        <v>3.3643900000000002</v>
      </c>
      <c r="J216" s="91">
        <f t="shared" si="123"/>
        <v>3.51308</v>
      </c>
      <c r="K216" s="91">
        <f t="shared" si="123"/>
        <v>3.8476900000000001</v>
      </c>
      <c r="L216" s="91">
        <f t="shared" si="123"/>
        <v>4.0930200000000001</v>
      </c>
      <c r="M216" s="91">
        <f t="shared" si="123"/>
        <v>4.2422300000000002</v>
      </c>
      <c r="N216" s="91">
        <f t="shared" si="123"/>
        <v>4.3529200000000001</v>
      </c>
      <c r="O216" s="91">
        <f t="shared" si="123"/>
        <v>4.2245400000000002</v>
      </c>
      <c r="P216" s="91">
        <f t="shared" si="123"/>
        <v>4.2114399999999996</v>
      </c>
      <c r="Q216" s="91">
        <f t="shared" si="123"/>
        <v>4.1534000000000004</v>
      </c>
      <c r="R216" s="91">
        <f t="shared" si="123"/>
        <v>4.1729700000000003</v>
      </c>
      <c r="S216" s="91">
        <f t="shared" si="123"/>
        <v>4.1452099999999996</v>
      </c>
      <c r="T216" s="91">
        <f t="shared" si="123"/>
        <v>4.1695599999999997</v>
      </c>
      <c r="U216" s="91">
        <f t="shared" si="123"/>
        <v>4.3009199999999996</v>
      </c>
      <c r="V216" s="91">
        <f t="shared" si="123"/>
        <v>4.5453799999999998</v>
      </c>
      <c r="W216" s="91">
        <f t="shared" si="123"/>
        <v>4.3427699999999998</v>
      </c>
      <c r="X216" s="91">
        <f t="shared" si="123"/>
        <v>4.3019100000000003</v>
      </c>
      <c r="Y216" s="91">
        <f t="shared" si="123"/>
        <v>4.1629399999999999</v>
      </c>
      <c r="Z216" s="91">
        <f t="shared" si="123"/>
        <v>3.66526</v>
      </c>
      <c r="AA216" s="91">
        <f t="shared" si="123"/>
        <v>3.35636</v>
      </c>
    </row>
    <row r="217" spans="1:27" ht="12.75" hidden="1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1226.8499999999999</v>
      </c>
      <c r="E217" s="44">
        <v>1141.97</v>
      </c>
      <c r="F217" s="44">
        <v>1119.1300000000001</v>
      </c>
      <c r="G217" s="44">
        <v>1119.75</v>
      </c>
      <c r="H217" s="44">
        <v>1159.52</v>
      </c>
      <c r="I217" s="44">
        <v>1312.81</v>
      </c>
      <c r="J217" s="44">
        <v>1461.5</v>
      </c>
      <c r="K217" s="44">
        <v>1796.11</v>
      </c>
      <c r="L217" s="44">
        <v>2041.44</v>
      </c>
      <c r="M217" s="44">
        <v>2190.65</v>
      </c>
      <c r="N217" s="44">
        <v>2301.34</v>
      </c>
      <c r="O217" s="44">
        <v>2172.96</v>
      </c>
      <c r="P217" s="44">
        <v>2159.86</v>
      </c>
      <c r="Q217" s="44">
        <v>2101.8200000000002</v>
      </c>
      <c r="R217" s="44">
        <v>2121.39</v>
      </c>
      <c r="S217" s="44">
        <v>2093.63</v>
      </c>
      <c r="T217" s="44">
        <v>2117.98</v>
      </c>
      <c r="U217" s="44">
        <v>2249.34</v>
      </c>
      <c r="V217" s="44">
        <v>2493.8000000000002</v>
      </c>
      <c r="W217" s="44">
        <v>2291.19</v>
      </c>
      <c r="X217" s="44">
        <v>2250.33</v>
      </c>
      <c r="Y217" s="44">
        <v>2111.36</v>
      </c>
      <c r="Z217" s="44">
        <v>1613.68</v>
      </c>
      <c r="AA217" s="44">
        <v>1304.78</v>
      </c>
    </row>
    <row r="218" spans="1:27" ht="12.75" hidden="1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hidden="1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98" t="s">
        <v>449</v>
      </c>
      <c r="B221" s="28" t="str">
        <f>"12"&amp;"."&amp;$B$662&amp;"."&amp;$B$663</f>
        <v>12.10.2023</v>
      </c>
      <c r="C221" s="90" t="s">
        <v>76</v>
      </c>
      <c r="D221" s="91">
        <f>ROUND(((D222+D223+D225+D224)/1000),5)</f>
        <v>3.1929099999999999</v>
      </c>
      <c r="E221" s="91">
        <f>ROUND(((E222+E223+E225+E224)/1000),5)</f>
        <v>3.12364</v>
      </c>
      <c r="F221" s="91">
        <f>ROUND(((F222+F223+F225+F224)/1000),5)</f>
        <v>3.0673400000000002</v>
      </c>
      <c r="G221" s="91">
        <f t="shared" ref="G221:AA221" si="126">ROUND(((G222+G223+G225+G224)/1000),5)</f>
        <v>3.07274</v>
      </c>
      <c r="H221" s="91">
        <f t="shared" si="126"/>
        <v>3.16899</v>
      </c>
      <c r="I221" s="91">
        <f t="shared" si="126"/>
        <v>3.2815599999999998</v>
      </c>
      <c r="J221" s="91">
        <f t="shared" si="126"/>
        <v>3.5196999999999998</v>
      </c>
      <c r="K221" s="91">
        <f t="shared" si="126"/>
        <v>3.8109799999999998</v>
      </c>
      <c r="L221" s="91">
        <f t="shared" si="126"/>
        <v>4.2300800000000001</v>
      </c>
      <c r="M221" s="91">
        <f t="shared" si="126"/>
        <v>4.2627199999999998</v>
      </c>
      <c r="N221" s="91">
        <f t="shared" si="126"/>
        <v>4.3176500000000004</v>
      </c>
      <c r="O221" s="91">
        <f t="shared" si="126"/>
        <v>4.3131000000000004</v>
      </c>
      <c r="P221" s="91">
        <f t="shared" si="126"/>
        <v>4.3158899999999996</v>
      </c>
      <c r="Q221" s="91">
        <f t="shared" si="126"/>
        <v>4.3216900000000003</v>
      </c>
      <c r="R221" s="91">
        <f t="shared" si="126"/>
        <v>4.3140799999999997</v>
      </c>
      <c r="S221" s="91">
        <f t="shared" si="126"/>
        <v>4.2928699999999997</v>
      </c>
      <c r="T221" s="91">
        <f t="shared" si="126"/>
        <v>4.28613</v>
      </c>
      <c r="U221" s="91">
        <f t="shared" si="126"/>
        <v>4.2639399999999998</v>
      </c>
      <c r="V221" s="91">
        <f t="shared" si="126"/>
        <v>4.3835100000000002</v>
      </c>
      <c r="W221" s="91">
        <f t="shared" si="126"/>
        <v>4.3954599999999999</v>
      </c>
      <c r="X221" s="91">
        <f t="shared" si="126"/>
        <v>4.31203</v>
      </c>
      <c r="Y221" s="91">
        <f t="shared" si="126"/>
        <v>4.2085400000000002</v>
      </c>
      <c r="Z221" s="91">
        <f t="shared" si="126"/>
        <v>3.9321899999999999</v>
      </c>
      <c r="AA221" s="91">
        <f t="shared" si="126"/>
        <v>3.3887100000000001</v>
      </c>
    </row>
    <row r="222" spans="1:27" ht="12.75" hidden="1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1141.33</v>
      </c>
      <c r="E222" s="44">
        <v>1072.06</v>
      </c>
      <c r="F222" s="44">
        <v>1015.76</v>
      </c>
      <c r="G222" s="44">
        <v>1021.16</v>
      </c>
      <c r="H222" s="44">
        <v>1117.4100000000001</v>
      </c>
      <c r="I222" s="44">
        <v>1229.98</v>
      </c>
      <c r="J222" s="44">
        <v>1468.12</v>
      </c>
      <c r="K222" s="44">
        <v>1759.4</v>
      </c>
      <c r="L222" s="44">
        <v>2178.5</v>
      </c>
      <c r="M222" s="44">
        <v>2211.14</v>
      </c>
      <c r="N222" s="44">
        <v>2266.0700000000002</v>
      </c>
      <c r="O222" s="44">
        <v>2261.52</v>
      </c>
      <c r="P222" s="44">
        <v>2264.31</v>
      </c>
      <c r="Q222" s="44">
        <v>2270.11</v>
      </c>
      <c r="R222" s="44">
        <v>2262.5</v>
      </c>
      <c r="S222" s="44">
        <v>2241.29</v>
      </c>
      <c r="T222" s="44">
        <v>2234.5500000000002</v>
      </c>
      <c r="U222" s="44">
        <v>2212.36</v>
      </c>
      <c r="V222" s="44">
        <v>2331.9299999999998</v>
      </c>
      <c r="W222" s="44">
        <v>2343.88</v>
      </c>
      <c r="X222" s="44">
        <v>2260.4499999999998</v>
      </c>
      <c r="Y222" s="44">
        <v>2156.96</v>
      </c>
      <c r="Z222" s="44">
        <v>1880.61</v>
      </c>
      <c r="AA222" s="44">
        <v>1337.13</v>
      </c>
    </row>
    <row r="223" spans="1:27" ht="12.75" hidden="1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hidden="1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98" t="s">
        <v>454</v>
      </c>
      <c r="B226" s="28" t="str">
        <f>"13"&amp;"."&amp;$B$662&amp;"."&amp;$B$663</f>
        <v>13.10.2023</v>
      </c>
      <c r="C226" s="90" t="s">
        <v>76</v>
      </c>
      <c r="D226" s="91">
        <f>ROUND(((D227+D228+D230+D229)/1000),5)</f>
        <v>3.1983799999999998</v>
      </c>
      <c r="E226" s="91">
        <f>ROUND(((E227+E228+E230+E229)/1000),5)</f>
        <v>3.1280399999999999</v>
      </c>
      <c r="F226" s="91">
        <f>ROUND(((F227+F228+F230+F229)/1000),5)</f>
        <v>3.0977299999999999</v>
      </c>
      <c r="G226" s="91">
        <f t="shared" ref="G226:AA226" si="129">ROUND(((G227+G228+G230+G229)/1000),5)</f>
        <v>3.0909599999999999</v>
      </c>
      <c r="H226" s="91">
        <f t="shared" si="129"/>
        <v>3.1568299999999998</v>
      </c>
      <c r="I226" s="91">
        <f t="shared" si="129"/>
        <v>3.2818200000000002</v>
      </c>
      <c r="J226" s="91">
        <f t="shared" si="129"/>
        <v>3.54311</v>
      </c>
      <c r="K226" s="91">
        <f t="shared" si="129"/>
        <v>3.7727499999999998</v>
      </c>
      <c r="L226" s="91">
        <f t="shared" si="129"/>
        <v>3.996</v>
      </c>
      <c r="M226" s="91">
        <f t="shared" si="129"/>
        <v>4.2428499999999998</v>
      </c>
      <c r="N226" s="91">
        <f t="shared" si="129"/>
        <v>4.2481200000000001</v>
      </c>
      <c r="O226" s="91">
        <f t="shared" si="129"/>
        <v>4.2017199999999999</v>
      </c>
      <c r="P226" s="91">
        <f t="shared" si="129"/>
        <v>4.1138000000000003</v>
      </c>
      <c r="Q226" s="91">
        <f t="shared" si="129"/>
        <v>4.1345900000000002</v>
      </c>
      <c r="R226" s="91">
        <f t="shared" si="129"/>
        <v>4.0976699999999999</v>
      </c>
      <c r="S226" s="91">
        <f t="shared" si="129"/>
        <v>4.0945499999999999</v>
      </c>
      <c r="T226" s="91">
        <f t="shared" si="129"/>
        <v>4.0723200000000004</v>
      </c>
      <c r="U226" s="91">
        <f t="shared" si="129"/>
        <v>4.2592600000000003</v>
      </c>
      <c r="V226" s="91">
        <f t="shared" si="129"/>
        <v>4.3110900000000001</v>
      </c>
      <c r="W226" s="91">
        <f t="shared" si="129"/>
        <v>4.3035399999999999</v>
      </c>
      <c r="X226" s="91">
        <f t="shared" si="129"/>
        <v>4.0748300000000004</v>
      </c>
      <c r="Y226" s="91">
        <f t="shared" si="129"/>
        <v>4.0251599999999996</v>
      </c>
      <c r="Z226" s="91">
        <f t="shared" si="129"/>
        <v>3.7892800000000002</v>
      </c>
      <c r="AA226" s="91">
        <f t="shared" si="129"/>
        <v>3.5757699999999999</v>
      </c>
    </row>
    <row r="227" spans="1:27" ht="12.75" hidden="1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1146.8</v>
      </c>
      <c r="E227" s="44">
        <v>1076.46</v>
      </c>
      <c r="F227" s="44">
        <v>1046.1500000000001</v>
      </c>
      <c r="G227" s="44">
        <v>1039.3800000000001</v>
      </c>
      <c r="H227" s="44">
        <v>1105.25</v>
      </c>
      <c r="I227" s="44">
        <v>1230.24</v>
      </c>
      <c r="J227" s="44">
        <v>1491.53</v>
      </c>
      <c r="K227" s="44">
        <v>1721.17</v>
      </c>
      <c r="L227" s="44">
        <v>1944.42</v>
      </c>
      <c r="M227" s="44">
        <v>2191.27</v>
      </c>
      <c r="N227" s="44">
        <v>2196.54</v>
      </c>
      <c r="O227" s="44">
        <v>2150.14</v>
      </c>
      <c r="P227" s="44">
        <v>2062.2199999999998</v>
      </c>
      <c r="Q227" s="44">
        <v>2083.0100000000002</v>
      </c>
      <c r="R227" s="44">
        <v>2046.09</v>
      </c>
      <c r="S227" s="44">
        <v>2042.97</v>
      </c>
      <c r="T227" s="44">
        <v>2020.74</v>
      </c>
      <c r="U227" s="44">
        <v>2207.6799999999998</v>
      </c>
      <c r="V227" s="44">
        <v>2259.5100000000002</v>
      </c>
      <c r="W227" s="44">
        <v>2251.96</v>
      </c>
      <c r="X227" s="44">
        <v>2023.25</v>
      </c>
      <c r="Y227" s="44">
        <v>1973.58</v>
      </c>
      <c r="Z227" s="44">
        <v>1737.7</v>
      </c>
      <c r="AA227" s="44">
        <v>1524.19</v>
      </c>
    </row>
    <row r="228" spans="1:27" ht="12.75" hidden="1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hidden="1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98" t="s">
        <v>459</v>
      </c>
      <c r="B231" s="28" t="str">
        <f>"14"&amp;"."&amp;$B$662&amp;"."&amp;$B$663</f>
        <v>14.10.2023</v>
      </c>
      <c r="C231" s="90" t="s">
        <v>76</v>
      </c>
      <c r="D231" s="91">
        <f>ROUND(((D232+D233+D235+D234)/1000),5)</f>
        <v>3.3329300000000002</v>
      </c>
      <c r="E231" s="91">
        <f>ROUND(((E232+E233+E235+E234)/1000),5)</f>
        <v>3.24064</v>
      </c>
      <c r="F231" s="91">
        <f>ROUND(((F232+F233+F235+F234)/1000),5)</f>
        <v>3.2191200000000002</v>
      </c>
      <c r="G231" s="91">
        <f t="shared" ref="G231:AA231" si="132">ROUND(((G232+G233+G235+G234)/1000),5)</f>
        <v>3.2223999999999999</v>
      </c>
      <c r="H231" s="91">
        <f t="shared" si="132"/>
        <v>3.2319499999999999</v>
      </c>
      <c r="I231" s="91">
        <f t="shared" si="132"/>
        <v>3.2934000000000001</v>
      </c>
      <c r="J231" s="91">
        <f t="shared" si="132"/>
        <v>3.40727</v>
      </c>
      <c r="K231" s="91">
        <f t="shared" si="132"/>
        <v>3.6828799999999999</v>
      </c>
      <c r="L231" s="91">
        <f t="shared" si="132"/>
        <v>3.8420899999999998</v>
      </c>
      <c r="M231" s="91">
        <f t="shared" si="132"/>
        <v>4.0111499999999998</v>
      </c>
      <c r="N231" s="91">
        <f t="shared" si="132"/>
        <v>4.0685500000000001</v>
      </c>
      <c r="O231" s="91">
        <f t="shared" si="132"/>
        <v>4.0769500000000001</v>
      </c>
      <c r="P231" s="91">
        <f t="shared" si="132"/>
        <v>4.0689599999999997</v>
      </c>
      <c r="Q231" s="91">
        <f t="shared" si="132"/>
        <v>4.2246600000000001</v>
      </c>
      <c r="R231" s="91">
        <f t="shared" si="132"/>
        <v>4.3201499999999999</v>
      </c>
      <c r="S231" s="91">
        <f t="shared" si="132"/>
        <v>4.4826800000000002</v>
      </c>
      <c r="T231" s="91">
        <f t="shared" si="132"/>
        <v>4.39588</v>
      </c>
      <c r="U231" s="91">
        <f t="shared" si="132"/>
        <v>4.5246399999999998</v>
      </c>
      <c r="V231" s="91">
        <f t="shared" si="132"/>
        <v>4.6438600000000001</v>
      </c>
      <c r="W231" s="91">
        <f t="shared" si="132"/>
        <v>4.5183</v>
      </c>
      <c r="X231" s="91">
        <f t="shared" si="132"/>
        <v>4.2892999999999999</v>
      </c>
      <c r="Y231" s="91">
        <f t="shared" si="132"/>
        <v>3.9051300000000002</v>
      </c>
      <c r="Z231" s="91">
        <f t="shared" si="132"/>
        <v>3.7168299999999999</v>
      </c>
      <c r="AA231" s="91">
        <f t="shared" si="132"/>
        <v>3.4279700000000002</v>
      </c>
    </row>
    <row r="232" spans="1:27" ht="12.75" hidden="1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1281.3499999999999</v>
      </c>
      <c r="E232" s="44">
        <v>1189.06</v>
      </c>
      <c r="F232" s="44">
        <v>1167.54</v>
      </c>
      <c r="G232" s="44">
        <v>1170.82</v>
      </c>
      <c r="H232" s="44">
        <v>1180.3699999999999</v>
      </c>
      <c r="I232" s="44">
        <v>1241.82</v>
      </c>
      <c r="J232" s="44">
        <v>1355.69</v>
      </c>
      <c r="K232" s="44">
        <v>1631.3</v>
      </c>
      <c r="L232" s="44">
        <v>1790.51</v>
      </c>
      <c r="M232" s="44">
        <v>1959.57</v>
      </c>
      <c r="N232" s="44">
        <v>2016.97</v>
      </c>
      <c r="O232" s="44">
        <v>2025.37</v>
      </c>
      <c r="P232" s="44">
        <v>2017.38</v>
      </c>
      <c r="Q232" s="44">
        <v>2173.08</v>
      </c>
      <c r="R232" s="44">
        <v>2268.5700000000002</v>
      </c>
      <c r="S232" s="44">
        <v>2431.1</v>
      </c>
      <c r="T232" s="44">
        <v>2344.3000000000002</v>
      </c>
      <c r="U232" s="44">
        <v>2473.06</v>
      </c>
      <c r="V232" s="44">
        <v>2592.2800000000002</v>
      </c>
      <c r="W232" s="44">
        <v>2466.7199999999998</v>
      </c>
      <c r="X232" s="44">
        <v>2237.7199999999998</v>
      </c>
      <c r="Y232" s="44">
        <v>1853.55</v>
      </c>
      <c r="Z232" s="44">
        <v>1665.25</v>
      </c>
      <c r="AA232" s="44">
        <v>1376.39</v>
      </c>
    </row>
    <row r="233" spans="1:27" ht="12.75" hidden="1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hidden="1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98" t="s">
        <v>464</v>
      </c>
      <c r="B236" s="28" t="str">
        <f>"15"&amp;"."&amp;$B$662&amp;"."&amp;$B$663</f>
        <v>15.10.2023</v>
      </c>
      <c r="C236" s="90" t="s">
        <v>76</v>
      </c>
      <c r="D236" s="91">
        <f>ROUND(((D237+D238+D240+D239)/1000),5)</f>
        <v>3.3468100000000001</v>
      </c>
      <c r="E236" s="91">
        <f>ROUND(((E237+E238+E240+E239)/1000),5)</f>
        <v>3.2455699999999998</v>
      </c>
      <c r="F236" s="91">
        <f>ROUND(((F237+F238+F240+F239)/1000),5)</f>
        <v>3.2103799999999998</v>
      </c>
      <c r="G236" s="91">
        <f t="shared" ref="G236:AA236" si="135">ROUND(((G237+G238+G240+G239)/1000),5)</f>
        <v>3.1958000000000002</v>
      </c>
      <c r="H236" s="91">
        <f t="shared" si="135"/>
        <v>3.20994</v>
      </c>
      <c r="I236" s="91">
        <f t="shared" si="135"/>
        <v>3.2418900000000002</v>
      </c>
      <c r="J236" s="91">
        <f t="shared" si="135"/>
        <v>3.22045</v>
      </c>
      <c r="K236" s="91">
        <f t="shared" si="135"/>
        <v>3.3023600000000002</v>
      </c>
      <c r="L236" s="91">
        <f t="shared" si="135"/>
        <v>3.69374</v>
      </c>
      <c r="M236" s="91">
        <f t="shared" si="135"/>
        <v>3.8134199999999998</v>
      </c>
      <c r="N236" s="91">
        <f t="shared" si="135"/>
        <v>3.8623400000000001</v>
      </c>
      <c r="O236" s="91">
        <f t="shared" si="135"/>
        <v>3.8787099999999999</v>
      </c>
      <c r="P236" s="91">
        <f t="shared" si="135"/>
        <v>3.87364</v>
      </c>
      <c r="Q236" s="91">
        <f t="shared" si="135"/>
        <v>3.8790100000000001</v>
      </c>
      <c r="R236" s="91">
        <f t="shared" si="135"/>
        <v>3.8826299999999998</v>
      </c>
      <c r="S236" s="91">
        <f t="shared" si="135"/>
        <v>3.8734700000000002</v>
      </c>
      <c r="T236" s="91">
        <f t="shared" si="135"/>
        <v>3.92408</v>
      </c>
      <c r="U236" s="91">
        <f t="shared" si="135"/>
        <v>4.0988800000000003</v>
      </c>
      <c r="V236" s="91">
        <f t="shared" si="135"/>
        <v>4.2501199999999999</v>
      </c>
      <c r="W236" s="91">
        <f t="shared" si="135"/>
        <v>4.2141500000000001</v>
      </c>
      <c r="X236" s="91">
        <f t="shared" si="135"/>
        <v>4.0963599999999998</v>
      </c>
      <c r="Y236" s="91">
        <f t="shared" si="135"/>
        <v>3.86734</v>
      </c>
      <c r="Z236" s="91">
        <f t="shared" si="135"/>
        <v>3.7128000000000001</v>
      </c>
      <c r="AA236" s="91">
        <f t="shared" si="135"/>
        <v>3.4062999999999999</v>
      </c>
    </row>
    <row r="237" spans="1:27" ht="12.75" hidden="1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1295.23</v>
      </c>
      <c r="E237" s="44">
        <v>1193.99</v>
      </c>
      <c r="F237" s="44">
        <v>1158.8</v>
      </c>
      <c r="G237" s="44">
        <v>1144.22</v>
      </c>
      <c r="H237" s="44">
        <v>1158.3599999999999</v>
      </c>
      <c r="I237" s="44">
        <v>1190.31</v>
      </c>
      <c r="J237" s="44">
        <v>1168.8699999999999</v>
      </c>
      <c r="K237" s="44">
        <v>1250.78</v>
      </c>
      <c r="L237" s="44">
        <v>1642.16</v>
      </c>
      <c r="M237" s="44">
        <v>1761.84</v>
      </c>
      <c r="N237" s="44">
        <v>1810.76</v>
      </c>
      <c r="O237" s="44">
        <v>1827.13</v>
      </c>
      <c r="P237" s="44">
        <v>1822.06</v>
      </c>
      <c r="Q237" s="44">
        <v>1827.43</v>
      </c>
      <c r="R237" s="44">
        <v>1831.05</v>
      </c>
      <c r="S237" s="44">
        <v>1821.89</v>
      </c>
      <c r="T237" s="44">
        <v>1872.5</v>
      </c>
      <c r="U237" s="44">
        <v>2047.3</v>
      </c>
      <c r="V237" s="44">
        <v>2198.54</v>
      </c>
      <c r="W237" s="44">
        <v>2162.5700000000002</v>
      </c>
      <c r="X237" s="44">
        <v>2044.78</v>
      </c>
      <c r="Y237" s="44">
        <v>1815.76</v>
      </c>
      <c r="Z237" s="44">
        <v>1661.22</v>
      </c>
      <c r="AA237" s="44">
        <v>1354.72</v>
      </c>
    </row>
    <row r="238" spans="1:27" ht="12.75" hidden="1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hidden="1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98" t="s">
        <v>469</v>
      </c>
      <c r="B241" s="28" t="str">
        <f>"16"&amp;"."&amp;$B$662&amp;"."&amp;$B$663</f>
        <v>16.10.2023</v>
      </c>
      <c r="C241" s="90" t="s">
        <v>76</v>
      </c>
      <c r="D241" s="91">
        <f>ROUND(((D242+D243+D245+D244)/1000),5)</f>
        <v>3.3414700000000002</v>
      </c>
      <c r="E241" s="91">
        <f>ROUND(((E242+E243+E245+E244)/1000),5)</f>
        <v>3.2783799999999998</v>
      </c>
      <c r="F241" s="91">
        <f>ROUND(((F242+F243+F245+F244)/1000),5)</f>
        <v>3.21759</v>
      </c>
      <c r="G241" s="91">
        <f t="shared" ref="G241:AA241" si="138">ROUND(((G242+G243+G245+G244)/1000),5)</f>
        <v>3.2021500000000001</v>
      </c>
      <c r="H241" s="91">
        <f t="shared" si="138"/>
        <v>3.2305899999999999</v>
      </c>
      <c r="I241" s="91">
        <f t="shared" si="138"/>
        <v>3.41574</v>
      </c>
      <c r="J241" s="91">
        <f t="shared" si="138"/>
        <v>3.6249699999999998</v>
      </c>
      <c r="K241" s="91">
        <f t="shared" si="138"/>
        <v>3.82193</v>
      </c>
      <c r="L241" s="91">
        <f t="shared" si="138"/>
        <v>4.0420499999999997</v>
      </c>
      <c r="M241" s="91">
        <f t="shared" si="138"/>
        <v>4.1996099999999998</v>
      </c>
      <c r="N241" s="91">
        <f t="shared" si="138"/>
        <v>4.2052399999999999</v>
      </c>
      <c r="O241" s="91">
        <f t="shared" si="138"/>
        <v>4.1658999999999997</v>
      </c>
      <c r="P241" s="91">
        <f t="shared" si="138"/>
        <v>4.1374599999999999</v>
      </c>
      <c r="Q241" s="91">
        <f t="shared" si="138"/>
        <v>4.1510600000000002</v>
      </c>
      <c r="R241" s="91">
        <f t="shared" si="138"/>
        <v>4.1463599999999996</v>
      </c>
      <c r="S241" s="91">
        <f t="shared" si="138"/>
        <v>4.1277299999999997</v>
      </c>
      <c r="T241" s="91">
        <f t="shared" si="138"/>
        <v>4.1310700000000002</v>
      </c>
      <c r="U241" s="91">
        <f t="shared" si="138"/>
        <v>4.1680599999999997</v>
      </c>
      <c r="V241" s="91">
        <f t="shared" si="138"/>
        <v>4.2405400000000002</v>
      </c>
      <c r="W241" s="91">
        <f t="shared" si="138"/>
        <v>4.2450200000000002</v>
      </c>
      <c r="X241" s="91">
        <f t="shared" si="138"/>
        <v>4.0715000000000003</v>
      </c>
      <c r="Y241" s="91">
        <f t="shared" si="138"/>
        <v>3.9268299999999998</v>
      </c>
      <c r="Z241" s="91">
        <f t="shared" si="138"/>
        <v>3.6491199999999999</v>
      </c>
      <c r="AA241" s="91">
        <f t="shared" si="138"/>
        <v>3.34884</v>
      </c>
    </row>
    <row r="242" spans="1:27" ht="12.75" hidden="1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1289.8900000000001</v>
      </c>
      <c r="E242" s="44">
        <v>1226.8</v>
      </c>
      <c r="F242" s="44">
        <v>1166.01</v>
      </c>
      <c r="G242" s="44">
        <v>1150.57</v>
      </c>
      <c r="H242" s="44">
        <v>1179.01</v>
      </c>
      <c r="I242" s="44">
        <v>1364.16</v>
      </c>
      <c r="J242" s="44">
        <v>1573.39</v>
      </c>
      <c r="K242" s="44">
        <v>1770.35</v>
      </c>
      <c r="L242" s="44">
        <v>1990.47</v>
      </c>
      <c r="M242" s="44">
        <v>2148.0300000000002</v>
      </c>
      <c r="N242" s="44">
        <v>2153.66</v>
      </c>
      <c r="O242" s="44">
        <v>2114.3200000000002</v>
      </c>
      <c r="P242" s="44">
        <v>2085.88</v>
      </c>
      <c r="Q242" s="44">
        <v>2099.48</v>
      </c>
      <c r="R242" s="44">
        <v>2094.7800000000002</v>
      </c>
      <c r="S242" s="44">
        <v>2076.15</v>
      </c>
      <c r="T242" s="44">
        <v>2079.4899999999998</v>
      </c>
      <c r="U242" s="44">
        <v>2116.48</v>
      </c>
      <c r="V242" s="44">
        <v>2188.96</v>
      </c>
      <c r="W242" s="44">
        <v>2193.44</v>
      </c>
      <c r="X242" s="44">
        <v>2019.92</v>
      </c>
      <c r="Y242" s="44">
        <v>1875.25</v>
      </c>
      <c r="Z242" s="44">
        <v>1597.54</v>
      </c>
      <c r="AA242" s="44">
        <v>1297.26</v>
      </c>
    </row>
    <row r="243" spans="1:27" ht="12.75" hidden="1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hidden="1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98" t="s">
        <v>474</v>
      </c>
      <c r="B246" s="28" t="str">
        <f>"17"&amp;"."&amp;$B$662&amp;"."&amp;$B$663</f>
        <v>17.10.2023</v>
      </c>
      <c r="C246" s="90" t="s">
        <v>76</v>
      </c>
      <c r="D246" s="91">
        <f>ROUND(((D247+D248+D250+D249)/1000),5)</f>
        <v>3.2324999999999999</v>
      </c>
      <c r="E246" s="91">
        <f>ROUND(((E247+E248+E250+E249)/1000),5)</f>
        <v>3.1765099999999999</v>
      </c>
      <c r="F246" s="91">
        <f>ROUND(((F247+F248+F250+F249)/1000),5)</f>
        <v>3.1326900000000002</v>
      </c>
      <c r="G246" s="91">
        <f t="shared" ref="G246:AA246" si="141">ROUND(((G247+G248+G250+G249)/1000),5)</f>
        <v>3.13117</v>
      </c>
      <c r="H246" s="91">
        <f t="shared" si="141"/>
        <v>3.1681599999999999</v>
      </c>
      <c r="I246" s="91">
        <f t="shared" si="141"/>
        <v>3.3024</v>
      </c>
      <c r="J246" s="91">
        <f t="shared" si="141"/>
        <v>3.4160699999999999</v>
      </c>
      <c r="K246" s="91">
        <f t="shared" si="141"/>
        <v>3.7615099999999999</v>
      </c>
      <c r="L246" s="91">
        <f t="shared" si="141"/>
        <v>4.0021800000000001</v>
      </c>
      <c r="M246" s="91">
        <f t="shared" si="141"/>
        <v>4.2591599999999996</v>
      </c>
      <c r="N246" s="91">
        <f t="shared" si="141"/>
        <v>4.2973299999999997</v>
      </c>
      <c r="O246" s="91">
        <f t="shared" si="141"/>
        <v>4.2546600000000003</v>
      </c>
      <c r="P246" s="91">
        <f t="shared" si="141"/>
        <v>4.0630499999999996</v>
      </c>
      <c r="Q246" s="91">
        <f t="shared" si="141"/>
        <v>4.0788599999999997</v>
      </c>
      <c r="R246" s="91">
        <f t="shared" si="141"/>
        <v>4.0884299999999998</v>
      </c>
      <c r="S246" s="91">
        <f t="shared" si="141"/>
        <v>4.0815099999999997</v>
      </c>
      <c r="T246" s="91">
        <f t="shared" si="141"/>
        <v>4.0720700000000001</v>
      </c>
      <c r="U246" s="91">
        <f t="shared" si="141"/>
        <v>4.1476100000000002</v>
      </c>
      <c r="V246" s="91">
        <f t="shared" si="141"/>
        <v>4.3095600000000003</v>
      </c>
      <c r="W246" s="91">
        <f t="shared" si="141"/>
        <v>4.3080999999999996</v>
      </c>
      <c r="X246" s="91">
        <f t="shared" si="141"/>
        <v>4.0427900000000001</v>
      </c>
      <c r="Y246" s="91">
        <f t="shared" si="141"/>
        <v>3.9093</v>
      </c>
      <c r="Z246" s="91">
        <f t="shared" si="141"/>
        <v>3.6783999999999999</v>
      </c>
      <c r="AA246" s="91">
        <f t="shared" si="141"/>
        <v>3.4118599999999999</v>
      </c>
    </row>
    <row r="247" spans="1:27" ht="12.75" hidden="1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1180.92</v>
      </c>
      <c r="E247" s="44">
        <v>1124.93</v>
      </c>
      <c r="F247" s="44">
        <v>1081.1099999999999</v>
      </c>
      <c r="G247" s="44">
        <v>1079.5899999999999</v>
      </c>
      <c r="H247" s="44">
        <v>1116.58</v>
      </c>
      <c r="I247" s="44">
        <v>1250.82</v>
      </c>
      <c r="J247" s="44">
        <v>1364.49</v>
      </c>
      <c r="K247" s="44">
        <v>1709.93</v>
      </c>
      <c r="L247" s="44">
        <v>1950.6</v>
      </c>
      <c r="M247" s="44">
        <v>2207.58</v>
      </c>
      <c r="N247" s="44">
        <v>2245.75</v>
      </c>
      <c r="O247" s="44">
        <v>2203.08</v>
      </c>
      <c r="P247" s="44">
        <v>2011.47</v>
      </c>
      <c r="Q247" s="44">
        <v>2027.28</v>
      </c>
      <c r="R247" s="44">
        <v>2036.85</v>
      </c>
      <c r="S247" s="44">
        <v>2029.93</v>
      </c>
      <c r="T247" s="44">
        <v>2020.49</v>
      </c>
      <c r="U247" s="44">
        <v>2096.0300000000002</v>
      </c>
      <c r="V247" s="44">
        <v>2257.98</v>
      </c>
      <c r="W247" s="44">
        <v>2256.52</v>
      </c>
      <c r="X247" s="44">
        <v>1991.21</v>
      </c>
      <c r="Y247" s="44">
        <v>1857.72</v>
      </c>
      <c r="Z247" s="44">
        <v>1626.82</v>
      </c>
      <c r="AA247" s="44">
        <v>1360.28</v>
      </c>
    </row>
    <row r="248" spans="1:27" ht="12.75" hidden="1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hidden="1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98" t="s">
        <v>479</v>
      </c>
      <c r="B251" s="28" t="str">
        <f>"18"&amp;"."&amp;$B$662&amp;"."&amp;$B$663</f>
        <v>18.10.2023</v>
      </c>
      <c r="C251" s="90" t="s">
        <v>76</v>
      </c>
      <c r="D251" s="91">
        <f>ROUND(((D252+D253+D255+D254)/1000),5)</f>
        <v>3.22465</v>
      </c>
      <c r="E251" s="91">
        <f>ROUND(((E252+E253+E255+E254)/1000),5)</f>
        <v>3.16357</v>
      </c>
      <c r="F251" s="91">
        <f>ROUND(((F252+F253+F255+F254)/1000),5)</f>
        <v>3.1416900000000001</v>
      </c>
      <c r="G251" s="91">
        <f t="shared" ref="G251:AA251" si="144">ROUND(((G252+G253+G255+G254)/1000),5)</f>
        <v>3.1580499999999998</v>
      </c>
      <c r="H251" s="91">
        <f t="shared" si="144"/>
        <v>3.21183</v>
      </c>
      <c r="I251" s="91">
        <f t="shared" si="144"/>
        <v>3.3001499999999999</v>
      </c>
      <c r="J251" s="91">
        <f t="shared" si="144"/>
        <v>3.4639600000000002</v>
      </c>
      <c r="K251" s="91">
        <f t="shared" si="144"/>
        <v>3.7806500000000001</v>
      </c>
      <c r="L251" s="91">
        <f t="shared" si="144"/>
        <v>3.8880400000000002</v>
      </c>
      <c r="M251" s="91">
        <f t="shared" si="144"/>
        <v>4.1942399999999997</v>
      </c>
      <c r="N251" s="91">
        <f t="shared" si="144"/>
        <v>4.2516800000000003</v>
      </c>
      <c r="O251" s="91">
        <f t="shared" si="144"/>
        <v>4.0578799999999999</v>
      </c>
      <c r="P251" s="91">
        <f t="shared" si="144"/>
        <v>4.0367100000000002</v>
      </c>
      <c r="Q251" s="91">
        <f t="shared" si="144"/>
        <v>4.0347999999999997</v>
      </c>
      <c r="R251" s="91">
        <f t="shared" si="144"/>
        <v>4.0497100000000001</v>
      </c>
      <c r="S251" s="91">
        <f t="shared" si="144"/>
        <v>4.0471899999999996</v>
      </c>
      <c r="T251" s="91">
        <f t="shared" si="144"/>
        <v>4.0480600000000004</v>
      </c>
      <c r="U251" s="91">
        <f t="shared" si="144"/>
        <v>4.2368699999999997</v>
      </c>
      <c r="V251" s="91">
        <f t="shared" si="144"/>
        <v>4.2777399999999997</v>
      </c>
      <c r="W251" s="91">
        <f t="shared" si="144"/>
        <v>4.2241799999999996</v>
      </c>
      <c r="X251" s="91">
        <f t="shared" si="144"/>
        <v>3.9899200000000001</v>
      </c>
      <c r="Y251" s="91">
        <f t="shared" si="144"/>
        <v>3.8650500000000001</v>
      </c>
      <c r="Z251" s="91">
        <f t="shared" si="144"/>
        <v>3.5722499999999999</v>
      </c>
      <c r="AA251" s="91">
        <f t="shared" si="144"/>
        <v>3.33582</v>
      </c>
    </row>
    <row r="252" spans="1:27" ht="12.75" hidden="1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1173.07</v>
      </c>
      <c r="E252" s="44">
        <v>1111.99</v>
      </c>
      <c r="F252" s="44">
        <v>1090.1099999999999</v>
      </c>
      <c r="G252" s="44">
        <v>1106.47</v>
      </c>
      <c r="H252" s="44">
        <v>1160.25</v>
      </c>
      <c r="I252" s="44">
        <v>1248.57</v>
      </c>
      <c r="J252" s="44">
        <v>1412.38</v>
      </c>
      <c r="K252" s="44">
        <v>1729.07</v>
      </c>
      <c r="L252" s="44">
        <v>1836.46</v>
      </c>
      <c r="M252" s="44">
        <v>2142.66</v>
      </c>
      <c r="N252" s="44">
        <v>2200.1</v>
      </c>
      <c r="O252" s="44">
        <v>2006.3</v>
      </c>
      <c r="P252" s="44">
        <v>1985.13</v>
      </c>
      <c r="Q252" s="44">
        <v>1983.22</v>
      </c>
      <c r="R252" s="44">
        <v>1998.13</v>
      </c>
      <c r="S252" s="44">
        <v>1995.61</v>
      </c>
      <c r="T252" s="44">
        <v>1996.48</v>
      </c>
      <c r="U252" s="44">
        <v>2185.29</v>
      </c>
      <c r="V252" s="44">
        <v>2226.16</v>
      </c>
      <c r="W252" s="44">
        <v>2172.6</v>
      </c>
      <c r="X252" s="44">
        <v>1938.34</v>
      </c>
      <c r="Y252" s="44">
        <v>1813.47</v>
      </c>
      <c r="Z252" s="44">
        <v>1520.67</v>
      </c>
      <c r="AA252" s="44">
        <v>1284.24</v>
      </c>
    </row>
    <row r="253" spans="1:27" ht="12.75" hidden="1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hidden="1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98" t="s">
        <v>484</v>
      </c>
      <c r="B256" s="28" t="str">
        <f>"19"&amp;"."&amp;$B$662&amp;"."&amp;$B$663</f>
        <v>19.10.2023</v>
      </c>
      <c r="C256" s="90" t="s">
        <v>76</v>
      </c>
      <c r="D256" s="91">
        <f>ROUND(((D257+D258+D260+D259)/1000),5)</f>
        <v>3.2353900000000002</v>
      </c>
      <c r="E256" s="91">
        <f>ROUND(((E257+E258+E260+E259)/1000),5)</f>
        <v>3.1452499999999999</v>
      </c>
      <c r="F256" s="91">
        <f>ROUND(((F257+F258+F260+F259)/1000),5)</f>
        <v>3.13375</v>
      </c>
      <c r="G256" s="91">
        <f t="shared" ref="G256:AA256" si="147">ROUND(((G257+G258+G260+G259)/1000),5)</f>
        <v>3.1337100000000002</v>
      </c>
      <c r="H256" s="91">
        <f t="shared" si="147"/>
        <v>3.1868699999999999</v>
      </c>
      <c r="I256" s="91">
        <f t="shared" si="147"/>
        <v>3.2938200000000002</v>
      </c>
      <c r="J256" s="91">
        <f t="shared" si="147"/>
        <v>3.5209000000000001</v>
      </c>
      <c r="K256" s="91">
        <f t="shared" si="147"/>
        <v>3.7837000000000001</v>
      </c>
      <c r="L256" s="91">
        <f t="shared" si="147"/>
        <v>4.05105</v>
      </c>
      <c r="M256" s="91">
        <f t="shared" si="147"/>
        <v>4.2062099999999996</v>
      </c>
      <c r="N256" s="91">
        <f t="shared" si="147"/>
        <v>4.2354399999999996</v>
      </c>
      <c r="O256" s="91">
        <f t="shared" si="147"/>
        <v>4.2357100000000001</v>
      </c>
      <c r="P256" s="91">
        <f t="shared" si="147"/>
        <v>4.1487699999999998</v>
      </c>
      <c r="Q256" s="91">
        <f t="shared" si="147"/>
        <v>4.1589499999999999</v>
      </c>
      <c r="R256" s="91">
        <f t="shared" si="147"/>
        <v>4.1595000000000004</v>
      </c>
      <c r="S256" s="91">
        <f t="shared" si="147"/>
        <v>4.1557599999999999</v>
      </c>
      <c r="T256" s="91">
        <f t="shared" si="147"/>
        <v>4.1555299999999997</v>
      </c>
      <c r="U256" s="91">
        <f t="shared" si="147"/>
        <v>4.2173100000000003</v>
      </c>
      <c r="V256" s="91">
        <f t="shared" si="147"/>
        <v>4.2849599999999999</v>
      </c>
      <c r="W256" s="91">
        <f t="shared" si="147"/>
        <v>4.25</v>
      </c>
      <c r="X256" s="91">
        <f t="shared" si="147"/>
        <v>4.1223599999999996</v>
      </c>
      <c r="Y256" s="91">
        <f t="shared" si="147"/>
        <v>3.88626</v>
      </c>
      <c r="Z256" s="91">
        <f t="shared" si="147"/>
        <v>3.6822300000000001</v>
      </c>
      <c r="AA256" s="91">
        <f t="shared" si="147"/>
        <v>3.4380899999999999</v>
      </c>
    </row>
    <row r="257" spans="1:27" ht="12.75" hidden="1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1183.81</v>
      </c>
      <c r="E257" s="44">
        <v>1093.67</v>
      </c>
      <c r="F257" s="44">
        <v>1082.17</v>
      </c>
      <c r="G257" s="44">
        <v>1082.1300000000001</v>
      </c>
      <c r="H257" s="44">
        <v>1135.29</v>
      </c>
      <c r="I257" s="44">
        <v>1242.24</v>
      </c>
      <c r="J257" s="44">
        <v>1469.32</v>
      </c>
      <c r="K257" s="44">
        <v>1732.12</v>
      </c>
      <c r="L257" s="44">
        <v>1999.47</v>
      </c>
      <c r="M257" s="44">
        <v>2154.63</v>
      </c>
      <c r="N257" s="44">
        <v>2183.86</v>
      </c>
      <c r="O257" s="44">
        <v>2184.13</v>
      </c>
      <c r="P257" s="44">
        <v>2097.19</v>
      </c>
      <c r="Q257" s="44">
        <v>2107.37</v>
      </c>
      <c r="R257" s="44">
        <v>2107.92</v>
      </c>
      <c r="S257" s="44">
        <v>2104.1799999999998</v>
      </c>
      <c r="T257" s="44">
        <v>2103.9499999999998</v>
      </c>
      <c r="U257" s="44">
        <v>2165.73</v>
      </c>
      <c r="V257" s="44">
        <v>2233.38</v>
      </c>
      <c r="W257" s="44">
        <v>2198.42</v>
      </c>
      <c r="X257" s="44">
        <v>2070.7800000000002</v>
      </c>
      <c r="Y257" s="44">
        <v>1834.68</v>
      </c>
      <c r="Z257" s="44">
        <v>1630.65</v>
      </c>
      <c r="AA257" s="44">
        <v>1386.51</v>
      </c>
    </row>
    <row r="258" spans="1:27" ht="12.75" hidden="1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hidden="1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98" t="s">
        <v>489</v>
      </c>
      <c r="B261" s="28" t="str">
        <f>"20"&amp;"."&amp;$B$662&amp;"."&amp;$B$663</f>
        <v>20.10.2023</v>
      </c>
      <c r="C261" s="90" t="s">
        <v>76</v>
      </c>
      <c r="D261" s="91">
        <f>ROUND(((D262+D263+D265+D264)/1000),5)</f>
        <v>3.2366000000000001</v>
      </c>
      <c r="E261" s="91">
        <f>ROUND(((E262+E263+E265+E264)/1000),5)</f>
        <v>3.1613000000000002</v>
      </c>
      <c r="F261" s="91">
        <f>ROUND(((F262+F263+F265+F264)/1000),5)</f>
        <v>3.13626</v>
      </c>
      <c r="G261" s="91">
        <f t="shared" ref="G261:AA261" si="150">ROUND(((G262+G263+G265+G264)/1000),5)</f>
        <v>3.1412300000000002</v>
      </c>
      <c r="H261" s="91">
        <f t="shared" si="150"/>
        <v>3.20689</v>
      </c>
      <c r="I261" s="91">
        <f t="shared" si="150"/>
        <v>3.2936700000000001</v>
      </c>
      <c r="J261" s="91">
        <f t="shared" si="150"/>
        <v>3.5131600000000001</v>
      </c>
      <c r="K261" s="91">
        <f t="shared" si="150"/>
        <v>3.8213900000000001</v>
      </c>
      <c r="L261" s="91">
        <f t="shared" si="150"/>
        <v>3.9978199999999999</v>
      </c>
      <c r="M261" s="91">
        <f t="shared" si="150"/>
        <v>4.2270200000000004</v>
      </c>
      <c r="N261" s="91">
        <f t="shared" si="150"/>
        <v>4.2913500000000004</v>
      </c>
      <c r="O261" s="91">
        <f t="shared" si="150"/>
        <v>4.0938299999999996</v>
      </c>
      <c r="P261" s="91">
        <f t="shared" si="150"/>
        <v>4.0761500000000002</v>
      </c>
      <c r="Q261" s="91">
        <f t="shared" si="150"/>
        <v>4.0796799999999998</v>
      </c>
      <c r="R261" s="91">
        <f t="shared" si="150"/>
        <v>4.0834799999999998</v>
      </c>
      <c r="S261" s="91">
        <f t="shared" si="150"/>
        <v>4.0769399999999996</v>
      </c>
      <c r="T261" s="91">
        <f t="shared" si="150"/>
        <v>4.0692700000000004</v>
      </c>
      <c r="U261" s="91">
        <f t="shared" si="150"/>
        <v>4.2632000000000003</v>
      </c>
      <c r="V261" s="91">
        <f t="shared" si="150"/>
        <v>4.28505</v>
      </c>
      <c r="W261" s="91">
        <f t="shared" si="150"/>
        <v>4.1425799999999997</v>
      </c>
      <c r="X261" s="91">
        <f t="shared" si="150"/>
        <v>4.0483799999999999</v>
      </c>
      <c r="Y261" s="91">
        <f t="shared" si="150"/>
        <v>3.9596399999999998</v>
      </c>
      <c r="Z261" s="91">
        <f t="shared" si="150"/>
        <v>3.67178</v>
      </c>
      <c r="AA261" s="91">
        <f t="shared" si="150"/>
        <v>3.41804</v>
      </c>
    </row>
    <row r="262" spans="1:27" ht="12.75" hidden="1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1185.02</v>
      </c>
      <c r="E262" s="44">
        <v>1109.72</v>
      </c>
      <c r="F262" s="44">
        <v>1084.68</v>
      </c>
      <c r="G262" s="44">
        <v>1089.6500000000001</v>
      </c>
      <c r="H262" s="44">
        <v>1155.31</v>
      </c>
      <c r="I262" s="44">
        <v>1242.0899999999999</v>
      </c>
      <c r="J262" s="44">
        <v>1461.58</v>
      </c>
      <c r="K262" s="44">
        <v>1769.81</v>
      </c>
      <c r="L262" s="44">
        <v>1946.24</v>
      </c>
      <c r="M262" s="44">
        <v>2175.44</v>
      </c>
      <c r="N262" s="44">
        <v>2239.77</v>
      </c>
      <c r="O262" s="44">
        <v>2042.25</v>
      </c>
      <c r="P262" s="44">
        <v>2024.57</v>
      </c>
      <c r="Q262" s="44">
        <v>2028.1</v>
      </c>
      <c r="R262" s="44">
        <v>2031.9</v>
      </c>
      <c r="S262" s="44">
        <v>2025.36</v>
      </c>
      <c r="T262" s="44">
        <v>2017.69</v>
      </c>
      <c r="U262" s="44">
        <v>2211.62</v>
      </c>
      <c r="V262" s="44">
        <v>2233.4699999999998</v>
      </c>
      <c r="W262" s="44">
        <v>2091</v>
      </c>
      <c r="X262" s="44">
        <v>1996.8</v>
      </c>
      <c r="Y262" s="44">
        <v>1908.06</v>
      </c>
      <c r="Z262" s="44">
        <v>1620.2</v>
      </c>
      <c r="AA262" s="44">
        <v>1366.46</v>
      </c>
    </row>
    <row r="263" spans="1:27" ht="12.75" hidden="1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hidden="1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98" t="s">
        <v>494</v>
      </c>
      <c r="B266" s="28" t="str">
        <f>"21"&amp;"."&amp;$B$662&amp;"."&amp;$B$663</f>
        <v>21.10.2023</v>
      </c>
      <c r="C266" s="90" t="s">
        <v>76</v>
      </c>
      <c r="D266" s="91">
        <f>ROUND(((D267+D268+D270+D269)/1000),5)</f>
        <v>3.2825199999999999</v>
      </c>
      <c r="E266" s="91">
        <f>ROUND(((E267+E268+E270+E269)/1000),5)</f>
        <v>3.2525599999999999</v>
      </c>
      <c r="F266" s="91">
        <f>ROUND(((F267+F268+F270+F269)/1000),5)</f>
        <v>3.2136200000000001</v>
      </c>
      <c r="G266" s="91">
        <f t="shared" ref="G266:AA266" si="153">ROUND(((G267+G268+G270+G269)/1000),5)</f>
        <v>3.2007099999999999</v>
      </c>
      <c r="H266" s="91">
        <f t="shared" si="153"/>
        <v>3.2085599999999999</v>
      </c>
      <c r="I266" s="91">
        <f t="shared" si="153"/>
        <v>3.2608799999999998</v>
      </c>
      <c r="J266" s="91">
        <f t="shared" si="153"/>
        <v>3.2778</v>
      </c>
      <c r="K266" s="91">
        <f t="shared" si="153"/>
        <v>3.4894799999999999</v>
      </c>
      <c r="L266" s="91">
        <f t="shared" si="153"/>
        <v>3.6537000000000002</v>
      </c>
      <c r="M266" s="91">
        <f t="shared" si="153"/>
        <v>3.8784900000000002</v>
      </c>
      <c r="N266" s="91">
        <f t="shared" si="153"/>
        <v>3.9692599999999998</v>
      </c>
      <c r="O266" s="91">
        <f t="shared" si="153"/>
        <v>3.9757199999999999</v>
      </c>
      <c r="P266" s="91">
        <f t="shared" si="153"/>
        <v>3.9390999999999998</v>
      </c>
      <c r="Q266" s="91">
        <f t="shared" si="153"/>
        <v>3.9342299999999999</v>
      </c>
      <c r="R266" s="91">
        <f t="shared" si="153"/>
        <v>3.9185300000000001</v>
      </c>
      <c r="S266" s="91">
        <f t="shared" si="153"/>
        <v>3.9100199999999998</v>
      </c>
      <c r="T266" s="91">
        <f t="shared" si="153"/>
        <v>3.9304600000000001</v>
      </c>
      <c r="U266" s="91">
        <f t="shared" si="153"/>
        <v>4.0364800000000001</v>
      </c>
      <c r="V266" s="91">
        <f t="shared" si="153"/>
        <v>4.2295199999999999</v>
      </c>
      <c r="W266" s="91">
        <f t="shared" si="153"/>
        <v>4.1277200000000001</v>
      </c>
      <c r="X266" s="91">
        <f t="shared" si="153"/>
        <v>3.9189099999999999</v>
      </c>
      <c r="Y266" s="91">
        <f t="shared" si="153"/>
        <v>3.7896000000000001</v>
      </c>
      <c r="Z266" s="91">
        <f t="shared" si="153"/>
        <v>3.55498</v>
      </c>
      <c r="AA266" s="91">
        <f t="shared" si="153"/>
        <v>3.34389</v>
      </c>
    </row>
    <row r="267" spans="1:27" ht="12.75" hidden="1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1230.94</v>
      </c>
      <c r="E267" s="44">
        <v>1200.98</v>
      </c>
      <c r="F267" s="44">
        <v>1162.04</v>
      </c>
      <c r="G267" s="44">
        <v>1149.1300000000001</v>
      </c>
      <c r="H267" s="44">
        <v>1156.98</v>
      </c>
      <c r="I267" s="44">
        <v>1209.3</v>
      </c>
      <c r="J267" s="44">
        <v>1226.22</v>
      </c>
      <c r="K267" s="44">
        <v>1437.9</v>
      </c>
      <c r="L267" s="44">
        <v>1602.12</v>
      </c>
      <c r="M267" s="44">
        <v>1826.91</v>
      </c>
      <c r="N267" s="44">
        <v>1917.68</v>
      </c>
      <c r="O267" s="44">
        <v>1924.14</v>
      </c>
      <c r="P267" s="44">
        <v>1887.52</v>
      </c>
      <c r="Q267" s="44">
        <v>1882.65</v>
      </c>
      <c r="R267" s="44">
        <v>1866.95</v>
      </c>
      <c r="S267" s="44">
        <v>1858.44</v>
      </c>
      <c r="T267" s="44">
        <v>1878.88</v>
      </c>
      <c r="U267" s="44">
        <v>1984.9</v>
      </c>
      <c r="V267" s="44">
        <v>2177.94</v>
      </c>
      <c r="W267" s="44">
        <v>2076.14</v>
      </c>
      <c r="X267" s="44">
        <v>1867.33</v>
      </c>
      <c r="Y267" s="44">
        <v>1738.02</v>
      </c>
      <c r="Z267" s="44">
        <v>1503.4</v>
      </c>
      <c r="AA267" s="44">
        <v>1292.31</v>
      </c>
    </row>
    <row r="268" spans="1:27" ht="12.75" hidden="1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hidden="1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98" t="s">
        <v>499</v>
      </c>
      <c r="B271" s="28" t="str">
        <f>"22"&amp;"."&amp;$B$662&amp;"."&amp;$B$663</f>
        <v>22.10.2023</v>
      </c>
      <c r="C271" s="90" t="s">
        <v>76</v>
      </c>
      <c r="D271" s="91">
        <f>ROUND(((D272+D273+D275+D274)/1000),5)</f>
        <v>3.2553700000000001</v>
      </c>
      <c r="E271" s="91">
        <f>ROUND(((E272+E273+E275+E274)/1000),5)</f>
        <v>3.1817500000000001</v>
      </c>
      <c r="F271" s="91">
        <f>ROUND(((F272+F273+F275+F274)/1000),5)</f>
        <v>3.1281099999999999</v>
      </c>
      <c r="G271" s="91">
        <f t="shared" ref="G271:AA271" si="156">ROUND(((G272+G273+G275+G274)/1000),5)</f>
        <v>3.1213000000000002</v>
      </c>
      <c r="H271" s="91">
        <f t="shared" si="156"/>
        <v>3.1207099999999999</v>
      </c>
      <c r="I271" s="91">
        <f t="shared" si="156"/>
        <v>3.1983000000000001</v>
      </c>
      <c r="J271" s="91">
        <f t="shared" si="156"/>
        <v>3.2035200000000001</v>
      </c>
      <c r="K271" s="91">
        <f t="shared" si="156"/>
        <v>3.2610399999999999</v>
      </c>
      <c r="L271" s="91">
        <f t="shared" si="156"/>
        <v>3.4264600000000001</v>
      </c>
      <c r="M271" s="91">
        <f t="shared" si="156"/>
        <v>3.6371600000000002</v>
      </c>
      <c r="N271" s="91">
        <f t="shared" si="156"/>
        <v>3.7204899999999999</v>
      </c>
      <c r="O271" s="91">
        <f t="shared" si="156"/>
        <v>3.7527300000000001</v>
      </c>
      <c r="P271" s="91">
        <f t="shared" si="156"/>
        <v>3.7785000000000002</v>
      </c>
      <c r="Q271" s="91">
        <f t="shared" si="156"/>
        <v>3.7950300000000001</v>
      </c>
      <c r="R271" s="91">
        <f t="shared" si="156"/>
        <v>3.8100900000000002</v>
      </c>
      <c r="S271" s="91">
        <f t="shared" si="156"/>
        <v>3.7991600000000001</v>
      </c>
      <c r="T271" s="91">
        <f t="shared" si="156"/>
        <v>3.8774799999999998</v>
      </c>
      <c r="U271" s="91">
        <f t="shared" si="156"/>
        <v>4.0944599999999998</v>
      </c>
      <c r="V271" s="91">
        <f t="shared" si="156"/>
        <v>4.2279</v>
      </c>
      <c r="W271" s="91">
        <f t="shared" si="156"/>
        <v>4.1747199999999998</v>
      </c>
      <c r="X271" s="91">
        <f t="shared" si="156"/>
        <v>3.9486699999999999</v>
      </c>
      <c r="Y271" s="91">
        <f t="shared" si="156"/>
        <v>3.7279399999999998</v>
      </c>
      <c r="Z271" s="91">
        <f t="shared" si="156"/>
        <v>3.3952900000000001</v>
      </c>
      <c r="AA271" s="91">
        <f t="shared" si="156"/>
        <v>3.2808899999999999</v>
      </c>
    </row>
    <row r="272" spans="1:27" ht="12.75" hidden="1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1203.79</v>
      </c>
      <c r="E272" s="44">
        <v>1130.17</v>
      </c>
      <c r="F272" s="44">
        <v>1076.53</v>
      </c>
      <c r="G272" s="44">
        <v>1069.72</v>
      </c>
      <c r="H272" s="44">
        <v>1069.1300000000001</v>
      </c>
      <c r="I272" s="44">
        <v>1146.72</v>
      </c>
      <c r="J272" s="44">
        <v>1151.94</v>
      </c>
      <c r="K272" s="44">
        <v>1209.46</v>
      </c>
      <c r="L272" s="44">
        <v>1374.88</v>
      </c>
      <c r="M272" s="44">
        <v>1585.58</v>
      </c>
      <c r="N272" s="44">
        <v>1668.91</v>
      </c>
      <c r="O272" s="44">
        <v>1701.15</v>
      </c>
      <c r="P272" s="44">
        <v>1726.92</v>
      </c>
      <c r="Q272" s="44">
        <v>1743.45</v>
      </c>
      <c r="R272" s="44">
        <v>1758.51</v>
      </c>
      <c r="S272" s="44">
        <v>1747.58</v>
      </c>
      <c r="T272" s="44">
        <v>1825.9</v>
      </c>
      <c r="U272" s="44">
        <v>2042.88</v>
      </c>
      <c r="V272" s="44">
        <v>2176.3200000000002</v>
      </c>
      <c r="W272" s="44">
        <v>2123.14</v>
      </c>
      <c r="X272" s="44">
        <v>1897.09</v>
      </c>
      <c r="Y272" s="44">
        <v>1676.36</v>
      </c>
      <c r="Z272" s="44">
        <v>1343.71</v>
      </c>
      <c r="AA272" s="44">
        <v>1229.31</v>
      </c>
    </row>
    <row r="273" spans="1:27" ht="12.75" hidden="1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hidden="1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98" t="s">
        <v>504</v>
      </c>
      <c r="B276" s="28" t="str">
        <f>"23"&amp;"."&amp;$B$662&amp;"."&amp;$B$663</f>
        <v>23.10.2023</v>
      </c>
      <c r="C276" s="90" t="s">
        <v>76</v>
      </c>
      <c r="D276" s="91">
        <f>ROUND(((D277+D278+D280+D279)/1000),5)</f>
        <v>3.2382200000000001</v>
      </c>
      <c r="E276" s="91">
        <f>ROUND(((E277+E278+E280+E279)/1000),5)</f>
        <v>3.1241699999999999</v>
      </c>
      <c r="F276" s="91">
        <f>ROUND(((F277+F278+F280+F279)/1000),5)</f>
        <v>3.0824600000000002</v>
      </c>
      <c r="G276" s="91">
        <f t="shared" ref="G276:AA276" si="159">ROUND(((G277+G278+G280+G279)/1000),5)</f>
        <v>3.0996700000000001</v>
      </c>
      <c r="H276" s="91">
        <f t="shared" si="159"/>
        <v>3.1256699999999999</v>
      </c>
      <c r="I276" s="91">
        <f t="shared" si="159"/>
        <v>3.2585899999999999</v>
      </c>
      <c r="J276" s="91">
        <f t="shared" si="159"/>
        <v>3.42041</v>
      </c>
      <c r="K276" s="91">
        <f t="shared" si="159"/>
        <v>3.7194600000000002</v>
      </c>
      <c r="L276" s="91">
        <f t="shared" si="159"/>
        <v>3.9546600000000001</v>
      </c>
      <c r="M276" s="91">
        <f t="shared" si="159"/>
        <v>4.15151</v>
      </c>
      <c r="N276" s="91">
        <f t="shared" si="159"/>
        <v>4.2318699999999998</v>
      </c>
      <c r="O276" s="91">
        <f t="shared" si="159"/>
        <v>4.0502900000000004</v>
      </c>
      <c r="P276" s="91">
        <f t="shared" si="159"/>
        <v>3.9767899999999998</v>
      </c>
      <c r="Q276" s="91">
        <f t="shared" si="159"/>
        <v>4.0164400000000002</v>
      </c>
      <c r="R276" s="91">
        <f t="shared" si="159"/>
        <v>4.0293599999999996</v>
      </c>
      <c r="S276" s="91">
        <f t="shared" si="159"/>
        <v>4.0253800000000002</v>
      </c>
      <c r="T276" s="91">
        <f t="shared" si="159"/>
        <v>4.0142100000000003</v>
      </c>
      <c r="U276" s="91">
        <f t="shared" si="159"/>
        <v>4.1252000000000004</v>
      </c>
      <c r="V276" s="91">
        <f t="shared" si="159"/>
        <v>4.2316099999999999</v>
      </c>
      <c r="W276" s="91">
        <f t="shared" si="159"/>
        <v>4.1155900000000001</v>
      </c>
      <c r="X276" s="91">
        <f t="shared" si="159"/>
        <v>3.8856000000000002</v>
      </c>
      <c r="Y276" s="91">
        <f t="shared" si="159"/>
        <v>3.7822100000000001</v>
      </c>
      <c r="Z276" s="91">
        <f t="shared" si="159"/>
        <v>3.45899</v>
      </c>
      <c r="AA276" s="91">
        <f t="shared" si="159"/>
        <v>3.2856999999999998</v>
      </c>
    </row>
    <row r="277" spans="1:27" ht="12.75" hidden="1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1186.6400000000001</v>
      </c>
      <c r="E277" s="44">
        <v>1072.5899999999999</v>
      </c>
      <c r="F277" s="44">
        <v>1030.8800000000001</v>
      </c>
      <c r="G277" s="44">
        <v>1048.0899999999999</v>
      </c>
      <c r="H277" s="44">
        <v>1074.0899999999999</v>
      </c>
      <c r="I277" s="44">
        <v>1207.01</v>
      </c>
      <c r="J277" s="44">
        <v>1368.83</v>
      </c>
      <c r="K277" s="44">
        <v>1667.88</v>
      </c>
      <c r="L277" s="44">
        <v>1903.08</v>
      </c>
      <c r="M277" s="44">
        <v>2099.9299999999998</v>
      </c>
      <c r="N277" s="44">
        <v>2180.29</v>
      </c>
      <c r="O277" s="44">
        <v>1998.71</v>
      </c>
      <c r="P277" s="44">
        <v>1925.21</v>
      </c>
      <c r="Q277" s="44">
        <v>1964.86</v>
      </c>
      <c r="R277" s="44">
        <v>1977.78</v>
      </c>
      <c r="S277" s="44">
        <v>1973.8</v>
      </c>
      <c r="T277" s="44">
        <v>1962.63</v>
      </c>
      <c r="U277" s="44">
        <v>2073.62</v>
      </c>
      <c r="V277" s="44">
        <v>2180.0300000000002</v>
      </c>
      <c r="W277" s="44">
        <v>2064.0100000000002</v>
      </c>
      <c r="X277" s="44">
        <v>1834.02</v>
      </c>
      <c r="Y277" s="44">
        <v>1730.63</v>
      </c>
      <c r="Z277" s="44">
        <v>1407.41</v>
      </c>
      <c r="AA277" s="44">
        <v>1234.1199999999999</v>
      </c>
    </row>
    <row r="278" spans="1:27" ht="12.75" hidden="1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hidden="1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98" t="s">
        <v>509</v>
      </c>
      <c r="B281" s="28" t="str">
        <f>"24"&amp;"."&amp;$B$662&amp;"."&amp;$B$663</f>
        <v>24.10.2023</v>
      </c>
      <c r="C281" s="90" t="s">
        <v>76</v>
      </c>
      <c r="D281" s="91">
        <f>ROUND(((D282+D283+D285+D284)/1000),5)</f>
        <v>3.2242700000000002</v>
      </c>
      <c r="E281" s="91">
        <f>ROUND(((E282+E283+E285+E284)/1000),5)</f>
        <v>3.1382500000000002</v>
      </c>
      <c r="F281" s="91">
        <f>ROUND(((F282+F283+F285+F284)/1000),5)</f>
        <v>3.1078299999999999</v>
      </c>
      <c r="G281" s="91">
        <f t="shared" ref="G281:AA281" si="162">ROUND(((G282+G283+G285+G284)/1000),5)</f>
        <v>3.1204700000000001</v>
      </c>
      <c r="H281" s="91">
        <f t="shared" si="162"/>
        <v>3.1672500000000001</v>
      </c>
      <c r="I281" s="91">
        <f t="shared" si="162"/>
        <v>3.28376</v>
      </c>
      <c r="J281" s="91">
        <f t="shared" si="162"/>
        <v>3.45302</v>
      </c>
      <c r="K281" s="91">
        <f t="shared" si="162"/>
        <v>3.77427</v>
      </c>
      <c r="L281" s="91">
        <f t="shared" si="162"/>
        <v>3.9638599999999999</v>
      </c>
      <c r="M281" s="91">
        <f t="shared" si="162"/>
        <v>4.1711099999999997</v>
      </c>
      <c r="N281" s="91">
        <f t="shared" si="162"/>
        <v>4.2485999999999997</v>
      </c>
      <c r="O281" s="91">
        <f t="shared" si="162"/>
        <v>4.0822099999999999</v>
      </c>
      <c r="P281" s="91">
        <f t="shared" si="162"/>
        <v>4.0580400000000001</v>
      </c>
      <c r="Q281" s="91">
        <f t="shared" si="162"/>
        <v>4.0729499999999996</v>
      </c>
      <c r="R281" s="91">
        <f t="shared" si="162"/>
        <v>4.0708700000000002</v>
      </c>
      <c r="S281" s="91">
        <f t="shared" si="162"/>
        <v>4.0718399999999999</v>
      </c>
      <c r="T281" s="91">
        <f t="shared" si="162"/>
        <v>4.0550499999999996</v>
      </c>
      <c r="U281" s="91">
        <f t="shared" si="162"/>
        <v>4.2480700000000002</v>
      </c>
      <c r="V281" s="91">
        <f t="shared" si="162"/>
        <v>4.2741899999999999</v>
      </c>
      <c r="W281" s="91">
        <f t="shared" si="162"/>
        <v>4.2361800000000001</v>
      </c>
      <c r="X281" s="91">
        <f t="shared" si="162"/>
        <v>3.9598100000000001</v>
      </c>
      <c r="Y281" s="91">
        <f t="shared" si="162"/>
        <v>3.8090600000000001</v>
      </c>
      <c r="Z281" s="91">
        <f t="shared" si="162"/>
        <v>3.5595599999999998</v>
      </c>
      <c r="AA281" s="91">
        <f t="shared" si="162"/>
        <v>3.33371</v>
      </c>
    </row>
    <row r="282" spans="1:27" ht="12.75" hidden="1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1172.69</v>
      </c>
      <c r="E282" s="44">
        <v>1086.67</v>
      </c>
      <c r="F282" s="44">
        <v>1056.25</v>
      </c>
      <c r="G282" s="44">
        <v>1068.8900000000001</v>
      </c>
      <c r="H282" s="44">
        <v>1115.67</v>
      </c>
      <c r="I282" s="44">
        <v>1232.18</v>
      </c>
      <c r="J282" s="44">
        <v>1401.44</v>
      </c>
      <c r="K282" s="44">
        <v>1722.69</v>
      </c>
      <c r="L282" s="44">
        <v>1912.28</v>
      </c>
      <c r="M282" s="44">
        <v>2119.5300000000002</v>
      </c>
      <c r="N282" s="44">
        <v>2197.02</v>
      </c>
      <c r="O282" s="44">
        <v>2030.63</v>
      </c>
      <c r="P282" s="44">
        <v>2006.46</v>
      </c>
      <c r="Q282" s="44">
        <v>2021.37</v>
      </c>
      <c r="R282" s="44">
        <v>2019.29</v>
      </c>
      <c r="S282" s="44">
        <v>2020.26</v>
      </c>
      <c r="T282" s="44">
        <v>2003.47</v>
      </c>
      <c r="U282" s="44">
        <v>2196.4899999999998</v>
      </c>
      <c r="V282" s="44">
        <v>2222.61</v>
      </c>
      <c r="W282" s="44">
        <v>2184.6</v>
      </c>
      <c r="X282" s="44">
        <v>1908.23</v>
      </c>
      <c r="Y282" s="44">
        <v>1757.48</v>
      </c>
      <c r="Z282" s="44">
        <v>1507.98</v>
      </c>
      <c r="AA282" s="44">
        <v>1282.1300000000001</v>
      </c>
    </row>
    <row r="283" spans="1:27" ht="12.75" hidden="1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hidden="1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98" t="s">
        <v>514</v>
      </c>
      <c r="B286" s="28" t="str">
        <f>"25"&amp;"."&amp;$B$662&amp;"."&amp;$B$663</f>
        <v>25.10.2023</v>
      </c>
      <c r="C286" s="90" t="s">
        <v>76</v>
      </c>
      <c r="D286" s="91">
        <f>ROUND(((D287+D288+D290+D289)/1000),5)</f>
        <v>3.2193800000000001</v>
      </c>
      <c r="E286" s="91">
        <f>ROUND(((E287+E288+E290+E289)/1000),5)</f>
        <v>3.1598899999999999</v>
      </c>
      <c r="F286" s="91">
        <f>ROUND(((F287+F288+F290+F289)/1000),5)</f>
        <v>3.12277</v>
      </c>
      <c r="G286" s="91">
        <f t="shared" ref="G286:AA286" si="165">ROUND(((G287+G288+G290+G289)/1000),5)</f>
        <v>3.1200100000000002</v>
      </c>
      <c r="H286" s="91">
        <f t="shared" si="165"/>
        <v>3.1872500000000001</v>
      </c>
      <c r="I286" s="91">
        <f t="shared" si="165"/>
        <v>3.2767400000000002</v>
      </c>
      <c r="J286" s="91">
        <f t="shared" si="165"/>
        <v>3.4253999999999998</v>
      </c>
      <c r="K286" s="91">
        <f t="shared" si="165"/>
        <v>3.7258300000000002</v>
      </c>
      <c r="L286" s="91">
        <f t="shared" si="165"/>
        <v>3.8992399999999998</v>
      </c>
      <c r="M286" s="91">
        <f t="shared" si="165"/>
        <v>4.2621399999999996</v>
      </c>
      <c r="N286" s="91">
        <f t="shared" si="165"/>
        <v>4.4360400000000002</v>
      </c>
      <c r="O286" s="91">
        <f t="shared" si="165"/>
        <v>4.06332</v>
      </c>
      <c r="P286" s="91">
        <f t="shared" si="165"/>
        <v>4.0413800000000002</v>
      </c>
      <c r="Q286" s="91">
        <f t="shared" si="165"/>
        <v>4.0540599999999998</v>
      </c>
      <c r="R286" s="91">
        <f t="shared" si="165"/>
        <v>4.0506700000000002</v>
      </c>
      <c r="S286" s="91">
        <f t="shared" si="165"/>
        <v>4.0468700000000002</v>
      </c>
      <c r="T286" s="91">
        <f t="shared" si="165"/>
        <v>4.0457099999999997</v>
      </c>
      <c r="U286" s="91">
        <f t="shared" si="165"/>
        <v>4.29054</v>
      </c>
      <c r="V286" s="91">
        <f t="shared" si="165"/>
        <v>4.3323200000000002</v>
      </c>
      <c r="W286" s="91">
        <f t="shared" si="165"/>
        <v>4.35534</v>
      </c>
      <c r="X286" s="91">
        <f t="shared" si="165"/>
        <v>4.0262599999999997</v>
      </c>
      <c r="Y286" s="91">
        <f t="shared" si="165"/>
        <v>3.8917999999999999</v>
      </c>
      <c r="Z286" s="91">
        <f t="shared" si="165"/>
        <v>3.5650200000000001</v>
      </c>
      <c r="AA286" s="91">
        <f t="shared" si="165"/>
        <v>3.3187700000000002</v>
      </c>
    </row>
    <row r="287" spans="1:27" ht="12.75" hidden="1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1167.8</v>
      </c>
      <c r="E287" s="44">
        <v>1108.31</v>
      </c>
      <c r="F287" s="44">
        <v>1071.19</v>
      </c>
      <c r="G287" s="44">
        <v>1068.43</v>
      </c>
      <c r="H287" s="44">
        <v>1135.67</v>
      </c>
      <c r="I287" s="44">
        <v>1225.1600000000001</v>
      </c>
      <c r="J287" s="44">
        <v>1373.82</v>
      </c>
      <c r="K287" s="44">
        <v>1674.25</v>
      </c>
      <c r="L287" s="44">
        <v>1847.66</v>
      </c>
      <c r="M287" s="44">
        <v>2210.56</v>
      </c>
      <c r="N287" s="44">
        <v>2384.46</v>
      </c>
      <c r="O287" s="44">
        <v>2011.74</v>
      </c>
      <c r="P287" s="44">
        <v>1989.8</v>
      </c>
      <c r="Q287" s="44">
        <v>2002.48</v>
      </c>
      <c r="R287" s="44">
        <v>1999.09</v>
      </c>
      <c r="S287" s="44">
        <v>1995.29</v>
      </c>
      <c r="T287" s="44">
        <v>1994.13</v>
      </c>
      <c r="U287" s="44">
        <v>2238.96</v>
      </c>
      <c r="V287" s="44">
        <v>2280.7399999999998</v>
      </c>
      <c r="W287" s="44">
        <v>2303.7600000000002</v>
      </c>
      <c r="X287" s="44">
        <v>1974.68</v>
      </c>
      <c r="Y287" s="44">
        <v>1840.22</v>
      </c>
      <c r="Z287" s="44">
        <v>1513.44</v>
      </c>
      <c r="AA287" s="44">
        <v>1267.19</v>
      </c>
    </row>
    <row r="288" spans="1:27" ht="12.75" hidden="1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hidden="1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98" t="s">
        <v>519</v>
      </c>
      <c r="B291" s="28" t="str">
        <f>"26"&amp;"."&amp;$B$662&amp;"."&amp;$B$663</f>
        <v>26.10.2023</v>
      </c>
      <c r="C291" s="90" t="s">
        <v>76</v>
      </c>
      <c r="D291" s="91">
        <f>ROUND(((D292+D293+D295+D294)/1000),5)</f>
        <v>3.2311299999999998</v>
      </c>
      <c r="E291" s="91">
        <f>ROUND(((E292+E293+E295+E294)/1000),5)</f>
        <v>3.1450300000000002</v>
      </c>
      <c r="F291" s="91">
        <f>ROUND(((F292+F293+F295+F294)/1000),5)</f>
        <v>3.1148400000000001</v>
      </c>
      <c r="G291" s="91">
        <f t="shared" ref="G291:AA291" si="168">ROUND(((G292+G293+G295+G294)/1000),5)</f>
        <v>3.0920100000000001</v>
      </c>
      <c r="H291" s="91">
        <f t="shared" si="168"/>
        <v>3.1841300000000001</v>
      </c>
      <c r="I291" s="91">
        <f t="shared" si="168"/>
        <v>3.3133900000000001</v>
      </c>
      <c r="J291" s="91">
        <f t="shared" si="168"/>
        <v>3.51057</v>
      </c>
      <c r="K291" s="91">
        <f t="shared" si="168"/>
        <v>3.7189999999999999</v>
      </c>
      <c r="L291" s="91">
        <f t="shared" si="168"/>
        <v>3.9759000000000002</v>
      </c>
      <c r="M291" s="91">
        <f t="shared" si="168"/>
        <v>4.1166099999999997</v>
      </c>
      <c r="N291" s="91">
        <f t="shared" si="168"/>
        <v>4.1398099999999998</v>
      </c>
      <c r="O291" s="91">
        <f t="shared" si="168"/>
        <v>4.1557700000000004</v>
      </c>
      <c r="P291" s="91">
        <f t="shared" si="168"/>
        <v>4.0950100000000003</v>
      </c>
      <c r="Q291" s="91">
        <f t="shared" si="168"/>
        <v>4.10595</v>
      </c>
      <c r="R291" s="91">
        <f t="shared" si="168"/>
        <v>4.0909000000000004</v>
      </c>
      <c r="S291" s="91">
        <f t="shared" si="168"/>
        <v>4.0930400000000002</v>
      </c>
      <c r="T291" s="91">
        <f t="shared" si="168"/>
        <v>4.0933200000000003</v>
      </c>
      <c r="U291" s="91">
        <f t="shared" si="168"/>
        <v>4.0848199999999997</v>
      </c>
      <c r="V291" s="91">
        <f t="shared" si="168"/>
        <v>4.2509499999999996</v>
      </c>
      <c r="W291" s="91">
        <f t="shared" si="168"/>
        <v>4.2460199999999997</v>
      </c>
      <c r="X291" s="91">
        <f t="shared" si="168"/>
        <v>3.9423900000000001</v>
      </c>
      <c r="Y291" s="91">
        <f t="shared" si="168"/>
        <v>3.8367399999999998</v>
      </c>
      <c r="Z291" s="91">
        <f t="shared" si="168"/>
        <v>3.55999</v>
      </c>
      <c r="AA291" s="91">
        <f t="shared" si="168"/>
        <v>3.3140399999999999</v>
      </c>
    </row>
    <row r="292" spans="1:27" ht="12.75" hidden="1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1179.55</v>
      </c>
      <c r="E292" s="44">
        <v>1093.45</v>
      </c>
      <c r="F292" s="44">
        <v>1063.26</v>
      </c>
      <c r="G292" s="44">
        <v>1040.43</v>
      </c>
      <c r="H292" s="44">
        <v>1132.55</v>
      </c>
      <c r="I292" s="44">
        <v>1261.81</v>
      </c>
      <c r="J292" s="44">
        <v>1458.99</v>
      </c>
      <c r="K292" s="44">
        <v>1667.42</v>
      </c>
      <c r="L292" s="44">
        <v>1924.32</v>
      </c>
      <c r="M292" s="44">
        <v>2065.0300000000002</v>
      </c>
      <c r="N292" s="44">
        <v>2088.23</v>
      </c>
      <c r="O292" s="44">
        <v>2104.19</v>
      </c>
      <c r="P292" s="44">
        <v>2043.43</v>
      </c>
      <c r="Q292" s="44">
        <v>2054.37</v>
      </c>
      <c r="R292" s="44">
        <v>2039.32</v>
      </c>
      <c r="S292" s="44">
        <v>2041.46</v>
      </c>
      <c r="T292" s="44">
        <v>2041.74</v>
      </c>
      <c r="U292" s="44">
        <v>2033.24</v>
      </c>
      <c r="V292" s="44">
        <v>2199.37</v>
      </c>
      <c r="W292" s="44">
        <v>2194.44</v>
      </c>
      <c r="X292" s="44">
        <v>1890.81</v>
      </c>
      <c r="Y292" s="44">
        <v>1785.16</v>
      </c>
      <c r="Z292" s="44">
        <v>1508.41</v>
      </c>
      <c r="AA292" s="44">
        <v>1262.46</v>
      </c>
    </row>
    <row r="293" spans="1:27" ht="12.75" hidden="1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hidden="1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98" t="s">
        <v>524</v>
      </c>
      <c r="B296" s="28" t="str">
        <f>"27"&amp;"."&amp;$B$662&amp;"."&amp;$B$663</f>
        <v>27.10.2023</v>
      </c>
      <c r="C296" s="90" t="s">
        <v>76</v>
      </c>
      <c r="D296" s="91">
        <f>ROUND(((D297+D298+D300+D299)/1000),5)</f>
        <v>3.24858</v>
      </c>
      <c r="E296" s="91">
        <f>ROUND(((E297+E298+E300+E299)/1000),5)</f>
        <v>3.1645300000000001</v>
      </c>
      <c r="F296" s="91">
        <f>ROUND(((F297+F298+F300+F299)/1000),5)</f>
        <v>3.1251699999999998</v>
      </c>
      <c r="G296" s="91">
        <f t="shared" ref="G296:AA296" si="171">ROUND(((G297+G298+G300+G299)/1000),5)</f>
        <v>3.1263200000000002</v>
      </c>
      <c r="H296" s="91">
        <f t="shared" si="171"/>
        <v>3.1939799999999998</v>
      </c>
      <c r="I296" s="91">
        <f t="shared" si="171"/>
        <v>3.31324</v>
      </c>
      <c r="J296" s="91">
        <f t="shared" si="171"/>
        <v>3.4583599999999999</v>
      </c>
      <c r="K296" s="91">
        <f t="shared" si="171"/>
        <v>3.73875</v>
      </c>
      <c r="L296" s="91">
        <f t="shared" si="171"/>
        <v>4.0022700000000002</v>
      </c>
      <c r="M296" s="91">
        <f t="shared" si="171"/>
        <v>4.1971299999999996</v>
      </c>
      <c r="N296" s="91">
        <f t="shared" si="171"/>
        <v>4.4169499999999999</v>
      </c>
      <c r="O296" s="91">
        <f t="shared" si="171"/>
        <v>4.3525700000000001</v>
      </c>
      <c r="P296" s="91">
        <f t="shared" si="171"/>
        <v>4.1152800000000003</v>
      </c>
      <c r="Q296" s="91">
        <f t="shared" si="171"/>
        <v>4.1285499999999997</v>
      </c>
      <c r="R296" s="91">
        <f t="shared" si="171"/>
        <v>4.1213800000000003</v>
      </c>
      <c r="S296" s="91">
        <f t="shared" si="171"/>
        <v>4.1230200000000004</v>
      </c>
      <c r="T296" s="91">
        <f t="shared" si="171"/>
        <v>4.1198699999999997</v>
      </c>
      <c r="U296" s="91">
        <f t="shared" si="171"/>
        <v>4.26159</v>
      </c>
      <c r="V296" s="91">
        <f t="shared" si="171"/>
        <v>4.4449500000000004</v>
      </c>
      <c r="W296" s="91">
        <f t="shared" si="171"/>
        <v>4.3521299999999998</v>
      </c>
      <c r="X296" s="91">
        <f t="shared" si="171"/>
        <v>4.0285500000000001</v>
      </c>
      <c r="Y296" s="91">
        <f t="shared" si="171"/>
        <v>3.9955599999999998</v>
      </c>
      <c r="Z296" s="91">
        <f t="shared" si="171"/>
        <v>3.6726800000000002</v>
      </c>
      <c r="AA296" s="91">
        <f t="shared" si="171"/>
        <v>3.5366399999999998</v>
      </c>
    </row>
    <row r="297" spans="1:27" ht="12.75" hidden="1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1197</v>
      </c>
      <c r="E297" s="44">
        <v>1112.95</v>
      </c>
      <c r="F297" s="44">
        <v>1073.5899999999999</v>
      </c>
      <c r="G297" s="44">
        <v>1074.74</v>
      </c>
      <c r="H297" s="44">
        <v>1142.4000000000001</v>
      </c>
      <c r="I297" s="44">
        <v>1261.6600000000001</v>
      </c>
      <c r="J297" s="44">
        <v>1406.78</v>
      </c>
      <c r="K297" s="44">
        <v>1687.17</v>
      </c>
      <c r="L297" s="44">
        <v>1950.69</v>
      </c>
      <c r="M297" s="44">
        <v>2145.5500000000002</v>
      </c>
      <c r="N297" s="44">
        <v>2365.37</v>
      </c>
      <c r="O297" s="44">
        <v>2300.9899999999998</v>
      </c>
      <c r="P297" s="44">
        <v>2063.6999999999998</v>
      </c>
      <c r="Q297" s="44">
        <v>2076.9699999999998</v>
      </c>
      <c r="R297" s="44">
        <v>2069.8000000000002</v>
      </c>
      <c r="S297" s="44">
        <v>2071.44</v>
      </c>
      <c r="T297" s="44">
        <v>2068.29</v>
      </c>
      <c r="U297" s="44">
        <v>2210.0100000000002</v>
      </c>
      <c r="V297" s="44">
        <v>2393.37</v>
      </c>
      <c r="W297" s="44">
        <v>2300.5500000000002</v>
      </c>
      <c r="X297" s="44">
        <v>1976.97</v>
      </c>
      <c r="Y297" s="44">
        <v>1943.98</v>
      </c>
      <c r="Z297" s="44">
        <v>1621.1</v>
      </c>
      <c r="AA297" s="44">
        <v>1485.06</v>
      </c>
    </row>
    <row r="298" spans="1:27" ht="12.75" hidden="1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hidden="1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98" t="s">
        <v>529</v>
      </c>
      <c r="B301" s="28" t="str">
        <f>"28"&amp;"."&amp;$B$662&amp;"."&amp;$B$663</f>
        <v>28.10.2023</v>
      </c>
      <c r="C301" s="90" t="s">
        <v>76</v>
      </c>
      <c r="D301" s="91">
        <f>ROUND(((D302+D303+D305+D304)/1000),5)</f>
        <v>3.2964000000000002</v>
      </c>
      <c r="E301" s="91">
        <f>ROUND(((E302+E303+E305+E304)/1000),5)</f>
        <v>3.2545700000000002</v>
      </c>
      <c r="F301" s="91">
        <f>ROUND(((F302+F303+F305+F304)/1000),5)</f>
        <v>3.2362799999999998</v>
      </c>
      <c r="G301" s="91">
        <f t="shared" ref="G301:AA301" si="174">ROUND(((G302+G303+G305+G304)/1000),5)</f>
        <v>3.2030400000000001</v>
      </c>
      <c r="H301" s="91">
        <f t="shared" si="174"/>
        <v>3.2335500000000001</v>
      </c>
      <c r="I301" s="91">
        <f t="shared" si="174"/>
        <v>3.2565</v>
      </c>
      <c r="J301" s="91">
        <f t="shared" si="174"/>
        <v>3.27902</v>
      </c>
      <c r="K301" s="91">
        <f t="shared" si="174"/>
        <v>3.4173200000000001</v>
      </c>
      <c r="L301" s="91">
        <f t="shared" si="174"/>
        <v>3.6830099999999999</v>
      </c>
      <c r="M301" s="91">
        <f t="shared" si="174"/>
        <v>3.98177</v>
      </c>
      <c r="N301" s="91">
        <f t="shared" si="174"/>
        <v>4.0408999999999997</v>
      </c>
      <c r="O301" s="91">
        <f t="shared" si="174"/>
        <v>4.0454600000000003</v>
      </c>
      <c r="P301" s="91">
        <f t="shared" si="174"/>
        <v>4.0329699999999997</v>
      </c>
      <c r="Q301" s="91">
        <f t="shared" si="174"/>
        <v>4.0003500000000001</v>
      </c>
      <c r="R301" s="91">
        <f t="shared" si="174"/>
        <v>3.9080900000000001</v>
      </c>
      <c r="S301" s="91">
        <f t="shared" si="174"/>
        <v>3.8370299999999999</v>
      </c>
      <c r="T301" s="91">
        <f t="shared" si="174"/>
        <v>3.8109999999999999</v>
      </c>
      <c r="U301" s="91">
        <f t="shared" si="174"/>
        <v>3.9180199999999998</v>
      </c>
      <c r="V301" s="91">
        <f t="shared" si="174"/>
        <v>3.9856199999999999</v>
      </c>
      <c r="W301" s="91">
        <f t="shared" si="174"/>
        <v>3.8904999999999998</v>
      </c>
      <c r="X301" s="91">
        <f t="shared" si="174"/>
        <v>3.8625799999999999</v>
      </c>
      <c r="Y301" s="91">
        <f t="shared" si="174"/>
        <v>3.6737600000000001</v>
      </c>
      <c r="Z301" s="91">
        <f t="shared" si="174"/>
        <v>3.3849200000000002</v>
      </c>
      <c r="AA301" s="91">
        <f t="shared" si="174"/>
        <v>3.3095300000000001</v>
      </c>
    </row>
    <row r="302" spans="1:27" ht="12.75" hidden="1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1244.82</v>
      </c>
      <c r="E302" s="44">
        <v>1202.99</v>
      </c>
      <c r="F302" s="44">
        <v>1184.7</v>
      </c>
      <c r="G302" s="44">
        <v>1151.46</v>
      </c>
      <c r="H302" s="44">
        <v>1181.97</v>
      </c>
      <c r="I302" s="44">
        <v>1204.92</v>
      </c>
      <c r="J302" s="44">
        <v>1227.44</v>
      </c>
      <c r="K302" s="44">
        <v>1365.74</v>
      </c>
      <c r="L302" s="44">
        <v>1631.43</v>
      </c>
      <c r="M302" s="44">
        <v>1930.19</v>
      </c>
      <c r="N302" s="44">
        <v>1989.32</v>
      </c>
      <c r="O302" s="44">
        <v>1993.88</v>
      </c>
      <c r="P302" s="44">
        <v>1981.39</v>
      </c>
      <c r="Q302" s="44">
        <v>1948.77</v>
      </c>
      <c r="R302" s="44">
        <v>1856.51</v>
      </c>
      <c r="S302" s="44">
        <v>1785.45</v>
      </c>
      <c r="T302" s="44">
        <v>1759.42</v>
      </c>
      <c r="U302" s="44">
        <v>1866.44</v>
      </c>
      <c r="V302" s="44">
        <v>1934.04</v>
      </c>
      <c r="W302" s="44">
        <v>1838.92</v>
      </c>
      <c r="X302" s="44">
        <v>1811</v>
      </c>
      <c r="Y302" s="44">
        <v>1622.18</v>
      </c>
      <c r="Z302" s="44">
        <v>1333.34</v>
      </c>
      <c r="AA302" s="44">
        <v>1257.95</v>
      </c>
    </row>
    <row r="303" spans="1:27" ht="12.75" hidden="1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hidden="1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98" t="s">
        <v>534</v>
      </c>
      <c r="B306" s="28" t="str">
        <f>"29"&amp;"."&amp;$B$662&amp;"."&amp;$B$663</f>
        <v>29.10.2023</v>
      </c>
      <c r="C306" s="90" t="s">
        <v>76</v>
      </c>
      <c r="D306" s="91">
        <f>ROUND(((D307+D308+D310+D309)/1000),5)</f>
        <v>3.3049400000000002</v>
      </c>
      <c r="E306" s="91">
        <f>ROUND(((E307+E308+E310+E309)/1000),5)</f>
        <v>3.2401499999999999</v>
      </c>
      <c r="F306" s="91">
        <f>ROUND(((F307+F308+F310+F309)/1000),5)</f>
        <v>3.1913100000000001</v>
      </c>
      <c r="G306" s="91">
        <f t="shared" ref="G306:AA306" si="177">ROUND(((G307+G308+G310+G309)/1000),5)</f>
        <v>3.1484399999999999</v>
      </c>
      <c r="H306" s="91">
        <f t="shared" si="177"/>
        <v>3.1755300000000002</v>
      </c>
      <c r="I306" s="91">
        <f t="shared" si="177"/>
        <v>3.2415799999999999</v>
      </c>
      <c r="J306" s="91">
        <f t="shared" si="177"/>
        <v>3.2399200000000001</v>
      </c>
      <c r="K306" s="91">
        <f t="shared" si="177"/>
        <v>3.3079900000000002</v>
      </c>
      <c r="L306" s="91">
        <f t="shared" si="177"/>
        <v>3.5618699999999999</v>
      </c>
      <c r="M306" s="91">
        <f t="shared" si="177"/>
        <v>3.7579400000000001</v>
      </c>
      <c r="N306" s="91">
        <f t="shared" si="177"/>
        <v>3.9240599999999999</v>
      </c>
      <c r="O306" s="91">
        <f t="shared" si="177"/>
        <v>3.96597</v>
      </c>
      <c r="P306" s="91">
        <f t="shared" si="177"/>
        <v>3.9560900000000001</v>
      </c>
      <c r="Q306" s="91">
        <f t="shared" si="177"/>
        <v>3.95634</v>
      </c>
      <c r="R306" s="91">
        <f t="shared" si="177"/>
        <v>3.88028</v>
      </c>
      <c r="S306" s="91">
        <f t="shared" si="177"/>
        <v>3.8991199999999999</v>
      </c>
      <c r="T306" s="91">
        <f t="shared" si="177"/>
        <v>3.90422</v>
      </c>
      <c r="U306" s="91">
        <f t="shared" si="177"/>
        <v>4.0704799999999999</v>
      </c>
      <c r="V306" s="91">
        <f t="shared" si="177"/>
        <v>4.1334900000000001</v>
      </c>
      <c r="W306" s="91">
        <f t="shared" si="177"/>
        <v>4.05314</v>
      </c>
      <c r="X306" s="91">
        <f t="shared" si="177"/>
        <v>4.0130299999999997</v>
      </c>
      <c r="Y306" s="91">
        <f t="shared" si="177"/>
        <v>3.9622299999999999</v>
      </c>
      <c r="Z306" s="91">
        <f t="shared" si="177"/>
        <v>3.5912600000000001</v>
      </c>
      <c r="AA306" s="91">
        <f t="shared" si="177"/>
        <v>3.3424800000000001</v>
      </c>
    </row>
    <row r="307" spans="1:27" ht="12.75" hidden="1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1253.3599999999999</v>
      </c>
      <c r="E307" s="44">
        <v>1188.57</v>
      </c>
      <c r="F307" s="44">
        <v>1139.73</v>
      </c>
      <c r="G307" s="44">
        <v>1096.8599999999999</v>
      </c>
      <c r="H307" s="44">
        <v>1123.95</v>
      </c>
      <c r="I307" s="44">
        <v>1190</v>
      </c>
      <c r="J307" s="44">
        <v>1188.3399999999999</v>
      </c>
      <c r="K307" s="44">
        <v>1256.4100000000001</v>
      </c>
      <c r="L307" s="44">
        <v>1510.29</v>
      </c>
      <c r="M307" s="44">
        <v>1706.36</v>
      </c>
      <c r="N307" s="44">
        <v>1872.48</v>
      </c>
      <c r="O307" s="44">
        <v>1914.39</v>
      </c>
      <c r="P307" s="44">
        <v>1904.51</v>
      </c>
      <c r="Q307" s="44">
        <v>1904.76</v>
      </c>
      <c r="R307" s="44">
        <v>1828.7</v>
      </c>
      <c r="S307" s="44">
        <v>1847.54</v>
      </c>
      <c r="T307" s="44">
        <v>1852.64</v>
      </c>
      <c r="U307" s="44">
        <v>2018.9</v>
      </c>
      <c r="V307" s="44">
        <v>2081.91</v>
      </c>
      <c r="W307" s="44">
        <v>2001.56</v>
      </c>
      <c r="X307" s="44">
        <v>1961.45</v>
      </c>
      <c r="Y307" s="44">
        <v>1910.65</v>
      </c>
      <c r="Z307" s="44">
        <v>1539.68</v>
      </c>
      <c r="AA307" s="44">
        <v>1290.9000000000001</v>
      </c>
    </row>
    <row r="308" spans="1:27" ht="12.75" hidden="1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hidden="1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8" t="s">
        <v>539</v>
      </c>
      <c r="B311" s="28" t="str">
        <f>"30"&amp;"."&amp;$B$662&amp;"."&amp;$B$663</f>
        <v>30.10.2023</v>
      </c>
      <c r="C311" s="90" t="s">
        <v>76</v>
      </c>
      <c r="D311" s="91">
        <f>ROUND(((D312+D313+D315+D314)/1000),5)</f>
        <v>3.2395900000000002</v>
      </c>
      <c r="E311" s="91">
        <f>ROUND(((E312+E313+E315+E314)/1000),5)</f>
        <v>3.1320199999999998</v>
      </c>
      <c r="F311" s="91">
        <f>ROUND(((F312+F313+F315+F314)/1000),5)</f>
        <v>3.0792799999999998</v>
      </c>
      <c r="G311" s="91">
        <f t="shared" ref="G311:AA311" si="180">ROUND(((G312+G313+G315+G314)/1000),5)</f>
        <v>3.0671200000000001</v>
      </c>
      <c r="H311" s="91">
        <f t="shared" si="180"/>
        <v>3.1228400000000001</v>
      </c>
      <c r="I311" s="91">
        <f t="shared" si="180"/>
        <v>3.24085</v>
      </c>
      <c r="J311" s="91">
        <f t="shared" si="180"/>
        <v>3.3595199999999998</v>
      </c>
      <c r="K311" s="91">
        <f t="shared" si="180"/>
        <v>3.6320299999999999</v>
      </c>
      <c r="L311" s="91">
        <f t="shared" si="180"/>
        <v>3.879</v>
      </c>
      <c r="M311" s="91">
        <f t="shared" si="180"/>
        <v>4.0275100000000004</v>
      </c>
      <c r="N311" s="91">
        <f t="shared" si="180"/>
        <v>4.1183500000000004</v>
      </c>
      <c r="O311" s="91">
        <f t="shared" si="180"/>
        <v>4.0465200000000001</v>
      </c>
      <c r="P311" s="91">
        <f t="shared" si="180"/>
        <v>4.0474899999999998</v>
      </c>
      <c r="Q311" s="91">
        <f t="shared" si="180"/>
        <v>4.0776300000000001</v>
      </c>
      <c r="R311" s="91">
        <f t="shared" si="180"/>
        <v>4.0581300000000002</v>
      </c>
      <c r="S311" s="91">
        <f t="shared" si="180"/>
        <v>4.0523600000000002</v>
      </c>
      <c r="T311" s="91">
        <f t="shared" si="180"/>
        <v>4.0460099999999999</v>
      </c>
      <c r="U311" s="91">
        <f t="shared" si="180"/>
        <v>4.28064</v>
      </c>
      <c r="V311" s="91">
        <f t="shared" si="180"/>
        <v>4.1916700000000002</v>
      </c>
      <c r="W311" s="91">
        <f t="shared" si="180"/>
        <v>4.0403500000000001</v>
      </c>
      <c r="X311" s="91">
        <f t="shared" si="180"/>
        <v>3.9934099999999999</v>
      </c>
      <c r="Y311" s="91">
        <f t="shared" si="180"/>
        <v>3.7993999999999999</v>
      </c>
      <c r="Z311" s="91">
        <f t="shared" si="180"/>
        <v>3.3852600000000002</v>
      </c>
      <c r="AA311" s="91">
        <f t="shared" si="180"/>
        <v>3.28138</v>
      </c>
    </row>
    <row r="312" spans="1:27" ht="12.75" hidden="1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1188.01</v>
      </c>
      <c r="E312" s="44">
        <v>1080.44</v>
      </c>
      <c r="F312" s="44">
        <v>1027.7</v>
      </c>
      <c r="G312" s="44">
        <v>1015.54</v>
      </c>
      <c r="H312" s="44">
        <v>1071.26</v>
      </c>
      <c r="I312" s="44">
        <v>1189.27</v>
      </c>
      <c r="J312" s="44">
        <v>1307.94</v>
      </c>
      <c r="K312" s="44">
        <v>1580.45</v>
      </c>
      <c r="L312" s="44">
        <v>1827.42</v>
      </c>
      <c r="M312" s="44">
        <v>1975.93</v>
      </c>
      <c r="N312" s="44">
        <v>2066.77</v>
      </c>
      <c r="O312" s="44">
        <v>1994.94</v>
      </c>
      <c r="P312" s="44">
        <v>1995.91</v>
      </c>
      <c r="Q312" s="44">
        <v>2026.05</v>
      </c>
      <c r="R312" s="44">
        <v>2006.55</v>
      </c>
      <c r="S312" s="44">
        <v>2000.78</v>
      </c>
      <c r="T312" s="44">
        <v>1994.43</v>
      </c>
      <c r="U312" s="44">
        <v>2229.06</v>
      </c>
      <c r="V312" s="44">
        <v>2140.09</v>
      </c>
      <c r="W312" s="44">
        <v>1988.77</v>
      </c>
      <c r="X312" s="44">
        <v>1941.83</v>
      </c>
      <c r="Y312" s="44">
        <v>1747.82</v>
      </c>
      <c r="Z312" s="44">
        <v>1333.68</v>
      </c>
      <c r="AA312" s="44">
        <v>1229.8</v>
      </c>
    </row>
    <row r="313" spans="1:27" ht="12.75" hidden="1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hidden="1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collapsed="1" x14ac:dyDescent="0.2">
      <c r="A316" s="98" t="s">
        <v>544</v>
      </c>
      <c r="B316" s="28" t="str">
        <f>"31"&amp;"."&amp;$B$662&amp;"."&amp;$B$663</f>
        <v>31.10.2023</v>
      </c>
      <c r="C316" s="90" t="s">
        <v>76</v>
      </c>
      <c r="D316" s="91">
        <f>ROUND(((D317+D318+D320+D319)/1000),5)</f>
        <v>3.2040600000000001</v>
      </c>
      <c r="E316" s="91">
        <f>ROUND(((E317+E318+E320+E319)/1000),5)</f>
        <v>3.0674999999999999</v>
      </c>
      <c r="F316" s="91">
        <f>ROUND(((F317+F318+F320+F319)/1000),5)</f>
        <v>2.9813700000000001</v>
      </c>
      <c r="G316" s="91">
        <f t="shared" ref="G316:AA316" si="183">ROUND(((G317+G318+G320+G319)/1000),5)</f>
        <v>2.9660500000000001</v>
      </c>
      <c r="H316" s="91">
        <f t="shared" si="183"/>
        <v>3.0798399999999999</v>
      </c>
      <c r="I316" s="91">
        <f t="shared" si="183"/>
        <v>3.2326800000000002</v>
      </c>
      <c r="J316" s="91">
        <f t="shared" si="183"/>
        <v>3.3217699999999999</v>
      </c>
      <c r="K316" s="91">
        <f t="shared" si="183"/>
        <v>3.6541899999999998</v>
      </c>
      <c r="L316" s="91">
        <f t="shared" si="183"/>
        <v>3.8460299999999998</v>
      </c>
      <c r="M316" s="91">
        <f t="shared" si="183"/>
        <v>4.0118299999999998</v>
      </c>
      <c r="N316" s="91">
        <f t="shared" si="183"/>
        <v>4.0326899999999997</v>
      </c>
      <c r="O316" s="91">
        <f t="shared" si="183"/>
        <v>4.0153800000000004</v>
      </c>
      <c r="P316" s="91">
        <f t="shared" si="183"/>
        <v>4.0182099999999998</v>
      </c>
      <c r="Q316" s="91">
        <f t="shared" si="183"/>
        <v>4.0203499999999996</v>
      </c>
      <c r="R316" s="91">
        <f t="shared" si="183"/>
        <v>4.0199999999999996</v>
      </c>
      <c r="S316" s="91">
        <f t="shared" si="183"/>
        <v>4.02074</v>
      </c>
      <c r="T316" s="91">
        <f t="shared" si="183"/>
        <v>4.0186599999999997</v>
      </c>
      <c r="U316" s="91">
        <f t="shared" si="183"/>
        <v>4.0800999999999998</v>
      </c>
      <c r="V316" s="91">
        <f t="shared" si="183"/>
        <v>4.0851100000000002</v>
      </c>
      <c r="W316" s="91">
        <f t="shared" si="183"/>
        <v>3.99519</v>
      </c>
      <c r="X316" s="91">
        <f t="shared" si="183"/>
        <v>3.9299200000000001</v>
      </c>
      <c r="Y316" s="91">
        <f t="shared" si="183"/>
        <v>3.7799200000000002</v>
      </c>
      <c r="Z316" s="91">
        <f t="shared" si="183"/>
        <v>3.3603499999999999</v>
      </c>
      <c r="AA316" s="91">
        <f t="shared" si="183"/>
        <v>3.2656900000000002</v>
      </c>
    </row>
    <row r="317" spans="1:27" ht="12.75" hidden="1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1152.48</v>
      </c>
      <c r="E317" s="44">
        <v>1015.92</v>
      </c>
      <c r="F317" s="44">
        <v>929.79</v>
      </c>
      <c r="G317" s="44">
        <v>914.47</v>
      </c>
      <c r="H317" s="44">
        <v>1028.26</v>
      </c>
      <c r="I317" s="44">
        <v>1181.0999999999999</v>
      </c>
      <c r="J317" s="44">
        <v>1270.19</v>
      </c>
      <c r="K317" s="44">
        <v>1602.61</v>
      </c>
      <c r="L317" s="44">
        <v>1794.45</v>
      </c>
      <c r="M317" s="44">
        <v>1960.25</v>
      </c>
      <c r="N317" s="44">
        <v>1981.11</v>
      </c>
      <c r="O317" s="44">
        <v>1963.8</v>
      </c>
      <c r="P317" s="44">
        <v>1966.63</v>
      </c>
      <c r="Q317" s="44">
        <v>1968.77</v>
      </c>
      <c r="R317" s="44">
        <v>1968.42</v>
      </c>
      <c r="S317" s="44">
        <v>1969.16</v>
      </c>
      <c r="T317" s="44">
        <v>1967.08</v>
      </c>
      <c r="U317" s="44">
        <v>2028.52</v>
      </c>
      <c r="V317" s="44">
        <v>2033.53</v>
      </c>
      <c r="W317" s="44">
        <v>1943.61</v>
      </c>
      <c r="X317" s="44">
        <v>1878.34</v>
      </c>
      <c r="Y317" s="44">
        <v>1728.34</v>
      </c>
      <c r="Z317" s="44">
        <v>1308.77</v>
      </c>
      <c r="AA317" s="44">
        <v>1214.1099999999999</v>
      </c>
    </row>
    <row r="318" spans="1:27" ht="12.75" hidden="1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hidden="1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01.10.2023</v>
      </c>
      <c r="C325" s="90" t="s">
        <v>76</v>
      </c>
      <c r="D325" s="91">
        <f>ROUND(((D326+D327+D329+D328)/1000),5)</f>
        <v>3.9092600000000002</v>
      </c>
      <c r="E325" s="91">
        <f>ROUND(((E326+E327+E329+E328)/1000),5)</f>
        <v>3.8504800000000001</v>
      </c>
      <c r="F325" s="91">
        <f>ROUND(((F326+F327+F329+F328)/1000),5)</f>
        <v>3.8365300000000002</v>
      </c>
      <c r="G325" s="91">
        <f t="shared" ref="G325:AA325" si="186">ROUND(((G326+G327+G329+G328)/1000),5)</f>
        <v>3.8384</v>
      </c>
      <c r="H325" s="91">
        <f t="shared" si="186"/>
        <v>3.8472400000000002</v>
      </c>
      <c r="I325" s="91">
        <f t="shared" si="186"/>
        <v>3.87188</v>
      </c>
      <c r="J325" s="91">
        <f t="shared" si="186"/>
        <v>3.8729</v>
      </c>
      <c r="K325" s="91">
        <f t="shared" si="186"/>
        <v>3.9600300000000002</v>
      </c>
      <c r="L325" s="91">
        <f t="shared" si="186"/>
        <v>4.2098199999999997</v>
      </c>
      <c r="M325" s="91">
        <f t="shared" si="186"/>
        <v>4.48332</v>
      </c>
      <c r="N325" s="91">
        <f t="shared" si="186"/>
        <v>4.5364199999999997</v>
      </c>
      <c r="O325" s="91">
        <f t="shared" si="186"/>
        <v>4.5431900000000001</v>
      </c>
      <c r="P325" s="91">
        <f t="shared" si="186"/>
        <v>4.5457700000000001</v>
      </c>
      <c r="Q325" s="91">
        <f t="shared" si="186"/>
        <v>4.5595400000000001</v>
      </c>
      <c r="R325" s="91">
        <f t="shared" si="186"/>
        <v>4.5633600000000003</v>
      </c>
      <c r="S325" s="91">
        <f t="shared" si="186"/>
        <v>4.5732900000000001</v>
      </c>
      <c r="T325" s="91">
        <f t="shared" si="186"/>
        <v>4.5659400000000003</v>
      </c>
      <c r="U325" s="91">
        <f t="shared" si="186"/>
        <v>4.5793299999999997</v>
      </c>
      <c r="V325" s="91">
        <f t="shared" si="186"/>
        <v>4.6379799999999998</v>
      </c>
      <c r="W325" s="91">
        <f t="shared" si="186"/>
        <v>4.70336</v>
      </c>
      <c r="X325" s="91">
        <f t="shared" si="186"/>
        <v>4.6407400000000001</v>
      </c>
      <c r="Y325" s="91">
        <f t="shared" si="186"/>
        <v>4.5541299999999998</v>
      </c>
      <c r="Z325" s="91">
        <f t="shared" si="186"/>
        <v>4.2053700000000003</v>
      </c>
      <c r="AA325" s="91">
        <f t="shared" si="186"/>
        <v>4.02982</v>
      </c>
    </row>
    <row r="326" spans="1:27" ht="12.75" hidden="1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1351.76</v>
      </c>
      <c r="E326" s="44">
        <v>1292.98</v>
      </c>
      <c r="F326" s="44">
        <v>1279.03</v>
      </c>
      <c r="G326" s="44">
        <v>1280.9000000000001</v>
      </c>
      <c r="H326" s="44">
        <v>1289.74</v>
      </c>
      <c r="I326" s="44">
        <v>1314.38</v>
      </c>
      <c r="J326" s="44">
        <v>1315.4</v>
      </c>
      <c r="K326" s="44">
        <v>1402.53</v>
      </c>
      <c r="L326" s="44">
        <v>1652.32</v>
      </c>
      <c r="M326" s="44">
        <v>1925.82</v>
      </c>
      <c r="N326" s="44">
        <v>1978.92</v>
      </c>
      <c r="O326" s="44">
        <v>1985.69</v>
      </c>
      <c r="P326" s="44">
        <v>1988.27</v>
      </c>
      <c r="Q326" s="44">
        <v>2002.04</v>
      </c>
      <c r="R326" s="44">
        <v>2005.86</v>
      </c>
      <c r="S326" s="44">
        <v>2015.79</v>
      </c>
      <c r="T326" s="44">
        <v>2008.44</v>
      </c>
      <c r="U326" s="44">
        <v>2021.83</v>
      </c>
      <c r="V326" s="44">
        <v>2080.48</v>
      </c>
      <c r="W326" s="44">
        <v>2145.86</v>
      </c>
      <c r="X326" s="44">
        <v>2083.2399999999998</v>
      </c>
      <c r="Y326" s="44">
        <v>1996.63</v>
      </c>
      <c r="Z326" s="44">
        <v>1647.87</v>
      </c>
      <c r="AA326" s="44">
        <v>1472.32</v>
      </c>
    </row>
    <row r="327" spans="1:27" ht="12.75" hidden="1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hidden="1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98" t="s">
        <v>555</v>
      </c>
      <c r="B330" s="28" t="str">
        <f>"02"&amp;"."&amp;$B$662&amp;"."&amp;$B$663</f>
        <v>02.10.2023</v>
      </c>
      <c r="C330" s="90" t="s">
        <v>76</v>
      </c>
      <c r="D330" s="91">
        <f>ROUND(((D331+D332+D334+D333)/1000),5)</f>
        <v>3.8847</v>
      </c>
      <c r="E330" s="91">
        <f>ROUND(((E331+E332+E334+E333)/1000),5)</f>
        <v>3.8275999999999999</v>
      </c>
      <c r="F330" s="91">
        <f>ROUND(((F331+F332+F334+F333)/1000),5)</f>
        <v>3.7719900000000002</v>
      </c>
      <c r="G330" s="91">
        <f t="shared" ref="G330:AA330" si="189">ROUND(((G331+G332+G334+G333)/1000),5)</f>
        <v>3.7595900000000002</v>
      </c>
      <c r="H330" s="91">
        <f t="shared" si="189"/>
        <v>3.7724600000000001</v>
      </c>
      <c r="I330" s="91">
        <f t="shared" si="189"/>
        <v>3.8910800000000001</v>
      </c>
      <c r="J330" s="91">
        <f t="shared" si="189"/>
        <v>4.0511400000000002</v>
      </c>
      <c r="K330" s="91">
        <f t="shared" si="189"/>
        <v>4.3080800000000004</v>
      </c>
      <c r="L330" s="91">
        <f t="shared" si="189"/>
        <v>4.5115299999999996</v>
      </c>
      <c r="M330" s="91">
        <f t="shared" si="189"/>
        <v>4.70486</v>
      </c>
      <c r="N330" s="91">
        <f t="shared" si="189"/>
        <v>4.7116400000000001</v>
      </c>
      <c r="O330" s="91">
        <f t="shared" si="189"/>
        <v>4.6337700000000002</v>
      </c>
      <c r="P330" s="91">
        <f t="shared" si="189"/>
        <v>4.5914400000000004</v>
      </c>
      <c r="Q330" s="91">
        <f t="shared" si="189"/>
        <v>4.6112200000000003</v>
      </c>
      <c r="R330" s="91">
        <f t="shared" si="189"/>
        <v>4.6131200000000003</v>
      </c>
      <c r="S330" s="91">
        <f t="shared" si="189"/>
        <v>4.5992800000000003</v>
      </c>
      <c r="T330" s="91">
        <f t="shared" si="189"/>
        <v>4.5946899999999999</v>
      </c>
      <c r="U330" s="91">
        <f t="shared" si="189"/>
        <v>4.6042899999999998</v>
      </c>
      <c r="V330" s="91">
        <f t="shared" si="189"/>
        <v>4.7503200000000003</v>
      </c>
      <c r="W330" s="91">
        <f t="shared" si="189"/>
        <v>4.7528899999999998</v>
      </c>
      <c r="X330" s="91">
        <f t="shared" si="189"/>
        <v>4.5978500000000002</v>
      </c>
      <c r="Y330" s="91">
        <f t="shared" si="189"/>
        <v>4.5045000000000002</v>
      </c>
      <c r="Z330" s="91">
        <f t="shared" si="189"/>
        <v>4.2524199999999999</v>
      </c>
      <c r="AA330" s="91">
        <f t="shared" si="189"/>
        <v>3.9589799999999999</v>
      </c>
    </row>
    <row r="331" spans="1:27" ht="12.75" hidden="1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1327.2</v>
      </c>
      <c r="E331" s="44">
        <v>1270.0999999999999</v>
      </c>
      <c r="F331" s="44">
        <v>1214.49</v>
      </c>
      <c r="G331" s="44">
        <v>1202.0899999999999</v>
      </c>
      <c r="H331" s="44">
        <v>1214.96</v>
      </c>
      <c r="I331" s="44">
        <v>1333.58</v>
      </c>
      <c r="J331" s="44">
        <v>1493.64</v>
      </c>
      <c r="K331" s="44">
        <v>1750.58</v>
      </c>
      <c r="L331" s="44">
        <v>1954.03</v>
      </c>
      <c r="M331" s="44">
        <v>2147.36</v>
      </c>
      <c r="N331" s="44">
        <v>2154.14</v>
      </c>
      <c r="O331" s="44">
        <v>2076.27</v>
      </c>
      <c r="P331" s="44">
        <v>2033.94</v>
      </c>
      <c r="Q331" s="44">
        <v>2053.7199999999998</v>
      </c>
      <c r="R331" s="44">
        <v>2055.62</v>
      </c>
      <c r="S331" s="44">
        <v>2041.78</v>
      </c>
      <c r="T331" s="44">
        <v>2037.19</v>
      </c>
      <c r="U331" s="44">
        <v>2046.79</v>
      </c>
      <c r="V331" s="44">
        <v>2192.8200000000002</v>
      </c>
      <c r="W331" s="44">
        <v>2195.39</v>
      </c>
      <c r="X331" s="44">
        <v>2040.35</v>
      </c>
      <c r="Y331" s="44">
        <v>1947</v>
      </c>
      <c r="Z331" s="44">
        <v>1694.92</v>
      </c>
      <c r="AA331" s="44">
        <v>1401.48</v>
      </c>
    </row>
    <row r="332" spans="1:27" ht="12.75" hidden="1" customHeight="1" outlineLevel="1" x14ac:dyDescent="0.2">
      <c r="A332" s="99" t="s">
        <v>557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hidden="1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98" t="s">
        <v>560</v>
      </c>
      <c r="B335" s="28" t="str">
        <f>"03"&amp;"."&amp;$B$662&amp;"."&amp;$B$663</f>
        <v>03.10.2023</v>
      </c>
      <c r="C335" s="90" t="s">
        <v>76</v>
      </c>
      <c r="D335" s="91">
        <f>ROUND(((D336+D337+D339+D338)/1000),5)</f>
        <v>3.8285200000000001</v>
      </c>
      <c r="E335" s="91">
        <f>ROUND(((E336+E337+E339+E338)/1000),5)</f>
        <v>3.74377</v>
      </c>
      <c r="F335" s="91">
        <f>ROUND(((F336+F337+F339+F338)/1000),5)</f>
        <v>3.6002999999999998</v>
      </c>
      <c r="G335" s="91">
        <f t="shared" ref="G335:AA335" si="192">ROUND(((G336+G337+G339+G338)/1000),5)</f>
        <v>3.5822600000000002</v>
      </c>
      <c r="H335" s="91">
        <f t="shared" si="192"/>
        <v>3.7435999999999998</v>
      </c>
      <c r="I335" s="91">
        <f t="shared" si="192"/>
        <v>3.89378</v>
      </c>
      <c r="J335" s="91">
        <f t="shared" si="192"/>
        <v>3.9845700000000002</v>
      </c>
      <c r="K335" s="91">
        <f t="shared" si="192"/>
        <v>4.2238899999999999</v>
      </c>
      <c r="L335" s="91">
        <f t="shared" si="192"/>
        <v>4.4712899999999998</v>
      </c>
      <c r="M335" s="91">
        <f t="shared" si="192"/>
        <v>4.6334999999999997</v>
      </c>
      <c r="N335" s="91">
        <f t="shared" si="192"/>
        <v>4.6694500000000003</v>
      </c>
      <c r="O335" s="91">
        <f t="shared" si="192"/>
        <v>4.5776500000000002</v>
      </c>
      <c r="P335" s="91">
        <f t="shared" si="192"/>
        <v>4.5730599999999999</v>
      </c>
      <c r="Q335" s="91">
        <f t="shared" si="192"/>
        <v>4.5967099999999999</v>
      </c>
      <c r="R335" s="91">
        <f t="shared" si="192"/>
        <v>4.5995299999999997</v>
      </c>
      <c r="S335" s="91">
        <f t="shared" si="192"/>
        <v>4.6019100000000002</v>
      </c>
      <c r="T335" s="91">
        <f t="shared" si="192"/>
        <v>4.6022800000000004</v>
      </c>
      <c r="U335" s="91">
        <f t="shared" si="192"/>
        <v>4.60297</v>
      </c>
      <c r="V335" s="91">
        <f t="shared" si="192"/>
        <v>4.7088299999999998</v>
      </c>
      <c r="W335" s="91">
        <f t="shared" si="192"/>
        <v>4.7202400000000004</v>
      </c>
      <c r="X335" s="91">
        <f t="shared" si="192"/>
        <v>4.5827099999999996</v>
      </c>
      <c r="Y335" s="91">
        <f t="shared" si="192"/>
        <v>4.4524900000000001</v>
      </c>
      <c r="Z335" s="91">
        <f t="shared" si="192"/>
        <v>4.1747399999999999</v>
      </c>
      <c r="AA335" s="91">
        <f t="shared" si="192"/>
        <v>3.9589500000000002</v>
      </c>
    </row>
    <row r="336" spans="1:27" ht="12.75" hidden="1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1271.02</v>
      </c>
      <c r="E336" s="44">
        <v>1186.27</v>
      </c>
      <c r="F336" s="44">
        <v>1042.8</v>
      </c>
      <c r="G336" s="44">
        <v>1024.76</v>
      </c>
      <c r="H336" s="44">
        <v>1186.0999999999999</v>
      </c>
      <c r="I336" s="44">
        <v>1336.28</v>
      </c>
      <c r="J336" s="44">
        <v>1427.07</v>
      </c>
      <c r="K336" s="44">
        <v>1666.39</v>
      </c>
      <c r="L336" s="44">
        <v>1913.79</v>
      </c>
      <c r="M336" s="44">
        <v>2076</v>
      </c>
      <c r="N336" s="44">
        <v>2111.9499999999998</v>
      </c>
      <c r="O336" s="44">
        <v>2020.15</v>
      </c>
      <c r="P336" s="44">
        <v>2015.56</v>
      </c>
      <c r="Q336" s="44">
        <v>2039.21</v>
      </c>
      <c r="R336" s="44">
        <v>2042.03</v>
      </c>
      <c r="S336" s="44">
        <v>2044.41</v>
      </c>
      <c r="T336" s="44">
        <v>2044.78</v>
      </c>
      <c r="U336" s="44">
        <v>2045.47</v>
      </c>
      <c r="V336" s="44">
        <v>2151.33</v>
      </c>
      <c r="W336" s="44">
        <v>2162.7399999999998</v>
      </c>
      <c r="X336" s="44">
        <v>2025.21</v>
      </c>
      <c r="Y336" s="44">
        <v>1894.99</v>
      </c>
      <c r="Z336" s="44">
        <v>1617.24</v>
      </c>
      <c r="AA336" s="44">
        <v>1401.45</v>
      </c>
    </row>
    <row r="337" spans="1:27" ht="12.75" hidden="1" customHeight="1" outlineLevel="1" x14ac:dyDescent="0.2">
      <c r="A337" s="99" t="s">
        <v>562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hidden="1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98" t="s">
        <v>565</v>
      </c>
      <c r="B340" s="28" t="str">
        <f>"04"&amp;"."&amp;$B$662&amp;"."&amp;$B$663</f>
        <v>04.10.2023</v>
      </c>
      <c r="C340" s="90" t="s">
        <v>76</v>
      </c>
      <c r="D340" s="91">
        <f>ROUND(((D341+D342+D344+D343)/1000),5)</f>
        <v>3.8017400000000001</v>
      </c>
      <c r="E340" s="91">
        <f>ROUND(((E341+E342+E344+E343)/1000),5)</f>
        <v>3.6714199999999999</v>
      </c>
      <c r="F340" s="91">
        <f>ROUND(((F341+F342+F344+F343)/1000),5)</f>
        <v>3.5539299999999998</v>
      </c>
      <c r="G340" s="91">
        <f t="shared" ref="G340:AA340" si="195">ROUND(((G341+G342+G344+G343)/1000),5)</f>
        <v>3.6121300000000001</v>
      </c>
      <c r="H340" s="91">
        <f t="shared" si="195"/>
        <v>3.7370800000000002</v>
      </c>
      <c r="I340" s="91">
        <f t="shared" si="195"/>
        <v>3.8454899999999999</v>
      </c>
      <c r="J340" s="91">
        <f t="shared" si="195"/>
        <v>3.89209</v>
      </c>
      <c r="K340" s="91">
        <f t="shared" si="195"/>
        <v>4.2332200000000002</v>
      </c>
      <c r="L340" s="91">
        <f t="shared" si="195"/>
        <v>4.5092800000000004</v>
      </c>
      <c r="M340" s="91">
        <f t="shared" si="195"/>
        <v>4.6839399999999998</v>
      </c>
      <c r="N340" s="91">
        <f t="shared" si="195"/>
        <v>4.7139600000000002</v>
      </c>
      <c r="O340" s="91">
        <f t="shared" si="195"/>
        <v>4.6351599999999999</v>
      </c>
      <c r="P340" s="91">
        <f t="shared" si="195"/>
        <v>4.5672300000000003</v>
      </c>
      <c r="Q340" s="91">
        <f t="shared" si="195"/>
        <v>4.5855699999999997</v>
      </c>
      <c r="R340" s="91">
        <f t="shared" si="195"/>
        <v>4.5883900000000004</v>
      </c>
      <c r="S340" s="91">
        <f t="shared" si="195"/>
        <v>4.5808799999999996</v>
      </c>
      <c r="T340" s="91">
        <f t="shared" si="195"/>
        <v>4.5885899999999999</v>
      </c>
      <c r="U340" s="91">
        <f t="shared" si="195"/>
        <v>4.6528700000000001</v>
      </c>
      <c r="V340" s="91">
        <f t="shared" si="195"/>
        <v>4.76309</v>
      </c>
      <c r="W340" s="91">
        <f t="shared" si="195"/>
        <v>4.7679299999999998</v>
      </c>
      <c r="X340" s="91">
        <f t="shared" si="195"/>
        <v>4.5903600000000004</v>
      </c>
      <c r="Y340" s="91">
        <f t="shared" si="195"/>
        <v>4.4494400000000001</v>
      </c>
      <c r="Z340" s="91">
        <f t="shared" si="195"/>
        <v>4.0487900000000003</v>
      </c>
      <c r="AA340" s="91">
        <f t="shared" si="195"/>
        <v>3.8996499999999998</v>
      </c>
    </row>
    <row r="341" spans="1:27" ht="12.75" hidden="1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1244.24</v>
      </c>
      <c r="E341" s="44">
        <v>1113.92</v>
      </c>
      <c r="F341" s="44">
        <v>996.43</v>
      </c>
      <c r="G341" s="44">
        <v>1054.6300000000001</v>
      </c>
      <c r="H341" s="44">
        <v>1179.58</v>
      </c>
      <c r="I341" s="44">
        <v>1287.99</v>
      </c>
      <c r="J341" s="44">
        <v>1334.59</v>
      </c>
      <c r="K341" s="44">
        <v>1675.72</v>
      </c>
      <c r="L341" s="44">
        <v>1951.78</v>
      </c>
      <c r="M341" s="44">
        <v>2126.44</v>
      </c>
      <c r="N341" s="44">
        <v>2156.46</v>
      </c>
      <c r="O341" s="44">
        <v>2077.66</v>
      </c>
      <c r="P341" s="44">
        <v>2009.73</v>
      </c>
      <c r="Q341" s="44">
        <v>2028.07</v>
      </c>
      <c r="R341" s="44">
        <v>2030.89</v>
      </c>
      <c r="S341" s="44">
        <v>2023.38</v>
      </c>
      <c r="T341" s="44">
        <v>2031.09</v>
      </c>
      <c r="U341" s="44">
        <v>2095.37</v>
      </c>
      <c r="V341" s="44">
        <v>2205.59</v>
      </c>
      <c r="W341" s="44">
        <v>2210.4299999999998</v>
      </c>
      <c r="X341" s="44">
        <v>2032.86</v>
      </c>
      <c r="Y341" s="44">
        <v>1891.94</v>
      </c>
      <c r="Z341" s="44">
        <v>1491.29</v>
      </c>
      <c r="AA341" s="44">
        <v>1342.15</v>
      </c>
    </row>
    <row r="342" spans="1:27" ht="12.75" hidden="1" customHeight="1" outlineLevel="1" x14ac:dyDescent="0.2">
      <c r="A342" s="99" t="s">
        <v>567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hidden="1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98" t="s">
        <v>570</v>
      </c>
      <c r="B345" s="28" t="str">
        <f>"05"&amp;"."&amp;$B$662&amp;"."&amp;$B$663</f>
        <v>05.10.2023</v>
      </c>
      <c r="C345" s="90" t="s">
        <v>76</v>
      </c>
      <c r="D345" s="91">
        <f>ROUND(((D346+D347+D349+D348)/1000),5)</f>
        <v>3.7502900000000001</v>
      </c>
      <c r="E345" s="91">
        <f>ROUND(((E346+E347+E349+E348)/1000),5)</f>
        <v>3.5942099999999999</v>
      </c>
      <c r="F345" s="91">
        <f>ROUND(((F346+F347+F349+F348)/1000),5)</f>
        <v>3.5041600000000002</v>
      </c>
      <c r="G345" s="91">
        <f t="shared" ref="G345:AA345" si="198">ROUND(((G346+G347+G349+G348)/1000),5)</f>
        <v>3.52115</v>
      </c>
      <c r="H345" s="91">
        <f t="shared" si="198"/>
        <v>3.6876000000000002</v>
      </c>
      <c r="I345" s="91">
        <f t="shared" si="198"/>
        <v>3.82883</v>
      </c>
      <c r="J345" s="91">
        <f t="shared" si="198"/>
        <v>3.9397500000000001</v>
      </c>
      <c r="K345" s="91">
        <f t="shared" si="198"/>
        <v>4.3178400000000003</v>
      </c>
      <c r="L345" s="91">
        <f t="shared" si="198"/>
        <v>4.3660100000000002</v>
      </c>
      <c r="M345" s="91">
        <f t="shared" si="198"/>
        <v>4.5954100000000002</v>
      </c>
      <c r="N345" s="91">
        <f t="shared" si="198"/>
        <v>4.6727999999999996</v>
      </c>
      <c r="O345" s="91">
        <f t="shared" si="198"/>
        <v>4.5217200000000002</v>
      </c>
      <c r="P345" s="91">
        <f t="shared" si="198"/>
        <v>4.4510399999999999</v>
      </c>
      <c r="Q345" s="91">
        <f t="shared" si="198"/>
        <v>4.5426299999999999</v>
      </c>
      <c r="R345" s="91">
        <f t="shared" si="198"/>
        <v>4.5510599999999997</v>
      </c>
      <c r="S345" s="91">
        <f t="shared" si="198"/>
        <v>4.5557400000000001</v>
      </c>
      <c r="T345" s="91">
        <f t="shared" si="198"/>
        <v>4.5658599999999998</v>
      </c>
      <c r="U345" s="91">
        <f t="shared" si="198"/>
        <v>4.7039600000000004</v>
      </c>
      <c r="V345" s="91">
        <f t="shared" si="198"/>
        <v>4.7105499999999996</v>
      </c>
      <c r="W345" s="91">
        <f t="shared" si="198"/>
        <v>4.7629099999999998</v>
      </c>
      <c r="X345" s="91">
        <f t="shared" si="198"/>
        <v>4.7024400000000002</v>
      </c>
      <c r="Y345" s="91">
        <f t="shared" si="198"/>
        <v>4.4657</v>
      </c>
      <c r="Z345" s="91">
        <f t="shared" si="198"/>
        <v>4.2079500000000003</v>
      </c>
      <c r="AA345" s="91">
        <f t="shared" si="198"/>
        <v>3.9218199999999999</v>
      </c>
    </row>
    <row r="346" spans="1:27" ht="12.75" hidden="1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1192.79</v>
      </c>
      <c r="E346" s="44">
        <v>1036.71</v>
      </c>
      <c r="F346" s="44">
        <v>946.66</v>
      </c>
      <c r="G346" s="44">
        <v>963.65</v>
      </c>
      <c r="H346" s="44">
        <v>1130.0999999999999</v>
      </c>
      <c r="I346" s="44">
        <v>1271.33</v>
      </c>
      <c r="J346" s="44">
        <v>1382.25</v>
      </c>
      <c r="K346" s="44">
        <v>1760.34</v>
      </c>
      <c r="L346" s="44">
        <v>1808.51</v>
      </c>
      <c r="M346" s="44">
        <v>2037.91</v>
      </c>
      <c r="N346" s="44">
        <v>2115.3000000000002</v>
      </c>
      <c r="O346" s="44">
        <v>1964.22</v>
      </c>
      <c r="P346" s="44">
        <v>1893.54</v>
      </c>
      <c r="Q346" s="44">
        <v>1985.13</v>
      </c>
      <c r="R346" s="44">
        <v>1993.56</v>
      </c>
      <c r="S346" s="44">
        <v>1998.24</v>
      </c>
      <c r="T346" s="44">
        <v>2008.36</v>
      </c>
      <c r="U346" s="44">
        <v>2146.46</v>
      </c>
      <c r="V346" s="44">
        <v>2153.0500000000002</v>
      </c>
      <c r="W346" s="44">
        <v>2205.41</v>
      </c>
      <c r="X346" s="44">
        <v>2144.94</v>
      </c>
      <c r="Y346" s="44">
        <v>1908.2</v>
      </c>
      <c r="Z346" s="44">
        <v>1650.45</v>
      </c>
      <c r="AA346" s="44">
        <v>1364.32</v>
      </c>
    </row>
    <row r="347" spans="1:27" ht="12.75" hidden="1" customHeight="1" outlineLevel="1" x14ac:dyDescent="0.2">
      <c r="A347" s="99" t="s">
        <v>572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hidden="1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98" t="s">
        <v>575</v>
      </c>
      <c r="B350" s="28" t="str">
        <f>"06"&amp;"."&amp;$B$662&amp;"."&amp;$B$663</f>
        <v>06.10.2023</v>
      </c>
      <c r="C350" s="90" t="s">
        <v>76</v>
      </c>
      <c r="D350" s="91">
        <f>ROUND(((D351+D352+D354+D353)/1000),5)</f>
        <v>3.8135400000000002</v>
      </c>
      <c r="E350" s="91">
        <f>ROUND(((E351+E352+E354+E353)/1000),5)</f>
        <v>3.70303</v>
      </c>
      <c r="F350" s="91">
        <f>ROUND(((F351+F352+F354+F353)/1000),5)</f>
        <v>3.6247799999999999</v>
      </c>
      <c r="G350" s="91">
        <f t="shared" ref="G350:AA350" si="201">ROUND(((G351+G352+G354+G353)/1000),5)</f>
        <v>3.6487400000000001</v>
      </c>
      <c r="H350" s="91">
        <f t="shared" si="201"/>
        <v>3.7375500000000001</v>
      </c>
      <c r="I350" s="91">
        <f t="shared" si="201"/>
        <v>3.8562799999999999</v>
      </c>
      <c r="J350" s="91">
        <f t="shared" si="201"/>
        <v>4.0774800000000004</v>
      </c>
      <c r="K350" s="91">
        <f t="shared" si="201"/>
        <v>4.3345099999999999</v>
      </c>
      <c r="L350" s="91">
        <f t="shared" si="201"/>
        <v>4.5957400000000002</v>
      </c>
      <c r="M350" s="91">
        <f t="shared" si="201"/>
        <v>4.7711300000000003</v>
      </c>
      <c r="N350" s="91">
        <f t="shared" si="201"/>
        <v>4.7789999999999999</v>
      </c>
      <c r="O350" s="91">
        <f t="shared" si="201"/>
        <v>4.7522500000000001</v>
      </c>
      <c r="P350" s="91">
        <f t="shared" si="201"/>
        <v>4.6134199999999996</v>
      </c>
      <c r="Q350" s="91">
        <f t="shared" si="201"/>
        <v>4.62012</v>
      </c>
      <c r="R350" s="91">
        <f t="shared" si="201"/>
        <v>4.5653100000000002</v>
      </c>
      <c r="S350" s="91">
        <f t="shared" si="201"/>
        <v>4.5549099999999996</v>
      </c>
      <c r="T350" s="91">
        <f t="shared" si="201"/>
        <v>4.5676600000000001</v>
      </c>
      <c r="U350" s="91">
        <f t="shared" si="201"/>
        <v>4.5903700000000001</v>
      </c>
      <c r="V350" s="91">
        <f t="shared" si="201"/>
        <v>4.7675000000000001</v>
      </c>
      <c r="W350" s="91">
        <f t="shared" si="201"/>
        <v>4.7583099999999998</v>
      </c>
      <c r="X350" s="91">
        <f t="shared" si="201"/>
        <v>4.6542700000000004</v>
      </c>
      <c r="Y350" s="91">
        <f t="shared" si="201"/>
        <v>4.5492499999999998</v>
      </c>
      <c r="Z350" s="91">
        <f t="shared" si="201"/>
        <v>4.3287800000000001</v>
      </c>
      <c r="AA350" s="91">
        <f t="shared" si="201"/>
        <v>4.0648900000000001</v>
      </c>
    </row>
    <row r="351" spans="1:27" ht="12.75" hidden="1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1256.04</v>
      </c>
      <c r="E351" s="44">
        <v>1145.53</v>
      </c>
      <c r="F351" s="44">
        <v>1067.28</v>
      </c>
      <c r="G351" s="44">
        <v>1091.24</v>
      </c>
      <c r="H351" s="44">
        <v>1180.05</v>
      </c>
      <c r="I351" s="44">
        <v>1298.78</v>
      </c>
      <c r="J351" s="44">
        <v>1519.98</v>
      </c>
      <c r="K351" s="44">
        <v>1777.01</v>
      </c>
      <c r="L351" s="44">
        <v>2038.24</v>
      </c>
      <c r="M351" s="44">
        <v>2213.63</v>
      </c>
      <c r="N351" s="44">
        <v>2221.5</v>
      </c>
      <c r="O351" s="44">
        <v>2194.75</v>
      </c>
      <c r="P351" s="44">
        <v>2055.92</v>
      </c>
      <c r="Q351" s="44">
        <v>2062.62</v>
      </c>
      <c r="R351" s="44">
        <v>2007.81</v>
      </c>
      <c r="S351" s="44">
        <v>1997.41</v>
      </c>
      <c r="T351" s="44">
        <v>2010.16</v>
      </c>
      <c r="U351" s="44">
        <v>2032.87</v>
      </c>
      <c r="V351" s="44">
        <v>2210</v>
      </c>
      <c r="W351" s="44">
        <v>2200.81</v>
      </c>
      <c r="X351" s="44">
        <v>2096.77</v>
      </c>
      <c r="Y351" s="44">
        <v>1991.75</v>
      </c>
      <c r="Z351" s="44">
        <v>1771.28</v>
      </c>
      <c r="AA351" s="44">
        <v>1507.39</v>
      </c>
    </row>
    <row r="352" spans="1:27" ht="12.75" hidden="1" customHeight="1" outlineLevel="1" x14ac:dyDescent="0.2">
      <c r="A352" s="99" t="s">
        <v>577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hidden="1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98" t="s">
        <v>580</v>
      </c>
      <c r="B355" s="28" t="str">
        <f>"07"&amp;"."&amp;$B$662&amp;"."&amp;$B$663</f>
        <v>07.10.2023</v>
      </c>
      <c r="C355" s="90" t="s">
        <v>76</v>
      </c>
      <c r="D355" s="91">
        <f>ROUND(((D356+D357+D359+D358)/1000),5)</f>
        <v>3.8471000000000002</v>
      </c>
      <c r="E355" s="91">
        <f>ROUND(((E356+E357+E359+E358)/1000),5)</f>
        <v>3.7963499999999999</v>
      </c>
      <c r="F355" s="91">
        <f>ROUND(((F356+F357+F359+F358)/1000),5)</f>
        <v>3.7458200000000001</v>
      </c>
      <c r="G355" s="91">
        <f t="shared" ref="G355:AA355" si="204">ROUND(((G356+G357+G359+G358)/1000),5)</f>
        <v>3.7132499999999999</v>
      </c>
      <c r="H355" s="91">
        <f t="shared" si="204"/>
        <v>3.75013</v>
      </c>
      <c r="I355" s="91">
        <f t="shared" si="204"/>
        <v>3.8055500000000002</v>
      </c>
      <c r="J355" s="91">
        <f t="shared" si="204"/>
        <v>3.8960900000000001</v>
      </c>
      <c r="K355" s="91">
        <f t="shared" si="204"/>
        <v>4.0782499999999997</v>
      </c>
      <c r="L355" s="91">
        <f t="shared" si="204"/>
        <v>4.2746300000000002</v>
      </c>
      <c r="M355" s="91">
        <f t="shared" si="204"/>
        <v>4.4322900000000001</v>
      </c>
      <c r="N355" s="91">
        <f t="shared" si="204"/>
        <v>4.5144399999999996</v>
      </c>
      <c r="O355" s="91">
        <f t="shared" si="204"/>
        <v>4.5058199999999999</v>
      </c>
      <c r="P355" s="91">
        <f t="shared" si="204"/>
        <v>4.4547100000000004</v>
      </c>
      <c r="Q355" s="91">
        <f t="shared" si="204"/>
        <v>4.4553599999999998</v>
      </c>
      <c r="R355" s="91">
        <f t="shared" si="204"/>
        <v>4.4479600000000001</v>
      </c>
      <c r="S355" s="91">
        <f t="shared" si="204"/>
        <v>4.4553700000000003</v>
      </c>
      <c r="T355" s="91">
        <f t="shared" si="204"/>
        <v>4.4808899999999996</v>
      </c>
      <c r="U355" s="91">
        <f t="shared" si="204"/>
        <v>4.5647399999999996</v>
      </c>
      <c r="V355" s="91">
        <f t="shared" si="204"/>
        <v>4.6798000000000002</v>
      </c>
      <c r="W355" s="91">
        <f t="shared" si="204"/>
        <v>4.6960800000000003</v>
      </c>
      <c r="X355" s="91">
        <f t="shared" si="204"/>
        <v>4.6410400000000003</v>
      </c>
      <c r="Y355" s="91">
        <f t="shared" si="204"/>
        <v>4.4049899999999997</v>
      </c>
      <c r="Z355" s="91">
        <f t="shared" si="204"/>
        <v>4.1511899999999997</v>
      </c>
      <c r="AA355" s="91">
        <f t="shared" si="204"/>
        <v>3.9059400000000002</v>
      </c>
    </row>
    <row r="356" spans="1:27" ht="12.75" hidden="1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1289.5999999999999</v>
      </c>
      <c r="E356" s="44">
        <v>1238.8499999999999</v>
      </c>
      <c r="F356" s="44">
        <v>1188.32</v>
      </c>
      <c r="G356" s="44">
        <v>1155.75</v>
      </c>
      <c r="H356" s="44">
        <v>1192.6300000000001</v>
      </c>
      <c r="I356" s="44">
        <v>1248.05</v>
      </c>
      <c r="J356" s="44">
        <v>1338.59</v>
      </c>
      <c r="K356" s="44">
        <v>1520.75</v>
      </c>
      <c r="L356" s="44">
        <v>1717.13</v>
      </c>
      <c r="M356" s="44">
        <v>1874.79</v>
      </c>
      <c r="N356" s="44">
        <v>1956.94</v>
      </c>
      <c r="O356" s="44">
        <v>1948.32</v>
      </c>
      <c r="P356" s="44">
        <v>1897.21</v>
      </c>
      <c r="Q356" s="44">
        <v>1897.86</v>
      </c>
      <c r="R356" s="44">
        <v>1890.46</v>
      </c>
      <c r="S356" s="44">
        <v>1897.87</v>
      </c>
      <c r="T356" s="44">
        <v>1923.39</v>
      </c>
      <c r="U356" s="44">
        <v>2007.24</v>
      </c>
      <c r="V356" s="44">
        <v>2122.3000000000002</v>
      </c>
      <c r="W356" s="44">
        <v>2138.58</v>
      </c>
      <c r="X356" s="44">
        <v>2083.54</v>
      </c>
      <c r="Y356" s="44">
        <v>1847.49</v>
      </c>
      <c r="Z356" s="44">
        <v>1593.69</v>
      </c>
      <c r="AA356" s="44">
        <v>1348.44</v>
      </c>
    </row>
    <row r="357" spans="1:27" ht="12.75" hidden="1" customHeight="1" outlineLevel="1" x14ac:dyDescent="0.2">
      <c r="A357" s="99" t="s">
        <v>582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hidden="1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98" t="s">
        <v>585</v>
      </c>
      <c r="B360" s="28" t="str">
        <f>"08"&amp;"."&amp;$B$662&amp;"."&amp;$B$663</f>
        <v>08.10.2023</v>
      </c>
      <c r="C360" s="90" t="s">
        <v>76</v>
      </c>
      <c r="D360" s="91">
        <f>ROUND(((D361+D362+D364+D363)/1000),5)</f>
        <v>3.76084</v>
      </c>
      <c r="E360" s="91">
        <f>ROUND(((E361+E362+E364+E363)/1000),5)</f>
        <v>3.67049</v>
      </c>
      <c r="F360" s="91">
        <f>ROUND(((F361+F362+F364+F363)/1000),5)</f>
        <v>3.5686</v>
      </c>
      <c r="G360" s="91">
        <f t="shared" ref="G360:AA360" si="207">ROUND(((G361+G362+G364+G363)/1000),5)</f>
        <v>3.5339100000000001</v>
      </c>
      <c r="H360" s="91">
        <f t="shared" si="207"/>
        <v>3.57999</v>
      </c>
      <c r="I360" s="91">
        <f t="shared" si="207"/>
        <v>3.6438899999999999</v>
      </c>
      <c r="J360" s="91">
        <f t="shared" si="207"/>
        <v>3.63646</v>
      </c>
      <c r="K360" s="91">
        <f t="shared" si="207"/>
        <v>3.7433200000000002</v>
      </c>
      <c r="L360" s="91">
        <f t="shared" si="207"/>
        <v>4.0716400000000004</v>
      </c>
      <c r="M360" s="91">
        <f t="shared" si="207"/>
        <v>4.2104600000000003</v>
      </c>
      <c r="N360" s="91">
        <f t="shared" si="207"/>
        <v>4.2543899999999999</v>
      </c>
      <c r="O360" s="91">
        <f t="shared" si="207"/>
        <v>4.2572000000000001</v>
      </c>
      <c r="P360" s="91">
        <f t="shared" si="207"/>
        <v>4.34124</v>
      </c>
      <c r="Q360" s="91">
        <f t="shared" si="207"/>
        <v>4.3419999999999996</v>
      </c>
      <c r="R360" s="91">
        <f t="shared" si="207"/>
        <v>4.3463799999999999</v>
      </c>
      <c r="S360" s="91">
        <f t="shared" si="207"/>
        <v>4.3413599999999999</v>
      </c>
      <c r="T360" s="91">
        <f t="shared" si="207"/>
        <v>4.4924099999999996</v>
      </c>
      <c r="U360" s="91">
        <f t="shared" si="207"/>
        <v>4.7077999999999998</v>
      </c>
      <c r="V360" s="91">
        <f t="shared" si="207"/>
        <v>4.8007600000000004</v>
      </c>
      <c r="W360" s="91">
        <f t="shared" si="207"/>
        <v>4.8026200000000001</v>
      </c>
      <c r="X360" s="91">
        <f t="shared" si="207"/>
        <v>4.7571700000000003</v>
      </c>
      <c r="Y360" s="91">
        <f t="shared" si="207"/>
        <v>4.4103000000000003</v>
      </c>
      <c r="Z360" s="91">
        <f t="shared" si="207"/>
        <v>4.1133600000000001</v>
      </c>
      <c r="AA360" s="91">
        <f t="shared" si="207"/>
        <v>3.9009900000000002</v>
      </c>
    </row>
    <row r="361" spans="1:27" ht="12.75" hidden="1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1203.3399999999999</v>
      </c>
      <c r="E361" s="44">
        <v>1112.99</v>
      </c>
      <c r="F361" s="44">
        <v>1011.1</v>
      </c>
      <c r="G361" s="44">
        <v>976.41</v>
      </c>
      <c r="H361" s="44">
        <v>1022.49</v>
      </c>
      <c r="I361" s="44">
        <v>1086.3900000000001</v>
      </c>
      <c r="J361" s="44">
        <v>1078.96</v>
      </c>
      <c r="K361" s="44">
        <v>1185.82</v>
      </c>
      <c r="L361" s="44">
        <v>1514.14</v>
      </c>
      <c r="M361" s="44">
        <v>1652.96</v>
      </c>
      <c r="N361" s="44">
        <v>1696.89</v>
      </c>
      <c r="O361" s="44">
        <v>1699.7</v>
      </c>
      <c r="P361" s="44">
        <v>1783.74</v>
      </c>
      <c r="Q361" s="44">
        <v>1784.5</v>
      </c>
      <c r="R361" s="44">
        <v>1788.88</v>
      </c>
      <c r="S361" s="44">
        <v>1783.86</v>
      </c>
      <c r="T361" s="44">
        <v>1934.91</v>
      </c>
      <c r="U361" s="44">
        <v>2150.3000000000002</v>
      </c>
      <c r="V361" s="44">
        <v>2243.2600000000002</v>
      </c>
      <c r="W361" s="44">
        <v>2245.12</v>
      </c>
      <c r="X361" s="44">
        <v>2199.67</v>
      </c>
      <c r="Y361" s="44">
        <v>1852.8</v>
      </c>
      <c r="Z361" s="44">
        <v>1555.86</v>
      </c>
      <c r="AA361" s="44">
        <v>1343.49</v>
      </c>
    </row>
    <row r="362" spans="1:27" ht="12.75" hidden="1" customHeight="1" outlineLevel="1" x14ac:dyDescent="0.2">
      <c r="A362" s="99" t="s">
        <v>587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hidden="1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98" t="s">
        <v>590</v>
      </c>
      <c r="B365" s="28" t="str">
        <f>"09"&amp;"."&amp;$B$662&amp;"."&amp;$B$663</f>
        <v>09.10.2023</v>
      </c>
      <c r="C365" s="90" t="s">
        <v>76</v>
      </c>
      <c r="D365" s="91">
        <f>ROUND(((D366+D367+D369+D368)/1000),5)</f>
        <v>3.77657</v>
      </c>
      <c r="E365" s="91">
        <f>ROUND(((E366+E367+E369+E368)/1000),5)</f>
        <v>3.6876799999999998</v>
      </c>
      <c r="F365" s="91">
        <f>ROUND(((F366+F367+F369+F368)/1000),5)</f>
        <v>3.6120199999999998</v>
      </c>
      <c r="G365" s="91">
        <f t="shared" ref="G365:AA365" si="210">ROUND(((G366+G367+G369+G368)/1000),5)</f>
        <v>3.5849700000000002</v>
      </c>
      <c r="H365" s="91">
        <f t="shared" si="210"/>
        <v>3.6393300000000002</v>
      </c>
      <c r="I365" s="91">
        <f t="shared" si="210"/>
        <v>3.8570500000000001</v>
      </c>
      <c r="J365" s="91">
        <f t="shared" si="210"/>
        <v>3.9944700000000002</v>
      </c>
      <c r="K365" s="91">
        <f t="shared" si="210"/>
        <v>4.3321399999999999</v>
      </c>
      <c r="L365" s="91">
        <f t="shared" si="210"/>
        <v>4.7077900000000001</v>
      </c>
      <c r="M365" s="91">
        <f t="shared" si="210"/>
        <v>4.7974100000000002</v>
      </c>
      <c r="N365" s="91">
        <f t="shared" si="210"/>
        <v>4.8213299999999997</v>
      </c>
      <c r="O365" s="91">
        <f t="shared" si="210"/>
        <v>4.8054300000000003</v>
      </c>
      <c r="P365" s="91">
        <f t="shared" si="210"/>
        <v>4.7330100000000002</v>
      </c>
      <c r="Q365" s="91">
        <f t="shared" si="210"/>
        <v>4.7582700000000004</v>
      </c>
      <c r="R365" s="91">
        <f t="shared" si="210"/>
        <v>4.7610700000000001</v>
      </c>
      <c r="S365" s="91">
        <f t="shared" si="210"/>
        <v>4.7629900000000003</v>
      </c>
      <c r="T365" s="91">
        <f t="shared" si="210"/>
        <v>4.7368699999999997</v>
      </c>
      <c r="U365" s="91">
        <f t="shared" si="210"/>
        <v>4.7702200000000001</v>
      </c>
      <c r="V365" s="91">
        <f t="shared" si="210"/>
        <v>4.7946600000000004</v>
      </c>
      <c r="W365" s="91">
        <f t="shared" si="210"/>
        <v>4.7875399999999999</v>
      </c>
      <c r="X365" s="91">
        <f t="shared" si="210"/>
        <v>4.7387499999999996</v>
      </c>
      <c r="Y365" s="91">
        <f t="shared" si="210"/>
        <v>4.6949399999999999</v>
      </c>
      <c r="Z365" s="91">
        <f t="shared" si="210"/>
        <v>4.1878099999999998</v>
      </c>
      <c r="AA365" s="91">
        <f t="shared" si="210"/>
        <v>3.92238</v>
      </c>
    </row>
    <row r="366" spans="1:27" ht="12.75" hidden="1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1219.07</v>
      </c>
      <c r="E366" s="44">
        <v>1130.18</v>
      </c>
      <c r="F366" s="44">
        <v>1054.52</v>
      </c>
      <c r="G366" s="44">
        <v>1027.47</v>
      </c>
      <c r="H366" s="44">
        <v>1081.83</v>
      </c>
      <c r="I366" s="44">
        <v>1299.55</v>
      </c>
      <c r="J366" s="44">
        <v>1436.97</v>
      </c>
      <c r="K366" s="44">
        <v>1774.64</v>
      </c>
      <c r="L366" s="44">
        <v>2150.29</v>
      </c>
      <c r="M366" s="44">
        <v>2239.91</v>
      </c>
      <c r="N366" s="44">
        <v>2263.83</v>
      </c>
      <c r="O366" s="44">
        <v>2247.9299999999998</v>
      </c>
      <c r="P366" s="44">
        <v>2175.5100000000002</v>
      </c>
      <c r="Q366" s="44">
        <v>2200.77</v>
      </c>
      <c r="R366" s="44">
        <v>2203.5700000000002</v>
      </c>
      <c r="S366" s="44">
        <v>2205.4899999999998</v>
      </c>
      <c r="T366" s="44">
        <v>2179.37</v>
      </c>
      <c r="U366" s="44">
        <v>2212.7199999999998</v>
      </c>
      <c r="V366" s="44">
        <v>2237.16</v>
      </c>
      <c r="W366" s="44">
        <v>2230.04</v>
      </c>
      <c r="X366" s="44">
        <v>2181.25</v>
      </c>
      <c r="Y366" s="44">
        <v>2137.44</v>
      </c>
      <c r="Z366" s="44">
        <v>1630.31</v>
      </c>
      <c r="AA366" s="44">
        <v>1364.88</v>
      </c>
    </row>
    <row r="367" spans="1:27" ht="12.75" hidden="1" customHeight="1" outlineLevel="1" x14ac:dyDescent="0.2">
      <c r="A367" s="99" t="s">
        <v>592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hidden="1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98" t="s">
        <v>595</v>
      </c>
      <c r="B370" s="28" t="str">
        <f>"10"&amp;"."&amp;$B$662&amp;"."&amp;$B$663</f>
        <v>10.10.2023</v>
      </c>
      <c r="C370" s="90" t="s">
        <v>76</v>
      </c>
      <c r="D370" s="91">
        <f>ROUND(((D371+D372+D374+D373)/1000),5)</f>
        <v>3.7782900000000001</v>
      </c>
      <c r="E370" s="91">
        <f>ROUND(((E371+E372+E374+E373)/1000),5)</f>
        <v>3.7002199999999998</v>
      </c>
      <c r="F370" s="91">
        <f>ROUND(((F371+F372+F374+F373)/1000),5)</f>
        <v>3.6782499999999998</v>
      </c>
      <c r="G370" s="91">
        <f t="shared" ref="G370:AA370" si="213">ROUND(((G371+G372+G374+G373)/1000),5)</f>
        <v>3.6701999999999999</v>
      </c>
      <c r="H370" s="91">
        <f t="shared" si="213"/>
        <v>3.7029999999999998</v>
      </c>
      <c r="I370" s="91">
        <f t="shared" si="213"/>
        <v>3.8728199999999999</v>
      </c>
      <c r="J370" s="91">
        <f t="shared" si="213"/>
        <v>4.0559099999999999</v>
      </c>
      <c r="K370" s="91">
        <f t="shared" si="213"/>
        <v>4.2719800000000001</v>
      </c>
      <c r="L370" s="91">
        <f t="shared" si="213"/>
        <v>4.6270800000000003</v>
      </c>
      <c r="M370" s="91">
        <f t="shared" si="213"/>
        <v>4.7547800000000002</v>
      </c>
      <c r="N370" s="91">
        <f t="shared" si="213"/>
        <v>4.8318700000000003</v>
      </c>
      <c r="O370" s="91">
        <f t="shared" si="213"/>
        <v>4.7560099999999998</v>
      </c>
      <c r="P370" s="91">
        <f t="shared" si="213"/>
        <v>4.7513399999999999</v>
      </c>
      <c r="Q370" s="91">
        <f t="shared" si="213"/>
        <v>4.7591599999999996</v>
      </c>
      <c r="R370" s="91">
        <f t="shared" si="213"/>
        <v>4.7502199999999997</v>
      </c>
      <c r="S370" s="91">
        <f t="shared" si="213"/>
        <v>4.7516299999999996</v>
      </c>
      <c r="T370" s="91">
        <f t="shared" si="213"/>
        <v>4.75488</v>
      </c>
      <c r="U370" s="91">
        <f t="shared" si="213"/>
        <v>4.7633099999999997</v>
      </c>
      <c r="V370" s="91">
        <f t="shared" si="213"/>
        <v>4.8953699999999998</v>
      </c>
      <c r="W370" s="91">
        <f t="shared" si="213"/>
        <v>4.8999600000000001</v>
      </c>
      <c r="X370" s="91">
        <f t="shared" si="213"/>
        <v>4.7337699999999998</v>
      </c>
      <c r="Y370" s="91">
        <f t="shared" si="213"/>
        <v>4.6937800000000003</v>
      </c>
      <c r="Z370" s="91">
        <f t="shared" si="213"/>
        <v>4.3181500000000002</v>
      </c>
      <c r="AA370" s="91">
        <f t="shared" si="213"/>
        <v>3.9275600000000002</v>
      </c>
    </row>
    <row r="371" spans="1:27" ht="12.75" hidden="1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1220.79</v>
      </c>
      <c r="E371" s="44">
        <v>1142.72</v>
      </c>
      <c r="F371" s="44">
        <v>1120.75</v>
      </c>
      <c r="G371" s="44">
        <v>1112.7</v>
      </c>
      <c r="H371" s="44">
        <v>1145.5</v>
      </c>
      <c r="I371" s="44">
        <v>1315.32</v>
      </c>
      <c r="J371" s="44">
        <v>1498.41</v>
      </c>
      <c r="K371" s="44">
        <v>1714.48</v>
      </c>
      <c r="L371" s="44">
        <v>2069.58</v>
      </c>
      <c r="M371" s="44">
        <v>2197.2800000000002</v>
      </c>
      <c r="N371" s="44">
        <v>2274.37</v>
      </c>
      <c r="O371" s="44">
        <v>2198.5100000000002</v>
      </c>
      <c r="P371" s="44">
        <v>2193.84</v>
      </c>
      <c r="Q371" s="44">
        <v>2201.66</v>
      </c>
      <c r="R371" s="44">
        <v>2192.7199999999998</v>
      </c>
      <c r="S371" s="44">
        <v>2194.13</v>
      </c>
      <c r="T371" s="44">
        <v>2197.38</v>
      </c>
      <c r="U371" s="44">
        <v>2205.81</v>
      </c>
      <c r="V371" s="44">
        <v>2337.87</v>
      </c>
      <c r="W371" s="44">
        <v>2342.46</v>
      </c>
      <c r="X371" s="44">
        <v>2176.27</v>
      </c>
      <c r="Y371" s="44">
        <v>2136.2800000000002</v>
      </c>
      <c r="Z371" s="44">
        <v>1760.65</v>
      </c>
      <c r="AA371" s="44">
        <v>1370.06</v>
      </c>
    </row>
    <row r="372" spans="1:27" ht="12.75" hidden="1" customHeight="1" outlineLevel="1" x14ac:dyDescent="0.2">
      <c r="A372" s="99" t="s">
        <v>597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hidden="1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98" t="s">
        <v>600</v>
      </c>
      <c r="B375" s="28" t="str">
        <f>"11"&amp;"."&amp;$B$662&amp;"."&amp;$B$663</f>
        <v>11.10.2023</v>
      </c>
      <c r="C375" s="90" t="s">
        <v>76</v>
      </c>
      <c r="D375" s="91">
        <f>ROUND(((D376+D377+D379+D378)/1000),5)</f>
        <v>3.7843499999999999</v>
      </c>
      <c r="E375" s="91">
        <f>ROUND(((E376+E377+E379+E378)/1000),5)</f>
        <v>3.6994699999999998</v>
      </c>
      <c r="F375" s="91">
        <f>ROUND(((F376+F377+F379+F378)/1000),5)</f>
        <v>3.6766299999999998</v>
      </c>
      <c r="G375" s="91">
        <f t="shared" ref="G375:AA375" si="216">ROUND(((G376+G377+G379+G378)/1000),5)</f>
        <v>3.6772499999999999</v>
      </c>
      <c r="H375" s="91">
        <f t="shared" si="216"/>
        <v>3.7170200000000002</v>
      </c>
      <c r="I375" s="91">
        <f t="shared" si="216"/>
        <v>3.8703099999999999</v>
      </c>
      <c r="J375" s="91">
        <f t="shared" si="216"/>
        <v>4.0190000000000001</v>
      </c>
      <c r="K375" s="91">
        <f t="shared" si="216"/>
        <v>4.3536099999999998</v>
      </c>
      <c r="L375" s="91">
        <f t="shared" si="216"/>
        <v>4.5989399999999998</v>
      </c>
      <c r="M375" s="91">
        <f t="shared" si="216"/>
        <v>4.7481499999999999</v>
      </c>
      <c r="N375" s="91">
        <f t="shared" si="216"/>
        <v>4.8588399999999998</v>
      </c>
      <c r="O375" s="91">
        <f t="shared" si="216"/>
        <v>4.7304599999999999</v>
      </c>
      <c r="P375" s="91">
        <f t="shared" si="216"/>
        <v>4.7173600000000002</v>
      </c>
      <c r="Q375" s="91">
        <f t="shared" si="216"/>
        <v>4.6593200000000001</v>
      </c>
      <c r="R375" s="91">
        <f t="shared" si="216"/>
        <v>4.67889</v>
      </c>
      <c r="S375" s="91">
        <f t="shared" si="216"/>
        <v>4.6511300000000002</v>
      </c>
      <c r="T375" s="91">
        <f t="shared" si="216"/>
        <v>4.6754800000000003</v>
      </c>
      <c r="U375" s="91">
        <f t="shared" si="216"/>
        <v>4.8068400000000002</v>
      </c>
      <c r="V375" s="91">
        <f t="shared" si="216"/>
        <v>5.0513000000000003</v>
      </c>
      <c r="W375" s="91">
        <f t="shared" si="216"/>
        <v>4.8486900000000004</v>
      </c>
      <c r="X375" s="91">
        <f t="shared" si="216"/>
        <v>4.80783</v>
      </c>
      <c r="Y375" s="91">
        <f t="shared" si="216"/>
        <v>4.6688599999999996</v>
      </c>
      <c r="Z375" s="91">
        <f t="shared" si="216"/>
        <v>4.1711799999999997</v>
      </c>
      <c r="AA375" s="91">
        <f t="shared" si="216"/>
        <v>3.8622800000000002</v>
      </c>
    </row>
    <row r="376" spans="1:27" ht="12.75" hidden="1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1226.8499999999999</v>
      </c>
      <c r="E376" s="44">
        <v>1141.97</v>
      </c>
      <c r="F376" s="44">
        <v>1119.1300000000001</v>
      </c>
      <c r="G376" s="44">
        <v>1119.75</v>
      </c>
      <c r="H376" s="44">
        <v>1159.52</v>
      </c>
      <c r="I376" s="44">
        <v>1312.81</v>
      </c>
      <c r="J376" s="44">
        <v>1461.5</v>
      </c>
      <c r="K376" s="44">
        <v>1796.11</v>
      </c>
      <c r="L376" s="44">
        <v>2041.44</v>
      </c>
      <c r="M376" s="44">
        <v>2190.65</v>
      </c>
      <c r="N376" s="44">
        <v>2301.34</v>
      </c>
      <c r="O376" s="44">
        <v>2172.96</v>
      </c>
      <c r="P376" s="44">
        <v>2159.86</v>
      </c>
      <c r="Q376" s="44">
        <v>2101.8200000000002</v>
      </c>
      <c r="R376" s="44">
        <v>2121.39</v>
      </c>
      <c r="S376" s="44">
        <v>2093.63</v>
      </c>
      <c r="T376" s="44">
        <v>2117.98</v>
      </c>
      <c r="U376" s="44">
        <v>2249.34</v>
      </c>
      <c r="V376" s="44">
        <v>2493.8000000000002</v>
      </c>
      <c r="W376" s="44">
        <v>2291.19</v>
      </c>
      <c r="X376" s="44">
        <v>2250.33</v>
      </c>
      <c r="Y376" s="44">
        <v>2111.36</v>
      </c>
      <c r="Z376" s="44">
        <v>1613.68</v>
      </c>
      <c r="AA376" s="44">
        <v>1304.78</v>
      </c>
    </row>
    <row r="377" spans="1:27" ht="12.75" hidden="1" customHeight="1" outlineLevel="1" x14ac:dyDescent="0.2">
      <c r="A377" s="99" t="s">
        <v>602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hidden="1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98" t="s">
        <v>605</v>
      </c>
      <c r="B380" s="28" t="str">
        <f>"12"&amp;"."&amp;$B$662&amp;"."&amp;$B$663</f>
        <v>12.10.2023</v>
      </c>
      <c r="C380" s="90" t="s">
        <v>76</v>
      </c>
      <c r="D380" s="91">
        <f>ROUND(((D381+D382+D384+D383)/1000),5)</f>
        <v>3.6988300000000001</v>
      </c>
      <c r="E380" s="91">
        <f>ROUND(((E381+E382+E384+E383)/1000),5)</f>
        <v>3.6295600000000001</v>
      </c>
      <c r="F380" s="91">
        <f>ROUND(((F381+F382+F384+F383)/1000),5)</f>
        <v>3.5732599999999999</v>
      </c>
      <c r="G380" s="91">
        <f t="shared" ref="G380:AA380" si="219">ROUND(((G381+G382+G384+G383)/1000),5)</f>
        <v>3.5786600000000002</v>
      </c>
      <c r="H380" s="91">
        <f t="shared" si="219"/>
        <v>3.6749100000000001</v>
      </c>
      <c r="I380" s="91">
        <f t="shared" si="219"/>
        <v>3.78748</v>
      </c>
      <c r="J380" s="91">
        <f t="shared" si="219"/>
        <v>4.02562</v>
      </c>
      <c r="K380" s="91">
        <f t="shared" si="219"/>
        <v>4.3169000000000004</v>
      </c>
      <c r="L380" s="91">
        <f t="shared" si="219"/>
        <v>4.7359999999999998</v>
      </c>
      <c r="M380" s="91">
        <f t="shared" si="219"/>
        <v>4.7686400000000004</v>
      </c>
      <c r="N380" s="91">
        <f t="shared" si="219"/>
        <v>4.8235700000000001</v>
      </c>
      <c r="O380" s="91">
        <f t="shared" si="219"/>
        <v>4.8190200000000001</v>
      </c>
      <c r="P380" s="91">
        <f t="shared" si="219"/>
        <v>4.8218100000000002</v>
      </c>
      <c r="Q380" s="91">
        <f t="shared" si="219"/>
        <v>4.82761</v>
      </c>
      <c r="R380" s="91">
        <f t="shared" si="219"/>
        <v>4.82</v>
      </c>
      <c r="S380" s="91">
        <f t="shared" si="219"/>
        <v>4.7987900000000003</v>
      </c>
      <c r="T380" s="91">
        <f t="shared" si="219"/>
        <v>4.7920499999999997</v>
      </c>
      <c r="U380" s="91">
        <f t="shared" si="219"/>
        <v>4.7698600000000004</v>
      </c>
      <c r="V380" s="91">
        <f t="shared" si="219"/>
        <v>4.8894299999999999</v>
      </c>
      <c r="W380" s="91">
        <f t="shared" si="219"/>
        <v>4.9013799999999996</v>
      </c>
      <c r="X380" s="91">
        <f t="shared" si="219"/>
        <v>4.8179499999999997</v>
      </c>
      <c r="Y380" s="91">
        <f t="shared" si="219"/>
        <v>4.7144599999999999</v>
      </c>
      <c r="Z380" s="91">
        <f t="shared" si="219"/>
        <v>4.43811</v>
      </c>
      <c r="AA380" s="91">
        <f t="shared" si="219"/>
        <v>3.8946299999999998</v>
      </c>
    </row>
    <row r="381" spans="1:27" ht="12.75" hidden="1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1141.33</v>
      </c>
      <c r="E381" s="44">
        <v>1072.06</v>
      </c>
      <c r="F381" s="44">
        <v>1015.76</v>
      </c>
      <c r="G381" s="44">
        <v>1021.16</v>
      </c>
      <c r="H381" s="44">
        <v>1117.4100000000001</v>
      </c>
      <c r="I381" s="44">
        <v>1229.98</v>
      </c>
      <c r="J381" s="44">
        <v>1468.12</v>
      </c>
      <c r="K381" s="44">
        <v>1759.4</v>
      </c>
      <c r="L381" s="44">
        <v>2178.5</v>
      </c>
      <c r="M381" s="44">
        <v>2211.14</v>
      </c>
      <c r="N381" s="44">
        <v>2266.0700000000002</v>
      </c>
      <c r="O381" s="44">
        <v>2261.52</v>
      </c>
      <c r="P381" s="44">
        <v>2264.31</v>
      </c>
      <c r="Q381" s="44">
        <v>2270.11</v>
      </c>
      <c r="R381" s="44">
        <v>2262.5</v>
      </c>
      <c r="S381" s="44">
        <v>2241.29</v>
      </c>
      <c r="T381" s="44">
        <v>2234.5500000000002</v>
      </c>
      <c r="U381" s="44">
        <v>2212.36</v>
      </c>
      <c r="V381" s="44">
        <v>2331.9299999999998</v>
      </c>
      <c r="W381" s="44">
        <v>2343.88</v>
      </c>
      <c r="X381" s="44">
        <v>2260.4499999999998</v>
      </c>
      <c r="Y381" s="44">
        <v>2156.96</v>
      </c>
      <c r="Z381" s="44">
        <v>1880.61</v>
      </c>
      <c r="AA381" s="44">
        <v>1337.13</v>
      </c>
    </row>
    <row r="382" spans="1:27" ht="12.75" hidden="1" customHeight="1" outlineLevel="1" x14ac:dyDescent="0.2">
      <c r="A382" s="99" t="s">
        <v>607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hidden="1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98" t="s">
        <v>610</v>
      </c>
      <c r="B385" s="28" t="str">
        <f>"13"&amp;"."&amp;$B$662&amp;"."&amp;$B$663</f>
        <v>13.10.2023</v>
      </c>
      <c r="C385" s="90" t="s">
        <v>76</v>
      </c>
      <c r="D385" s="91">
        <f>ROUND(((D386+D387+D389+D388)/1000),5)</f>
        <v>3.7042999999999999</v>
      </c>
      <c r="E385" s="91">
        <f>ROUND(((E386+E387+E389+E388)/1000),5)</f>
        <v>3.6339600000000001</v>
      </c>
      <c r="F385" s="91">
        <f>ROUND(((F386+F387+F389+F388)/1000),5)</f>
        <v>3.60365</v>
      </c>
      <c r="G385" s="91">
        <f t="shared" ref="G385:AA385" si="222">ROUND(((G386+G387+G389+G388)/1000),5)</f>
        <v>3.5968800000000001</v>
      </c>
      <c r="H385" s="91">
        <f t="shared" si="222"/>
        <v>3.66275</v>
      </c>
      <c r="I385" s="91">
        <f t="shared" si="222"/>
        <v>3.7877399999999999</v>
      </c>
      <c r="J385" s="91">
        <f t="shared" si="222"/>
        <v>4.0490300000000001</v>
      </c>
      <c r="K385" s="91">
        <f t="shared" si="222"/>
        <v>4.27867</v>
      </c>
      <c r="L385" s="91">
        <f t="shared" si="222"/>
        <v>4.5019200000000001</v>
      </c>
      <c r="M385" s="91">
        <f t="shared" si="222"/>
        <v>4.7487700000000004</v>
      </c>
      <c r="N385" s="91">
        <f t="shared" si="222"/>
        <v>4.7540399999999998</v>
      </c>
      <c r="O385" s="91">
        <f t="shared" si="222"/>
        <v>4.7076399999999996</v>
      </c>
      <c r="P385" s="91">
        <f t="shared" si="222"/>
        <v>4.61972</v>
      </c>
      <c r="Q385" s="91">
        <f t="shared" si="222"/>
        <v>4.6405099999999999</v>
      </c>
      <c r="R385" s="91">
        <f t="shared" si="222"/>
        <v>4.6035899999999996</v>
      </c>
      <c r="S385" s="91">
        <f t="shared" si="222"/>
        <v>4.6004699999999996</v>
      </c>
      <c r="T385" s="91">
        <f t="shared" si="222"/>
        <v>4.5782400000000001</v>
      </c>
      <c r="U385" s="91">
        <f t="shared" si="222"/>
        <v>4.76518</v>
      </c>
      <c r="V385" s="91">
        <f t="shared" si="222"/>
        <v>4.8170099999999998</v>
      </c>
      <c r="W385" s="91">
        <f t="shared" si="222"/>
        <v>4.8094599999999996</v>
      </c>
      <c r="X385" s="91">
        <f t="shared" si="222"/>
        <v>4.5807500000000001</v>
      </c>
      <c r="Y385" s="91">
        <f t="shared" si="222"/>
        <v>4.5310800000000002</v>
      </c>
      <c r="Z385" s="91">
        <f t="shared" si="222"/>
        <v>4.2952000000000004</v>
      </c>
      <c r="AA385" s="91">
        <f t="shared" si="222"/>
        <v>4.08169</v>
      </c>
    </row>
    <row r="386" spans="1:27" ht="12.75" hidden="1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1146.8</v>
      </c>
      <c r="E386" s="44">
        <v>1076.46</v>
      </c>
      <c r="F386" s="44">
        <v>1046.1500000000001</v>
      </c>
      <c r="G386" s="44">
        <v>1039.3800000000001</v>
      </c>
      <c r="H386" s="44">
        <v>1105.25</v>
      </c>
      <c r="I386" s="44">
        <v>1230.24</v>
      </c>
      <c r="J386" s="44">
        <v>1491.53</v>
      </c>
      <c r="K386" s="44">
        <v>1721.17</v>
      </c>
      <c r="L386" s="44">
        <v>1944.42</v>
      </c>
      <c r="M386" s="44">
        <v>2191.27</v>
      </c>
      <c r="N386" s="44">
        <v>2196.54</v>
      </c>
      <c r="O386" s="44">
        <v>2150.14</v>
      </c>
      <c r="P386" s="44">
        <v>2062.2199999999998</v>
      </c>
      <c r="Q386" s="44">
        <v>2083.0100000000002</v>
      </c>
      <c r="R386" s="44">
        <v>2046.09</v>
      </c>
      <c r="S386" s="44">
        <v>2042.97</v>
      </c>
      <c r="T386" s="44">
        <v>2020.74</v>
      </c>
      <c r="U386" s="44">
        <v>2207.6799999999998</v>
      </c>
      <c r="V386" s="44">
        <v>2259.5100000000002</v>
      </c>
      <c r="W386" s="44">
        <v>2251.96</v>
      </c>
      <c r="X386" s="44">
        <v>2023.25</v>
      </c>
      <c r="Y386" s="44">
        <v>1973.58</v>
      </c>
      <c r="Z386" s="44">
        <v>1737.7</v>
      </c>
      <c r="AA386" s="44">
        <v>1524.19</v>
      </c>
    </row>
    <row r="387" spans="1:27" ht="12.75" hidden="1" customHeight="1" outlineLevel="1" x14ac:dyDescent="0.2">
      <c r="A387" s="99" t="s">
        <v>612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hidden="1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98" t="s">
        <v>615</v>
      </c>
      <c r="B390" s="28" t="str">
        <f>"14"&amp;"."&amp;$B$662&amp;"."&amp;$B$663</f>
        <v>14.10.2023</v>
      </c>
      <c r="C390" s="90" t="s">
        <v>76</v>
      </c>
      <c r="D390" s="91">
        <f>ROUND(((D391+D392+D394+D393)/1000),5)</f>
        <v>3.8388499999999999</v>
      </c>
      <c r="E390" s="91">
        <f>ROUND(((E391+E392+E394+E393)/1000),5)</f>
        <v>3.7465600000000001</v>
      </c>
      <c r="F390" s="91">
        <f>ROUND(((F391+F392+F394+F393)/1000),5)</f>
        <v>3.7250399999999999</v>
      </c>
      <c r="G390" s="91">
        <f t="shared" ref="G390:AA390" si="225">ROUND(((G391+G392+G394+G393)/1000),5)</f>
        <v>3.7283200000000001</v>
      </c>
      <c r="H390" s="91">
        <f t="shared" si="225"/>
        <v>3.73787</v>
      </c>
      <c r="I390" s="91">
        <f t="shared" si="225"/>
        <v>3.7993199999999998</v>
      </c>
      <c r="J390" s="91">
        <f t="shared" si="225"/>
        <v>3.9131900000000002</v>
      </c>
      <c r="K390" s="91">
        <f t="shared" si="225"/>
        <v>4.1887999999999996</v>
      </c>
      <c r="L390" s="91">
        <f t="shared" si="225"/>
        <v>4.3480100000000004</v>
      </c>
      <c r="M390" s="91">
        <f t="shared" si="225"/>
        <v>4.5170700000000004</v>
      </c>
      <c r="N390" s="91">
        <f t="shared" si="225"/>
        <v>4.5744699999999998</v>
      </c>
      <c r="O390" s="91">
        <f t="shared" si="225"/>
        <v>4.5828699999999998</v>
      </c>
      <c r="P390" s="91">
        <f t="shared" si="225"/>
        <v>4.5748800000000003</v>
      </c>
      <c r="Q390" s="91">
        <f t="shared" si="225"/>
        <v>4.7305799999999998</v>
      </c>
      <c r="R390" s="91">
        <f t="shared" si="225"/>
        <v>4.8260699999999996</v>
      </c>
      <c r="S390" s="91">
        <f t="shared" si="225"/>
        <v>4.9885999999999999</v>
      </c>
      <c r="T390" s="91">
        <f t="shared" si="225"/>
        <v>4.9017999999999997</v>
      </c>
      <c r="U390" s="91">
        <f t="shared" si="225"/>
        <v>5.0305600000000004</v>
      </c>
      <c r="V390" s="91">
        <f t="shared" si="225"/>
        <v>5.1497799999999998</v>
      </c>
      <c r="W390" s="91">
        <f t="shared" si="225"/>
        <v>5.0242199999999997</v>
      </c>
      <c r="X390" s="91">
        <f t="shared" si="225"/>
        <v>4.7952199999999996</v>
      </c>
      <c r="Y390" s="91">
        <f t="shared" si="225"/>
        <v>4.4110500000000004</v>
      </c>
      <c r="Z390" s="91">
        <f t="shared" si="225"/>
        <v>4.2227499999999996</v>
      </c>
      <c r="AA390" s="91">
        <f t="shared" si="225"/>
        <v>3.9338899999999999</v>
      </c>
    </row>
    <row r="391" spans="1:27" ht="12.75" hidden="1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1281.3499999999999</v>
      </c>
      <c r="E391" s="44">
        <v>1189.06</v>
      </c>
      <c r="F391" s="44">
        <v>1167.54</v>
      </c>
      <c r="G391" s="44">
        <v>1170.82</v>
      </c>
      <c r="H391" s="44">
        <v>1180.3699999999999</v>
      </c>
      <c r="I391" s="44">
        <v>1241.82</v>
      </c>
      <c r="J391" s="44">
        <v>1355.69</v>
      </c>
      <c r="K391" s="44">
        <v>1631.3</v>
      </c>
      <c r="L391" s="44">
        <v>1790.51</v>
      </c>
      <c r="M391" s="44">
        <v>1959.57</v>
      </c>
      <c r="N391" s="44">
        <v>2016.97</v>
      </c>
      <c r="O391" s="44">
        <v>2025.37</v>
      </c>
      <c r="P391" s="44">
        <v>2017.38</v>
      </c>
      <c r="Q391" s="44">
        <v>2173.08</v>
      </c>
      <c r="R391" s="44">
        <v>2268.5700000000002</v>
      </c>
      <c r="S391" s="44">
        <v>2431.1</v>
      </c>
      <c r="T391" s="44">
        <v>2344.3000000000002</v>
      </c>
      <c r="U391" s="44">
        <v>2473.06</v>
      </c>
      <c r="V391" s="44">
        <v>2592.2800000000002</v>
      </c>
      <c r="W391" s="44">
        <v>2466.7199999999998</v>
      </c>
      <c r="X391" s="44">
        <v>2237.7199999999998</v>
      </c>
      <c r="Y391" s="44">
        <v>1853.55</v>
      </c>
      <c r="Z391" s="44">
        <v>1665.25</v>
      </c>
      <c r="AA391" s="44">
        <v>1376.39</v>
      </c>
    </row>
    <row r="392" spans="1:27" ht="12.75" hidden="1" customHeight="1" outlineLevel="1" x14ac:dyDescent="0.2">
      <c r="A392" s="99" t="s">
        <v>617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hidden="1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98" t="s">
        <v>620</v>
      </c>
      <c r="B395" s="28" t="str">
        <f>"15"&amp;"."&amp;$B$662&amp;"."&amp;$B$663</f>
        <v>15.10.2023</v>
      </c>
      <c r="C395" s="90" t="s">
        <v>76</v>
      </c>
      <c r="D395" s="91">
        <f>ROUND(((D396+D397+D399+D398)/1000),5)</f>
        <v>3.8527300000000002</v>
      </c>
      <c r="E395" s="91">
        <f>ROUND(((E396+E397+E399+E398)/1000),5)</f>
        <v>3.75149</v>
      </c>
      <c r="F395" s="91">
        <f>ROUND(((F396+F397+F399+F398)/1000),5)</f>
        <v>3.7162999999999999</v>
      </c>
      <c r="G395" s="91">
        <f t="shared" ref="G395:AA395" si="228">ROUND(((G396+G397+G399+G398)/1000),5)</f>
        <v>3.7017199999999999</v>
      </c>
      <c r="H395" s="91">
        <f t="shared" si="228"/>
        <v>3.7158600000000002</v>
      </c>
      <c r="I395" s="91">
        <f t="shared" si="228"/>
        <v>3.7478099999999999</v>
      </c>
      <c r="J395" s="91">
        <f t="shared" si="228"/>
        <v>3.7263700000000002</v>
      </c>
      <c r="K395" s="91">
        <f t="shared" si="228"/>
        <v>3.8082799999999999</v>
      </c>
      <c r="L395" s="91">
        <f t="shared" si="228"/>
        <v>4.1996599999999997</v>
      </c>
      <c r="M395" s="91">
        <f t="shared" si="228"/>
        <v>4.3193400000000004</v>
      </c>
      <c r="N395" s="91">
        <f t="shared" si="228"/>
        <v>4.3682600000000003</v>
      </c>
      <c r="O395" s="91">
        <f t="shared" si="228"/>
        <v>4.3846299999999996</v>
      </c>
      <c r="P395" s="91">
        <f t="shared" si="228"/>
        <v>4.3795599999999997</v>
      </c>
      <c r="Q395" s="91">
        <f t="shared" si="228"/>
        <v>4.3849299999999998</v>
      </c>
      <c r="R395" s="91">
        <f t="shared" si="228"/>
        <v>4.3885500000000004</v>
      </c>
      <c r="S395" s="91">
        <f t="shared" si="228"/>
        <v>4.3793899999999999</v>
      </c>
      <c r="T395" s="91">
        <f t="shared" si="228"/>
        <v>4.43</v>
      </c>
      <c r="U395" s="91">
        <f t="shared" si="228"/>
        <v>4.6048</v>
      </c>
      <c r="V395" s="91">
        <f t="shared" si="228"/>
        <v>4.7560399999999996</v>
      </c>
      <c r="W395" s="91">
        <f t="shared" si="228"/>
        <v>4.7200699999999998</v>
      </c>
      <c r="X395" s="91">
        <f t="shared" si="228"/>
        <v>4.6022800000000004</v>
      </c>
      <c r="Y395" s="91">
        <f t="shared" si="228"/>
        <v>4.3732600000000001</v>
      </c>
      <c r="Z395" s="91">
        <f t="shared" si="228"/>
        <v>4.2187200000000002</v>
      </c>
      <c r="AA395" s="91">
        <f t="shared" si="228"/>
        <v>3.91222</v>
      </c>
    </row>
    <row r="396" spans="1:27" ht="12.75" hidden="1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1295.23</v>
      </c>
      <c r="E396" s="44">
        <v>1193.99</v>
      </c>
      <c r="F396" s="44">
        <v>1158.8</v>
      </c>
      <c r="G396" s="44">
        <v>1144.22</v>
      </c>
      <c r="H396" s="44">
        <v>1158.3599999999999</v>
      </c>
      <c r="I396" s="44">
        <v>1190.31</v>
      </c>
      <c r="J396" s="44">
        <v>1168.8699999999999</v>
      </c>
      <c r="K396" s="44">
        <v>1250.78</v>
      </c>
      <c r="L396" s="44">
        <v>1642.16</v>
      </c>
      <c r="M396" s="44">
        <v>1761.84</v>
      </c>
      <c r="N396" s="44">
        <v>1810.76</v>
      </c>
      <c r="O396" s="44">
        <v>1827.13</v>
      </c>
      <c r="P396" s="44">
        <v>1822.06</v>
      </c>
      <c r="Q396" s="44">
        <v>1827.43</v>
      </c>
      <c r="R396" s="44">
        <v>1831.05</v>
      </c>
      <c r="S396" s="44">
        <v>1821.89</v>
      </c>
      <c r="T396" s="44">
        <v>1872.5</v>
      </c>
      <c r="U396" s="44">
        <v>2047.3</v>
      </c>
      <c r="V396" s="44">
        <v>2198.54</v>
      </c>
      <c r="W396" s="44">
        <v>2162.5700000000002</v>
      </c>
      <c r="X396" s="44">
        <v>2044.78</v>
      </c>
      <c r="Y396" s="44">
        <v>1815.76</v>
      </c>
      <c r="Z396" s="44">
        <v>1661.22</v>
      </c>
      <c r="AA396" s="44">
        <v>1354.72</v>
      </c>
    </row>
    <row r="397" spans="1:27" ht="12.75" hidden="1" customHeight="1" outlineLevel="1" x14ac:dyDescent="0.2">
      <c r="A397" s="99" t="s">
        <v>622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hidden="1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98" t="s">
        <v>625</v>
      </c>
      <c r="B400" s="28" t="str">
        <f>"16"&amp;"."&amp;$B$662&amp;"."&amp;$B$663</f>
        <v>16.10.2023</v>
      </c>
      <c r="C400" s="90" t="s">
        <v>76</v>
      </c>
      <c r="D400" s="91">
        <f>ROUND(((D401+D402+D404+D403)/1000),5)</f>
        <v>3.8473899999999999</v>
      </c>
      <c r="E400" s="91">
        <f>ROUND(((E401+E402+E404+E403)/1000),5)</f>
        <v>3.7843</v>
      </c>
      <c r="F400" s="91">
        <f>ROUND(((F401+F402+F404+F403)/1000),5)</f>
        <v>3.7235100000000001</v>
      </c>
      <c r="G400" s="91">
        <f t="shared" ref="G400:AA400" si="231">ROUND(((G401+G402+G404+G403)/1000),5)</f>
        <v>3.7080700000000002</v>
      </c>
      <c r="H400" s="91">
        <f t="shared" si="231"/>
        <v>3.73651</v>
      </c>
      <c r="I400" s="91">
        <f t="shared" si="231"/>
        <v>3.9216600000000001</v>
      </c>
      <c r="J400" s="91">
        <f t="shared" si="231"/>
        <v>4.13089</v>
      </c>
      <c r="K400" s="91">
        <f t="shared" si="231"/>
        <v>4.3278499999999998</v>
      </c>
      <c r="L400" s="91">
        <f t="shared" si="231"/>
        <v>4.5479700000000003</v>
      </c>
      <c r="M400" s="91">
        <f t="shared" si="231"/>
        <v>4.7055300000000004</v>
      </c>
      <c r="N400" s="91">
        <f t="shared" si="231"/>
        <v>4.7111599999999996</v>
      </c>
      <c r="O400" s="91">
        <f t="shared" si="231"/>
        <v>4.6718200000000003</v>
      </c>
      <c r="P400" s="91">
        <f t="shared" si="231"/>
        <v>4.6433799999999996</v>
      </c>
      <c r="Q400" s="91">
        <f t="shared" si="231"/>
        <v>4.6569799999999999</v>
      </c>
      <c r="R400" s="91">
        <f t="shared" si="231"/>
        <v>4.6522800000000002</v>
      </c>
      <c r="S400" s="91">
        <f t="shared" si="231"/>
        <v>4.6336500000000003</v>
      </c>
      <c r="T400" s="91">
        <f t="shared" si="231"/>
        <v>4.6369899999999999</v>
      </c>
      <c r="U400" s="91">
        <f t="shared" si="231"/>
        <v>4.6739800000000002</v>
      </c>
      <c r="V400" s="91">
        <f t="shared" si="231"/>
        <v>4.7464599999999999</v>
      </c>
      <c r="W400" s="91">
        <f t="shared" si="231"/>
        <v>4.7509399999999999</v>
      </c>
      <c r="X400" s="91">
        <f t="shared" si="231"/>
        <v>4.57742</v>
      </c>
      <c r="Y400" s="91">
        <f t="shared" si="231"/>
        <v>4.4327500000000004</v>
      </c>
      <c r="Z400" s="91">
        <f t="shared" si="231"/>
        <v>4.1550399999999996</v>
      </c>
      <c r="AA400" s="91">
        <f t="shared" si="231"/>
        <v>3.8547600000000002</v>
      </c>
    </row>
    <row r="401" spans="1:27" ht="12.75" hidden="1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1289.8900000000001</v>
      </c>
      <c r="E401" s="44">
        <v>1226.8</v>
      </c>
      <c r="F401" s="44">
        <v>1166.01</v>
      </c>
      <c r="G401" s="44">
        <v>1150.57</v>
      </c>
      <c r="H401" s="44">
        <v>1179.01</v>
      </c>
      <c r="I401" s="44">
        <v>1364.16</v>
      </c>
      <c r="J401" s="44">
        <v>1573.39</v>
      </c>
      <c r="K401" s="44">
        <v>1770.35</v>
      </c>
      <c r="L401" s="44">
        <v>1990.47</v>
      </c>
      <c r="M401" s="44">
        <v>2148.0300000000002</v>
      </c>
      <c r="N401" s="44">
        <v>2153.66</v>
      </c>
      <c r="O401" s="44">
        <v>2114.3200000000002</v>
      </c>
      <c r="P401" s="44">
        <v>2085.88</v>
      </c>
      <c r="Q401" s="44">
        <v>2099.48</v>
      </c>
      <c r="R401" s="44">
        <v>2094.7800000000002</v>
      </c>
      <c r="S401" s="44">
        <v>2076.15</v>
      </c>
      <c r="T401" s="44">
        <v>2079.4899999999998</v>
      </c>
      <c r="U401" s="44">
        <v>2116.48</v>
      </c>
      <c r="V401" s="44">
        <v>2188.96</v>
      </c>
      <c r="W401" s="44">
        <v>2193.44</v>
      </c>
      <c r="X401" s="44">
        <v>2019.92</v>
      </c>
      <c r="Y401" s="44">
        <v>1875.25</v>
      </c>
      <c r="Z401" s="44">
        <v>1597.54</v>
      </c>
      <c r="AA401" s="44">
        <v>1297.26</v>
      </c>
    </row>
    <row r="402" spans="1:27" ht="12.75" hidden="1" customHeight="1" outlineLevel="1" x14ac:dyDescent="0.2">
      <c r="A402" s="99" t="s">
        <v>627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hidden="1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98" t="s">
        <v>630</v>
      </c>
      <c r="B405" s="28" t="str">
        <f>"17"&amp;"."&amp;$B$662&amp;"."&amp;$B$663</f>
        <v>17.10.2023</v>
      </c>
      <c r="C405" s="90" t="s">
        <v>76</v>
      </c>
      <c r="D405" s="91">
        <f>ROUND(((D406+D407+D409+D408)/1000),5)</f>
        <v>3.7384200000000001</v>
      </c>
      <c r="E405" s="91">
        <f>ROUND(((E406+E407+E409+E408)/1000),5)</f>
        <v>3.6824300000000001</v>
      </c>
      <c r="F405" s="91">
        <f>ROUND(((F406+F407+F409+F408)/1000),5)</f>
        <v>3.6386099999999999</v>
      </c>
      <c r="G405" s="91">
        <f t="shared" ref="G405:AA405" si="234">ROUND(((G406+G407+G409+G408)/1000),5)</f>
        <v>3.6370900000000002</v>
      </c>
      <c r="H405" s="91">
        <f t="shared" si="234"/>
        <v>3.67408</v>
      </c>
      <c r="I405" s="91">
        <f t="shared" si="234"/>
        <v>3.8083200000000001</v>
      </c>
      <c r="J405" s="91">
        <f t="shared" si="234"/>
        <v>3.9219900000000001</v>
      </c>
      <c r="K405" s="91">
        <f t="shared" si="234"/>
        <v>4.2674300000000001</v>
      </c>
      <c r="L405" s="91">
        <f t="shared" si="234"/>
        <v>4.5080999999999998</v>
      </c>
      <c r="M405" s="91">
        <f t="shared" si="234"/>
        <v>4.7650800000000002</v>
      </c>
      <c r="N405" s="91">
        <f t="shared" si="234"/>
        <v>4.8032500000000002</v>
      </c>
      <c r="O405" s="91">
        <f t="shared" si="234"/>
        <v>4.76058</v>
      </c>
      <c r="P405" s="91">
        <f t="shared" si="234"/>
        <v>4.5689700000000002</v>
      </c>
      <c r="Q405" s="91">
        <f t="shared" si="234"/>
        <v>4.5847800000000003</v>
      </c>
      <c r="R405" s="91">
        <f t="shared" si="234"/>
        <v>4.5943500000000004</v>
      </c>
      <c r="S405" s="91">
        <f t="shared" si="234"/>
        <v>4.5874300000000003</v>
      </c>
      <c r="T405" s="91">
        <f t="shared" si="234"/>
        <v>4.5779899999999998</v>
      </c>
      <c r="U405" s="91">
        <f t="shared" si="234"/>
        <v>4.6535299999999999</v>
      </c>
      <c r="V405" s="91">
        <f t="shared" si="234"/>
        <v>4.81548</v>
      </c>
      <c r="W405" s="91">
        <f t="shared" si="234"/>
        <v>4.8140200000000002</v>
      </c>
      <c r="X405" s="91">
        <f t="shared" si="234"/>
        <v>4.5487099999999998</v>
      </c>
      <c r="Y405" s="91">
        <f t="shared" si="234"/>
        <v>4.4152199999999997</v>
      </c>
      <c r="Z405" s="91">
        <f t="shared" si="234"/>
        <v>4.1843199999999996</v>
      </c>
      <c r="AA405" s="91">
        <f t="shared" si="234"/>
        <v>3.91778</v>
      </c>
    </row>
    <row r="406" spans="1:27" ht="12.75" hidden="1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1180.92</v>
      </c>
      <c r="E406" s="44">
        <v>1124.93</v>
      </c>
      <c r="F406" s="44">
        <v>1081.1099999999999</v>
      </c>
      <c r="G406" s="44">
        <v>1079.5899999999999</v>
      </c>
      <c r="H406" s="44">
        <v>1116.58</v>
      </c>
      <c r="I406" s="44">
        <v>1250.82</v>
      </c>
      <c r="J406" s="44">
        <v>1364.49</v>
      </c>
      <c r="K406" s="44">
        <v>1709.93</v>
      </c>
      <c r="L406" s="44">
        <v>1950.6</v>
      </c>
      <c r="M406" s="44">
        <v>2207.58</v>
      </c>
      <c r="N406" s="44">
        <v>2245.75</v>
      </c>
      <c r="O406" s="44">
        <v>2203.08</v>
      </c>
      <c r="P406" s="44">
        <v>2011.47</v>
      </c>
      <c r="Q406" s="44">
        <v>2027.28</v>
      </c>
      <c r="R406" s="44">
        <v>2036.85</v>
      </c>
      <c r="S406" s="44">
        <v>2029.93</v>
      </c>
      <c r="T406" s="44">
        <v>2020.49</v>
      </c>
      <c r="U406" s="44">
        <v>2096.0300000000002</v>
      </c>
      <c r="V406" s="44">
        <v>2257.98</v>
      </c>
      <c r="W406" s="44">
        <v>2256.52</v>
      </c>
      <c r="X406" s="44">
        <v>1991.21</v>
      </c>
      <c r="Y406" s="44">
        <v>1857.72</v>
      </c>
      <c r="Z406" s="44">
        <v>1626.82</v>
      </c>
      <c r="AA406" s="44">
        <v>1360.28</v>
      </c>
    </row>
    <row r="407" spans="1:27" ht="12.75" hidden="1" customHeight="1" outlineLevel="1" x14ac:dyDescent="0.2">
      <c r="A407" s="99" t="s">
        <v>632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hidden="1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98" t="s">
        <v>635</v>
      </c>
      <c r="B410" s="28" t="str">
        <f>"18"&amp;"."&amp;$B$662&amp;"."&amp;$B$663</f>
        <v>18.10.2023</v>
      </c>
      <c r="C410" s="90" t="s">
        <v>76</v>
      </c>
      <c r="D410" s="91">
        <f>ROUND(((D411+D412+D414+D413)/1000),5)</f>
        <v>3.7305700000000002</v>
      </c>
      <c r="E410" s="91">
        <f>ROUND(((E411+E412+E414+E413)/1000),5)</f>
        <v>3.6694900000000001</v>
      </c>
      <c r="F410" s="91">
        <f>ROUND(((F411+F412+F414+F413)/1000),5)</f>
        <v>3.6476099999999998</v>
      </c>
      <c r="G410" s="91">
        <f t="shared" ref="G410:AA410" si="237">ROUND(((G411+G412+G414+G413)/1000),5)</f>
        <v>3.6639699999999999</v>
      </c>
      <c r="H410" s="91">
        <f t="shared" si="237"/>
        <v>3.7177500000000001</v>
      </c>
      <c r="I410" s="91">
        <f t="shared" si="237"/>
        <v>3.8060700000000001</v>
      </c>
      <c r="J410" s="91">
        <f t="shared" si="237"/>
        <v>3.9698799999999999</v>
      </c>
      <c r="K410" s="91">
        <f t="shared" si="237"/>
        <v>4.2865700000000002</v>
      </c>
      <c r="L410" s="91">
        <f t="shared" si="237"/>
        <v>4.3939599999999999</v>
      </c>
      <c r="M410" s="91">
        <f t="shared" si="237"/>
        <v>4.7001600000000003</v>
      </c>
      <c r="N410" s="91">
        <f t="shared" si="237"/>
        <v>4.7576000000000001</v>
      </c>
      <c r="O410" s="91">
        <f t="shared" si="237"/>
        <v>4.5637999999999996</v>
      </c>
      <c r="P410" s="91">
        <f t="shared" si="237"/>
        <v>4.5426299999999999</v>
      </c>
      <c r="Q410" s="91">
        <f t="shared" si="237"/>
        <v>4.5407200000000003</v>
      </c>
      <c r="R410" s="91">
        <f t="shared" si="237"/>
        <v>4.5556299999999998</v>
      </c>
      <c r="S410" s="91">
        <f t="shared" si="237"/>
        <v>4.5531100000000002</v>
      </c>
      <c r="T410" s="91">
        <f t="shared" si="237"/>
        <v>4.5539800000000001</v>
      </c>
      <c r="U410" s="91">
        <f t="shared" si="237"/>
        <v>4.7427900000000003</v>
      </c>
      <c r="V410" s="91">
        <f t="shared" si="237"/>
        <v>4.7836600000000002</v>
      </c>
      <c r="W410" s="91">
        <f t="shared" si="237"/>
        <v>4.7301000000000002</v>
      </c>
      <c r="X410" s="91">
        <f t="shared" si="237"/>
        <v>4.4958400000000003</v>
      </c>
      <c r="Y410" s="91">
        <f t="shared" si="237"/>
        <v>4.3709699999999998</v>
      </c>
      <c r="Z410" s="91">
        <f t="shared" si="237"/>
        <v>4.0781700000000001</v>
      </c>
      <c r="AA410" s="91">
        <f t="shared" si="237"/>
        <v>3.8417400000000002</v>
      </c>
    </row>
    <row r="411" spans="1:27" ht="12.75" hidden="1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1173.07</v>
      </c>
      <c r="E411" s="44">
        <v>1111.99</v>
      </c>
      <c r="F411" s="44">
        <v>1090.1099999999999</v>
      </c>
      <c r="G411" s="44">
        <v>1106.47</v>
      </c>
      <c r="H411" s="44">
        <v>1160.25</v>
      </c>
      <c r="I411" s="44">
        <v>1248.57</v>
      </c>
      <c r="J411" s="44">
        <v>1412.38</v>
      </c>
      <c r="K411" s="44">
        <v>1729.07</v>
      </c>
      <c r="L411" s="44">
        <v>1836.46</v>
      </c>
      <c r="M411" s="44">
        <v>2142.66</v>
      </c>
      <c r="N411" s="44">
        <v>2200.1</v>
      </c>
      <c r="O411" s="44">
        <v>2006.3</v>
      </c>
      <c r="P411" s="44">
        <v>1985.13</v>
      </c>
      <c r="Q411" s="44">
        <v>1983.22</v>
      </c>
      <c r="R411" s="44">
        <v>1998.13</v>
      </c>
      <c r="S411" s="44">
        <v>1995.61</v>
      </c>
      <c r="T411" s="44">
        <v>1996.48</v>
      </c>
      <c r="U411" s="44">
        <v>2185.29</v>
      </c>
      <c r="V411" s="44">
        <v>2226.16</v>
      </c>
      <c r="W411" s="44">
        <v>2172.6</v>
      </c>
      <c r="X411" s="44">
        <v>1938.34</v>
      </c>
      <c r="Y411" s="44">
        <v>1813.47</v>
      </c>
      <c r="Z411" s="44">
        <v>1520.67</v>
      </c>
      <c r="AA411" s="44">
        <v>1284.24</v>
      </c>
    </row>
    <row r="412" spans="1:27" ht="12.75" hidden="1" customHeight="1" outlineLevel="1" x14ac:dyDescent="0.2">
      <c r="A412" s="99" t="s">
        <v>637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hidden="1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98" t="s">
        <v>640</v>
      </c>
      <c r="B415" s="28" t="str">
        <f>"19"&amp;"."&amp;$B$662&amp;"."&amp;$B$663</f>
        <v>19.10.2023</v>
      </c>
      <c r="C415" s="90" t="s">
        <v>76</v>
      </c>
      <c r="D415" s="91">
        <f>ROUND(((D416+D417+D419+D418)/1000),5)</f>
        <v>3.7413099999999999</v>
      </c>
      <c r="E415" s="91">
        <f>ROUND(((E416+E417+E419+E418)/1000),5)</f>
        <v>3.65117</v>
      </c>
      <c r="F415" s="91">
        <f>ROUND(((F416+F417+F419+F418)/1000),5)</f>
        <v>3.6396700000000002</v>
      </c>
      <c r="G415" s="91">
        <f t="shared" ref="G415:AA415" si="240">ROUND(((G416+G417+G419+G418)/1000),5)</f>
        <v>3.6396299999999999</v>
      </c>
      <c r="H415" s="91">
        <f t="shared" si="240"/>
        <v>3.69279</v>
      </c>
      <c r="I415" s="91">
        <f t="shared" si="240"/>
        <v>3.7997399999999999</v>
      </c>
      <c r="J415" s="91">
        <f t="shared" si="240"/>
        <v>4.0268199999999998</v>
      </c>
      <c r="K415" s="91">
        <f t="shared" si="240"/>
        <v>4.2896200000000002</v>
      </c>
      <c r="L415" s="91">
        <f t="shared" si="240"/>
        <v>4.5569699999999997</v>
      </c>
      <c r="M415" s="91">
        <f t="shared" si="240"/>
        <v>4.7121300000000002</v>
      </c>
      <c r="N415" s="91">
        <f t="shared" si="240"/>
        <v>4.7413600000000002</v>
      </c>
      <c r="O415" s="91">
        <f t="shared" si="240"/>
        <v>4.7416299999999998</v>
      </c>
      <c r="P415" s="91">
        <f t="shared" si="240"/>
        <v>4.6546900000000004</v>
      </c>
      <c r="Q415" s="91">
        <f t="shared" si="240"/>
        <v>4.6648699999999996</v>
      </c>
      <c r="R415" s="91">
        <f t="shared" si="240"/>
        <v>4.6654200000000001</v>
      </c>
      <c r="S415" s="91">
        <f t="shared" si="240"/>
        <v>4.6616799999999996</v>
      </c>
      <c r="T415" s="91">
        <f t="shared" si="240"/>
        <v>4.6614500000000003</v>
      </c>
      <c r="U415" s="91">
        <f t="shared" si="240"/>
        <v>4.72323</v>
      </c>
      <c r="V415" s="91">
        <f t="shared" si="240"/>
        <v>4.7908799999999996</v>
      </c>
      <c r="W415" s="91">
        <f t="shared" si="240"/>
        <v>4.7559199999999997</v>
      </c>
      <c r="X415" s="91">
        <f t="shared" si="240"/>
        <v>4.6282800000000002</v>
      </c>
      <c r="Y415" s="91">
        <f t="shared" si="240"/>
        <v>4.3921799999999998</v>
      </c>
      <c r="Z415" s="91">
        <f t="shared" si="240"/>
        <v>4.1881500000000003</v>
      </c>
      <c r="AA415" s="91">
        <f t="shared" si="240"/>
        <v>3.94401</v>
      </c>
    </row>
    <row r="416" spans="1:27" ht="12.75" hidden="1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1183.81</v>
      </c>
      <c r="E416" s="44">
        <v>1093.67</v>
      </c>
      <c r="F416" s="44">
        <v>1082.17</v>
      </c>
      <c r="G416" s="44">
        <v>1082.1300000000001</v>
      </c>
      <c r="H416" s="44">
        <v>1135.29</v>
      </c>
      <c r="I416" s="44">
        <v>1242.24</v>
      </c>
      <c r="J416" s="44">
        <v>1469.32</v>
      </c>
      <c r="K416" s="44">
        <v>1732.12</v>
      </c>
      <c r="L416" s="44">
        <v>1999.47</v>
      </c>
      <c r="M416" s="44">
        <v>2154.63</v>
      </c>
      <c r="N416" s="44">
        <v>2183.86</v>
      </c>
      <c r="O416" s="44">
        <v>2184.13</v>
      </c>
      <c r="P416" s="44">
        <v>2097.19</v>
      </c>
      <c r="Q416" s="44">
        <v>2107.37</v>
      </c>
      <c r="R416" s="44">
        <v>2107.92</v>
      </c>
      <c r="S416" s="44">
        <v>2104.1799999999998</v>
      </c>
      <c r="T416" s="44">
        <v>2103.9499999999998</v>
      </c>
      <c r="U416" s="44">
        <v>2165.73</v>
      </c>
      <c r="V416" s="44">
        <v>2233.38</v>
      </c>
      <c r="W416" s="44">
        <v>2198.42</v>
      </c>
      <c r="X416" s="44">
        <v>2070.7800000000002</v>
      </c>
      <c r="Y416" s="44">
        <v>1834.68</v>
      </c>
      <c r="Z416" s="44">
        <v>1630.65</v>
      </c>
      <c r="AA416" s="44">
        <v>1386.51</v>
      </c>
    </row>
    <row r="417" spans="1:27" ht="12.75" hidden="1" customHeight="1" outlineLevel="1" x14ac:dyDescent="0.2">
      <c r="A417" s="99" t="s">
        <v>642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643</v>
      </c>
      <c r="B418" s="63" t="s">
        <v>83</v>
      </c>
      <c r="C418" s="43" t="s">
        <v>79</v>
      </c>
      <c r="D418" s="44">
        <v>3.92</v>
      </c>
      <c r="E418" s="44">
        <v>3.92</v>
      </c>
      <c r="F418" s="44">
        <v>3.92</v>
      </c>
      <c r="G418" s="44">
        <v>3.92</v>
      </c>
      <c r="H418" s="44">
        <v>3.92</v>
      </c>
      <c r="I418" s="44">
        <v>3.92</v>
      </c>
      <c r="J418" s="44">
        <v>3.92</v>
      </c>
      <c r="K418" s="44">
        <v>3.92</v>
      </c>
      <c r="L418" s="44">
        <v>3.92</v>
      </c>
      <c r="M418" s="44">
        <v>3.92</v>
      </c>
      <c r="N418" s="44">
        <v>3.92</v>
      </c>
      <c r="O418" s="44">
        <v>3.92</v>
      </c>
      <c r="P418" s="44">
        <v>3.92</v>
      </c>
      <c r="Q418" s="44">
        <v>3.92</v>
      </c>
      <c r="R418" s="44">
        <v>3.92</v>
      </c>
      <c r="S418" s="44">
        <v>3.92</v>
      </c>
      <c r="T418" s="44">
        <v>3.92</v>
      </c>
      <c r="U418" s="44">
        <v>3.92</v>
      </c>
      <c r="V418" s="44">
        <v>3.92</v>
      </c>
      <c r="W418" s="44">
        <v>3.92</v>
      </c>
      <c r="X418" s="44">
        <v>3.92</v>
      </c>
      <c r="Y418" s="44">
        <v>3.92</v>
      </c>
      <c r="Z418" s="44">
        <v>3.92</v>
      </c>
      <c r="AA418" s="44">
        <v>3.92</v>
      </c>
    </row>
    <row r="419" spans="1:27" ht="12.75" hidden="1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98" t="s">
        <v>645</v>
      </c>
      <c r="B420" s="28" t="str">
        <f>"20"&amp;"."&amp;$B$662&amp;"."&amp;$B$663</f>
        <v>20.10.2023</v>
      </c>
      <c r="C420" s="90" t="s">
        <v>76</v>
      </c>
      <c r="D420" s="91">
        <f>ROUND(((D421+D422+D424+D423)/1000),5)</f>
        <v>3.7425199999999998</v>
      </c>
      <c r="E420" s="91">
        <f>ROUND(((E421+E422+E424+E423)/1000),5)</f>
        <v>3.6672199999999999</v>
      </c>
      <c r="F420" s="91">
        <f>ROUND(((F421+F422+F424+F423)/1000),5)</f>
        <v>3.6421800000000002</v>
      </c>
      <c r="G420" s="91">
        <f t="shared" ref="G420:AA420" si="243">ROUND(((G421+G422+G424+G423)/1000),5)</f>
        <v>3.6471499999999999</v>
      </c>
      <c r="H420" s="91">
        <f t="shared" si="243"/>
        <v>3.7128100000000002</v>
      </c>
      <c r="I420" s="91">
        <f t="shared" si="243"/>
        <v>3.7995899999999998</v>
      </c>
      <c r="J420" s="91">
        <f t="shared" si="243"/>
        <v>4.0190799999999998</v>
      </c>
      <c r="K420" s="91">
        <f t="shared" si="243"/>
        <v>4.3273099999999998</v>
      </c>
      <c r="L420" s="91">
        <f t="shared" si="243"/>
        <v>4.5037399999999996</v>
      </c>
      <c r="M420" s="91">
        <f t="shared" si="243"/>
        <v>4.7329400000000001</v>
      </c>
      <c r="N420" s="91">
        <f t="shared" si="243"/>
        <v>4.7972700000000001</v>
      </c>
      <c r="O420" s="91">
        <f t="shared" si="243"/>
        <v>4.5997500000000002</v>
      </c>
      <c r="P420" s="91">
        <f t="shared" si="243"/>
        <v>4.5820699999999999</v>
      </c>
      <c r="Q420" s="91">
        <f t="shared" si="243"/>
        <v>4.5856000000000003</v>
      </c>
      <c r="R420" s="91">
        <f t="shared" si="243"/>
        <v>4.5894000000000004</v>
      </c>
      <c r="S420" s="91">
        <f t="shared" si="243"/>
        <v>4.5828600000000002</v>
      </c>
      <c r="T420" s="91">
        <f t="shared" si="243"/>
        <v>4.5751900000000001</v>
      </c>
      <c r="U420" s="91">
        <f t="shared" si="243"/>
        <v>4.76912</v>
      </c>
      <c r="V420" s="91">
        <f t="shared" si="243"/>
        <v>4.7909699999999997</v>
      </c>
      <c r="W420" s="91">
        <f t="shared" si="243"/>
        <v>4.6485000000000003</v>
      </c>
      <c r="X420" s="91">
        <f t="shared" si="243"/>
        <v>4.5542999999999996</v>
      </c>
      <c r="Y420" s="91">
        <f t="shared" si="243"/>
        <v>4.46556</v>
      </c>
      <c r="Z420" s="91">
        <f t="shared" si="243"/>
        <v>4.1776999999999997</v>
      </c>
      <c r="AA420" s="91">
        <f t="shared" si="243"/>
        <v>3.9239600000000001</v>
      </c>
    </row>
    <row r="421" spans="1:27" ht="12.75" hidden="1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1185.02</v>
      </c>
      <c r="E421" s="44">
        <v>1109.72</v>
      </c>
      <c r="F421" s="44">
        <v>1084.68</v>
      </c>
      <c r="G421" s="44">
        <v>1089.6500000000001</v>
      </c>
      <c r="H421" s="44">
        <v>1155.31</v>
      </c>
      <c r="I421" s="44">
        <v>1242.0899999999999</v>
      </c>
      <c r="J421" s="44">
        <v>1461.58</v>
      </c>
      <c r="K421" s="44">
        <v>1769.81</v>
      </c>
      <c r="L421" s="44">
        <v>1946.24</v>
      </c>
      <c r="M421" s="44">
        <v>2175.44</v>
      </c>
      <c r="N421" s="44">
        <v>2239.77</v>
      </c>
      <c r="O421" s="44">
        <v>2042.25</v>
      </c>
      <c r="P421" s="44">
        <v>2024.57</v>
      </c>
      <c r="Q421" s="44">
        <v>2028.1</v>
      </c>
      <c r="R421" s="44">
        <v>2031.9</v>
      </c>
      <c r="S421" s="44">
        <v>2025.36</v>
      </c>
      <c r="T421" s="44">
        <v>2017.69</v>
      </c>
      <c r="U421" s="44">
        <v>2211.62</v>
      </c>
      <c r="V421" s="44">
        <v>2233.4699999999998</v>
      </c>
      <c r="W421" s="44">
        <v>2091</v>
      </c>
      <c r="X421" s="44">
        <v>1996.8</v>
      </c>
      <c r="Y421" s="44">
        <v>1908.06</v>
      </c>
      <c r="Z421" s="44">
        <v>1620.2</v>
      </c>
      <c r="AA421" s="44">
        <v>1366.46</v>
      </c>
    </row>
    <row r="422" spans="1:27" ht="12.75" hidden="1" customHeight="1" outlineLevel="1" x14ac:dyDescent="0.2">
      <c r="A422" s="99" t="s">
        <v>647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hidden="1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98" t="s">
        <v>650</v>
      </c>
      <c r="B425" s="28" t="str">
        <f>"21"&amp;"."&amp;$B$662&amp;"."&amp;$B$663</f>
        <v>21.10.2023</v>
      </c>
      <c r="C425" s="90" t="s">
        <v>76</v>
      </c>
      <c r="D425" s="91">
        <f>ROUND(((D426+D427+D429+D428)/1000),5)</f>
        <v>3.78844</v>
      </c>
      <c r="E425" s="91">
        <f>ROUND(((E426+E427+E429+E428)/1000),5)</f>
        <v>3.75848</v>
      </c>
      <c r="F425" s="91">
        <f>ROUND(((F426+F427+F429+F428)/1000),5)</f>
        <v>3.7195399999999998</v>
      </c>
      <c r="G425" s="91">
        <f t="shared" ref="G425:AA425" si="246">ROUND(((G426+G427+G429+G428)/1000),5)</f>
        <v>3.7066300000000001</v>
      </c>
      <c r="H425" s="91">
        <f t="shared" si="246"/>
        <v>3.71448</v>
      </c>
      <c r="I425" s="91">
        <f t="shared" si="246"/>
        <v>3.7667999999999999</v>
      </c>
      <c r="J425" s="91">
        <f t="shared" si="246"/>
        <v>3.7837200000000002</v>
      </c>
      <c r="K425" s="91">
        <f t="shared" si="246"/>
        <v>3.9954000000000001</v>
      </c>
      <c r="L425" s="91">
        <f t="shared" si="246"/>
        <v>4.1596200000000003</v>
      </c>
      <c r="M425" s="91">
        <f t="shared" si="246"/>
        <v>4.3844099999999999</v>
      </c>
      <c r="N425" s="91">
        <f t="shared" si="246"/>
        <v>4.4751799999999999</v>
      </c>
      <c r="O425" s="91">
        <f t="shared" si="246"/>
        <v>4.4816399999999996</v>
      </c>
      <c r="P425" s="91">
        <f t="shared" si="246"/>
        <v>4.4450200000000004</v>
      </c>
      <c r="Q425" s="91">
        <f t="shared" si="246"/>
        <v>4.44015</v>
      </c>
      <c r="R425" s="91">
        <f t="shared" si="246"/>
        <v>4.4244500000000002</v>
      </c>
      <c r="S425" s="91">
        <f t="shared" si="246"/>
        <v>4.41594</v>
      </c>
      <c r="T425" s="91">
        <f t="shared" si="246"/>
        <v>4.4363799999999998</v>
      </c>
      <c r="U425" s="91">
        <f t="shared" si="246"/>
        <v>4.5423999999999998</v>
      </c>
      <c r="V425" s="91">
        <f t="shared" si="246"/>
        <v>4.7354399999999996</v>
      </c>
      <c r="W425" s="91">
        <f t="shared" si="246"/>
        <v>4.6336399999999998</v>
      </c>
      <c r="X425" s="91">
        <f t="shared" si="246"/>
        <v>4.42483</v>
      </c>
      <c r="Y425" s="91">
        <f t="shared" si="246"/>
        <v>4.2955199999999998</v>
      </c>
      <c r="Z425" s="91">
        <f t="shared" si="246"/>
        <v>4.0609000000000002</v>
      </c>
      <c r="AA425" s="91">
        <f t="shared" si="246"/>
        <v>3.8498100000000002</v>
      </c>
    </row>
    <row r="426" spans="1:27" ht="12.75" hidden="1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1230.94</v>
      </c>
      <c r="E426" s="44">
        <v>1200.98</v>
      </c>
      <c r="F426" s="44">
        <v>1162.04</v>
      </c>
      <c r="G426" s="44">
        <v>1149.1300000000001</v>
      </c>
      <c r="H426" s="44">
        <v>1156.98</v>
      </c>
      <c r="I426" s="44">
        <v>1209.3</v>
      </c>
      <c r="J426" s="44">
        <v>1226.22</v>
      </c>
      <c r="K426" s="44">
        <v>1437.9</v>
      </c>
      <c r="L426" s="44">
        <v>1602.12</v>
      </c>
      <c r="M426" s="44">
        <v>1826.91</v>
      </c>
      <c r="N426" s="44">
        <v>1917.68</v>
      </c>
      <c r="O426" s="44">
        <v>1924.14</v>
      </c>
      <c r="P426" s="44">
        <v>1887.52</v>
      </c>
      <c r="Q426" s="44">
        <v>1882.65</v>
      </c>
      <c r="R426" s="44">
        <v>1866.95</v>
      </c>
      <c r="S426" s="44">
        <v>1858.44</v>
      </c>
      <c r="T426" s="44">
        <v>1878.88</v>
      </c>
      <c r="U426" s="44">
        <v>1984.9</v>
      </c>
      <c r="V426" s="44">
        <v>2177.94</v>
      </c>
      <c r="W426" s="44">
        <v>2076.14</v>
      </c>
      <c r="X426" s="44">
        <v>1867.33</v>
      </c>
      <c r="Y426" s="44">
        <v>1738.02</v>
      </c>
      <c r="Z426" s="44">
        <v>1503.4</v>
      </c>
      <c r="AA426" s="44">
        <v>1292.31</v>
      </c>
    </row>
    <row r="427" spans="1:27" ht="12.75" hidden="1" customHeight="1" outlineLevel="1" x14ac:dyDescent="0.2">
      <c r="A427" s="99" t="s">
        <v>652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hidden="1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98" t="s">
        <v>655</v>
      </c>
      <c r="B430" s="28" t="str">
        <f>"22"&amp;"."&amp;$B$662&amp;"."&amp;$B$663</f>
        <v>22.10.2023</v>
      </c>
      <c r="C430" s="90" t="s">
        <v>76</v>
      </c>
      <c r="D430" s="91">
        <f>ROUND(((D431+D432+D434+D433)/1000),5)</f>
        <v>3.7612899999999998</v>
      </c>
      <c r="E430" s="91">
        <f>ROUND(((E431+E432+E434+E433)/1000),5)</f>
        <v>3.6876699999999998</v>
      </c>
      <c r="F430" s="91">
        <f>ROUND(((F431+F432+F434+F433)/1000),5)</f>
        <v>3.6340300000000001</v>
      </c>
      <c r="G430" s="91">
        <f t="shared" ref="G430:AA430" si="249">ROUND(((G431+G432+G434+G433)/1000),5)</f>
        <v>3.6272199999999999</v>
      </c>
      <c r="H430" s="91">
        <f t="shared" si="249"/>
        <v>3.62663</v>
      </c>
      <c r="I430" s="91">
        <f t="shared" si="249"/>
        <v>3.7042199999999998</v>
      </c>
      <c r="J430" s="91">
        <f t="shared" si="249"/>
        <v>3.7094399999999998</v>
      </c>
      <c r="K430" s="91">
        <f t="shared" si="249"/>
        <v>3.7669600000000001</v>
      </c>
      <c r="L430" s="91">
        <f t="shared" si="249"/>
        <v>3.9323800000000002</v>
      </c>
      <c r="M430" s="91">
        <f t="shared" si="249"/>
        <v>4.1430800000000003</v>
      </c>
      <c r="N430" s="91">
        <f t="shared" si="249"/>
        <v>4.2264099999999996</v>
      </c>
      <c r="O430" s="91">
        <f t="shared" si="249"/>
        <v>4.2586500000000003</v>
      </c>
      <c r="P430" s="91">
        <f t="shared" si="249"/>
        <v>4.2844199999999999</v>
      </c>
      <c r="Q430" s="91">
        <f t="shared" si="249"/>
        <v>4.3009500000000003</v>
      </c>
      <c r="R430" s="91">
        <f t="shared" si="249"/>
        <v>4.3160100000000003</v>
      </c>
      <c r="S430" s="91">
        <f t="shared" si="249"/>
        <v>4.3050800000000002</v>
      </c>
      <c r="T430" s="91">
        <f t="shared" si="249"/>
        <v>4.3834</v>
      </c>
      <c r="U430" s="91">
        <f t="shared" si="249"/>
        <v>4.6003800000000004</v>
      </c>
      <c r="V430" s="91">
        <f t="shared" si="249"/>
        <v>4.7338199999999997</v>
      </c>
      <c r="W430" s="91">
        <f t="shared" si="249"/>
        <v>4.6806400000000004</v>
      </c>
      <c r="X430" s="91">
        <f t="shared" si="249"/>
        <v>4.4545899999999996</v>
      </c>
      <c r="Y430" s="91">
        <f t="shared" si="249"/>
        <v>4.23386</v>
      </c>
      <c r="Z430" s="91">
        <f t="shared" si="249"/>
        <v>3.9012099999999998</v>
      </c>
      <c r="AA430" s="91">
        <f t="shared" si="249"/>
        <v>3.78681</v>
      </c>
    </row>
    <row r="431" spans="1:27" ht="12.75" hidden="1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1203.79</v>
      </c>
      <c r="E431" s="44">
        <v>1130.17</v>
      </c>
      <c r="F431" s="44">
        <v>1076.53</v>
      </c>
      <c r="G431" s="44">
        <v>1069.72</v>
      </c>
      <c r="H431" s="44">
        <v>1069.1300000000001</v>
      </c>
      <c r="I431" s="44">
        <v>1146.72</v>
      </c>
      <c r="J431" s="44">
        <v>1151.94</v>
      </c>
      <c r="K431" s="44">
        <v>1209.46</v>
      </c>
      <c r="L431" s="44">
        <v>1374.88</v>
      </c>
      <c r="M431" s="44">
        <v>1585.58</v>
      </c>
      <c r="N431" s="44">
        <v>1668.91</v>
      </c>
      <c r="O431" s="44">
        <v>1701.15</v>
      </c>
      <c r="P431" s="44">
        <v>1726.92</v>
      </c>
      <c r="Q431" s="44">
        <v>1743.45</v>
      </c>
      <c r="R431" s="44">
        <v>1758.51</v>
      </c>
      <c r="S431" s="44">
        <v>1747.58</v>
      </c>
      <c r="T431" s="44">
        <v>1825.9</v>
      </c>
      <c r="U431" s="44">
        <v>2042.88</v>
      </c>
      <c r="V431" s="44">
        <v>2176.3200000000002</v>
      </c>
      <c r="W431" s="44">
        <v>2123.14</v>
      </c>
      <c r="X431" s="44">
        <v>1897.09</v>
      </c>
      <c r="Y431" s="44">
        <v>1676.36</v>
      </c>
      <c r="Z431" s="44">
        <v>1343.71</v>
      </c>
      <c r="AA431" s="44">
        <v>1229.31</v>
      </c>
    </row>
    <row r="432" spans="1:27" ht="12.75" hidden="1" customHeight="1" outlineLevel="1" x14ac:dyDescent="0.2">
      <c r="A432" s="99" t="s">
        <v>657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hidden="1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collapsed="1" x14ac:dyDescent="0.2">
      <c r="A435" s="98" t="s">
        <v>660</v>
      </c>
      <c r="B435" s="28" t="str">
        <f>"23"&amp;"."&amp;$B$662&amp;"."&amp;$B$663</f>
        <v>23.10.2023</v>
      </c>
      <c r="C435" s="90" t="s">
        <v>76</v>
      </c>
      <c r="D435" s="91">
        <f>ROUND(((D436+D437+D439+D438)/1000),5)</f>
        <v>3.7441399999999998</v>
      </c>
      <c r="E435" s="91">
        <f>ROUND(((E436+E437+E439+E438)/1000),5)</f>
        <v>3.63009</v>
      </c>
      <c r="F435" s="91">
        <f>ROUND(((F436+F437+F439+F438)/1000),5)</f>
        <v>3.5883799999999999</v>
      </c>
      <c r="G435" s="91">
        <f t="shared" ref="G435:AA435" si="252">ROUND(((G436+G437+G439+G438)/1000),5)</f>
        <v>3.6055899999999999</v>
      </c>
      <c r="H435" s="91">
        <f t="shared" si="252"/>
        <v>3.6315900000000001</v>
      </c>
      <c r="I435" s="91">
        <f t="shared" si="252"/>
        <v>3.76451</v>
      </c>
      <c r="J435" s="91">
        <f t="shared" si="252"/>
        <v>3.9263300000000001</v>
      </c>
      <c r="K435" s="91">
        <f t="shared" si="252"/>
        <v>4.2253800000000004</v>
      </c>
      <c r="L435" s="91">
        <f t="shared" si="252"/>
        <v>4.4605800000000002</v>
      </c>
      <c r="M435" s="91">
        <f t="shared" si="252"/>
        <v>4.6574299999999997</v>
      </c>
      <c r="N435" s="91">
        <f t="shared" si="252"/>
        <v>4.7377900000000004</v>
      </c>
      <c r="O435" s="91">
        <f t="shared" si="252"/>
        <v>4.5562100000000001</v>
      </c>
      <c r="P435" s="91">
        <f t="shared" si="252"/>
        <v>4.48271</v>
      </c>
      <c r="Q435" s="91">
        <f t="shared" si="252"/>
        <v>4.5223599999999999</v>
      </c>
      <c r="R435" s="91">
        <f t="shared" si="252"/>
        <v>4.5352800000000002</v>
      </c>
      <c r="S435" s="91">
        <f t="shared" si="252"/>
        <v>4.5312999999999999</v>
      </c>
      <c r="T435" s="91">
        <f t="shared" si="252"/>
        <v>4.52013</v>
      </c>
      <c r="U435" s="91">
        <f t="shared" si="252"/>
        <v>4.6311200000000001</v>
      </c>
      <c r="V435" s="91">
        <f t="shared" si="252"/>
        <v>4.7375299999999996</v>
      </c>
      <c r="W435" s="91">
        <f t="shared" si="252"/>
        <v>4.6215099999999998</v>
      </c>
      <c r="X435" s="91">
        <f t="shared" si="252"/>
        <v>4.3915199999999999</v>
      </c>
      <c r="Y435" s="91">
        <f t="shared" si="252"/>
        <v>4.2881299999999998</v>
      </c>
      <c r="Z435" s="91">
        <f t="shared" si="252"/>
        <v>3.9649100000000002</v>
      </c>
      <c r="AA435" s="91">
        <f t="shared" si="252"/>
        <v>3.79162</v>
      </c>
    </row>
    <row r="436" spans="1:27" ht="12.75" hidden="1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1186.6400000000001</v>
      </c>
      <c r="E436" s="44">
        <v>1072.5899999999999</v>
      </c>
      <c r="F436" s="44">
        <v>1030.8800000000001</v>
      </c>
      <c r="G436" s="44">
        <v>1048.0899999999999</v>
      </c>
      <c r="H436" s="44">
        <v>1074.0899999999999</v>
      </c>
      <c r="I436" s="44">
        <v>1207.01</v>
      </c>
      <c r="J436" s="44">
        <v>1368.83</v>
      </c>
      <c r="K436" s="44">
        <v>1667.88</v>
      </c>
      <c r="L436" s="44">
        <v>1903.08</v>
      </c>
      <c r="M436" s="44">
        <v>2099.9299999999998</v>
      </c>
      <c r="N436" s="44">
        <v>2180.29</v>
      </c>
      <c r="O436" s="44">
        <v>1998.71</v>
      </c>
      <c r="P436" s="44">
        <v>1925.21</v>
      </c>
      <c r="Q436" s="44">
        <v>1964.86</v>
      </c>
      <c r="R436" s="44">
        <v>1977.78</v>
      </c>
      <c r="S436" s="44">
        <v>1973.8</v>
      </c>
      <c r="T436" s="44">
        <v>1962.63</v>
      </c>
      <c r="U436" s="44">
        <v>2073.62</v>
      </c>
      <c r="V436" s="44">
        <v>2180.0300000000002</v>
      </c>
      <c r="W436" s="44">
        <v>2064.0100000000002</v>
      </c>
      <c r="X436" s="44">
        <v>1834.02</v>
      </c>
      <c r="Y436" s="44">
        <v>1730.63</v>
      </c>
      <c r="Z436" s="44">
        <v>1407.41</v>
      </c>
      <c r="AA436" s="44">
        <v>1234.1199999999999</v>
      </c>
    </row>
    <row r="437" spans="1:27" ht="12.75" hidden="1" customHeight="1" outlineLevel="1" x14ac:dyDescent="0.2">
      <c r="A437" s="99" t="s">
        <v>662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hidden="1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collapsed="1" x14ac:dyDescent="0.2">
      <c r="A440" s="98" t="s">
        <v>665</v>
      </c>
      <c r="B440" s="28" t="str">
        <f>"24"&amp;"."&amp;$B$662&amp;"."&amp;$B$663</f>
        <v>24.10.2023</v>
      </c>
      <c r="C440" s="90" t="s">
        <v>76</v>
      </c>
      <c r="D440" s="91">
        <f>ROUND(((D441+D442+D444+D443)/1000),5)</f>
        <v>3.7301899999999999</v>
      </c>
      <c r="E440" s="91">
        <f>ROUND(((E441+E442+E444+E443)/1000),5)</f>
        <v>3.6441699999999999</v>
      </c>
      <c r="F440" s="91">
        <f>ROUND(((F441+F442+F444+F443)/1000),5)</f>
        <v>3.61375</v>
      </c>
      <c r="G440" s="91">
        <f t="shared" ref="G440:AA440" si="255">ROUND(((G441+G442+G444+G443)/1000),5)</f>
        <v>3.6263899999999998</v>
      </c>
      <c r="H440" s="91">
        <f t="shared" si="255"/>
        <v>3.6731699999999998</v>
      </c>
      <c r="I440" s="91">
        <f t="shared" si="255"/>
        <v>3.7896800000000002</v>
      </c>
      <c r="J440" s="91">
        <f t="shared" si="255"/>
        <v>3.9589400000000001</v>
      </c>
      <c r="K440" s="91">
        <f t="shared" si="255"/>
        <v>4.2801900000000002</v>
      </c>
      <c r="L440" s="91">
        <f t="shared" si="255"/>
        <v>4.4697800000000001</v>
      </c>
      <c r="M440" s="91">
        <f t="shared" si="255"/>
        <v>4.6770300000000002</v>
      </c>
      <c r="N440" s="91">
        <f t="shared" si="255"/>
        <v>4.7545200000000003</v>
      </c>
      <c r="O440" s="91">
        <f t="shared" si="255"/>
        <v>4.5881299999999996</v>
      </c>
      <c r="P440" s="91">
        <f t="shared" si="255"/>
        <v>4.5639599999999998</v>
      </c>
      <c r="Q440" s="91">
        <f t="shared" si="255"/>
        <v>4.5788700000000002</v>
      </c>
      <c r="R440" s="91">
        <f t="shared" si="255"/>
        <v>4.5767899999999999</v>
      </c>
      <c r="S440" s="91">
        <f t="shared" si="255"/>
        <v>4.5777599999999996</v>
      </c>
      <c r="T440" s="91">
        <f t="shared" si="255"/>
        <v>4.5609700000000002</v>
      </c>
      <c r="U440" s="91">
        <f t="shared" si="255"/>
        <v>4.7539899999999999</v>
      </c>
      <c r="V440" s="91">
        <f t="shared" si="255"/>
        <v>4.7801099999999996</v>
      </c>
      <c r="W440" s="91">
        <f t="shared" si="255"/>
        <v>4.7420999999999998</v>
      </c>
      <c r="X440" s="91">
        <f t="shared" si="255"/>
        <v>4.4657299999999998</v>
      </c>
      <c r="Y440" s="91">
        <f t="shared" si="255"/>
        <v>4.3149800000000003</v>
      </c>
      <c r="Z440" s="91">
        <f t="shared" si="255"/>
        <v>4.06548</v>
      </c>
      <c r="AA440" s="91">
        <f t="shared" si="255"/>
        <v>3.8396300000000001</v>
      </c>
    </row>
    <row r="441" spans="1:27" ht="12.75" hidden="1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1172.69</v>
      </c>
      <c r="E441" s="44">
        <v>1086.67</v>
      </c>
      <c r="F441" s="44">
        <v>1056.25</v>
      </c>
      <c r="G441" s="44">
        <v>1068.8900000000001</v>
      </c>
      <c r="H441" s="44">
        <v>1115.67</v>
      </c>
      <c r="I441" s="44">
        <v>1232.18</v>
      </c>
      <c r="J441" s="44">
        <v>1401.44</v>
      </c>
      <c r="K441" s="44">
        <v>1722.69</v>
      </c>
      <c r="L441" s="44">
        <v>1912.28</v>
      </c>
      <c r="M441" s="44">
        <v>2119.5300000000002</v>
      </c>
      <c r="N441" s="44">
        <v>2197.02</v>
      </c>
      <c r="O441" s="44">
        <v>2030.63</v>
      </c>
      <c r="P441" s="44">
        <v>2006.46</v>
      </c>
      <c r="Q441" s="44">
        <v>2021.37</v>
      </c>
      <c r="R441" s="44">
        <v>2019.29</v>
      </c>
      <c r="S441" s="44">
        <v>2020.26</v>
      </c>
      <c r="T441" s="44">
        <v>2003.47</v>
      </c>
      <c r="U441" s="44">
        <v>2196.4899999999998</v>
      </c>
      <c r="V441" s="44">
        <v>2222.61</v>
      </c>
      <c r="W441" s="44">
        <v>2184.6</v>
      </c>
      <c r="X441" s="44">
        <v>1908.23</v>
      </c>
      <c r="Y441" s="44">
        <v>1757.48</v>
      </c>
      <c r="Z441" s="44">
        <v>1507.98</v>
      </c>
      <c r="AA441" s="44">
        <v>1282.1300000000001</v>
      </c>
    </row>
    <row r="442" spans="1:27" ht="12.75" hidden="1" customHeight="1" outlineLevel="1" x14ac:dyDescent="0.2">
      <c r="A442" s="99" t="s">
        <v>667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hidden="1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98" t="s">
        <v>670</v>
      </c>
      <c r="B445" s="28" t="str">
        <f>"25"&amp;"."&amp;$B$662&amp;"."&amp;$B$663</f>
        <v>25.10.2023</v>
      </c>
      <c r="C445" s="90" t="s">
        <v>76</v>
      </c>
      <c r="D445" s="91">
        <f>ROUND(((D446+D447+D449+D448)/1000),5)</f>
        <v>3.7252999999999998</v>
      </c>
      <c r="E445" s="91">
        <f>ROUND(((E446+E447+E449+E448)/1000),5)</f>
        <v>3.66581</v>
      </c>
      <c r="F445" s="91">
        <f>ROUND(((F446+F447+F449+F448)/1000),5)</f>
        <v>3.6286900000000002</v>
      </c>
      <c r="G445" s="91">
        <f t="shared" ref="G445:AA445" si="258">ROUND(((G446+G447+G449+G448)/1000),5)</f>
        <v>3.6259299999999999</v>
      </c>
      <c r="H445" s="91">
        <f t="shared" si="258"/>
        <v>3.6931699999999998</v>
      </c>
      <c r="I445" s="91">
        <f t="shared" si="258"/>
        <v>3.7826599999999999</v>
      </c>
      <c r="J445" s="91">
        <f t="shared" si="258"/>
        <v>3.9313199999999999</v>
      </c>
      <c r="K445" s="91">
        <f t="shared" si="258"/>
        <v>4.2317499999999999</v>
      </c>
      <c r="L445" s="91">
        <f t="shared" si="258"/>
        <v>4.4051600000000004</v>
      </c>
      <c r="M445" s="91">
        <f t="shared" si="258"/>
        <v>4.7680600000000002</v>
      </c>
      <c r="N445" s="91">
        <f t="shared" si="258"/>
        <v>4.9419599999999999</v>
      </c>
      <c r="O445" s="91">
        <f t="shared" si="258"/>
        <v>4.5692399999999997</v>
      </c>
      <c r="P445" s="91">
        <f t="shared" si="258"/>
        <v>4.5472999999999999</v>
      </c>
      <c r="Q445" s="91">
        <f t="shared" si="258"/>
        <v>4.5599800000000004</v>
      </c>
      <c r="R445" s="91">
        <f t="shared" si="258"/>
        <v>4.5565899999999999</v>
      </c>
      <c r="S445" s="91">
        <f t="shared" si="258"/>
        <v>4.5527899999999999</v>
      </c>
      <c r="T445" s="91">
        <f t="shared" si="258"/>
        <v>4.5516300000000003</v>
      </c>
      <c r="U445" s="91">
        <f t="shared" si="258"/>
        <v>4.7964599999999997</v>
      </c>
      <c r="V445" s="91">
        <f t="shared" si="258"/>
        <v>4.8382399999999999</v>
      </c>
      <c r="W445" s="91">
        <f t="shared" si="258"/>
        <v>4.8612599999999997</v>
      </c>
      <c r="X445" s="91">
        <f t="shared" si="258"/>
        <v>4.5321800000000003</v>
      </c>
      <c r="Y445" s="91">
        <f t="shared" si="258"/>
        <v>4.3977199999999996</v>
      </c>
      <c r="Z445" s="91">
        <f t="shared" si="258"/>
        <v>4.0709400000000002</v>
      </c>
      <c r="AA445" s="91">
        <f t="shared" si="258"/>
        <v>3.8246899999999999</v>
      </c>
    </row>
    <row r="446" spans="1:27" ht="12.75" hidden="1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1167.8</v>
      </c>
      <c r="E446" s="44">
        <v>1108.31</v>
      </c>
      <c r="F446" s="44">
        <v>1071.19</v>
      </c>
      <c r="G446" s="44">
        <v>1068.43</v>
      </c>
      <c r="H446" s="44">
        <v>1135.67</v>
      </c>
      <c r="I446" s="44">
        <v>1225.1600000000001</v>
      </c>
      <c r="J446" s="44">
        <v>1373.82</v>
      </c>
      <c r="K446" s="44">
        <v>1674.25</v>
      </c>
      <c r="L446" s="44">
        <v>1847.66</v>
      </c>
      <c r="M446" s="44">
        <v>2210.56</v>
      </c>
      <c r="N446" s="44">
        <v>2384.46</v>
      </c>
      <c r="O446" s="44">
        <v>2011.74</v>
      </c>
      <c r="P446" s="44">
        <v>1989.8</v>
      </c>
      <c r="Q446" s="44">
        <v>2002.48</v>
      </c>
      <c r="R446" s="44">
        <v>1999.09</v>
      </c>
      <c r="S446" s="44">
        <v>1995.29</v>
      </c>
      <c r="T446" s="44">
        <v>1994.13</v>
      </c>
      <c r="U446" s="44">
        <v>2238.96</v>
      </c>
      <c r="V446" s="44">
        <v>2280.7399999999998</v>
      </c>
      <c r="W446" s="44">
        <v>2303.7600000000002</v>
      </c>
      <c r="X446" s="44">
        <v>1974.68</v>
      </c>
      <c r="Y446" s="44">
        <v>1840.22</v>
      </c>
      <c r="Z446" s="44">
        <v>1513.44</v>
      </c>
      <c r="AA446" s="44">
        <v>1267.19</v>
      </c>
    </row>
    <row r="447" spans="1:27" ht="12.75" hidden="1" customHeight="1" outlineLevel="1" x14ac:dyDescent="0.2">
      <c r="A447" s="99" t="s">
        <v>672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hidden="1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98" t="s">
        <v>675</v>
      </c>
      <c r="B450" s="28" t="str">
        <f>"26"&amp;"."&amp;$B$662&amp;"."&amp;$B$663</f>
        <v>26.10.2023</v>
      </c>
      <c r="C450" s="90" t="s">
        <v>76</v>
      </c>
      <c r="D450" s="91">
        <f>ROUND(((D451+D452+D454+D453)/1000),5)</f>
        <v>3.73705</v>
      </c>
      <c r="E450" s="91">
        <f>ROUND(((E451+E452+E454+E453)/1000),5)</f>
        <v>3.6509499999999999</v>
      </c>
      <c r="F450" s="91">
        <f>ROUND(((F451+F452+F454+F453)/1000),5)</f>
        <v>3.6207600000000002</v>
      </c>
      <c r="G450" s="91">
        <f t="shared" ref="G450:AA450" si="261">ROUND(((G451+G452+G454+G453)/1000),5)</f>
        <v>3.5979299999999999</v>
      </c>
      <c r="H450" s="91">
        <f t="shared" si="261"/>
        <v>3.6900499999999998</v>
      </c>
      <c r="I450" s="91">
        <f t="shared" si="261"/>
        <v>3.8193100000000002</v>
      </c>
      <c r="J450" s="91">
        <f t="shared" si="261"/>
        <v>4.0164900000000001</v>
      </c>
      <c r="K450" s="91">
        <f t="shared" si="261"/>
        <v>4.22492</v>
      </c>
      <c r="L450" s="91">
        <f t="shared" si="261"/>
        <v>4.4818199999999999</v>
      </c>
      <c r="M450" s="91">
        <f t="shared" si="261"/>
        <v>4.6225300000000002</v>
      </c>
      <c r="N450" s="91">
        <f t="shared" si="261"/>
        <v>4.6457300000000004</v>
      </c>
      <c r="O450" s="91">
        <f t="shared" si="261"/>
        <v>4.6616900000000001</v>
      </c>
      <c r="P450" s="91">
        <f t="shared" si="261"/>
        <v>4.60093</v>
      </c>
      <c r="Q450" s="91">
        <f t="shared" si="261"/>
        <v>4.6118699999999997</v>
      </c>
      <c r="R450" s="91">
        <f t="shared" si="261"/>
        <v>4.5968200000000001</v>
      </c>
      <c r="S450" s="91">
        <f t="shared" si="261"/>
        <v>4.5989599999999999</v>
      </c>
      <c r="T450" s="91">
        <f t="shared" si="261"/>
        <v>4.59924</v>
      </c>
      <c r="U450" s="91">
        <f t="shared" si="261"/>
        <v>4.5907400000000003</v>
      </c>
      <c r="V450" s="91">
        <f t="shared" si="261"/>
        <v>4.7568700000000002</v>
      </c>
      <c r="W450" s="91">
        <f t="shared" si="261"/>
        <v>4.7519400000000003</v>
      </c>
      <c r="X450" s="91">
        <f t="shared" si="261"/>
        <v>4.4483100000000002</v>
      </c>
      <c r="Y450" s="91">
        <f t="shared" si="261"/>
        <v>4.3426600000000004</v>
      </c>
      <c r="Z450" s="91">
        <f t="shared" si="261"/>
        <v>4.0659099999999997</v>
      </c>
      <c r="AA450" s="91">
        <f t="shared" si="261"/>
        <v>3.81996</v>
      </c>
    </row>
    <row r="451" spans="1:27" ht="12.75" hidden="1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1179.55</v>
      </c>
      <c r="E451" s="44">
        <v>1093.45</v>
      </c>
      <c r="F451" s="44">
        <v>1063.26</v>
      </c>
      <c r="G451" s="44">
        <v>1040.43</v>
      </c>
      <c r="H451" s="44">
        <v>1132.55</v>
      </c>
      <c r="I451" s="44">
        <v>1261.81</v>
      </c>
      <c r="J451" s="44">
        <v>1458.99</v>
      </c>
      <c r="K451" s="44">
        <v>1667.42</v>
      </c>
      <c r="L451" s="44">
        <v>1924.32</v>
      </c>
      <c r="M451" s="44">
        <v>2065.0300000000002</v>
      </c>
      <c r="N451" s="44">
        <v>2088.23</v>
      </c>
      <c r="O451" s="44">
        <v>2104.19</v>
      </c>
      <c r="P451" s="44">
        <v>2043.43</v>
      </c>
      <c r="Q451" s="44">
        <v>2054.37</v>
      </c>
      <c r="R451" s="44">
        <v>2039.32</v>
      </c>
      <c r="S451" s="44">
        <v>2041.46</v>
      </c>
      <c r="T451" s="44">
        <v>2041.74</v>
      </c>
      <c r="U451" s="44">
        <v>2033.24</v>
      </c>
      <c r="V451" s="44">
        <v>2199.37</v>
      </c>
      <c r="W451" s="44">
        <v>2194.44</v>
      </c>
      <c r="X451" s="44">
        <v>1890.81</v>
      </c>
      <c r="Y451" s="44">
        <v>1785.16</v>
      </c>
      <c r="Z451" s="44">
        <v>1508.41</v>
      </c>
      <c r="AA451" s="44">
        <v>1262.46</v>
      </c>
    </row>
    <row r="452" spans="1:27" ht="12.75" hidden="1" customHeight="1" outlineLevel="1" x14ac:dyDescent="0.2">
      <c r="A452" s="99" t="s">
        <v>677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hidden="1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98" t="s">
        <v>680</v>
      </c>
      <c r="B455" s="28" t="str">
        <f>"27"&amp;"."&amp;$B$662&amp;"."&amp;$B$663</f>
        <v>27.10.2023</v>
      </c>
      <c r="C455" s="90" t="s">
        <v>76</v>
      </c>
      <c r="D455" s="91">
        <f>ROUND(((D456+D457+D459+D458)/1000),5)</f>
        <v>3.7545000000000002</v>
      </c>
      <c r="E455" s="91">
        <f>ROUND(((E456+E457+E459+E458)/1000),5)</f>
        <v>3.6704500000000002</v>
      </c>
      <c r="F455" s="91">
        <f>ROUND(((F456+F457+F459+F458)/1000),5)</f>
        <v>3.6310899999999999</v>
      </c>
      <c r="G455" s="91">
        <f t="shared" ref="G455:AA455" si="264">ROUND(((G456+G457+G459+G458)/1000),5)</f>
        <v>3.6322399999999999</v>
      </c>
      <c r="H455" s="91">
        <f t="shared" si="264"/>
        <v>3.6999</v>
      </c>
      <c r="I455" s="91">
        <f t="shared" si="264"/>
        <v>3.8191600000000001</v>
      </c>
      <c r="J455" s="91">
        <f t="shared" si="264"/>
        <v>3.96428</v>
      </c>
      <c r="K455" s="91">
        <f t="shared" si="264"/>
        <v>4.2446700000000002</v>
      </c>
      <c r="L455" s="91">
        <f t="shared" si="264"/>
        <v>4.5081899999999999</v>
      </c>
      <c r="M455" s="91">
        <f t="shared" si="264"/>
        <v>4.7030500000000002</v>
      </c>
      <c r="N455" s="91">
        <f t="shared" si="264"/>
        <v>4.9228699999999996</v>
      </c>
      <c r="O455" s="91">
        <f t="shared" si="264"/>
        <v>4.8584899999999998</v>
      </c>
      <c r="P455" s="91">
        <f t="shared" si="264"/>
        <v>4.6212</v>
      </c>
      <c r="Q455" s="91">
        <f t="shared" si="264"/>
        <v>4.6344700000000003</v>
      </c>
      <c r="R455" s="91">
        <f t="shared" si="264"/>
        <v>4.6273</v>
      </c>
      <c r="S455" s="91">
        <f t="shared" si="264"/>
        <v>4.6289400000000001</v>
      </c>
      <c r="T455" s="91">
        <f t="shared" si="264"/>
        <v>4.6257900000000003</v>
      </c>
      <c r="U455" s="91">
        <f t="shared" si="264"/>
        <v>4.7675099999999997</v>
      </c>
      <c r="V455" s="91">
        <f t="shared" si="264"/>
        <v>4.9508700000000001</v>
      </c>
      <c r="W455" s="91">
        <f t="shared" si="264"/>
        <v>4.8580500000000004</v>
      </c>
      <c r="X455" s="91">
        <f t="shared" si="264"/>
        <v>4.5344699999999998</v>
      </c>
      <c r="Y455" s="91">
        <f t="shared" si="264"/>
        <v>4.5014799999999999</v>
      </c>
      <c r="Z455" s="91">
        <f t="shared" si="264"/>
        <v>4.1786000000000003</v>
      </c>
      <c r="AA455" s="91">
        <f t="shared" si="264"/>
        <v>4.0425599999999999</v>
      </c>
    </row>
    <row r="456" spans="1:27" ht="12.75" hidden="1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1197</v>
      </c>
      <c r="E456" s="44">
        <v>1112.95</v>
      </c>
      <c r="F456" s="44">
        <v>1073.5899999999999</v>
      </c>
      <c r="G456" s="44">
        <v>1074.74</v>
      </c>
      <c r="H456" s="44">
        <v>1142.4000000000001</v>
      </c>
      <c r="I456" s="44">
        <v>1261.6600000000001</v>
      </c>
      <c r="J456" s="44">
        <v>1406.78</v>
      </c>
      <c r="K456" s="44">
        <v>1687.17</v>
      </c>
      <c r="L456" s="44">
        <v>1950.69</v>
      </c>
      <c r="M456" s="44">
        <v>2145.5500000000002</v>
      </c>
      <c r="N456" s="44">
        <v>2365.37</v>
      </c>
      <c r="O456" s="44">
        <v>2300.9899999999998</v>
      </c>
      <c r="P456" s="44">
        <v>2063.6999999999998</v>
      </c>
      <c r="Q456" s="44">
        <v>2076.9699999999998</v>
      </c>
      <c r="R456" s="44">
        <v>2069.8000000000002</v>
      </c>
      <c r="S456" s="44">
        <v>2071.44</v>
      </c>
      <c r="T456" s="44">
        <v>2068.29</v>
      </c>
      <c r="U456" s="44">
        <v>2210.0100000000002</v>
      </c>
      <c r="V456" s="44">
        <v>2393.37</v>
      </c>
      <c r="W456" s="44">
        <v>2300.5500000000002</v>
      </c>
      <c r="X456" s="44">
        <v>1976.97</v>
      </c>
      <c r="Y456" s="44">
        <v>1943.98</v>
      </c>
      <c r="Z456" s="44">
        <v>1621.1</v>
      </c>
      <c r="AA456" s="44">
        <v>1485.06</v>
      </c>
    </row>
    <row r="457" spans="1:27" ht="12.75" hidden="1" customHeight="1" outlineLevel="1" x14ac:dyDescent="0.2">
      <c r="A457" s="99" t="s">
        <v>682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hidden="1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98" t="s">
        <v>685</v>
      </c>
      <c r="B460" s="28" t="str">
        <f>"28"&amp;"."&amp;$B$662&amp;"."&amp;$B$663</f>
        <v>28.10.2023</v>
      </c>
      <c r="C460" s="90" t="s">
        <v>76</v>
      </c>
      <c r="D460" s="91">
        <f>ROUND(((D461+D462+D464+D463)/1000),5)</f>
        <v>3.8023199999999999</v>
      </c>
      <c r="E460" s="91">
        <f>ROUND(((E461+E462+E464+E463)/1000),5)</f>
        <v>3.7604899999999999</v>
      </c>
      <c r="F460" s="91">
        <f>ROUND(((F461+F462+F464+F463)/1000),5)</f>
        <v>3.7422</v>
      </c>
      <c r="G460" s="91">
        <f t="shared" ref="G460:AA460" si="267">ROUND(((G461+G462+G464+G463)/1000),5)</f>
        <v>3.7089599999999998</v>
      </c>
      <c r="H460" s="91">
        <f t="shared" si="267"/>
        <v>3.7394699999999998</v>
      </c>
      <c r="I460" s="91">
        <f t="shared" si="267"/>
        <v>3.7624200000000001</v>
      </c>
      <c r="J460" s="91">
        <f t="shared" si="267"/>
        <v>3.7849400000000002</v>
      </c>
      <c r="K460" s="91">
        <f t="shared" si="267"/>
        <v>3.9232399999999998</v>
      </c>
      <c r="L460" s="91">
        <f t="shared" si="267"/>
        <v>4.18893</v>
      </c>
      <c r="M460" s="91">
        <f t="shared" si="267"/>
        <v>4.4876899999999997</v>
      </c>
      <c r="N460" s="91">
        <f t="shared" si="267"/>
        <v>4.5468200000000003</v>
      </c>
      <c r="O460" s="91">
        <f t="shared" si="267"/>
        <v>4.55138</v>
      </c>
      <c r="P460" s="91">
        <f t="shared" si="267"/>
        <v>4.5388900000000003</v>
      </c>
      <c r="Q460" s="91">
        <f t="shared" si="267"/>
        <v>4.5062699999999998</v>
      </c>
      <c r="R460" s="91">
        <f t="shared" si="267"/>
        <v>4.4140100000000002</v>
      </c>
      <c r="S460" s="91">
        <f t="shared" si="267"/>
        <v>4.3429500000000001</v>
      </c>
      <c r="T460" s="91">
        <f t="shared" si="267"/>
        <v>4.3169199999999996</v>
      </c>
      <c r="U460" s="91">
        <f t="shared" si="267"/>
        <v>4.42394</v>
      </c>
      <c r="V460" s="91">
        <f t="shared" si="267"/>
        <v>4.4915399999999996</v>
      </c>
      <c r="W460" s="91">
        <f t="shared" si="267"/>
        <v>4.39642</v>
      </c>
      <c r="X460" s="91">
        <f t="shared" si="267"/>
        <v>4.3685</v>
      </c>
      <c r="Y460" s="91">
        <f t="shared" si="267"/>
        <v>4.1796800000000003</v>
      </c>
      <c r="Z460" s="91">
        <f t="shared" si="267"/>
        <v>3.8908399999999999</v>
      </c>
      <c r="AA460" s="91">
        <f t="shared" si="267"/>
        <v>3.8154499999999998</v>
      </c>
    </row>
    <row r="461" spans="1:27" ht="12.75" hidden="1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1244.82</v>
      </c>
      <c r="E461" s="44">
        <v>1202.99</v>
      </c>
      <c r="F461" s="44">
        <v>1184.7</v>
      </c>
      <c r="G461" s="44">
        <v>1151.46</v>
      </c>
      <c r="H461" s="44">
        <v>1181.97</v>
      </c>
      <c r="I461" s="44">
        <v>1204.92</v>
      </c>
      <c r="J461" s="44">
        <v>1227.44</v>
      </c>
      <c r="K461" s="44">
        <v>1365.74</v>
      </c>
      <c r="L461" s="44">
        <v>1631.43</v>
      </c>
      <c r="M461" s="44">
        <v>1930.19</v>
      </c>
      <c r="N461" s="44">
        <v>1989.32</v>
      </c>
      <c r="O461" s="44">
        <v>1993.88</v>
      </c>
      <c r="P461" s="44">
        <v>1981.39</v>
      </c>
      <c r="Q461" s="44">
        <v>1948.77</v>
      </c>
      <c r="R461" s="44">
        <v>1856.51</v>
      </c>
      <c r="S461" s="44">
        <v>1785.45</v>
      </c>
      <c r="T461" s="44">
        <v>1759.42</v>
      </c>
      <c r="U461" s="44">
        <v>1866.44</v>
      </c>
      <c r="V461" s="44">
        <v>1934.04</v>
      </c>
      <c r="W461" s="44">
        <v>1838.92</v>
      </c>
      <c r="X461" s="44">
        <v>1811</v>
      </c>
      <c r="Y461" s="44">
        <v>1622.18</v>
      </c>
      <c r="Z461" s="44">
        <v>1333.34</v>
      </c>
      <c r="AA461" s="44">
        <v>1257.95</v>
      </c>
    </row>
    <row r="462" spans="1:27" ht="12.75" hidden="1" customHeight="1" outlineLevel="1" x14ac:dyDescent="0.2">
      <c r="A462" s="99" t="s">
        <v>687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hidden="1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A465" s="98" t="s">
        <v>690</v>
      </c>
      <c r="B465" s="28" t="str">
        <f>"29"&amp;"."&amp;$B$662&amp;"."&amp;$B$663</f>
        <v>29.10.2023</v>
      </c>
      <c r="C465" s="90" t="s">
        <v>76</v>
      </c>
      <c r="D465" s="91">
        <f>ROUND(((D466+D467+D469+D468)/1000),5)</f>
        <v>3.8108599999999999</v>
      </c>
      <c r="E465" s="91">
        <f>ROUND(((E466+E467+E469+E468)/1000),5)</f>
        <v>3.74607</v>
      </c>
      <c r="F465" s="91">
        <f>ROUND(((F466+F467+F469+F468)/1000),5)</f>
        <v>3.6972299999999998</v>
      </c>
      <c r="G465" s="91">
        <f t="shared" ref="G465:AA465" si="270">ROUND(((G466+G467+G469+G468)/1000),5)</f>
        <v>3.6543600000000001</v>
      </c>
      <c r="H465" s="91">
        <f t="shared" si="270"/>
        <v>3.6814499999999999</v>
      </c>
      <c r="I465" s="91">
        <f t="shared" si="270"/>
        <v>3.7475000000000001</v>
      </c>
      <c r="J465" s="91">
        <f t="shared" si="270"/>
        <v>3.7458399999999998</v>
      </c>
      <c r="K465" s="91">
        <f t="shared" si="270"/>
        <v>3.8139099999999999</v>
      </c>
      <c r="L465" s="91">
        <f t="shared" si="270"/>
        <v>4.0677899999999996</v>
      </c>
      <c r="M465" s="91">
        <f t="shared" si="270"/>
        <v>4.2638600000000002</v>
      </c>
      <c r="N465" s="91">
        <f t="shared" si="270"/>
        <v>4.4299799999999996</v>
      </c>
      <c r="O465" s="91">
        <f t="shared" si="270"/>
        <v>4.4718900000000001</v>
      </c>
      <c r="P465" s="91">
        <f t="shared" si="270"/>
        <v>4.4620100000000003</v>
      </c>
      <c r="Q465" s="91">
        <f t="shared" si="270"/>
        <v>4.4622599999999997</v>
      </c>
      <c r="R465" s="91">
        <f t="shared" si="270"/>
        <v>4.3861999999999997</v>
      </c>
      <c r="S465" s="91">
        <f t="shared" si="270"/>
        <v>4.4050399999999996</v>
      </c>
      <c r="T465" s="91">
        <f t="shared" si="270"/>
        <v>4.4101400000000002</v>
      </c>
      <c r="U465" s="91">
        <f t="shared" si="270"/>
        <v>4.5763999999999996</v>
      </c>
      <c r="V465" s="91">
        <f t="shared" si="270"/>
        <v>4.6394099999999998</v>
      </c>
      <c r="W465" s="91">
        <f t="shared" si="270"/>
        <v>4.5590599999999997</v>
      </c>
      <c r="X465" s="91">
        <f t="shared" si="270"/>
        <v>4.5189500000000002</v>
      </c>
      <c r="Y465" s="91">
        <f t="shared" si="270"/>
        <v>4.4681499999999996</v>
      </c>
      <c r="Z465" s="91">
        <f t="shared" si="270"/>
        <v>4.0971799999999998</v>
      </c>
      <c r="AA465" s="91">
        <f t="shared" si="270"/>
        <v>3.8483999999999998</v>
      </c>
    </row>
    <row r="466" spans="1:27" ht="12.75" hidden="1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1253.3599999999999</v>
      </c>
      <c r="E466" s="44">
        <v>1188.57</v>
      </c>
      <c r="F466" s="44">
        <v>1139.73</v>
      </c>
      <c r="G466" s="44">
        <v>1096.8599999999999</v>
      </c>
      <c r="H466" s="44">
        <v>1123.95</v>
      </c>
      <c r="I466" s="44">
        <v>1190</v>
      </c>
      <c r="J466" s="44">
        <v>1188.3399999999999</v>
      </c>
      <c r="K466" s="44">
        <v>1256.4100000000001</v>
      </c>
      <c r="L466" s="44">
        <v>1510.29</v>
      </c>
      <c r="M466" s="44">
        <v>1706.36</v>
      </c>
      <c r="N466" s="44">
        <v>1872.48</v>
      </c>
      <c r="O466" s="44">
        <v>1914.39</v>
      </c>
      <c r="P466" s="44">
        <v>1904.51</v>
      </c>
      <c r="Q466" s="44">
        <v>1904.76</v>
      </c>
      <c r="R466" s="44">
        <v>1828.7</v>
      </c>
      <c r="S466" s="44">
        <v>1847.54</v>
      </c>
      <c r="T466" s="44">
        <v>1852.64</v>
      </c>
      <c r="U466" s="44">
        <v>2018.9</v>
      </c>
      <c r="V466" s="44">
        <v>2081.91</v>
      </c>
      <c r="W466" s="44">
        <v>2001.56</v>
      </c>
      <c r="X466" s="44">
        <v>1961.45</v>
      </c>
      <c r="Y466" s="44">
        <v>1910.65</v>
      </c>
      <c r="Z466" s="44">
        <v>1539.68</v>
      </c>
      <c r="AA466" s="44">
        <v>1290.9000000000001</v>
      </c>
    </row>
    <row r="467" spans="1:27" ht="12.75" hidden="1" customHeight="1" outlineLevel="1" x14ac:dyDescent="0.2">
      <c r="A467" s="99" t="s">
        <v>692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hidden="1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collapsed="1" x14ac:dyDescent="0.2">
      <c r="A470" s="98" t="s">
        <v>695</v>
      </c>
      <c r="B470" s="28" t="str">
        <f>"30"&amp;"."&amp;$B$662&amp;"."&amp;$B$663</f>
        <v>30.10.2023</v>
      </c>
      <c r="C470" s="90" t="s">
        <v>76</v>
      </c>
      <c r="D470" s="91">
        <f>ROUND(((D471+D472+D474+D473)/1000),5)</f>
        <v>3.7455099999999999</v>
      </c>
      <c r="E470" s="91">
        <f>ROUND(((E471+E472+E474+E473)/1000),5)</f>
        <v>3.63794</v>
      </c>
      <c r="F470" s="91">
        <f>ROUND(((F471+F472+F474+F473)/1000),5)</f>
        <v>3.5851999999999999</v>
      </c>
      <c r="G470" s="91">
        <f t="shared" ref="G470:AA470" si="273">ROUND(((G471+G472+G474+G473)/1000),5)</f>
        <v>3.5730400000000002</v>
      </c>
      <c r="H470" s="91">
        <f t="shared" si="273"/>
        <v>3.6287600000000002</v>
      </c>
      <c r="I470" s="91">
        <f t="shared" si="273"/>
        <v>3.7467700000000002</v>
      </c>
      <c r="J470" s="91">
        <f t="shared" si="273"/>
        <v>3.86544</v>
      </c>
      <c r="K470" s="91">
        <f t="shared" si="273"/>
        <v>4.13795</v>
      </c>
      <c r="L470" s="91">
        <f t="shared" si="273"/>
        <v>4.3849200000000002</v>
      </c>
      <c r="M470" s="91">
        <f t="shared" si="273"/>
        <v>4.5334300000000001</v>
      </c>
      <c r="N470" s="91">
        <f t="shared" si="273"/>
        <v>4.6242700000000001</v>
      </c>
      <c r="O470" s="91">
        <f t="shared" si="273"/>
        <v>4.5524399999999998</v>
      </c>
      <c r="P470" s="91">
        <f t="shared" si="273"/>
        <v>4.5534100000000004</v>
      </c>
      <c r="Q470" s="91">
        <f t="shared" si="273"/>
        <v>4.5835499999999998</v>
      </c>
      <c r="R470" s="91">
        <f t="shared" si="273"/>
        <v>4.5640499999999999</v>
      </c>
      <c r="S470" s="91">
        <f t="shared" si="273"/>
        <v>4.5582799999999999</v>
      </c>
      <c r="T470" s="91">
        <f t="shared" si="273"/>
        <v>4.5519299999999996</v>
      </c>
      <c r="U470" s="91">
        <f t="shared" si="273"/>
        <v>4.7865599999999997</v>
      </c>
      <c r="V470" s="91">
        <f t="shared" si="273"/>
        <v>4.6975899999999999</v>
      </c>
      <c r="W470" s="91">
        <f t="shared" si="273"/>
        <v>4.5462699999999998</v>
      </c>
      <c r="X470" s="91">
        <f t="shared" si="273"/>
        <v>4.4993299999999996</v>
      </c>
      <c r="Y470" s="91">
        <f t="shared" si="273"/>
        <v>4.30532</v>
      </c>
      <c r="Z470" s="91">
        <f t="shared" si="273"/>
        <v>3.8911799999999999</v>
      </c>
      <c r="AA470" s="91">
        <f t="shared" si="273"/>
        <v>3.7873000000000001</v>
      </c>
    </row>
    <row r="471" spans="1:27" ht="12.75" hidden="1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1188.01</v>
      </c>
      <c r="E471" s="44">
        <v>1080.44</v>
      </c>
      <c r="F471" s="44">
        <v>1027.7</v>
      </c>
      <c r="G471" s="44">
        <v>1015.54</v>
      </c>
      <c r="H471" s="44">
        <v>1071.26</v>
      </c>
      <c r="I471" s="44">
        <v>1189.27</v>
      </c>
      <c r="J471" s="44">
        <v>1307.94</v>
      </c>
      <c r="K471" s="44">
        <v>1580.45</v>
      </c>
      <c r="L471" s="44">
        <v>1827.42</v>
      </c>
      <c r="M471" s="44">
        <v>1975.93</v>
      </c>
      <c r="N471" s="44">
        <v>2066.77</v>
      </c>
      <c r="O471" s="44">
        <v>1994.94</v>
      </c>
      <c r="P471" s="44">
        <v>1995.91</v>
      </c>
      <c r="Q471" s="44">
        <v>2026.05</v>
      </c>
      <c r="R471" s="44">
        <v>2006.55</v>
      </c>
      <c r="S471" s="44">
        <v>2000.78</v>
      </c>
      <c r="T471" s="44">
        <v>1994.43</v>
      </c>
      <c r="U471" s="44">
        <v>2229.06</v>
      </c>
      <c r="V471" s="44">
        <v>2140.09</v>
      </c>
      <c r="W471" s="44">
        <v>1988.77</v>
      </c>
      <c r="X471" s="44">
        <v>1941.83</v>
      </c>
      <c r="Y471" s="44">
        <v>1747.82</v>
      </c>
      <c r="Z471" s="44">
        <v>1333.68</v>
      </c>
      <c r="AA471" s="44">
        <v>1229.8</v>
      </c>
    </row>
    <row r="472" spans="1:27" ht="12.75" hidden="1" customHeight="1" outlineLevel="1" x14ac:dyDescent="0.2">
      <c r="A472" s="99" t="s">
        <v>697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hidden="1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collapsed="1" x14ac:dyDescent="0.2">
      <c r="A475" s="98" t="s">
        <v>700</v>
      </c>
      <c r="B475" s="28" t="str">
        <f>"31"&amp;"."&amp;$B$662&amp;"."&amp;$B$663</f>
        <v>31.10.2023</v>
      </c>
      <c r="C475" s="90" t="s">
        <v>76</v>
      </c>
      <c r="D475" s="91">
        <f>ROUND(((D476+D477+D479+D478)/1000),5)</f>
        <v>3.7099799999999998</v>
      </c>
      <c r="E475" s="91">
        <f>ROUND(((E476+E477+E479+E478)/1000),5)</f>
        <v>3.57342</v>
      </c>
      <c r="F475" s="91">
        <f>ROUND(((F476+F477+F479+F478)/1000),5)</f>
        <v>3.4872899999999998</v>
      </c>
      <c r="G475" s="91">
        <f t="shared" ref="G475:AA475" si="276">ROUND(((G476+G477+G479+G478)/1000),5)</f>
        <v>3.4719699999999998</v>
      </c>
      <c r="H475" s="91">
        <f t="shared" si="276"/>
        <v>3.5857600000000001</v>
      </c>
      <c r="I475" s="91">
        <f t="shared" si="276"/>
        <v>3.7385999999999999</v>
      </c>
      <c r="J475" s="91">
        <f t="shared" si="276"/>
        <v>3.82769</v>
      </c>
      <c r="K475" s="91">
        <f t="shared" si="276"/>
        <v>4.1601100000000004</v>
      </c>
      <c r="L475" s="91">
        <f t="shared" si="276"/>
        <v>4.3519500000000004</v>
      </c>
      <c r="M475" s="91">
        <f t="shared" si="276"/>
        <v>4.5177500000000004</v>
      </c>
      <c r="N475" s="91">
        <f t="shared" si="276"/>
        <v>4.5386100000000003</v>
      </c>
      <c r="O475" s="91">
        <f t="shared" si="276"/>
        <v>4.5213000000000001</v>
      </c>
      <c r="P475" s="91">
        <f t="shared" si="276"/>
        <v>4.5241300000000004</v>
      </c>
      <c r="Q475" s="91">
        <f t="shared" si="276"/>
        <v>4.5262700000000002</v>
      </c>
      <c r="R475" s="91">
        <f t="shared" si="276"/>
        <v>4.5259200000000002</v>
      </c>
      <c r="S475" s="91">
        <f t="shared" si="276"/>
        <v>4.5266599999999997</v>
      </c>
      <c r="T475" s="91">
        <f t="shared" si="276"/>
        <v>4.5245800000000003</v>
      </c>
      <c r="U475" s="91">
        <f t="shared" si="276"/>
        <v>4.5860200000000004</v>
      </c>
      <c r="V475" s="91">
        <f t="shared" si="276"/>
        <v>4.5910299999999999</v>
      </c>
      <c r="W475" s="91">
        <f t="shared" si="276"/>
        <v>4.5011099999999997</v>
      </c>
      <c r="X475" s="91">
        <f t="shared" si="276"/>
        <v>4.4358399999999998</v>
      </c>
      <c r="Y475" s="91">
        <f t="shared" si="276"/>
        <v>4.2858400000000003</v>
      </c>
      <c r="Z475" s="91">
        <f t="shared" si="276"/>
        <v>3.8662700000000001</v>
      </c>
      <c r="AA475" s="91">
        <f t="shared" si="276"/>
        <v>3.7716099999999999</v>
      </c>
    </row>
    <row r="476" spans="1:27" ht="12.75" hidden="1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1152.48</v>
      </c>
      <c r="E476" s="44">
        <v>1015.92</v>
      </c>
      <c r="F476" s="44">
        <v>929.79</v>
      </c>
      <c r="G476" s="44">
        <v>914.47</v>
      </c>
      <c r="H476" s="44">
        <v>1028.26</v>
      </c>
      <c r="I476" s="44">
        <v>1181.0999999999999</v>
      </c>
      <c r="J476" s="44">
        <v>1270.19</v>
      </c>
      <c r="K476" s="44">
        <v>1602.61</v>
      </c>
      <c r="L476" s="44">
        <v>1794.45</v>
      </c>
      <c r="M476" s="44">
        <v>1960.25</v>
      </c>
      <c r="N476" s="44">
        <v>1981.11</v>
      </c>
      <c r="O476" s="44">
        <v>1963.8</v>
      </c>
      <c r="P476" s="44">
        <v>1966.63</v>
      </c>
      <c r="Q476" s="44">
        <v>1968.77</v>
      </c>
      <c r="R476" s="44">
        <v>1968.42</v>
      </c>
      <c r="S476" s="44">
        <v>1969.16</v>
      </c>
      <c r="T476" s="44">
        <v>1967.08</v>
      </c>
      <c r="U476" s="44">
        <v>2028.52</v>
      </c>
      <c r="V476" s="44">
        <v>2033.53</v>
      </c>
      <c r="W476" s="44">
        <v>1943.61</v>
      </c>
      <c r="X476" s="44">
        <v>1878.34</v>
      </c>
      <c r="Y476" s="44">
        <v>1728.34</v>
      </c>
      <c r="Z476" s="44">
        <v>1308.77</v>
      </c>
      <c r="AA476" s="44">
        <v>1214.1099999999999</v>
      </c>
    </row>
    <row r="477" spans="1:27" ht="12.75" hidden="1" customHeight="1" outlineLevel="1" x14ac:dyDescent="0.2">
      <c r="A477" s="99" t="s">
        <v>702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hidden="1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01.10.2023</v>
      </c>
      <c r="C484" s="90" t="s">
        <v>76</v>
      </c>
      <c r="D484" s="91">
        <f>ROUND(((D485+D486+D488+D487)/1000),5)</f>
        <v>5.2461399999999996</v>
      </c>
      <c r="E484" s="91">
        <f>ROUND(((E485+E486+E488+E487)/1000),5)</f>
        <v>5.18736</v>
      </c>
      <c r="F484" s="91">
        <f>ROUND(((F485+F486+F488+F487)/1000),5)</f>
        <v>5.1734099999999996</v>
      </c>
      <c r="G484" s="91">
        <f t="shared" ref="G484:AA484" si="279">ROUND(((G485+G486+G488+G487)/1000),5)</f>
        <v>5.1752799999999999</v>
      </c>
      <c r="H484" s="91">
        <f t="shared" si="279"/>
        <v>5.1841200000000001</v>
      </c>
      <c r="I484" s="91">
        <f t="shared" si="279"/>
        <v>5.2087599999999998</v>
      </c>
      <c r="J484" s="91">
        <f t="shared" si="279"/>
        <v>5.2097800000000003</v>
      </c>
      <c r="K484" s="91">
        <f t="shared" si="279"/>
        <v>5.2969099999999996</v>
      </c>
      <c r="L484" s="91">
        <f t="shared" si="279"/>
        <v>5.5467000000000004</v>
      </c>
      <c r="M484" s="91">
        <f t="shared" si="279"/>
        <v>5.8201999999999998</v>
      </c>
      <c r="N484" s="91">
        <f t="shared" si="279"/>
        <v>5.8733000000000004</v>
      </c>
      <c r="O484" s="91">
        <f t="shared" si="279"/>
        <v>5.8800699999999999</v>
      </c>
      <c r="P484" s="91">
        <f t="shared" si="279"/>
        <v>5.8826499999999999</v>
      </c>
      <c r="Q484" s="91">
        <f t="shared" si="279"/>
        <v>5.89642</v>
      </c>
      <c r="R484" s="91">
        <f t="shared" si="279"/>
        <v>5.9002400000000002</v>
      </c>
      <c r="S484" s="91">
        <f t="shared" si="279"/>
        <v>5.9101699999999999</v>
      </c>
      <c r="T484" s="91">
        <f t="shared" si="279"/>
        <v>5.9028200000000002</v>
      </c>
      <c r="U484" s="91">
        <f t="shared" si="279"/>
        <v>5.9162100000000004</v>
      </c>
      <c r="V484" s="91">
        <f t="shared" si="279"/>
        <v>5.9748599999999996</v>
      </c>
      <c r="W484" s="91">
        <f t="shared" si="279"/>
        <v>6.0402399999999998</v>
      </c>
      <c r="X484" s="91">
        <f t="shared" si="279"/>
        <v>5.9776199999999999</v>
      </c>
      <c r="Y484" s="91">
        <f t="shared" si="279"/>
        <v>5.8910099999999996</v>
      </c>
      <c r="Z484" s="91">
        <f t="shared" si="279"/>
        <v>5.5422500000000001</v>
      </c>
      <c r="AA484" s="91">
        <f t="shared" si="279"/>
        <v>5.3666999999999998</v>
      </c>
    </row>
    <row r="485" spans="1:27" ht="12.75" hidden="1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1351.76</v>
      </c>
      <c r="E485" s="44">
        <v>1292.98</v>
      </c>
      <c r="F485" s="44">
        <v>1279.03</v>
      </c>
      <c r="G485" s="44">
        <v>1280.9000000000001</v>
      </c>
      <c r="H485" s="44">
        <v>1289.74</v>
      </c>
      <c r="I485" s="44">
        <v>1314.38</v>
      </c>
      <c r="J485" s="44">
        <v>1315.4</v>
      </c>
      <c r="K485" s="44">
        <v>1402.53</v>
      </c>
      <c r="L485" s="44">
        <v>1652.32</v>
      </c>
      <c r="M485" s="44">
        <v>1925.82</v>
      </c>
      <c r="N485" s="44">
        <v>1978.92</v>
      </c>
      <c r="O485" s="44">
        <v>1985.69</v>
      </c>
      <c r="P485" s="44">
        <v>1988.27</v>
      </c>
      <c r="Q485" s="44">
        <v>2002.04</v>
      </c>
      <c r="R485" s="44">
        <v>2005.86</v>
      </c>
      <c r="S485" s="44">
        <v>2015.79</v>
      </c>
      <c r="T485" s="44">
        <v>2008.44</v>
      </c>
      <c r="U485" s="44">
        <v>2021.83</v>
      </c>
      <c r="V485" s="44">
        <v>2080.48</v>
      </c>
      <c r="W485" s="44">
        <v>2145.86</v>
      </c>
      <c r="X485" s="44">
        <v>2083.2399999999998</v>
      </c>
      <c r="Y485" s="44">
        <v>1996.63</v>
      </c>
      <c r="Z485" s="44">
        <v>1647.87</v>
      </c>
      <c r="AA485" s="44">
        <v>1472.32</v>
      </c>
    </row>
    <row r="486" spans="1:27" ht="12.75" hidden="1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hidden="1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98" t="s">
        <v>711</v>
      </c>
      <c r="B489" s="28" t="str">
        <f>"02"&amp;"."&amp;$B$662&amp;"."&amp;$B$663</f>
        <v>02.10.2023</v>
      </c>
      <c r="C489" s="90" t="s">
        <v>76</v>
      </c>
      <c r="D489" s="91">
        <f>ROUND(((D490+D491+D493+D492)/1000),5)</f>
        <v>5.2215800000000003</v>
      </c>
      <c r="E489" s="91">
        <f>ROUND(((E490+E491+E493+E492)/1000),5)</f>
        <v>5.1644800000000002</v>
      </c>
      <c r="F489" s="91">
        <f>ROUND(((F490+F491+F493+F492)/1000),5)</f>
        <v>5.1088699999999996</v>
      </c>
      <c r="G489" s="91">
        <f t="shared" ref="G489:AA489" si="282">ROUND(((G490+G491+G493+G492)/1000),5)</f>
        <v>5.0964700000000001</v>
      </c>
      <c r="H489" s="91">
        <f t="shared" si="282"/>
        <v>5.1093400000000004</v>
      </c>
      <c r="I489" s="91">
        <f t="shared" si="282"/>
        <v>5.2279600000000004</v>
      </c>
      <c r="J489" s="91">
        <f t="shared" si="282"/>
        <v>5.38802</v>
      </c>
      <c r="K489" s="91">
        <f t="shared" si="282"/>
        <v>5.6449600000000002</v>
      </c>
      <c r="L489" s="91">
        <f t="shared" si="282"/>
        <v>5.8484100000000003</v>
      </c>
      <c r="M489" s="91">
        <f t="shared" si="282"/>
        <v>6.0417399999999999</v>
      </c>
      <c r="N489" s="91">
        <f t="shared" si="282"/>
        <v>6.0485199999999999</v>
      </c>
      <c r="O489" s="91">
        <f t="shared" si="282"/>
        <v>5.97065</v>
      </c>
      <c r="P489" s="91">
        <f t="shared" si="282"/>
        <v>5.9283200000000003</v>
      </c>
      <c r="Q489" s="91">
        <f t="shared" si="282"/>
        <v>5.9481000000000002</v>
      </c>
      <c r="R489" s="91">
        <f t="shared" si="282"/>
        <v>5.95</v>
      </c>
      <c r="S489" s="91">
        <f t="shared" si="282"/>
        <v>5.9361600000000001</v>
      </c>
      <c r="T489" s="91">
        <f t="shared" si="282"/>
        <v>5.9315699999999998</v>
      </c>
      <c r="U489" s="91">
        <f t="shared" si="282"/>
        <v>5.9411699999999996</v>
      </c>
      <c r="V489" s="91">
        <f t="shared" si="282"/>
        <v>6.0872000000000002</v>
      </c>
      <c r="W489" s="91">
        <f t="shared" si="282"/>
        <v>6.0897699999999997</v>
      </c>
      <c r="X489" s="91">
        <f t="shared" si="282"/>
        <v>5.9347300000000001</v>
      </c>
      <c r="Y489" s="91">
        <f t="shared" si="282"/>
        <v>5.84138</v>
      </c>
      <c r="Z489" s="91">
        <f t="shared" si="282"/>
        <v>5.5892999999999997</v>
      </c>
      <c r="AA489" s="91">
        <f t="shared" si="282"/>
        <v>5.2958600000000002</v>
      </c>
    </row>
    <row r="490" spans="1:27" ht="12.75" hidden="1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1327.2</v>
      </c>
      <c r="E490" s="44">
        <v>1270.0999999999999</v>
      </c>
      <c r="F490" s="44">
        <v>1214.49</v>
      </c>
      <c r="G490" s="44">
        <v>1202.0899999999999</v>
      </c>
      <c r="H490" s="44">
        <v>1214.96</v>
      </c>
      <c r="I490" s="44">
        <v>1333.58</v>
      </c>
      <c r="J490" s="44">
        <v>1493.64</v>
      </c>
      <c r="K490" s="44">
        <v>1750.58</v>
      </c>
      <c r="L490" s="44">
        <v>1954.03</v>
      </c>
      <c r="M490" s="44">
        <v>2147.36</v>
      </c>
      <c r="N490" s="44">
        <v>2154.14</v>
      </c>
      <c r="O490" s="44">
        <v>2076.27</v>
      </c>
      <c r="P490" s="44">
        <v>2033.94</v>
      </c>
      <c r="Q490" s="44">
        <v>2053.7199999999998</v>
      </c>
      <c r="R490" s="44">
        <v>2055.62</v>
      </c>
      <c r="S490" s="44">
        <v>2041.78</v>
      </c>
      <c r="T490" s="44">
        <v>2037.19</v>
      </c>
      <c r="U490" s="44">
        <v>2046.79</v>
      </c>
      <c r="V490" s="44">
        <v>2192.8200000000002</v>
      </c>
      <c r="W490" s="44">
        <v>2195.39</v>
      </c>
      <c r="X490" s="44">
        <v>2040.35</v>
      </c>
      <c r="Y490" s="44">
        <v>1947</v>
      </c>
      <c r="Z490" s="44">
        <v>1694.92</v>
      </c>
      <c r="AA490" s="44">
        <v>1401.48</v>
      </c>
    </row>
    <row r="491" spans="1:27" ht="12.75" hidden="1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hidden="1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98" t="s">
        <v>716</v>
      </c>
      <c r="B494" s="28" t="str">
        <f>"03"&amp;"."&amp;$B$662&amp;"."&amp;$B$663</f>
        <v>03.10.2023</v>
      </c>
      <c r="C494" s="90" t="s">
        <v>76</v>
      </c>
      <c r="D494" s="91">
        <f>ROUND(((D495+D496+D498+D497)/1000),5)</f>
        <v>5.1654</v>
      </c>
      <c r="E494" s="91">
        <f>ROUND(((E495+E496+E498+E497)/1000),5)</f>
        <v>5.0806500000000003</v>
      </c>
      <c r="F494" s="91">
        <f>ROUND(((F495+F496+F498+F497)/1000),5)</f>
        <v>4.9371799999999997</v>
      </c>
      <c r="G494" s="91">
        <f t="shared" ref="G494:AA494" si="285">ROUND(((G495+G496+G498+G497)/1000),5)</f>
        <v>4.9191399999999996</v>
      </c>
      <c r="H494" s="91">
        <f t="shared" si="285"/>
        <v>5.0804799999999997</v>
      </c>
      <c r="I494" s="91">
        <f t="shared" si="285"/>
        <v>5.2306600000000003</v>
      </c>
      <c r="J494" s="91">
        <f t="shared" si="285"/>
        <v>5.3214499999999996</v>
      </c>
      <c r="K494" s="91">
        <f t="shared" si="285"/>
        <v>5.5607699999999998</v>
      </c>
      <c r="L494" s="91">
        <f t="shared" si="285"/>
        <v>5.8081699999999996</v>
      </c>
      <c r="M494" s="91">
        <f t="shared" si="285"/>
        <v>5.9703799999999996</v>
      </c>
      <c r="N494" s="91">
        <f t="shared" si="285"/>
        <v>6.0063300000000002</v>
      </c>
      <c r="O494" s="91">
        <f t="shared" si="285"/>
        <v>5.9145300000000001</v>
      </c>
      <c r="P494" s="91">
        <f t="shared" si="285"/>
        <v>5.9099399999999997</v>
      </c>
      <c r="Q494" s="91">
        <f t="shared" si="285"/>
        <v>5.9335899999999997</v>
      </c>
      <c r="R494" s="91">
        <f t="shared" si="285"/>
        <v>5.9364100000000004</v>
      </c>
      <c r="S494" s="91">
        <f t="shared" si="285"/>
        <v>5.93879</v>
      </c>
      <c r="T494" s="91">
        <f t="shared" si="285"/>
        <v>5.9391600000000002</v>
      </c>
      <c r="U494" s="91">
        <f t="shared" si="285"/>
        <v>5.9398499999999999</v>
      </c>
      <c r="V494" s="91">
        <f t="shared" si="285"/>
        <v>6.0457099999999997</v>
      </c>
      <c r="W494" s="91">
        <f t="shared" si="285"/>
        <v>6.0571200000000003</v>
      </c>
      <c r="X494" s="91">
        <f t="shared" si="285"/>
        <v>5.9195900000000004</v>
      </c>
      <c r="Y494" s="91">
        <f t="shared" si="285"/>
        <v>5.7893699999999999</v>
      </c>
      <c r="Z494" s="91">
        <f t="shared" si="285"/>
        <v>5.5116199999999997</v>
      </c>
      <c r="AA494" s="91">
        <f t="shared" si="285"/>
        <v>5.2958299999999996</v>
      </c>
    </row>
    <row r="495" spans="1:27" ht="12.75" hidden="1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1271.02</v>
      </c>
      <c r="E495" s="44">
        <v>1186.27</v>
      </c>
      <c r="F495" s="44">
        <v>1042.8</v>
      </c>
      <c r="G495" s="44">
        <v>1024.76</v>
      </c>
      <c r="H495" s="44">
        <v>1186.0999999999999</v>
      </c>
      <c r="I495" s="44">
        <v>1336.28</v>
      </c>
      <c r="J495" s="44">
        <v>1427.07</v>
      </c>
      <c r="K495" s="44">
        <v>1666.39</v>
      </c>
      <c r="L495" s="44">
        <v>1913.79</v>
      </c>
      <c r="M495" s="44">
        <v>2076</v>
      </c>
      <c r="N495" s="44">
        <v>2111.9499999999998</v>
      </c>
      <c r="O495" s="44">
        <v>2020.15</v>
      </c>
      <c r="P495" s="44">
        <v>2015.56</v>
      </c>
      <c r="Q495" s="44">
        <v>2039.21</v>
      </c>
      <c r="R495" s="44">
        <v>2042.03</v>
      </c>
      <c r="S495" s="44">
        <v>2044.41</v>
      </c>
      <c r="T495" s="44">
        <v>2044.78</v>
      </c>
      <c r="U495" s="44">
        <v>2045.47</v>
      </c>
      <c r="V495" s="44">
        <v>2151.33</v>
      </c>
      <c r="W495" s="44">
        <v>2162.7399999999998</v>
      </c>
      <c r="X495" s="44">
        <v>2025.21</v>
      </c>
      <c r="Y495" s="44">
        <v>1894.99</v>
      </c>
      <c r="Z495" s="44">
        <v>1617.24</v>
      </c>
      <c r="AA495" s="44">
        <v>1401.45</v>
      </c>
    </row>
    <row r="496" spans="1:27" ht="12.75" hidden="1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hidden="1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98" t="s">
        <v>721</v>
      </c>
      <c r="B499" s="28" t="str">
        <f>"04"&amp;"."&amp;$B$662&amp;"."&amp;$B$663</f>
        <v>04.10.2023</v>
      </c>
      <c r="C499" s="90" t="s">
        <v>76</v>
      </c>
      <c r="D499" s="91">
        <f>ROUND(((D500+D501+D503+D502)/1000),5)</f>
        <v>5.1386200000000004</v>
      </c>
      <c r="E499" s="91">
        <f>ROUND(((E500+E501+E503+E502)/1000),5)</f>
        <v>5.0083000000000002</v>
      </c>
      <c r="F499" s="91">
        <f>ROUND(((F500+F501+F503+F502)/1000),5)</f>
        <v>4.8908100000000001</v>
      </c>
      <c r="G499" s="91">
        <f t="shared" ref="G499:AA499" si="288">ROUND(((G500+G501+G503+G502)/1000),5)</f>
        <v>4.9490100000000004</v>
      </c>
      <c r="H499" s="91">
        <f t="shared" si="288"/>
        <v>5.0739599999999996</v>
      </c>
      <c r="I499" s="91">
        <f t="shared" si="288"/>
        <v>5.1823699999999997</v>
      </c>
      <c r="J499" s="91">
        <f t="shared" si="288"/>
        <v>5.2289700000000003</v>
      </c>
      <c r="K499" s="91">
        <f t="shared" si="288"/>
        <v>5.5701000000000001</v>
      </c>
      <c r="L499" s="91">
        <f t="shared" si="288"/>
        <v>5.8461600000000002</v>
      </c>
      <c r="M499" s="91">
        <f t="shared" si="288"/>
        <v>6.0208199999999996</v>
      </c>
      <c r="N499" s="91">
        <f t="shared" si="288"/>
        <v>6.05084</v>
      </c>
      <c r="O499" s="91">
        <f t="shared" si="288"/>
        <v>5.9720399999999998</v>
      </c>
      <c r="P499" s="91">
        <f t="shared" si="288"/>
        <v>5.9041100000000002</v>
      </c>
      <c r="Q499" s="91">
        <f t="shared" si="288"/>
        <v>5.9224500000000004</v>
      </c>
      <c r="R499" s="91">
        <f t="shared" si="288"/>
        <v>5.9252700000000003</v>
      </c>
      <c r="S499" s="91">
        <f t="shared" si="288"/>
        <v>5.9177600000000004</v>
      </c>
      <c r="T499" s="91">
        <f t="shared" si="288"/>
        <v>5.9254699999999998</v>
      </c>
      <c r="U499" s="91">
        <f t="shared" si="288"/>
        <v>5.9897499999999999</v>
      </c>
      <c r="V499" s="91">
        <f t="shared" si="288"/>
        <v>6.0999699999999999</v>
      </c>
      <c r="W499" s="91">
        <f t="shared" si="288"/>
        <v>6.1048099999999996</v>
      </c>
      <c r="X499" s="91">
        <f t="shared" si="288"/>
        <v>5.9272400000000003</v>
      </c>
      <c r="Y499" s="91">
        <f t="shared" si="288"/>
        <v>5.7863199999999999</v>
      </c>
      <c r="Z499" s="91">
        <f t="shared" si="288"/>
        <v>5.3856700000000002</v>
      </c>
      <c r="AA499" s="91">
        <f t="shared" si="288"/>
        <v>5.2365300000000001</v>
      </c>
    </row>
    <row r="500" spans="1:27" ht="12.75" hidden="1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1244.24</v>
      </c>
      <c r="E500" s="44">
        <v>1113.92</v>
      </c>
      <c r="F500" s="44">
        <v>996.43</v>
      </c>
      <c r="G500" s="44">
        <v>1054.6300000000001</v>
      </c>
      <c r="H500" s="44">
        <v>1179.58</v>
      </c>
      <c r="I500" s="44">
        <v>1287.99</v>
      </c>
      <c r="J500" s="44">
        <v>1334.59</v>
      </c>
      <c r="K500" s="44">
        <v>1675.72</v>
      </c>
      <c r="L500" s="44">
        <v>1951.78</v>
      </c>
      <c r="M500" s="44">
        <v>2126.44</v>
      </c>
      <c r="N500" s="44">
        <v>2156.46</v>
      </c>
      <c r="O500" s="44">
        <v>2077.66</v>
      </c>
      <c r="P500" s="44">
        <v>2009.73</v>
      </c>
      <c r="Q500" s="44">
        <v>2028.07</v>
      </c>
      <c r="R500" s="44">
        <v>2030.89</v>
      </c>
      <c r="S500" s="44">
        <v>2023.38</v>
      </c>
      <c r="T500" s="44">
        <v>2031.09</v>
      </c>
      <c r="U500" s="44">
        <v>2095.37</v>
      </c>
      <c r="V500" s="44">
        <v>2205.59</v>
      </c>
      <c r="W500" s="44">
        <v>2210.4299999999998</v>
      </c>
      <c r="X500" s="44">
        <v>2032.86</v>
      </c>
      <c r="Y500" s="44">
        <v>1891.94</v>
      </c>
      <c r="Z500" s="44">
        <v>1491.29</v>
      </c>
      <c r="AA500" s="44">
        <v>1342.15</v>
      </c>
    </row>
    <row r="501" spans="1:27" ht="12.75" hidden="1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hidden="1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98" t="s">
        <v>726</v>
      </c>
      <c r="B504" s="28" t="str">
        <f>"05"&amp;"."&amp;$B$662&amp;"."&amp;$B$663</f>
        <v>05.10.2023</v>
      </c>
      <c r="C504" s="90" t="s">
        <v>76</v>
      </c>
      <c r="D504" s="91">
        <f>ROUND(((D505+D506+D508+D507)/1000),5)</f>
        <v>5.0871700000000004</v>
      </c>
      <c r="E504" s="91">
        <f>ROUND(((E505+E506+E508+E507)/1000),5)</f>
        <v>4.9310900000000002</v>
      </c>
      <c r="F504" s="91">
        <f>ROUND(((F505+F506+F508+F507)/1000),5)</f>
        <v>4.8410399999999996</v>
      </c>
      <c r="G504" s="91">
        <f t="shared" ref="G504:AA504" si="291">ROUND(((G505+G506+G508+G507)/1000),5)</f>
        <v>4.8580300000000003</v>
      </c>
      <c r="H504" s="91">
        <f t="shared" si="291"/>
        <v>5.0244799999999996</v>
      </c>
      <c r="I504" s="91">
        <f t="shared" si="291"/>
        <v>5.1657099999999998</v>
      </c>
      <c r="J504" s="91">
        <f t="shared" si="291"/>
        <v>5.2766299999999999</v>
      </c>
      <c r="K504" s="91">
        <f t="shared" si="291"/>
        <v>5.6547200000000002</v>
      </c>
      <c r="L504" s="91">
        <f t="shared" si="291"/>
        <v>5.70289</v>
      </c>
      <c r="M504" s="91">
        <f t="shared" si="291"/>
        <v>5.9322900000000001</v>
      </c>
      <c r="N504" s="91">
        <f t="shared" si="291"/>
        <v>6.0096800000000004</v>
      </c>
      <c r="O504" s="91">
        <f t="shared" si="291"/>
        <v>5.8586</v>
      </c>
      <c r="P504" s="91">
        <f t="shared" si="291"/>
        <v>5.7879199999999997</v>
      </c>
      <c r="Q504" s="91">
        <f t="shared" si="291"/>
        <v>5.8795099999999998</v>
      </c>
      <c r="R504" s="91">
        <f t="shared" si="291"/>
        <v>5.8879400000000004</v>
      </c>
      <c r="S504" s="91">
        <f t="shared" si="291"/>
        <v>5.89262</v>
      </c>
      <c r="T504" s="91">
        <f t="shared" si="291"/>
        <v>5.9027399999999997</v>
      </c>
      <c r="U504" s="91">
        <f t="shared" si="291"/>
        <v>6.0408400000000002</v>
      </c>
      <c r="V504" s="91">
        <f t="shared" si="291"/>
        <v>6.0474300000000003</v>
      </c>
      <c r="W504" s="91">
        <f t="shared" si="291"/>
        <v>6.0997899999999996</v>
      </c>
      <c r="X504" s="91">
        <f t="shared" si="291"/>
        <v>6.03932</v>
      </c>
      <c r="Y504" s="91">
        <f t="shared" si="291"/>
        <v>5.8025799999999998</v>
      </c>
      <c r="Z504" s="91">
        <f t="shared" si="291"/>
        <v>5.5448300000000001</v>
      </c>
      <c r="AA504" s="91">
        <f t="shared" si="291"/>
        <v>5.2587000000000002</v>
      </c>
    </row>
    <row r="505" spans="1:27" ht="12.75" hidden="1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1192.79</v>
      </c>
      <c r="E505" s="44">
        <v>1036.71</v>
      </c>
      <c r="F505" s="44">
        <v>946.66</v>
      </c>
      <c r="G505" s="44">
        <v>963.65</v>
      </c>
      <c r="H505" s="44">
        <v>1130.0999999999999</v>
      </c>
      <c r="I505" s="44">
        <v>1271.33</v>
      </c>
      <c r="J505" s="44">
        <v>1382.25</v>
      </c>
      <c r="K505" s="44">
        <v>1760.34</v>
      </c>
      <c r="L505" s="44">
        <v>1808.51</v>
      </c>
      <c r="M505" s="44">
        <v>2037.91</v>
      </c>
      <c r="N505" s="44">
        <v>2115.3000000000002</v>
      </c>
      <c r="O505" s="44">
        <v>1964.22</v>
      </c>
      <c r="P505" s="44">
        <v>1893.54</v>
      </c>
      <c r="Q505" s="44">
        <v>1985.13</v>
      </c>
      <c r="R505" s="44">
        <v>1993.56</v>
      </c>
      <c r="S505" s="44">
        <v>1998.24</v>
      </c>
      <c r="T505" s="44">
        <v>2008.36</v>
      </c>
      <c r="U505" s="44">
        <v>2146.46</v>
      </c>
      <c r="V505" s="44">
        <v>2153.0500000000002</v>
      </c>
      <c r="W505" s="44">
        <v>2205.41</v>
      </c>
      <c r="X505" s="44">
        <v>2144.94</v>
      </c>
      <c r="Y505" s="44">
        <v>1908.2</v>
      </c>
      <c r="Z505" s="44">
        <v>1650.45</v>
      </c>
      <c r="AA505" s="44">
        <v>1364.32</v>
      </c>
    </row>
    <row r="506" spans="1:27" ht="12.75" hidden="1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hidden="1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98" t="s">
        <v>731</v>
      </c>
      <c r="B509" s="28" t="str">
        <f>"06"&amp;"."&amp;$B$662&amp;"."&amp;$B$663</f>
        <v>06.10.2023</v>
      </c>
      <c r="C509" s="90" t="s">
        <v>76</v>
      </c>
      <c r="D509" s="91">
        <f>ROUND(((D510+D511+D513+D512)/1000),5)</f>
        <v>5.1504200000000004</v>
      </c>
      <c r="E509" s="91">
        <f>ROUND(((E510+E511+E513+E512)/1000),5)</f>
        <v>5.0399099999999999</v>
      </c>
      <c r="F509" s="91">
        <f>ROUND(((F510+F511+F513+F512)/1000),5)</f>
        <v>4.9616600000000002</v>
      </c>
      <c r="G509" s="91">
        <f t="shared" ref="G509:AA509" si="294">ROUND(((G510+G511+G513+G512)/1000),5)</f>
        <v>4.9856199999999999</v>
      </c>
      <c r="H509" s="91">
        <f t="shared" si="294"/>
        <v>5.0744300000000004</v>
      </c>
      <c r="I509" s="91">
        <f t="shared" si="294"/>
        <v>5.1931599999999998</v>
      </c>
      <c r="J509" s="91">
        <f t="shared" si="294"/>
        <v>5.4143600000000003</v>
      </c>
      <c r="K509" s="91">
        <f t="shared" si="294"/>
        <v>5.6713899999999997</v>
      </c>
      <c r="L509" s="91">
        <f t="shared" si="294"/>
        <v>5.93262</v>
      </c>
      <c r="M509" s="91">
        <f t="shared" si="294"/>
        <v>6.1080100000000002</v>
      </c>
      <c r="N509" s="91">
        <f t="shared" si="294"/>
        <v>6.1158799999999998</v>
      </c>
      <c r="O509" s="91">
        <f t="shared" si="294"/>
        <v>6.0891299999999999</v>
      </c>
      <c r="P509" s="91">
        <f t="shared" si="294"/>
        <v>5.9503000000000004</v>
      </c>
      <c r="Q509" s="91">
        <f t="shared" si="294"/>
        <v>5.9569999999999999</v>
      </c>
      <c r="R509" s="91">
        <f t="shared" si="294"/>
        <v>5.90219</v>
      </c>
      <c r="S509" s="91">
        <f t="shared" si="294"/>
        <v>5.8917900000000003</v>
      </c>
      <c r="T509" s="91">
        <f t="shared" si="294"/>
        <v>5.9045399999999999</v>
      </c>
      <c r="U509" s="91">
        <f t="shared" si="294"/>
        <v>5.9272499999999999</v>
      </c>
      <c r="V509" s="91">
        <f t="shared" si="294"/>
        <v>6.1043799999999999</v>
      </c>
      <c r="W509" s="91">
        <f t="shared" si="294"/>
        <v>6.0951899999999997</v>
      </c>
      <c r="X509" s="91">
        <f t="shared" si="294"/>
        <v>5.9911500000000002</v>
      </c>
      <c r="Y509" s="91">
        <f t="shared" si="294"/>
        <v>5.8861299999999996</v>
      </c>
      <c r="Z509" s="91">
        <f t="shared" si="294"/>
        <v>5.6656599999999999</v>
      </c>
      <c r="AA509" s="91">
        <f t="shared" si="294"/>
        <v>5.40177</v>
      </c>
    </row>
    <row r="510" spans="1:27" ht="12.75" hidden="1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1256.04</v>
      </c>
      <c r="E510" s="44">
        <v>1145.53</v>
      </c>
      <c r="F510" s="44">
        <v>1067.28</v>
      </c>
      <c r="G510" s="44">
        <v>1091.24</v>
      </c>
      <c r="H510" s="44">
        <v>1180.05</v>
      </c>
      <c r="I510" s="44">
        <v>1298.78</v>
      </c>
      <c r="J510" s="44">
        <v>1519.98</v>
      </c>
      <c r="K510" s="44">
        <v>1777.01</v>
      </c>
      <c r="L510" s="44">
        <v>2038.24</v>
      </c>
      <c r="M510" s="44">
        <v>2213.63</v>
      </c>
      <c r="N510" s="44">
        <v>2221.5</v>
      </c>
      <c r="O510" s="44">
        <v>2194.75</v>
      </c>
      <c r="P510" s="44">
        <v>2055.92</v>
      </c>
      <c r="Q510" s="44">
        <v>2062.62</v>
      </c>
      <c r="R510" s="44">
        <v>2007.81</v>
      </c>
      <c r="S510" s="44">
        <v>1997.41</v>
      </c>
      <c r="T510" s="44">
        <v>2010.16</v>
      </c>
      <c r="U510" s="44">
        <v>2032.87</v>
      </c>
      <c r="V510" s="44">
        <v>2210</v>
      </c>
      <c r="W510" s="44">
        <v>2200.81</v>
      </c>
      <c r="X510" s="44">
        <v>2096.77</v>
      </c>
      <c r="Y510" s="44">
        <v>1991.75</v>
      </c>
      <c r="Z510" s="44">
        <v>1771.28</v>
      </c>
      <c r="AA510" s="44">
        <v>1507.39</v>
      </c>
    </row>
    <row r="511" spans="1:27" ht="12.75" hidden="1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hidden="1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98" t="s">
        <v>736</v>
      </c>
      <c r="B514" s="28" t="str">
        <f>"07"&amp;"."&amp;$B$662&amp;"."&amp;$B$663</f>
        <v>07.10.2023</v>
      </c>
      <c r="C514" s="90" t="s">
        <v>76</v>
      </c>
      <c r="D514" s="91">
        <f>ROUND(((D515+D516+D518+D517)/1000),5)</f>
        <v>5.18398</v>
      </c>
      <c r="E514" s="91">
        <f>ROUND(((E515+E516+E518+E517)/1000),5)</f>
        <v>5.1332300000000002</v>
      </c>
      <c r="F514" s="91">
        <f>ROUND(((F515+F516+F518+F517)/1000),5)</f>
        <v>5.0827</v>
      </c>
      <c r="G514" s="91">
        <f t="shared" ref="G514:AA514" si="297">ROUND(((G515+G516+G518+G517)/1000),5)</f>
        <v>5.0501300000000002</v>
      </c>
      <c r="H514" s="91">
        <f t="shared" si="297"/>
        <v>5.0870100000000003</v>
      </c>
      <c r="I514" s="91">
        <f t="shared" si="297"/>
        <v>5.1424300000000001</v>
      </c>
      <c r="J514" s="91">
        <f t="shared" si="297"/>
        <v>5.2329699999999999</v>
      </c>
      <c r="K514" s="91">
        <f t="shared" si="297"/>
        <v>5.4151300000000004</v>
      </c>
      <c r="L514" s="91">
        <f t="shared" si="297"/>
        <v>5.61151</v>
      </c>
      <c r="M514" s="91">
        <f t="shared" si="297"/>
        <v>5.7691699999999999</v>
      </c>
      <c r="N514" s="91">
        <f t="shared" si="297"/>
        <v>5.8513200000000003</v>
      </c>
      <c r="O514" s="91">
        <f t="shared" si="297"/>
        <v>5.8426999999999998</v>
      </c>
      <c r="P514" s="91">
        <f t="shared" si="297"/>
        <v>5.7915900000000002</v>
      </c>
      <c r="Q514" s="91">
        <f t="shared" si="297"/>
        <v>5.7922399999999996</v>
      </c>
      <c r="R514" s="91">
        <f t="shared" si="297"/>
        <v>5.78484</v>
      </c>
      <c r="S514" s="91">
        <f t="shared" si="297"/>
        <v>5.7922500000000001</v>
      </c>
      <c r="T514" s="91">
        <f t="shared" si="297"/>
        <v>5.8177700000000003</v>
      </c>
      <c r="U514" s="91">
        <f t="shared" si="297"/>
        <v>5.9016200000000003</v>
      </c>
      <c r="V514" s="91">
        <f t="shared" si="297"/>
        <v>6.01668</v>
      </c>
      <c r="W514" s="91">
        <f t="shared" si="297"/>
        <v>6.0329600000000001</v>
      </c>
      <c r="X514" s="91">
        <f t="shared" si="297"/>
        <v>5.9779200000000001</v>
      </c>
      <c r="Y514" s="91">
        <f t="shared" si="297"/>
        <v>5.7418699999999996</v>
      </c>
      <c r="Z514" s="91">
        <f t="shared" si="297"/>
        <v>5.4880699999999996</v>
      </c>
      <c r="AA514" s="91">
        <f t="shared" si="297"/>
        <v>5.24282</v>
      </c>
    </row>
    <row r="515" spans="1:27" ht="12.75" hidden="1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1289.5999999999999</v>
      </c>
      <c r="E515" s="44">
        <v>1238.8499999999999</v>
      </c>
      <c r="F515" s="44">
        <v>1188.32</v>
      </c>
      <c r="G515" s="44">
        <v>1155.75</v>
      </c>
      <c r="H515" s="44">
        <v>1192.6300000000001</v>
      </c>
      <c r="I515" s="44">
        <v>1248.05</v>
      </c>
      <c r="J515" s="44">
        <v>1338.59</v>
      </c>
      <c r="K515" s="44">
        <v>1520.75</v>
      </c>
      <c r="L515" s="44">
        <v>1717.13</v>
      </c>
      <c r="M515" s="44">
        <v>1874.79</v>
      </c>
      <c r="N515" s="44">
        <v>1956.94</v>
      </c>
      <c r="O515" s="44">
        <v>1948.32</v>
      </c>
      <c r="P515" s="44">
        <v>1897.21</v>
      </c>
      <c r="Q515" s="44">
        <v>1897.86</v>
      </c>
      <c r="R515" s="44">
        <v>1890.46</v>
      </c>
      <c r="S515" s="44">
        <v>1897.87</v>
      </c>
      <c r="T515" s="44">
        <v>1923.39</v>
      </c>
      <c r="U515" s="44">
        <v>2007.24</v>
      </c>
      <c r="V515" s="44">
        <v>2122.3000000000002</v>
      </c>
      <c r="W515" s="44">
        <v>2138.58</v>
      </c>
      <c r="X515" s="44">
        <v>2083.54</v>
      </c>
      <c r="Y515" s="44">
        <v>1847.49</v>
      </c>
      <c r="Z515" s="44">
        <v>1593.69</v>
      </c>
      <c r="AA515" s="44">
        <v>1348.44</v>
      </c>
    </row>
    <row r="516" spans="1:27" ht="12.75" hidden="1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hidden="1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98" t="s">
        <v>741</v>
      </c>
      <c r="B519" s="28" t="str">
        <f>"08"&amp;"."&amp;$B$662&amp;"."&amp;$B$663</f>
        <v>08.10.2023</v>
      </c>
      <c r="C519" s="90" t="s">
        <v>76</v>
      </c>
      <c r="D519" s="91">
        <f>ROUND(((D520+D521+D523+D522)/1000),5)</f>
        <v>5.0977199999999998</v>
      </c>
      <c r="E519" s="91">
        <f>ROUND(((E520+E521+E523+E522)/1000),5)</f>
        <v>5.0073699999999999</v>
      </c>
      <c r="F519" s="91">
        <f>ROUND(((F520+F521+F523+F522)/1000),5)</f>
        <v>4.9054799999999998</v>
      </c>
      <c r="G519" s="91">
        <f t="shared" ref="G519:AA519" si="300">ROUND(((G520+G521+G523+G522)/1000),5)</f>
        <v>4.8707900000000004</v>
      </c>
      <c r="H519" s="91">
        <f t="shared" si="300"/>
        <v>4.9168700000000003</v>
      </c>
      <c r="I519" s="91">
        <f t="shared" si="300"/>
        <v>4.9807699999999997</v>
      </c>
      <c r="J519" s="91">
        <f t="shared" si="300"/>
        <v>4.9733400000000003</v>
      </c>
      <c r="K519" s="91">
        <f t="shared" si="300"/>
        <v>5.0801999999999996</v>
      </c>
      <c r="L519" s="91">
        <f t="shared" si="300"/>
        <v>5.4085200000000002</v>
      </c>
      <c r="M519" s="91">
        <f t="shared" si="300"/>
        <v>5.5473400000000002</v>
      </c>
      <c r="N519" s="91">
        <f t="shared" si="300"/>
        <v>5.5912699999999997</v>
      </c>
      <c r="O519" s="91">
        <f t="shared" si="300"/>
        <v>5.5940799999999999</v>
      </c>
      <c r="P519" s="91">
        <f t="shared" si="300"/>
        <v>5.6781199999999998</v>
      </c>
      <c r="Q519" s="91">
        <f t="shared" si="300"/>
        <v>5.6788800000000004</v>
      </c>
      <c r="R519" s="91">
        <f t="shared" si="300"/>
        <v>5.6832599999999998</v>
      </c>
      <c r="S519" s="91">
        <f t="shared" si="300"/>
        <v>5.6782399999999997</v>
      </c>
      <c r="T519" s="91">
        <f t="shared" si="300"/>
        <v>5.8292900000000003</v>
      </c>
      <c r="U519" s="91">
        <f t="shared" si="300"/>
        <v>6.0446799999999996</v>
      </c>
      <c r="V519" s="91">
        <f t="shared" si="300"/>
        <v>6.1376400000000002</v>
      </c>
      <c r="W519" s="91">
        <f t="shared" si="300"/>
        <v>6.1395</v>
      </c>
      <c r="X519" s="91">
        <f t="shared" si="300"/>
        <v>6.0940500000000002</v>
      </c>
      <c r="Y519" s="91">
        <f t="shared" si="300"/>
        <v>5.7471800000000002</v>
      </c>
      <c r="Z519" s="91">
        <f t="shared" si="300"/>
        <v>5.45024</v>
      </c>
      <c r="AA519" s="91">
        <f t="shared" si="300"/>
        <v>5.23787</v>
      </c>
    </row>
    <row r="520" spans="1:27" ht="12.75" hidden="1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1203.3399999999999</v>
      </c>
      <c r="E520" s="44">
        <v>1112.99</v>
      </c>
      <c r="F520" s="44">
        <v>1011.1</v>
      </c>
      <c r="G520" s="44">
        <v>976.41</v>
      </c>
      <c r="H520" s="44">
        <v>1022.49</v>
      </c>
      <c r="I520" s="44">
        <v>1086.3900000000001</v>
      </c>
      <c r="J520" s="44">
        <v>1078.96</v>
      </c>
      <c r="K520" s="44">
        <v>1185.82</v>
      </c>
      <c r="L520" s="44">
        <v>1514.14</v>
      </c>
      <c r="M520" s="44">
        <v>1652.96</v>
      </c>
      <c r="N520" s="44">
        <v>1696.89</v>
      </c>
      <c r="O520" s="44">
        <v>1699.7</v>
      </c>
      <c r="P520" s="44">
        <v>1783.74</v>
      </c>
      <c r="Q520" s="44">
        <v>1784.5</v>
      </c>
      <c r="R520" s="44">
        <v>1788.88</v>
      </c>
      <c r="S520" s="44">
        <v>1783.86</v>
      </c>
      <c r="T520" s="44">
        <v>1934.91</v>
      </c>
      <c r="U520" s="44">
        <v>2150.3000000000002</v>
      </c>
      <c r="V520" s="44">
        <v>2243.2600000000002</v>
      </c>
      <c r="W520" s="44">
        <v>2245.12</v>
      </c>
      <c r="X520" s="44">
        <v>2199.67</v>
      </c>
      <c r="Y520" s="44">
        <v>1852.8</v>
      </c>
      <c r="Z520" s="44">
        <v>1555.86</v>
      </c>
      <c r="AA520" s="44">
        <v>1343.49</v>
      </c>
    </row>
    <row r="521" spans="1:27" ht="12.75" hidden="1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hidden="1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98" t="s">
        <v>746</v>
      </c>
      <c r="B524" s="28" t="str">
        <f>"09"&amp;"."&amp;$B$662&amp;"."&amp;$B$663</f>
        <v>09.10.2023</v>
      </c>
      <c r="C524" s="90" t="s">
        <v>76</v>
      </c>
      <c r="D524" s="91">
        <f>ROUND(((D525+D526+D528+D527)/1000),5)</f>
        <v>5.1134500000000003</v>
      </c>
      <c r="E524" s="91">
        <f>ROUND(((E525+E526+E528+E527)/1000),5)</f>
        <v>5.0245600000000001</v>
      </c>
      <c r="F524" s="91">
        <f>ROUND(((F525+F526+F528+F527)/1000),5)</f>
        <v>4.9489000000000001</v>
      </c>
      <c r="G524" s="91">
        <f t="shared" ref="G524:AA524" si="303">ROUND(((G525+G526+G528+G527)/1000),5)</f>
        <v>4.9218500000000001</v>
      </c>
      <c r="H524" s="91">
        <f t="shared" si="303"/>
        <v>4.97621</v>
      </c>
      <c r="I524" s="91">
        <f t="shared" si="303"/>
        <v>5.1939299999999999</v>
      </c>
      <c r="J524" s="91">
        <f t="shared" si="303"/>
        <v>5.3313499999999996</v>
      </c>
      <c r="K524" s="91">
        <f t="shared" si="303"/>
        <v>5.6690199999999997</v>
      </c>
      <c r="L524" s="91">
        <f t="shared" si="303"/>
        <v>6.04467</v>
      </c>
      <c r="M524" s="91">
        <f t="shared" si="303"/>
        <v>6.13429</v>
      </c>
      <c r="N524" s="91">
        <f t="shared" si="303"/>
        <v>6.1582100000000004</v>
      </c>
      <c r="O524" s="91">
        <f t="shared" si="303"/>
        <v>6.1423100000000002</v>
      </c>
      <c r="P524" s="91">
        <f t="shared" si="303"/>
        <v>6.06989</v>
      </c>
      <c r="Q524" s="91">
        <f t="shared" si="303"/>
        <v>6.0951500000000003</v>
      </c>
      <c r="R524" s="91">
        <f t="shared" si="303"/>
        <v>6.09795</v>
      </c>
      <c r="S524" s="91">
        <f t="shared" si="303"/>
        <v>6.0998700000000001</v>
      </c>
      <c r="T524" s="91">
        <f t="shared" si="303"/>
        <v>6.0737500000000004</v>
      </c>
      <c r="U524" s="91">
        <f t="shared" si="303"/>
        <v>6.1071</v>
      </c>
      <c r="V524" s="91">
        <f t="shared" si="303"/>
        <v>6.1315400000000002</v>
      </c>
      <c r="W524" s="91">
        <f t="shared" si="303"/>
        <v>6.1244199999999998</v>
      </c>
      <c r="X524" s="91">
        <f t="shared" si="303"/>
        <v>6.0756300000000003</v>
      </c>
      <c r="Y524" s="91">
        <f t="shared" si="303"/>
        <v>6.0318199999999997</v>
      </c>
      <c r="Z524" s="91">
        <f t="shared" si="303"/>
        <v>5.5246899999999997</v>
      </c>
      <c r="AA524" s="91">
        <f t="shared" si="303"/>
        <v>5.2592600000000003</v>
      </c>
    </row>
    <row r="525" spans="1:27" ht="12.75" hidden="1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1219.07</v>
      </c>
      <c r="E525" s="44">
        <v>1130.18</v>
      </c>
      <c r="F525" s="44">
        <v>1054.52</v>
      </c>
      <c r="G525" s="44">
        <v>1027.47</v>
      </c>
      <c r="H525" s="44">
        <v>1081.83</v>
      </c>
      <c r="I525" s="44">
        <v>1299.55</v>
      </c>
      <c r="J525" s="44">
        <v>1436.97</v>
      </c>
      <c r="K525" s="44">
        <v>1774.64</v>
      </c>
      <c r="L525" s="44">
        <v>2150.29</v>
      </c>
      <c r="M525" s="44">
        <v>2239.91</v>
      </c>
      <c r="N525" s="44">
        <v>2263.83</v>
      </c>
      <c r="O525" s="44">
        <v>2247.9299999999998</v>
      </c>
      <c r="P525" s="44">
        <v>2175.5100000000002</v>
      </c>
      <c r="Q525" s="44">
        <v>2200.77</v>
      </c>
      <c r="R525" s="44">
        <v>2203.5700000000002</v>
      </c>
      <c r="S525" s="44">
        <v>2205.4899999999998</v>
      </c>
      <c r="T525" s="44">
        <v>2179.37</v>
      </c>
      <c r="U525" s="44">
        <v>2212.7199999999998</v>
      </c>
      <c r="V525" s="44">
        <v>2237.16</v>
      </c>
      <c r="W525" s="44">
        <v>2230.04</v>
      </c>
      <c r="X525" s="44">
        <v>2181.25</v>
      </c>
      <c r="Y525" s="44">
        <v>2137.44</v>
      </c>
      <c r="Z525" s="44">
        <v>1630.31</v>
      </c>
      <c r="AA525" s="44">
        <v>1364.88</v>
      </c>
    </row>
    <row r="526" spans="1:27" ht="12.75" hidden="1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hidden="1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98" t="s">
        <v>751</v>
      </c>
      <c r="B529" s="28" t="str">
        <f>"10"&amp;"."&amp;$B$662&amp;"."&amp;$B$663</f>
        <v>10.10.2023</v>
      </c>
      <c r="C529" s="90" t="s">
        <v>76</v>
      </c>
      <c r="D529" s="91">
        <f>ROUND(((D530+D531+D533+D532)/1000),5)</f>
        <v>5.11517</v>
      </c>
      <c r="E529" s="91">
        <f>ROUND(((E530+E531+E533+E532)/1000),5)</f>
        <v>5.0370999999999997</v>
      </c>
      <c r="F529" s="91">
        <f>ROUND(((F530+F531+F533+F532)/1000),5)</f>
        <v>5.0151300000000001</v>
      </c>
      <c r="G529" s="91">
        <f t="shared" ref="G529:AA529" si="306">ROUND(((G530+G531+G533+G532)/1000),5)</f>
        <v>5.0070800000000002</v>
      </c>
      <c r="H529" s="91">
        <f t="shared" si="306"/>
        <v>5.0398800000000001</v>
      </c>
      <c r="I529" s="91">
        <f t="shared" si="306"/>
        <v>5.2096999999999998</v>
      </c>
      <c r="J529" s="91">
        <f t="shared" si="306"/>
        <v>5.3927899999999998</v>
      </c>
      <c r="K529" s="91">
        <f t="shared" si="306"/>
        <v>5.60886</v>
      </c>
      <c r="L529" s="91">
        <f t="shared" si="306"/>
        <v>5.9639600000000002</v>
      </c>
      <c r="M529" s="91">
        <f t="shared" si="306"/>
        <v>6.0916600000000001</v>
      </c>
      <c r="N529" s="91">
        <f t="shared" si="306"/>
        <v>6.1687500000000002</v>
      </c>
      <c r="O529" s="91">
        <f t="shared" si="306"/>
        <v>6.0928899999999997</v>
      </c>
      <c r="P529" s="91">
        <f t="shared" si="306"/>
        <v>6.0882199999999997</v>
      </c>
      <c r="Q529" s="91">
        <f t="shared" si="306"/>
        <v>6.0960400000000003</v>
      </c>
      <c r="R529" s="91">
        <f t="shared" si="306"/>
        <v>6.0871000000000004</v>
      </c>
      <c r="S529" s="91">
        <f t="shared" si="306"/>
        <v>6.0885100000000003</v>
      </c>
      <c r="T529" s="91">
        <f t="shared" si="306"/>
        <v>6.0917599999999998</v>
      </c>
      <c r="U529" s="91">
        <f t="shared" si="306"/>
        <v>6.1001899999999996</v>
      </c>
      <c r="V529" s="91">
        <f t="shared" si="306"/>
        <v>6.2322499999999996</v>
      </c>
      <c r="W529" s="91">
        <f t="shared" si="306"/>
        <v>6.2368399999999999</v>
      </c>
      <c r="X529" s="91">
        <f t="shared" si="306"/>
        <v>6.0706499999999997</v>
      </c>
      <c r="Y529" s="91">
        <f t="shared" si="306"/>
        <v>6.0306600000000001</v>
      </c>
      <c r="Z529" s="91">
        <f t="shared" si="306"/>
        <v>5.65503</v>
      </c>
      <c r="AA529" s="91">
        <f t="shared" si="306"/>
        <v>5.2644399999999996</v>
      </c>
    </row>
    <row r="530" spans="1:27" ht="12.75" hidden="1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1220.79</v>
      </c>
      <c r="E530" s="44">
        <v>1142.72</v>
      </c>
      <c r="F530" s="44">
        <v>1120.75</v>
      </c>
      <c r="G530" s="44">
        <v>1112.7</v>
      </c>
      <c r="H530" s="44">
        <v>1145.5</v>
      </c>
      <c r="I530" s="44">
        <v>1315.32</v>
      </c>
      <c r="J530" s="44">
        <v>1498.41</v>
      </c>
      <c r="K530" s="44">
        <v>1714.48</v>
      </c>
      <c r="L530" s="44">
        <v>2069.58</v>
      </c>
      <c r="M530" s="44">
        <v>2197.2800000000002</v>
      </c>
      <c r="N530" s="44">
        <v>2274.37</v>
      </c>
      <c r="O530" s="44">
        <v>2198.5100000000002</v>
      </c>
      <c r="P530" s="44">
        <v>2193.84</v>
      </c>
      <c r="Q530" s="44">
        <v>2201.66</v>
      </c>
      <c r="R530" s="44">
        <v>2192.7199999999998</v>
      </c>
      <c r="S530" s="44">
        <v>2194.13</v>
      </c>
      <c r="T530" s="44">
        <v>2197.38</v>
      </c>
      <c r="U530" s="44">
        <v>2205.81</v>
      </c>
      <c r="V530" s="44">
        <v>2337.87</v>
      </c>
      <c r="W530" s="44">
        <v>2342.46</v>
      </c>
      <c r="X530" s="44">
        <v>2176.27</v>
      </c>
      <c r="Y530" s="44">
        <v>2136.2800000000002</v>
      </c>
      <c r="Z530" s="44">
        <v>1760.65</v>
      </c>
      <c r="AA530" s="44">
        <v>1370.06</v>
      </c>
    </row>
    <row r="531" spans="1:27" ht="12.75" hidden="1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hidden="1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98" t="s">
        <v>756</v>
      </c>
      <c r="B534" s="28" t="str">
        <f>"11"&amp;"."&amp;$B$662&amp;"."&amp;$B$663</f>
        <v>11.10.2023</v>
      </c>
      <c r="C534" s="90" t="s">
        <v>76</v>
      </c>
      <c r="D534" s="91">
        <f>ROUND(((D535+D536+D538+D537)/1000),5)</f>
        <v>5.1212299999999997</v>
      </c>
      <c r="E534" s="91">
        <f>ROUND(((E535+E536+E538+E537)/1000),5)</f>
        <v>5.0363499999999997</v>
      </c>
      <c r="F534" s="91">
        <f>ROUND(((F535+F536+F538+F537)/1000),5)</f>
        <v>5.0135100000000001</v>
      </c>
      <c r="G534" s="91">
        <f t="shared" ref="G534:AA534" si="309">ROUND(((G535+G536+G538+G537)/1000),5)</f>
        <v>5.0141299999999998</v>
      </c>
      <c r="H534" s="91">
        <f t="shared" si="309"/>
        <v>5.0538999999999996</v>
      </c>
      <c r="I534" s="91">
        <f t="shared" si="309"/>
        <v>5.2071899999999998</v>
      </c>
      <c r="J534" s="91">
        <f t="shared" si="309"/>
        <v>5.35588</v>
      </c>
      <c r="K534" s="91">
        <f t="shared" si="309"/>
        <v>5.6904899999999996</v>
      </c>
      <c r="L534" s="91">
        <f t="shared" si="309"/>
        <v>5.9358199999999997</v>
      </c>
      <c r="M534" s="91">
        <f t="shared" si="309"/>
        <v>6.0850299999999997</v>
      </c>
      <c r="N534" s="91">
        <f t="shared" si="309"/>
        <v>6.1957199999999997</v>
      </c>
      <c r="O534" s="91">
        <f t="shared" si="309"/>
        <v>6.0673399999999997</v>
      </c>
      <c r="P534" s="91">
        <f t="shared" si="309"/>
        <v>6.0542400000000001</v>
      </c>
      <c r="Q534" s="91">
        <f t="shared" si="309"/>
        <v>5.9962</v>
      </c>
      <c r="R534" s="91">
        <f t="shared" si="309"/>
        <v>6.0157699999999998</v>
      </c>
      <c r="S534" s="91">
        <f t="shared" si="309"/>
        <v>5.9880100000000001</v>
      </c>
      <c r="T534" s="91">
        <f t="shared" si="309"/>
        <v>6.0123600000000001</v>
      </c>
      <c r="U534" s="91">
        <f t="shared" si="309"/>
        <v>6.1437200000000001</v>
      </c>
      <c r="V534" s="91">
        <f t="shared" si="309"/>
        <v>6.3881800000000002</v>
      </c>
      <c r="W534" s="91">
        <f t="shared" si="309"/>
        <v>6.1855700000000002</v>
      </c>
      <c r="X534" s="91">
        <f t="shared" si="309"/>
        <v>6.1447099999999999</v>
      </c>
      <c r="Y534" s="91">
        <f t="shared" si="309"/>
        <v>6.0057400000000003</v>
      </c>
      <c r="Z534" s="91">
        <f t="shared" si="309"/>
        <v>5.5080600000000004</v>
      </c>
      <c r="AA534" s="91">
        <f t="shared" si="309"/>
        <v>5.19916</v>
      </c>
    </row>
    <row r="535" spans="1:27" ht="12.75" hidden="1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1226.8499999999999</v>
      </c>
      <c r="E535" s="44">
        <v>1141.97</v>
      </c>
      <c r="F535" s="44">
        <v>1119.1300000000001</v>
      </c>
      <c r="G535" s="44">
        <v>1119.75</v>
      </c>
      <c r="H535" s="44">
        <v>1159.52</v>
      </c>
      <c r="I535" s="44">
        <v>1312.81</v>
      </c>
      <c r="J535" s="44">
        <v>1461.5</v>
      </c>
      <c r="K535" s="44">
        <v>1796.11</v>
      </c>
      <c r="L535" s="44">
        <v>2041.44</v>
      </c>
      <c r="M535" s="44">
        <v>2190.65</v>
      </c>
      <c r="N535" s="44">
        <v>2301.34</v>
      </c>
      <c r="O535" s="44">
        <v>2172.96</v>
      </c>
      <c r="P535" s="44">
        <v>2159.86</v>
      </c>
      <c r="Q535" s="44">
        <v>2101.8200000000002</v>
      </c>
      <c r="R535" s="44">
        <v>2121.39</v>
      </c>
      <c r="S535" s="44">
        <v>2093.63</v>
      </c>
      <c r="T535" s="44">
        <v>2117.98</v>
      </c>
      <c r="U535" s="44">
        <v>2249.34</v>
      </c>
      <c r="V535" s="44">
        <v>2493.8000000000002</v>
      </c>
      <c r="W535" s="44">
        <v>2291.19</v>
      </c>
      <c r="X535" s="44">
        <v>2250.33</v>
      </c>
      <c r="Y535" s="44">
        <v>2111.36</v>
      </c>
      <c r="Z535" s="44">
        <v>1613.68</v>
      </c>
      <c r="AA535" s="44">
        <v>1304.78</v>
      </c>
    </row>
    <row r="536" spans="1:27" ht="12.75" hidden="1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hidden="1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98" t="s">
        <v>761</v>
      </c>
      <c r="B539" s="28" t="str">
        <f>"12"&amp;"."&amp;$B$662&amp;"."&amp;$B$663</f>
        <v>12.10.2023</v>
      </c>
      <c r="C539" s="90" t="s">
        <v>76</v>
      </c>
      <c r="D539" s="91">
        <f>ROUND(((D540+D541+D543+D542)/1000),5)</f>
        <v>5.0357099999999999</v>
      </c>
      <c r="E539" s="91">
        <f>ROUND(((E540+E541+E543+E542)/1000),5)</f>
        <v>4.9664400000000004</v>
      </c>
      <c r="F539" s="91">
        <f>ROUND(((F540+F541+F543+F542)/1000),5)</f>
        <v>4.9101400000000002</v>
      </c>
      <c r="G539" s="91">
        <f t="shared" ref="G539:AA539" si="312">ROUND(((G540+G541+G543+G542)/1000),5)</f>
        <v>4.91554</v>
      </c>
      <c r="H539" s="91">
        <f t="shared" si="312"/>
        <v>5.0117900000000004</v>
      </c>
      <c r="I539" s="91">
        <f t="shared" si="312"/>
        <v>5.1243600000000002</v>
      </c>
      <c r="J539" s="91">
        <f t="shared" si="312"/>
        <v>5.3624999999999998</v>
      </c>
      <c r="K539" s="91">
        <f t="shared" si="312"/>
        <v>5.6537800000000002</v>
      </c>
      <c r="L539" s="91">
        <f t="shared" si="312"/>
        <v>6.0728799999999996</v>
      </c>
      <c r="M539" s="91">
        <f t="shared" si="312"/>
        <v>6.1055200000000003</v>
      </c>
      <c r="N539" s="91">
        <f t="shared" si="312"/>
        <v>6.16045</v>
      </c>
      <c r="O539" s="91">
        <f t="shared" si="312"/>
        <v>6.1558999999999999</v>
      </c>
      <c r="P539" s="91">
        <f t="shared" si="312"/>
        <v>6.15869</v>
      </c>
      <c r="Q539" s="91">
        <f t="shared" si="312"/>
        <v>6.1644899999999998</v>
      </c>
      <c r="R539" s="91">
        <f t="shared" si="312"/>
        <v>6.1568800000000001</v>
      </c>
      <c r="S539" s="91">
        <f t="shared" si="312"/>
        <v>6.1356700000000002</v>
      </c>
      <c r="T539" s="91">
        <f t="shared" si="312"/>
        <v>6.1289300000000004</v>
      </c>
      <c r="U539" s="91">
        <f t="shared" si="312"/>
        <v>6.1067400000000003</v>
      </c>
      <c r="V539" s="91">
        <f t="shared" si="312"/>
        <v>6.2263099999999998</v>
      </c>
      <c r="W539" s="91">
        <f t="shared" si="312"/>
        <v>6.2382600000000004</v>
      </c>
      <c r="X539" s="91">
        <f t="shared" si="312"/>
        <v>6.1548299999999996</v>
      </c>
      <c r="Y539" s="91">
        <f t="shared" si="312"/>
        <v>6.0513399999999997</v>
      </c>
      <c r="Z539" s="91">
        <f t="shared" si="312"/>
        <v>5.7749899999999998</v>
      </c>
      <c r="AA539" s="91">
        <f t="shared" si="312"/>
        <v>5.2315100000000001</v>
      </c>
    </row>
    <row r="540" spans="1:27" ht="12.75" hidden="1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1141.33</v>
      </c>
      <c r="E540" s="44">
        <v>1072.06</v>
      </c>
      <c r="F540" s="44">
        <v>1015.76</v>
      </c>
      <c r="G540" s="44">
        <v>1021.16</v>
      </c>
      <c r="H540" s="44">
        <v>1117.4100000000001</v>
      </c>
      <c r="I540" s="44">
        <v>1229.98</v>
      </c>
      <c r="J540" s="44">
        <v>1468.12</v>
      </c>
      <c r="K540" s="44">
        <v>1759.4</v>
      </c>
      <c r="L540" s="44">
        <v>2178.5</v>
      </c>
      <c r="M540" s="44">
        <v>2211.14</v>
      </c>
      <c r="N540" s="44">
        <v>2266.0700000000002</v>
      </c>
      <c r="O540" s="44">
        <v>2261.52</v>
      </c>
      <c r="P540" s="44">
        <v>2264.31</v>
      </c>
      <c r="Q540" s="44">
        <v>2270.11</v>
      </c>
      <c r="R540" s="44">
        <v>2262.5</v>
      </c>
      <c r="S540" s="44">
        <v>2241.29</v>
      </c>
      <c r="T540" s="44">
        <v>2234.5500000000002</v>
      </c>
      <c r="U540" s="44">
        <v>2212.36</v>
      </c>
      <c r="V540" s="44">
        <v>2331.9299999999998</v>
      </c>
      <c r="W540" s="44">
        <v>2343.88</v>
      </c>
      <c r="X540" s="44">
        <v>2260.4499999999998</v>
      </c>
      <c r="Y540" s="44">
        <v>2156.96</v>
      </c>
      <c r="Z540" s="44">
        <v>1880.61</v>
      </c>
      <c r="AA540" s="44">
        <v>1337.13</v>
      </c>
    </row>
    <row r="541" spans="1:27" ht="12.75" hidden="1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hidden="1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98" t="s">
        <v>766</v>
      </c>
      <c r="B544" s="28" t="str">
        <f>"13"&amp;"."&amp;$B$662&amp;"."&amp;$B$663</f>
        <v>13.10.2023</v>
      </c>
      <c r="C544" s="90" t="s">
        <v>76</v>
      </c>
      <c r="D544" s="91">
        <f>ROUND(((D545+D546+D548+D547)/1000),5)</f>
        <v>5.0411799999999998</v>
      </c>
      <c r="E544" s="91">
        <f>ROUND(((E545+E546+E548+E547)/1000),5)</f>
        <v>4.9708399999999999</v>
      </c>
      <c r="F544" s="91">
        <f>ROUND(((F545+F546+F548+F547)/1000),5)</f>
        <v>4.9405299999999999</v>
      </c>
      <c r="G544" s="91">
        <f t="shared" ref="G544:AA544" si="315">ROUND(((G545+G546+G548+G547)/1000),5)</f>
        <v>4.9337600000000004</v>
      </c>
      <c r="H544" s="91">
        <f t="shared" si="315"/>
        <v>4.9996299999999998</v>
      </c>
      <c r="I544" s="91">
        <f t="shared" si="315"/>
        <v>5.1246200000000002</v>
      </c>
      <c r="J544" s="91">
        <f t="shared" si="315"/>
        <v>5.38591</v>
      </c>
      <c r="K544" s="91">
        <f t="shared" si="315"/>
        <v>5.6155499999999998</v>
      </c>
      <c r="L544" s="91">
        <f t="shared" si="315"/>
        <v>5.8388</v>
      </c>
      <c r="M544" s="91">
        <f t="shared" si="315"/>
        <v>6.0856500000000002</v>
      </c>
      <c r="N544" s="91">
        <f t="shared" si="315"/>
        <v>6.0909199999999997</v>
      </c>
      <c r="O544" s="91">
        <f t="shared" si="315"/>
        <v>6.0445200000000003</v>
      </c>
      <c r="P544" s="91">
        <f t="shared" si="315"/>
        <v>5.9565999999999999</v>
      </c>
      <c r="Q544" s="91">
        <f t="shared" si="315"/>
        <v>5.9773899999999998</v>
      </c>
      <c r="R544" s="91">
        <f t="shared" si="315"/>
        <v>5.9404700000000004</v>
      </c>
      <c r="S544" s="91">
        <f t="shared" si="315"/>
        <v>5.9373500000000003</v>
      </c>
      <c r="T544" s="91">
        <f t="shared" si="315"/>
        <v>5.9151199999999999</v>
      </c>
      <c r="U544" s="91">
        <f t="shared" si="315"/>
        <v>6.1020599999999998</v>
      </c>
      <c r="V544" s="91">
        <f t="shared" si="315"/>
        <v>6.1538899999999996</v>
      </c>
      <c r="W544" s="91">
        <f t="shared" si="315"/>
        <v>6.1463400000000004</v>
      </c>
      <c r="X544" s="91">
        <f t="shared" si="315"/>
        <v>5.9176299999999999</v>
      </c>
      <c r="Y544" s="91">
        <f t="shared" si="315"/>
        <v>5.8679600000000001</v>
      </c>
      <c r="Z544" s="91">
        <f t="shared" si="315"/>
        <v>5.6320800000000002</v>
      </c>
      <c r="AA544" s="91">
        <f t="shared" si="315"/>
        <v>5.4185699999999999</v>
      </c>
    </row>
    <row r="545" spans="1:27" ht="12.75" hidden="1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1146.8</v>
      </c>
      <c r="E545" s="44">
        <v>1076.46</v>
      </c>
      <c r="F545" s="44">
        <v>1046.1500000000001</v>
      </c>
      <c r="G545" s="44">
        <v>1039.3800000000001</v>
      </c>
      <c r="H545" s="44">
        <v>1105.25</v>
      </c>
      <c r="I545" s="44">
        <v>1230.24</v>
      </c>
      <c r="J545" s="44">
        <v>1491.53</v>
      </c>
      <c r="K545" s="44">
        <v>1721.17</v>
      </c>
      <c r="L545" s="44">
        <v>1944.42</v>
      </c>
      <c r="M545" s="44">
        <v>2191.27</v>
      </c>
      <c r="N545" s="44">
        <v>2196.54</v>
      </c>
      <c r="O545" s="44">
        <v>2150.14</v>
      </c>
      <c r="P545" s="44">
        <v>2062.2199999999998</v>
      </c>
      <c r="Q545" s="44">
        <v>2083.0100000000002</v>
      </c>
      <c r="R545" s="44">
        <v>2046.09</v>
      </c>
      <c r="S545" s="44">
        <v>2042.97</v>
      </c>
      <c r="T545" s="44">
        <v>2020.74</v>
      </c>
      <c r="U545" s="44">
        <v>2207.6799999999998</v>
      </c>
      <c r="V545" s="44">
        <v>2259.5100000000002</v>
      </c>
      <c r="W545" s="44">
        <v>2251.96</v>
      </c>
      <c r="X545" s="44">
        <v>2023.25</v>
      </c>
      <c r="Y545" s="44">
        <v>1973.58</v>
      </c>
      <c r="Z545" s="44">
        <v>1737.7</v>
      </c>
      <c r="AA545" s="44">
        <v>1524.19</v>
      </c>
    </row>
    <row r="546" spans="1:27" ht="12.75" hidden="1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hidden="1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98" t="s">
        <v>771</v>
      </c>
      <c r="B549" s="28" t="str">
        <f>"14"&amp;"."&amp;$B$662&amp;"."&amp;$B$663</f>
        <v>14.10.2023</v>
      </c>
      <c r="C549" s="90" t="s">
        <v>76</v>
      </c>
      <c r="D549" s="91">
        <f>ROUND(((D550+D551+D553+D552)/1000),5)</f>
        <v>5.1757299999999997</v>
      </c>
      <c r="E549" s="91">
        <f>ROUND(((E550+E551+E553+E552)/1000),5)</f>
        <v>5.0834400000000004</v>
      </c>
      <c r="F549" s="91">
        <f>ROUND(((F550+F551+F553+F552)/1000),5)</f>
        <v>5.0619199999999998</v>
      </c>
      <c r="G549" s="91">
        <f t="shared" ref="G549:AA549" si="318">ROUND(((G550+G551+G553+G552)/1000),5)</f>
        <v>5.0651999999999999</v>
      </c>
      <c r="H549" s="91">
        <f t="shared" si="318"/>
        <v>5.0747499999999999</v>
      </c>
      <c r="I549" s="91">
        <f t="shared" si="318"/>
        <v>5.1361999999999997</v>
      </c>
      <c r="J549" s="91">
        <f t="shared" si="318"/>
        <v>5.25007</v>
      </c>
      <c r="K549" s="91">
        <f t="shared" si="318"/>
        <v>5.5256800000000004</v>
      </c>
      <c r="L549" s="91">
        <f t="shared" si="318"/>
        <v>5.6848900000000002</v>
      </c>
      <c r="M549" s="91">
        <f t="shared" si="318"/>
        <v>5.8539500000000002</v>
      </c>
      <c r="N549" s="91">
        <f t="shared" si="318"/>
        <v>5.9113499999999997</v>
      </c>
      <c r="O549" s="91">
        <f t="shared" si="318"/>
        <v>5.9197499999999996</v>
      </c>
      <c r="P549" s="91">
        <f t="shared" si="318"/>
        <v>5.9117600000000001</v>
      </c>
      <c r="Q549" s="91">
        <f t="shared" si="318"/>
        <v>6.0674599999999996</v>
      </c>
      <c r="R549" s="91">
        <f t="shared" si="318"/>
        <v>6.1629500000000004</v>
      </c>
      <c r="S549" s="91">
        <f t="shared" si="318"/>
        <v>6.3254799999999998</v>
      </c>
      <c r="T549" s="91">
        <f t="shared" si="318"/>
        <v>6.2386799999999996</v>
      </c>
      <c r="U549" s="91">
        <f t="shared" si="318"/>
        <v>6.3674400000000002</v>
      </c>
      <c r="V549" s="91">
        <f t="shared" si="318"/>
        <v>6.4866599999999996</v>
      </c>
      <c r="W549" s="91">
        <f t="shared" si="318"/>
        <v>6.3611000000000004</v>
      </c>
      <c r="X549" s="91">
        <f t="shared" si="318"/>
        <v>6.1321000000000003</v>
      </c>
      <c r="Y549" s="91">
        <f t="shared" si="318"/>
        <v>5.7479300000000002</v>
      </c>
      <c r="Z549" s="91">
        <f t="shared" si="318"/>
        <v>5.5596300000000003</v>
      </c>
      <c r="AA549" s="91">
        <f t="shared" si="318"/>
        <v>5.2707699999999997</v>
      </c>
    </row>
    <row r="550" spans="1:27" ht="12.75" hidden="1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1281.3499999999999</v>
      </c>
      <c r="E550" s="44">
        <v>1189.06</v>
      </c>
      <c r="F550" s="44">
        <v>1167.54</v>
      </c>
      <c r="G550" s="44">
        <v>1170.82</v>
      </c>
      <c r="H550" s="44">
        <v>1180.3699999999999</v>
      </c>
      <c r="I550" s="44">
        <v>1241.82</v>
      </c>
      <c r="J550" s="44">
        <v>1355.69</v>
      </c>
      <c r="K550" s="44">
        <v>1631.3</v>
      </c>
      <c r="L550" s="44">
        <v>1790.51</v>
      </c>
      <c r="M550" s="44">
        <v>1959.57</v>
      </c>
      <c r="N550" s="44">
        <v>2016.97</v>
      </c>
      <c r="O550" s="44">
        <v>2025.37</v>
      </c>
      <c r="P550" s="44">
        <v>2017.38</v>
      </c>
      <c r="Q550" s="44">
        <v>2173.08</v>
      </c>
      <c r="R550" s="44">
        <v>2268.5700000000002</v>
      </c>
      <c r="S550" s="44">
        <v>2431.1</v>
      </c>
      <c r="T550" s="44">
        <v>2344.3000000000002</v>
      </c>
      <c r="U550" s="44">
        <v>2473.06</v>
      </c>
      <c r="V550" s="44">
        <v>2592.2800000000002</v>
      </c>
      <c r="W550" s="44">
        <v>2466.7199999999998</v>
      </c>
      <c r="X550" s="44">
        <v>2237.7199999999998</v>
      </c>
      <c r="Y550" s="44">
        <v>1853.55</v>
      </c>
      <c r="Z550" s="44">
        <v>1665.25</v>
      </c>
      <c r="AA550" s="44">
        <v>1376.39</v>
      </c>
    </row>
    <row r="551" spans="1:27" ht="12.75" hidden="1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hidden="1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98" t="s">
        <v>776</v>
      </c>
      <c r="B554" s="28" t="str">
        <f>"15"&amp;"."&amp;$B$662&amp;"."&amp;$B$663</f>
        <v>15.10.2023</v>
      </c>
      <c r="C554" s="90" t="s">
        <v>76</v>
      </c>
      <c r="D554" s="91">
        <f>ROUND(((D555+D556+D558+D557)/1000),5)</f>
        <v>5.1896100000000001</v>
      </c>
      <c r="E554" s="91">
        <f>ROUND(((E555+E556+E558+E557)/1000),5)</f>
        <v>5.0883700000000003</v>
      </c>
      <c r="F554" s="91">
        <f>ROUND(((F555+F556+F558+F557)/1000),5)</f>
        <v>5.0531800000000002</v>
      </c>
      <c r="G554" s="91">
        <f t="shared" ref="G554:AA554" si="321">ROUND(((G555+G556+G558+G557)/1000),5)</f>
        <v>5.0385999999999997</v>
      </c>
      <c r="H554" s="91">
        <f t="shared" si="321"/>
        <v>5.05274</v>
      </c>
      <c r="I554" s="91">
        <f t="shared" si="321"/>
        <v>5.0846900000000002</v>
      </c>
      <c r="J554" s="91">
        <f t="shared" si="321"/>
        <v>5.06325</v>
      </c>
      <c r="K554" s="91">
        <f t="shared" si="321"/>
        <v>5.1451599999999997</v>
      </c>
      <c r="L554" s="91">
        <f t="shared" si="321"/>
        <v>5.5365399999999996</v>
      </c>
      <c r="M554" s="91">
        <f t="shared" si="321"/>
        <v>5.6562200000000002</v>
      </c>
      <c r="N554" s="91">
        <f t="shared" si="321"/>
        <v>5.7051400000000001</v>
      </c>
      <c r="O554" s="91">
        <f t="shared" si="321"/>
        <v>5.7215100000000003</v>
      </c>
      <c r="P554" s="91">
        <f t="shared" si="321"/>
        <v>5.7164400000000004</v>
      </c>
      <c r="Q554" s="91">
        <f t="shared" si="321"/>
        <v>5.7218099999999996</v>
      </c>
      <c r="R554" s="91">
        <f t="shared" si="321"/>
        <v>5.7254300000000002</v>
      </c>
      <c r="S554" s="91">
        <f t="shared" si="321"/>
        <v>5.7162699999999997</v>
      </c>
      <c r="T554" s="91">
        <f t="shared" si="321"/>
        <v>5.7668799999999996</v>
      </c>
      <c r="U554" s="91">
        <f t="shared" si="321"/>
        <v>5.9416799999999999</v>
      </c>
      <c r="V554" s="91">
        <f t="shared" si="321"/>
        <v>6.0929200000000003</v>
      </c>
      <c r="W554" s="91">
        <f t="shared" si="321"/>
        <v>6.0569499999999996</v>
      </c>
      <c r="X554" s="91">
        <f t="shared" si="321"/>
        <v>5.9391600000000002</v>
      </c>
      <c r="Y554" s="91">
        <f t="shared" si="321"/>
        <v>5.71014</v>
      </c>
      <c r="Z554" s="91">
        <f t="shared" si="321"/>
        <v>5.5556000000000001</v>
      </c>
      <c r="AA554" s="91">
        <f t="shared" si="321"/>
        <v>5.2491000000000003</v>
      </c>
    </row>
    <row r="555" spans="1:27" ht="12.75" hidden="1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1295.23</v>
      </c>
      <c r="E555" s="44">
        <v>1193.99</v>
      </c>
      <c r="F555" s="44">
        <v>1158.8</v>
      </c>
      <c r="G555" s="44">
        <v>1144.22</v>
      </c>
      <c r="H555" s="44">
        <v>1158.3599999999999</v>
      </c>
      <c r="I555" s="44">
        <v>1190.31</v>
      </c>
      <c r="J555" s="44">
        <v>1168.8699999999999</v>
      </c>
      <c r="K555" s="44">
        <v>1250.78</v>
      </c>
      <c r="L555" s="44">
        <v>1642.16</v>
      </c>
      <c r="M555" s="44">
        <v>1761.84</v>
      </c>
      <c r="N555" s="44">
        <v>1810.76</v>
      </c>
      <c r="O555" s="44">
        <v>1827.13</v>
      </c>
      <c r="P555" s="44">
        <v>1822.06</v>
      </c>
      <c r="Q555" s="44">
        <v>1827.43</v>
      </c>
      <c r="R555" s="44">
        <v>1831.05</v>
      </c>
      <c r="S555" s="44">
        <v>1821.89</v>
      </c>
      <c r="T555" s="44">
        <v>1872.5</v>
      </c>
      <c r="U555" s="44">
        <v>2047.3</v>
      </c>
      <c r="V555" s="44">
        <v>2198.54</v>
      </c>
      <c r="W555" s="44">
        <v>2162.5700000000002</v>
      </c>
      <c r="X555" s="44">
        <v>2044.78</v>
      </c>
      <c r="Y555" s="44">
        <v>1815.76</v>
      </c>
      <c r="Z555" s="44">
        <v>1661.22</v>
      </c>
      <c r="AA555" s="44">
        <v>1354.72</v>
      </c>
    </row>
    <row r="556" spans="1:27" ht="12.75" hidden="1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hidden="1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98" t="s">
        <v>781</v>
      </c>
      <c r="B559" s="28" t="str">
        <f>"16"&amp;"."&amp;$B$662&amp;"."&amp;$B$663</f>
        <v>16.10.2023</v>
      </c>
      <c r="C559" s="90" t="s">
        <v>76</v>
      </c>
      <c r="D559" s="91">
        <f>ROUND(((D560+D561+D563+D562)/1000),5)</f>
        <v>5.1842699999999997</v>
      </c>
      <c r="E559" s="91">
        <f>ROUND(((E560+E561+E563+E562)/1000),5)</f>
        <v>5.1211799999999998</v>
      </c>
      <c r="F559" s="91">
        <f>ROUND(((F560+F561+F563+F562)/1000),5)</f>
        <v>5.0603899999999999</v>
      </c>
      <c r="G559" s="91">
        <f t="shared" ref="G559:AA559" si="324">ROUND(((G560+G561+G563+G562)/1000),5)</f>
        <v>5.04495</v>
      </c>
      <c r="H559" s="91">
        <f t="shared" si="324"/>
        <v>5.0733899999999998</v>
      </c>
      <c r="I559" s="91">
        <f t="shared" si="324"/>
        <v>5.25854</v>
      </c>
      <c r="J559" s="91">
        <f t="shared" si="324"/>
        <v>5.4677699999999998</v>
      </c>
      <c r="K559" s="91">
        <f t="shared" si="324"/>
        <v>5.6647299999999996</v>
      </c>
      <c r="L559" s="91">
        <f t="shared" si="324"/>
        <v>5.8848500000000001</v>
      </c>
      <c r="M559" s="91">
        <f t="shared" si="324"/>
        <v>6.0424100000000003</v>
      </c>
      <c r="N559" s="91">
        <f t="shared" si="324"/>
        <v>6.0480400000000003</v>
      </c>
      <c r="O559" s="91">
        <f t="shared" si="324"/>
        <v>6.0087000000000002</v>
      </c>
      <c r="P559" s="91">
        <f t="shared" si="324"/>
        <v>5.9802600000000004</v>
      </c>
      <c r="Q559" s="91">
        <f t="shared" si="324"/>
        <v>5.9938599999999997</v>
      </c>
      <c r="R559" s="91">
        <f t="shared" si="324"/>
        <v>5.98916</v>
      </c>
      <c r="S559" s="91">
        <f t="shared" si="324"/>
        <v>5.9705300000000001</v>
      </c>
      <c r="T559" s="91">
        <f t="shared" si="324"/>
        <v>5.9738699999999998</v>
      </c>
      <c r="U559" s="91">
        <f t="shared" si="324"/>
        <v>6.0108600000000001</v>
      </c>
      <c r="V559" s="91">
        <f t="shared" si="324"/>
        <v>6.0833399999999997</v>
      </c>
      <c r="W559" s="91">
        <f t="shared" si="324"/>
        <v>6.0878199999999998</v>
      </c>
      <c r="X559" s="91">
        <f t="shared" si="324"/>
        <v>5.9142999999999999</v>
      </c>
      <c r="Y559" s="91">
        <f t="shared" si="324"/>
        <v>5.7696300000000003</v>
      </c>
      <c r="Z559" s="91">
        <f t="shared" si="324"/>
        <v>5.4919200000000004</v>
      </c>
      <c r="AA559" s="91">
        <f t="shared" si="324"/>
        <v>5.1916399999999996</v>
      </c>
    </row>
    <row r="560" spans="1:27" ht="12.75" hidden="1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1289.8900000000001</v>
      </c>
      <c r="E560" s="44">
        <v>1226.8</v>
      </c>
      <c r="F560" s="44">
        <v>1166.01</v>
      </c>
      <c r="G560" s="44">
        <v>1150.57</v>
      </c>
      <c r="H560" s="44">
        <v>1179.01</v>
      </c>
      <c r="I560" s="44">
        <v>1364.16</v>
      </c>
      <c r="J560" s="44">
        <v>1573.39</v>
      </c>
      <c r="K560" s="44">
        <v>1770.35</v>
      </c>
      <c r="L560" s="44">
        <v>1990.47</v>
      </c>
      <c r="M560" s="44">
        <v>2148.0300000000002</v>
      </c>
      <c r="N560" s="44">
        <v>2153.66</v>
      </c>
      <c r="O560" s="44">
        <v>2114.3200000000002</v>
      </c>
      <c r="P560" s="44">
        <v>2085.88</v>
      </c>
      <c r="Q560" s="44">
        <v>2099.48</v>
      </c>
      <c r="R560" s="44">
        <v>2094.7800000000002</v>
      </c>
      <c r="S560" s="44">
        <v>2076.15</v>
      </c>
      <c r="T560" s="44">
        <v>2079.4899999999998</v>
      </c>
      <c r="U560" s="44">
        <v>2116.48</v>
      </c>
      <c r="V560" s="44">
        <v>2188.96</v>
      </c>
      <c r="W560" s="44">
        <v>2193.44</v>
      </c>
      <c r="X560" s="44">
        <v>2019.92</v>
      </c>
      <c r="Y560" s="44">
        <v>1875.25</v>
      </c>
      <c r="Z560" s="44">
        <v>1597.54</v>
      </c>
      <c r="AA560" s="44">
        <v>1297.26</v>
      </c>
    </row>
    <row r="561" spans="1:27" ht="12.75" hidden="1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hidden="1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98" t="s">
        <v>786</v>
      </c>
      <c r="B564" s="28" t="str">
        <f>"17"&amp;"."&amp;$B$662&amp;"."&amp;$B$663</f>
        <v>17.10.2023</v>
      </c>
      <c r="C564" s="90" t="s">
        <v>76</v>
      </c>
      <c r="D564" s="91">
        <f>ROUND(((D565+D566+D568+D567)/1000),5)</f>
        <v>5.0753000000000004</v>
      </c>
      <c r="E564" s="91">
        <f>ROUND(((E565+E566+E568+E567)/1000),5)</f>
        <v>5.0193099999999999</v>
      </c>
      <c r="F564" s="91">
        <f>ROUND(((F565+F566+F568+F567)/1000),5)</f>
        <v>4.9754899999999997</v>
      </c>
      <c r="G564" s="91">
        <f t="shared" ref="G564:AA564" si="327">ROUND(((G565+G566+G568+G567)/1000),5)</f>
        <v>4.9739699999999996</v>
      </c>
      <c r="H564" s="91">
        <f t="shared" si="327"/>
        <v>5.0109599999999999</v>
      </c>
      <c r="I564" s="91">
        <f t="shared" si="327"/>
        <v>5.1452</v>
      </c>
      <c r="J564" s="91">
        <f t="shared" si="327"/>
        <v>5.2588699999999999</v>
      </c>
      <c r="K564" s="91">
        <f t="shared" si="327"/>
        <v>5.6043099999999999</v>
      </c>
      <c r="L564" s="91">
        <f t="shared" si="327"/>
        <v>5.8449799999999996</v>
      </c>
      <c r="M564" s="91">
        <f t="shared" si="327"/>
        <v>6.1019600000000001</v>
      </c>
      <c r="N564" s="91">
        <f t="shared" si="327"/>
        <v>6.1401300000000001</v>
      </c>
      <c r="O564" s="91">
        <f t="shared" si="327"/>
        <v>6.0974599999999999</v>
      </c>
      <c r="P564" s="91">
        <f t="shared" si="327"/>
        <v>5.90585</v>
      </c>
      <c r="Q564" s="91">
        <f t="shared" si="327"/>
        <v>5.9216600000000001</v>
      </c>
      <c r="R564" s="91">
        <f t="shared" si="327"/>
        <v>5.9312300000000002</v>
      </c>
      <c r="S564" s="91">
        <f t="shared" si="327"/>
        <v>5.9243100000000002</v>
      </c>
      <c r="T564" s="91">
        <f t="shared" si="327"/>
        <v>5.9148699999999996</v>
      </c>
      <c r="U564" s="91">
        <f t="shared" si="327"/>
        <v>5.9904099999999998</v>
      </c>
      <c r="V564" s="91">
        <f t="shared" si="327"/>
        <v>6.1523599999999998</v>
      </c>
      <c r="W564" s="91">
        <f t="shared" si="327"/>
        <v>6.1509</v>
      </c>
      <c r="X564" s="91">
        <f t="shared" si="327"/>
        <v>5.8855899999999997</v>
      </c>
      <c r="Y564" s="91">
        <f t="shared" si="327"/>
        <v>5.7521000000000004</v>
      </c>
      <c r="Z564" s="91">
        <f t="shared" si="327"/>
        <v>5.5212000000000003</v>
      </c>
      <c r="AA564" s="91">
        <f t="shared" si="327"/>
        <v>5.2546600000000003</v>
      </c>
    </row>
    <row r="565" spans="1:27" ht="12.75" hidden="1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1180.92</v>
      </c>
      <c r="E565" s="44">
        <v>1124.93</v>
      </c>
      <c r="F565" s="44">
        <v>1081.1099999999999</v>
      </c>
      <c r="G565" s="44">
        <v>1079.5899999999999</v>
      </c>
      <c r="H565" s="44">
        <v>1116.58</v>
      </c>
      <c r="I565" s="44">
        <v>1250.82</v>
      </c>
      <c r="J565" s="44">
        <v>1364.49</v>
      </c>
      <c r="K565" s="44">
        <v>1709.93</v>
      </c>
      <c r="L565" s="44">
        <v>1950.6</v>
      </c>
      <c r="M565" s="44">
        <v>2207.58</v>
      </c>
      <c r="N565" s="44">
        <v>2245.75</v>
      </c>
      <c r="O565" s="44">
        <v>2203.08</v>
      </c>
      <c r="P565" s="44">
        <v>2011.47</v>
      </c>
      <c r="Q565" s="44">
        <v>2027.28</v>
      </c>
      <c r="R565" s="44">
        <v>2036.85</v>
      </c>
      <c r="S565" s="44">
        <v>2029.93</v>
      </c>
      <c r="T565" s="44">
        <v>2020.49</v>
      </c>
      <c r="U565" s="44">
        <v>2096.0300000000002</v>
      </c>
      <c r="V565" s="44">
        <v>2257.98</v>
      </c>
      <c r="W565" s="44">
        <v>2256.52</v>
      </c>
      <c r="X565" s="44">
        <v>1991.21</v>
      </c>
      <c r="Y565" s="44">
        <v>1857.72</v>
      </c>
      <c r="Z565" s="44">
        <v>1626.82</v>
      </c>
      <c r="AA565" s="44">
        <v>1360.28</v>
      </c>
    </row>
    <row r="566" spans="1:27" ht="12.75" hidden="1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hidden="1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98" t="s">
        <v>791</v>
      </c>
      <c r="B569" s="28" t="str">
        <f>"18"&amp;"."&amp;$B$662&amp;"."&amp;$B$663</f>
        <v>18.10.2023</v>
      </c>
      <c r="C569" s="90" t="s">
        <v>76</v>
      </c>
      <c r="D569" s="91">
        <f>ROUND(((D570+D571+D573+D572)/1000),5)</f>
        <v>5.06745</v>
      </c>
      <c r="E569" s="91">
        <f>ROUND(((E570+E571+E573+E572)/1000),5)</f>
        <v>5.0063700000000004</v>
      </c>
      <c r="F569" s="91">
        <f>ROUND(((F570+F571+F573+F572)/1000),5)</f>
        <v>4.9844900000000001</v>
      </c>
      <c r="G569" s="91">
        <f t="shared" ref="G569:AA569" si="330">ROUND(((G570+G571+G573+G572)/1000),5)</f>
        <v>5.0008499999999998</v>
      </c>
      <c r="H569" s="91">
        <f t="shared" si="330"/>
        <v>5.0546300000000004</v>
      </c>
      <c r="I569" s="91">
        <f t="shared" si="330"/>
        <v>5.1429499999999999</v>
      </c>
      <c r="J569" s="91">
        <f t="shared" si="330"/>
        <v>5.3067599999999997</v>
      </c>
      <c r="K569" s="91">
        <f t="shared" si="330"/>
        <v>5.6234500000000001</v>
      </c>
      <c r="L569" s="91">
        <f t="shared" si="330"/>
        <v>5.7308399999999997</v>
      </c>
      <c r="M569" s="91">
        <f t="shared" si="330"/>
        <v>6.0370400000000002</v>
      </c>
      <c r="N569" s="91">
        <f t="shared" si="330"/>
        <v>6.0944799999999999</v>
      </c>
      <c r="O569" s="91">
        <f t="shared" si="330"/>
        <v>5.9006800000000004</v>
      </c>
      <c r="P569" s="91">
        <f t="shared" si="330"/>
        <v>5.8795099999999998</v>
      </c>
      <c r="Q569" s="91">
        <f t="shared" si="330"/>
        <v>5.8776000000000002</v>
      </c>
      <c r="R569" s="91">
        <f t="shared" si="330"/>
        <v>5.8925099999999997</v>
      </c>
      <c r="S569" s="91">
        <f t="shared" si="330"/>
        <v>5.8899900000000001</v>
      </c>
      <c r="T569" s="91">
        <f t="shared" si="330"/>
        <v>5.89086</v>
      </c>
      <c r="U569" s="91">
        <f t="shared" si="330"/>
        <v>6.0796700000000001</v>
      </c>
      <c r="V569" s="91">
        <f t="shared" si="330"/>
        <v>6.1205400000000001</v>
      </c>
      <c r="W569" s="91">
        <f t="shared" si="330"/>
        <v>6.06698</v>
      </c>
      <c r="X569" s="91">
        <f t="shared" si="330"/>
        <v>5.8327200000000001</v>
      </c>
      <c r="Y569" s="91">
        <f t="shared" si="330"/>
        <v>5.7078499999999996</v>
      </c>
      <c r="Z569" s="91">
        <f t="shared" si="330"/>
        <v>5.4150499999999999</v>
      </c>
      <c r="AA569" s="91">
        <f t="shared" si="330"/>
        <v>5.1786199999999996</v>
      </c>
    </row>
    <row r="570" spans="1:27" ht="12.75" hidden="1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1173.07</v>
      </c>
      <c r="E570" s="44">
        <v>1111.99</v>
      </c>
      <c r="F570" s="44">
        <v>1090.1099999999999</v>
      </c>
      <c r="G570" s="44">
        <v>1106.47</v>
      </c>
      <c r="H570" s="44">
        <v>1160.25</v>
      </c>
      <c r="I570" s="44">
        <v>1248.57</v>
      </c>
      <c r="J570" s="44">
        <v>1412.38</v>
      </c>
      <c r="K570" s="44">
        <v>1729.07</v>
      </c>
      <c r="L570" s="44">
        <v>1836.46</v>
      </c>
      <c r="M570" s="44">
        <v>2142.66</v>
      </c>
      <c r="N570" s="44">
        <v>2200.1</v>
      </c>
      <c r="O570" s="44">
        <v>2006.3</v>
      </c>
      <c r="P570" s="44">
        <v>1985.13</v>
      </c>
      <c r="Q570" s="44">
        <v>1983.22</v>
      </c>
      <c r="R570" s="44">
        <v>1998.13</v>
      </c>
      <c r="S570" s="44">
        <v>1995.61</v>
      </c>
      <c r="T570" s="44">
        <v>1996.48</v>
      </c>
      <c r="U570" s="44">
        <v>2185.29</v>
      </c>
      <c r="V570" s="44">
        <v>2226.16</v>
      </c>
      <c r="W570" s="44">
        <v>2172.6</v>
      </c>
      <c r="X570" s="44">
        <v>1938.34</v>
      </c>
      <c r="Y570" s="44">
        <v>1813.47</v>
      </c>
      <c r="Z570" s="44">
        <v>1520.67</v>
      </c>
      <c r="AA570" s="44">
        <v>1284.24</v>
      </c>
    </row>
    <row r="571" spans="1:27" ht="12.75" hidden="1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hidden="1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98" t="s">
        <v>796</v>
      </c>
      <c r="B574" s="28" t="str">
        <f>"19"&amp;"."&amp;$B$662&amp;"."&amp;$B$663</f>
        <v>19.10.2023</v>
      </c>
      <c r="C574" s="90" t="s">
        <v>76</v>
      </c>
      <c r="D574" s="91">
        <f>ROUND(((D575+D576+D578+D577)/1000),5)</f>
        <v>5.0781900000000002</v>
      </c>
      <c r="E574" s="91">
        <f>ROUND(((E575+E576+E578+E577)/1000),5)</f>
        <v>4.9880500000000003</v>
      </c>
      <c r="F574" s="91">
        <f>ROUND(((F575+F576+F578+F577)/1000),5)</f>
        <v>4.9765499999999996</v>
      </c>
      <c r="G574" s="91">
        <f t="shared" ref="G574:AA574" si="333">ROUND(((G575+G576+G578+G577)/1000),5)</f>
        <v>4.9765100000000002</v>
      </c>
      <c r="H574" s="91">
        <f t="shared" si="333"/>
        <v>5.0296700000000003</v>
      </c>
      <c r="I574" s="91">
        <f t="shared" si="333"/>
        <v>5.1366199999999997</v>
      </c>
      <c r="J574" s="91">
        <f t="shared" si="333"/>
        <v>5.3636999999999997</v>
      </c>
      <c r="K574" s="91">
        <f t="shared" si="333"/>
        <v>5.6265000000000001</v>
      </c>
      <c r="L574" s="91">
        <f t="shared" si="333"/>
        <v>5.8938499999999996</v>
      </c>
      <c r="M574" s="91">
        <f t="shared" si="333"/>
        <v>6.04901</v>
      </c>
      <c r="N574" s="91">
        <f t="shared" si="333"/>
        <v>6.0782400000000001</v>
      </c>
      <c r="O574" s="91">
        <f t="shared" si="333"/>
        <v>6.0785099999999996</v>
      </c>
      <c r="P574" s="91">
        <f t="shared" si="333"/>
        <v>5.9915700000000003</v>
      </c>
      <c r="Q574" s="91">
        <f t="shared" si="333"/>
        <v>6.0017500000000004</v>
      </c>
      <c r="R574" s="91">
        <f t="shared" si="333"/>
        <v>6.0023</v>
      </c>
      <c r="S574" s="91">
        <f t="shared" si="333"/>
        <v>5.9985600000000003</v>
      </c>
      <c r="T574" s="91">
        <f t="shared" si="333"/>
        <v>5.9983300000000002</v>
      </c>
      <c r="U574" s="91">
        <f t="shared" si="333"/>
        <v>6.0601099999999999</v>
      </c>
      <c r="V574" s="91">
        <f t="shared" si="333"/>
        <v>6.1277600000000003</v>
      </c>
      <c r="W574" s="91">
        <f t="shared" si="333"/>
        <v>6.0928000000000004</v>
      </c>
      <c r="X574" s="91">
        <f t="shared" si="333"/>
        <v>5.96516</v>
      </c>
      <c r="Y574" s="91">
        <f t="shared" si="333"/>
        <v>5.7290599999999996</v>
      </c>
      <c r="Z574" s="91">
        <f t="shared" si="333"/>
        <v>5.5250300000000001</v>
      </c>
      <c r="AA574" s="91">
        <f t="shared" si="333"/>
        <v>5.2808900000000003</v>
      </c>
    </row>
    <row r="575" spans="1:27" ht="12.75" hidden="1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1183.81</v>
      </c>
      <c r="E575" s="44">
        <v>1093.67</v>
      </c>
      <c r="F575" s="44">
        <v>1082.17</v>
      </c>
      <c r="G575" s="44">
        <v>1082.1300000000001</v>
      </c>
      <c r="H575" s="44">
        <v>1135.29</v>
      </c>
      <c r="I575" s="44">
        <v>1242.24</v>
      </c>
      <c r="J575" s="44">
        <v>1469.32</v>
      </c>
      <c r="K575" s="44">
        <v>1732.12</v>
      </c>
      <c r="L575" s="44">
        <v>1999.47</v>
      </c>
      <c r="M575" s="44">
        <v>2154.63</v>
      </c>
      <c r="N575" s="44">
        <v>2183.86</v>
      </c>
      <c r="O575" s="44">
        <v>2184.13</v>
      </c>
      <c r="P575" s="44">
        <v>2097.19</v>
      </c>
      <c r="Q575" s="44">
        <v>2107.37</v>
      </c>
      <c r="R575" s="44">
        <v>2107.92</v>
      </c>
      <c r="S575" s="44">
        <v>2104.1799999999998</v>
      </c>
      <c r="T575" s="44">
        <v>2103.9499999999998</v>
      </c>
      <c r="U575" s="44">
        <v>2165.73</v>
      </c>
      <c r="V575" s="44">
        <v>2233.38</v>
      </c>
      <c r="W575" s="44">
        <v>2198.42</v>
      </c>
      <c r="X575" s="44">
        <v>2070.7800000000002</v>
      </c>
      <c r="Y575" s="44">
        <v>1834.68</v>
      </c>
      <c r="Z575" s="44">
        <v>1630.65</v>
      </c>
      <c r="AA575" s="44">
        <v>1386.51</v>
      </c>
    </row>
    <row r="576" spans="1:27" ht="12.75" hidden="1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hidden="1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98" t="s">
        <v>801</v>
      </c>
      <c r="B579" s="28" t="str">
        <f>"20"&amp;"."&amp;$B$662&amp;"."&amp;$B$663</f>
        <v>20.10.2023</v>
      </c>
      <c r="C579" s="90" t="s">
        <v>76</v>
      </c>
      <c r="D579" s="91">
        <f>ROUND(((D580+D581+D583+D582)/1000),5)</f>
        <v>5.0793999999999997</v>
      </c>
      <c r="E579" s="91">
        <f>ROUND(((E580+E581+E583+E582)/1000),5)</f>
        <v>5.0041000000000002</v>
      </c>
      <c r="F579" s="91">
        <f>ROUND(((F580+F581+F583+F582)/1000),5)</f>
        <v>4.9790599999999996</v>
      </c>
      <c r="G579" s="91">
        <f t="shared" ref="G579:AA579" si="336">ROUND(((G580+G581+G583+G582)/1000),5)</f>
        <v>4.9840299999999997</v>
      </c>
      <c r="H579" s="91">
        <f t="shared" si="336"/>
        <v>5.04969</v>
      </c>
      <c r="I579" s="91">
        <f t="shared" si="336"/>
        <v>5.1364700000000001</v>
      </c>
      <c r="J579" s="91">
        <f t="shared" si="336"/>
        <v>5.3559599999999996</v>
      </c>
      <c r="K579" s="91">
        <f t="shared" si="336"/>
        <v>5.6641899999999996</v>
      </c>
      <c r="L579" s="91">
        <f t="shared" si="336"/>
        <v>5.8406200000000004</v>
      </c>
      <c r="M579" s="91">
        <f t="shared" si="336"/>
        <v>6.06982</v>
      </c>
      <c r="N579" s="91">
        <f t="shared" si="336"/>
        <v>6.13415</v>
      </c>
      <c r="O579" s="91">
        <f t="shared" si="336"/>
        <v>5.9366300000000001</v>
      </c>
      <c r="P579" s="91">
        <f t="shared" si="336"/>
        <v>5.9189499999999997</v>
      </c>
      <c r="Q579" s="91">
        <f t="shared" si="336"/>
        <v>5.9224800000000002</v>
      </c>
      <c r="R579" s="91">
        <f t="shared" si="336"/>
        <v>5.9262800000000002</v>
      </c>
      <c r="S579" s="91">
        <f t="shared" si="336"/>
        <v>5.91974</v>
      </c>
      <c r="T579" s="91">
        <f t="shared" si="336"/>
        <v>5.9120699999999999</v>
      </c>
      <c r="U579" s="91">
        <f t="shared" si="336"/>
        <v>6.1059999999999999</v>
      </c>
      <c r="V579" s="91">
        <f t="shared" si="336"/>
        <v>6.1278499999999996</v>
      </c>
      <c r="W579" s="91">
        <f t="shared" si="336"/>
        <v>5.9853800000000001</v>
      </c>
      <c r="X579" s="91">
        <f t="shared" si="336"/>
        <v>5.8911800000000003</v>
      </c>
      <c r="Y579" s="91">
        <f t="shared" si="336"/>
        <v>5.8024399999999998</v>
      </c>
      <c r="Z579" s="91">
        <f t="shared" si="336"/>
        <v>5.5145799999999996</v>
      </c>
      <c r="AA579" s="91">
        <f t="shared" si="336"/>
        <v>5.26084</v>
      </c>
    </row>
    <row r="580" spans="1:27" ht="12.75" hidden="1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1185.02</v>
      </c>
      <c r="E580" s="44">
        <v>1109.72</v>
      </c>
      <c r="F580" s="44">
        <v>1084.68</v>
      </c>
      <c r="G580" s="44">
        <v>1089.6500000000001</v>
      </c>
      <c r="H580" s="44">
        <v>1155.31</v>
      </c>
      <c r="I580" s="44">
        <v>1242.0899999999999</v>
      </c>
      <c r="J580" s="44">
        <v>1461.58</v>
      </c>
      <c r="K580" s="44">
        <v>1769.81</v>
      </c>
      <c r="L580" s="44">
        <v>1946.24</v>
      </c>
      <c r="M580" s="44">
        <v>2175.44</v>
      </c>
      <c r="N580" s="44">
        <v>2239.77</v>
      </c>
      <c r="O580" s="44">
        <v>2042.25</v>
      </c>
      <c r="P580" s="44">
        <v>2024.57</v>
      </c>
      <c r="Q580" s="44">
        <v>2028.1</v>
      </c>
      <c r="R580" s="44">
        <v>2031.9</v>
      </c>
      <c r="S580" s="44">
        <v>2025.36</v>
      </c>
      <c r="T580" s="44">
        <v>2017.69</v>
      </c>
      <c r="U580" s="44">
        <v>2211.62</v>
      </c>
      <c r="V580" s="44">
        <v>2233.4699999999998</v>
      </c>
      <c r="W580" s="44">
        <v>2091</v>
      </c>
      <c r="X580" s="44">
        <v>1996.8</v>
      </c>
      <c r="Y580" s="44">
        <v>1908.06</v>
      </c>
      <c r="Z580" s="44">
        <v>1620.2</v>
      </c>
      <c r="AA580" s="44">
        <v>1366.46</v>
      </c>
    </row>
    <row r="581" spans="1:27" ht="12.75" hidden="1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hidden="1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98" t="s">
        <v>806</v>
      </c>
      <c r="B584" s="28" t="str">
        <f>"21"&amp;"."&amp;$B$662&amp;"."&amp;$B$663</f>
        <v>21.10.2023</v>
      </c>
      <c r="C584" s="90" t="s">
        <v>76</v>
      </c>
      <c r="D584" s="91">
        <f>ROUND(((D585+D586+D588+D587)/1000),5)</f>
        <v>5.1253200000000003</v>
      </c>
      <c r="E584" s="91">
        <f>ROUND(((E585+E586+E588+E587)/1000),5)</f>
        <v>5.0953600000000003</v>
      </c>
      <c r="F584" s="91">
        <f>ROUND(((F585+F586+F588+F587)/1000),5)</f>
        <v>5.0564200000000001</v>
      </c>
      <c r="G584" s="91">
        <f t="shared" ref="G584:AA584" si="339">ROUND(((G585+G586+G588+G587)/1000),5)</f>
        <v>5.0435100000000004</v>
      </c>
      <c r="H584" s="91">
        <f t="shared" si="339"/>
        <v>5.0513599999999999</v>
      </c>
      <c r="I584" s="91">
        <f t="shared" si="339"/>
        <v>5.1036799999999998</v>
      </c>
      <c r="J584" s="91">
        <f t="shared" si="339"/>
        <v>5.1205999999999996</v>
      </c>
      <c r="K584" s="91">
        <f t="shared" si="339"/>
        <v>5.3322799999999999</v>
      </c>
      <c r="L584" s="91">
        <f t="shared" si="339"/>
        <v>5.4965000000000002</v>
      </c>
      <c r="M584" s="91">
        <f t="shared" si="339"/>
        <v>5.7212899999999998</v>
      </c>
      <c r="N584" s="91">
        <f t="shared" si="339"/>
        <v>5.8120599999999998</v>
      </c>
      <c r="O584" s="91">
        <f t="shared" si="339"/>
        <v>5.8185200000000004</v>
      </c>
      <c r="P584" s="91">
        <f t="shared" si="339"/>
        <v>5.7819000000000003</v>
      </c>
      <c r="Q584" s="91">
        <f t="shared" si="339"/>
        <v>5.7770299999999999</v>
      </c>
      <c r="R584" s="91">
        <f t="shared" si="339"/>
        <v>5.7613300000000001</v>
      </c>
      <c r="S584" s="91">
        <f t="shared" si="339"/>
        <v>5.7528199999999998</v>
      </c>
      <c r="T584" s="91">
        <f t="shared" si="339"/>
        <v>5.7732599999999996</v>
      </c>
      <c r="U584" s="91">
        <f t="shared" si="339"/>
        <v>5.8792799999999996</v>
      </c>
      <c r="V584" s="91">
        <f t="shared" si="339"/>
        <v>6.0723200000000004</v>
      </c>
      <c r="W584" s="91">
        <f t="shared" si="339"/>
        <v>5.9705199999999996</v>
      </c>
      <c r="X584" s="91">
        <f t="shared" si="339"/>
        <v>5.7617099999999999</v>
      </c>
      <c r="Y584" s="91">
        <f t="shared" si="339"/>
        <v>5.6323999999999996</v>
      </c>
      <c r="Z584" s="91">
        <f t="shared" si="339"/>
        <v>5.39778</v>
      </c>
      <c r="AA584" s="91">
        <f t="shared" si="339"/>
        <v>5.1866899999999996</v>
      </c>
    </row>
    <row r="585" spans="1:27" ht="12.75" hidden="1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1230.94</v>
      </c>
      <c r="E585" s="44">
        <v>1200.98</v>
      </c>
      <c r="F585" s="44">
        <v>1162.04</v>
      </c>
      <c r="G585" s="44">
        <v>1149.1300000000001</v>
      </c>
      <c r="H585" s="44">
        <v>1156.98</v>
      </c>
      <c r="I585" s="44">
        <v>1209.3</v>
      </c>
      <c r="J585" s="44">
        <v>1226.22</v>
      </c>
      <c r="K585" s="44">
        <v>1437.9</v>
      </c>
      <c r="L585" s="44">
        <v>1602.12</v>
      </c>
      <c r="M585" s="44">
        <v>1826.91</v>
      </c>
      <c r="N585" s="44">
        <v>1917.68</v>
      </c>
      <c r="O585" s="44">
        <v>1924.14</v>
      </c>
      <c r="P585" s="44">
        <v>1887.52</v>
      </c>
      <c r="Q585" s="44">
        <v>1882.65</v>
      </c>
      <c r="R585" s="44">
        <v>1866.95</v>
      </c>
      <c r="S585" s="44">
        <v>1858.44</v>
      </c>
      <c r="T585" s="44">
        <v>1878.88</v>
      </c>
      <c r="U585" s="44">
        <v>1984.9</v>
      </c>
      <c r="V585" s="44">
        <v>2177.94</v>
      </c>
      <c r="W585" s="44">
        <v>2076.14</v>
      </c>
      <c r="X585" s="44">
        <v>1867.33</v>
      </c>
      <c r="Y585" s="44">
        <v>1738.02</v>
      </c>
      <c r="Z585" s="44">
        <v>1503.4</v>
      </c>
      <c r="AA585" s="44">
        <v>1292.31</v>
      </c>
    </row>
    <row r="586" spans="1:27" ht="12.75" hidden="1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hidden="1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98" t="s">
        <v>811</v>
      </c>
      <c r="B589" s="28" t="str">
        <f>"22"&amp;"."&amp;$B$662&amp;"."&amp;$B$663</f>
        <v>22.10.2023</v>
      </c>
      <c r="C589" s="90" t="s">
        <v>76</v>
      </c>
      <c r="D589" s="91">
        <f>ROUND(((D590+D591+D593+D592)/1000),5)</f>
        <v>5.0981699999999996</v>
      </c>
      <c r="E589" s="91">
        <f>ROUND(((E590+E591+E593+E592)/1000),5)</f>
        <v>5.0245499999999996</v>
      </c>
      <c r="F589" s="91">
        <f>ROUND(((F590+F591+F593+F592)/1000),5)</f>
        <v>4.9709099999999999</v>
      </c>
      <c r="G589" s="91">
        <f t="shared" ref="G589:AA589" si="342">ROUND(((G590+G591+G593+G592)/1000),5)</f>
        <v>4.9641000000000002</v>
      </c>
      <c r="H589" s="91">
        <f t="shared" si="342"/>
        <v>4.9635100000000003</v>
      </c>
      <c r="I589" s="91">
        <f t="shared" si="342"/>
        <v>5.0411000000000001</v>
      </c>
      <c r="J589" s="91">
        <f t="shared" si="342"/>
        <v>5.0463199999999997</v>
      </c>
      <c r="K589" s="91">
        <f t="shared" si="342"/>
        <v>5.1038399999999999</v>
      </c>
      <c r="L589" s="91">
        <f t="shared" si="342"/>
        <v>5.2692600000000001</v>
      </c>
      <c r="M589" s="91">
        <f t="shared" si="342"/>
        <v>5.4799600000000002</v>
      </c>
      <c r="N589" s="91">
        <f t="shared" si="342"/>
        <v>5.5632900000000003</v>
      </c>
      <c r="O589" s="91">
        <f t="shared" si="342"/>
        <v>5.5955300000000001</v>
      </c>
      <c r="P589" s="91">
        <f t="shared" si="342"/>
        <v>5.6212999999999997</v>
      </c>
      <c r="Q589" s="91">
        <f t="shared" si="342"/>
        <v>5.6378300000000001</v>
      </c>
      <c r="R589" s="91">
        <f t="shared" si="342"/>
        <v>5.6528900000000002</v>
      </c>
      <c r="S589" s="91">
        <f t="shared" si="342"/>
        <v>5.6419600000000001</v>
      </c>
      <c r="T589" s="91">
        <f t="shared" si="342"/>
        <v>5.7202799999999998</v>
      </c>
      <c r="U589" s="91">
        <f t="shared" si="342"/>
        <v>5.9372600000000002</v>
      </c>
      <c r="V589" s="91">
        <f t="shared" si="342"/>
        <v>6.0707000000000004</v>
      </c>
      <c r="W589" s="91">
        <f t="shared" si="342"/>
        <v>6.0175200000000002</v>
      </c>
      <c r="X589" s="91">
        <f t="shared" si="342"/>
        <v>5.7914700000000003</v>
      </c>
      <c r="Y589" s="91">
        <f t="shared" si="342"/>
        <v>5.5707399999999998</v>
      </c>
      <c r="Z589" s="91">
        <f t="shared" si="342"/>
        <v>5.2380899999999997</v>
      </c>
      <c r="AA589" s="91">
        <f t="shared" si="342"/>
        <v>5.1236899999999999</v>
      </c>
    </row>
    <row r="590" spans="1:27" ht="12.75" hidden="1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1203.79</v>
      </c>
      <c r="E590" s="44">
        <v>1130.17</v>
      </c>
      <c r="F590" s="44">
        <v>1076.53</v>
      </c>
      <c r="G590" s="44">
        <v>1069.72</v>
      </c>
      <c r="H590" s="44">
        <v>1069.1300000000001</v>
      </c>
      <c r="I590" s="44">
        <v>1146.72</v>
      </c>
      <c r="J590" s="44">
        <v>1151.94</v>
      </c>
      <c r="K590" s="44">
        <v>1209.46</v>
      </c>
      <c r="L590" s="44">
        <v>1374.88</v>
      </c>
      <c r="M590" s="44">
        <v>1585.58</v>
      </c>
      <c r="N590" s="44">
        <v>1668.91</v>
      </c>
      <c r="O590" s="44">
        <v>1701.15</v>
      </c>
      <c r="P590" s="44">
        <v>1726.92</v>
      </c>
      <c r="Q590" s="44">
        <v>1743.45</v>
      </c>
      <c r="R590" s="44">
        <v>1758.51</v>
      </c>
      <c r="S590" s="44">
        <v>1747.58</v>
      </c>
      <c r="T590" s="44">
        <v>1825.9</v>
      </c>
      <c r="U590" s="44">
        <v>2042.88</v>
      </c>
      <c r="V590" s="44">
        <v>2176.3200000000002</v>
      </c>
      <c r="W590" s="44">
        <v>2123.14</v>
      </c>
      <c r="X590" s="44">
        <v>1897.09</v>
      </c>
      <c r="Y590" s="44">
        <v>1676.36</v>
      </c>
      <c r="Z590" s="44">
        <v>1343.71</v>
      </c>
      <c r="AA590" s="44">
        <v>1229.31</v>
      </c>
    </row>
    <row r="591" spans="1:27" ht="12.75" hidden="1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hidden="1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98" t="s">
        <v>816</v>
      </c>
      <c r="B594" s="28" t="str">
        <f>"23"&amp;"."&amp;$B$662&amp;"."&amp;$B$663</f>
        <v>23.10.2023</v>
      </c>
      <c r="C594" s="90" t="s">
        <v>76</v>
      </c>
      <c r="D594" s="91">
        <f>ROUND(((D595+D596+D598+D597)/1000),5)</f>
        <v>5.0810199999999996</v>
      </c>
      <c r="E594" s="91">
        <f>ROUND(((E595+E596+E598+E597)/1000),5)</f>
        <v>4.9669699999999999</v>
      </c>
      <c r="F594" s="91">
        <f>ROUND(((F595+F596+F598+F597)/1000),5)</f>
        <v>4.9252599999999997</v>
      </c>
      <c r="G594" s="91">
        <f t="shared" ref="G594:AA594" si="345">ROUND(((G595+G596+G598+G597)/1000),5)</f>
        <v>4.9424700000000001</v>
      </c>
      <c r="H594" s="91">
        <f t="shared" si="345"/>
        <v>4.9684699999999999</v>
      </c>
      <c r="I594" s="91">
        <f t="shared" si="345"/>
        <v>5.1013900000000003</v>
      </c>
      <c r="J594" s="91">
        <f t="shared" si="345"/>
        <v>5.2632099999999999</v>
      </c>
      <c r="K594" s="91">
        <f t="shared" si="345"/>
        <v>5.5622600000000002</v>
      </c>
      <c r="L594" s="91">
        <f t="shared" si="345"/>
        <v>5.7974600000000001</v>
      </c>
      <c r="M594" s="91">
        <f t="shared" si="345"/>
        <v>5.9943099999999996</v>
      </c>
      <c r="N594" s="91">
        <f t="shared" si="345"/>
        <v>6.0746700000000002</v>
      </c>
      <c r="O594" s="91">
        <f t="shared" si="345"/>
        <v>5.8930899999999999</v>
      </c>
      <c r="P594" s="91">
        <f t="shared" si="345"/>
        <v>5.8195899999999998</v>
      </c>
      <c r="Q594" s="91">
        <f t="shared" si="345"/>
        <v>5.8592399999999998</v>
      </c>
      <c r="R594" s="91">
        <f t="shared" si="345"/>
        <v>5.87216</v>
      </c>
      <c r="S594" s="91">
        <f t="shared" si="345"/>
        <v>5.8681799999999997</v>
      </c>
      <c r="T594" s="91">
        <f t="shared" si="345"/>
        <v>5.8570099999999998</v>
      </c>
      <c r="U594" s="91">
        <f t="shared" si="345"/>
        <v>5.968</v>
      </c>
      <c r="V594" s="91">
        <f t="shared" si="345"/>
        <v>6.0744100000000003</v>
      </c>
      <c r="W594" s="91">
        <f t="shared" si="345"/>
        <v>5.9583899999999996</v>
      </c>
      <c r="X594" s="91">
        <f t="shared" si="345"/>
        <v>5.7283999999999997</v>
      </c>
      <c r="Y594" s="91">
        <f t="shared" si="345"/>
        <v>5.6250099999999996</v>
      </c>
      <c r="Z594" s="91">
        <f t="shared" si="345"/>
        <v>5.3017899999999996</v>
      </c>
      <c r="AA594" s="91">
        <f t="shared" si="345"/>
        <v>5.1284999999999998</v>
      </c>
    </row>
    <row r="595" spans="1:27" ht="12.75" hidden="1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1186.6400000000001</v>
      </c>
      <c r="E595" s="44">
        <v>1072.5899999999999</v>
      </c>
      <c r="F595" s="44">
        <v>1030.8800000000001</v>
      </c>
      <c r="G595" s="44">
        <v>1048.0899999999999</v>
      </c>
      <c r="H595" s="44">
        <v>1074.0899999999999</v>
      </c>
      <c r="I595" s="44">
        <v>1207.01</v>
      </c>
      <c r="J595" s="44">
        <v>1368.83</v>
      </c>
      <c r="K595" s="44">
        <v>1667.88</v>
      </c>
      <c r="L595" s="44">
        <v>1903.08</v>
      </c>
      <c r="M595" s="44">
        <v>2099.9299999999998</v>
      </c>
      <c r="N595" s="44">
        <v>2180.29</v>
      </c>
      <c r="O595" s="44">
        <v>1998.71</v>
      </c>
      <c r="P595" s="44">
        <v>1925.21</v>
      </c>
      <c r="Q595" s="44">
        <v>1964.86</v>
      </c>
      <c r="R595" s="44">
        <v>1977.78</v>
      </c>
      <c r="S595" s="44">
        <v>1973.8</v>
      </c>
      <c r="T595" s="44">
        <v>1962.63</v>
      </c>
      <c r="U595" s="44">
        <v>2073.62</v>
      </c>
      <c r="V595" s="44">
        <v>2180.0300000000002</v>
      </c>
      <c r="W595" s="44">
        <v>2064.0100000000002</v>
      </c>
      <c r="X595" s="44">
        <v>1834.02</v>
      </c>
      <c r="Y595" s="44">
        <v>1730.63</v>
      </c>
      <c r="Z595" s="44">
        <v>1407.41</v>
      </c>
      <c r="AA595" s="44">
        <v>1234.1199999999999</v>
      </c>
    </row>
    <row r="596" spans="1:27" ht="12.75" hidden="1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hidden="1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98" t="s">
        <v>821</v>
      </c>
      <c r="B599" s="28" t="str">
        <f>"24"&amp;"."&amp;$B$662&amp;"."&amp;$B$663</f>
        <v>24.10.2023</v>
      </c>
      <c r="C599" s="90" t="s">
        <v>76</v>
      </c>
      <c r="D599" s="91">
        <f>ROUND(((D600+D601+D603+D602)/1000),5)</f>
        <v>5.0670700000000002</v>
      </c>
      <c r="E599" s="91">
        <f>ROUND(((E600+E601+E603+E602)/1000),5)</f>
        <v>4.9810499999999998</v>
      </c>
      <c r="F599" s="91">
        <f>ROUND(((F600+F601+F603+F602)/1000),5)</f>
        <v>4.9506300000000003</v>
      </c>
      <c r="G599" s="91">
        <f t="shared" ref="G599:AA599" si="348">ROUND(((G600+G601+G603+G602)/1000),5)</f>
        <v>4.9632699999999996</v>
      </c>
      <c r="H599" s="91">
        <f t="shared" si="348"/>
        <v>5.0100499999999997</v>
      </c>
      <c r="I599" s="91">
        <f t="shared" si="348"/>
        <v>5.1265599999999996</v>
      </c>
      <c r="J599" s="91">
        <f t="shared" si="348"/>
        <v>5.29582</v>
      </c>
      <c r="K599" s="91">
        <f t="shared" si="348"/>
        <v>5.61707</v>
      </c>
      <c r="L599" s="91">
        <f t="shared" si="348"/>
        <v>5.8066599999999999</v>
      </c>
      <c r="M599" s="91">
        <f t="shared" si="348"/>
        <v>6.0139100000000001</v>
      </c>
      <c r="N599" s="91">
        <f t="shared" si="348"/>
        <v>6.0914000000000001</v>
      </c>
      <c r="O599" s="91">
        <f t="shared" si="348"/>
        <v>5.9250100000000003</v>
      </c>
      <c r="P599" s="91">
        <f t="shared" si="348"/>
        <v>5.9008399999999996</v>
      </c>
      <c r="Q599" s="91">
        <f t="shared" si="348"/>
        <v>5.9157500000000001</v>
      </c>
      <c r="R599" s="91">
        <f t="shared" si="348"/>
        <v>5.9136699999999998</v>
      </c>
      <c r="S599" s="91">
        <f t="shared" si="348"/>
        <v>5.9146400000000003</v>
      </c>
      <c r="T599" s="91">
        <f t="shared" si="348"/>
        <v>5.89785</v>
      </c>
      <c r="U599" s="91">
        <f t="shared" si="348"/>
        <v>6.0908699999999998</v>
      </c>
      <c r="V599" s="91">
        <f t="shared" si="348"/>
        <v>6.1169900000000004</v>
      </c>
      <c r="W599" s="91">
        <f t="shared" si="348"/>
        <v>6.0789799999999996</v>
      </c>
      <c r="X599" s="91">
        <f t="shared" si="348"/>
        <v>5.8026099999999996</v>
      </c>
      <c r="Y599" s="91">
        <f t="shared" si="348"/>
        <v>5.6518600000000001</v>
      </c>
      <c r="Z599" s="91">
        <f t="shared" si="348"/>
        <v>5.4023599999999998</v>
      </c>
      <c r="AA599" s="91">
        <f t="shared" si="348"/>
        <v>5.1765100000000004</v>
      </c>
    </row>
    <row r="600" spans="1:27" ht="12.75" hidden="1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1172.69</v>
      </c>
      <c r="E600" s="44">
        <v>1086.67</v>
      </c>
      <c r="F600" s="44">
        <v>1056.25</v>
      </c>
      <c r="G600" s="44">
        <v>1068.8900000000001</v>
      </c>
      <c r="H600" s="44">
        <v>1115.67</v>
      </c>
      <c r="I600" s="44">
        <v>1232.18</v>
      </c>
      <c r="J600" s="44">
        <v>1401.44</v>
      </c>
      <c r="K600" s="44">
        <v>1722.69</v>
      </c>
      <c r="L600" s="44">
        <v>1912.28</v>
      </c>
      <c r="M600" s="44">
        <v>2119.5300000000002</v>
      </c>
      <c r="N600" s="44">
        <v>2197.02</v>
      </c>
      <c r="O600" s="44">
        <v>2030.63</v>
      </c>
      <c r="P600" s="44">
        <v>2006.46</v>
      </c>
      <c r="Q600" s="44">
        <v>2021.37</v>
      </c>
      <c r="R600" s="44">
        <v>2019.29</v>
      </c>
      <c r="S600" s="44">
        <v>2020.26</v>
      </c>
      <c r="T600" s="44">
        <v>2003.47</v>
      </c>
      <c r="U600" s="44">
        <v>2196.4899999999998</v>
      </c>
      <c r="V600" s="44">
        <v>2222.61</v>
      </c>
      <c r="W600" s="44">
        <v>2184.6</v>
      </c>
      <c r="X600" s="44">
        <v>1908.23</v>
      </c>
      <c r="Y600" s="44">
        <v>1757.48</v>
      </c>
      <c r="Z600" s="44">
        <v>1507.98</v>
      </c>
      <c r="AA600" s="44">
        <v>1282.1300000000001</v>
      </c>
    </row>
    <row r="601" spans="1:27" ht="12.75" hidden="1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hidden="1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98" t="s">
        <v>826</v>
      </c>
      <c r="B604" s="28" t="str">
        <f>"25"&amp;"."&amp;$B$662&amp;"."&amp;$B$663</f>
        <v>25.10.2023</v>
      </c>
      <c r="C604" s="90" t="s">
        <v>76</v>
      </c>
      <c r="D604" s="91">
        <f>ROUND(((D605+D606+D608+D607)/1000),5)</f>
        <v>5.0621799999999997</v>
      </c>
      <c r="E604" s="91">
        <f>ROUND(((E605+E606+E608+E607)/1000),5)</f>
        <v>5.0026900000000003</v>
      </c>
      <c r="F604" s="91">
        <f>ROUND(((F605+F606+F608+F607)/1000),5)</f>
        <v>4.9655699999999996</v>
      </c>
      <c r="G604" s="91">
        <f t="shared" ref="G604:AA604" si="351">ROUND(((G605+G606+G608+G607)/1000),5)</f>
        <v>4.9628100000000002</v>
      </c>
      <c r="H604" s="91">
        <f t="shared" si="351"/>
        <v>5.0300500000000001</v>
      </c>
      <c r="I604" s="91">
        <f t="shared" si="351"/>
        <v>5.1195399999999998</v>
      </c>
      <c r="J604" s="91">
        <f t="shared" si="351"/>
        <v>5.2682000000000002</v>
      </c>
      <c r="K604" s="91">
        <f t="shared" si="351"/>
        <v>5.5686299999999997</v>
      </c>
      <c r="L604" s="91">
        <f t="shared" si="351"/>
        <v>5.7420400000000003</v>
      </c>
      <c r="M604" s="91">
        <f t="shared" si="351"/>
        <v>6.10494</v>
      </c>
      <c r="N604" s="91">
        <f t="shared" si="351"/>
        <v>6.2788399999999998</v>
      </c>
      <c r="O604" s="91">
        <f t="shared" si="351"/>
        <v>5.9061199999999996</v>
      </c>
      <c r="P604" s="91">
        <f t="shared" si="351"/>
        <v>5.8841799999999997</v>
      </c>
      <c r="Q604" s="91">
        <f t="shared" si="351"/>
        <v>5.8968600000000002</v>
      </c>
      <c r="R604" s="91">
        <f t="shared" si="351"/>
        <v>5.8934699999999998</v>
      </c>
      <c r="S604" s="91">
        <f t="shared" si="351"/>
        <v>5.8896699999999997</v>
      </c>
      <c r="T604" s="91">
        <f t="shared" si="351"/>
        <v>5.8885100000000001</v>
      </c>
      <c r="U604" s="91">
        <f t="shared" si="351"/>
        <v>6.1333399999999996</v>
      </c>
      <c r="V604" s="91">
        <f t="shared" si="351"/>
        <v>6.1751199999999997</v>
      </c>
      <c r="W604" s="91">
        <f t="shared" si="351"/>
        <v>6.1981400000000004</v>
      </c>
      <c r="X604" s="91">
        <f t="shared" si="351"/>
        <v>5.8690600000000002</v>
      </c>
      <c r="Y604" s="91">
        <f t="shared" si="351"/>
        <v>5.7346000000000004</v>
      </c>
      <c r="Z604" s="91">
        <f t="shared" si="351"/>
        <v>5.4078200000000001</v>
      </c>
      <c r="AA604" s="91">
        <f t="shared" si="351"/>
        <v>5.1615700000000002</v>
      </c>
    </row>
    <row r="605" spans="1:27" ht="12.75" hidden="1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1167.8</v>
      </c>
      <c r="E605" s="44">
        <v>1108.31</v>
      </c>
      <c r="F605" s="44">
        <v>1071.19</v>
      </c>
      <c r="G605" s="44">
        <v>1068.43</v>
      </c>
      <c r="H605" s="44">
        <v>1135.67</v>
      </c>
      <c r="I605" s="44">
        <v>1225.1600000000001</v>
      </c>
      <c r="J605" s="44">
        <v>1373.82</v>
      </c>
      <c r="K605" s="44">
        <v>1674.25</v>
      </c>
      <c r="L605" s="44">
        <v>1847.66</v>
      </c>
      <c r="M605" s="44">
        <v>2210.56</v>
      </c>
      <c r="N605" s="44">
        <v>2384.46</v>
      </c>
      <c r="O605" s="44">
        <v>2011.74</v>
      </c>
      <c r="P605" s="44">
        <v>1989.8</v>
      </c>
      <c r="Q605" s="44">
        <v>2002.48</v>
      </c>
      <c r="R605" s="44">
        <v>1999.09</v>
      </c>
      <c r="S605" s="44">
        <v>1995.29</v>
      </c>
      <c r="T605" s="44">
        <v>1994.13</v>
      </c>
      <c r="U605" s="44">
        <v>2238.96</v>
      </c>
      <c r="V605" s="44">
        <v>2280.7399999999998</v>
      </c>
      <c r="W605" s="44">
        <v>2303.7600000000002</v>
      </c>
      <c r="X605" s="44">
        <v>1974.68</v>
      </c>
      <c r="Y605" s="44">
        <v>1840.22</v>
      </c>
      <c r="Z605" s="44">
        <v>1513.44</v>
      </c>
      <c r="AA605" s="44">
        <v>1267.19</v>
      </c>
    </row>
    <row r="606" spans="1:27" ht="12.75" hidden="1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hidden="1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98" t="s">
        <v>831</v>
      </c>
      <c r="B609" s="28" t="str">
        <f>"26"&amp;"."&amp;$B$662&amp;"."&amp;$B$663</f>
        <v>26.10.2023</v>
      </c>
      <c r="C609" s="90" t="s">
        <v>76</v>
      </c>
      <c r="D609" s="91">
        <f>ROUND(((D610+D611+D613+D612)/1000),5)</f>
        <v>5.0739299999999998</v>
      </c>
      <c r="E609" s="91">
        <f>ROUND(((E610+E611+E613+E612)/1000),5)</f>
        <v>4.9878299999999998</v>
      </c>
      <c r="F609" s="91">
        <f>ROUND(((F610+F611+F613+F612)/1000),5)</f>
        <v>4.9576399999999996</v>
      </c>
      <c r="G609" s="91">
        <f t="shared" ref="G609:AA609" si="354">ROUND(((G610+G611+G613+G612)/1000),5)</f>
        <v>4.9348099999999997</v>
      </c>
      <c r="H609" s="91">
        <f t="shared" si="354"/>
        <v>5.0269300000000001</v>
      </c>
      <c r="I609" s="91">
        <f t="shared" si="354"/>
        <v>5.1561899999999996</v>
      </c>
      <c r="J609" s="91">
        <f t="shared" si="354"/>
        <v>5.35337</v>
      </c>
      <c r="K609" s="91">
        <f t="shared" si="354"/>
        <v>5.5617999999999999</v>
      </c>
      <c r="L609" s="91">
        <f t="shared" si="354"/>
        <v>5.8186999999999998</v>
      </c>
      <c r="M609" s="91">
        <f t="shared" si="354"/>
        <v>5.9594100000000001</v>
      </c>
      <c r="N609" s="91">
        <f t="shared" si="354"/>
        <v>5.9826100000000002</v>
      </c>
      <c r="O609" s="91">
        <f t="shared" si="354"/>
        <v>5.99857</v>
      </c>
      <c r="P609" s="91">
        <f t="shared" si="354"/>
        <v>5.9378099999999998</v>
      </c>
      <c r="Q609" s="91">
        <f t="shared" si="354"/>
        <v>5.9487500000000004</v>
      </c>
      <c r="R609" s="91">
        <f t="shared" si="354"/>
        <v>5.9337</v>
      </c>
      <c r="S609" s="91">
        <f t="shared" si="354"/>
        <v>5.9358399999999998</v>
      </c>
      <c r="T609" s="91">
        <f t="shared" si="354"/>
        <v>5.9361199999999998</v>
      </c>
      <c r="U609" s="91">
        <f t="shared" si="354"/>
        <v>5.9276200000000001</v>
      </c>
      <c r="V609" s="91">
        <f t="shared" si="354"/>
        <v>6.09375</v>
      </c>
      <c r="W609" s="91">
        <f t="shared" si="354"/>
        <v>6.0888200000000001</v>
      </c>
      <c r="X609" s="91">
        <f t="shared" si="354"/>
        <v>5.7851900000000001</v>
      </c>
      <c r="Y609" s="91">
        <f t="shared" si="354"/>
        <v>5.6795400000000003</v>
      </c>
      <c r="Z609" s="91">
        <f t="shared" si="354"/>
        <v>5.4027900000000004</v>
      </c>
      <c r="AA609" s="91">
        <f t="shared" si="354"/>
        <v>5.1568399999999999</v>
      </c>
    </row>
    <row r="610" spans="1:27" ht="12.75" hidden="1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1179.55</v>
      </c>
      <c r="E610" s="44">
        <v>1093.45</v>
      </c>
      <c r="F610" s="44">
        <v>1063.26</v>
      </c>
      <c r="G610" s="44">
        <v>1040.43</v>
      </c>
      <c r="H610" s="44">
        <v>1132.55</v>
      </c>
      <c r="I610" s="44">
        <v>1261.81</v>
      </c>
      <c r="J610" s="44">
        <v>1458.99</v>
      </c>
      <c r="K610" s="44">
        <v>1667.42</v>
      </c>
      <c r="L610" s="44">
        <v>1924.32</v>
      </c>
      <c r="M610" s="44">
        <v>2065.0300000000002</v>
      </c>
      <c r="N610" s="44">
        <v>2088.23</v>
      </c>
      <c r="O610" s="44">
        <v>2104.19</v>
      </c>
      <c r="P610" s="44">
        <v>2043.43</v>
      </c>
      <c r="Q610" s="44">
        <v>2054.37</v>
      </c>
      <c r="R610" s="44">
        <v>2039.32</v>
      </c>
      <c r="S610" s="44">
        <v>2041.46</v>
      </c>
      <c r="T610" s="44">
        <v>2041.74</v>
      </c>
      <c r="U610" s="44">
        <v>2033.24</v>
      </c>
      <c r="V610" s="44">
        <v>2199.37</v>
      </c>
      <c r="W610" s="44">
        <v>2194.44</v>
      </c>
      <c r="X610" s="44">
        <v>1890.81</v>
      </c>
      <c r="Y610" s="44">
        <v>1785.16</v>
      </c>
      <c r="Z610" s="44">
        <v>1508.41</v>
      </c>
      <c r="AA610" s="44">
        <v>1262.46</v>
      </c>
    </row>
    <row r="611" spans="1:27" ht="12.75" hidden="1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hidden="1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98" t="s">
        <v>836</v>
      </c>
      <c r="B614" s="28" t="str">
        <f>"27"&amp;"."&amp;$B$662&amp;"."&amp;$B$663</f>
        <v>27.10.2023</v>
      </c>
      <c r="C614" s="90" t="s">
        <v>76</v>
      </c>
      <c r="D614" s="91">
        <f>ROUND(((D615+D616+D618+D617)/1000),5)</f>
        <v>5.09138</v>
      </c>
      <c r="E614" s="91">
        <f>ROUND(((E615+E616+E618+E617)/1000),5)</f>
        <v>5.0073299999999996</v>
      </c>
      <c r="F614" s="91">
        <f>ROUND(((F615+F616+F618+F617)/1000),5)</f>
        <v>4.9679700000000002</v>
      </c>
      <c r="G614" s="91">
        <f t="shared" ref="G614:AA614" si="357">ROUND(((G615+G616+G618+G617)/1000),5)</f>
        <v>4.9691200000000002</v>
      </c>
      <c r="H614" s="91">
        <f t="shared" si="357"/>
        <v>5.0367800000000003</v>
      </c>
      <c r="I614" s="91">
        <f t="shared" si="357"/>
        <v>5.15604</v>
      </c>
      <c r="J614" s="91">
        <f t="shared" si="357"/>
        <v>5.3011600000000003</v>
      </c>
      <c r="K614" s="91">
        <f t="shared" si="357"/>
        <v>5.58155</v>
      </c>
      <c r="L614" s="91">
        <f t="shared" si="357"/>
        <v>5.8450699999999998</v>
      </c>
      <c r="M614" s="91">
        <f t="shared" si="357"/>
        <v>6.03993</v>
      </c>
      <c r="N614" s="91">
        <f t="shared" si="357"/>
        <v>6.2597500000000004</v>
      </c>
      <c r="O614" s="91">
        <f t="shared" si="357"/>
        <v>6.1953699999999996</v>
      </c>
      <c r="P614" s="91">
        <f t="shared" si="357"/>
        <v>5.9580799999999998</v>
      </c>
      <c r="Q614" s="91">
        <f t="shared" si="357"/>
        <v>5.9713500000000002</v>
      </c>
      <c r="R614" s="91">
        <f t="shared" si="357"/>
        <v>5.9641799999999998</v>
      </c>
      <c r="S614" s="91">
        <f t="shared" si="357"/>
        <v>5.9658199999999999</v>
      </c>
      <c r="T614" s="91">
        <f t="shared" si="357"/>
        <v>5.9626700000000001</v>
      </c>
      <c r="U614" s="91">
        <f t="shared" si="357"/>
        <v>6.1043900000000004</v>
      </c>
      <c r="V614" s="91">
        <f t="shared" si="357"/>
        <v>6.28775</v>
      </c>
      <c r="W614" s="91">
        <f t="shared" si="357"/>
        <v>6.1949300000000003</v>
      </c>
      <c r="X614" s="91">
        <f t="shared" si="357"/>
        <v>5.8713499999999996</v>
      </c>
      <c r="Y614" s="91">
        <f t="shared" si="357"/>
        <v>5.8383599999999998</v>
      </c>
      <c r="Z614" s="91">
        <f t="shared" si="357"/>
        <v>5.5154800000000002</v>
      </c>
      <c r="AA614" s="91">
        <f t="shared" si="357"/>
        <v>5.3794399999999998</v>
      </c>
    </row>
    <row r="615" spans="1:27" ht="12.75" hidden="1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1197</v>
      </c>
      <c r="E615" s="44">
        <v>1112.95</v>
      </c>
      <c r="F615" s="44">
        <v>1073.5899999999999</v>
      </c>
      <c r="G615" s="44">
        <v>1074.74</v>
      </c>
      <c r="H615" s="44">
        <v>1142.4000000000001</v>
      </c>
      <c r="I615" s="44">
        <v>1261.6600000000001</v>
      </c>
      <c r="J615" s="44">
        <v>1406.78</v>
      </c>
      <c r="K615" s="44">
        <v>1687.17</v>
      </c>
      <c r="L615" s="44">
        <v>1950.69</v>
      </c>
      <c r="M615" s="44">
        <v>2145.5500000000002</v>
      </c>
      <c r="N615" s="44">
        <v>2365.37</v>
      </c>
      <c r="O615" s="44">
        <v>2300.9899999999998</v>
      </c>
      <c r="P615" s="44">
        <v>2063.6999999999998</v>
      </c>
      <c r="Q615" s="44">
        <v>2076.9699999999998</v>
      </c>
      <c r="R615" s="44">
        <v>2069.8000000000002</v>
      </c>
      <c r="S615" s="44">
        <v>2071.44</v>
      </c>
      <c r="T615" s="44">
        <v>2068.29</v>
      </c>
      <c r="U615" s="44">
        <v>2210.0100000000002</v>
      </c>
      <c r="V615" s="44">
        <v>2393.37</v>
      </c>
      <c r="W615" s="44">
        <v>2300.5500000000002</v>
      </c>
      <c r="X615" s="44">
        <v>1976.97</v>
      </c>
      <c r="Y615" s="44">
        <v>1943.98</v>
      </c>
      <c r="Z615" s="44">
        <v>1621.1</v>
      </c>
      <c r="AA615" s="44">
        <v>1485.06</v>
      </c>
    </row>
    <row r="616" spans="1:27" ht="12.75" hidden="1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hidden="1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A619" s="98" t="s">
        <v>841</v>
      </c>
      <c r="B619" s="28" t="str">
        <f>"28"&amp;"."&amp;$B$662&amp;"."&amp;$B$663</f>
        <v>28.10.2023</v>
      </c>
      <c r="C619" s="90" t="s">
        <v>76</v>
      </c>
      <c r="D619" s="91">
        <f>ROUND(((D620+D621+D623+D622)/1000),5)</f>
        <v>5.1391999999999998</v>
      </c>
      <c r="E619" s="91">
        <f>ROUND(((E620+E621+E623+E622)/1000),5)</f>
        <v>5.0973699999999997</v>
      </c>
      <c r="F619" s="91">
        <f>ROUND(((F620+F621+F623+F622)/1000),5)</f>
        <v>5.0790800000000003</v>
      </c>
      <c r="G619" s="91">
        <f t="shared" ref="G619:AA619" si="360">ROUND(((G620+G621+G623+G622)/1000),5)</f>
        <v>5.0458400000000001</v>
      </c>
      <c r="H619" s="91">
        <f t="shared" si="360"/>
        <v>5.0763499999999997</v>
      </c>
      <c r="I619" s="91">
        <f t="shared" si="360"/>
        <v>5.0993000000000004</v>
      </c>
      <c r="J619" s="91">
        <f t="shared" si="360"/>
        <v>5.1218199999999996</v>
      </c>
      <c r="K619" s="91">
        <f t="shared" si="360"/>
        <v>5.2601199999999997</v>
      </c>
      <c r="L619" s="91">
        <f t="shared" si="360"/>
        <v>5.5258099999999999</v>
      </c>
      <c r="M619" s="91">
        <f t="shared" si="360"/>
        <v>5.8245699999999996</v>
      </c>
      <c r="N619" s="91">
        <f t="shared" si="360"/>
        <v>5.8837000000000002</v>
      </c>
      <c r="O619" s="91">
        <f t="shared" si="360"/>
        <v>5.8882599999999998</v>
      </c>
      <c r="P619" s="91">
        <f t="shared" si="360"/>
        <v>5.8757700000000002</v>
      </c>
      <c r="Q619" s="91">
        <f t="shared" si="360"/>
        <v>5.8431499999999996</v>
      </c>
      <c r="R619" s="91">
        <f t="shared" si="360"/>
        <v>5.7508900000000001</v>
      </c>
      <c r="S619" s="91">
        <f t="shared" si="360"/>
        <v>5.6798299999999999</v>
      </c>
      <c r="T619" s="91">
        <f t="shared" si="360"/>
        <v>5.6538000000000004</v>
      </c>
      <c r="U619" s="91">
        <f t="shared" si="360"/>
        <v>5.7608199999999998</v>
      </c>
      <c r="V619" s="91">
        <f t="shared" si="360"/>
        <v>5.8284200000000004</v>
      </c>
      <c r="W619" s="91">
        <f t="shared" si="360"/>
        <v>5.7332999999999998</v>
      </c>
      <c r="X619" s="91">
        <f t="shared" si="360"/>
        <v>5.7053799999999999</v>
      </c>
      <c r="Y619" s="91">
        <f t="shared" si="360"/>
        <v>5.5165600000000001</v>
      </c>
      <c r="Z619" s="91">
        <f t="shared" si="360"/>
        <v>5.2277199999999997</v>
      </c>
      <c r="AA619" s="91">
        <f t="shared" si="360"/>
        <v>5.1523300000000001</v>
      </c>
    </row>
    <row r="620" spans="1:27" ht="12.75" hidden="1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1244.82</v>
      </c>
      <c r="E620" s="44">
        <v>1202.99</v>
      </c>
      <c r="F620" s="44">
        <v>1184.7</v>
      </c>
      <c r="G620" s="44">
        <v>1151.46</v>
      </c>
      <c r="H620" s="44">
        <v>1181.97</v>
      </c>
      <c r="I620" s="44">
        <v>1204.92</v>
      </c>
      <c r="J620" s="44">
        <v>1227.44</v>
      </c>
      <c r="K620" s="44">
        <v>1365.74</v>
      </c>
      <c r="L620" s="44">
        <v>1631.43</v>
      </c>
      <c r="M620" s="44">
        <v>1930.19</v>
      </c>
      <c r="N620" s="44">
        <v>1989.32</v>
      </c>
      <c r="O620" s="44">
        <v>1993.88</v>
      </c>
      <c r="P620" s="44">
        <v>1981.39</v>
      </c>
      <c r="Q620" s="44">
        <v>1948.77</v>
      </c>
      <c r="R620" s="44">
        <v>1856.51</v>
      </c>
      <c r="S620" s="44">
        <v>1785.45</v>
      </c>
      <c r="T620" s="44">
        <v>1759.42</v>
      </c>
      <c r="U620" s="44">
        <v>1866.44</v>
      </c>
      <c r="V620" s="44">
        <v>1934.04</v>
      </c>
      <c r="W620" s="44">
        <v>1838.92</v>
      </c>
      <c r="X620" s="44">
        <v>1811</v>
      </c>
      <c r="Y620" s="44">
        <v>1622.18</v>
      </c>
      <c r="Z620" s="44">
        <v>1333.34</v>
      </c>
      <c r="AA620" s="44">
        <v>1257.95</v>
      </c>
    </row>
    <row r="621" spans="1:27" ht="12.75" hidden="1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hidden="1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collapsed="1" x14ac:dyDescent="0.2">
      <c r="A624" s="98" t="s">
        <v>846</v>
      </c>
      <c r="B624" s="28" t="str">
        <f>"29"&amp;"."&amp;$B$662&amp;"."&amp;$B$663</f>
        <v>29.10.2023</v>
      </c>
      <c r="C624" s="90" t="s">
        <v>76</v>
      </c>
      <c r="D624" s="91">
        <f>ROUND(((D625+D626+D628+D627)/1000),5)</f>
        <v>5.1477399999999998</v>
      </c>
      <c r="E624" s="91">
        <f>ROUND(((E625+E626+E628+E627)/1000),5)</f>
        <v>5.0829500000000003</v>
      </c>
      <c r="F624" s="91">
        <f>ROUND(((F625+F626+F628+F627)/1000),5)</f>
        <v>5.0341100000000001</v>
      </c>
      <c r="G624" s="91">
        <f t="shared" ref="G624:AA624" si="363">ROUND(((G625+G626+G628+G627)/1000),5)</f>
        <v>4.9912400000000003</v>
      </c>
      <c r="H624" s="91">
        <f t="shared" si="363"/>
        <v>5.0183299999999997</v>
      </c>
      <c r="I624" s="91">
        <f t="shared" si="363"/>
        <v>5.0843800000000003</v>
      </c>
      <c r="J624" s="91">
        <f t="shared" si="363"/>
        <v>5.0827200000000001</v>
      </c>
      <c r="K624" s="91">
        <f t="shared" si="363"/>
        <v>5.1507899999999998</v>
      </c>
      <c r="L624" s="91">
        <f t="shared" si="363"/>
        <v>5.4046700000000003</v>
      </c>
      <c r="M624" s="91">
        <f t="shared" si="363"/>
        <v>5.6007400000000001</v>
      </c>
      <c r="N624" s="91">
        <f t="shared" si="363"/>
        <v>5.7668600000000003</v>
      </c>
      <c r="O624" s="91">
        <f t="shared" si="363"/>
        <v>5.80877</v>
      </c>
      <c r="P624" s="91">
        <f t="shared" si="363"/>
        <v>5.7988900000000001</v>
      </c>
      <c r="Q624" s="91">
        <f t="shared" si="363"/>
        <v>5.7991400000000004</v>
      </c>
      <c r="R624" s="91">
        <f t="shared" si="363"/>
        <v>5.7230800000000004</v>
      </c>
      <c r="S624" s="91">
        <f t="shared" si="363"/>
        <v>5.7419200000000004</v>
      </c>
      <c r="T624" s="91">
        <f t="shared" si="363"/>
        <v>5.74702</v>
      </c>
      <c r="U624" s="91">
        <f t="shared" si="363"/>
        <v>5.9132800000000003</v>
      </c>
      <c r="V624" s="91">
        <f t="shared" si="363"/>
        <v>5.9762899999999997</v>
      </c>
      <c r="W624" s="91">
        <f t="shared" si="363"/>
        <v>5.8959400000000004</v>
      </c>
      <c r="X624" s="91">
        <f t="shared" si="363"/>
        <v>5.8558300000000001</v>
      </c>
      <c r="Y624" s="91">
        <f t="shared" si="363"/>
        <v>5.8050300000000004</v>
      </c>
      <c r="Z624" s="91">
        <f t="shared" si="363"/>
        <v>5.4340599999999997</v>
      </c>
      <c r="AA624" s="91">
        <f t="shared" si="363"/>
        <v>5.1852799999999997</v>
      </c>
    </row>
    <row r="625" spans="1:27" ht="12.75" hidden="1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1253.3599999999999</v>
      </c>
      <c r="E625" s="44">
        <v>1188.57</v>
      </c>
      <c r="F625" s="44">
        <v>1139.73</v>
      </c>
      <c r="G625" s="44">
        <v>1096.8599999999999</v>
      </c>
      <c r="H625" s="44">
        <v>1123.95</v>
      </c>
      <c r="I625" s="44">
        <v>1190</v>
      </c>
      <c r="J625" s="44">
        <v>1188.3399999999999</v>
      </c>
      <c r="K625" s="44">
        <v>1256.4100000000001</v>
      </c>
      <c r="L625" s="44">
        <v>1510.29</v>
      </c>
      <c r="M625" s="44">
        <v>1706.36</v>
      </c>
      <c r="N625" s="44">
        <v>1872.48</v>
      </c>
      <c r="O625" s="44">
        <v>1914.39</v>
      </c>
      <c r="P625" s="44">
        <v>1904.51</v>
      </c>
      <c r="Q625" s="44">
        <v>1904.76</v>
      </c>
      <c r="R625" s="44">
        <v>1828.7</v>
      </c>
      <c r="S625" s="44">
        <v>1847.54</v>
      </c>
      <c r="T625" s="44">
        <v>1852.64</v>
      </c>
      <c r="U625" s="44">
        <v>2018.9</v>
      </c>
      <c r="V625" s="44">
        <v>2081.91</v>
      </c>
      <c r="W625" s="44">
        <v>2001.56</v>
      </c>
      <c r="X625" s="44">
        <v>1961.45</v>
      </c>
      <c r="Y625" s="44">
        <v>1910.65</v>
      </c>
      <c r="Z625" s="44">
        <v>1539.68</v>
      </c>
      <c r="AA625" s="44">
        <v>1290.9000000000001</v>
      </c>
    </row>
    <row r="626" spans="1:27" ht="12.75" hidden="1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hidden="1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collapsed="1" x14ac:dyDescent="0.2">
      <c r="A629" s="98" t="s">
        <v>851</v>
      </c>
      <c r="B629" s="28" t="str">
        <f>"30"&amp;"."&amp;$B$662&amp;"."&amp;$B$663</f>
        <v>30.10.2023</v>
      </c>
      <c r="C629" s="90" t="s">
        <v>76</v>
      </c>
      <c r="D629" s="91">
        <f>ROUND(((D630+D631+D633+D632)/1000),5)</f>
        <v>5.0823900000000002</v>
      </c>
      <c r="E629" s="91">
        <f>ROUND(((E630+E631+E633+E632)/1000),5)</f>
        <v>4.9748200000000002</v>
      </c>
      <c r="F629" s="91">
        <f>ROUND(((F630+F631+F633+F632)/1000),5)</f>
        <v>4.9220800000000002</v>
      </c>
      <c r="G629" s="91">
        <f t="shared" ref="G629:AA629" si="366">ROUND(((G630+G631+G633+G632)/1000),5)</f>
        <v>4.9099199999999996</v>
      </c>
      <c r="H629" s="91">
        <f t="shared" si="366"/>
        <v>4.9656399999999996</v>
      </c>
      <c r="I629" s="91">
        <f t="shared" si="366"/>
        <v>5.0836499999999996</v>
      </c>
      <c r="J629" s="91">
        <f t="shared" si="366"/>
        <v>5.2023200000000003</v>
      </c>
      <c r="K629" s="91">
        <f t="shared" si="366"/>
        <v>5.4748299999999999</v>
      </c>
      <c r="L629" s="91">
        <f t="shared" si="366"/>
        <v>5.7218</v>
      </c>
      <c r="M629" s="91">
        <f t="shared" si="366"/>
        <v>5.8703099999999999</v>
      </c>
      <c r="N629" s="91">
        <f t="shared" si="366"/>
        <v>5.9611499999999999</v>
      </c>
      <c r="O629" s="91">
        <f t="shared" si="366"/>
        <v>5.8893199999999997</v>
      </c>
      <c r="P629" s="91">
        <f t="shared" si="366"/>
        <v>5.8902900000000002</v>
      </c>
      <c r="Q629" s="91">
        <f t="shared" si="366"/>
        <v>5.9204299999999996</v>
      </c>
      <c r="R629" s="91">
        <f t="shared" si="366"/>
        <v>5.9009299999999998</v>
      </c>
      <c r="S629" s="91">
        <f t="shared" si="366"/>
        <v>5.8951599999999997</v>
      </c>
      <c r="T629" s="91">
        <f t="shared" si="366"/>
        <v>5.8888100000000003</v>
      </c>
      <c r="U629" s="91">
        <f t="shared" si="366"/>
        <v>6.1234400000000004</v>
      </c>
      <c r="V629" s="91">
        <f t="shared" si="366"/>
        <v>6.0344699999999998</v>
      </c>
      <c r="W629" s="91">
        <f t="shared" si="366"/>
        <v>5.8831499999999997</v>
      </c>
      <c r="X629" s="91">
        <f t="shared" si="366"/>
        <v>5.8362100000000003</v>
      </c>
      <c r="Y629" s="91">
        <f t="shared" si="366"/>
        <v>5.6421999999999999</v>
      </c>
      <c r="Z629" s="91">
        <f t="shared" si="366"/>
        <v>5.2280600000000002</v>
      </c>
      <c r="AA629" s="91">
        <f t="shared" si="366"/>
        <v>5.12418</v>
      </c>
    </row>
    <row r="630" spans="1:27" ht="12.75" hidden="1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1188.01</v>
      </c>
      <c r="E630" s="44">
        <v>1080.44</v>
      </c>
      <c r="F630" s="44">
        <v>1027.7</v>
      </c>
      <c r="G630" s="44">
        <v>1015.54</v>
      </c>
      <c r="H630" s="44">
        <v>1071.26</v>
      </c>
      <c r="I630" s="44">
        <v>1189.27</v>
      </c>
      <c r="J630" s="44">
        <v>1307.94</v>
      </c>
      <c r="K630" s="44">
        <v>1580.45</v>
      </c>
      <c r="L630" s="44">
        <v>1827.42</v>
      </c>
      <c r="M630" s="44">
        <v>1975.93</v>
      </c>
      <c r="N630" s="44">
        <v>2066.77</v>
      </c>
      <c r="O630" s="44">
        <v>1994.94</v>
      </c>
      <c r="P630" s="44">
        <v>1995.91</v>
      </c>
      <c r="Q630" s="44">
        <v>2026.05</v>
      </c>
      <c r="R630" s="44">
        <v>2006.55</v>
      </c>
      <c r="S630" s="44">
        <v>2000.78</v>
      </c>
      <c r="T630" s="44">
        <v>1994.43</v>
      </c>
      <c r="U630" s="44">
        <v>2229.06</v>
      </c>
      <c r="V630" s="44">
        <v>2140.09</v>
      </c>
      <c r="W630" s="44">
        <v>1988.77</v>
      </c>
      <c r="X630" s="44">
        <v>1941.83</v>
      </c>
      <c r="Y630" s="44">
        <v>1747.82</v>
      </c>
      <c r="Z630" s="44">
        <v>1333.68</v>
      </c>
      <c r="AA630" s="44">
        <v>1229.8</v>
      </c>
    </row>
    <row r="631" spans="1:27" ht="12.75" hidden="1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hidden="1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collapsed="1" x14ac:dyDescent="0.2">
      <c r="A634" s="98" t="s">
        <v>856</v>
      </c>
      <c r="B634" s="28" t="str">
        <f>"31"&amp;"."&amp;$B$662&amp;"."&amp;$B$663</f>
        <v>31.10.2023</v>
      </c>
      <c r="C634" s="90" t="s">
        <v>76</v>
      </c>
      <c r="D634" s="91">
        <f>ROUND(((D635+D636+D638+D637)/1000),5)</f>
        <v>5.0468599999999997</v>
      </c>
      <c r="E634" s="91">
        <f>ROUND(((E635+E636+E638+E637)/1000),5)</f>
        <v>4.9103000000000003</v>
      </c>
      <c r="F634" s="91">
        <f>ROUND(((F635+F636+F638+F637)/1000),5)</f>
        <v>4.8241699999999996</v>
      </c>
      <c r="G634" s="91">
        <f t="shared" ref="G634:AA634" si="369">ROUND(((G635+G636+G638+G637)/1000),5)</f>
        <v>4.8088499999999996</v>
      </c>
      <c r="H634" s="91">
        <f t="shared" si="369"/>
        <v>4.9226400000000003</v>
      </c>
      <c r="I634" s="91">
        <f t="shared" si="369"/>
        <v>5.0754799999999998</v>
      </c>
      <c r="J634" s="91">
        <f t="shared" si="369"/>
        <v>5.1645700000000003</v>
      </c>
      <c r="K634" s="91">
        <f t="shared" si="369"/>
        <v>5.4969900000000003</v>
      </c>
      <c r="L634" s="91">
        <f t="shared" si="369"/>
        <v>5.6888300000000003</v>
      </c>
      <c r="M634" s="91">
        <f t="shared" si="369"/>
        <v>5.8546300000000002</v>
      </c>
      <c r="N634" s="91">
        <f t="shared" si="369"/>
        <v>5.8754900000000001</v>
      </c>
      <c r="O634" s="91">
        <f t="shared" si="369"/>
        <v>5.8581799999999999</v>
      </c>
      <c r="P634" s="91">
        <f t="shared" si="369"/>
        <v>5.8610100000000003</v>
      </c>
      <c r="Q634" s="91">
        <f t="shared" si="369"/>
        <v>5.8631500000000001</v>
      </c>
      <c r="R634" s="91">
        <f t="shared" si="369"/>
        <v>5.8628</v>
      </c>
      <c r="S634" s="91">
        <f t="shared" si="369"/>
        <v>5.8635400000000004</v>
      </c>
      <c r="T634" s="91">
        <f t="shared" si="369"/>
        <v>5.8614600000000001</v>
      </c>
      <c r="U634" s="91">
        <f t="shared" si="369"/>
        <v>5.9229000000000003</v>
      </c>
      <c r="V634" s="91">
        <f t="shared" si="369"/>
        <v>5.9279099999999998</v>
      </c>
      <c r="W634" s="91">
        <f t="shared" si="369"/>
        <v>5.8379899999999996</v>
      </c>
      <c r="X634" s="91">
        <f t="shared" si="369"/>
        <v>5.7727199999999996</v>
      </c>
      <c r="Y634" s="91">
        <f t="shared" si="369"/>
        <v>5.6227200000000002</v>
      </c>
      <c r="Z634" s="91">
        <f t="shared" si="369"/>
        <v>5.2031499999999999</v>
      </c>
      <c r="AA634" s="91">
        <f t="shared" si="369"/>
        <v>5.1084899999999998</v>
      </c>
    </row>
    <row r="635" spans="1:27" ht="12.75" hidden="1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1152.48</v>
      </c>
      <c r="E635" s="44">
        <v>1015.92</v>
      </c>
      <c r="F635" s="44">
        <v>929.79</v>
      </c>
      <c r="G635" s="44">
        <v>914.47</v>
      </c>
      <c r="H635" s="44">
        <v>1028.26</v>
      </c>
      <c r="I635" s="44">
        <v>1181.0999999999999</v>
      </c>
      <c r="J635" s="44">
        <v>1270.19</v>
      </c>
      <c r="K635" s="44">
        <v>1602.61</v>
      </c>
      <c r="L635" s="44">
        <v>1794.45</v>
      </c>
      <c r="M635" s="44">
        <v>1960.25</v>
      </c>
      <c r="N635" s="44">
        <v>1981.11</v>
      </c>
      <c r="O635" s="44">
        <v>1963.8</v>
      </c>
      <c r="P635" s="44">
        <v>1966.63</v>
      </c>
      <c r="Q635" s="44">
        <v>1968.77</v>
      </c>
      <c r="R635" s="44">
        <v>1968.42</v>
      </c>
      <c r="S635" s="44">
        <v>1969.16</v>
      </c>
      <c r="T635" s="44">
        <v>1967.08</v>
      </c>
      <c r="U635" s="44">
        <v>2028.52</v>
      </c>
      <c r="V635" s="44">
        <v>2033.53</v>
      </c>
      <c r="W635" s="44">
        <v>1943.61</v>
      </c>
      <c r="X635" s="44">
        <v>1878.34</v>
      </c>
      <c r="Y635" s="44">
        <v>1728.34</v>
      </c>
      <c r="Z635" s="44">
        <v>1308.77</v>
      </c>
      <c r="AA635" s="44">
        <v>1214.1099999999999</v>
      </c>
    </row>
    <row r="636" spans="1:27" ht="12.75" hidden="1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hidden="1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862758.02</v>
      </c>
      <c r="E643" s="105">
        <f t="shared" ref="E643:G643" si="372">E644</f>
        <v>862758.02</v>
      </c>
      <c r="F643" s="105">
        <f t="shared" si="372"/>
        <v>862758.02</v>
      </c>
      <c r="G643" s="105">
        <f t="shared" si="372"/>
        <v>862758.02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862758.02</v>
      </c>
      <c r="E644" s="44">
        <f>$D644</f>
        <v>862758.02</v>
      </c>
      <c r="F644" s="44">
        <f>$D644</f>
        <v>862758.02</v>
      </c>
      <c r="G644" s="44">
        <f>$D644</f>
        <v>862758.02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5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34580-CECA-418D-B2EF-C7D49E6CE7D5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605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01.10.2023</v>
      </c>
      <c r="C7" s="90" t="s">
        <v>76</v>
      </c>
      <c r="D7" s="91">
        <f>ROUND(((D8+D9+D11+D10)/1000),5)</f>
        <v>2.6434600000000001</v>
      </c>
      <c r="E7" s="91">
        <f>ROUND(((E8+E9+E11+E10)/1000),5)</f>
        <v>2.5846800000000001</v>
      </c>
      <c r="F7" s="91">
        <f>ROUND(((F8+F9+F11+F10)/1000),5)</f>
        <v>2.5707300000000002</v>
      </c>
      <c r="G7" s="91">
        <f t="shared" ref="G7:AA7" si="0">ROUND(((G8+G9+G11+G10)/1000),5)</f>
        <v>2.5726</v>
      </c>
      <c r="H7" s="91">
        <f t="shared" si="0"/>
        <v>2.5814400000000002</v>
      </c>
      <c r="I7" s="91">
        <f t="shared" si="0"/>
        <v>2.60608</v>
      </c>
      <c r="J7" s="91">
        <f t="shared" si="0"/>
        <v>2.6071</v>
      </c>
      <c r="K7" s="91">
        <f t="shared" si="0"/>
        <v>2.6942300000000001</v>
      </c>
      <c r="L7" s="91">
        <f t="shared" si="0"/>
        <v>2.9440200000000001</v>
      </c>
      <c r="M7" s="91">
        <f t="shared" si="0"/>
        <v>3.2175199999999999</v>
      </c>
      <c r="N7" s="91">
        <f t="shared" si="0"/>
        <v>3.2706200000000001</v>
      </c>
      <c r="O7" s="91">
        <f t="shared" si="0"/>
        <v>3.27739</v>
      </c>
      <c r="P7" s="91">
        <f t="shared" si="0"/>
        <v>3.2799700000000001</v>
      </c>
      <c r="Q7" s="91">
        <f t="shared" si="0"/>
        <v>3.2937400000000001</v>
      </c>
      <c r="R7" s="91">
        <f t="shared" si="0"/>
        <v>3.2975599999999998</v>
      </c>
      <c r="S7" s="91">
        <f t="shared" si="0"/>
        <v>3.30749</v>
      </c>
      <c r="T7" s="91">
        <f t="shared" si="0"/>
        <v>3.3001399999999999</v>
      </c>
      <c r="U7" s="91">
        <f t="shared" si="0"/>
        <v>3.3135300000000001</v>
      </c>
      <c r="V7" s="91">
        <f t="shared" si="0"/>
        <v>3.3721800000000002</v>
      </c>
      <c r="W7" s="91">
        <f t="shared" si="0"/>
        <v>3.4375599999999999</v>
      </c>
      <c r="X7" s="91">
        <f t="shared" si="0"/>
        <v>3.3749400000000001</v>
      </c>
      <c r="Y7" s="91">
        <f t="shared" si="0"/>
        <v>3.2883300000000002</v>
      </c>
      <c r="Z7" s="91">
        <f t="shared" si="0"/>
        <v>2.9395699999999998</v>
      </c>
      <c r="AA7" s="91">
        <f t="shared" si="0"/>
        <v>2.7640199999999999</v>
      </c>
    </row>
    <row r="8" spans="1:27" ht="12.75" customHeight="1" outlineLevel="1" x14ac:dyDescent="0.2">
      <c r="A8" s="99" t="s">
        <v>237</v>
      </c>
      <c r="B8" s="63" t="s">
        <v>238</v>
      </c>
      <c r="C8" s="43" t="s">
        <v>79</v>
      </c>
      <c r="D8" s="44">
        <v>1351.76</v>
      </c>
      <c r="E8" s="44">
        <v>1292.98</v>
      </c>
      <c r="F8" s="44">
        <v>1279.03</v>
      </c>
      <c r="G8" s="44">
        <v>1280.9000000000001</v>
      </c>
      <c r="H8" s="44">
        <v>1289.74</v>
      </c>
      <c r="I8" s="44">
        <v>1314.38</v>
      </c>
      <c r="J8" s="44">
        <v>1315.4</v>
      </c>
      <c r="K8" s="44">
        <v>1402.53</v>
      </c>
      <c r="L8" s="44">
        <v>1652.32</v>
      </c>
      <c r="M8" s="44">
        <v>1925.82</v>
      </c>
      <c r="N8" s="44">
        <v>1978.92</v>
      </c>
      <c r="O8" s="44">
        <v>1985.69</v>
      </c>
      <c r="P8" s="44">
        <v>1988.27</v>
      </c>
      <c r="Q8" s="44">
        <v>2002.04</v>
      </c>
      <c r="R8" s="44">
        <v>2005.86</v>
      </c>
      <c r="S8" s="44">
        <v>2015.79</v>
      </c>
      <c r="T8" s="44">
        <v>2008.44</v>
      </c>
      <c r="U8" s="44">
        <v>2021.83</v>
      </c>
      <c r="V8" s="44">
        <v>2080.48</v>
      </c>
      <c r="W8" s="44">
        <v>2145.86</v>
      </c>
      <c r="X8" s="44">
        <v>2083.2399999999998</v>
      </c>
      <c r="Y8" s="44">
        <v>1996.63</v>
      </c>
      <c r="Z8" s="44">
        <v>1647.87</v>
      </c>
      <c r="AA8" s="44">
        <v>1472.32</v>
      </c>
    </row>
    <row r="9" spans="1:27" ht="12.75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240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241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8" t="s">
        <v>242</v>
      </c>
      <c r="B12" s="28" t="str">
        <f>"02"&amp;"."&amp;$B$662&amp;"."&amp;$B$663</f>
        <v>02.10.2023</v>
      </c>
      <c r="C12" s="90" t="s">
        <v>76</v>
      </c>
      <c r="D12" s="91">
        <f>ROUND(((D13+D14+D16+D15)/1000),5)</f>
        <v>2.6189</v>
      </c>
      <c r="E12" s="91">
        <f>ROUND(((E13+E14+E16+E15)/1000),5)</f>
        <v>2.5617999999999999</v>
      </c>
      <c r="F12" s="91">
        <f>ROUND(((F13+F14+F16+F15)/1000),5)</f>
        <v>2.5061900000000001</v>
      </c>
      <c r="G12" s="91">
        <f t="shared" ref="G12:AA12" si="3">ROUND(((G13+G14+G16+G15)/1000),5)</f>
        <v>2.4937900000000002</v>
      </c>
      <c r="H12" s="91">
        <f t="shared" si="3"/>
        <v>2.5066600000000001</v>
      </c>
      <c r="I12" s="91">
        <f t="shared" si="3"/>
        <v>2.6252800000000001</v>
      </c>
      <c r="J12" s="91">
        <f t="shared" si="3"/>
        <v>2.7853400000000001</v>
      </c>
      <c r="K12" s="91">
        <f t="shared" si="3"/>
        <v>3.0422799999999999</v>
      </c>
      <c r="L12" s="91">
        <f t="shared" si="3"/>
        <v>3.24573</v>
      </c>
      <c r="M12" s="91">
        <f t="shared" si="3"/>
        <v>3.43906</v>
      </c>
      <c r="N12" s="91">
        <f t="shared" si="3"/>
        <v>3.44584</v>
      </c>
      <c r="O12" s="91">
        <f t="shared" si="3"/>
        <v>3.3679700000000001</v>
      </c>
      <c r="P12" s="91">
        <f t="shared" si="3"/>
        <v>3.3256399999999999</v>
      </c>
      <c r="Q12" s="91">
        <f t="shared" si="3"/>
        <v>3.3454199999999998</v>
      </c>
      <c r="R12" s="91">
        <f t="shared" si="3"/>
        <v>3.3473199999999999</v>
      </c>
      <c r="S12" s="91">
        <f t="shared" si="3"/>
        <v>3.3334800000000002</v>
      </c>
      <c r="T12" s="91">
        <f t="shared" si="3"/>
        <v>3.3288899999999999</v>
      </c>
      <c r="U12" s="91">
        <f t="shared" si="3"/>
        <v>3.3384900000000002</v>
      </c>
      <c r="V12" s="91">
        <f t="shared" si="3"/>
        <v>3.4845199999999998</v>
      </c>
      <c r="W12" s="91">
        <f t="shared" si="3"/>
        <v>3.4870899999999998</v>
      </c>
      <c r="X12" s="91">
        <f t="shared" si="3"/>
        <v>3.3320500000000002</v>
      </c>
      <c r="Y12" s="91">
        <f t="shared" si="3"/>
        <v>3.2387000000000001</v>
      </c>
      <c r="Z12" s="91">
        <f t="shared" si="3"/>
        <v>2.9866199999999998</v>
      </c>
      <c r="AA12" s="91">
        <f t="shared" si="3"/>
        <v>2.6931799999999999</v>
      </c>
    </row>
    <row r="13" spans="1:27" ht="12.75" customHeight="1" outlineLevel="1" x14ac:dyDescent="0.2">
      <c r="A13" s="99" t="s">
        <v>243</v>
      </c>
      <c r="B13" s="63" t="s">
        <v>238</v>
      </c>
      <c r="C13" s="43" t="s">
        <v>79</v>
      </c>
      <c r="D13" s="44">
        <v>1327.2</v>
      </c>
      <c r="E13" s="44">
        <v>1270.0999999999999</v>
      </c>
      <c r="F13" s="44">
        <v>1214.49</v>
      </c>
      <c r="G13" s="44">
        <v>1202.0899999999999</v>
      </c>
      <c r="H13" s="44">
        <v>1214.96</v>
      </c>
      <c r="I13" s="44">
        <v>1333.58</v>
      </c>
      <c r="J13" s="44">
        <v>1493.64</v>
      </c>
      <c r="K13" s="44">
        <v>1750.58</v>
      </c>
      <c r="L13" s="44">
        <v>1954.03</v>
      </c>
      <c r="M13" s="44">
        <v>2147.36</v>
      </c>
      <c r="N13" s="44">
        <v>2154.14</v>
      </c>
      <c r="O13" s="44">
        <v>2076.27</v>
      </c>
      <c r="P13" s="44">
        <v>2033.94</v>
      </c>
      <c r="Q13" s="44">
        <v>2053.7199999999998</v>
      </c>
      <c r="R13" s="44">
        <v>2055.62</v>
      </c>
      <c r="S13" s="44">
        <v>2041.78</v>
      </c>
      <c r="T13" s="44">
        <v>2037.19</v>
      </c>
      <c r="U13" s="44">
        <v>2046.79</v>
      </c>
      <c r="V13" s="44">
        <v>2192.8200000000002</v>
      </c>
      <c r="W13" s="44">
        <v>2195.39</v>
      </c>
      <c r="X13" s="44">
        <v>2040.35</v>
      </c>
      <c r="Y13" s="44">
        <v>1947</v>
      </c>
      <c r="Z13" s="44">
        <v>1694.92</v>
      </c>
      <c r="AA13" s="44">
        <v>1401.48</v>
      </c>
    </row>
    <row r="14" spans="1:27" ht="12.75" customHeight="1" outlineLevel="1" x14ac:dyDescent="0.2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245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247</v>
      </c>
      <c r="B17" s="28" t="str">
        <f>"03"&amp;"."&amp;$B$662&amp;"."&amp;$B$663</f>
        <v>03.10.2023</v>
      </c>
      <c r="C17" s="90" t="s">
        <v>76</v>
      </c>
      <c r="D17" s="91">
        <f>ROUND(((D18+D19+D21+D20)/1000),5)</f>
        <v>2.5627200000000001</v>
      </c>
      <c r="E17" s="91">
        <f>ROUND(((E18+E19+E21+E20)/1000),5)</f>
        <v>2.47797</v>
      </c>
      <c r="F17" s="91">
        <f>ROUND(((F18+F19+F21+F20)/1000),5)</f>
        <v>2.3344999999999998</v>
      </c>
      <c r="G17" s="91">
        <f t="shared" ref="G17:AA17" si="6">ROUND(((G18+G19+G21+G20)/1000),5)</f>
        <v>2.3164600000000002</v>
      </c>
      <c r="H17" s="91">
        <f t="shared" si="6"/>
        <v>2.4777999999999998</v>
      </c>
      <c r="I17" s="91">
        <f t="shared" si="6"/>
        <v>2.62798</v>
      </c>
      <c r="J17" s="91">
        <f t="shared" si="6"/>
        <v>2.7187700000000001</v>
      </c>
      <c r="K17" s="91">
        <f t="shared" si="6"/>
        <v>2.9580899999999999</v>
      </c>
      <c r="L17" s="91">
        <f t="shared" si="6"/>
        <v>3.2054900000000002</v>
      </c>
      <c r="M17" s="91">
        <f t="shared" si="6"/>
        <v>3.3677000000000001</v>
      </c>
      <c r="N17" s="91">
        <f t="shared" si="6"/>
        <v>3.4036499999999998</v>
      </c>
      <c r="O17" s="91">
        <f t="shared" si="6"/>
        <v>3.3118500000000002</v>
      </c>
      <c r="P17" s="91">
        <f t="shared" si="6"/>
        <v>3.3072599999999999</v>
      </c>
      <c r="Q17" s="91">
        <f t="shared" si="6"/>
        <v>3.3309099999999998</v>
      </c>
      <c r="R17" s="91">
        <f t="shared" si="6"/>
        <v>3.3337300000000001</v>
      </c>
      <c r="S17" s="91">
        <f t="shared" si="6"/>
        <v>3.3361100000000001</v>
      </c>
      <c r="T17" s="91">
        <f t="shared" si="6"/>
        <v>3.3364799999999999</v>
      </c>
      <c r="U17" s="91">
        <f t="shared" si="6"/>
        <v>3.33717</v>
      </c>
      <c r="V17" s="91">
        <f t="shared" si="6"/>
        <v>3.4430299999999998</v>
      </c>
      <c r="W17" s="91">
        <f t="shared" si="6"/>
        <v>3.45444</v>
      </c>
      <c r="X17" s="91">
        <f t="shared" si="6"/>
        <v>3.31691</v>
      </c>
      <c r="Y17" s="91">
        <f t="shared" si="6"/>
        <v>3.18669</v>
      </c>
      <c r="Z17" s="91">
        <f t="shared" si="6"/>
        <v>2.9089399999999999</v>
      </c>
      <c r="AA17" s="91">
        <f t="shared" si="6"/>
        <v>2.6931500000000002</v>
      </c>
    </row>
    <row r="18" spans="1:27" ht="12.75" customHeight="1" outlineLevel="1" x14ac:dyDescent="0.2">
      <c r="A18" s="99" t="s">
        <v>248</v>
      </c>
      <c r="B18" s="63" t="s">
        <v>238</v>
      </c>
      <c r="C18" s="43" t="s">
        <v>79</v>
      </c>
      <c r="D18" s="44">
        <v>1271.02</v>
      </c>
      <c r="E18" s="44">
        <v>1186.27</v>
      </c>
      <c r="F18" s="44">
        <v>1042.8</v>
      </c>
      <c r="G18" s="44">
        <v>1024.76</v>
      </c>
      <c r="H18" s="44">
        <v>1186.0999999999999</v>
      </c>
      <c r="I18" s="44">
        <v>1336.28</v>
      </c>
      <c r="J18" s="44">
        <v>1427.07</v>
      </c>
      <c r="K18" s="44">
        <v>1666.39</v>
      </c>
      <c r="L18" s="44">
        <v>1913.79</v>
      </c>
      <c r="M18" s="44">
        <v>2076</v>
      </c>
      <c r="N18" s="44">
        <v>2111.9499999999998</v>
      </c>
      <c r="O18" s="44">
        <v>2020.15</v>
      </c>
      <c r="P18" s="44">
        <v>2015.56</v>
      </c>
      <c r="Q18" s="44">
        <v>2039.21</v>
      </c>
      <c r="R18" s="44">
        <v>2042.03</v>
      </c>
      <c r="S18" s="44">
        <v>2044.41</v>
      </c>
      <c r="T18" s="44">
        <v>2044.78</v>
      </c>
      <c r="U18" s="44">
        <v>2045.47</v>
      </c>
      <c r="V18" s="44">
        <v>2151.33</v>
      </c>
      <c r="W18" s="44">
        <v>2162.7399999999998</v>
      </c>
      <c r="X18" s="44">
        <v>2025.21</v>
      </c>
      <c r="Y18" s="44">
        <v>1894.99</v>
      </c>
      <c r="Z18" s="44">
        <v>1617.24</v>
      </c>
      <c r="AA18" s="44">
        <v>1401.45</v>
      </c>
    </row>
    <row r="19" spans="1:27" ht="12.75" customHeight="1" outlineLevel="1" x14ac:dyDescent="0.2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250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252</v>
      </c>
      <c r="B22" s="28" t="str">
        <f>"04"&amp;"."&amp;$B$662&amp;"."&amp;$B$663</f>
        <v>04.10.2023</v>
      </c>
      <c r="C22" s="90" t="s">
        <v>76</v>
      </c>
      <c r="D22" s="91">
        <f>ROUND(((D23+D24+D26+D25)/1000),5)</f>
        <v>2.5359400000000001</v>
      </c>
      <c r="E22" s="91">
        <f>ROUND(((E23+E24+E26+E25)/1000),5)</f>
        <v>2.4056199999999999</v>
      </c>
      <c r="F22" s="91">
        <f>ROUND(((F23+F24+F26+F25)/1000),5)</f>
        <v>2.2881300000000002</v>
      </c>
      <c r="G22" s="91">
        <f t="shared" ref="G22:AA22" si="9">ROUND(((G23+G24+G26+G25)/1000),5)</f>
        <v>2.34633</v>
      </c>
      <c r="H22" s="91">
        <f t="shared" si="9"/>
        <v>2.4712800000000001</v>
      </c>
      <c r="I22" s="91">
        <f t="shared" si="9"/>
        <v>2.5796899999999998</v>
      </c>
      <c r="J22" s="91">
        <f t="shared" si="9"/>
        <v>2.62629</v>
      </c>
      <c r="K22" s="91">
        <f t="shared" si="9"/>
        <v>2.9674200000000002</v>
      </c>
      <c r="L22" s="91">
        <f t="shared" si="9"/>
        <v>3.2434799999999999</v>
      </c>
      <c r="M22" s="91">
        <f t="shared" si="9"/>
        <v>3.4181400000000002</v>
      </c>
      <c r="N22" s="91">
        <f t="shared" si="9"/>
        <v>3.4481600000000001</v>
      </c>
      <c r="O22" s="91">
        <f t="shared" si="9"/>
        <v>3.3693599999999999</v>
      </c>
      <c r="P22" s="91">
        <f t="shared" si="9"/>
        <v>3.3014299999999999</v>
      </c>
      <c r="Q22" s="91">
        <f t="shared" si="9"/>
        <v>3.3197700000000001</v>
      </c>
      <c r="R22" s="91">
        <f t="shared" si="9"/>
        <v>3.3225899999999999</v>
      </c>
      <c r="S22" s="91">
        <f t="shared" si="9"/>
        <v>3.31508</v>
      </c>
      <c r="T22" s="91">
        <f t="shared" si="9"/>
        <v>3.3227899999999999</v>
      </c>
      <c r="U22" s="91">
        <f t="shared" si="9"/>
        <v>3.38707</v>
      </c>
      <c r="V22" s="91">
        <f t="shared" si="9"/>
        <v>3.49729</v>
      </c>
      <c r="W22" s="91">
        <f t="shared" si="9"/>
        <v>3.5021300000000002</v>
      </c>
      <c r="X22" s="91">
        <f t="shared" si="9"/>
        <v>3.32456</v>
      </c>
      <c r="Y22" s="91">
        <f t="shared" si="9"/>
        <v>3.18364</v>
      </c>
      <c r="Z22" s="91">
        <f t="shared" si="9"/>
        <v>2.7829899999999999</v>
      </c>
      <c r="AA22" s="91">
        <f t="shared" si="9"/>
        <v>2.6338499999999998</v>
      </c>
    </row>
    <row r="23" spans="1:27" ht="12.75" customHeight="1" outlineLevel="1" x14ac:dyDescent="0.2">
      <c r="A23" s="99" t="s">
        <v>253</v>
      </c>
      <c r="B23" s="63" t="s">
        <v>238</v>
      </c>
      <c r="C23" s="43" t="s">
        <v>79</v>
      </c>
      <c r="D23" s="44">
        <v>1244.24</v>
      </c>
      <c r="E23" s="44">
        <v>1113.92</v>
      </c>
      <c r="F23" s="44">
        <v>996.43</v>
      </c>
      <c r="G23" s="44">
        <v>1054.6300000000001</v>
      </c>
      <c r="H23" s="44">
        <v>1179.58</v>
      </c>
      <c r="I23" s="44">
        <v>1287.99</v>
      </c>
      <c r="J23" s="44">
        <v>1334.59</v>
      </c>
      <c r="K23" s="44">
        <v>1675.72</v>
      </c>
      <c r="L23" s="44">
        <v>1951.78</v>
      </c>
      <c r="M23" s="44">
        <v>2126.44</v>
      </c>
      <c r="N23" s="44">
        <v>2156.46</v>
      </c>
      <c r="O23" s="44">
        <v>2077.66</v>
      </c>
      <c r="P23" s="44">
        <v>2009.73</v>
      </c>
      <c r="Q23" s="44">
        <v>2028.07</v>
      </c>
      <c r="R23" s="44">
        <v>2030.89</v>
      </c>
      <c r="S23" s="44">
        <v>2023.38</v>
      </c>
      <c r="T23" s="44">
        <v>2031.09</v>
      </c>
      <c r="U23" s="44">
        <v>2095.37</v>
      </c>
      <c r="V23" s="44">
        <v>2205.59</v>
      </c>
      <c r="W23" s="44">
        <v>2210.4299999999998</v>
      </c>
      <c r="X23" s="44">
        <v>2032.86</v>
      </c>
      <c r="Y23" s="44">
        <v>1891.94</v>
      </c>
      <c r="Z23" s="44">
        <v>1491.29</v>
      </c>
      <c r="AA23" s="44">
        <v>1342.15</v>
      </c>
    </row>
    <row r="24" spans="1:27" ht="12.75" customHeight="1" outlineLevel="1" x14ac:dyDescent="0.2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255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257</v>
      </c>
      <c r="B27" s="28" t="str">
        <f>"05"&amp;"."&amp;$B$662&amp;"."&amp;$B$663</f>
        <v>05.10.2023</v>
      </c>
      <c r="C27" s="90" t="s">
        <v>76</v>
      </c>
      <c r="D27" s="91">
        <f>ROUND(((D28+D29+D31+D30)/1000),5)</f>
        <v>2.4844900000000001</v>
      </c>
      <c r="E27" s="91">
        <f>ROUND(((E28+E29+E31+E30)/1000),5)</f>
        <v>2.3284099999999999</v>
      </c>
      <c r="F27" s="91">
        <f>ROUND(((F28+F29+F31+F30)/1000),5)</f>
        <v>2.2383600000000001</v>
      </c>
      <c r="G27" s="91">
        <f t="shared" ref="G27:AA27" si="12">ROUND(((G28+G29+G31+G30)/1000),5)</f>
        <v>2.25535</v>
      </c>
      <c r="H27" s="91">
        <f t="shared" si="12"/>
        <v>2.4218000000000002</v>
      </c>
      <c r="I27" s="91">
        <f t="shared" si="12"/>
        <v>2.5630299999999999</v>
      </c>
      <c r="J27" s="91">
        <f t="shared" si="12"/>
        <v>2.67395</v>
      </c>
      <c r="K27" s="91">
        <f t="shared" si="12"/>
        <v>3.0520399999999999</v>
      </c>
      <c r="L27" s="91">
        <f t="shared" si="12"/>
        <v>3.1002100000000001</v>
      </c>
      <c r="M27" s="91">
        <f t="shared" si="12"/>
        <v>3.3296100000000002</v>
      </c>
      <c r="N27" s="91">
        <f t="shared" si="12"/>
        <v>3.407</v>
      </c>
      <c r="O27" s="91">
        <f t="shared" si="12"/>
        <v>3.2559200000000001</v>
      </c>
      <c r="P27" s="91">
        <f t="shared" si="12"/>
        <v>3.1852399999999998</v>
      </c>
      <c r="Q27" s="91">
        <f t="shared" si="12"/>
        <v>3.2768299999999999</v>
      </c>
      <c r="R27" s="91">
        <f t="shared" si="12"/>
        <v>3.2852600000000001</v>
      </c>
      <c r="S27" s="91">
        <f t="shared" si="12"/>
        <v>3.2899400000000001</v>
      </c>
      <c r="T27" s="91">
        <f t="shared" si="12"/>
        <v>3.3000600000000002</v>
      </c>
      <c r="U27" s="91">
        <f t="shared" si="12"/>
        <v>3.4381599999999999</v>
      </c>
      <c r="V27" s="91">
        <f t="shared" si="12"/>
        <v>3.44475</v>
      </c>
      <c r="W27" s="91">
        <f t="shared" si="12"/>
        <v>3.4971100000000002</v>
      </c>
      <c r="X27" s="91">
        <f t="shared" si="12"/>
        <v>3.4366400000000001</v>
      </c>
      <c r="Y27" s="91">
        <f t="shared" si="12"/>
        <v>3.1999</v>
      </c>
      <c r="Z27" s="91">
        <f t="shared" si="12"/>
        <v>2.9421499999999998</v>
      </c>
      <c r="AA27" s="91">
        <f t="shared" si="12"/>
        <v>2.6560199999999998</v>
      </c>
    </row>
    <row r="28" spans="1:27" ht="12.75" customHeight="1" outlineLevel="1" x14ac:dyDescent="0.2">
      <c r="A28" s="99" t="s">
        <v>258</v>
      </c>
      <c r="B28" s="63" t="s">
        <v>238</v>
      </c>
      <c r="C28" s="43" t="s">
        <v>79</v>
      </c>
      <c r="D28" s="44">
        <v>1192.79</v>
      </c>
      <c r="E28" s="44">
        <v>1036.71</v>
      </c>
      <c r="F28" s="44">
        <v>946.66</v>
      </c>
      <c r="G28" s="44">
        <v>963.65</v>
      </c>
      <c r="H28" s="44">
        <v>1130.0999999999999</v>
      </c>
      <c r="I28" s="44">
        <v>1271.33</v>
      </c>
      <c r="J28" s="44">
        <v>1382.25</v>
      </c>
      <c r="K28" s="44">
        <v>1760.34</v>
      </c>
      <c r="L28" s="44">
        <v>1808.51</v>
      </c>
      <c r="M28" s="44">
        <v>2037.91</v>
      </c>
      <c r="N28" s="44">
        <v>2115.3000000000002</v>
      </c>
      <c r="O28" s="44">
        <v>1964.22</v>
      </c>
      <c r="P28" s="44">
        <v>1893.54</v>
      </c>
      <c r="Q28" s="44">
        <v>1985.13</v>
      </c>
      <c r="R28" s="44">
        <v>1993.56</v>
      </c>
      <c r="S28" s="44">
        <v>1998.24</v>
      </c>
      <c r="T28" s="44">
        <v>2008.36</v>
      </c>
      <c r="U28" s="44">
        <v>2146.46</v>
      </c>
      <c r="V28" s="44">
        <v>2153.0500000000002</v>
      </c>
      <c r="W28" s="44">
        <v>2205.41</v>
      </c>
      <c r="X28" s="44">
        <v>2144.94</v>
      </c>
      <c r="Y28" s="44">
        <v>1908.2</v>
      </c>
      <c r="Z28" s="44">
        <v>1650.45</v>
      </c>
      <c r="AA28" s="44">
        <v>1364.32</v>
      </c>
    </row>
    <row r="29" spans="1:27" ht="12.75" customHeight="1" outlineLevel="1" x14ac:dyDescent="0.2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260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262</v>
      </c>
      <c r="B32" s="28" t="str">
        <f>"06"&amp;"."&amp;$B$662&amp;"."&amp;$B$663</f>
        <v>06.10.2023</v>
      </c>
      <c r="C32" s="90" t="s">
        <v>76</v>
      </c>
      <c r="D32" s="91">
        <f>ROUND(((D33+D34+D36+D35)/1000),5)</f>
        <v>2.5477400000000001</v>
      </c>
      <c r="E32" s="91">
        <f>ROUND(((E33+E34+E36+E35)/1000),5)</f>
        <v>2.43723</v>
      </c>
      <c r="F32" s="91">
        <f>ROUND(((F33+F34+F36+F35)/1000),5)</f>
        <v>2.3589799999999999</v>
      </c>
      <c r="G32" s="91">
        <f t="shared" ref="G32:AA32" si="15">ROUND(((G33+G34+G36+G35)/1000),5)</f>
        <v>2.3829400000000001</v>
      </c>
      <c r="H32" s="91">
        <f t="shared" si="15"/>
        <v>2.4717500000000001</v>
      </c>
      <c r="I32" s="91">
        <f t="shared" si="15"/>
        <v>2.5904799999999999</v>
      </c>
      <c r="J32" s="91">
        <f t="shared" si="15"/>
        <v>2.81168</v>
      </c>
      <c r="K32" s="91">
        <f t="shared" si="15"/>
        <v>3.0687099999999998</v>
      </c>
      <c r="L32" s="91">
        <f t="shared" si="15"/>
        <v>3.3299400000000001</v>
      </c>
      <c r="M32" s="91">
        <f t="shared" si="15"/>
        <v>3.5053299999999998</v>
      </c>
      <c r="N32" s="91">
        <f t="shared" si="15"/>
        <v>3.5131999999999999</v>
      </c>
      <c r="O32" s="91">
        <f t="shared" si="15"/>
        <v>3.48645</v>
      </c>
      <c r="P32" s="91">
        <f t="shared" si="15"/>
        <v>3.34762</v>
      </c>
      <c r="Q32" s="91">
        <f t="shared" si="15"/>
        <v>3.35432</v>
      </c>
      <c r="R32" s="91">
        <f t="shared" si="15"/>
        <v>3.2995100000000002</v>
      </c>
      <c r="S32" s="91">
        <f t="shared" si="15"/>
        <v>3.28911</v>
      </c>
      <c r="T32" s="91">
        <f t="shared" si="15"/>
        <v>3.30186</v>
      </c>
      <c r="U32" s="91">
        <f t="shared" si="15"/>
        <v>3.32457</v>
      </c>
      <c r="V32" s="91">
        <f t="shared" si="15"/>
        <v>3.5017</v>
      </c>
      <c r="W32" s="91">
        <f t="shared" si="15"/>
        <v>3.4925099999999998</v>
      </c>
      <c r="X32" s="91">
        <f t="shared" si="15"/>
        <v>3.3884699999999999</v>
      </c>
      <c r="Y32" s="91">
        <f t="shared" si="15"/>
        <v>3.2834500000000002</v>
      </c>
      <c r="Z32" s="91">
        <f t="shared" si="15"/>
        <v>3.06298</v>
      </c>
      <c r="AA32" s="91">
        <f t="shared" si="15"/>
        <v>2.7990900000000001</v>
      </c>
    </row>
    <row r="33" spans="1:27" ht="12.75" customHeight="1" outlineLevel="1" x14ac:dyDescent="0.2">
      <c r="A33" s="99" t="s">
        <v>263</v>
      </c>
      <c r="B33" s="63" t="s">
        <v>238</v>
      </c>
      <c r="C33" s="43" t="s">
        <v>79</v>
      </c>
      <c r="D33" s="44">
        <v>1256.04</v>
      </c>
      <c r="E33" s="44">
        <v>1145.53</v>
      </c>
      <c r="F33" s="44">
        <v>1067.28</v>
      </c>
      <c r="G33" s="44">
        <v>1091.24</v>
      </c>
      <c r="H33" s="44">
        <v>1180.05</v>
      </c>
      <c r="I33" s="44">
        <v>1298.78</v>
      </c>
      <c r="J33" s="44">
        <v>1519.98</v>
      </c>
      <c r="K33" s="44">
        <v>1777.01</v>
      </c>
      <c r="L33" s="44">
        <v>2038.24</v>
      </c>
      <c r="M33" s="44">
        <v>2213.63</v>
      </c>
      <c r="N33" s="44">
        <v>2221.5</v>
      </c>
      <c r="O33" s="44">
        <v>2194.75</v>
      </c>
      <c r="P33" s="44">
        <v>2055.92</v>
      </c>
      <c r="Q33" s="44">
        <v>2062.62</v>
      </c>
      <c r="R33" s="44">
        <v>2007.81</v>
      </c>
      <c r="S33" s="44">
        <v>1997.41</v>
      </c>
      <c r="T33" s="44">
        <v>2010.16</v>
      </c>
      <c r="U33" s="44">
        <v>2032.87</v>
      </c>
      <c r="V33" s="44">
        <v>2210</v>
      </c>
      <c r="W33" s="44">
        <v>2200.81</v>
      </c>
      <c r="X33" s="44">
        <v>2096.77</v>
      </c>
      <c r="Y33" s="44">
        <v>1991.75</v>
      </c>
      <c r="Z33" s="44">
        <v>1771.28</v>
      </c>
      <c r="AA33" s="44">
        <v>1507.39</v>
      </c>
    </row>
    <row r="34" spans="1:27" ht="12.75" customHeight="1" outlineLevel="1" x14ac:dyDescent="0.2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265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267</v>
      </c>
      <c r="B37" s="28" t="str">
        <f>"07"&amp;"."&amp;$B$662&amp;"."&amp;$B$663</f>
        <v>07.10.2023</v>
      </c>
      <c r="C37" s="90" t="s">
        <v>76</v>
      </c>
      <c r="D37" s="91">
        <f>ROUND(((D38+D39+D41+D40)/1000),5)</f>
        <v>2.5813000000000001</v>
      </c>
      <c r="E37" s="91">
        <f>ROUND(((E38+E39+E41+E40)/1000),5)</f>
        <v>2.5305499999999999</v>
      </c>
      <c r="F37" s="91">
        <f>ROUND(((F38+F39+F41+F40)/1000),5)</f>
        <v>2.4800200000000001</v>
      </c>
      <c r="G37" s="91">
        <f t="shared" ref="G37:AA37" si="18">ROUND(((G38+G39+G41+G40)/1000),5)</f>
        <v>2.4474499999999999</v>
      </c>
      <c r="H37" s="91">
        <f t="shared" si="18"/>
        <v>2.4843299999999999</v>
      </c>
      <c r="I37" s="91">
        <f t="shared" si="18"/>
        <v>2.5397500000000002</v>
      </c>
      <c r="J37" s="91">
        <f t="shared" si="18"/>
        <v>2.63029</v>
      </c>
      <c r="K37" s="91">
        <f t="shared" si="18"/>
        <v>2.8124500000000001</v>
      </c>
      <c r="L37" s="91">
        <f t="shared" si="18"/>
        <v>3.0088300000000001</v>
      </c>
      <c r="M37" s="91">
        <f t="shared" si="18"/>
        <v>3.16649</v>
      </c>
      <c r="N37" s="91">
        <f t="shared" si="18"/>
        <v>3.24864</v>
      </c>
      <c r="O37" s="91">
        <f t="shared" si="18"/>
        <v>3.2400199999999999</v>
      </c>
      <c r="P37" s="91">
        <f t="shared" si="18"/>
        <v>3.1889099999999999</v>
      </c>
      <c r="Q37" s="91">
        <f t="shared" si="18"/>
        <v>3.1895600000000002</v>
      </c>
      <c r="R37" s="91">
        <f t="shared" si="18"/>
        <v>3.1821600000000001</v>
      </c>
      <c r="S37" s="91">
        <f t="shared" si="18"/>
        <v>3.1895699999999998</v>
      </c>
      <c r="T37" s="91">
        <f t="shared" si="18"/>
        <v>3.21509</v>
      </c>
      <c r="U37" s="91">
        <f t="shared" si="18"/>
        <v>3.29894</v>
      </c>
      <c r="V37" s="91">
        <f t="shared" si="18"/>
        <v>3.4140000000000001</v>
      </c>
      <c r="W37" s="91">
        <f t="shared" si="18"/>
        <v>3.4302800000000002</v>
      </c>
      <c r="X37" s="91">
        <f t="shared" si="18"/>
        <v>3.3752399999999998</v>
      </c>
      <c r="Y37" s="91">
        <f t="shared" si="18"/>
        <v>3.1391900000000001</v>
      </c>
      <c r="Z37" s="91">
        <f t="shared" si="18"/>
        <v>2.8853900000000001</v>
      </c>
      <c r="AA37" s="91">
        <f t="shared" si="18"/>
        <v>2.6401400000000002</v>
      </c>
    </row>
    <row r="38" spans="1:27" ht="12.75" customHeight="1" outlineLevel="1" x14ac:dyDescent="0.2">
      <c r="A38" s="99" t="s">
        <v>268</v>
      </c>
      <c r="B38" s="63" t="s">
        <v>238</v>
      </c>
      <c r="C38" s="43" t="s">
        <v>79</v>
      </c>
      <c r="D38" s="44">
        <v>1289.5999999999999</v>
      </c>
      <c r="E38" s="44">
        <v>1238.8499999999999</v>
      </c>
      <c r="F38" s="44">
        <v>1188.32</v>
      </c>
      <c r="G38" s="44">
        <v>1155.75</v>
      </c>
      <c r="H38" s="44">
        <v>1192.6300000000001</v>
      </c>
      <c r="I38" s="44">
        <v>1248.05</v>
      </c>
      <c r="J38" s="44">
        <v>1338.59</v>
      </c>
      <c r="K38" s="44">
        <v>1520.75</v>
      </c>
      <c r="L38" s="44">
        <v>1717.13</v>
      </c>
      <c r="M38" s="44">
        <v>1874.79</v>
      </c>
      <c r="N38" s="44">
        <v>1956.94</v>
      </c>
      <c r="O38" s="44">
        <v>1948.32</v>
      </c>
      <c r="P38" s="44">
        <v>1897.21</v>
      </c>
      <c r="Q38" s="44">
        <v>1897.86</v>
      </c>
      <c r="R38" s="44">
        <v>1890.46</v>
      </c>
      <c r="S38" s="44">
        <v>1897.87</v>
      </c>
      <c r="T38" s="44">
        <v>1923.39</v>
      </c>
      <c r="U38" s="44">
        <v>2007.24</v>
      </c>
      <c r="V38" s="44">
        <v>2122.3000000000002</v>
      </c>
      <c r="W38" s="44">
        <v>2138.58</v>
      </c>
      <c r="X38" s="44">
        <v>2083.54</v>
      </c>
      <c r="Y38" s="44">
        <v>1847.49</v>
      </c>
      <c r="Z38" s="44">
        <v>1593.69</v>
      </c>
      <c r="AA38" s="44">
        <v>1348.44</v>
      </c>
    </row>
    <row r="39" spans="1:27" ht="12.75" customHeight="1" outlineLevel="1" x14ac:dyDescent="0.2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270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272</v>
      </c>
      <c r="B42" s="28" t="str">
        <f>"08"&amp;"."&amp;$B$662&amp;"."&amp;$B$663</f>
        <v>08.10.2023</v>
      </c>
      <c r="C42" s="90" t="s">
        <v>76</v>
      </c>
      <c r="D42" s="91">
        <f>ROUND(((D43+D44+D46+D45)/1000),5)</f>
        <v>2.4950399999999999</v>
      </c>
      <c r="E42" s="91">
        <f>ROUND(((E43+E44+E46+E45)/1000),5)</f>
        <v>2.40469</v>
      </c>
      <c r="F42" s="91">
        <f>ROUND(((F43+F44+F46+F45)/1000),5)</f>
        <v>2.3028</v>
      </c>
      <c r="G42" s="91">
        <f t="shared" ref="G42:AA42" si="21">ROUND(((G43+G44+G46+G45)/1000),5)</f>
        <v>2.2681100000000001</v>
      </c>
      <c r="H42" s="91">
        <f t="shared" si="21"/>
        <v>2.31419</v>
      </c>
      <c r="I42" s="91">
        <f t="shared" si="21"/>
        <v>2.3780899999999998</v>
      </c>
      <c r="J42" s="91">
        <f t="shared" si="21"/>
        <v>2.37066</v>
      </c>
      <c r="K42" s="91">
        <f t="shared" si="21"/>
        <v>2.4775200000000002</v>
      </c>
      <c r="L42" s="91">
        <f t="shared" si="21"/>
        <v>2.8058399999999999</v>
      </c>
      <c r="M42" s="91">
        <f t="shared" si="21"/>
        <v>2.9446599999999998</v>
      </c>
      <c r="N42" s="91">
        <f t="shared" si="21"/>
        <v>2.9885899999999999</v>
      </c>
      <c r="O42" s="91">
        <f t="shared" si="21"/>
        <v>2.9914000000000001</v>
      </c>
      <c r="P42" s="91">
        <f t="shared" si="21"/>
        <v>3.07544</v>
      </c>
      <c r="Q42" s="91">
        <f t="shared" si="21"/>
        <v>3.0762</v>
      </c>
      <c r="R42" s="91">
        <f t="shared" si="21"/>
        <v>3.0805799999999999</v>
      </c>
      <c r="S42" s="91">
        <f t="shared" si="21"/>
        <v>3.0755599999999998</v>
      </c>
      <c r="T42" s="91">
        <f t="shared" si="21"/>
        <v>3.22661</v>
      </c>
      <c r="U42" s="91">
        <f t="shared" si="21"/>
        <v>3.4420000000000002</v>
      </c>
      <c r="V42" s="91">
        <f t="shared" si="21"/>
        <v>3.5349599999999999</v>
      </c>
      <c r="W42" s="91">
        <f t="shared" si="21"/>
        <v>3.5368200000000001</v>
      </c>
      <c r="X42" s="91">
        <f t="shared" si="21"/>
        <v>3.4913699999999999</v>
      </c>
      <c r="Y42" s="91">
        <f t="shared" si="21"/>
        <v>3.1444999999999999</v>
      </c>
      <c r="Z42" s="91">
        <f t="shared" si="21"/>
        <v>2.8475600000000001</v>
      </c>
      <c r="AA42" s="91">
        <f t="shared" si="21"/>
        <v>2.6351900000000001</v>
      </c>
    </row>
    <row r="43" spans="1:27" ht="12.75" customHeight="1" outlineLevel="1" x14ac:dyDescent="0.2">
      <c r="A43" s="99" t="s">
        <v>273</v>
      </c>
      <c r="B43" s="63" t="s">
        <v>238</v>
      </c>
      <c r="C43" s="43" t="s">
        <v>79</v>
      </c>
      <c r="D43" s="44">
        <v>1203.3399999999999</v>
      </c>
      <c r="E43" s="44">
        <v>1112.99</v>
      </c>
      <c r="F43" s="44">
        <v>1011.1</v>
      </c>
      <c r="G43" s="44">
        <v>976.41</v>
      </c>
      <c r="H43" s="44">
        <v>1022.49</v>
      </c>
      <c r="I43" s="44">
        <v>1086.3900000000001</v>
      </c>
      <c r="J43" s="44">
        <v>1078.96</v>
      </c>
      <c r="K43" s="44">
        <v>1185.82</v>
      </c>
      <c r="L43" s="44">
        <v>1514.14</v>
      </c>
      <c r="M43" s="44">
        <v>1652.96</v>
      </c>
      <c r="N43" s="44">
        <v>1696.89</v>
      </c>
      <c r="O43" s="44">
        <v>1699.7</v>
      </c>
      <c r="P43" s="44">
        <v>1783.74</v>
      </c>
      <c r="Q43" s="44">
        <v>1784.5</v>
      </c>
      <c r="R43" s="44">
        <v>1788.88</v>
      </c>
      <c r="S43" s="44">
        <v>1783.86</v>
      </c>
      <c r="T43" s="44">
        <v>1934.91</v>
      </c>
      <c r="U43" s="44">
        <v>2150.3000000000002</v>
      </c>
      <c r="V43" s="44">
        <v>2243.2600000000002</v>
      </c>
      <c r="W43" s="44">
        <v>2245.12</v>
      </c>
      <c r="X43" s="44">
        <v>2199.67</v>
      </c>
      <c r="Y43" s="44">
        <v>1852.8</v>
      </c>
      <c r="Z43" s="44">
        <v>1555.86</v>
      </c>
      <c r="AA43" s="44">
        <v>1343.49</v>
      </c>
    </row>
    <row r="44" spans="1:27" ht="12.75" customHeight="1" outlineLevel="1" x14ac:dyDescent="0.2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275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277</v>
      </c>
      <c r="B47" s="28" t="str">
        <f>"09"&amp;"."&amp;$B$662&amp;"."&amp;$B$663</f>
        <v>09.10.2023</v>
      </c>
      <c r="C47" s="90" t="s">
        <v>76</v>
      </c>
      <c r="D47" s="91">
        <f>ROUND(((D48+D49+D51+D50)/1000),5)</f>
        <v>2.5107699999999999</v>
      </c>
      <c r="E47" s="91">
        <f>ROUND(((E48+E49+E51+E50)/1000),5)</f>
        <v>2.4218799999999998</v>
      </c>
      <c r="F47" s="91">
        <f>ROUND(((F48+F49+F51+F50)/1000),5)</f>
        <v>2.3462200000000002</v>
      </c>
      <c r="G47" s="91">
        <f t="shared" ref="G47:AA47" si="24">ROUND(((G48+G49+G51+G50)/1000),5)</f>
        <v>2.3191700000000002</v>
      </c>
      <c r="H47" s="91">
        <f t="shared" si="24"/>
        <v>2.3735300000000001</v>
      </c>
      <c r="I47" s="91">
        <f t="shared" si="24"/>
        <v>2.5912500000000001</v>
      </c>
      <c r="J47" s="91">
        <f t="shared" si="24"/>
        <v>2.7286700000000002</v>
      </c>
      <c r="K47" s="91">
        <f t="shared" si="24"/>
        <v>3.0663399999999998</v>
      </c>
      <c r="L47" s="91">
        <f t="shared" si="24"/>
        <v>3.4419900000000001</v>
      </c>
      <c r="M47" s="91">
        <f t="shared" si="24"/>
        <v>3.5316100000000001</v>
      </c>
      <c r="N47" s="91">
        <f t="shared" si="24"/>
        <v>3.5555300000000001</v>
      </c>
      <c r="O47" s="91">
        <f t="shared" si="24"/>
        <v>3.5396299999999998</v>
      </c>
      <c r="P47" s="91">
        <f t="shared" si="24"/>
        <v>3.4672100000000001</v>
      </c>
      <c r="Q47" s="91">
        <f t="shared" si="24"/>
        <v>3.49247</v>
      </c>
      <c r="R47" s="91">
        <f t="shared" si="24"/>
        <v>3.4952700000000001</v>
      </c>
      <c r="S47" s="91">
        <f t="shared" si="24"/>
        <v>3.4971899999999998</v>
      </c>
      <c r="T47" s="91">
        <f t="shared" si="24"/>
        <v>3.4710700000000001</v>
      </c>
      <c r="U47" s="91">
        <f t="shared" si="24"/>
        <v>3.5044200000000001</v>
      </c>
      <c r="V47" s="91">
        <f t="shared" si="24"/>
        <v>3.5288599999999999</v>
      </c>
      <c r="W47" s="91">
        <f t="shared" si="24"/>
        <v>3.5217399999999999</v>
      </c>
      <c r="X47" s="91">
        <f t="shared" si="24"/>
        <v>3.47295</v>
      </c>
      <c r="Y47" s="91">
        <f t="shared" si="24"/>
        <v>3.4291399999999999</v>
      </c>
      <c r="Z47" s="91">
        <f t="shared" si="24"/>
        <v>2.9220100000000002</v>
      </c>
      <c r="AA47" s="91">
        <f t="shared" si="24"/>
        <v>2.6565799999999999</v>
      </c>
    </row>
    <row r="48" spans="1:27" ht="12.75" customHeight="1" outlineLevel="1" x14ac:dyDescent="0.2">
      <c r="A48" s="99" t="s">
        <v>278</v>
      </c>
      <c r="B48" s="63" t="s">
        <v>238</v>
      </c>
      <c r="C48" s="43" t="s">
        <v>79</v>
      </c>
      <c r="D48" s="44">
        <v>1219.07</v>
      </c>
      <c r="E48" s="44">
        <v>1130.18</v>
      </c>
      <c r="F48" s="44">
        <v>1054.52</v>
      </c>
      <c r="G48" s="44">
        <v>1027.47</v>
      </c>
      <c r="H48" s="44">
        <v>1081.83</v>
      </c>
      <c r="I48" s="44">
        <v>1299.55</v>
      </c>
      <c r="J48" s="44">
        <v>1436.97</v>
      </c>
      <c r="K48" s="44">
        <v>1774.64</v>
      </c>
      <c r="L48" s="44">
        <v>2150.29</v>
      </c>
      <c r="M48" s="44">
        <v>2239.91</v>
      </c>
      <c r="N48" s="44">
        <v>2263.83</v>
      </c>
      <c r="O48" s="44">
        <v>2247.9299999999998</v>
      </c>
      <c r="P48" s="44">
        <v>2175.5100000000002</v>
      </c>
      <c r="Q48" s="44">
        <v>2200.77</v>
      </c>
      <c r="R48" s="44">
        <v>2203.5700000000002</v>
      </c>
      <c r="S48" s="44">
        <v>2205.4899999999998</v>
      </c>
      <c r="T48" s="44">
        <v>2179.37</v>
      </c>
      <c r="U48" s="44">
        <v>2212.7199999999998</v>
      </c>
      <c r="V48" s="44">
        <v>2237.16</v>
      </c>
      <c r="W48" s="44">
        <v>2230.04</v>
      </c>
      <c r="X48" s="44">
        <v>2181.25</v>
      </c>
      <c r="Y48" s="44">
        <v>2137.44</v>
      </c>
      <c r="Z48" s="44">
        <v>1630.31</v>
      </c>
      <c r="AA48" s="44">
        <v>1364.88</v>
      </c>
    </row>
    <row r="49" spans="1:27" ht="12.75" customHeight="1" outlineLevel="1" x14ac:dyDescent="0.2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280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282</v>
      </c>
      <c r="B52" s="28" t="str">
        <f>"10"&amp;"."&amp;$B$662&amp;"."&amp;$B$663</f>
        <v>10.10.2023</v>
      </c>
      <c r="C52" s="90" t="s">
        <v>76</v>
      </c>
      <c r="D52" s="91">
        <f>ROUND(((D53+D54+D56+D55)/1000),5)</f>
        <v>2.5124900000000001</v>
      </c>
      <c r="E52" s="91">
        <f>ROUND(((E53+E54+E56+E55)/1000),5)</f>
        <v>2.4344199999999998</v>
      </c>
      <c r="F52" s="91">
        <f>ROUND(((F53+F54+F56+F55)/1000),5)</f>
        <v>2.4124500000000002</v>
      </c>
      <c r="G52" s="91">
        <f t="shared" ref="G52:AA52" si="27">ROUND(((G53+G54+G56+G55)/1000),5)</f>
        <v>2.4043999999999999</v>
      </c>
      <c r="H52" s="91">
        <f t="shared" si="27"/>
        <v>2.4371999999999998</v>
      </c>
      <c r="I52" s="91">
        <f t="shared" si="27"/>
        <v>2.6070199999999999</v>
      </c>
      <c r="J52" s="91">
        <f t="shared" si="27"/>
        <v>2.7901099999999999</v>
      </c>
      <c r="K52" s="91">
        <f t="shared" si="27"/>
        <v>3.0061800000000001</v>
      </c>
      <c r="L52" s="91">
        <f t="shared" si="27"/>
        <v>3.3612799999999998</v>
      </c>
      <c r="M52" s="91">
        <f t="shared" si="27"/>
        <v>3.4889800000000002</v>
      </c>
      <c r="N52" s="91">
        <f t="shared" si="27"/>
        <v>3.5660699999999999</v>
      </c>
      <c r="O52" s="91">
        <f t="shared" si="27"/>
        <v>3.4902099999999998</v>
      </c>
      <c r="P52" s="91">
        <f t="shared" si="27"/>
        <v>3.4855399999999999</v>
      </c>
      <c r="Q52" s="91">
        <f t="shared" si="27"/>
        <v>3.49336</v>
      </c>
      <c r="R52" s="91">
        <f t="shared" si="27"/>
        <v>3.4844200000000001</v>
      </c>
      <c r="S52" s="91">
        <f t="shared" si="27"/>
        <v>3.48583</v>
      </c>
      <c r="T52" s="91">
        <f t="shared" si="27"/>
        <v>3.48908</v>
      </c>
      <c r="U52" s="91">
        <f t="shared" si="27"/>
        <v>3.4975100000000001</v>
      </c>
      <c r="V52" s="91">
        <f t="shared" si="27"/>
        <v>3.6295700000000002</v>
      </c>
      <c r="W52" s="91">
        <f t="shared" si="27"/>
        <v>3.6341600000000001</v>
      </c>
      <c r="X52" s="91">
        <f t="shared" si="27"/>
        <v>3.4679700000000002</v>
      </c>
      <c r="Y52" s="91">
        <f t="shared" si="27"/>
        <v>3.4279799999999998</v>
      </c>
      <c r="Z52" s="91">
        <f t="shared" si="27"/>
        <v>3.0523500000000001</v>
      </c>
      <c r="AA52" s="91">
        <f t="shared" si="27"/>
        <v>2.6617600000000001</v>
      </c>
    </row>
    <row r="53" spans="1:27" ht="12.75" customHeight="1" outlineLevel="1" x14ac:dyDescent="0.2">
      <c r="A53" s="99" t="s">
        <v>283</v>
      </c>
      <c r="B53" s="63" t="s">
        <v>238</v>
      </c>
      <c r="C53" s="43" t="s">
        <v>79</v>
      </c>
      <c r="D53" s="44">
        <v>1220.79</v>
      </c>
      <c r="E53" s="44">
        <v>1142.72</v>
      </c>
      <c r="F53" s="44">
        <v>1120.75</v>
      </c>
      <c r="G53" s="44">
        <v>1112.7</v>
      </c>
      <c r="H53" s="44">
        <v>1145.5</v>
      </c>
      <c r="I53" s="44">
        <v>1315.32</v>
      </c>
      <c r="J53" s="44">
        <v>1498.41</v>
      </c>
      <c r="K53" s="44">
        <v>1714.48</v>
      </c>
      <c r="L53" s="44">
        <v>2069.58</v>
      </c>
      <c r="M53" s="44">
        <v>2197.2800000000002</v>
      </c>
      <c r="N53" s="44">
        <v>2274.37</v>
      </c>
      <c r="O53" s="44">
        <v>2198.5100000000002</v>
      </c>
      <c r="P53" s="44">
        <v>2193.84</v>
      </c>
      <c r="Q53" s="44">
        <v>2201.66</v>
      </c>
      <c r="R53" s="44">
        <v>2192.7199999999998</v>
      </c>
      <c r="S53" s="44">
        <v>2194.13</v>
      </c>
      <c r="T53" s="44">
        <v>2197.38</v>
      </c>
      <c r="U53" s="44">
        <v>2205.81</v>
      </c>
      <c r="V53" s="44">
        <v>2337.87</v>
      </c>
      <c r="W53" s="44">
        <v>2342.46</v>
      </c>
      <c r="X53" s="44">
        <v>2176.27</v>
      </c>
      <c r="Y53" s="44">
        <v>2136.2800000000002</v>
      </c>
      <c r="Z53" s="44">
        <v>1760.65</v>
      </c>
      <c r="AA53" s="44">
        <v>1370.06</v>
      </c>
    </row>
    <row r="54" spans="1:27" ht="12.75" customHeight="1" outlineLevel="1" x14ac:dyDescent="0.2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285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287</v>
      </c>
      <c r="B57" s="28" t="str">
        <f>"11"&amp;"."&amp;$B$662&amp;"."&amp;$B$663</f>
        <v>11.10.2023</v>
      </c>
      <c r="C57" s="90" t="s">
        <v>76</v>
      </c>
      <c r="D57" s="91">
        <f>ROUND(((D58+D59+D61+D60)/1000),5)</f>
        <v>2.5185499999999998</v>
      </c>
      <c r="E57" s="91">
        <f>ROUND(((E58+E59+E61+E60)/1000),5)</f>
        <v>2.4336700000000002</v>
      </c>
      <c r="F57" s="91">
        <f>ROUND(((F58+F59+F61+F60)/1000),5)</f>
        <v>2.4108299999999998</v>
      </c>
      <c r="G57" s="91">
        <f t="shared" ref="G57:AA57" si="30">ROUND(((G58+G59+G61+G60)/1000),5)</f>
        <v>2.4114499999999999</v>
      </c>
      <c r="H57" s="91">
        <f t="shared" si="30"/>
        <v>2.4512200000000002</v>
      </c>
      <c r="I57" s="91">
        <f t="shared" si="30"/>
        <v>2.6045099999999999</v>
      </c>
      <c r="J57" s="91">
        <f t="shared" si="30"/>
        <v>2.7532000000000001</v>
      </c>
      <c r="K57" s="91">
        <f t="shared" si="30"/>
        <v>3.0878100000000002</v>
      </c>
      <c r="L57" s="91">
        <f t="shared" si="30"/>
        <v>3.3331400000000002</v>
      </c>
      <c r="M57" s="91">
        <f t="shared" si="30"/>
        <v>3.4823499999999998</v>
      </c>
      <c r="N57" s="91">
        <f t="shared" si="30"/>
        <v>3.5930399999999998</v>
      </c>
      <c r="O57" s="91">
        <f t="shared" si="30"/>
        <v>3.4646599999999999</v>
      </c>
      <c r="P57" s="91">
        <f t="shared" si="30"/>
        <v>3.4515600000000002</v>
      </c>
      <c r="Q57" s="91">
        <f t="shared" si="30"/>
        <v>3.3935200000000001</v>
      </c>
      <c r="R57" s="91">
        <f t="shared" si="30"/>
        <v>3.41309</v>
      </c>
      <c r="S57" s="91">
        <f t="shared" si="30"/>
        <v>3.3853300000000002</v>
      </c>
      <c r="T57" s="91">
        <f t="shared" si="30"/>
        <v>3.4096799999999998</v>
      </c>
      <c r="U57" s="91">
        <f t="shared" si="30"/>
        <v>3.5410400000000002</v>
      </c>
      <c r="V57" s="91">
        <f t="shared" si="30"/>
        <v>3.7854999999999999</v>
      </c>
      <c r="W57" s="91">
        <f t="shared" si="30"/>
        <v>3.5828899999999999</v>
      </c>
      <c r="X57" s="91">
        <f t="shared" si="30"/>
        <v>3.54203</v>
      </c>
      <c r="Y57" s="91">
        <f t="shared" si="30"/>
        <v>3.40306</v>
      </c>
      <c r="Z57" s="91">
        <f t="shared" si="30"/>
        <v>2.9053800000000001</v>
      </c>
      <c r="AA57" s="91">
        <f t="shared" si="30"/>
        <v>2.5964800000000001</v>
      </c>
    </row>
    <row r="58" spans="1:27" ht="12.75" customHeight="1" outlineLevel="1" x14ac:dyDescent="0.2">
      <c r="A58" s="99" t="s">
        <v>288</v>
      </c>
      <c r="B58" s="63" t="s">
        <v>238</v>
      </c>
      <c r="C58" s="43" t="s">
        <v>79</v>
      </c>
      <c r="D58" s="44">
        <v>1226.8499999999999</v>
      </c>
      <c r="E58" s="44">
        <v>1141.97</v>
      </c>
      <c r="F58" s="44">
        <v>1119.1300000000001</v>
      </c>
      <c r="G58" s="44">
        <v>1119.75</v>
      </c>
      <c r="H58" s="44">
        <v>1159.52</v>
      </c>
      <c r="I58" s="44">
        <v>1312.81</v>
      </c>
      <c r="J58" s="44">
        <v>1461.5</v>
      </c>
      <c r="K58" s="44">
        <v>1796.11</v>
      </c>
      <c r="L58" s="44">
        <v>2041.44</v>
      </c>
      <c r="M58" s="44">
        <v>2190.65</v>
      </c>
      <c r="N58" s="44">
        <v>2301.34</v>
      </c>
      <c r="O58" s="44">
        <v>2172.96</v>
      </c>
      <c r="P58" s="44">
        <v>2159.86</v>
      </c>
      <c r="Q58" s="44">
        <v>2101.8200000000002</v>
      </c>
      <c r="R58" s="44">
        <v>2121.39</v>
      </c>
      <c r="S58" s="44">
        <v>2093.63</v>
      </c>
      <c r="T58" s="44">
        <v>2117.98</v>
      </c>
      <c r="U58" s="44">
        <v>2249.34</v>
      </c>
      <c r="V58" s="44">
        <v>2493.8000000000002</v>
      </c>
      <c r="W58" s="44">
        <v>2291.19</v>
      </c>
      <c r="X58" s="44">
        <v>2250.33</v>
      </c>
      <c r="Y58" s="44">
        <v>2111.36</v>
      </c>
      <c r="Z58" s="44">
        <v>1613.68</v>
      </c>
      <c r="AA58" s="44">
        <v>1304.78</v>
      </c>
    </row>
    <row r="59" spans="1:27" ht="12.75" customHeight="1" outlineLevel="1" x14ac:dyDescent="0.2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290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292</v>
      </c>
      <c r="B62" s="28" t="str">
        <f>"12"&amp;"."&amp;$B$662&amp;"."&amp;$B$663</f>
        <v>12.10.2023</v>
      </c>
      <c r="C62" s="90" t="s">
        <v>76</v>
      </c>
      <c r="D62" s="91">
        <f>ROUND(((D63+D64+D66+D65)/1000),5)</f>
        <v>2.43303</v>
      </c>
      <c r="E62" s="91">
        <f>ROUND(((E63+E64+E66+E65)/1000),5)</f>
        <v>2.3637600000000001</v>
      </c>
      <c r="F62" s="91">
        <f>ROUND(((F63+F64+F66+F65)/1000),5)</f>
        <v>2.3074599999999998</v>
      </c>
      <c r="G62" s="91">
        <f t="shared" ref="G62:AA62" si="33">ROUND(((G63+G64+G66+G65)/1000),5)</f>
        <v>2.3128600000000001</v>
      </c>
      <c r="H62" s="91">
        <f t="shared" si="33"/>
        <v>2.4091100000000001</v>
      </c>
      <c r="I62" s="91">
        <f t="shared" si="33"/>
        <v>2.5216799999999999</v>
      </c>
      <c r="J62" s="91">
        <f t="shared" si="33"/>
        <v>2.7598199999999999</v>
      </c>
      <c r="K62" s="91">
        <f t="shared" si="33"/>
        <v>3.0510999999999999</v>
      </c>
      <c r="L62" s="91">
        <f t="shared" si="33"/>
        <v>3.4702000000000002</v>
      </c>
      <c r="M62" s="91">
        <f t="shared" si="33"/>
        <v>3.50284</v>
      </c>
      <c r="N62" s="91">
        <f t="shared" si="33"/>
        <v>3.5577700000000001</v>
      </c>
      <c r="O62" s="91">
        <f t="shared" si="33"/>
        <v>3.55322</v>
      </c>
      <c r="P62" s="91">
        <f t="shared" si="33"/>
        <v>3.5560100000000001</v>
      </c>
      <c r="Q62" s="91">
        <f t="shared" si="33"/>
        <v>3.5618099999999999</v>
      </c>
      <c r="R62" s="91">
        <f t="shared" si="33"/>
        <v>3.5541999999999998</v>
      </c>
      <c r="S62" s="91">
        <f t="shared" si="33"/>
        <v>3.5329899999999999</v>
      </c>
      <c r="T62" s="91">
        <f t="shared" si="33"/>
        <v>3.5262500000000001</v>
      </c>
      <c r="U62" s="91">
        <f t="shared" si="33"/>
        <v>3.50406</v>
      </c>
      <c r="V62" s="91">
        <f t="shared" si="33"/>
        <v>3.6236299999999999</v>
      </c>
      <c r="W62" s="91">
        <f t="shared" si="33"/>
        <v>3.63558</v>
      </c>
      <c r="X62" s="91">
        <f t="shared" si="33"/>
        <v>3.5521500000000001</v>
      </c>
      <c r="Y62" s="91">
        <f t="shared" si="33"/>
        <v>3.4486599999999998</v>
      </c>
      <c r="Z62" s="91">
        <f t="shared" si="33"/>
        <v>3.17231</v>
      </c>
      <c r="AA62" s="91">
        <f t="shared" si="33"/>
        <v>2.6288299999999998</v>
      </c>
    </row>
    <row r="63" spans="1:27" ht="12.75" customHeight="1" outlineLevel="1" x14ac:dyDescent="0.2">
      <c r="A63" s="99" t="s">
        <v>293</v>
      </c>
      <c r="B63" s="63" t="s">
        <v>238</v>
      </c>
      <c r="C63" s="43" t="s">
        <v>79</v>
      </c>
      <c r="D63" s="44">
        <v>1141.33</v>
      </c>
      <c r="E63" s="44">
        <v>1072.06</v>
      </c>
      <c r="F63" s="44">
        <v>1015.76</v>
      </c>
      <c r="G63" s="44">
        <v>1021.16</v>
      </c>
      <c r="H63" s="44">
        <v>1117.4100000000001</v>
      </c>
      <c r="I63" s="44">
        <v>1229.98</v>
      </c>
      <c r="J63" s="44">
        <v>1468.12</v>
      </c>
      <c r="K63" s="44">
        <v>1759.4</v>
      </c>
      <c r="L63" s="44">
        <v>2178.5</v>
      </c>
      <c r="M63" s="44">
        <v>2211.14</v>
      </c>
      <c r="N63" s="44">
        <v>2266.0700000000002</v>
      </c>
      <c r="O63" s="44">
        <v>2261.52</v>
      </c>
      <c r="P63" s="44">
        <v>2264.31</v>
      </c>
      <c r="Q63" s="44">
        <v>2270.11</v>
      </c>
      <c r="R63" s="44">
        <v>2262.5</v>
      </c>
      <c r="S63" s="44">
        <v>2241.29</v>
      </c>
      <c r="T63" s="44">
        <v>2234.5500000000002</v>
      </c>
      <c r="U63" s="44">
        <v>2212.36</v>
      </c>
      <c r="V63" s="44">
        <v>2331.9299999999998</v>
      </c>
      <c r="W63" s="44">
        <v>2343.88</v>
      </c>
      <c r="X63" s="44">
        <v>2260.4499999999998</v>
      </c>
      <c r="Y63" s="44">
        <v>2156.96</v>
      </c>
      <c r="Z63" s="44">
        <v>1880.61</v>
      </c>
      <c r="AA63" s="44">
        <v>1337.13</v>
      </c>
    </row>
    <row r="64" spans="1:27" ht="12.75" customHeight="1" outlineLevel="1" x14ac:dyDescent="0.2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295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297</v>
      </c>
      <c r="B67" s="28" t="str">
        <f>"13"&amp;"."&amp;$B$662&amp;"."&amp;$B$663</f>
        <v>13.10.2023</v>
      </c>
      <c r="C67" s="90" t="s">
        <v>76</v>
      </c>
      <c r="D67" s="91">
        <f>ROUND(((D68+D69+D71+D70)/1000),5)</f>
        <v>2.4384999999999999</v>
      </c>
      <c r="E67" s="91">
        <f>ROUND(((E68+E69+E71+E70)/1000),5)</f>
        <v>2.36816</v>
      </c>
      <c r="F67" s="91">
        <f>ROUND(((F68+F69+F71+F70)/1000),5)</f>
        <v>2.33785</v>
      </c>
      <c r="G67" s="91">
        <f t="shared" ref="G67:AA67" si="36">ROUND(((G68+G69+G71+G70)/1000),5)</f>
        <v>2.33108</v>
      </c>
      <c r="H67" s="91">
        <f t="shared" si="36"/>
        <v>2.3969499999999999</v>
      </c>
      <c r="I67" s="91">
        <f t="shared" si="36"/>
        <v>2.5219399999999998</v>
      </c>
      <c r="J67" s="91">
        <f t="shared" si="36"/>
        <v>2.7832300000000001</v>
      </c>
      <c r="K67" s="91">
        <f t="shared" si="36"/>
        <v>3.0128699999999999</v>
      </c>
      <c r="L67" s="91">
        <f t="shared" si="36"/>
        <v>3.2361200000000001</v>
      </c>
      <c r="M67" s="91">
        <f t="shared" si="36"/>
        <v>3.4829699999999999</v>
      </c>
      <c r="N67" s="91">
        <f t="shared" si="36"/>
        <v>3.4882399999999998</v>
      </c>
      <c r="O67" s="91">
        <f t="shared" si="36"/>
        <v>3.44184</v>
      </c>
      <c r="P67" s="91">
        <f t="shared" si="36"/>
        <v>3.35392</v>
      </c>
      <c r="Q67" s="91">
        <f t="shared" si="36"/>
        <v>3.3747099999999999</v>
      </c>
      <c r="R67" s="91">
        <f t="shared" si="36"/>
        <v>3.33779</v>
      </c>
      <c r="S67" s="91">
        <f t="shared" si="36"/>
        <v>3.33467</v>
      </c>
      <c r="T67" s="91">
        <f t="shared" si="36"/>
        <v>3.3124400000000001</v>
      </c>
      <c r="U67" s="91">
        <f t="shared" si="36"/>
        <v>3.4993799999999999</v>
      </c>
      <c r="V67" s="91">
        <f t="shared" si="36"/>
        <v>3.5512100000000002</v>
      </c>
      <c r="W67" s="91">
        <f t="shared" si="36"/>
        <v>3.54366</v>
      </c>
      <c r="X67" s="91">
        <f t="shared" si="36"/>
        <v>3.3149500000000001</v>
      </c>
      <c r="Y67" s="91">
        <f t="shared" si="36"/>
        <v>3.2652800000000002</v>
      </c>
      <c r="Z67" s="91">
        <f t="shared" si="36"/>
        <v>3.0293999999999999</v>
      </c>
      <c r="AA67" s="91">
        <f t="shared" si="36"/>
        <v>2.81589</v>
      </c>
    </row>
    <row r="68" spans="1:27" ht="12.75" customHeight="1" outlineLevel="1" x14ac:dyDescent="0.2">
      <c r="A68" s="99" t="s">
        <v>298</v>
      </c>
      <c r="B68" s="63" t="s">
        <v>238</v>
      </c>
      <c r="C68" s="43" t="s">
        <v>79</v>
      </c>
      <c r="D68" s="44">
        <v>1146.8</v>
      </c>
      <c r="E68" s="44">
        <v>1076.46</v>
      </c>
      <c r="F68" s="44">
        <v>1046.1500000000001</v>
      </c>
      <c r="G68" s="44">
        <v>1039.3800000000001</v>
      </c>
      <c r="H68" s="44">
        <v>1105.25</v>
      </c>
      <c r="I68" s="44">
        <v>1230.24</v>
      </c>
      <c r="J68" s="44">
        <v>1491.53</v>
      </c>
      <c r="K68" s="44">
        <v>1721.17</v>
      </c>
      <c r="L68" s="44">
        <v>1944.42</v>
      </c>
      <c r="M68" s="44">
        <v>2191.27</v>
      </c>
      <c r="N68" s="44">
        <v>2196.54</v>
      </c>
      <c r="O68" s="44">
        <v>2150.14</v>
      </c>
      <c r="P68" s="44">
        <v>2062.2199999999998</v>
      </c>
      <c r="Q68" s="44">
        <v>2083.0100000000002</v>
      </c>
      <c r="R68" s="44">
        <v>2046.09</v>
      </c>
      <c r="S68" s="44">
        <v>2042.97</v>
      </c>
      <c r="T68" s="44">
        <v>2020.74</v>
      </c>
      <c r="U68" s="44">
        <v>2207.6799999999998</v>
      </c>
      <c r="V68" s="44">
        <v>2259.5100000000002</v>
      </c>
      <c r="W68" s="44">
        <v>2251.96</v>
      </c>
      <c r="X68" s="44">
        <v>2023.25</v>
      </c>
      <c r="Y68" s="44">
        <v>1973.58</v>
      </c>
      <c r="Z68" s="44">
        <v>1737.7</v>
      </c>
      <c r="AA68" s="44">
        <v>1524.19</v>
      </c>
    </row>
    <row r="69" spans="1:27" ht="12.75" customHeight="1" outlineLevel="1" x14ac:dyDescent="0.2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300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302</v>
      </c>
      <c r="B72" s="28" t="str">
        <f>"14"&amp;"."&amp;$B$662&amp;"."&amp;$B$663</f>
        <v>14.10.2023</v>
      </c>
      <c r="C72" s="90" t="s">
        <v>76</v>
      </c>
      <c r="D72" s="91">
        <f>ROUND(((D73+D74+D76+D75)/1000),5)</f>
        <v>2.5730499999999998</v>
      </c>
      <c r="E72" s="91">
        <f>ROUND(((E73+E74+E76+E75)/1000),5)</f>
        <v>2.4807600000000001</v>
      </c>
      <c r="F72" s="91">
        <f>ROUND(((F73+F74+F76+F75)/1000),5)</f>
        <v>2.4592399999999999</v>
      </c>
      <c r="G72" s="91">
        <f t="shared" ref="G72:AA72" si="39">ROUND(((G73+G74+G76+G75)/1000),5)</f>
        <v>2.46252</v>
      </c>
      <c r="H72" s="91">
        <f t="shared" si="39"/>
        <v>2.47207</v>
      </c>
      <c r="I72" s="91">
        <f t="shared" si="39"/>
        <v>2.5335200000000002</v>
      </c>
      <c r="J72" s="91">
        <f t="shared" si="39"/>
        <v>2.6473900000000001</v>
      </c>
      <c r="K72" s="91">
        <f t="shared" si="39"/>
        <v>2.923</v>
      </c>
      <c r="L72" s="91">
        <f t="shared" si="39"/>
        <v>3.0822099999999999</v>
      </c>
      <c r="M72" s="91">
        <f t="shared" si="39"/>
        <v>3.2512699999999999</v>
      </c>
      <c r="N72" s="91">
        <f t="shared" si="39"/>
        <v>3.3086700000000002</v>
      </c>
      <c r="O72" s="91">
        <f t="shared" si="39"/>
        <v>3.3170700000000002</v>
      </c>
      <c r="P72" s="91">
        <f t="shared" si="39"/>
        <v>3.3090799999999998</v>
      </c>
      <c r="Q72" s="91">
        <f t="shared" si="39"/>
        <v>3.4647800000000002</v>
      </c>
      <c r="R72" s="91">
        <f t="shared" si="39"/>
        <v>3.56027</v>
      </c>
      <c r="S72" s="91">
        <f t="shared" si="39"/>
        <v>3.7227999999999999</v>
      </c>
      <c r="T72" s="91">
        <f t="shared" si="39"/>
        <v>3.6360000000000001</v>
      </c>
      <c r="U72" s="91">
        <f t="shared" si="39"/>
        <v>3.7647599999999999</v>
      </c>
      <c r="V72" s="91">
        <f t="shared" si="39"/>
        <v>3.8839800000000002</v>
      </c>
      <c r="W72" s="91">
        <f t="shared" si="39"/>
        <v>3.7584200000000001</v>
      </c>
      <c r="X72" s="91">
        <f t="shared" si="39"/>
        <v>3.52942</v>
      </c>
      <c r="Y72" s="91">
        <f t="shared" si="39"/>
        <v>3.1452499999999999</v>
      </c>
      <c r="Z72" s="91">
        <f t="shared" si="39"/>
        <v>2.95695</v>
      </c>
      <c r="AA72" s="91">
        <f t="shared" si="39"/>
        <v>2.6680899999999999</v>
      </c>
    </row>
    <row r="73" spans="1:27" ht="12.75" customHeight="1" outlineLevel="1" x14ac:dyDescent="0.2">
      <c r="A73" s="99" t="s">
        <v>303</v>
      </c>
      <c r="B73" s="63" t="s">
        <v>238</v>
      </c>
      <c r="C73" s="43" t="s">
        <v>79</v>
      </c>
      <c r="D73" s="44">
        <v>1281.3499999999999</v>
      </c>
      <c r="E73" s="44">
        <v>1189.06</v>
      </c>
      <c r="F73" s="44">
        <v>1167.54</v>
      </c>
      <c r="G73" s="44">
        <v>1170.82</v>
      </c>
      <c r="H73" s="44">
        <v>1180.3699999999999</v>
      </c>
      <c r="I73" s="44">
        <v>1241.82</v>
      </c>
      <c r="J73" s="44">
        <v>1355.69</v>
      </c>
      <c r="K73" s="44">
        <v>1631.3</v>
      </c>
      <c r="L73" s="44">
        <v>1790.51</v>
      </c>
      <c r="M73" s="44">
        <v>1959.57</v>
      </c>
      <c r="N73" s="44">
        <v>2016.97</v>
      </c>
      <c r="O73" s="44">
        <v>2025.37</v>
      </c>
      <c r="P73" s="44">
        <v>2017.38</v>
      </c>
      <c r="Q73" s="44">
        <v>2173.08</v>
      </c>
      <c r="R73" s="44">
        <v>2268.5700000000002</v>
      </c>
      <c r="S73" s="44">
        <v>2431.1</v>
      </c>
      <c r="T73" s="44">
        <v>2344.3000000000002</v>
      </c>
      <c r="U73" s="44">
        <v>2473.06</v>
      </c>
      <c r="V73" s="44">
        <v>2592.2800000000002</v>
      </c>
      <c r="W73" s="44">
        <v>2466.7199999999998</v>
      </c>
      <c r="X73" s="44">
        <v>2237.7199999999998</v>
      </c>
      <c r="Y73" s="44">
        <v>1853.55</v>
      </c>
      <c r="Z73" s="44">
        <v>1665.25</v>
      </c>
      <c r="AA73" s="44">
        <v>1376.39</v>
      </c>
    </row>
    <row r="74" spans="1:27" ht="12.75" customHeight="1" outlineLevel="1" x14ac:dyDescent="0.2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305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307</v>
      </c>
      <c r="B77" s="28" t="str">
        <f>"15"&amp;"."&amp;$B$662&amp;"."&amp;$B$663</f>
        <v>15.10.2023</v>
      </c>
      <c r="C77" s="90" t="s">
        <v>76</v>
      </c>
      <c r="D77" s="91">
        <f>ROUND(((D78+D79+D81+D80)/1000),5)</f>
        <v>2.5869300000000002</v>
      </c>
      <c r="E77" s="91">
        <f>ROUND(((E78+E79+E81+E80)/1000),5)</f>
        <v>2.48569</v>
      </c>
      <c r="F77" s="91">
        <f>ROUND(((F78+F79+F81+F80)/1000),5)</f>
        <v>2.4504999999999999</v>
      </c>
      <c r="G77" s="91">
        <f t="shared" ref="G77:AA77" si="42">ROUND(((G78+G79+G81+G80)/1000),5)</f>
        <v>2.4359199999999999</v>
      </c>
      <c r="H77" s="91">
        <f t="shared" si="42"/>
        <v>2.4500600000000001</v>
      </c>
      <c r="I77" s="91">
        <f t="shared" si="42"/>
        <v>2.4820099999999998</v>
      </c>
      <c r="J77" s="91">
        <f t="shared" si="42"/>
        <v>2.4605700000000001</v>
      </c>
      <c r="K77" s="91">
        <f t="shared" si="42"/>
        <v>2.5424799999999999</v>
      </c>
      <c r="L77" s="91">
        <f t="shared" si="42"/>
        <v>2.9338600000000001</v>
      </c>
      <c r="M77" s="91">
        <f t="shared" si="42"/>
        <v>3.0535399999999999</v>
      </c>
      <c r="N77" s="91">
        <f t="shared" si="42"/>
        <v>3.1024600000000002</v>
      </c>
      <c r="O77" s="91">
        <f t="shared" si="42"/>
        <v>3.11883</v>
      </c>
      <c r="P77" s="91">
        <f t="shared" si="42"/>
        <v>3.1137600000000001</v>
      </c>
      <c r="Q77" s="91">
        <f t="shared" si="42"/>
        <v>3.1191300000000002</v>
      </c>
      <c r="R77" s="91">
        <f t="shared" si="42"/>
        <v>3.1227499999999999</v>
      </c>
      <c r="S77" s="91">
        <f t="shared" si="42"/>
        <v>3.1135899999999999</v>
      </c>
      <c r="T77" s="91">
        <f t="shared" si="42"/>
        <v>3.1642000000000001</v>
      </c>
      <c r="U77" s="91">
        <f t="shared" si="42"/>
        <v>3.339</v>
      </c>
      <c r="V77" s="91">
        <f t="shared" si="42"/>
        <v>3.49024</v>
      </c>
      <c r="W77" s="91">
        <f t="shared" si="42"/>
        <v>3.4542700000000002</v>
      </c>
      <c r="X77" s="91">
        <f t="shared" si="42"/>
        <v>3.3364799999999999</v>
      </c>
      <c r="Y77" s="91">
        <f t="shared" si="42"/>
        <v>3.1074600000000001</v>
      </c>
      <c r="Z77" s="91">
        <f t="shared" si="42"/>
        <v>2.9529200000000002</v>
      </c>
      <c r="AA77" s="91">
        <f t="shared" si="42"/>
        <v>2.64642</v>
      </c>
    </row>
    <row r="78" spans="1:27" ht="12.75" customHeight="1" outlineLevel="1" x14ac:dyDescent="0.2">
      <c r="A78" s="99" t="s">
        <v>308</v>
      </c>
      <c r="B78" s="63" t="s">
        <v>238</v>
      </c>
      <c r="C78" s="43" t="s">
        <v>79</v>
      </c>
      <c r="D78" s="44">
        <v>1295.23</v>
      </c>
      <c r="E78" s="44">
        <v>1193.99</v>
      </c>
      <c r="F78" s="44">
        <v>1158.8</v>
      </c>
      <c r="G78" s="44">
        <v>1144.22</v>
      </c>
      <c r="H78" s="44">
        <v>1158.3599999999999</v>
      </c>
      <c r="I78" s="44">
        <v>1190.31</v>
      </c>
      <c r="J78" s="44">
        <v>1168.8699999999999</v>
      </c>
      <c r="K78" s="44">
        <v>1250.78</v>
      </c>
      <c r="L78" s="44">
        <v>1642.16</v>
      </c>
      <c r="M78" s="44">
        <v>1761.84</v>
      </c>
      <c r="N78" s="44">
        <v>1810.76</v>
      </c>
      <c r="O78" s="44">
        <v>1827.13</v>
      </c>
      <c r="P78" s="44">
        <v>1822.06</v>
      </c>
      <c r="Q78" s="44">
        <v>1827.43</v>
      </c>
      <c r="R78" s="44">
        <v>1831.05</v>
      </c>
      <c r="S78" s="44">
        <v>1821.89</v>
      </c>
      <c r="T78" s="44">
        <v>1872.5</v>
      </c>
      <c r="U78" s="44">
        <v>2047.3</v>
      </c>
      <c r="V78" s="44">
        <v>2198.54</v>
      </c>
      <c r="W78" s="44">
        <v>2162.5700000000002</v>
      </c>
      <c r="X78" s="44">
        <v>2044.78</v>
      </c>
      <c r="Y78" s="44">
        <v>1815.76</v>
      </c>
      <c r="Z78" s="44">
        <v>1661.22</v>
      </c>
      <c r="AA78" s="44">
        <v>1354.72</v>
      </c>
    </row>
    <row r="79" spans="1:27" ht="12.75" customHeight="1" outlineLevel="1" x14ac:dyDescent="0.2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310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312</v>
      </c>
      <c r="B82" s="28" t="str">
        <f>"16"&amp;"."&amp;$B$662&amp;"."&amp;$B$663</f>
        <v>16.10.2023</v>
      </c>
      <c r="C82" s="90" t="s">
        <v>76</v>
      </c>
      <c r="D82" s="91">
        <f>ROUND(((D83+D84+D86+D85)/1000),5)</f>
        <v>2.5815899999999998</v>
      </c>
      <c r="E82" s="91">
        <f>ROUND(((E83+E84+E86+E85)/1000),5)</f>
        <v>2.5185</v>
      </c>
      <c r="F82" s="91">
        <f>ROUND(((F83+F84+F86+F85)/1000),5)</f>
        <v>2.4577100000000001</v>
      </c>
      <c r="G82" s="91">
        <f t="shared" ref="G82:AA82" si="45">ROUND(((G83+G84+G86+G85)/1000),5)</f>
        <v>2.4422700000000002</v>
      </c>
      <c r="H82" s="91">
        <f t="shared" si="45"/>
        <v>2.47071</v>
      </c>
      <c r="I82" s="91">
        <f t="shared" si="45"/>
        <v>2.6558600000000001</v>
      </c>
      <c r="J82" s="91">
        <f t="shared" si="45"/>
        <v>2.8650899999999999</v>
      </c>
      <c r="K82" s="91">
        <f t="shared" si="45"/>
        <v>3.0620500000000002</v>
      </c>
      <c r="L82" s="91">
        <f t="shared" si="45"/>
        <v>3.2821699999999998</v>
      </c>
      <c r="M82" s="91">
        <f t="shared" si="45"/>
        <v>3.43973</v>
      </c>
      <c r="N82" s="91">
        <f t="shared" si="45"/>
        <v>3.44536</v>
      </c>
      <c r="O82" s="91">
        <f t="shared" si="45"/>
        <v>3.4060199999999998</v>
      </c>
      <c r="P82" s="91">
        <f t="shared" si="45"/>
        <v>3.37758</v>
      </c>
      <c r="Q82" s="91">
        <f t="shared" si="45"/>
        <v>3.3911799999999999</v>
      </c>
      <c r="R82" s="91">
        <f t="shared" si="45"/>
        <v>3.3864800000000002</v>
      </c>
      <c r="S82" s="91">
        <f t="shared" si="45"/>
        <v>3.3678499999999998</v>
      </c>
      <c r="T82" s="91">
        <f t="shared" si="45"/>
        <v>3.3711899999999999</v>
      </c>
      <c r="U82" s="91">
        <f t="shared" si="45"/>
        <v>3.4081800000000002</v>
      </c>
      <c r="V82" s="91">
        <f t="shared" si="45"/>
        <v>3.4806599999999999</v>
      </c>
      <c r="W82" s="91">
        <f t="shared" si="45"/>
        <v>3.4851399999999999</v>
      </c>
      <c r="X82" s="91">
        <f t="shared" si="45"/>
        <v>3.31162</v>
      </c>
      <c r="Y82" s="91">
        <f t="shared" si="45"/>
        <v>3.1669499999999999</v>
      </c>
      <c r="Z82" s="91">
        <f t="shared" si="45"/>
        <v>2.88924</v>
      </c>
      <c r="AA82" s="91">
        <f t="shared" si="45"/>
        <v>2.5889600000000002</v>
      </c>
    </row>
    <row r="83" spans="1:27" ht="12.75" customHeight="1" outlineLevel="1" x14ac:dyDescent="0.2">
      <c r="A83" s="99" t="s">
        <v>313</v>
      </c>
      <c r="B83" s="63" t="s">
        <v>238</v>
      </c>
      <c r="C83" s="43" t="s">
        <v>79</v>
      </c>
      <c r="D83" s="44">
        <v>1289.8900000000001</v>
      </c>
      <c r="E83" s="44">
        <v>1226.8</v>
      </c>
      <c r="F83" s="44">
        <v>1166.01</v>
      </c>
      <c r="G83" s="44">
        <v>1150.57</v>
      </c>
      <c r="H83" s="44">
        <v>1179.01</v>
      </c>
      <c r="I83" s="44">
        <v>1364.16</v>
      </c>
      <c r="J83" s="44">
        <v>1573.39</v>
      </c>
      <c r="K83" s="44">
        <v>1770.35</v>
      </c>
      <c r="L83" s="44">
        <v>1990.47</v>
      </c>
      <c r="M83" s="44">
        <v>2148.0300000000002</v>
      </c>
      <c r="N83" s="44">
        <v>2153.66</v>
      </c>
      <c r="O83" s="44">
        <v>2114.3200000000002</v>
      </c>
      <c r="P83" s="44">
        <v>2085.88</v>
      </c>
      <c r="Q83" s="44">
        <v>2099.48</v>
      </c>
      <c r="R83" s="44">
        <v>2094.7800000000002</v>
      </c>
      <c r="S83" s="44">
        <v>2076.15</v>
      </c>
      <c r="T83" s="44">
        <v>2079.4899999999998</v>
      </c>
      <c r="U83" s="44">
        <v>2116.48</v>
      </c>
      <c r="V83" s="44">
        <v>2188.96</v>
      </c>
      <c r="W83" s="44">
        <v>2193.44</v>
      </c>
      <c r="X83" s="44">
        <v>2019.92</v>
      </c>
      <c r="Y83" s="44">
        <v>1875.25</v>
      </c>
      <c r="Z83" s="44">
        <v>1597.54</v>
      </c>
      <c r="AA83" s="44">
        <v>1297.26</v>
      </c>
    </row>
    <row r="84" spans="1:27" ht="12.75" customHeight="1" outlineLevel="1" x14ac:dyDescent="0.2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315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317</v>
      </c>
      <c r="B87" s="28" t="str">
        <f>"17"&amp;"."&amp;$B$662&amp;"."&amp;$B$663</f>
        <v>17.10.2023</v>
      </c>
      <c r="C87" s="90" t="s">
        <v>76</v>
      </c>
      <c r="D87" s="91">
        <f>ROUND(((D88+D89+D91+D90)/1000),5)</f>
        <v>2.47262</v>
      </c>
      <c r="E87" s="91">
        <f>ROUND(((E88+E89+E91+E90)/1000),5)</f>
        <v>2.4166300000000001</v>
      </c>
      <c r="F87" s="91">
        <f>ROUND(((F88+F89+F91+F90)/1000),5)</f>
        <v>2.3728099999999999</v>
      </c>
      <c r="G87" s="91">
        <f t="shared" ref="G87:AA87" si="48">ROUND(((G88+G89+G91+G90)/1000),5)</f>
        <v>2.3712900000000001</v>
      </c>
      <c r="H87" s="91">
        <f t="shared" si="48"/>
        <v>2.40828</v>
      </c>
      <c r="I87" s="91">
        <f t="shared" si="48"/>
        <v>2.5425200000000001</v>
      </c>
      <c r="J87" s="91">
        <f t="shared" si="48"/>
        <v>2.6561900000000001</v>
      </c>
      <c r="K87" s="91">
        <f t="shared" si="48"/>
        <v>3.00163</v>
      </c>
      <c r="L87" s="91">
        <f t="shared" si="48"/>
        <v>3.2423000000000002</v>
      </c>
      <c r="M87" s="91">
        <f t="shared" si="48"/>
        <v>3.4992800000000002</v>
      </c>
      <c r="N87" s="91">
        <f t="shared" si="48"/>
        <v>3.5374500000000002</v>
      </c>
      <c r="O87" s="91">
        <f t="shared" si="48"/>
        <v>3.49478</v>
      </c>
      <c r="P87" s="91">
        <f t="shared" si="48"/>
        <v>3.3031700000000002</v>
      </c>
      <c r="Q87" s="91">
        <f t="shared" si="48"/>
        <v>3.3189799999999998</v>
      </c>
      <c r="R87" s="91">
        <f t="shared" si="48"/>
        <v>3.3285499999999999</v>
      </c>
      <c r="S87" s="91">
        <f t="shared" si="48"/>
        <v>3.3216299999999999</v>
      </c>
      <c r="T87" s="91">
        <f t="shared" si="48"/>
        <v>3.3121900000000002</v>
      </c>
      <c r="U87" s="91">
        <f t="shared" si="48"/>
        <v>3.3877299999999999</v>
      </c>
      <c r="V87" s="91">
        <f t="shared" si="48"/>
        <v>3.5496799999999999</v>
      </c>
      <c r="W87" s="91">
        <f t="shared" si="48"/>
        <v>3.5482200000000002</v>
      </c>
      <c r="X87" s="91">
        <f t="shared" si="48"/>
        <v>3.2829100000000002</v>
      </c>
      <c r="Y87" s="91">
        <f t="shared" si="48"/>
        <v>3.1494200000000001</v>
      </c>
      <c r="Z87" s="91">
        <f t="shared" si="48"/>
        <v>2.91852</v>
      </c>
      <c r="AA87" s="91">
        <f t="shared" si="48"/>
        <v>2.65198</v>
      </c>
    </row>
    <row r="88" spans="1:27" ht="12.75" customHeight="1" outlineLevel="1" x14ac:dyDescent="0.2">
      <c r="A88" s="99" t="s">
        <v>318</v>
      </c>
      <c r="B88" s="63" t="s">
        <v>238</v>
      </c>
      <c r="C88" s="43" t="s">
        <v>79</v>
      </c>
      <c r="D88" s="44">
        <v>1180.92</v>
      </c>
      <c r="E88" s="44">
        <v>1124.93</v>
      </c>
      <c r="F88" s="44">
        <v>1081.1099999999999</v>
      </c>
      <c r="G88" s="44">
        <v>1079.5899999999999</v>
      </c>
      <c r="H88" s="44">
        <v>1116.58</v>
      </c>
      <c r="I88" s="44">
        <v>1250.82</v>
      </c>
      <c r="J88" s="44">
        <v>1364.49</v>
      </c>
      <c r="K88" s="44">
        <v>1709.93</v>
      </c>
      <c r="L88" s="44">
        <v>1950.6</v>
      </c>
      <c r="M88" s="44">
        <v>2207.58</v>
      </c>
      <c r="N88" s="44">
        <v>2245.75</v>
      </c>
      <c r="O88" s="44">
        <v>2203.08</v>
      </c>
      <c r="P88" s="44">
        <v>2011.47</v>
      </c>
      <c r="Q88" s="44">
        <v>2027.28</v>
      </c>
      <c r="R88" s="44">
        <v>2036.85</v>
      </c>
      <c r="S88" s="44">
        <v>2029.93</v>
      </c>
      <c r="T88" s="44">
        <v>2020.49</v>
      </c>
      <c r="U88" s="44">
        <v>2096.0300000000002</v>
      </c>
      <c r="V88" s="44">
        <v>2257.98</v>
      </c>
      <c r="W88" s="44">
        <v>2256.52</v>
      </c>
      <c r="X88" s="44">
        <v>1991.21</v>
      </c>
      <c r="Y88" s="44">
        <v>1857.72</v>
      </c>
      <c r="Z88" s="44">
        <v>1626.82</v>
      </c>
      <c r="AA88" s="44">
        <v>1360.28</v>
      </c>
    </row>
    <row r="89" spans="1:27" ht="12.75" customHeight="1" outlineLevel="1" x14ac:dyDescent="0.2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320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322</v>
      </c>
      <c r="B92" s="28" t="str">
        <f>"18"&amp;"."&amp;$B$662&amp;"."&amp;$B$663</f>
        <v>18.10.2023</v>
      </c>
      <c r="C92" s="90" t="s">
        <v>76</v>
      </c>
      <c r="D92" s="91">
        <f>ROUND(((D93+D94+D96+D95)/1000),5)</f>
        <v>2.4647700000000001</v>
      </c>
      <c r="E92" s="91">
        <f>ROUND(((E93+E94+E96+E95)/1000),5)</f>
        <v>2.4036900000000001</v>
      </c>
      <c r="F92" s="91">
        <f>ROUND(((F93+F94+F96+F95)/1000),5)</f>
        <v>2.3818100000000002</v>
      </c>
      <c r="G92" s="91">
        <f t="shared" ref="G92:AA92" si="51">ROUND(((G93+G94+G96+G95)/1000),5)</f>
        <v>2.3981699999999999</v>
      </c>
      <c r="H92" s="91">
        <f t="shared" si="51"/>
        <v>2.4519500000000001</v>
      </c>
      <c r="I92" s="91">
        <f t="shared" si="51"/>
        <v>2.54027</v>
      </c>
      <c r="J92" s="91">
        <f t="shared" si="51"/>
        <v>2.7040799999999998</v>
      </c>
      <c r="K92" s="91">
        <f t="shared" si="51"/>
        <v>3.0207700000000002</v>
      </c>
      <c r="L92" s="91">
        <f t="shared" si="51"/>
        <v>3.1281599999999998</v>
      </c>
      <c r="M92" s="91">
        <f t="shared" si="51"/>
        <v>3.4343599999999999</v>
      </c>
      <c r="N92" s="91">
        <f t="shared" si="51"/>
        <v>3.4918</v>
      </c>
      <c r="O92" s="91">
        <f t="shared" si="51"/>
        <v>3.298</v>
      </c>
      <c r="P92" s="91">
        <f t="shared" si="51"/>
        <v>3.2768299999999999</v>
      </c>
      <c r="Q92" s="91">
        <f t="shared" si="51"/>
        <v>3.2749199999999998</v>
      </c>
      <c r="R92" s="91">
        <f t="shared" si="51"/>
        <v>3.2898299999999998</v>
      </c>
      <c r="S92" s="91">
        <f t="shared" si="51"/>
        <v>3.2873100000000002</v>
      </c>
      <c r="T92" s="91">
        <f t="shared" si="51"/>
        <v>3.2881800000000001</v>
      </c>
      <c r="U92" s="91">
        <f t="shared" si="51"/>
        <v>3.4769899999999998</v>
      </c>
      <c r="V92" s="91">
        <f t="shared" si="51"/>
        <v>3.5178600000000002</v>
      </c>
      <c r="W92" s="91">
        <f t="shared" si="51"/>
        <v>3.4643000000000002</v>
      </c>
      <c r="X92" s="91">
        <f t="shared" si="51"/>
        <v>3.2300399999999998</v>
      </c>
      <c r="Y92" s="91">
        <f t="shared" si="51"/>
        <v>3.1051700000000002</v>
      </c>
      <c r="Z92" s="91">
        <f t="shared" si="51"/>
        <v>2.81237</v>
      </c>
      <c r="AA92" s="91">
        <f t="shared" si="51"/>
        <v>2.5759400000000001</v>
      </c>
    </row>
    <row r="93" spans="1:27" ht="12.75" customHeight="1" outlineLevel="1" x14ac:dyDescent="0.2">
      <c r="A93" s="99" t="s">
        <v>323</v>
      </c>
      <c r="B93" s="63" t="s">
        <v>238</v>
      </c>
      <c r="C93" s="43" t="s">
        <v>79</v>
      </c>
      <c r="D93" s="44">
        <v>1173.07</v>
      </c>
      <c r="E93" s="44">
        <v>1111.99</v>
      </c>
      <c r="F93" s="44">
        <v>1090.1099999999999</v>
      </c>
      <c r="G93" s="44">
        <v>1106.47</v>
      </c>
      <c r="H93" s="44">
        <v>1160.25</v>
      </c>
      <c r="I93" s="44">
        <v>1248.57</v>
      </c>
      <c r="J93" s="44">
        <v>1412.38</v>
      </c>
      <c r="K93" s="44">
        <v>1729.07</v>
      </c>
      <c r="L93" s="44">
        <v>1836.46</v>
      </c>
      <c r="M93" s="44">
        <v>2142.66</v>
      </c>
      <c r="N93" s="44">
        <v>2200.1</v>
      </c>
      <c r="O93" s="44">
        <v>2006.3</v>
      </c>
      <c r="P93" s="44">
        <v>1985.13</v>
      </c>
      <c r="Q93" s="44">
        <v>1983.22</v>
      </c>
      <c r="R93" s="44">
        <v>1998.13</v>
      </c>
      <c r="S93" s="44">
        <v>1995.61</v>
      </c>
      <c r="T93" s="44">
        <v>1996.48</v>
      </c>
      <c r="U93" s="44">
        <v>2185.29</v>
      </c>
      <c r="V93" s="44">
        <v>2226.16</v>
      </c>
      <c r="W93" s="44">
        <v>2172.6</v>
      </c>
      <c r="X93" s="44">
        <v>1938.34</v>
      </c>
      <c r="Y93" s="44">
        <v>1813.47</v>
      </c>
      <c r="Z93" s="44">
        <v>1520.67</v>
      </c>
      <c r="AA93" s="44">
        <v>1284.24</v>
      </c>
    </row>
    <row r="94" spans="1:27" ht="12.75" customHeight="1" outlineLevel="1" x14ac:dyDescent="0.2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325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327</v>
      </c>
      <c r="B97" s="28" t="str">
        <f>"19"&amp;"."&amp;$B$662&amp;"."&amp;$B$663</f>
        <v>19.10.2023</v>
      </c>
      <c r="C97" s="90" t="s">
        <v>76</v>
      </c>
      <c r="D97" s="91">
        <f>ROUND(((D98+D99+D101+D100)/1000),5)</f>
        <v>2.4755099999999999</v>
      </c>
      <c r="E97" s="91">
        <f>ROUND(((E98+E99+E101+E100)/1000),5)</f>
        <v>2.38537</v>
      </c>
      <c r="F97" s="91">
        <f>ROUND(((F98+F99+F101+F100)/1000),5)</f>
        <v>2.3738700000000001</v>
      </c>
      <c r="G97" s="91">
        <f t="shared" ref="G97:AA97" si="54">ROUND(((G98+G99+G101+G100)/1000),5)</f>
        <v>2.3738299999999999</v>
      </c>
      <c r="H97" s="91">
        <f t="shared" si="54"/>
        <v>2.42699</v>
      </c>
      <c r="I97" s="91">
        <f t="shared" si="54"/>
        <v>2.5339399999999999</v>
      </c>
      <c r="J97" s="91">
        <f t="shared" si="54"/>
        <v>2.7610199999999998</v>
      </c>
      <c r="K97" s="91">
        <f t="shared" si="54"/>
        <v>3.0238200000000002</v>
      </c>
      <c r="L97" s="91">
        <f t="shared" si="54"/>
        <v>3.2911700000000002</v>
      </c>
      <c r="M97" s="91">
        <f t="shared" si="54"/>
        <v>3.4463300000000001</v>
      </c>
      <c r="N97" s="91">
        <f t="shared" si="54"/>
        <v>3.4755600000000002</v>
      </c>
      <c r="O97" s="91">
        <f t="shared" si="54"/>
        <v>3.4758300000000002</v>
      </c>
      <c r="P97" s="91">
        <f t="shared" si="54"/>
        <v>3.38889</v>
      </c>
      <c r="Q97" s="91">
        <f t="shared" si="54"/>
        <v>3.39907</v>
      </c>
      <c r="R97" s="91">
        <f t="shared" si="54"/>
        <v>3.3996200000000001</v>
      </c>
      <c r="S97" s="91">
        <f t="shared" si="54"/>
        <v>3.39588</v>
      </c>
      <c r="T97" s="91">
        <f t="shared" si="54"/>
        <v>3.3956499999999998</v>
      </c>
      <c r="U97" s="91">
        <f t="shared" si="54"/>
        <v>3.45743</v>
      </c>
      <c r="V97" s="91">
        <f t="shared" si="54"/>
        <v>3.52508</v>
      </c>
      <c r="W97" s="91">
        <f t="shared" si="54"/>
        <v>3.4901200000000001</v>
      </c>
      <c r="X97" s="91">
        <f t="shared" si="54"/>
        <v>3.3624800000000001</v>
      </c>
      <c r="Y97" s="91">
        <f t="shared" si="54"/>
        <v>3.1263800000000002</v>
      </c>
      <c r="Z97" s="91">
        <f t="shared" si="54"/>
        <v>2.9223499999999998</v>
      </c>
      <c r="AA97" s="91">
        <f t="shared" si="54"/>
        <v>2.67821</v>
      </c>
    </row>
    <row r="98" spans="1:27" ht="12.75" customHeight="1" outlineLevel="1" x14ac:dyDescent="0.2">
      <c r="A98" s="99" t="s">
        <v>328</v>
      </c>
      <c r="B98" s="63" t="s">
        <v>238</v>
      </c>
      <c r="C98" s="43" t="s">
        <v>79</v>
      </c>
      <c r="D98" s="44">
        <v>1183.81</v>
      </c>
      <c r="E98" s="44">
        <v>1093.67</v>
      </c>
      <c r="F98" s="44">
        <v>1082.17</v>
      </c>
      <c r="G98" s="44">
        <v>1082.1300000000001</v>
      </c>
      <c r="H98" s="44">
        <v>1135.29</v>
      </c>
      <c r="I98" s="44">
        <v>1242.24</v>
      </c>
      <c r="J98" s="44">
        <v>1469.32</v>
      </c>
      <c r="K98" s="44">
        <v>1732.12</v>
      </c>
      <c r="L98" s="44">
        <v>1999.47</v>
      </c>
      <c r="M98" s="44">
        <v>2154.63</v>
      </c>
      <c r="N98" s="44">
        <v>2183.86</v>
      </c>
      <c r="O98" s="44">
        <v>2184.13</v>
      </c>
      <c r="P98" s="44">
        <v>2097.19</v>
      </c>
      <c r="Q98" s="44">
        <v>2107.37</v>
      </c>
      <c r="R98" s="44">
        <v>2107.92</v>
      </c>
      <c r="S98" s="44">
        <v>2104.1799999999998</v>
      </c>
      <c r="T98" s="44">
        <v>2103.9499999999998</v>
      </c>
      <c r="U98" s="44">
        <v>2165.73</v>
      </c>
      <c r="V98" s="44">
        <v>2233.38</v>
      </c>
      <c r="W98" s="44">
        <v>2198.42</v>
      </c>
      <c r="X98" s="44">
        <v>2070.7800000000002</v>
      </c>
      <c r="Y98" s="44">
        <v>1834.68</v>
      </c>
      <c r="Z98" s="44">
        <v>1630.65</v>
      </c>
      <c r="AA98" s="44">
        <v>1386.51</v>
      </c>
    </row>
    <row r="99" spans="1:27" ht="12.75" customHeight="1" outlineLevel="1" x14ac:dyDescent="0.2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332</v>
      </c>
      <c r="B102" s="28" t="str">
        <f>"20"&amp;"."&amp;$B$662&amp;"."&amp;$B$663</f>
        <v>20.10.2023</v>
      </c>
      <c r="C102" s="90" t="s">
        <v>76</v>
      </c>
      <c r="D102" s="91">
        <f>ROUND(((D103+D104+D106+D105)/1000),5)</f>
        <v>2.4767199999999998</v>
      </c>
      <c r="E102" s="91">
        <f>ROUND(((E103+E104+E106+E105)/1000),5)</f>
        <v>2.4014199999999999</v>
      </c>
      <c r="F102" s="91">
        <f>ROUND(((F103+F104+F106+F105)/1000),5)</f>
        <v>2.3763800000000002</v>
      </c>
      <c r="G102" s="91">
        <f t="shared" ref="G102:AA102" si="57">ROUND(((G103+G104+G106+G105)/1000),5)</f>
        <v>2.3813499999999999</v>
      </c>
      <c r="H102" s="91">
        <f t="shared" si="57"/>
        <v>2.4470100000000001</v>
      </c>
      <c r="I102" s="91">
        <f t="shared" si="57"/>
        <v>2.5337900000000002</v>
      </c>
      <c r="J102" s="91">
        <f t="shared" si="57"/>
        <v>2.7532800000000002</v>
      </c>
      <c r="K102" s="91">
        <f t="shared" si="57"/>
        <v>3.0615100000000002</v>
      </c>
      <c r="L102" s="91">
        <f t="shared" si="57"/>
        <v>3.23794</v>
      </c>
      <c r="M102" s="91">
        <f t="shared" si="57"/>
        <v>3.4671400000000001</v>
      </c>
      <c r="N102" s="91">
        <f t="shared" si="57"/>
        <v>3.5314700000000001</v>
      </c>
      <c r="O102" s="91">
        <f t="shared" si="57"/>
        <v>3.3339500000000002</v>
      </c>
      <c r="P102" s="91">
        <f t="shared" si="57"/>
        <v>3.3162699999999998</v>
      </c>
      <c r="Q102" s="91">
        <f t="shared" si="57"/>
        <v>3.3197999999999999</v>
      </c>
      <c r="R102" s="91">
        <f t="shared" si="57"/>
        <v>3.3235999999999999</v>
      </c>
      <c r="S102" s="91">
        <f t="shared" si="57"/>
        <v>3.3170600000000001</v>
      </c>
      <c r="T102" s="91">
        <f t="shared" si="57"/>
        <v>3.3093900000000001</v>
      </c>
      <c r="U102" s="91">
        <f t="shared" si="57"/>
        <v>3.50332</v>
      </c>
      <c r="V102" s="91">
        <f t="shared" si="57"/>
        <v>3.5251700000000001</v>
      </c>
      <c r="W102" s="91">
        <f t="shared" si="57"/>
        <v>3.3826999999999998</v>
      </c>
      <c r="X102" s="91">
        <f t="shared" si="57"/>
        <v>3.2885</v>
      </c>
      <c r="Y102" s="91">
        <f t="shared" si="57"/>
        <v>3.1997599999999999</v>
      </c>
      <c r="Z102" s="91">
        <f t="shared" si="57"/>
        <v>2.9119000000000002</v>
      </c>
      <c r="AA102" s="91">
        <f t="shared" si="57"/>
        <v>2.6581600000000001</v>
      </c>
    </row>
    <row r="103" spans="1:27" ht="12.75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1185.02</v>
      </c>
      <c r="E103" s="44">
        <v>1109.72</v>
      </c>
      <c r="F103" s="44">
        <v>1084.68</v>
      </c>
      <c r="G103" s="44">
        <v>1089.6500000000001</v>
      </c>
      <c r="H103" s="44">
        <v>1155.31</v>
      </c>
      <c r="I103" s="44">
        <v>1242.0899999999999</v>
      </c>
      <c r="J103" s="44">
        <v>1461.58</v>
      </c>
      <c r="K103" s="44">
        <v>1769.81</v>
      </c>
      <c r="L103" s="44">
        <v>1946.24</v>
      </c>
      <c r="M103" s="44">
        <v>2175.44</v>
      </c>
      <c r="N103" s="44">
        <v>2239.77</v>
      </c>
      <c r="O103" s="44">
        <v>2042.25</v>
      </c>
      <c r="P103" s="44">
        <v>2024.57</v>
      </c>
      <c r="Q103" s="44">
        <v>2028.1</v>
      </c>
      <c r="R103" s="44">
        <v>2031.9</v>
      </c>
      <c r="S103" s="44">
        <v>2025.36</v>
      </c>
      <c r="T103" s="44">
        <v>2017.69</v>
      </c>
      <c r="U103" s="44">
        <v>2211.62</v>
      </c>
      <c r="V103" s="44">
        <v>2233.4699999999998</v>
      </c>
      <c r="W103" s="44">
        <v>2091</v>
      </c>
      <c r="X103" s="44">
        <v>1996.8</v>
      </c>
      <c r="Y103" s="44">
        <v>1908.06</v>
      </c>
      <c r="Z103" s="44">
        <v>1620.2</v>
      </c>
      <c r="AA103" s="44">
        <v>1366.46</v>
      </c>
    </row>
    <row r="104" spans="1:27" ht="12.75" customHeight="1" outlineLevel="1" x14ac:dyDescent="0.2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337</v>
      </c>
      <c r="B107" s="28" t="str">
        <f>"21"&amp;"."&amp;$B$662&amp;"."&amp;$B$663</f>
        <v>21.10.2023</v>
      </c>
      <c r="C107" s="90" t="s">
        <v>76</v>
      </c>
      <c r="D107" s="91">
        <f>ROUND(((D108+D109+D111+D110)/1000),5)</f>
        <v>2.52264</v>
      </c>
      <c r="E107" s="91">
        <f>ROUND(((E108+E109+E111+E110)/1000),5)</f>
        <v>2.49268</v>
      </c>
      <c r="F107" s="91">
        <f>ROUND(((F108+F109+F111+F110)/1000),5)</f>
        <v>2.4537399999999998</v>
      </c>
      <c r="G107" s="91">
        <f t="shared" ref="G107:AA107" si="60">ROUND(((G108+G109+G111+G110)/1000),5)</f>
        <v>2.4408300000000001</v>
      </c>
      <c r="H107" s="91">
        <f t="shared" si="60"/>
        <v>2.44868</v>
      </c>
      <c r="I107" s="91">
        <f t="shared" si="60"/>
        <v>2.5009999999999999</v>
      </c>
      <c r="J107" s="91">
        <f t="shared" si="60"/>
        <v>2.5179200000000002</v>
      </c>
      <c r="K107" s="91">
        <f t="shared" si="60"/>
        <v>2.7296</v>
      </c>
      <c r="L107" s="91">
        <f t="shared" si="60"/>
        <v>2.8938199999999998</v>
      </c>
      <c r="M107" s="91">
        <f t="shared" si="60"/>
        <v>3.1186099999999999</v>
      </c>
      <c r="N107" s="91">
        <f t="shared" si="60"/>
        <v>3.2093799999999999</v>
      </c>
      <c r="O107" s="91">
        <f t="shared" si="60"/>
        <v>3.21584</v>
      </c>
      <c r="P107" s="91">
        <f t="shared" si="60"/>
        <v>3.1792199999999999</v>
      </c>
      <c r="Q107" s="91">
        <f t="shared" si="60"/>
        <v>3.17435</v>
      </c>
      <c r="R107" s="91">
        <f t="shared" si="60"/>
        <v>3.1586500000000002</v>
      </c>
      <c r="S107" s="91">
        <f t="shared" si="60"/>
        <v>3.1501399999999999</v>
      </c>
      <c r="T107" s="91">
        <f t="shared" si="60"/>
        <v>3.1705800000000002</v>
      </c>
      <c r="U107" s="91">
        <f t="shared" si="60"/>
        <v>3.2766000000000002</v>
      </c>
      <c r="V107" s="91">
        <f t="shared" si="60"/>
        <v>3.4696400000000001</v>
      </c>
      <c r="W107" s="91">
        <f t="shared" si="60"/>
        <v>3.3678400000000002</v>
      </c>
      <c r="X107" s="91">
        <f t="shared" si="60"/>
        <v>3.15903</v>
      </c>
      <c r="Y107" s="91">
        <f t="shared" si="60"/>
        <v>3.0297200000000002</v>
      </c>
      <c r="Z107" s="91">
        <f t="shared" si="60"/>
        <v>2.7951000000000001</v>
      </c>
      <c r="AA107" s="91">
        <f t="shared" si="60"/>
        <v>2.5840100000000001</v>
      </c>
    </row>
    <row r="108" spans="1:27" ht="12.75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1230.94</v>
      </c>
      <c r="E108" s="44">
        <v>1200.98</v>
      </c>
      <c r="F108" s="44">
        <v>1162.04</v>
      </c>
      <c r="G108" s="44">
        <v>1149.1300000000001</v>
      </c>
      <c r="H108" s="44">
        <v>1156.98</v>
      </c>
      <c r="I108" s="44">
        <v>1209.3</v>
      </c>
      <c r="J108" s="44">
        <v>1226.22</v>
      </c>
      <c r="K108" s="44">
        <v>1437.9</v>
      </c>
      <c r="L108" s="44">
        <v>1602.12</v>
      </c>
      <c r="M108" s="44">
        <v>1826.91</v>
      </c>
      <c r="N108" s="44">
        <v>1917.68</v>
      </c>
      <c r="O108" s="44">
        <v>1924.14</v>
      </c>
      <c r="P108" s="44">
        <v>1887.52</v>
      </c>
      <c r="Q108" s="44">
        <v>1882.65</v>
      </c>
      <c r="R108" s="44">
        <v>1866.95</v>
      </c>
      <c r="S108" s="44">
        <v>1858.44</v>
      </c>
      <c r="T108" s="44">
        <v>1878.88</v>
      </c>
      <c r="U108" s="44">
        <v>1984.9</v>
      </c>
      <c r="V108" s="44">
        <v>2177.94</v>
      </c>
      <c r="W108" s="44">
        <v>2076.14</v>
      </c>
      <c r="X108" s="44">
        <v>1867.33</v>
      </c>
      <c r="Y108" s="44">
        <v>1738.02</v>
      </c>
      <c r="Z108" s="44">
        <v>1503.4</v>
      </c>
      <c r="AA108" s="44">
        <v>1292.31</v>
      </c>
    </row>
    <row r="109" spans="1:27" ht="12.75" customHeight="1" outlineLevel="1" x14ac:dyDescent="0.2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342</v>
      </c>
      <c r="B112" s="28" t="str">
        <f>"22"&amp;"."&amp;$B$662&amp;"."&amp;$B$663</f>
        <v>22.10.2023</v>
      </c>
      <c r="C112" s="90" t="s">
        <v>76</v>
      </c>
      <c r="D112" s="91">
        <f>ROUND(((D113+D114+D116+D115)/1000),5)</f>
        <v>2.4954900000000002</v>
      </c>
      <c r="E112" s="91">
        <f>ROUND(((E113+E114+E116+E115)/1000),5)</f>
        <v>2.4218700000000002</v>
      </c>
      <c r="F112" s="91">
        <f>ROUND(((F113+F114+F116+F115)/1000),5)</f>
        <v>2.3682300000000001</v>
      </c>
      <c r="G112" s="91">
        <f t="shared" ref="G112:AA112" si="63">ROUND(((G113+G114+G116+G115)/1000),5)</f>
        <v>2.3614199999999999</v>
      </c>
      <c r="H112" s="91">
        <f t="shared" si="63"/>
        <v>2.36083</v>
      </c>
      <c r="I112" s="91">
        <f t="shared" si="63"/>
        <v>2.4384199999999998</v>
      </c>
      <c r="J112" s="91">
        <f t="shared" si="63"/>
        <v>2.4436399999999998</v>
      </c>
      <c r="K112" s="91">
        <f t="shared" si="63"/>
        <v>2.50116</v>
      </c>
      <c r="L112" s="91">
        <f t="shared" si="63"/>
        <v>2.6665800000000002</v>
      </c>
      <c r="M112" s="91">
        <f t="shared" si="63"/>
        <v>2.8772799999999998</v>
      </c>
      <c r="N112" s="91">
        <f t="shared" si="63"/>
        <v>2.96061</v>
      </c>
      <c r="O112" s="91">
        <f t="shared" si="63"/>
        <v>2.9928499999999998</v>
      </c>
      <c r="P112" s="91">
        <f t="shared" si="63"/>
        <v>3.0186199999999999</v>
      </c>
      <c r="Q112" s="91">
        <f t="shared" si="63"/>
        <v>3.0351499999999998</v>
      </c>
      <c r="R112" s="91">
        <f t="shared" si="63"/>
        <v>3.0502099999999999</v>
      </c>
      <c r="S112" s="91">
        <f t="shared" si="63"/>
        <v>3.0392800000000002</v>
      </c>
      <c r="T112" s="91">
        <f t="shared" si="63"/>
        <v>3.1175999999999999</v>
      </c>
      <c r="U112" s="91">
        <f t="shared" si="63"/>
        <v>3.3345799999999999</v>
      </c>
      <c r="V112" s="91">
        <f t="shared" si="63"/>
        <v>3.4680200000000001</v>
      </c>
      <c r="W112" s="91">
        <f t="shared" si="63"/>
        <v>3.4148399999999999</v>
      </c>
      <c r="X112" s="91">
        <f t="shared" si="63"/>
        <v>3.18879</v>
      </c>
      <c r="Y112" s="91">
        <f t="shared" si="63"/>
        <v>2.9680599999999999</v>
      </c>
      <c r="Z112" s="91">
        <f t="shared" si="63"/>
        <v>2.6354099999999998</v>
      </c>
      <c r="AA112" s="91">
        <f t="shared" si="63"/>
        <v>2.52101</v>
      </c>
    </row>
    <row r="113" spans="1:27" ht="12.75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1203.79</v>
      </c>
      <c r="E113" s="44">
        <v>1130.17</v>
      </c>
      <c r="F113" s="44">
        <v>1076.53</v>
      </c>
      <c r="G113" s="44">
        <v>1069.72</v>
      </c>
      <c r="H113" s="44">
        <v>1069.1300000000001</v>
      </c>
      <c r="I113" s="44">
        <v>1146.72</v>
      </c>
      <c r="J113" s="44">
        <v>1151.94</v>
      </c>
      <c r="K113" s="44">
        <v>1209.46</v>
      </c>
      <c r="L113" s="44">
        <v>1374.88</v>
      </c>
      <c r="M113" s="44">
        <v>1585.58</v>
      </c>
      <c r="N113" s="44">
        <v>1668.91</v>
      </c>
      <c r="O113" s="44">
        <v>1701.15</v>
      </c>
      <c r="P113" s="44">
        <v>1726.92</v>
      </c>
      <c r="Q113" s="44">
        <v>1743.45</v>
      </c>
      <c r="R113" s="44">
        <v>1758.51</v>
      </c>
      <c r="S113" s="44">
        <v>1747.58</v>
      </c>
      <c r="T113" s="44">
        <v>1825.9</v>
      </c>
      <c r="U113" s="44">
        <v>2042.88</v>
      </c>
      <c r="V113" s="44">
        <v>2176.3200000000002</v>
      </c>
      <c r="W113" s="44">
        <v>2123.14</v>
      </c>
      <c r="X113" s="44">
        <v>1897.09</v>
      </c>
      <c r="Y113" s="44">
        <v>1676.36</v>
      </c>
      <c r="Z113" s="44">
        <v>1343.71</v>
      </c>
      <c r="AA113" s="44">
        <v>1229.31</v>
      </c>
    </row>
    <row r="114" spans="1:27" ht="12.75" customHeight="1" outlineLevel="1" x14ac:dyDescent="0.2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347</v>
      </c>
      <c r="B117" s="28" t="str">
        <f>"23"&amp;"."&amp;$B$662&amp;"."&amp;$B$663</f>
        <v>23.10.2023</v>
      </c>
      <c r="C117" s="90" t="s">
        <v>76</v>
      </c>
      <c r="D117" s="91">
        <f>ROUND(((D118+D119+D121+D120)/1000),5)</f>
        <v>2.4783400000000002</v>
      </c>
      <c r="E117" s="91">
        <f>ROUND(((E118+E119+E121+E120)/1000),5)</f>
        <v>2.36429</v>
      </c>
      <c r="F117" s="91">
        <f>ROUND(((F118+F119+F121+F120)/1000),5)</f>
        <v>2.3225799999999999</v>
      </c>
      <c r="G117" s="91">
        <f t="shared" ref="G117:AA117" si="66">ROUND(((G118+G119+G121+G120)/1000),5)</f>
        <v>2.3397899999999998</v>
      </c>
      <c r="H117" s="91">
        <f t="shared" si="66"/>
        <v>2.3657900000000001</v>
      </c>
      <c r="I117" s="91">
        <f t="shared" si="66"/>
        <v>2.49871</v>
      </c>
      <c r="J117" s="91">
        <f t="shared" si="66"/>
        <v>2.6605300000000001</v>
      </c>
      <c r="K117" s="91">
        <f t="shared" si="66"/>
        <v>2.9595799999999999</v>
      </c>
      <c r="L117" s="91">
        <f t="shared" si="66"/>
        <v>3.1947800000000002</v>
      </c>
      <c r="M117" s="91">
        <f t="shared" si="66"/>
        <v>3.3916300000000001</v>
      </c>
      <c r="N117" s="91">
        <f t="shared" si="66"/>
        <v>3.4719899999999999</v>
      </c>
      <c r="O117" s="91">
        <f t="shared" si="66"/>
        <v>3.2904100000000001</v>
      </c>
      <c r="P117" s="91">
        <f t="shared" si="66"/>
        <v>3.2169099999999999</v>
      </c>
      <c r="Q117" s="91">
        <f t="shared" si="66"/>
        <v>3.2565599999999999</v>
      </c>
      <c r="R117" s="91">
        <f t="shared" si="66"/>
        <v>3.2694800000000002</v>
      </c>
      <c r="S117" s="91">
        <f t="shared" si="66"/>
        <v>3.2654999999999998</v>
      </c>
      <c r="T117" s="91">
        <f t="shared" si="66"/>
        <v>3.2543299999999999</v>
      </c>
      <c r="U117" s="91">
        <f t="shared" si="66"/>
        <v>3.3653200000000001</v>
      </c>
      <c r="V117" s="91">
        <f t="shared" si="66"/>
        <v>3.47173</v>
      </c>
      <c r="W117" s="91">
        <f t="shared" si="66"/>
        <v>3.3557100000000002</v>
      </c>
      <c r="X117" s="91">
        <f t="shared" si="66"/>
        <v>3.1257199999999998</v>
      </c>
      <c r="Y117" s="91">
        <f t="shared" si="66"/>
        <v>3.0223300000000002</v>
      </c>
      <c r="Z117" s="91">
        <f t="shared" si="66"/>
        <v>2.6991100000000001</v>
      </c>
      <c r="AA117" s="91">
        <f t="shared" si="66"/>
        <v>2.52582</v>
      </c>
    </row>
    <row r="118" spans="1:27" ht="12.75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1186.6400000000001</v>
      </c>
      <c r="E118" s="44">
        <v>1072.5899999999999</v>
      </c>
      <c r="F118" s="44">
        <v>1030.8800000000001</v>
      </c>
      <c r="G118" s="44">
        <v>1048.0899999999999</v>
      </c>
      <c r="H118" s="44">
        <v>1074.0899999999999</v>
      </c>
      <c r="I118" s="44">
        <v>1207.01</v>
      </c>
      <c r="J118" s="44">
        <v>1368.83</v>
      </c>
      <c r="K118" s="44">
        <v>1667.88</v>
      </c>
      <c r="L118" s="44">
        <v>1903.08</v>
      </c>
      <c r="M118" s="44">
        <v>2099.9299999999998</v>
      </c>
      <c r="N118" s="44">
        <v>2180.29</v>
      </c>
      <c r="O118" s="44">
        <v>1998.71</v>
      </c>
      <c r="P118" s="44">
        <v>1925.21</v>
      </c>
      <c r="Q118" s="44">
        <v>1964.86</v>
      </c>
      <c r="R118" s="44">
        <v>1977.78</v>
      </c>
      <c r="S118" s="44">
        <v>1973.8</v>
      </c>
      <c r="T118" s="44">
        <v>1962.63</v>
      </c>
      <c r="U118" s="44">
        <v>2073.62</v>
      </c>
      <c r="V118" s="44">
        <v>2180.0300000000002</v>
      </c>
      <c r="W118" s="44">
        <v>2064.0100000000002</v>
      </c>
      <c r="X118" s="44">
        <v>1834.02</v>
      </c>
      <c r="Y118" s="44">
        <v>1730.63</v>
      </c>
      <c r="Z118" s="44">
        <v>1407.41</v>
      </c>
      <c r="AA118" s="44">
        <v>1234.1199999999999</v>
      </c>
    </row>
    <row r="119" spans="1:27" ht="12.75" customHeight="1" outlineLevel="1" x14ac:dyDescent="0.2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352</v>
      </c>
      <c r="B122" s="28" t="str">
        <f>"24"&amp;"."&amp;$B$662&amp;"."&amp;$B$663</f>
        <v>24.10.2023</v>
      </c>
      <c r="C122" s="90" t="s">
        <v>76</v>
      </c>
      <c r="D122" s="91">
        <f>ROUND(((D123+D124+D126+D125)/1000),5)</f>
        <v>2.4643899999999999</v>
      </c>
      <c r="E122" s="91">
        <f>ROUND(((E123+E124+E126+E125)/1000),5)</f>
        <v>2.3783699999999999</v>
      </c>
      <c r="F122" s="91">
        <f>ROUND(((F123+F124+F126+F125)/1000),5)</f>
        <v>2.34795</v>
      </c>
      <c r="G122" s="91">
        <f t="shared" ref="G122:AA122" si="69">ROUND(((G123+G124+G126+G125)/1000),5)</f>
        <v>2.3605900000000002</v>
      </c>
      <c r="H122" s="91">
        <f t="shared" si="69"/>
        <v>2.4073699999999998</v>
      </c>
      <c r="I122" s="91">
        <f t="shared" si="69"/>
        <v>2.5238800000000001</v>
      </c>
      <c r="J122" s="91">
        <f t="shared" si="69"/>
        <v>2.6931400000000001</v>
      </c>
      <c r="K122" s="91">
        <f t="shared" si="69"/>
        <v>3.0143900000000001</v>
      </c>
      <c r="L122" s="91">
        <f t="shared" si="69"/>
        <v>3.2039800000000001</v>
      </c>
      <c r="M122" s="91">
        <f t="shared" si="69"/>
        <v>3.4112300000000002</v>
      </c>
      <c r="N122" s="91">
        <f t="shared" si="69"/>
        <v>3.4887199999999998</v>
      </c>
      <c r="O122" s="91">
        <f t="shared" si="69"/>
        <v>3.32233</v>
      </c>
      <c r="P122" s="91">
        <f t="shared" si="69"/>
        <v>3.2981600000000002</v>
      </c>
      <c r="Q122" s="91">
        <f t="shared" si="69"/>
        <v>3.3130700000000002</v>
      </c>
      <c r="R122" s="91">
        <f t="shared" si="69"/>
        <v>3.3109899999999999</v>
      </c>
      <c r="S122" s="91">
        <f t="shared" si="69"/>
        <v>3.31196</v>
      </c>
      <c r="T122" s="91">
        <f t="shared" si="69"/>
        <v>3.2951700000000002</v>
      </c>
      <c r="U122" s="91">
        <f t="shared" si="69"/>
        <v>3.4881899999999999</v>
      </c>
      <c r="V122" s="91">
        <f t="shared" si="69"/>
        <v>3.51431</v>
      </c>
      <c r="W122" s="91">
        <f t="shared" si="69"/>
        <v>3.4763000000000002</v>
      </c>
      <c r="X122" s="91">
        <f t="shared" si="69"/>
        <v>3.1999300000000002</v>
      </c>
      <c r="Y122" s="91">
        <f t="shared" si="69"/>
        <v>3.0491799999999998</v>
      </c>
      <c r="Z122" s="91">
        <f t="shared" si="69"/>
        <v>2.7996799999999999</v>
      </c>
      <c r="AA122" s="91">
        <f t="shared" si="69"/>
        <v>2.5738300000000001</v>
      </c>
    </row>
    <row r="123" spans="1:27" ht="12.75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1172.69</v>
      </c>
      <c r="E123" s="44">
        <v>1086.67</v>
      </c>
      <c r="F123" s="44">
        <v>1056.25</v>
      </c>
      <c r="G123" s="44">
        <v>1068.8900000000001</v>
      </c>
      <c r="H123" s="44">
        <v>1115.67</v>
      </c>
      <c r="I123" s="44">
        <v>1232.18</v>
      </c>
      <c r="J123" s="44">
        <v>1401.44</v>
      </c>
      <c r="K123" s="44">
        <v>1722.69</v>
      </c>
      <c r="L123" s="44">
        <v>1912.28</v>
      </c>
      <c r="M123" s="44">
        <v>2119.5300000000002</v>
      </c>
      <c r="N123" s="44">
        <v>2197.02</v>
      </c>
      <c r="O123" s="44">
        <v>2030.63</v>
      </c>
      <c r="P123" s="44">
        <v>2006.46</v>
      </c>
      <c r="Q123" s="44">
        <v>2021.37</v>
      </c>
      <c r="R123" s="44">
        <v>2019.29</v>
      </c>
      <c r="S123" s="44">
        <v>2020.26</v>
      </c>
      <c r="T123" s="44">
        <v>2003.47</v>
      </c>
      <c r="U123" s="44">
        <v>2196.4899999999998</v>
      </c>
      <c r="V123" s="44">
        <v>2222.61</v>
      </c>
      <c r="W123" s="44">
        <v>2184.6</v>
      </c>
      <c r="X123" s="44">
        <v>1908.23</v>
      </c>
      <c r="Y123" s="44">
        <v>1757.48</v>
      </c>
      <c r="Z123" s="44">
        <v>1507.98</v>
      </c>
      <c r="AA123" s="44">
        <v>1282.1300000000001</v>
      </c>
    </row>
    <row r="124" spans="1:27" ht="12.75" customHeight="1" outlineLevel="1" x14ac:dyDescent="0.2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357</v>
      </c>
      <c r="B127" s="28" t="str">
        <f>"25"&amp;"."&amp;$B$662&amp;"."&amp;$B$663</f>
        <v>25.10.2023</v>
      </c>
      <c r="C127" s="90" t="s">
        <v>76</v>
      </c>
      <c r="D127" s="91">
        <f>ROUND(((D128+D129+D131+D130)/1000),5)</f>
        <v>2.4594999999999998</v>
      </c>
      <c r="E127" s="91">
        <f>ROUND(((E128+E129+E131+E130)/1000),5)</f>
        <v>2.40001</v>
      </c>
      <c r="F127" s="91">
        <f>ROUND(((F128+F129+F131+F130)/1000),5)</f>
        <v>2.3628900000000002</v>
      </c>
      <c r="G127" s="91">
        <f t="shared" ref="G127:AA127" si="72">ROUND(((G128+G129+G131+G130)/1000),5)</f>
        <v>2.3601299999999998</v>
      </c>
      <c r="H127" s="91">
        <f t="shared" si="72"/>
        <v>2.4273699999999998</v>
      </c>
      <c r="I127" s="91">
        <f t="shared" si="72"/>
        <v>2.5168599999999999</v>
      </c>
      <c r="J127" s="91">
        <f t="shared" si="72"/>
        <v>2.6655199999999999</v>
      </c>
      <c r="K127" s="91">
        <f t="shared" si="72"/>
        <v>2.9659499999999999</v>
      </c>
      <c r="L127" s="91">
        <f t="shared" si="72"/>
        <v>3.1393599999999999</v>
      </c>
      <c r="M127" s="91">
        <f t="shared" si="72"/>
        <v>3.5022600000000002</v>
      </c>
      <c r="N127" s="91">
        <f t="shared" si="72"/>
        <v>3.6761599999999999</v>
      </c>
      <c r="O127" s="91">
        <f t="shared" si="72"/>
        <v>3.3034400000000002</v>
      </c>
      <c r="P127" s="91">
        <f t="shared" si="72"/>
        <v>3.2814999999999999</v>
      </c>
      <c r="Q127" s="91">
        <f t="shared" si="72"/>
        <v>3.2941799999999999</v>
      </c>
      <c r="R127" s="91">
        <f t="shared" si="72"/>
        <v>3.2907899999999999</v>
      </c>
      <c r="S127" s="91">
        <f t="shared" si="72"/>
        <v>3.2869899999999999</v>
      </c>
      <c r="T127" s="91">
        <f t="shared" si="72"/>
        <v>3.2858299999999998</v>
      </c>
      <c r="U127" s="91">
        <f t="shared" si="72"/>
        <v>3.5306600000000001</v>
      </c>
      <c r="V127" s="91">
        <f t="shared" si="72"/>
        <v>3.5724399999999998</v>
      </c>
      <c r="W127" s="91">
        <f t="shared" si="72"/>
        <v>3.5954600000000001</v>
      </c>
      <c r="X127" s="91">
        <f t="shared" si="72"/>
        <v>3.2663799999999998</v>
      </c>
      <c r="Y127" s="91">
        <f t="shared" si="72"/>
        <v>3.13192</v>
      </c>
      <c r="Z127" s="91">
        <f t="shared" si="72"/>
        <v>2.8051400000000002</v>
      </c>
      <c r="AA127" s="91">
        <f t="shared" si="72"/>
        <v>2.5588899999999999</v>
      </c>
    </row>
    <row r="128" spans="1:27" ht="12.75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1167.8</v>
      </c>
      <c r="E128" s="44">
        <v>1108.31</v>
      </c>
      <c r="F128" s="44">
        <v>1071.19</v>
      </c>
      <c r="G128" s="44">
        <v>1068.43</v>
      </c>
      <c r="H128" s="44">
        <v>1135.67</v>
      </c>
      <c r="I128" s="44">
        <v>1225.1600000000001</v>
      </c>
      <c r="J128" s="44">
        <v>1373.82</v>
      </c>
      <c r="K128" s="44">
        <v>1674.25</v>
      </c>
      <c r="L128" s="44">
        <v>1847.66</v>
      </c>
      <c r="M128" s="44">
        <v>2210.56</v>
      </c>
      <c r="N128" s="44">
        <v>2384.46</v>
      </c>
      <c r="O128" s="44">
        <v>2011.74</v>
      </c>
      <c r="P128" s="44">
        <v>1989.8</v>
      </c>
      <c r="Q128" s="44">
        <v>2002.48</v>
      </c>
      <c r="R128" s="44">
        <v>1999.09</v>
      </c>
      <c r="S128" s="44">
        <v>1995.29</v>
      </c>
      <c r="T128" s="44">
        <v>1994.13</v>
      </c>
      <c r="U128" s="44">
        <v>2238.96</v>
      </c>
      <c r="V128" s="44">
        <v>2280.7399999999998</v>
      </c>
      <c r="W128" s="44">
        <v>2303.7600000000002</v>
      </c>
      <c r="X128" s="44">
        <v>1974.68</v>
      </c>
      <c r="Y128" s="44">
        <v>1840.22</v>
      </c>
      <c r="Z128" s="44">
        <v>1513.44</v>
      </c>
      <c r="AA128" s="44">
        <v>1267.19</v>
      </c>
    </row>
    <row r="129" spans="1:27" ht="12.75" customHeight="1" outlineLevel="1" x14ac:dyDescent="0.2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362</v>
      </c>
      <c r="B132" s="28" t="str">
        <f>"26"&amp;"."&amp;$B$662&amp;"."&amp;$B$663</f>
        <v>26.10.2023</v>
      </c>
      <c r="C132" s="90" t="s">
        <v>76</v>
      </c>
      <c r="D132" s="91">
        <f>ROUND(((D133+D134+D136+D135)/1000),5)</f>
        <v>2.4712499999999999</v>
      </c>
      <c r="E132" s="91">
        <f>ROUND(((E133+E134+E136+E135)/1000),5)</f>
        <v>2.3851499999999999</v>
      </c>
      <c r="F132" s="91">
        <f>ROUND(((F133+F134+F136+F135)/1000),5)</f>
        <v>2.3549600000000002</v>
      </c>
      <c r="G132" s="91">
        <f t="shared" ref="G132:AA132" si="75">ROUND(((G133+G134+G136+G135)/1000),5)</f>
        <v>2.3321299999999998</v>
      </c>
      <c r="H132" s="91">
        <f t="shared" si="75"/>
        <v>2.4242499999999998</v>
      </c>
      <c r="I132" s="91">
        <f t="shared" si="75"/>
        <v>2.5535100000000002</v>
      </c>
      <c r="J132" s="91">
        <f t="shared" si="75"/>
        <v>2.7506900000000001</v>
      </c>
      <c r="K132" s="91">
        <f t="shared" si="75"/>
        <v>2.95912</v>
      </c>
      <c r="L132" s="91">
        <f t="shared" si="75"/>
        <v>3.2160199999999999</v>
      </c>
      <c r="M132" s="91">
        <f t="shared" si="75"/>
        <v>3.3567300000000002</v>
      </c>
      <c r="N132" s="91">
        <f t="shared" si="75"/>
        <v>3.3799299999999999</v>
      </c>
      <c r="O132" s="91">
        <f t="shared" si="75"/>
        <v>3.3958900000000001</v>
      </c>
      <c r="P132" s="91">
        <f t="shared" si="75"/>
        <v>3.3351299999999999</v>
      </c>
      <c r="Q132" s="91">
        <f t="shared" si="75"/>
        <v>3.3460700000000001</v>
      </c>
      <c r="R132" s="91">
        <f t="shared" si="75"/>
        <v>3.3310200000000001</v>
      </c>
      <c r="S132" s="91">
        <f t="shared" si="75"/>
        <v>3.3331599999999999</v>
      </c>
      <c r="T132" s="91">
        <f t="shared" si="75"/>
        <v>3.33344</v>
      </c>
      <c r="U132" s="91">
        <f t="shared" si="75"/>
        <v>3.3249399999999998</v>
      </c>
      <c r="V132" s="91">
        <f t="shared" si="75"/>
        <v>3.4910700000000001</v>
      </c>
      <c r="W132" s="91">
        <f t="shared" si="75"/>
        <v>3.4861399999999998</v>
      </c>
      <c r="X132" s="91">
        <f t="shared" si="75"/>
        <v>3.1825100000000002</v>
      </c>
      <c r="Y132" s="91">
        <f t="shared" si="75"/>
        <v>3.0768599999999999</v>
      </c>
      <c r="Z132" s="91">
        <f t="shared" si="75"/>
        <v>2.8001100000000001</v>
      </c>
      <c r="AA132" s="91">
        <f t="shared" si="75"/>
        <v>2.55416</v>
      </c>
    </row>
    <row r="133" spans="1:27" ht="12.75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1179.55</v>
      </c>
      <c r="E133" s="44">
        <v>1093.45</v>
      </c>
      <c r="F133" s="44">
        <v>1063.26</v>
      </c>
      <c r="G133" s="44">
        <v>1040.43</v>
      </c>
      <c r="H133" s="44">
        <v>1132.55</v>
      </c>
      <c r="I133" s="44">
        <v>1261.81</v>
      </c>
      <c r="J133" s="44">
        <v>1458.99</v>
      </c>
      <c r="K133" s="44">
        <v>1667.42</v>
      </c>
      <c r="L133" s="44">
        <v>1924.32</v>
      </c>
      <c r="M133" s="44">
        <v>2065.0300000000002</v>
      </c>
      <c r="N133" s="44">
        <v>2088.23</v>
      </c>
      <c r="O133" s="44">
        <v>2104.19</v>
      </c>
      <c r="P133" s="44">
        <v>2043.43</v>
      </c>
      <c r="Q133" s="44">
        <v>2054.37</v>
      </c>
      <c r="R133" s="44">
        <v>2039.32</v>
      </c>
      <c r="S133" s="44">
        <v>2041.46</v>
      </c>
      <c r="T133" s="44">
        <v>2041.74</v>
      </c>
      <c r="U133" s="44">
        <v>2033.24</v>
      </c>
      <c r="V133" s="44">
        <v>2199.37</v>
      </c>
      <c r="W133" s="44">
        <v>2194.44</v>
      </c>
      <c r="X133" s="44">
        <v>1890.81</v>
      </c>
      <c r="Y133" s="44">
        <v>1785.16</v>
      </c>
      <c r="Z133" s="44">
        <v>1508.41</v>
      </c>
      <c r="AA133" s="44">
        <v>1262.46</v>
      </c>
    </row>
    <row r="134" spans="1:27" ht="12.75" customHeight="1" outlineLevel="1" x14ac:dyDescent="0.2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367</v>
      </c>
      <c r="B137" s="28" t="str">
        <f>"27"&amp;"."&amp;$B$662&amp;"."&amp;$B$663</f>
        <v>27.10.2023</v>
      </c>
      <c r="C137" s="90" t="s">
        <v>76</v>
      </c>
      <c r="D137" s="91">
        <f>ROUND(((D138+D139+D141+D140)/1000),5)</f>
        <v>2.4887000000000001</v>
      </c>
      <c r="E137" s="91">
        <f>ROUND(((E138+E139+E141+E140)/1000),5)</f>
        <v>2.4046500000000002</v>
      </c>
      <c r="F137" s="91">
        <f>ROUND(((F138+F139+F141+F140)/1000),5)</f>
        <v>2.3652899999999999</v>
      </c>
      <c r="G137" s="91">
        <f t="shared" ref="G137:AA137" si="78">ROUND(((G138+G139+G141+G140)/1000),5)</f>
        <v>2.3664399999999999</v>
      </c>
      <c r="H137" s="91">
        <f t="shared" si="78"/>
        <v>2.4340999999999999</v>
      </c>
      <c r="I137" s="91">
        <f t="shared" si="78"/>
        <v>2.5533600000000001</v>
      </c>
      <c r="J137" s="91">
        <f t="shared" si="78"/>
        <v>2.69848</v>
      </c>
      <c r="K137" s="91">
        <f t="shared" si="78"/>
        <v>2.9788700000000001</v>
      </c>
      <c r="L137" s="91">
        <f t="shared" si="78"/>
        <v>3.2423899999999999</v>
      </c>
      <c r="M137" s="91">
        <f t="shared" si="78"/>
        <v>3.4372500000000001</v>
      </c>
      <c r="N137" s="91">
        <f t="shared" si="78"/>
        <v>3.65707</v>
      </c>
      <c r="O137" s="91">
        <f t="shared" si="78"/>
        <v>3.5926900000000002</v>
      </c>
      <c r="P137" s="91">
        <f t="shared" si="78"/>
        <v>3.3553999999999999</v>
      </c>
      <c r="Q137" s="91">
        <f t="shared" si="78"/>
        <v>3.3686699999999998</v>
      </c>
      <c r="R137" s="91">
        <f t="shared" si="78"/>
        <v>3.3614999999999999</v>
      </c>
      <c r="S137" s="91">
        <f t="shared" si="78"/>
        <v>3.36314</v>
      </c>
      <c r="T137" s="91">
        <f t="shared" si="78"/>
        <v>3.3599899999999998</v>
      </c>
      <c r="U137" s="91">
        <f t="shared" si="78"/>
        <v>3.5017100000000001</v>
      </c>
      <c r="V137" s="91">
        <f t="shared" si="78"/>
        <v>3.6850700000000001</v>
      </c>
      <c r="W137" s="91">
        <f t="shared" si="78"/>
        <v>3.5922499999999999</v>
      </c>
      <c r="X137" s="91">
        <f t="shared" si="78"/>
        <v>3.2686700000000002</v>
      </c>
      <c r="Y137" s="91">
        <f t="shared" si="78"/>
        <v>3.2356799999999999</v>
      </c>
      <c r="Z137" s="91">
        <f t="shared" si="78"/>
        <v>2.9127999999999998</v>
      </c>
      <c r="AA137" s="91">
        <f t="shared" si="78"/>
        <v>2.7767599999999999</v>
      </c>
    </row>
    <row r="138" spans="1:27" ht="12.75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1197</v>
      </c>
      <c r="E138" s="44">
        <v>1112.95</v>
      </c>
      <c r="F138" s="44">
        <v>1073.5899999999999</v>
      </c>
      <c r="G138" s="44">
        <v>1074.74</v>
      </c>
      <c r="H138" s="44">
        <v>1142.4000000000001</v>
      </c>
      <c r="I138" s="44">
        <v>1261.6600000000001</v>
      </c>
      <c r="J138" s="44">
        <v>1406.78</v>
      </c>
      <c r="K138" s="44">
        <v>1687.17</v>
      </c>
      <c r="L138" s="44">
        <v>1950.69</v>
      </c>
      <c r="M138" s="44">
        <v>2145.5500000000002</v>
      </c>
      <c r="N138" s="44">
        <v>2365.37</v>
      </c>
      <c r="O138" s="44">
        <v>2300.9899999999998</v>
      </c>
      <c r="P138" s="44">
        <v>2063.6999999999998</v>
      </c>
      <c r="Q138" s="44">
        <v>2076.9699999999998</v>
      </c>
      <c r="R138" s="44">
        <v>2069.8000000000002</v>
      </c>
      <c r="S138" s="44">
        <v>2071.44</v>
      </c>
      <c r="T138" s="44">
        <v>2068.29</v>
      </c>
      <c r="U138" s="44">
        <v>2210.0100000000002</v>
      </c>
      <c r="V138" s="44">
        <v>2393.37</v>
      </c>
      <c r="W138" s="44">
        <v>2300.5500000000002</v>
      </c>
      <c r="X138" s="44">
        <v>1976.97</v>
      </c>
      <c r="Y138" s="44">
        <v>1943.98</v>
      </c>
      <c r="Z138" s="44">
        <v>1621.1</v>
      </c>
      <c r="AA138" s="44">
        <v>1485.06</v>
      </c>
    </row>
    <row r="139" spans="1:27" ht="12.75" customHeight="1" outlineLevel="1" x14ac:dyDescent="0.2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372</v>
      </c>
      <c r="B142" s="28" t="str">
        <f>"28"&amp;"."&amp;$B$662&amp;"."&amp;$B$663</f>
        <v>28.10.2023</v>
      </c>
      <c r="C142" s="90" t="s">
        <v>76</v>
      </c>
      <c r="D142" s="91">
        <f>ROUND(((D143+D144+D146+D145)/1000),5)</f>
        <v>2.5365199999999999</v>
      </c>
      <c r="E142" s="91">
        <f>ROUND(((E143+E144+E146+E145)/1000),5)</f>
        <v>2.4946899999999999</v>
      </c>
      <c r="F142" s="91">
        <f>ROUND(((F143+F144+F146+F145)/1000),5)</f>
        <v>2.4763999999999999</v>
      </c>
      <c r="G142" s="91">
        <f t="shared" ref="G142:AA142" si="81">ROUND(((G143+G144+G146+G145)/1000),5)</f>
        <v>2.4431600000000002</v>
      </c>
      <c r="H142" s="91">
        <f t="shared" si="81"/>
        <v>2.4736699999999998</v>
      </c>
      <c r="I142" s="91">
        <f t="shared" si="81"/>
        <v>2.4966200000000001</v>
      </c>
      <c r="J142" s="91">
        <f t="shared" si="81"/>
        <v>2.5191400000000002</v>
      </c>
      <c r="K142" s="91">
        <f t="shared" si="81"/>
        <v>2.6574399999999998</v>
      </c>
      <c r="L142" s="91">
        <f t="shared" si="81"/>
        <v>2.92313</v>
      </c>
      <c r="M142" s="91">
        <f t="shared" si="81"/>
        <v>3.2218900000000001</v>
      </c>
      <c r="N142" s="91">
        <f t="shared" si="81"/>
        <v>3.2810199999999998</v>
      </c>
      <c r="O142" s="91">
        <f t="shared" si="81"/>
        <v>3.2855799999999999</v>
      </c>
      <c r="P142" s="91">
        <f t="shared" si="81"/>
        <v>3.2730899999999998</v>
      </c>
      <c r="Q142" s="91">
        <f t="shared" si="81"/>
        <v>3.2404700000000002</v>
      </c>
      <c r="R142" s="91">
        <f t="shared" si="81"/>
        <v>3.1482100000000002</v>
      </c>
      <c r="S142" s="91">
        <f t="shared" si="81"/>
        <v>3.0771500000000001</v>
      </c>
      <c r="T142" s="91">
        <f t="shared" si="81"/>
        <v>3.0511200000000001</v>
      </c>
      <c r="U142" s="91">
        <f t="shared" si="81"/>
        <v>3.1581399999999999</v>
      </c>
      <c r="V142" s="91">
        <f t="shared" si="81"/>
        <v>3.2257400000000001</v>
      </c>
      <c r="W142" s="91">
        <f t="shared" si="81"/>
        <v>3.13062</v>
      </c>
      <c r="X142" s="91">
        <f t="shared" si="81"/>
        <v>3.1027</v>
      </c>
      <c r="Y142" s="91">
        <f t="shared" si="81"/>
        <v>2.9138799999999998</v>
      </c>
      <c r="Z142" s="91">
        <f t="shared" si="81"/>
        <v>2.6250399999999998</v>
      </c>
      <c r="AA142" s="91">
        <f t="shared" si="81"/>
        <v>2.5496500000000002</v>
      </c>
    </row>
    <row r="143" spans="1:27" ht="12.75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1244.82</v>
      </c>
      <c r="E143" s="44">
        <v>1202.99</v>
      </c>
      <c r="F143" s="44">
        <v>1184.7</v>
      </c>
      <c r="G143" s="44">
        <v>1151.46</v>
      </c>
      <c r="H143" s="44">
        <v>1181.97</v>
      </c>
      <c r="I143" s="44">
        <v>1204.92</v>
      </c>
      <c r="J143" s="44">
        <v>1227.44</v>
      </c>
      <c r="K143" s="44">
        <v>1365.74</v>
      </c>
      <c r="L143" s="44">
        <v>1631.43</v>
      </c>
      <c r="M143" s="44">
        <v>1930.19</v>
      </c>
      <c r="N143" s="44">
        <v>1989.32</v>
      </c>
      <c r="O143" s="44">
        <v>1993.88</v>
      </c>
      <c r="P143" s="44">
        <v>1981.39</v>
      </c>
      <c r="Q143" s="44">
        <v>1948.77</v>
      </c>
      <c r="R143" s="44">
        <v>1856.51</v>
      </c>
      <c r="S143" s="44">
        <v>1785.45</v>
      </c>
      <c r="T143" s="44">
        <v>1759.42</v>
      </c>
      <c r="U143" s="44">
        <v>1866.44</v>
      </c>
      <c r="V143" s="44">
        <v>1934.04</v>
      </c>
      <c r="W143" s="44">
        <v>1838.92</v>
      </c>
      <c r="X143" s="44">
        <v>1811</v>
      </c>
      <c r="Y143" s="44">
        <v>1622.18</v>
      </c>
      <c r="Z143" s="44">
        <v>1333.34</v>
      </c>
      <c r="AA143" s="44">
        <v>1257.95</v>
      </c>
    </row>
    <row r="144" spans="1:27" ht="12.75" customHeight="1" outlineLevel="1" x14ac:dyDescent="0.2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377</v>
      </c>
      <c r="B147" s="28" t="str">
        <f>"29"&amp;"."&amp;$B$662&amp;"."&amp;$B$663</f>
        <v>29.10.2023</v>
      </c>
      <c r="C147" s="90" t="s">
        <v>76</v>
      </c>
      <c r="D147" s="91">
        <f>ROUND(((D148+D149+D151+D150)/1000),5)</f>
        <v>2.5450599999999999</v>
      </c>
      <c r="E147" s="91">
        <f>ROUND(((E148+E149+E151+E150)/1000),5)</f>
        <v>2.48027</v>
      </c>
      <c r="F147" s="91">
        <f>ROUND(((F148+F149+F151+F150)/1000),5)</f>
        <v>2.4314300000000002</v>
      </c>
      <c r="G147" s="91">
        <f t="shared" ref="G147:AA147" si="84">ROUND(((G148+G149+G151+G150)/1000),5)</f>
        <v>2.38856</v>
      </c>
      <c r="H147" s="91">
        <f t="shared" si="84"/>
        <v>2.4156499999999999</v>
      </c>
      <c r="I147" s="91">
        <f t="shared" si="84"/>
        <v>2.4817</v>
      </c>
      <c r="J147" s="91">
        <f t="shared" si="84"/>
        <v>2.4800399999999998</v>
      </c>
      <c r="K147" s="91">
        <f t="shared" si="84"/>
        <v>2.5481099999999999</v>
      </c>
      <c r="L147" s="91">
        <f t="shared" si="84"/>
        <v>2.80199</v>
      </c>
      <c r="M147" s="91">
        <f t="shared" si="84"/>
        <v>2.9980600000000002</v>
      </c>
      <c r="N147" s="91">
        <f t="shared" si="84"/>
        <v>3.16418</v>
      </c>
      <c r="O147" s="91">
        <f t="shared" si="84"/>
        <v>3.2060900000000001</v>
      </c>
      <c r="P147" s="91">
        <f t="shared" si="84"/>
        <v>3.1962100000000002</v>
      </c>
      <c r="Q147" s="91">
        <f t="shared" si="84"/>
        <v>3.1964600000000001</v>
      </c>
      <c r="R147" s="91">
        <f t="shared" si="84"/>
        <v>3.1204000000000001</v>
      </c>
      <c r="S147" s="91">
        <f t="shared" si="84"/>
        <v>3.13924</v>
      </c>
      <c r="T147" s="91">
        <f t="shared" si="84"/>
        <v>3.1443400000000001</v>
      </c>
      <c r="U147" s="91">
        <f t="shared" si="84"/>
        <v>3.3106</v>
      </c>
      <c r="V147" s="91">
        <f t="shared" si="84"/>
        <v>3.3736100000000002</v>
      </c>
      <c r="W147" s="91">
        <f t="shared" si="84"/>
        <v>3.2932600000000001</v>
      </c>
      <c r="X147" s="91">
        <f t="shared" si="84"/>
        <v>3.2531500000000002</v>
      </c>
      <c r="Y147" s="91">
        <f t="shared" si="84"/>
        <v>3.20235</v>
      </c>
      <c r="Z147" s="91">
        <f t="shared" si="84"/>
        <v>2.8313799999999998</v>
      </c>
      <c r="AA147" s="91">
        <f t="shared" si="84"/>
        <v>2.5825999999999998</v>
      </c>
    </row>
    <row r="148" spans="1:27" ht="12.75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1253.3599999999999</v>
      </c>
      <c r="E148" s="44">
        <v>1188.57</v>
      </c>
      <c r="F148" s="44">
        <v>1139.73</v>
      </c>
      <c r="G148" s="44">
        <v>1096.8599999999999</v>
      </c>
      <c r="H148" s="44">
        <v>1123.95</v>
      </c>
      <c r="I148" s="44">
        <v>1190</v>
      </c>
      <c r="J148" s="44">
        <v>1188.3399999999999</v>
      </c>
      <c r="K148" s="44">
        <v>1256.4100000000001</v>
      </c>
      <c r="L148" s="44">
        <v>1510.29</v>
      </c>
      <c r="M148" s="44">
        <v>1706.36</v>
      </c>
      <c r="N148" s="44">
        <v>1872.48</v>
      </c>
      <c r="O148" s="44">
        <v>1914.39</v>
      </c>
      <c r="P148" s="44">
        <v>1904.51</v>
      </c>
      <c r="Q148" s="44">
        <v>1904.76</v>
      </c>
      <c r="R148" s="44">
        <v>1828.7</v>
      </c>
      <c r="S148" s="44">
        <v>1847.54</v>
      </c>
      <c r="T148" s="44">
        <v>1852.64</v>
      </c>
      <c r="U148" s="44">
        <v>2018.9</v>
      </c>
      <c r="V148" s="44">
        <v>2081.91</v>
      </c>
      <c r="W148" s="44">
        <v>2001.56</v>
      </c>
      <c r="X148" s="44">
        <v>1961.45</v>
      </c>
      <c r="Y148" s="44">
        <v>1910.65</v>
      </c>
      <c r="Z148" s="44">
        <v>1539.68</v>
      </c>
      <c r="AA148" s="44">
        <v>1290.9000000000001</v>
      </c>
    </row>
    <row r="149" spans="1:27" ht="12.75" customHeight="1" outlineLevel="1" x14ac:dyDescent="0.2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382</v>
      </c>
      <c r="B152" s="28" t="str">
        <f>"30"&amp;"."&amp;$B$662&amp;"."&amp;$B$663</f>
        <v>30.10.2023</v>
      </c>
      <c r="C152" s="90" t="s">
        <v>76</v>
      </c>
      <c r="D152" s="91">
        <f>ROUND(((D153+D154+D156+D155)/1000),5)</f>
        <v>2.4797099999999999</v>
      </c>
      <c r="E152" s="91">
        <f>ROUND(((E153+E154+E156+E155)/1000),5)</f>
        <v>2.3721399999999999</v>
      </c>
      <c r="F152" s="91">
        <f>ROUND(((F153+F154+F156+F155)/1000),5)</f>
        <v>2.3193999999999999</v>
      </c>
      <c r="G152" s="91">
        <f t="shared" ref="G152:AA152" si="87">ROUND(((G153+G154+G156+G155)/1000),5)</f>
        <v>2.3072400000000002</v>
      </c>
      <c r="H152" s="91">
        <f t="shared" si="87"/>
        <v>2.3629600000000002</v>
      </c>
      <c r="I152" s="91">
        <f t="shared" si="87"/>
        <v>2.4809700000000001</v>
      </c>
      <c r="J152" s="91">
        <f t="shared" si="87"/>
        <v>2.59964</v>
      </c>
      <c r="K152" s="91">
        <f t="shared" si="87"/>
        <v>2.87215</v>
      </c>
      <c r="L152" s="91">
        <f t="shared" si="87"/>
        <v>3.1191200000000001</v>
      </c>
      <c r="M152" s="91">
        <f t="shared" si="87"/>
        <v>3.26763</v>
      </c>
      <c r="N152" s="91">
        <f t="shared" si="87"/>
        <v>3.3584700000000001</v>
      </c>
      <c r="O152" s="91">
        <f t="shared" si="87"/>
        <v>3.2866399999999998</v>
      </c>
      <c r="P152" s="91">
        <f t="shared" si="87"/>
        <v>3.2876099999999999</v>
      </c>
      <c r="Q152" s="91">
        <f t="shared" si="87"/>
        <v>3.3177500000000002</v>
      </c>
      <c r="R152" s="91">
        <f t="shared" si="87"/>
        <v>3.2982499999999999</v>
      </c>
      <c r="S152" s="91">
        <f t="shared" si="87"/>
        <v>3.2924799999999999</v>
      </c>
      <c r="T152" s="91">
        <f t="shared" si="87"/>
        <v>3.28613</v>
      </c>
      <c r="U152" s="91">
        <f t="shared" si="87"/>
        <v>3.5207600000000001</v>
      </c>
      <c r="V152" s="91">
        <f t="shared" si="87"/>
        <v>3.4317899999999999</v>
      </c>
      <c r="W152" s="91">
        <f t="shared" si="87"/>
        <v>3.2804700000000002</v>
      </c>
      <c r="X152" s="91">
        <f t="shared" si="87"/>
        <v>3.23353</v>
      </c>
      <c r="Y152" s="91">
        <f t="shared" si="87"/>
        <v>3.03952</v>
      </c>
      <c r="Z152" s="91">
        <f t="shared" si="87"/>
        <v>2.6253799999999998</v>
      </c>
      <c r="AA152" s="91">
        <f t="shared" si="87"/>
        <v>2.5215000000000001</v>
      </c>
    </row>
    <row r="153" spans="1:27" ht="12.75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1188.01</v>
      </c>
      <c r="E153" s="44">
        <v>1080.44</v>
      </c>
      <c r="F153" s="44">
        <v>1027.7</v>
      </c>
      <c r="G153" s="44">
        <v>1015.54</v>
      </c>
      <c r="H153" s="44">
        <v>1071.26</v>
      </c>
      <c r="I153" s="44">
        <v>1189.27</v>
      </c>
      <c r="J153" s="44">
        <v>1307.94</v>
      </c>
      <c r="K153" s="44">
        <v>1580.45</v>
      </c>
      <c r="L153" s="44">
        <v>1827.42</v>
      </c>
      <c r="M153" s="44">
        <v>1975.93</v>
      </c>
      <c r="N153" s="44">
        <v>2066.77</v>
      </c>
      <c r="O153" s="44">
        <v>1994.94</v>
      </c>
      <c r="P153" s="44">
        <v>1995.91</v>
      </c>
      <c r="Q153" s="44">
        <v>2026.05</v>
      </c>
      <c r="R153" s="44">
        <v>2006.55</v>
      </c>
      <c r="S153" s="44">
        <v>2000.78</v>
      </c>
      <c r="T153" s="44">
        <v>1994.43</v>
      </c>
      <c r="U153" s="44">
        <v>2229.06</v>
      </c>
      <c r="V153" s="44">
        <v>2140.09</v>
      </c>
      <c r="W153" s="44">
        <v>1988.77</v>
      </c>
      <c r="X153" s="44">
        <v>1941.83</v>
      </c>
      <c r="Y153" s="44">
        <v>1747.82</v>
      </c>
      <c r="Z153" s="44">
        <v>1333.68</v>
      </c>
      <c r="AA153" s="44">
        <v>1229.8</v>
      </c>
    </row>
    <row r="154" spans="1:27" ht="12.75" customHeight="1" outlineLevel="1" x14ac:dyDescent="0.2">
      <c r="A154" s="99" t="s">
        <v>384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387</v>
      </c>
      <c r="B157" s="28" t="str">
        <f>"31"&amp;"."&amp;$B$662&amp;"."&amp;$B$663</f>
        <v>31.10.2023</v>
      </c>
      <c r="C157" s="90" t="s">
        <v>76</v>
      </c>
      <c r="D157" s="91">
        <f>ROUND(((D158+D159+D161+D160)/1000),5)</f>
        <v>2.4441799999999998</v>
      </c>
      <c r="E157" s="91">
        <f>ROUND(((E158+E159+E161+E160)/1000),5)</f>
        <v>2.30762</v>
      </c>
      <c r="F157" s="91">
        <f>ROUND(((F158+F159+F161+F160)/1000),5)</f>
        <v>2.2214900000000002</v>
      </c>
      <c r="G157" s="91">
        <f t="shared" ref="G157:AA157" si="90">ROUND(((G158+G159+G161+G160)/1000),5)</f>
        <v>2.2061700000000002</v>
      </c>
      <c r="H157" s="91">
        <f t="shared" si="90"/>
        <v>2.31996</v>
      </c>
      <c r="I157" s="91">
        <f t="shared" si="90"/>
        <v>2.4727999999999999</v>
      </c>
      <c r="J157" s="91">
        <f t="shared" si="90"/>
        <v>2.56189</v>
      </c>
      <c r="K157" s="91">
        <f t="shared" si="90"/>
        <v>2.8943099999999999</v>
      </c>
      <c r="L157" s="91">
        <f t="shared" si="90"/>
        <v>3.0861499999999999</v>
      </c>
      <c r="M157" s="91">
        <f t="shared" si="90"/>
        <v>3.2519499999999999</v>
      </c>
      <c r="N157" s="91">
        <f t="shared" si="90"/>
        <v>3.2728100000000002</v>
      </c>
      <c r="O157" s="91">
        <f t="shared" si="90"/>
        <v>3.2555000000000001</v>
      </c>
      <c r="P157" s="91">
        <f t="shared" si="90"/>
        <v>3.2583299999999999</v>
      </c>
      <c r="Q157" s="91">
        <f t="shared" si="90"/>
        <v>3.2604700000000002</v>
      </c>
      <c r="R157" s="91">
        <f t="shared" si="90"/>
        <v>3.2601200000000001</v>
      </c>
      <c r="S157" s="91">
        <f t="shared" si="90"/>
        <v>3.2608600000000001</v>
      </c>
      <c r="T157" s="91">
        <f t="shared" si="90"/>
        <v>3.2587799999999998</v>
      </c>
      <c r="U157" s="91">
        <f t="shared" si="90"/>
        <v>3.3202199999999999</v>
      </c>
      <c r="V157" s="91">
        <f t="shared" si="90"/>
        <v>3.3252299999999999</v>
      </c>
      <c r="W157" s="91">
        <f t="shared" si="90"/>
        <v>3.2353100000000001</v>
      </c>
      <c r="X157" s="91">
        <f t="shared" si="90"/>
        <v>3.1700400000000002</v>
      </c>
      <c r="Y157" s="91">
        <f t="shared" si="90"/>
        <v>3.0200399999999998</v>
      </c>
      <c r="Z157" s="91">
        <f t="shared" si="90"/>
        <v>2.6004700000000001</v>
      </c>
      <c r="AA157" s="91">
        <f t="shared" si="90"/>
        <v>2.5058099999999999</v>
      </c>
    </row>
    <row r="158" spans="1:27" ht="12.75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1152.48</v>
      </c>
      <c r="E158" s="44">
        <v>1015.92</v>
      </c>
      <c r="F158" s="44">
        <v>929.79</v>
      </c>
      <c r="G158" s="44">
        <v>914.47</v>
      </c>
      <c r="H158" s="44">
        <v>1028.26</v>
      </c>
      <c r="I158" s="44">
        <v>1181.0999999999999</v>
      </c>
      <c r="J158" s="44">
        <v>1270.19</v>
      </c>
      <c r="K158" s="44">
        <v>1602.61</v>
      </c>
      <c r="L158" s="44">
        <v>1794.45</v>
      </c>
      <c r="M158" s="44">
        <v>1960.25</v>
      </c>
      <c r="N158" s="44">
        <v>1981.11</v>
      </c>
      <c r="O158" s="44">
        <v>1963.8</v>
      </c>
      <c r="P158" s="44">
        <v>1966.63</v>
      </c>
      <c r="Q158" s="44">
        <v>1968.77</v>
      </c>
      <c r="R158" s="44">
        <v>1968.42</v>
      </c>
      <c r="S158" s="44">
        <v>1969.16</v>
      </c>
      <c r="T158" s="44">
        <v>1967.08</v>
      </c>
      <c r="U158" s="44">
        <v>2028.52</v>
      </c>
      <c r="V158" s="44">
        <v>2033.53</v>
      </c>
      <c r="W158" s="44">
        <v>1943.61</v>
      </c>
      <c r="X158" s="44">
        <v>1878.34</v>
      </c>
      <c r="Y158" s="44">
        <v>1728.34</v>
      </c>
      <c r="Z158" s="44">
        <v>1308.77</v>
      </c>
      <c r="AA158" s="44">
        <v>1214.1099999999999</v>
      </c>
    </row>
    <row r="159" spans="1:27" ht="12.75" customHeight="1" outlineLevel="1" x14ac:dyDescent="0.2">
      <c r="A159" s="99" t="s">
        <v>389</v>
      </c>
      <c r="B159" s="63" t="s">
        <v>90</v>
      </c>
      <c r="C159" s="43" t="s">
        <v>79</v>
      </c>
      <c r="D159" s="44">
        <f>$D$9</f>
        <v>1071.42</v>
      </c>
      <c r="E159" s="44">
        <f t="shared" ref="E159:AA159" si="91">$D$9</f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01.10.2023</v>
      </c>
      <c r="C166" s="90" t="s">
        <v>76</v>
      </c>
      <c r="D166" s="91">
        <f>ROUND(((D167+D168+D170+D169)/1000),5)</f>
        <v>3.2890100000000002</v>
      </c>
      <c r="E166" s="91">
        <f>ROUND(((E167+E168+E170+E169)/1000),5)</f>
        <v>3.2302300000000002</v>
      </c>
      <c r="F166" s="91">
        <f>ROUND(((F167+F168+F170+F169)/1000),5)</f>
        <v>3.2162799999999998</v>
      </c>
      <c r="G166" s="91">
        <f t="shared" ref="G166:AA166" si="93">ROUND(((G167+G168+G170+G169)/1000),5)</f>
        <v>3.2181500000000001</v>
      </c>
      <c r="H166" s="91">
        <f t="shared" si="93"/>
        <v>3.2269899999999998</v>
      </c>
      <c r="I166" s="91">
        <f t="shared" si="93"/>
        <v>3.25163</v>
      </c>
      <c r="J166" s="91">
        <f t="shared" si="93"/>
        <v>3.25265</v>
      </c>
      <c r="K166" s="91">
        <f t="shared" si="93"/>
        <v>3.3397800000000002</v>
      </c>
      <c r="L166" s="91">
        <f t="shared" si="93"/>
        <v>3.5895700000000001</v>
      </c>
      <c r="M166" s="91">
        <f t="shared" si="93"/>
        <v>3.86307</v>
      </c>
      <c r="N166" s="91">
        <f t="shared" si="93"/>
        <v>3.9161700000000002</v>
      </c>
      <c r="O166" s="91">
        <f t="shared" si="93"/>
        <v>3.9229400000000001</v>
      </c>
      <c r="P166" s="91">
        <f t="shared" si="93"/>
        <v>3.9255200000000001</v>
      </c>
      <c r="Q166" s="91">
        <f t="shared" si="93"/>
        <v>3.9392900000000002</v>
      </c>
      <c r="R166" s="91">
        <f t="shared" si="93"/>
        <v>3.9431099999999999</v>
      </c>
      <c r="S166" s="91">
        <f t="shared" si="93"/>
        <v>3.9530400000000001</v>
      </c>
      <c r="T166" s="91">
        <f t="shared" si="93"/>
        <v>3.9456899999999999</v>
      </c>
      <c r="U166" s="91">
        <f t="shared" si="93"/>
        <v>3.9590800000000002</v>
      </c>
      <c r="V166" s="91">
        <f t="shared" si="93"/>
        <v>4.0177300000000002</v>
      </c>
      <c r="W166" s="91">
        <f t="shared" si="93"/>
        <v>4.0831099999999996</v>
      </c>
      <c r="X166" s="91">
        <f t="shared" si="93"/>
        <v>4.0204899999999997</v>
      </c>
      <c r="Y166" s="91">
        <f t="shared" si="93"/>
        <v>3.9338799999999998</v>
      </c>
      <c r="Z166" s="91">
        <f t="shared" si="93"/>
        <v>3.5851199999999999</v>
      </c>
      <c r="AA166" s="91">
        <f t="shared" si="93"/>
        <v>3.40957</v>
      </c>
    </row>
    <row r="167" spans="1:27" ht="12.75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1351.76</v>
      </c>
      <c r="E167" s="44">
        <v>1292.98</v>
      </c>
      <c r="F167" s="44">
        <v>1279.03</v>
      </c>
      <c r="G167" s="44">
        <v>1280.9000000000001</v>
      </c>
      <c r="H167" s="44">
        <v>1289.74</v>
      </c>
      <c r="I167" s="44">
        <v>1314.38</v>
      </c>
      <c r="J167" s="44">
        <v>1315.4</v>
      </c>
      <c r="K167" s="44">
        <v>1402.53</v>
      </c>
      <c r="L167" s="44">
        <v>1652.32</v>
      </c>
      <c r="M167" s="44">
        <v>1925.82</v>
      </c>
      <c r="N167" s="44">
        <v>1978.92</v>
      </c>
      <c r="O167" s="44">
        <v>1985.69</v>
      </c>
      <c r="P167" s="44">
        <v>1988.27</v>
      </c>
      <c r="Q167" s="44">
        <v>2002.04</v>
      </c>
      <c r="R167" s="44">
        <v>2005.86</v>
      </c>
      <c r="S167" s="44">
        <v>2015.79</v>
      </c>
      <c r="T167" s="44">
        <v>2008.44</v>
      </c>
      <c r="U167" s="44">
        <v>2021.83</v>
      </c>
      <c r="V167" s="44">
        <v>2080.48</v>
      </c>
      <c r="W167" s="44">
        <v>2145.86</v>
      </c>
      <c r="X167" s="44">
        <v>2083.2399999999998</v>
      </c>
      <c r="Y167" s="44">
        <v>1996.63</v>
      </c>
      <c r="Z167" s="44">
        <v>1647.87</v>
      </c>
      <c r="AA167" s="44">
        <v>1472.32</v>
      </c>
    </row>
    <row r="168" spans="1:27" ht="12.75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399</v>
      </c>
      <c r="B171" s="28" t="str">
        <f>"02"&amp;"."&amp;$B$662&amp;"."&amp;$B$663</f>
        <v>02.10.2023</v>
      </c>
      <c r="C171" s="90" t="s">
        <v>76</v>
      </c>
      <c r="D171" s="91">
        <f>ROUND(((D172+D173+D175+D174)/1000),5)</f>
        <v>3.2644500000000001</v>
      </c>
      <c r="E171" s="91">
        <f>ROUND(((E172+E173+E175+E174)/1000),5)</f>
        <v>3.2073499999999999</v>
      </c>
      <c r="F171" s="91">
        <f>ROUND(((F172+F173+F175+F174)/1000),5)</f>
        <v>3.1517400000000002</v>
      </c>
      <c r="G171" s="91">
        <f t="shared" ref="G171:AA171" si="96">ROUND(((G172+G173+G175+G174)/1000),5)</f>
        <v>3.1393399999999998</v>
      </c>
      <c r="H171" s="91">
        <f t="shared" si="96"/>
        <v>3.1522100000000002</v>
      </c>
      <c r="I171" s="91">
        <f t="shared" si="96"/>
        <v>3.2708300000000001</v>
      </c>
      <c r="J171" s="91">
        <f t="shared" si="96"/>
        <v>3.4308900000000002</v>
      </c>
      <c r="K171" s="91">
        <f t="shared" si="96"/>
        <v>3.6878299999999999</v>
      </c>
      <c r="L171" s="91">
        <f t="shared" si="96"/>
        <v>3.8912800000000001</v>
      </c>
      <c r="M171" s="91">
        <f t="shared" si="96"/>
        <v>4.0846099999999996</v>
      </c>
      <c r="N171" s="91">
        <f t="shared" si="96"/>
        <v>4.0913899999999996</v>
      </c>
      <c r="O171" s="91">
        <f t="shared" si="96"/>
        <v>4.0135199999999998</v>
      </c>
      <c r="P171" s="91">
        <f t="shared" si="96"/>
        <v>3.97119</v>
      </c>
      <c r="Q171" s="91">
        <f t="shared" si="96"/>
        <v>3.9909699999999999</v>
      </c>
      <c r="R171" s="91">
        <f t="shared" si="96"/>
        <v>3.9928699999999999</v>
      </c>
      <c r="S171" s="91">
        <f t="shared" si="96"/>
        <v>3.9790299999999998</v>
      </c>
      <c r="T171" s="91">
        <f t="shared" si="96"/>
        <v>3.97444</v>
      </c>
      <c r="U171" s="91">
        <f t="shared" si="96"/>
        <v>3.9840399999999998</v>
      </c>
      <c r="V171" s="91">
        <f t="shared" si="96"/>
        <v>4.1300699999999999</v>
      </c>
      <c r="W171" s="91">
        <f t="shared" si="96"/>
        <v>4.1326400000000003</v>
      </c>
      <c r="X171" s="91">
        <f t="shared" si="96"/>
        <v>3.9775999999999998</v>
      </c>
      <c r="Y171" s="91">
        <f t="shared" si="96"/>
        <v>3.8842500000000002</v>
      </c>
      <c r="Z171" s="91">
        <f t="shared" si="96"/>
        <v>3.6321699999999999</v>
      </c>
      <c r="AA171" s="91">
        <f t="shared" si="96"/>
        <v>3.33873</v>
      </c>
    </row>
    <row r="172" spans="1:27" ht="12.75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1327.2</v>
      </c>
      <c r="E172" s="44">
        <v>1270.0999999999999</v>
      </c>
      <c r="F172" s="44">
        <v>1214.49</v>
      </c>
      <c r="G172" s="44">
        <v>1202.0899999999999</v>
      </c>
      <c r="H172" s="44">
        <v>1214.96</v>
      </c>
      <c r="I172" s="44">
        <v>1333.58</v>
      </c>
      <c r="J172" s="44">
        <v>1493.64</v>
      </c>
      <c r="K172" s="44">
        <v>1750.58</v>
      </c>
      <c r="L172" s="44">
        <v>1954.03</v>
      </c>
      <c r="M172" s="44">
        <v>2147.36</v>
      </c>
      <c r="N172" s="44">
        <v>2154.14</v>
      </c>
      <c r="O172" s="44">
        <v>2076.27</v>
      </c>
      <c r="P172" s="44">
        <v>2033.94</v>
      </c>
      <c r="Q172" s="44">
        <v>2053.7199999999998</v>
      </c>
      <c r="R172" s="44">
        <v>2055.62</v>
      </c>
      <c r="S172" s="44">
        <v>2041.78</v>
      </c>
      <c r="T172" s="44">
        <v>2037.19</v>
      </c>
      <c r="U172" s="44">
        <v>2046.79</v>
      </c>
      <c r="V172" s="44">
        <v>2192.8200000000002</v>
      </c>
      <c r="W172" s="44">
        <v>2195.39</v>
      </c>
      <c r="X172" s="44">
        <v>2040.35</v>
      </c>
      <c r="Y172" s="44">
        <v>1947</v>
      </c>
      <c r="Z172" s="44">
        <v>1694.92</v>
      </c>
      <c r="AA172" s="44">
        <v>1401.48</v>
      </c>
    </row>
    <row r="173" spans="1:27" ht="12.75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 t="shared" ref="E173:AA173" si="97">$D$168</f>
        <v>1716.97</v>
      </c>
      <c r="F173" s="44">
        <f t="shared" si="97"/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404</v>
      </c>
      <c r="B176" s="28" t="str">
        <f>"03"&amp;"."&amp;$B$662&amp;"."&amp;$B$663</f>
        <v>03.10.2023</v>
      </c>
      <c r="C176" s="90" t="s">
        <v>76</v>
      </c>
      <c r="D176" s="91">
        <f>ROUND(((D177+D178+D180+D179)/1000),5)</f>
        <v>3.2082700000000002</v>
      </c>
      <c r="E176" s="91">
        <f>ROUND(((E177+E178+E180+E179)/1000),5)</f>
        <v>3.1235200000000001</v>
      </c>
      <c r="F176" s="91">
        <f>ROUND(((F177+F178+F180+F179)/1000),5)</f>
        <v>2.9800499999999999</v>
      </c>
      <c r="G176" s="91">
        <f t="shared" ref="G176:AA176" si="99">ROUND(((G177+G178+G180+G179)/1000),5)</f>
        <v>2.9620099999999998</v>
      </c>
      <c r="H176" s="91">
        <f t="shared" si="99"/>
        <v>3.1233499999999998</v>
      </c>
      <c r="I176" s="91">
        <f t="shared" si="99"/>
        <v>3.2735300000000001</v>
      </c>
      <c r="J176" s="91">
        <f t="shared" si="99"/>
        <v>3.3643200000000002</v>
      </c>
      <c r="K176" s="91">
        <f t="shared" si="99"/>
        <v>3.60364</v>
      </c>
      <c r="L176" s="91">
        <f t="shared" si="99"/>
        <v>3.8510399999999998</v>
      </c>
      <c r="M176" s="91">
        <f t="shared" si="99"/>
        <v>4.0132500000000002</v>
      </c>
      <c r="N176" s="91">
        <f t="shared" si="99"/>
        <v>4.0491999999999999</v>
      </c>
      <c r="O176" s="91">
        <f t="shared" si="99"/>
        <v>3.9573999999999998</v>
      </c>
      <c r="P176" s="91">
        <f t="shared" si="99"/>
        <v>3.9528099999999999</v>
      </c>
      <c r="Q176" s="91">
        <f t="shared" si="99"/>
        <v>3.9764599999999999</v>
      </c>
      <c r="R176" s="91">
        <f t="shared" si="99"/>
        <v>3.9792800000000002</v>
      </c>
      <c r="S176" s="91">
        <f t="shared" si="99"/>
        <v>3.9816600000000002</v>
      </c>
      <c r="T176" s="91">
        <f t="shared" si="99"/>
        <v>3.98203</v>
      </c>
      <c r="U176" s="91">
        <f t="shared" si="99"/>
        <v>3.98272</v>
      </c>
      <c r="V176" s="91">
        <f t="shared" si="99"/>
        <v>4.0885800000000003</v>
      </c>
      <c r="W176" s="91">
        <f t="shared" si="99"/>
        <v>4.09999</v>
      </c>
      <c r="X176" s="91">
        <f t="shared" si="99"/>
        <v>3.9624600000000001</v>
      </c>
      <c r="Y176" s="91">
        <f t="shared" si="99"/>
        <v>3.8322400000000001</v>
      </c>
      <c r="Z176" s="91">
        <f t="shared" si="99"/>
        <v>3.5544899999999999</v>
      </c>
      <c r="AA176" s="91">
        <f t="shared" si="99"/>
        <v>3.3386999999999998</v>
      </c>
    </row>
    <row r="177" spans="1:27" ht="12.75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1271.02</v>
      </c>
      <c r="E177" s="44">
        <v>1186.27</v>
      </c>
      <c r="F177" s="44">
        <v>1042.8</v>
      </c>
      <c r="G177" s="44">
        <v>1024.76</v>
      </c>
      <c r="H177" s="44">
        <v>1186.0999999999999</v>
      </c>
      <c r="I177" s="44">
        <v>1336.28</v>
      </c>
      <c r="J177" s="44">
        <v>1427.07</v>
      </c>
      <c r="K177" s="44">
        <v>1666.39</v>
      </c>
      <c r="L177" s="44">
        <v>1913.79</v>
      </c>
      <c r="M177" s="44">
        <v>2076</v>
      </c>
      <c r="N177" s="44">
        <v>2111.9499999999998</v>
      </c>
      <c r="O177" s="44">
        <v>2020.15</v>
      </c>
      <c r="P177" s="44">
        <v>2015.56</v>
      </c>
      <c r="Q177" s="44">
        <v>2039.21</v>
      </c>
      <c r="R177" s="44">
        <v>2042.03</v>
      </c>
      <c r="S177" s="44">
        <v>2044.41</v>
      </c>
      <c r="T177" s="44">
        <v>2044.78</v>
      </c>
      <c r="U177" s="44">
        <v>2045.47</v>
      </c>
      <c r="V177" s="44">
        <v>2151.33</v>
      </c>
      <c r="W177" s="44">
        <v>2162.7399999999998</v>
      </c>
      <c r="X177" s="44">
        <v>2025.21</v>
      </c>
      <c r="Y177" s="44">
        <v>1894.99</v>
      </c>
      <c r="Z177" s="44">
        <v>1617.24</v>
      </c>
      <c r="AA177" s="44">
        <v>1401.45</v>
      </c>
    </row>
    <row r="178" spans="1:27" ht="12.75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 t="shared" ref="E178:AA178" si="100">$D$168</f>
        <v>1716.97</v>
      </c>
      <c r="F178" s="44">
        <f t="shared" si="100"/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409</v>
      </c>
      <c r="B181" s="28" t="str">
        <f>"04"&amp;"."&amp;$B$662&amp;"."&amp;$B$663</f>
        <v>04.10.2023</v>
      </c>
      <c r="C181" s="90" t="s">
        <v>76</v>
      </c>
      <c r="D181" s="91">
        <f>ROUND(((D182+D183+D185+D184)/1000),5)</f>
        <v>3.1814900000000002</v>
      </c>
      <c r="E181" s="91">
        <f>ROUND(((E182+E183+E185+E184)/1000),5)</f>
        <v>3.0511699999999999</v>
      </c>
      <c r="F181" s="91">
        <f>ROUND(((F182+F183+F185+F184)/1000),5)</f>
        <v>2.9336799999999998</v>
      </c>
      <c r="G181" s="91">
        <f t="shared" ref="G181:AA181" si="102">ROUND(((G182+G183+G185+G184)/1000),5)</f>
        <v>2.9918800000000001</v>
      </c>
      <c r="H181" s="91">
        <f t="shared" si="102"/>
        <v>3.1168300000000002</v>
      </c>
      <c r="I181" s="91">
        <f t="shared" si="102"/>
        <v>3.2252399999999999</v>
      </c>
      <c r="J181" s="91">
        <f t="shared" si="102"/>
        <v>3.2718400000000001</v>
      </c>
      <c r="K181" s="91">
        <f t="shared" si="102"/>
        <v>3.6129699999999998</v>
      </c>
      <c r="L181" s="91">
        <f t="shared" si="102"/>
        <v>3.88903</v>
      </c>
      <c r="M181" s="91">
        <f t="shared" si="102"/>
        <v>4.0636900000000002</v>
      </c>
      <c r="N181" s="91">
        <f t="shared" si="102"/>
        <v>4.0937099999999997</v>
      </c>
      <c r="O181" s="91">
        <f t="shared" si="102"/>
        <v>4.0149100000000004</v>
      </c>
      <c r="P181" s="91">
        <f t="shared" si="102"/>
        <v>3.9469799999999999</v>
      </c>
      <c r="Q181" s="91">
        <f t="shared" si="102"/>
        <v>3.9653200000000002</v>
      </c>
      <c r="R181" s="91">
        <f t="shared" si="102"/>
        <v>3.96814</v>
      </c>
      <c r="S181" s="91">
        <f t="shared" si="102"/>
        <v>3.9606300000000001</v>
      </c>
      <c r="T181" s="91">
        <f t="shared" si="102"/>
        <v>3.96834</v>
      </c>
      <c r="U181" s="91">
        <f t="shared" si="102"/>
        <v>4.0326199999999996</v>
      </c>
      <c r="V181" s="91">
        <f t="shared" si="102"/>
        <v>4.1428399999999996</v>
      </c>
      <c r="W181" s="91">
        <f t="shared" si="102"/>
        <v>4.1476800000000003</v>
      </c>
      <c r="X181" s="91">
        <f t="shared" si="102"/>
        <v>3.97011</v>
      </c>
      <c r="Y181" s="91">
        <f t="shared" si="102"/>
        <v>3.8291900000000001</v>
      </c>
      <c r="Z181" s="91">
        <f t="shared" si="102"/>
        <v>3.4285399999999999</v>
      </c>
      <c r="AA181" s="91">
        <f t="shared" si="102"/>
        <v>3.2793999999999999</v>
      </c>
    </row>
    <row r="182" spans="1:27" ht="12.75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1244.24</v>
      </c>
      <c r="E182" s="44">
        <v>1113.92</v>
      </c>
      <c r="F182" s="44">
        <v>996.43</v>
      </c>
      <c r="G182" s="44">
        <v>1054.6300000000001</v>
      </c>
      <c r="H182" s="44">
        <v>1179.58</v>
      </c>
      <c r="I182" s="44">
        <v>1287.99</v>
      </c>
      <c r="J182" s="44">
        <v>1334.59</v>
      </c>
      <c r="K182" s="44">
        <v>1675.72</v>
      </c>
      <c r="L182" s="44">
        <v>1951.78</v>
      </c>
      <c r="M182" s="44">
        <v>2126.44</v>
      </c>
      <c r="N182" s="44">
        <v>2156.46</v>
      </c>
      <c r="O182" s="44">
        <v>2077.66</v>
      </c>
      <c r="P182" s="44">
        <v>2009.73</v>
      </c>
      <c r="Q182" s="44">
        <v>2028.07</v>
      </c>
      <c r="R182" s="44">
        <v>2030.89</v>
      </c>
      <c r="S182" s="44">
        <v>2023.38</v>
      </c>
      <c r="T182" s="44">
        <v>2031.09</v>
      </c>
      <c r="U182" s="44">
        <v>2095.37</v>
      </c>
      <c r="V182" s="44">
        <v>2205.59</v>
      </c>
      <c r="W182" s="44">
        <v>2210.4299999999998</v>
      </c>
      <c r="X182" s="44">
        <v>2032.86</v>
      </c>
      <c r="Y182" s="44">
        <v>1891.94</v>
      </c>
      <c r="Z182" s="44">
        <v>1491.29</v>
      </c>
      <c r="AA182" s="44">
        <v>1342.15</v>
      </c>
    </row>
    <row r="183" spans="1:27" ht="12.75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 t="shared" ref="E183:AA183" si="103">$D$168</f>
        <v>1716.97</v>
      </c>
      <c r="F183" s="44">
        <f t="shared" si="103"/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414</v>
      </c>
      <c r="B186" s="28" t="str">
        <f>"05"&amp;"."&amp;$B$662&amp;"."&amp;$B$663</f>
        <v>05.10.2023</v>
      </c>
      <c r="C186" s="90" t="s">
        <v>76</v>
      </c>
      <c r="D186" s="91">
        <f>ROUND(((D187+D188+D190+D189)/1000),5)</f>
        <v>3.1300400000000002</v>
      </c>
      <c r="E186" s="91">
        <f>ROUND(((E187+E188+E190+E189)/1000),5)</f>
        <v>2.9739599999999999</v>
      </c>
      <c r="F186" s="91">
        <f>ROUND(((F187+F188+F190+F189)/1000),5)</f>
        <v>2.8839100000000002</v>
      </c>
      <c r="G186" s="91">
        <f t="shared" ref="G186:AA186" si="105">ROUND(((G187+G188+G190+G189)/1000),5)</f>
        <v>2.9009</v>
      </c>
      <c r="H186" s="91">
        <f t="shared" si="105"/>
        <v>3.0673499999999998</v>
      </c>
      <c r="I186" s="91">
        <f t="shared" si="105"/>
        <v>3.20858</v>
      </c>
      <c r="J186" s="91">
        <f t="shared" si="105"/>
        <v>3.3195000000000001</v>
      </c>
      <c r="K186" s="91">
        <f t="shared" si="105"/>
        <v>3.6975899999999999</v>
      </c>
      <c r="L186" s="91">
        <f t="shared" si="105"/>
        <v>3.7457600000000002</v>
      </c>
      <c r="M186" s="91">
        <f t="shared" si="105"/>
        <v>3.9751599999999998</v>
      </c>
      <c r="N186" s="91">
        <f t="shared" si="105"/>
        <v>4.0525500000000001</v>
      </c>
      <c r="O186" s="91">
        <f t="shared" si="105"/>
        <v>3.9014700000000002</v>
      </c>
      <c r="P186" s="91">
        <f t="shared" si="105"/>
        <v>3.8307899999999999</v>
      </c>
      <c r="Q186" s="91">
        <f t="shared" si="105"/>
        <v>3.92238</v>
      </c>
      <c r="R186" s="91">
        <f t="shared" si="105"/>
        <v>3.9308100000000001</v>
      </c>
      <c r="S186" s="91">
        <f t="shared" si="105"/>
        <v>3.9354900000000002</v>
      </c>
      <c r="T186" s="91">
        <f t="shared" si="105"/>
        <v>3.9456099999999998</v>
      </c>
      <c r="U186" s="91">
        <f t="shared" si="105"/>
        <v>4.08371</v>
      </c>
      <c r="V186" s="91">
        <f t="shared" si="105"/>
        <v>4.0903</v>
      </c>
      <c r="W186" s="91">
        <f t="shared" si="105"/>
        <v>4.1426600000000002</v>
      </c>
      <c r="X186" s="91">
        <f t="shared" si="105"/>
        <v>4.0821899999999998</v>
      </c>
      <c r="Y186" s="91">
        <f t="shared" si="105"/>
        <v>3.84545</v>
      </c>
      <c r="Z186" s="91">
        <f t="shared" si="105"/>
        <v>3.5876999999999999</v>
      </c>
      <c r="AA186" s="91">
        <f t="shared" si="105"/>
        <v>3.3015699999999999</v>
      </c>
    </row>
    <row r="187" spans="1:27" ht="12.75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1192.79</v>
      </c>
      <c r="E187" s="44">
        <v>1036.71</v>
      </c>
      <c r="F187" s="44">
        <v>946.66</v>
      </c>
      <c r="G187" s="44">
        <v>963.65</v>
      </c>
      <c r="H187" s="44">
        <v>1130.0999999999999</v>
      </c>
      <c r="I187" s="44">
        <v>1271.33</v>
      </c>
      <c r="J187" s="44">
        <v>1382.25</v>
      </c>
      <c r="K187" s="44">
        <v>1760.34</v>
      </c>
      <c r="L187" s="44">
        <v>1808.51</v>
      </c>
      <c r="M187" s="44">
        <v>2037.91</v>
      </c>
      <c r="N187" s="44">
        <v>2115.3000000000002</v>
      </c>
      <c r="O187" s="44">
        <v>1964.22</v>
      </c>
      <c r="P187" s="44">
        <v>1893.54</v>
      </c>
      <c r="Q187" s="44">
        <v>1985.13</v>
      </c>
      <c r="R187" s="44">
        <v>1993.56</v>
      </c>
      <c r="S187" s="44">
        <v>1998.24</v>
      </c>
      <c r="T187" s="44">
        <v>2008.36</v>
      </c>
      <c r="U187" s="44">
        <v>2146.46</v>
      </c>
      <c r="V187" s="44">
        <v>2153.0500000000002</v>
      </c>
      <c r="W187" s="44">
        <v>2205.41</v>
      </c>
      <c r="X187" s="44">
        <v>2144.94</v>
      </c>
      <c r="Y187" s="44">
        <v>1908.2</v>
      </c>
      <c r="Z187" s="44">
        <v>1650.45</v>
      </c>
      <c r="AA187" s="44">
        <v>1364.32</v>
      </c>
    </row>
    <row r="188" spans="1:27" ht="12.75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 t="shared" ref="E188:AA188" si="106">$D$168</f>
        <v>1716.97</v>
      </c>
      <c r="F188" s="44">
        <f t="shared" si="106"/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419</v>
      </c>
      <c r="B191" s="28" t="str">
        <f>"06"&amp;"."&amp;$B$662&amp;"."&amp;$B$663</f>
        <v>06.10.2023</v>
      </c>
      <c r="C191" s="90" t="s">
        <v>76</v>
      </c>
      <c r="D191" s="91">
        <f>ROUND(((D192+D193+D195+D194)/1000),5)</f>
        <v>3.1932900000000002</v>
      </c>
      <c r="E191" s="91">
        <f>ROUND(((E192+E193+E195+E194)/1000),5)</f>
        <v>3.0827800000000001</v>
      </c>
      <c r="F191" s="91">
        <f>ROUND(((F192+F193+F195+F194)/1000),5)</f>
        <v>3.0045299999999999</v>
      </c>
      <c r="G191" s="91">
        <f t="shared" ref="G191:AA191" si="108">ROUND(((G192+G193+G195+G194)/1000),5)</f>
        <v>3.0284900000000001</v>
      </c>
      <c r="H191" s="91">
        <f t="shared" si="108"/>
        <v>3.1173000000000002</v>
      </c>
      <c r="I191" s="91">
        <f t="shared" si="108"/>
        <v>3.23603</v>
      </c>
      <c r="J191" s="91">
        <f t="shared" si="108"/>
        <v>3.45723</v>
      </c>
      <c r="K191" s="91">
        <f t="shared" si="108"/>
        <v>3.7142599999999999</v>
      </c>
      <c r="L191" s="91">
        <f t="shared" si="108"/>
        <v>3.9754900000000002</v>
      </c>
      <c r="M191" s="91">
        <f t="shared" si="108"/>
        <v>4.1508799999999999</v>
      </c>
      <c r="N191" s="91">
        <f t="shared" si="108"/>
        <v>4.1587500000000004</v>
      </c>
      <c r="O191" s="91">
        <f t="shared" si="108"/>
        <v>4.1319999999999997</v>
      </c>
      <c r="P191" s="91">
        <f t="shared" si="108"/>
        <v>3.9931700000000001</v>
      </c>
      <c r="Q191" s="91">
        <f t="shared" si="108"/>
        <v>3.99987</v>
      </c>
      <c r="R191" s="91">
        <f t="shared" si="108"/>
        <v>3.9450599999999998</v>
      </c>
      <c r="S191" s="91">
        <f t="shared" si="108"/>
        <v>3.93466</v>
      </c>
      <c r="T191" s="91">
        <f t="shared" si="108"/>
        <v>3.9474100000000001</v>
      </c>
      <c r="U191" s="91">
        <f t="shared" si="108"/>
        <v>3.9701200000000001</v>
      </c>
      <c r="V191" s="91">
        <f t="shared" si="108"/>
        <v>4.1472499999999997</v>
      </c>
      <c r="W191" s="91">
        <f t="shared" si="108"/>
        <v>4.1380600000000003</v>
      </c>
      <c r="X191" s="91">
        <f t="shared" si="108"/>
        <v>4.0340199999999999</v>
      </c>
      <c r="Y191" s="91">
        <f t="shared" si="108"/>
        <v>3.9289999999999998</v>
      </c>
      <c r="Z191" s="91">
        <f t="shared" si="108"/>
        <v>3.7085300000000001</v>
      </c>
      <c r="AA191" s="91">
        <f t="shared" si="108"/>
        <v>3.4446400000000001</v>
      </c>
    </row>
    <row r="192" spans="1:27" ht="12.75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1256.04</v>
      </c>
      <c r="E192" s="44">
        <v>1145.53</v>
      </c>
      <c r="F192" s="44">
        <v>1067.28</v>
      </c>
      <c r="G192" s="44">
        <v>1091.24</v>
      </c>
      <c r="H192" s="44">
        <v>1180.05</v>
      </c>
      <c r="I192" s="44">
        <v>1298.78</v>
      </c>
      <c r="J192" s="44">
        <v>1519.98</v>
      </c>
      <c r="K192" s="44">
        <v>1777.01</v>
      </c>
      <c r="L192" s="44">
        <v>2038.24</v>
      </c>
      <c r="M192" s="44">
        <v>2213.63</v>
      </c>
      <c r="N192" s="44">
        <v>2221.5</v>
      </c>
      <c r="O192" s="44">
        <v>2194.75</v>
      </c>
      <c r="P192" s="44">
        <v>2055.92</v>
      </c>
      <c r="Q192" s="44">
        <v>2062.62</v>
      </c>
      <c r="R192" s="44">
        <v>2007.81</v>
      </c>
      <c r="S192" s="44">
        <v>1997.41</v>
      </c>
      <c r="T192" s="44">
        <v>2010.16</v>
      </c>
      <c r="U192" s="44">
        <v>2032.87</v>
      </c>
      <c r="V192" s="44">
        <v>2210</v>
      </c>
      <c r="W192" s="44">
        <v>2200.81</v>
      </c>
      <c r="X192" s="44">
        <v>2096.77</v>
      </c>
      <c r="Y192" s="44">
        <v>1991.75</v>
      </c>
      <c r="Z192" s="44">
        <v>1771.28</v>
      </c>
      <c r="AA192" s="44">
        <v>1507.39</v>
      </c>
    </row>
    <row r="193" spans="1:27" ht="12.75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 t="shared" ref="E193:AA193" si="109">$D$168</f>
        <v>1716.97</v>
      </c>
      <c r="F193" s="44">
        <f t="shared" si="109"/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424</v>
      </c>
      <c r="B196" s="28" t="str">
        <f>"07"&amp;"."&amp;$B$662&amp;"."&amp;$B$663</f>
        <v>07.10.2023</v>
      </c>
      <c r="C196" s="90" t="s">
        <v>76</v>
      </c>
      <c r="D196" s="91">
        <f>ROUND(((D197+D198+D200+D199)/1000),5)</f>
        <v>3.2268500000000002</v>
      </c>
      <c r="E196" s="91">
        <f>ROUND(((E197+E198+E200+E199)/1000),5)</f>
        <v>3.1760999999999999</v>
      </c>
      <c r="F196" s="91">
        <f>ROUND(((F197+F198+F200+F199)/1000),5)</f>
        <v>3.1255700000000002</v>
      </c>
      <c r="G196" s="91">
        <f t="shared" ref="G196:AA196" si="111">ROUND(((G197+G198+G200+G199)/1000),5)</f>
        <v>3.093</v>
      </c>
      <c r="H196" s="91">
        <f t="shared" si="111"/>
        <v>3.12988</v>
      </c>
      <c r="I196" s="91">
        <f t="shared" si="111"/>
        <v>3.1852999999999998</v>
      </c>
      <c r="J196" s="91">
        <f t="shared" si="111"/>
        <v>3.2758400000000001</v>
      </c>
      <c r="K196" s="91">
        <f t="shared" si="111"/>
        <v>3.4580000000000002</v>
      </c>
      <c r="L196" s="91">
        <f t="shared" si="111"/>
        <v>3.6543800000000002</v>
      </c>
      <c r="M196" s="91">
        <f t="shared" si="111"/>
        <v>3.8120400000000001</v>
      </c>
      <c r="N196" s="91">
        <f t="shared" si="111"/>
        <v>3.89419</v>
      </c>
      <c r="O196" s="91">
        <f t="shared" si="111"/>
        <v>3.88557</v>
      </c>
      <c r="P196" s="91">
        <f t="shared" si="111"/>
        <v>3.83446</v>
      </c>
      <c r="Q196" s="91">
        <f t="shared" si="111"/>
        <v>3.8351099999999998</v>
      </c>
      <c r="R196" s="91">
        <f t="shared" si="111"/>
        <v>3.8277100000000002</v>
      </c>
      <c r="S196" s="91">
        <f t="shared" si="111"/>
        <v>3.8351199999999999</v>
      </c>
      <c r="T196" s="91">
        <f t="shared" si="111"/>
        <v>3.8606400000000001</v>
      </c>
      <c r="U196" s="91">
        <f t="shared" si="111"/>
        <v>3.9444900000000001</v>
      </c>
      <c r="V196" s="91">
        <f t="shared" si="111"/>
        <v>4.0595499999999998</v>
      </c>
      <c r="W196" s="91">
        <f t="shared" si="111"/>
        <v>4.0758299999999998</v>
      </c>
      <c r="X196" s="91">
        <f t="shared" si="111"/>
        <v>4.0207899999999999</v>
      </c>
      <c r="Y196" s="91">
        <f t="shared" si="111"/>
        <v>3.7847400000000002</v>
      </c>
      <c r="Z196" s="91">
        <f t="shared" si="111"/>
        <v>3.5309400000000002</v>
      </c>
      <c r="AA196" s="91">
        <f t="shared" si="111"/>
        <v>3.2856900000000002</v>
      </c>
    </row>
    <row r="197" spans="1:27" ht="12.75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1289.5999999999999</v>
      </c>
      <c r="E197" s="44">
        <v>1238.8499999999999</v>
      </c>
      <c r="F197" s="44">
        <v>1188.32</v>
      </c>
      <c r="G197" s="44">
        <v>1155.75</v>
      </c>
      <c r="H197" s="44">
        <v>1192.6300000000001</v>
      </c>
      <c r="I197" s="44">
        <v>1248.05</v>
      </c>
      <c r="J197" s="44">
        <v>1338.59</v>
      </c>
      <c r="K197" s="44">
        <v>1520.75</v>
      </c>
      <c r="L197" s="44">
        <v>1717.13</v>
      </c>
      <c r="M197" s="44">
        <v>1874.79</v>
      </c>
      <c r="N197" s="44">
        <v>1956.94</v>
      </c>
      <c r="O197" s="44">
        <v>1948.32</v>
      </c>
      <c r="P197" s="44">
        <v>1897.21</v>
      </c>
      <c r="Q197" s="44">
        <v>1897.86</v>
      </c>
      <c r="R197" s="44">
        <v>1890.46</v>
      </c>
      <c r="S197" s="44">
        <v>1897.87</v>
      </c>
      <c r="T197" s="44">
        <v>1923.39</v>
      </c>
      <c r="U197" s="44">
        <v>2007.24</v>
      </c>
      <c r="V197" s="44">
        <v>2122.3000000000002</v>
      </c>
      <c r="W197" s="44">
        <v>2138.58</v>
      </c>
      <c r="X197" s="44">
        <v>2083.54</v>
      </c>
      <c r="Y197" s="44">
        <v>1847.49</v>
      </c>
      <c r="Z197" s="44">
        <v>1593.69</v>
      </c>
      <c r="AA197" s="44">
        <v>1348.44</v>
      </c>
    </row>
    <row r="198" spans="1:27" ht="12.75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 t="shared" ref="E198:AA198" si="112">$D$168</f>
        <v>1716.97</v>
      </c>
      <c r="F198" s="44">
        <f t="shared" si="112"/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429</v>
      </c>
      <c r="B201" s="28" t="str">
        <f>"08"&amp;"."&amp;$B$662&amp;"."&amp;$B$663</f>
        <v>08.10.2023</v>
      </c>
      <c r="C201" s="90" t="s">
        <v>76</v>
      </c>
      <c r="D201" s="91">
        <f>ROUND(((D202+D203+D205+D204)/1000),5)</f>
        <v>3.14059</v>
      </c>
      <c r="E201" s="91">
        <f>ROUND(((E202+E203+E205+E204)/1000),5)</f>
        <v>3.0502400000000001</v>
      </c>
      <c r="F201" s="91">
        <f>ROUND(((F202+F203+F205+F204)/1000),5)</f>
        <v>2.94835</v>
      </c>
      <c r="G201" s="91">
        <f t="shared" ref="G201:AA201" si="114">ROUND(((G202+G203+G205+G204)/1000),5)</f>
        <v>2.9136600000000001</v>
      </c>
      <c r="H201" s="91">
        <f t="shared" si="114"/>
        <v>2.95974</v>
      </c>
      <c r="I201" s="91">
        <f t="shared" si="114"/>
        <v>3.0236399999999999</v>
      </c>
      <c r="J201" s="91">
        <f t="shared" si="114"/>
        <v>3.0162100000000001</v>
      </c>
      <c r="K201" s="91">
        <f t="shared" si="114"/>
        <v>3.1230699999999998</v>
      </c>
      <c r="L201" s="91">
        <f t="shared" si="114"/>
        <v>3.45139</v>
      </c>
      <c r="M201" s="91">
        <f t="shared" si="114"/>
        <v>3.5902099999999999</v>
      </c>
      <c r="N201" s="91">
        <f t="shared" si="114"/>
        <v>3.6341399999999999</v>
      </c>
      <c r="O201" s="91">
        <f t="shared" si="114"/>
        <v>3.6369500000000001</v>
      </c>
      <c r="P201" s="91">
        <f t="shared" si="114"/>
        <v>3.72099</v>
      </c>
      <c r="Q201" s="91">
        <f t="shared" si="114"/>
        <v>3.7217500000000001</v>
      </c>
      <c r="R201" s="91">
        <f t="shared" si="114"/>
        <v>3.7261299999999999</v>
      </c>
      <c r="S201" s="91">
        <f t="shared" si="114"/>
        <v>3.7211099999999999</v>
      </c>
      <c r="T201" s="91">
        <f t="shared" si="114"/>
        <v>3.87216</v>
      </c>
      <c r="U201" s="91">
        <f t="shared" si="114"/>
        <v>4.0875500000000002</v>
      </c>
      <c r="V201" s="91">
        <f t="shared" si="114"/>
        <v>4.1805099999999999</v>
      </c>
      <c r="W201" s="91">
        <f t="shared" si="114"/>
        <v>4.1823699999999997</v>
      </c>
      <c r="X201" s="91">
        <f t="shared" si="114"/>
        <v>4.1369199999999999</v>
      </c>
      <c r="Y201" s="91">
        <f t="shared" si="114"/>
        <v>3.7900499999999999</v>
      </c>
      <c r="Z201" s="91">
        <f t="shared" si="114"/>
        <v>3.4931100000000002</v>
      </c>
      <c r="AA201" s="91">
        <f t="shared" si="114"/>
        <v>3.2807400000000002</v>
      </c>
    </row>
    <row r="202" spans="1:27" ht="12.75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1203.3399999999999</v>
      </c>
      <c r="E202" s="44">
        <v>1112.99</v>
      </c>
      <c r="F202" s="44">
        <v>1011.1</v>
      </c>
      <c r="G202" s="44">
        <v>976.41</v>
      </c>
      <c r="H202" s="44">
        <v>1022.49</v>
      </c>
      <c r="I202" s="44">
        <v>1086.3900000000001</v>
      </c>
      <c r="J202" s="44">
        <v>1078.96</v>
      </c>
      <c r="K202" s="44">
        <v>1185.82</v>
      </c>
      <c r="L202" s="44">
        <v>1514.14</v>
      </c>
      <c r="M202" s="44">
        <v>1652.96</v>
      </c>
      <c r="N202" s="44">
        <v>1696.89</v>
      </c>
      <c r="O202" s="44">
        <v>1699.7</v>
      </c>
      <c r="P202" s="44">
        <v>1783.74</v>
      </c>
      <c r="Q202" s="44">
        <v>1784.5</v>
      </c>
      <c r="R202" s="44">
        <v>1788.88</v>
      </c>
      <c r="S202" s="44">
        <v>1783.86</v>
      </c>
      <c r="T202" s="44">
        <v>1934.91</v>
      </c>
      <c r="U202" s="44">
        <v>2150.3000000000002</v>
      </c>
      <c r="V202" s="44">
        <v>2243.2600000000002</v>
      </c>
      <c r="W202" s="44">
        <v>2245.12</v>
      </c>
      <c r="X202" s="44">
        <v>2199.67</v>
      </c>
      <c r="Y202" s="44">
        <v>1852.8</v>
      </c>
      <c r="Z202" s="44">
        <v>1555.86</v>
      </c>
      <c r="AA202" s="44">
        <v>1343.49</v>
      </c>
    </row>
    <row r="203" spans="1:27" ht="12.75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 t="shared" ref="E203:AA203" si="115">$D$168</f>
        <v>1716.97</v>
      </c>
      <c r="F203" s="44">
        <f t="shared" si="115"/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434</v>
      </c>
      <c r="B206" s="28" t="str">
        <f>"09"&amp;"."&amp;$B$662&amp;"."&amp;$B$663</f>
        <v>09.10.2023</v>
      </c>
      <c r="C206" s="90" t="s">
        <v>76</v>
      </c>
      <c r="D206" s="91">
        <f>ROUND(((D207+D208+D210+D209)/1000),5)</f>
        <v>3.15632</v>
      </c>
      <c r="E206" s="91">
        <f>ROUND(((E207+E208+E210+E209)/1000),5)</f>
        <v>3.0674299999999999</v>
      </c>
      <c r="F206" s="91">
        <f>ROUND(((F207+F208+F210+F209)/1000),5)</f>
        <v>2.9917699999999998</v>
      </c>
      <c r="G206" s="91">
        <f t="shared" ref="G206:AA206" si="117">ROUND(((G207+G208+G210+G209)/1000),5)</f>
        <v>2.9647199999999998</v>
      </c>
      <c r="H206" s="91">
        <f t="shared" si="117"/>
        <v>3.0190800000000002</v>
      </c>
      <c r="I206" s="91">
        <f t="shared" si="117"/>
        <v>3.2368000000000001</v>
      </c>
      <c r="J206" s="91">
        <f t="shared" si="117"/>
        <v>3.3742200000000002</v>
      </c>
      <c r="K206" s="91">
        <f t="shared" si="117"/>
        <v>3.7118899999999999</v>
      </c>
      <c r="L206" s="91">
        <f t="shared" si="117"/>
        <v>4.0875399999999997</v>
      </c>
      <c r="M206" s="91">
        <f t="shared" si="117"/>
        <v>4.1771599999999998</v>
      </c>
      <c r="N206" s="91">
        <f t="shared" si="117"/>
        <v>4.2010800000000001</v>
      </c>
      <c r="O206" s="91">
        <f t="shared" si="117"/>
        <v>4.1851799999999999</v>
      </c>
      <c r="P206" s="91">
        <f t="shared" si="117"/>
        <v>4.1127599999999997</v>
      </c>
      <c r="Q206" s="91">
        <f t="shared" si="117"/>
        <v>4.13802</v>
      </c>
      <c r="R206" s="91">
        <f t="shared" si="117"/>
        <v>4.1408199999999997</v>
      </c>
      <c r="S206" s="91">
        <f t="shared" si="117"/>
        <v>4.1427399999999999</v>
      </c>
      <c r="T206" s="91">
        <f t="shared" si="117"/>
        <v>4.1166200000000002</v>
      </c>
      <c r="U206" s="91">
        <f t="shared" si="117"/>
        <v>4.1499699999999997</v>
      </c>
      <c r="V206" s="91">
        <f t="shared" si="117"/>
        <v>4.17441</v>
      </c>
      <c r="W206" s="91">
        <f t="shared" si="117"/>
        <v>4.1672900000000004</v>
      </c>
      <c r="X206" s="91">
        <f t="shared" si="117"/>
        <v>4.1185</v>
      </c>
      <c r="Y206" s="91">
        <f t="shared" si="117"/>
        <v>4.0746900000000004</v>
      </c>
      <c r="Z206" s="91">
        <f t="shared" si="117"/>
        <v>3.5675599999999998</v>
      </c>
      <c r="AA206" s="91">
        <f t="shared" si="117"/>
        <v>3.30213</v>
      </c>
    </row>
    <row r="207" spans="1:27" ht="12.75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1219.07</v>
      </c>
      <c r="E207" s="44">
        <v>1130.18</v>
      </c>
      <c r="F207" s="44">
        <v>1054.52</v>
      </c>
      <c r="G207" s="44">
        <v>1027.47</v>
      </c>
      <c r="H207" s="44">
        <v>1081.83</v>
      </c>
      <c r="I207" s="44">
        <v>1299.55</v>
      </c>
      <c r="J207" s="44">
        <v>1436.97</v>
      </c>
      <c r="K207" s="44">
        <v>1774.64</v>
      </c>
      <c r="L207" s="44">
        <v>2150.29</v>
      </c>
      <c r="M207" s="44">
        <v>2239.91</v>
      </c>
      <c r="N207" s="44">
        <v>2263.83</v>
      </c>
      <c r="O207" s="44">
        <v>2247.9299999999998</v>
      </c>
      <c r="P207" s="44">
        <v>2175.5100000000002</v>
      </c>
      <c r="Q207" s="44">
        <v>2200.77</v>
      </c>
      <c r="R207" s="44">
        <v>2203.5700000000002</v>
      </c>
      <c r="S207" s="44">
        <v>2205.4899999999998</v>
      </c>
      <c r="T207" s="44">
        <v>2179.37</v>
      </c>
      <c r="U207" s="44">
        <v>2212.7199999999998</v>
      </c>
      <c r="V207" s="44">
        <v>2237.16</v>
      </c>
      <c r="W207" s="44">
        <v>2230.04</v>
      </c>
      <c r="X207" s="44">
        <v>2181.25</v>
      </c>
      <c r="Y207" s="44">
        <v>2137.44</v>
      </c>
      <c r="Z207" s="44">
        <v>1630.31</v>
      </c>
      <c r="AA207" s="44">
        <v>1364.88</v>
      </c>
    </row>
    <row r="208" spans="1:27" ht="12.75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 t="shared" ref="E208:AA208" si="118">$D$168</f>
        <v>1716.97</v>
      </c>
      <c r="F208" s="44">
        <f t="shared" si="118"/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439</v>
      </c>
      <c r="B211" s="28" t="str">
        <f>"10"&amp;"."&amp;$B$662&amp;"."&amp;$B$663</f>
        <v>10.10.2023</v>
      </c>
      <c r="C211" s="90" t="s">
        <v>76</v>
      </c>
      <c r="D211" s="91">
        <f>ROUND(((D212+D213+D215+D214)/1000),5)</f>
        <v>3.1580400000000002</v>
      </c>
      <c r="E211" s="91">
        <f>ROUND(((E212+E213+E215+E214)/1000),5)</f>
        <v>3.0799699999999999</v>
      </c>
      <c r="F211" s="91">
        <f>ROUND(((F212+F213+F215+F214)/1000),5)</f>
        <v>3.0579999999999998</v>
      </c>
      <c r="G211" s="91">
        <f t="shared" ref="G211:AA211" si="120">ROUND(((G212+G213+G215+G214)/1000),5)</f>
        <v>3.0499499999999999</v>
      </c>
      <c r="H211" s="91">
        <f t="shared" si="120"/>
        <v>3.0827499999999999</v>
      </c>
      <c r="I211" s="91">
        <f t="shared" si="120"/>
        <v>3.25257</v>
      </c>
      <c r="J211" s="91">
        <f t="shared" si="120"/>
        <v>3.4356599999999999</v>
      </c>
      <c r="K211" s="91">
        <f t="shared" si="120"/>
        <v>3.6517300000000001</v>
      </c>
      <c r="L211" s="91">
        <f t="shared" si="120"/>
        <v>4.0068299999999999</v>
      </c>
      <c r="M211" s="91">
        <f t="shared" si="120"/>
        <v>4.1345299999999998</v>
      </c>
      <c r="N211" s="91">
        <f t="shared" si="120"/>
        <v>4.2116199999999999</v>
      </c>
      <c r="O211" s="91">
        <f t="shared" si="120"/>
        <v>4.1357600000000003</v>
      </c>
      <c r="P211" s="91">
        <f t="shared" si="120"/>
        <v>4.1310900000000004</v>
      </c>
      <c r="Q211" s="91">
        <f t="shared" si="120"/>
        <v>4.1389100000000001</v>
      </c>
      <c r="R211" s="91">
        <f t="shared" si="120"/>
        <v>4.1299700000000001</v>
      </c>
      <c r="S211" s="91">
        <f t="shared" si="120"/>
        <v>4.1313800000000001</v>
      </c>
      <c r="T211" s="91">
        <f t="shared" si="120"/>
        <v>4.1346299999999996</v>
      </c>
      <c r="U211" s="91">
        <f t="shared" si="120"/>
        <v>4.1430600000000002</v>
      </c>
      <c r="V211" s="91">
        <f t="shared" si="120"/>
        <v>4.2751200000000003</v>
      </c>
      <c r="W211" s="91">
        <f t="shared" si="120"/>
        <v>4.2797099999999997</v>
      </c>
      <c r="X211" s="91">
        <f t="shared" si="120"/>
        <v>4.1135200000000003</v>
      </c>
      <c r="Y211" s="91">
        <f t="shared" si="120"/>
        <v>4.0735299999999999</v>
      </c>
      <c r="Z211" s="91">
        <f t="shared" si="120"/>
        <v>3.6979000000000002</v>
      </c>
      <c r="AA211" s="91">
        <f t="shared" si="120"/>
        <v>3.3073100000000002</v>
      </c>
    </row>
    <row r="212" spans="1:27" ht="12.75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1220.79</v>
      </c>
      <c r="E212" s="44">
        <v>1142.72</v>
      </c>
      <c r="F212" s="44">
        <v>1120.75</v>
      </c>
      <c r="G212" s="44">
        <v>1112.7</v>
      </c>
      <c r="H212" s="44">
        <v>1145.5</v>
      </c>
      <c r="I212" s="44">
        <v>1315.32</v>
      </c>
      <c r="J212" s="44">
        <v>1498.41</v>
      </c>
      <c r="K212" s="44">
        <v>1714.48</v>
      </c>
      <c r="L212" s="44">
        <v>2069.58</v>
      </c>
      <c r="M212" s="44">
        <v>2197.2800000000002</v>
      </c>
      <c r="N212" s="44">
        <v>2274.37</v>
      </c>
      <c r="O212" s="44">
        <v>2198.5100000000002</v>
      </c>
      <c r="P212" s="44">
        <v>2193.84</v>
      </c>
      <c r="Q212" s="44">
        <v>2201.66</v>
      </c>
      <c r="R212" s="44">
        <v>2192.7199999999998</v>
      </c>
      <c r="S212" s="44">
        <v>2194.13</v>
      </c>
      <c r="T212" s="44">
        <v>2197.38</v>
      </c>
      <c r="U212" s="44">
        <v>2205.81</v>
      </c>
      <c r="V212" s="44">
        <v>2337.87</v>
      </c>
      <c r="W212" s="44">
        <v>2342.46</v>
      </c>
      <c r="X212" s="44">
        <v>2176.27</v>
      </c>
      <c r="Y212" s="44">
        <v>2136.2800000000002</v>
      </c>
      <c r="Z212" s="44">
        <v>1760.65</v>
      </c>
      <c r="AA212" s="44">
        <v>1370.06</v>
      </c>
    </row>
    <row r="213" spans="1:27" ht="12.75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 t="shared" ref="E213:AA213" si="121">$D$168</f>
        <v>1716.97</v>
      </c>
      <c r="F213" s="44">
        <f t="shared" si="121"/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444</v>
      </c>
      <c r="B216" s="28" t="str">
        <f>"11"&amp;"."&amp;$B$662&amp;"."&amp;$B$663</f>
        <v>11.10.2023</v>
      </c>
      <c r="C216" s="90" t="s">
        <v>76</v>
      </c>
      <c r="D216" s="91">
        <f>ROUND(((D217+D218+D220+D219)/1000),5)</f>
        <v>3.1640999999999999</v>
      </c>
      <c r="E216" s="91">
        <f>ROUND(((E217+E218+E220+E219)/1000),5)</f>
        <v>3.0792199999999998</v>
      </c>
      <c r="F216" s="91">
        <f>ROUND(((F217+F218+F220+F219)/1000),5)</f>
        <v>3.0563799999999999</v>
      </c>
      <c r="G216" s="91">
        <f t="shared" ref="G216:AA216" si="123">ROUND(((G217+G218+G220+G219)/1000),5)</f>
        <v>3.0569999999999999</v>
      </c>
      <c r="H216" s="91">
        <f t="shared" si="123"/>
        <v>3.0967699999999998</v>
      </c>
      <c r="I216" s="91">
        <f t="shared" si="123"/>
        <v>3.2500599999999999</v>
      </c>
      <c r="J216" s="91">
        <f t="shared" si="123"/>
        <v>3.3987500000000002</v>
      </c>
      <c r="K216" s="91">
        <f t="shared" si="123"/>
        <v>3.7333599999999998</v>
      </c>
      <c r="L216" s="91">
        <f t="shared" si="123"/>
        <v>3.9786899999999998</v>
      </c>
      <c r="M216" s="91">
        <f t="shared" si="123"/>
        <v>4.1279000000000003</v>
      </c>
      <c r="N216" s="91">
        <f t="shared" si="123"/>
        <v>4.2385900000000003</v>
      </c>
      <c r="O216" s="91">
        <f t="shared" si="123"/>
        <v>4.1102100000000004</v>
      </c>
      <c r="P216" s="91">
        <f t="shared" si="123"/>
        <v>4.0971099999999998</v>
      </c>
      <c r="Q216" s="91">
        <f t="shared" si="123"/>
        <v>4.0390699999999997</v>
      </c>
      <c r="R216" s="91">
        <f t="shared" si="123"/>
        <v>4.0586399999999996</v>
      </c>
      <c r="S216" s="91">
        <f t="shared" si="123"/>
        <v>4.0308799999999998</v>
      </c>
      <c r="T216" s="91">
        <f t="shared" si="123"/>
        <v>4.0552299999999999</v>
      </c>
      <c r="U216" s="91">
        <f t="shared" si="123"/>
        <v>4.1865899999999998</v>
      </c>
      <c r="V216" s="91">
        <f t="shared" si="123"/>
        <v>4.4310499999999999</v>
      </c>
      <c r="W216" s="91">
        <f t="shared" si="123"/>
        <v>4.22844</v>
      </c>
      <c r="X216" s="91">
        <f t="shared" si="123"/>
        <v>4.1875799999999996</v>
      </c>
      <c r="Y216" s="91">
        <f t="shared" si="123"/>
        <v>4.04861</v>
      </c>
      <c r="Z216" s="91">
        <f t="shared" si="123"/>
        <v>3.5509300000000001</v>
      </c>
      <c r="AA216" s="91">
        <f t="shared" si="123"/>
        <v>3.2420300000000002</v>
      </c>
    </row>
    <row r="217" spans="1:27" ht="12.75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1226.8499999999999</v>
      </c>
      <c r="E217" s="44">
        <v>1141.97</v>
      </c>
      <c r="F217" s="44">
        <v>1119.1300000000001</v>
      </c>
      <c r="G217" s="44">
        <v>1119.75</v>
      </c>
      <c r="H217" s="44">
        <v>1159.52</v>
      </c>
      <c r="I217" s="44">
        <v>1312.81</v>
      </c>
      <c r="J217" s="44">
        <v>1461.5</v>
      </c>
      <c r="K217" s="44">
        <v>1796.11</v>
      </c>
      <c r="L217" s="44">
        <v>2041.44</v>
      </c>
      <c r="M217" s="44">
        <v>2190.65</v>
      </c>
      <c r="N217" s="44">
        <v>2301.34</v>
      </c>
      <c r="O217" s="44">
        <v>2172.96</v>
      </c>
      <c r="P217" s="44">
        <v>2159.86</v>
      </c>
      <c r="Q217" s="44">
        <v>2101.8200000000002</v>
      </c>
      <c r="R217" s="44">
        <v>2121.39</v>
      </c>
      <c r="S217" s="44">
        <v>2093.63</v>
      </c>
      <c r="T217" s="44">
        <v>2117.98</v>
      </c>
      <c r="U217" s="44">
        <v>2249.34</v>
      </c>
      <c r="V217" s="44">
        <v>2493.8000000000002</v>
      </c>
      <c r="W217" s="44">
        <v>2291.19</v>
      </c>
      <c r="X217" s="44">
        <v>2250.33</v>
      </c>
      <c r="Y217" s="44">
        <v>2111.36</v>
      </c>
      <c r="Z217" s="44">
        <v>1613.68</v>
      </c>
      <c r="AA217" s="44">
        <v>1304.78</v>
      </c>
    </row>
    <row r="218" spans="1:27" ht="12.75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 t="shared" ref="E218:AA218" si="124">$D$168</f>
        <v>1716.97</v>
      </c>
      <c r="F218" s="44">
        <f t="shared" si="124"/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449</v>
      </c>
      <c r="B221" s="28" t="str">
        <f>"12"&amp;"."&amp;$B$662&amp;"."&amp;$B$663</f>
        <v>12.10.2023</v>
      </c>
      <c r="C221" s="90" t="s">
        <v>76</v>
      </c>
      <c r="D221" s="91">
        <f>ROUND(((D222+D223+D225+D224)/1000),5)</f>
        <v>3.0785800000000001</v>
      </c>
      <c r="E221" s="91">
        <f>ROUND(((E222+E223+E225+E224)/1000),5)</f>
        <v>3.0093100000000002</v>
      </c>
      <c r="F221" s="91">
        <f>ROUND(((F222+F223+F225+F224)/1000),5)</f>
        <v>2.9530099999999999</v>
      </c>
      <c r="G221" s="91">
        <f t="shared" ref="G221:AA221" si="126">ROUND(((G222+G223+G225+G224)/1000),5)</f>
        <v>2.9584100000000002</v>
      </c>
      <c r="H221" s="91">
        <f t="shared" si="126"/>
        <v>3.0546600000000002</v>
      </c>
      <c r="I221" s="91">
        <f t="shared" si="126"/>
        <v>3.16723</v>
      </c>
      <c r="J221" s="91">
        <f t="shared" si="126"/>
        <v>3.40537</v>
      </c>
      <c r="K221" s="91">
        <f t="shared" si="126"/>
        <v>3.69665</v>
      </c>
      <c r="L221" s="91">
        <f t="shared" si="126"/>
        <v>4.1157500000000002</v>
      </c>
      <c r="M221" s="91">
        <f t="shared" si="126"/>
        <v>4.14839</v>
      </c>
      <c r="N221" s="91">
        <f t="shared" si="126"/>
        <v>4.2033199999999997</v>
      </c>
      <c r="O221" s="91">
        <f t="shared" si="126"/>
        <v>4.1987699999999997</v>
      </c>
      <c r="P221" s="91">
        <f t="shared" si="126"/>
        <v>4.2015599999999997</v>
      </c>
      <c r="Q221" s="91">
        <f t="shared" si="126"/>
        <v>4.2073600000000004</v>
      </c>
      <c r="R221" s="91">
        <f t="shared" si="126"/>
        <v>4.1997499999999999</v>
      </c>
      <c r="S221" s="91">
        <f t="shared" si="126"/>
        <v>4.1785399999999999</v>
      </c>
      <c r="T221" s="91">
        <f t="shared" si="126"/>
        <v>4.1718000000000002</v>
      </c>
      <c r="U221" s="91">
        <f t="shared" si="126"/>
        <v>4.14961</v>
      </c>
      <c r="V221" s="91">
        <f t="shared" si="126"/>
        <v>4.2691800000000004</v>
      </c>
      <c r="W221" s="91">
        <f t="shared" si="126"/>
        <v>4.2811300000000001</v>
      </c>
      <c r="X221" s="91">
        <f t="shared" si="126"/>
        <v>4.1977000000000002</v>
      </c>
      <c r="Y221" s="91">
        <f t="shared" si="126"/>
        <v>4.0942100000000003</v>
      </c>
      <c r="Z221" s="91">
        <f t="shared" si="126"/>
        <v>3.81786</v>
      </c>
      <c r="AA221" s="91">
        <f t="shared" si="126"/>
        <v>3.2743799999999998</v>
      </c>
    </row>
    <row r="222" spans="1:27" ht="12.75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1141.33</v>
      </c>
      <c r="E222" s="44">
        <v>1072.06</v>
      </c>
      <c r="F222" s="44">
        <v>1015.76</v>
      </c>
      <c r="G222" s="44">
        <v>1021.16</v>
      </c>
      <c r="H222" s="44">
        <v>1117.4100000000001</v>
      </c>
      <c r="I222" s="44">
        <v>1229.98</v>
      </c>
      <c r="J222" s="44">
        <v>1468.12</v>
      </c>
      <c r="K222" s="44">
        <v>1759.4</v>
      </c>
      <c r="L222" s="44">
        <v>2178.5</v>
      </c>
      <c r="M222" s="44">
        <v>2211.14</v>
      </c>
      <c r="N222" s="44">
        <v>2266.0700000000002</v>
      </c>
      <c r="O222" s="44">
        <v>2261.52</v>
      </c>
      <c r="P222" s="44">
        <v>2264.31</v>
      </c>
      <c r="Q222" s="44">
        <v>2270.11</v>
      </c>
      <c r="R222" s="44">
        <v>2262.5</v>
      </c>
      <c r="S222" s="44">
        <v>2241.29</v>
      </c>
      <c r="T222" s="44">
        <v>2234.5500000000002</v>
      </c>
      <c r="U222" s="44">
        <v>2212.36</v>
      </c>
      <c r="V222" s="44">
        <v>2331.9299999999998</v>
      </c>
      <c r="W222" s="44">
        <v>2343.88</v>
      </c>
      <c r="X222" s="44">
        <v>2260.4499999999998</v>
      </c>
      <c r="Y222" s="44">
        <v>2156.96</v>
      </c>
      <c r="Z222" s="44">
        <v>1880.61</v>
      </c>
      <c r="AA222" s="44">
        <v>1337.13</v>
      </c>
    </row>
    <row r="223" spans="1:27" ht="12.75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 t="shared" ref="E223:AA223" si="127">$D$168</f>
        <v>1716.97</v>
      </c>
      <c r="F223" s="44">
        <f t="shared" si="127"/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454</v>
      </c>
      <c r="B226" s="28" t="str">
        <f>"13"&amp;"."&amp;$B$662&amp;"."&amp;$B$663</f>
        <v>13.10.2023</v>
      </c>
      <c r="C226" s="90" t="s">
        <v>76</v>
      </c>
      <c r="D226" s="91">
        <f>ROUND(((D227+D228+D230+D229)/1000),5)</f>
        <v>3.08405</v>
      </c>
      <c r="E226" s="91">
        <f>ROUND(((E227+E228+E230+E229)/1000),5)</f>
        <v>3.0137100000000001</v>
      </c>
      <c r="F226" s="91">
        <f>ROUND(((F227+F228+F230+F229)/1000),5)</f>
        <v>2.9834000000000001</v>
      </c>
      <c r="G226" s="91">
        <f t="shared" ref="G226:AA226" si="129">ROUND(((G227+G228+G230+G229)/1000),5)</f>
        <v>2.9766300000000001</v>
      </c>
      <c r="H226" s="91">
        <f t="shared" si="129"/>
        <v>3.0425</v>
      </c>
      <c r="I226" s="91">
        <f t="shared" si="129"/>
        <v>3.1674899999999999</v>
      </c>
      <c r="J226" s="91">
        <f t="shared" si="129"/>
        <v>3.4287800000000002</v>
      </c>
      <c r="K226" s="91">
        <f t="shared" si="129"/>
        <v>3.65842</v>
      </c>
      <c r="L226" s="91">
        <f t="shared" si="129"/>
        <v>3.8816700000000002</v>
      </c>
      <c r="M226" s="91">
        <f t="shared" si="129"/>
        <v>4.12852</v>
      </c>
      <c r="N226" s="91">
        <f t="shared" si="129"/>
        <v>4.1337900000000003</v>
      </c>
      <c r="O226" s="91">
        <f t="shared" si="129"/>
        <v>4.0873900000000001</v>
      </c>
      <c r="P226" s="91">
        <f t="shared" si="129"/>
        <v>3.9994700000000001</v>
      </c>
      <c r="Q226" s="91">
        <f t="shared" si="129"/>
        <v>4.0202600000000004</v>
      </c>
      <c r="R226" s="91">
        <f t="shared" si="129"/>
        <v>3.9833400000000001</v>
      </c>
      <c r="S226" s="91">
        <f t="shared" si="129"/>
        <v>3.9802200000000001</v>
      </c>
      <c r="T226" s="91">
        <f t="shared" si="129"/>
        <v>3.9579900000000001</v>
      </c>
      <c r="U226" s="91">
        <f t="shared" si="129"/>
        <v>4.1449299999999996</v>
      </c>
      <c r="V226" s="91">
        <f t="shared" si="129"/>
        <v>4.1967600000000003</v>
      </c>
      <c r="W226" s="91">
        <f t="shared" si="129"/>
        <v>4.1892100000000001</v>
      </c>
      <c r="X226" s="91">
        <f t="shared" si="129"/>
        <v>3.9605000000000001</v>
      </c>
      <c r="Y226" s="91">
        <f t="shared" si="129"/>
        <v>3.9108299999999998</v>
      </c>
      <c r="Z226" s="91">
        <f t="shared" si="129"/>
        <v>3.6749499999999999</v>
      </c>
      <c r="AA226" s="91">
        <f t="shared" si="129"/>
        <v>3.4614400000000001</v>
      </c>
    </row>
    <row r="227" spans="1:27" ht="12.75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1146.8</v>
      </c>
      <c r="E227" s="44">
        <v>1076.46</v>
      </c>
      <c r="F227" s="44">
        <v>1046.1500000000001</v>
      </c>
      <c r="G227" s="44">
        <v>1039.3800000000001</v>
      </c>
      <c r="H227" s="44">
        <v>1105.25</v>
      </c>
      <c r="I227" s="44">
        <v>1230.24</v>
      </c>
      <c r="J227" s="44">
        <v>1491.53</v>
      </c>
      <c r="K227" s="44">
        <v>1721.17</v>
      </c>
      <c r="L227" s="44">
        <v>1944.42</v>
      </c>
      <c r="M227" s="44">
        <v>2191.27</v>
      </c>
      <c r="N227" s="44">
        <v>2196.54</v>
      </c>
      <c r="O227" s="44">
        <v>2150.14</v>
      </c>
      <c r="P227" s="44">
        <v>2062.2199999999998</v>
      </c>
      <c r="Q227" s="44">
        <v>2083.0100000000002</v>
      </c>
      <c r="R227" s="44">
        <v>2046.09</v>
      </c>
      <c r="S227" s="44">
        <v>2042.97</v>
      </c>
      <c r="T227" s="44">
        <v>2020.74</v>
      </c>
      <c r="U227" s="44">
        <v>2207.6799999999998</v>
      </c>
      <c r="V227" s="44">
        <v>2259.5100000000002</v>
      </c>
      <c r="W227" s="44">
        <v>2251.96</v>
      </c>
      <c r="X227" s="44">
        <v>2023.25</v>
      </c>
      <c r="Y227" s="44">
        <v>1973.58</v>
      </c>
      <c r="Z227" s="44">
        <v>1737.7</v>
      </c>
      <c r="AA227" s="44">
        <v>1524.19</v>
      </c>
    </row>
    <row r="228" spans="1:27" ht="12.75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 t="shared" ref="E228:AA228" si="130">$D$168</f>
        <v>1716.97</v>
      </c>
      <c r="F228" s="44">
        <f t="shared" si="130"/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459</v>
      </c>
      <c r="B231" s="28" t="str">
        <f>"14"&amp;"."&amp;$B$662&amp;"."&amp;$B$663</f>
        <v>14.10.2023</v>
      </c>
      <c r="C231" s="90" t="s">
        <v>76</v>
      </c>
      <c r="D231" s="91">
        <f>ROUND(((D232+D233+D235+D234)/1000),5)</f>
        <v>3.2185999999999999</v>
      </c>
      <c r="E231" s="91">
        <f>ROUND(((E232+E233+E235+E234)/1000),5)</f>
        <v>3.1263100000000001</v>
      </c>
      <c r="F231" s="91">
        <f>ROUND(((F232+F233+F235+F234)/1000),5)</f>
        <v>3.1047899999999999</v>
      </c>
      <c r="G231" s="91">
        <f t="shared" ref="G231:AA231" si="132">ROUND(((G232+G233+G235+G234)/1000),5)</f>
        <v>3.1080700000000001</v>
      </c>
      <c r="H231" s="91">
        <f t="shared" si="132"/>
        <v>3.1176200000000001</v>
      </c>
      <c r="I231" s="91">
        <f t="shared" si="132"/>
        <v>3.1790699999999998</v>
      </c>
      <c r="J231" s="91">
        <f t="shared" si="132"/>
        <v>3.2929400000000002</v>
      </c>
      <c r="K231" s="91">
        <f t="shared" si="132"/>
        <v>3.5685500000000001</v>
      </c>
      <c r="L231" s="91">
        <f t="shared" si="132"/>
        <v>3.72776</v>
      </c>
      <c r="M231" s="91">
        <f t="shared" si="132"/>
        <v>3.89682</v>
      </c>
      <c r="N231" s="91">
        <f t="shared" si="132"/>
        <v>3.9542199999999998</v>
      </c>
      <c r="O231" s="91">
        <f t="shared" si="132"/>
        <v>3.9626199999999998</v>
      </c>
      <c r="P231" s="91">
        <f t="shared" si="132"/>
        <v>3.9546299999999999</v>
      </c>
      <c r="Q231" s="91">
        <f t="shared" si="132"/>
        <v>4.1103300000000003</v>
      </c>
      <c r="R231" s="91">
        <f t="shared" si="132"/>
        <v>4.2058200000000001</v>
      </c>
      <c r="S231" s="91">
        <f t="shared" si="132"/>
        <v>4.3683500000000004</v>
      </c>
      <c r="T231" s="91">
        <f t="shared" si="132"/>
        <v>4.2815500000000002</v>
      </c>
      <c r="U231" s="91">
        <f t="shared" si="132"/>
        <v>4.41031</v>
      </c>
      <c r="V231" s="91">
        <f t="shared" si="132"/>
        <v>4.5295300000000003</v>
      </c>
      <c r="W231" s="91">
        <f t="shared" si="132"/>
        <v>4.4039700000000002</v>
      </c>
      <c r="X231" s="91">
        <f t="shared" si="132"/>
        <v>4.1749700000000001</v>
      </c>
      <c r="Y231" s="91">
        <f t="shared" si="132"/>
        <v>3.7907999999999999</v>
      </c>
      <c r="Z231" s="91">
        <f t="shared" si="132"/>
        <v>3.6025</v>
      </c>
      <c r="AA231" s="91">
        <f t="shared" si="132"/>
        <v>3.3136399999999999</v>
      </c>
    </row>
    <row r="232" spans="1:27" ht="12.75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1281.3499999999999</v>
      </c>
      <c r="E232" s="44">
        <v>1189.06</v>
      </c>
      <c r="F232" s="44">
        <v>1167.54</v>
      </c>
      <c r="G232" s="44">
        <v>1170.82</v>
      </c>
      <c r="H232" s="44">
        <v>1180.3699999999999</v>
      </c>
      <c r="I232" s="44">
        <v>1241.82</v>
      </c>
      <c r="J232" s="44">
        <v>1355.69</v>
      </c>
      <c r="K232" s="44">
        <v>1631.3</v>
      </c>
      <c r="L232" s="44">
        <v>1790.51</v>
      </c>
      <c r="M232" s="44">
        <v>1959.57</v>
      </c>
      <c r="N232" s="44">
        <v>2016.97</v>
      </c>
      <c r="O232" s="44">
        <v>2025.37</v>
      </c>
      <c r="P232" s="44">
        <v>2017.38</v>
      </c>
      <c r="Q232" s="44">
        <v>2173.08</v>
      </c>
      <c r="R232" s="44">
        <v>2268.5700000000002</v>
      </c>
      <c r="S232" s="44">
        <v>2431.1</v>
      </c>
      <c r="T232" s="44">
        <v>2344.3000000000002</v>
      </c>
      <c r="U232" s="44">
        <v>2473.06</v>
      </c>
      <c r="V232" s="44">
        <v>2592.2800000000002</v>
      </c>
      <c r="W232" s="44">
        <v>2466.7199999999998</v>
      </c>
      <c r="X232" s="44">
        <v>2237.7199999999998</v>
      </c>
      <c r="Y232" s="44">
        <v>1853.55</v>
      </c>
      <c r="Z232" s="44">
        <v>1665.25</v>
      </c>
      <c r="AA232" s="44">
        <v>1376.39</v>
      </c>
    </row>
    <row r="233" spans="1:27" ht="12.75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 t="shared" ref="E233:AA233" si="133">$D$168</f>
        <v>1716.97</v>
      </c>
      <c r="F233" s="44">
        <f t="shared" si="133"/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464</v>
      </c>
      <c r="B236" s="28" t="str">
        <f>"15"&amp;"."&amp;$B$662&amp;"."&amp;$B$663</f>
        <v>15.10.2023</v>
      </c>
      <c r="C236" s="90" t="s">
        <v>76</v>
      </c>
      <c r="D236" s="91">
        <f>ROUND(((D237+D238+D240+D239)/1000),5)</f>
        <v>3.2324799999999998</v>
      </c>
      <c r="E236" s="91">
        <f>ROUND(((E237+E238+E240+E239)/1000),5)</f>
        <v>3.13124</v>
      </c>
      <c r="F236" s="91">
        <f>ROUND(((F237+F238+F240+F239)/1000),5)</f>
        <v>3.09605</v>
      </c>
      <c r="G236" s="91">
        <f t="shared" ref="G236:AA236" si="135">ROUND(((G237+G238+G240+G239)/1000),5)</f>
        <v>3.0814699999999999</v>
      </c>
      <c r="H236" s="91">
        <f t="shared" si="135"/>
        <v>3.0956100000000002</v>
      </c>
      <c r="I236" s="91">
        <f t="shared" si="135"/>
        <v>3.1275599999999999</v>
      </c>
      <c r="J236" s="91">
        <f t="shared" si="135"/>
        <v>3.1061200000000002</v>
      </c>
      <c r="K236" s="91">
        <f t="shared" si="135"/>
        <v>3.1880299999999999</v>
      </c>
      <c r="L236" s="91">
        <f t="shared" si="135"/>
        <v>3.5794100000000002</v>
      </c>
      <c r="M236" s="91">
        <f t="shared" si="135"/>
        <v>3.69909</v>
      </c>
      <c r="N236" s="91">
        <f t="shared" si="135"/>
        <v>3.7480099999999998</v>
      </c>
      <c r="O236" s="91">
        <f t="shared" si="135"/>
        <v>3.7643800000000001</v>
      </c>
      <c r="P236" s="91">
        <f t="shared" si="135"/>
        <v>3.7593100000000002</v>
      </c>
      <c r="Q236" s="91">
        <f t="shared" si="135"/>
        <v>3.7646799999999998</v>
      </c>
      <c r="R236" s="91">
        <f t="shared" si="135"/>
        <v>3.7683</v>
      </c>
      <c r="S236" s="91">
        <f t="shared" si="135"/>
        <v>3.7591399999999999</v>
      </c>
      <c r="T236" s="91">
        <f t="shared" si="135"/>
        <v>3.8097500000000002</v>
      </c>
      <c r="U236" s="91">
        <f t="shared" si="135"/>
        <v>3.98455</v>
      </c>
      <c r="V236" s="91">
        <f t="shared" si="135"/>
        <v>4.1357900000000001</v>
      </c>
      <c r="W236" s="91">
        <f t="shared" si="135"/>
        <v>4.0998200000000002</v>
      </c>
      <c r="X236" s="91">
        <f t="shared" si="135"/>
        <v>3.98203</v>
      </c>
      <c r="Y236" s="91">
        <f t="shared" si="135"/>
        <v>3.7530100000000002</v>
      </c>
      <c r="Z236" s="91">
        <f t="shared" si="135"/>
        <v>3.5984699999999998</v>
      </c>
      <c r="AA236" s="91">
        <f t="shared" si="135"/>
        <v>3.2919700000000001</v>
      </c>
    </row>
    <row r="237" spans="1:27" ht="12.75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1295.23</v>
      </c>
      <c r="E237" s="44">
        <v>1193.99</v>
      </c>
      <c r="F237" s="44">
        <v>1158.8</v>
      </c>
      <c r="G237" s="44">
        <v>1144.22</v>
      </c>
      <c r="H237" s="44">
        <v>1158.3599999999999</v>
      </c>
      <c r="I237" s="44">
        <v>1190.31</v>
      </c>
      <c r="J237" s="44">
        <v>1168.8699999999999</v>
      </c>
      <c r="K237" s="44">
        <v>1250.78</v>
      </c>
      <c r="L237" s="44">
        <v>1642.16</v>
      </c>
      <c r="M237" s="44">
        <v>1761.84</v>
      </c>
      <c r="N237" s="44">
        <v>1810.76</v>
      </c>
      <c r="O237" s="44">
        <v>1827.13</v>
      </c>
      <c r="P237" s="44">
        <v>1822.06</v>
      </c>
      <c r="Q237" s="44">
        <v>1827.43</v>
      </c>
      <c r="R237" s="44">
        <v>1831.05</v>
      </c>
      <c r="S237" s="44">
        <v>1821.89</v>
      </c>
      <c r="T237" s="44">
        <v>1872.5</v>
      </c>
      <c r="U237" s="44">
        <v>2047.3</v>
      </c>
      <c r="V237" s="44">
        <v>2198.54</v>
      </c>
      <c r="W237" s="44">
        <v>2162.5700000000002</v>
      </c>
      <c r="X237" s="44">
        <v>2044.78</v>
      </c>
      <c r="Y237" s="44">
        <v>1815.76</v>
      </c>
      <c r="Z237" s="44">
        <v>1661.22</v>
      </c>
      <c r="AA237" s="44">
        <v>1354.72</v>
      </c>
    </row>
    <row r="238" spans="1:27" ht="12.75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 t="shared" ref="E238:AA238" si="136">$D$168</f>
        <v>1716.97</v>
      </c>
      <c r="F238" s="44">
        <f t="shared" si="136"/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469</v>
      </c>
      <c r="B241" s="28" t="str">
        <f>"16"&amp;"."&amp;$B$662&amp;"."&amp;$B$663</f>
        <v>16.10.2023</v>
      </c>
      <c r="C241" s="90" t="s">
        <v>76</v>
      </c>
      <c r="D241" s="91">
        <f>ROUND(((D242+D243+D245+D244)/1000),5)</f>
        <v>3.2271399999999999</v>
      </c>
      <c r="E241" s="91">
        <f>ROUND(((E242+E243+E245+E244)/1000),5)</f>
        <v>3.16405</v>
      </c>
      <c r="F241" s="91">
        <f>ROUND(((F242+F243+F245+F244)/1000),5)</f>
        <v>3.1032600000000001</v>
      </c>
      <c r="G241" s="91">
        <f t="shared" ref="G241:AA241" si="138">ROUND(((G242+G243+G245+G244)/1000),5)</f>
        <v>3.0878199999999998</v>
      </c>
      <c r="H241" s="91">
        <f t="shared" si="138"/>
        <v>3.11626</v>
      </c>
      <c r="I241" s="91">
        <f t="shared" si="138"/>
        <v>3.3014100000000002</v>
      </c>
      <c r="J241" s="91">
        <f t="shared" si="138"/>
        <v>3.51064</v>
      </c>
      <c r="K241" s="91">
        <f t="shared" si="138"/>
        <v>3.7075999999999998</v>
      </c>
      <c r="L241" s="91">
        <f t="shared" si="138"/>
        <v>3.9277199999999999</v>
      </c>
      <c r="M241" s="91">
        <f t="shared" si="138"/>
        <v>4.08528</v>
      </c>
      <c r="N241" s="91">
        <f t="shared" si="138"/>
        <v>4.09091</v>
      </c>
      <c r="O241" s="91">
        <f t="shared" si="138"/>
        <v>4.0515699999999999</v>
      </c>
      <c r="P241" s="91">
        <f t="shared" si="138"/>
        <v>4.0231300000000001</v>
      </c>
      <c r="Q241" s="91">
        <f t="shared" si="138"/>
        <v>4.0367300000000004</v>
      </c>
      <c r="R241" s="91">
        <f t="shared" si="138"/>
        <v>4.0320299999999998</v>
      </c>
      <c r="S241" s="91">
        <f t="shared" si="138"/>
        <v>4.0133999999999999</v>
      </c>
      <c r="T241" s="91">
        <f t="shared" si="138"/>
        <v>4.0167400000000004</v>
      </c>
      <c r="U241" s="91">
        <f t="shared" si="138"/>
        <v>4.0537299999999998</v>
      </c>
      <c r="V241" s="91">
        <f t="shared" si="138"/>
        <v>4.1262100000000004</v>
      </c>
      <c r="W241" s="91">
        <f t="shared" si="138"/>
        <v>4.1306900000000004</v>
      </c>
      <c r="X241" s="91">
        <f t="shared" si="138"/>
        <v>3.9571700000000001</v>
      </c>
      <c r="Y241" s="91">
        <f t="shared" si="138"/>
        <v>3.8125</v>
      </c>
      <c r="Z241" s="91">
        <f t="shared" si="138"/>
        <v>3.5347900000000001</v>
      </c>
      <c r="AA241" s="91">
        <f t="shared" si="138"/>
        <v>3.2345100000000002</v>
      </c>
    </row>
    <row r="242" spans="1:27" ht="12.75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1289.8900000000001</v>
      </c>
      <c r="E242" s="44">
        <v>1226.8</v>
      </c>
      <c r="F242" s="44">
        <v>1166.01</v>
      </c>
      <c r="G242" s="44">
        <v>1150.57</v>
      </c>
      <c r="H242" s="44">
        <v>1179.01</v>
      </c>
      <c r="I242" s="44">
        <v>1364.16</v>
      </c>
      <c r="J242" s="44">
        <v>1573.39</v>
      </c>
      <c r="K242" s="44">
        <v>1770.35</v>
      </c>
      <c r="L242" s="44">
        <v>1990.47</v>
      </c>
      <c r="M242" s="44">
        <v>2148.0300000000002</v>
      </c>
      <c r="N242" s="44">
        <v>2153.66</v>
      </c>
      <c r="O242" s="44">
        <v>2114.3200000000002</v>
      </c>
      <c r="P242" s="44">
        <v>2085.88</v>
      </c>
      <c r="Q242" s="44">
        <v>2099.48</v>
      </c>
      <c r="R242" s="44">
        <v>2094.7800000000002</v>
      </c>
      <c r="S242" s="44">
        <v>2076.15</v>
      </c>
      <c r="T242" s="44">
        <v>2079.4899999999998</v>
      </c>
      <c r="U242" s="44">
        <v>2116.48</v>
      </c>
      <c r="V242" s="44">
        <v>2188.96</v>
      </c>
      <c r="W242" s="44">
        <v>2193.44</v>
      </c>
      <c r="X242" s="44">
        <v>2019.92</v>
      </c>
      <c r="Y242" s="44">
        <v>1875.25</v>
      </c>
      <c r="Z242" s="44">
        <v>1597.54</v>
      </c>
      <c r="AA242" s="44">
        <v>1297.26</v>
      </c>
    </row>
    <row r="243" spans="1:27" ht="12.75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 t="shared" ref="E243:AA243" si="139">$D$168</f>
        <v>1716.97</v>
      </c>
      <c r="F243" s="44">
        <f t="shared" si="139"/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474</v>
      </c>
      <c r="B246" s="28" t="str">
        <f>"17"&amp;"."&amp;$B$662&amp;"."&amp;$B$663</f>
        <v>17.10.2023</v>
      </c>
      <c r="C246" s="90" t="s">
        <v>76</v>
      </c>
      <c r="D246" s="91">
        <f>ROUND(((D247+D248+D250+D249)/1000),5)</f>
        <v>3.1181700000000001</v>
      </c>
      <c r="E246" s="91">
        <f>ROUND(((E247+E248+E250+E249)/1000),5)</f>
        <v>3.0621800000000001</v>
      </c>
      <c r="F246" s="91">
        <f>ROUND(((F247+F248+F250+F249)/1000),5)</f>
        <v>3.0183599999999999</v>
      </c>
      <c r="G246" s="91">
        <f t="shared" ref="G246:AA246" si="141">ROUND(((G247+G248+G250+G249)/1000),5)</f>
        <v>3.0168400000000002</v>
      </c>
      <c r="H246" s="91">
        <f t="shared" si="141"/>
        <v>3.05383</v>
      </c>
      <c r="I246" s="91">
        <f t="shared" si="141"/>
        <v>3.1880700000000002</v>
      </c>
      <c r="J246" s="91">
        <f t="shared" si="141"/>
        <v>3.3017400000000001</v>
      </c>
      <c r="K246" s="91">
        <f t="shared" si="141"/>
        <v>3.6471800000000001</v>
      </c>
      <c r="L246" s="91">
        <f t="shared" si="141"/>
        <v>3.8878499999999998</v>
      </c>
      <c r="M246" s="91">
        <f t="shared" si="141"/>
        <v>4.1448299999999998</v>
      </c>
      <c r="N246" s="91">
        <f t="shared" si="141"/>
        <v>4.1829999999999998</v>
      </c>
      <c r="O246" s="91">
        <f t="shared" si="141"/>
        <v>4.1403299999999996</v>
      </c>
      <c r="P246" s="91">
        <f t="shared" si="141"/>
        <v>3.9487199999999998</v>
      </c>
      <c r="Q246" s="91">
        <f t="shared" si="141"/>
        <v>3.9645299999999999</v>
      </c>
      <c r="R246" s="91">
        <f t="shared" si="141"/>
        <v>3.9741</v>
      </c>
      <c r="S246" s="91">
        <f t="shared" si="141"/>
        <v>3.9671799999999999</v>
      </c>
      <c r="T246" s="91">
        <f t="shared" si="141"/>
        <v>3.9577399999999998</v>
      </c>
      <c r="U246" s="91">
        <f t="shared" si="141"/>
        <v>4.0332800000000004</v>
      </c>
      <c r="V246" s="91">
        <f t="shared" si="141"/>
        <v>4.1952299999999996</v>
      </c>
      <c r="W246" s="91">
        <f t="shared" si="141"/>
        <v>4.1937699999999998</v>
      </c>
      <c r="X246" s="91">
        <f t="shared" si="141"/>
        <v>3.9284599999999998</v>
      </c>
      <c r="Y246" s="91">
        <f t="shared" si="141"/>
        <v>3.7949700000000002</v>
      </c>
      <c r="Z246" s="91">
        <f t="shared" si="141"/>
        <v>3.5640700000000001</v>
      </c>
      <c r="AA246" s="91">
        <f t="shared" si="141"/>
        <v>3.2975300000000001</v>
      </c>
    </row>
    <row r="247" spans="1:27" ht="12.75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1180.92</v>
      </c>
      <c r="E247" s="44">
        <v>1124.93</v>
      </c>
      <c r="F247" s="44">
        <v>1081.1099999999999</v>
      </c>
      <c r="G247" s="44">
        <v>1079.5899999999999</v>
      </c>
      <c r="H247" s="44">
        <v>1116.58</v>
      </c>
      <c r="I247" s="44">
        <v>1250.82</v>
      </c>
      <c r="J247" s="44">
        <v>1364.49</v>
      </c>
      <c r="K247" s="44">
        <v>1709.93</v>
      </c>
      <c r="L247" s="44">
        <v>1950.6</v>
      </c>
      <c r="M247" s="44">
        <v>2207.58</v>
      </c>
      <c r="N247" s="44">
        <v>2245.75</v>
      </c>
      <c r="O247" s="44">
        <v>2203.08</v>
      </c>
      <c r="P247" s="44">
        <v>2011.47</v>
      </c>
      <c r="Q247" s="44">
        <v>2027.28</v>
      </c>
      <c r="R247" s="44">
        <v>2036.85</v>
      </c>
      <c r="S247" s="44">
        <v>2029.93</v>
      </c>
      <c r="T247" s="44">
        <v>2020.49</v>
      </c>
      <c r="U247" s="44">
        <v>2096.0300000000002</v>
      </c>
      <c r="V247" s="44">
        <v>2257.98</v>
      </c>
      <c r="W247" s="44">
        <v>2256.52</v>
      </c>
      <c r="X247" s="44">
        <v>1991.21</v>
      </c>
      <c r="Y247" s="44">
        <v>1857.72</v>
      </c>
      <c r="Z247" s="44">
        <v>1626.82</v>
      </c>
      <c r="AA247" s="44">
        <v>1360.28</v>
      </c>
    </row>
    <row r="248" spans="1:27" ht="12.75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 t="shared" ref="E248:AA248" si="142">$D$168</f>
        <v>1716.97</v>
      </c>
      <c r="F248" s="44">
        <f t="shared" si="142"/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479</v>
      </c>
      <c r="B251" s="28" t="str">
        <f>"18"&amp;"."&amp;$B$662&amp;"."&amp;$B$663</f>
        <v>18.10.2023</v>
      </c>
      <c r="C251" s="90" t="s">
        <v>76</v>
      </c>
      <c r="D251" s="91">
        <f>ROUND(((D252+D253+D255+D254)/1000),5)</f>
        <v>3.1103200000000002</v>
      </c>
      <c r="E251" s="91">
        <f>ROUND(((E252+E253+E255+E254)/1000),5)</f>
        <v>3.0492400000000002</v>
      </c>
      <c r="F251" s="91">
        <f>ROUND(((F252+F253+F255+F254)/1000),5)</f>
        <v>3.0273599999999998</v>
      </c>
      <c r="G251" s="91">
        <f t="shared" ref="G251:AA251" si="144">ROUND(((G252+G253+G255+G254)/1000),5)</f>
        <v>3.04372</v>
      </c>
      <c r="H251" s="91">
        <f t="shared" si="144"/>
        <v>3.0975000000000001</v>
      </c>
      <c r="I251" s="91">
        <f t="shared" si="144"/>
        <v>3.1858200000000001</v>
      </c>
      <c r="J251" s="91">
        <f t="shared" si="144"/>
        <v>3.3496299999999999</v>
      </c>
      <c r="K251" s="91">
        <f t="shared" si="144"/>
        <v>3.6663199999999998</v>
      </c>
      <c r="L251" s="91">
        <f t="shared" si="144"/>
        <v>3.7737099999999999</v>
      </c>
      <c r="M251" s="91">
        <f t="shared" si="144"/>
        <v>4.0799099999999999</v>
      </c>
      <c r="N251" s="91">
        <f t="shared" si="144"/>
        <v>4.1373499999999996</v>
      </c>
      <c r="O251" s="91">
        <f t="shared" si="144"/>
        <v>3.9435500000000001</v>
      </c>
      <c r="P251" s="91">
        <f t="shared" si="144"/>
        <v>3.92238</v>
      </c>
      <c r="Q251" s="91">
        <f t="shared" si="144"/>
        <v>3.9204699999999999</v>
      </c>
      <c r="R251" s="91">
        <f t="shared" si="144"/>
        <v>3.9353799999999999</v>
      </c>
      <c r="S251" s="91">
        <f t="shared" si="144"/>
        <v>3.9328599999999998</v>
      </c>
      <c r="T251" s="91">
        <f t="shared" si="144"/>
        <v>3.9337300000000002</v>
      </c>
      <c r="U251" s="91">
        <f t="shared" si="144"/>
        <v>4.1225399999999999</v>
      </c>
      <c r="V251" s="91">
        <f t="shared" si="144"/>
        <v>4.1634099999999998</v>
      </c>
      <c r="W251" s="91">
        <f t="shared" si="144"/>
        <v>4.1098499999999998</v>
      </c>
      <c r="X251" s="91">
        <f t="shared" si="144"/>
        <v>3.8755899999999999</v>
      </c>
      <c r="Y251" s="91">
        <f t="shared" si="144"/>
        <v>3.7507199999999998</v>
      </c>
      <c r="Z251" s="91">
        <f t="shared" si="144"/>
        <v>3.4579200000000001</v>
      </c>
      <c r="AA251" s="91">
        <f t="shared" si="144"/>
        <v>3.2214900000000002</v>
      </c>
    </row>
    <row r="252" spans="1:27" ht="12.75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1173.07</v>
      </c>
      <c r="E252" s="44">
        <v>1111.99</v>
      </c>
      <c r="F252" s="44">
        <v>1090.1099999999999</v>
      </c>
      <c r="G252" s="44">
        <v>1106.47</v>
      </c>
      <c r="H252" s="44">
        <v>1160.25</v>
      </c>
      <c r="I252" s="44">
        <v>1248.57</v>
      </c>
      <c r="J252" s="44">
        <v>1412.38</v>
      </c>
      <c r="K252" s="44">
        <v>1729.07</v>
      </c>
      <c r="L252" s="44">
        <v>1836.46</v>
      </c>
      <c r="M252" s="44">
        <v>2142.66</v>
      </c>
      <c r="N252" s="44">
        <v>2200.1</v>
      </c>
      <c r="O252" s="44">
        <v>2006.3</v>
      </c>
      <c r="P252" s="44">
        <v>1985.13</v>
      </c>
      <c r="Q252" s="44">
        <v>1983.22</v>
      </c>
      <c r="R252" s="44">
        <v>1998.13</v>
      </c>
      <c r="S252" s="44">
        <v>1995.61</v>
      </c>
      <c r="T252" s="44">
        <v>1996.48</v>
      </c>
      <c r="U252" s="44">
        <v>2185.29</v>
      </c>
      <c r="V252" s="44">
        <v>2226.16</v>
      </c>
      <c r="W252" s="44">
        <v>2172.6</v>
      </c>
      <c r="X252" s="44">
        <v>1938.34</v>
      </c>
      <c r="Y252" s="44">
        <v>1813.47</v>
      </c>
      <c r="Z252" s="44">
        <v>1520.67</v>
      </c>
      <c r="AA252" s="44">
        <v>1284.24</v>
      </c>
    </row>
    <row r="253" spans="1:27" ht="12.75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 t="shared" ref="E253:AA253" si="145">$D$168</f>
        <v>1716.97</v>
      </c>
      <c r="F253" s="44">
        <f t="shared" si="145"/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484</v>
      </c>
      <c r="B256" s="28" t="str">
        <f>"19"&amp;"."&amp;$B$662&amp;"."&amp;$B$663</f>
        <v>19.10.2023</v>
      </c>
      <c r="C256" s="90" t="s">
        <v>76</v>
      </c>
      <c r="D256" s="91">
        <f>ROUND(((D257+D258+D260+D259)/1000),5)</f>
        <v>3.1210599999999999</v>
      </c>
      <c r="E256" s="91">
        <f>ROUND(((E257+E258+E260+E259)/1000),5)</f>
        <v>3.0309200000000001</v>
      </c>
      <c r="F256" s="91">
        <f>ROUND(((F257+F258+F260+F259)/1000),5)</f>
        <v>3.0194200000000002</v>
      </c>
      <c r="G256" s="91">
        <f t="shared" ref="G256:AA256" si="147">ROUND(((G257+G258+G260+G259)/1000),5)</f>
        <v>3.01938</v>
      </c>
      <c r="H256" s="91">
        <f t="shared" si="147"/>
        <v>3.07254</v>
      </c>
      <c r="I256" s="91">
        <f t="shared" si="147"/>
        <v>3.1794899999999999</v>
      </c>
      <c r="J256" s="91">
        <f t="shared" si="147"/>
        <v>3.4065699999999999</v>
      </c>
      <c r="K256" s="91">
        <f t="shared" si="147"/>
        <v>3.6693699999999998</v>
      </c>
      <c r="L256" s="91">
        <f t="shared" si="147"/>
        <v>3.9367200000000002</v>
      </c>
      <c r="M256" s="91">
        <f t="shared" si="147"/>
        <v>4.0918799999999997</v>
      </c>
      <c r="N256" s="91">
        <f t="shared" si="147"/>
        <v>4.1211099999999998</v>
      </c>
      <c r="O256" s="91">
        <f t="shared" si="147"/>
        <v>4.1213800000000003</v>
      </c>
      <c r="P256" s="91">
        <f t="shared" si="147"/>
        <v>4.03444</v>
      </c>
      <c r="Q256" s="91">
        <f t="shared" si="147"/>
        <v>4.0446200000000001</v>
      </c>
      <c r="R256" s="91">
        <f t="shared" si="147"/>
        <v>4.0451699999999997</v>
      </c>
      <c r="S256" s="91">
        <f t="shared" si="147"/>
        <v>4.0414300000000001</v>
      </c>
      <c r="T256" s="91">
        <f t="shared" si="147"/>
        <v>4.0411999999999999</v>
      </c>
      <c r="U256" s="91">
        <f t="shared" si="147"/>
        <v>4.1029799999999996</v>
      </c>
      <c r="V256" s="91">
        <f t="shared" si="147"/>
        <v>4.1706300000000001</v>
      </c>
      <c r="W256" s="91">
        <f t="shared" si="147"/>
        <v>4.1356700000000002</v>
      </c>
      <c r="X256" s="91">
        <f t="shared" si="147"/>
        <v>4.0080299999999998</v>
      </c>
      <c r="Y256" s="91">
        <f t="shared" si="147"/>
        <v>3.7719299999999998</v>
      </c>
      <c r="Z256" s="91">
        <f t="shared" si="147"/>
        <v>3.5678999999999998</v>
      </c>
      <c r="AA256" s="91">
        <f t="shared" si="147"/>
        <v>3.32376</v>
      </c>
    </row>
    <row r="257" spans="1:27" ht="12.75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1183.81</v>
      </c>
      <c r="E257" s="44">
        <v>1093.67</v>
      </c>
      <c r="F257" s="44">
        <v>1082.17</v>
      </c>
      <c r="G257" s="44">
        <v>1082.1300000000001</v>
      </c>
      <c r="H257" s="44">
        <v>1135.29</v>
      </c>
      <c r="I257" s="44">
        <v>1242.24</v>
      </c>
      <c r="J257" s="44">
        <v>1469.32</v>
      </c>
      <c r="K257" s="44">
        <v>1732.12</v>
      </c>
      <c r="L257" s="44">
        <v>1999.47</v>
      </c>
      <c r="M257" s="44">
        <v>2154.63</v>
      </c>
      <c r="N257" s="44">
        <v>2183.86</v>
      </c>
      <c r="O257" s="44">
        <v>2184.13</v>
      </c>
      <c r="P257" s="44">
        <v>2097.19</v>
      </c>
      <c r="Q257" s="44">
        <v>2107.37</v>
      </c>
      <c r="R257" s="44">
        <v>2107.92</v>
      </c>
      <c r="S257" s="44">
        <v>2104.1799999999998</v>
      </c>
      <c r="T257" s="44">
        <v>2103.9499999999998</v>
      </c>
      <c r="U257" s="44">
        <v>2165.73</v>
      </c>
      <c r="V257" s="44">
        <v>2233.38</v>
      </c>
      <c r="W257" s="44">
        <v>2198.42</v>
      </c>
      <c r="X257" s="44">
        <v>2070.7800000000002</v>
      </c>
      <c r="Y257" s="44">
        <v>1834.68</v>
      </c>
      <c r="Z257" s="44">
        <v>1630.65</v>
      </c>
      <c r="AA257" s="44">
        <v>1386.51</v>
      </c>
    </row>
    <row r="258" spans="1:27" ht="12.75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 t="shared" ref="E258:AA258" si="148">$D$168</f>
        <v>1716.97</v>
      </c>
      <c r="F258" s="44">
        <f t="shared" si="148"/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489</v>
      </c>
      <c r="B261" s="28" t="str">
        <f>"20"&amp;"."&amp;$B$662&amp;"."&amp;$B$663</f>
        <v>20.10.2023</v>
      </c>
      <c r="C261" s="90" t="s">
        <v>76</v>
      </c>
      <c r="D261" s="91">
        <f>ROUND(((D262+D263+D265+D264)/1000),5)</f>
        <v>3.1222699999999999</v>
      </c>
      <c r="E261" s="91">
        <f>ROUND(((E262+E263+E265+E264)/1000),5)</f>
        <v>3.04697</v>
      </c>
      <c r="F261" s="91">
        <f>ROUND(((F262+F263+F265+F264)/1000),5)</f>
        <v>3.0219299999999998</v>
      </c>
      <c r="G261" s="91">
        <f t="shared" ref="G261:AA261" si="150">ROUND(((G262+G263+G265+G264)/1000),5)</f>
        <v>3.0268999999999999</v>
      </c>
      <c r="H261" s="91">
        <f t="shared" si="150"/>
        <v>3.0925600000000002</v>
      </c>
      <c r="I261" s="91">
        <f t="shared" si="150"/>
        <v>3.1793399999999998</v>
      </c>
      <c r="J261" s="91">
        <f t="shared" si="150"/>
        <v>3.3988299999999998</v>
      </c>
      <c r="K261" s="91">
        <f t="shared" si="150"/>
        <v>3.7070599999999998</v>
      </c>
      <c r="L261" s="91">
        <f t="shared" si="150"/>
        <v>3.8834900000000001</v>
      </c>
      <c r="M261" s="91">
        <f t="shared" si="150"/>
        <v>4.1126899999999997</v>
      </c>
      <c r="N261" s="91">
        <f t="shared" si="150"/>
        <v>4.1770199999999997</v>
      </c>
      <c r="O261" s="91">
        <f t="shared" si="150"/>
        <v>3.9794999999999998</v>
      </c>
      <c r="P261" s="91">
        <f t="shared" si="150"/>
        <v>3.9618199999999999</v>
      </c>
      <c r="Q261" s="91">
        <f t="shared" si="150"/>
        <v>3.9653499999999999</v>
      </c>
      <c r="R261" s="91">
        <f t="shared" si="150"/>
        <v>3.96915</v>
      </c>
      <c r="S261" s="91">
        <f t="shared" si="150"/>
        <v>3.9626100000000002</v>
      </c>
      <c r="T261" s="91">
        <f t="shared" si="150"/>
        <v>3.9549400000000001</v>
      </c>
      <c r="U261" s="91">
        <f t="shared" si="150"/>
        <v>4.1488699999999996</v>
      </c>
      <c r="V261" s="91">
        <f t="shared" si="150"/>
        <v>4.1707200000000002</v>
      </c>
      <c r="W261" s="91">
        <f t="shared" si="150"/>
        <v>4.0282499999999999</v>
      </c>
      <c r="X261" s="91">
        <f t="shared" si="150"/>
        <v>3.93405</v>
      </c>
      <c r="Y261" s="91">
        <f t="shared" si="150"/>
        <v>3.84531</v>
      </c>
      <c r="Z261" s="91">
        <f t="shared" si="150"/>
        <v>3.5574499999999998</v>
      </c>
      <c r="AA261" s="91">
        <f t="shared" si="150"/>
        <v>3.3037100000000001</v>
      </c>
    </row>
    <row r="262" spans="1:27" ht="12.75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1185.02</v>
      </c>
      <c r="E262" s="44">
        <v>1109.72</v>
      </c>
      <c r="F262" s="44">
        <v>1084.68</v>
      </c>
      <c r="G262" s="44">
        <v>1089.6500000000001</v>
      </c>
      <c r="H262" s="44">
        <v>1155.31</v>
      </c>
      <c r="I262" s="44">
        <v>1242.0899999999999</v>
      </c>
      <c r="J262" s="44">
        <v>1461.58</v>
      </c>
      <c r="K262" s="44">
        <v>1769.81</v>
      </c>
      <c r="L262" s="44">
        <v>1946.24</v>
      </c>
      <c r="M262" s="44">
        <v>2175.44</v>
      </c>
      <c r="N262" s="44">
        <v>2239.77</v>
      </c>
      <c r="O262" s="44">
        <v>2042.25</v>
      </c>
      <c r="P262" s="44">
        <v>2024.57</v>
      </c>
      <c r="Q262" s="44">
        <v>2028.1</v>
      </c>
      <c r="R262" s="44">
        <v>2031.9</v>
      </c>
      <c r="S262" s="44">
        <v>2025.36</v>
      </c>
      <c r="T262" s="44">
        <v>2017.69</v>
      </c>
      <c r="U262" s="44">
        <v>2211.62</v>
      </c>
      <c r="V262" s="44">
        <v>2233.4699999999998</v>
      </c>
      <c r="W262" s="44">
        <v>2091</v>
      </c>
      <c r="X262" s="44">
        <v>1996.8</v>
      </c>
      <c r="Y262" s="44">
        <v>1908.06</v>
      </c>
      <c r="Z262" s="44">
        <v>1620.2</v>
      </c>
      <c r="AA262" s="44">
        <v>1366.46</v>
      </c>
    </row>
    <row r="263" spans="1:27" ht="12.75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 t="shared" ref="E263:AA263" si="151">$D$168</f>
        <v>1716.97</v>
      </c>
      <c r="F263" s="44">
        <f t="shared" si="151"/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494</v>
      </c>
      <c r="B266" s="28" t="str">
        <f>"21"&amp;"."&amp;$B$662&amp;"."&amp;$B$663</f>
        <v>21.10.2023</v>
      </c>
      <c r="C266" s="90" t="s">
        <v>76</v>
      </c>
      <c r="D266" s="91">
        <f>ROUND(((D267+D268+D270+D269)/1000),5)</f>
        <v>3.1681900000000001</v>
      </c>
      <c r="E266" s="91">
        <f>ROUND(((E267+E268+E270+E269)/1000),5)</f>
        <v>3.1382300000000001</v>
      </c>
      <c r="F266" s="91">
        <f>ROUND(((F267+F268+F270+F269)/1000),5)</f>
        <v>3.0992899999999999</v>
      </c>
      <c r="G266" s="91">
        <f t="shared" ref="G266:AA266" si="153">ROUND(((G267+G268+G270+G269)/1000),5)</f>
        <v>3.0863800000000001</v>
      </c>
      <c r="H266" s="91">
        <f t="shared" si="153"/>
        <v>3.09423</v>
      </c>
      <c r="I266" s="91">
        <f t="shared" si="153"/>
        <v>3.14655</v>
      </c>
      <c r="J266" s="91">
        <f t="shared" si="153"/>
        <v>3.1634699999999998</v>
      </c>
      <c r="K266" s="91">
        <f t="shared" si="153"/>
        <v>3.3751500000000001</v>
      </c>
      <c r="L266" s="91">
        <f t="shared" si="153"/>
        <v>3.5393699999999999</v>
      </c>
      <c r="M266" s="91">
        <f t="shared" si="153"/>
        <v>3.76416</v>
      </c>
      <c r="N266" s="91">
        <f t="shared" si="153"/>
        <v>3.85493</v>
      </c>
      <c r="O266" s="91">
        <f t="shared" si="153"/>
        <v>3.8613900000000001</v>
      </c>
      <c r="P266" s="91">
        <f t="shared" si="153"/>
        <v>3.82477</v>
      </c>
      <c r="Q266" s="91">
        <f t="shared" si="153"/>
        <v>3.8199000000000001</v>
      </c>
      <c r="R266" s="91">
        <f t="shared" si="153"/>
        <v>3.8041999999999998</v>
      </c>
      <c r="S266" s="91">
        <f t="shared" si="153"/>
        <v>3.79569</v>
      </c>
      <c r="T266" s="91">
        <f t="shared" si="153"/>
        <v>3.8161299999999998</v>
      </c>
      <c r="U266" s="91">
        <f t="shared" si="153"/>
        <v>3.9221499999999998</v>
      </c>
      <c r="V266" s="91">
        <f t="shared" si="153"/>
        <v>4.1151900000000001</v>
      </c>
      <c r="W266" s="91">
        <f t="shared" si="153"/>
        <v>4.0133900000000002</v>
      </c>
      <c r="X266" s="91">
        <f t="shared" si="153"/>
        <v>3.8045800000000001</v>
      </c>
      <c r="Y266" s="91">
        <f t="shared" si="153"/>
        <v>3.6752699999999998</v>
      </c>
      <c r="Z266" s="91">
        <f t="shared" si="153"/>
        <v>3.4406500000000002</v>
      </c>
      <c r="AA266" s="91">
        <f t="shared" si="153"/>
        <v>3.2295600000000002</v>
      </c>
    </row>
    <row r="267" spans="1:27" ht="12.75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1230.94</v>
      </c>
      <c r="E267" s="44">
        <v>1200.98</v>
      </c>
      <c r="F267" s="44">
        <v>1162.04</v>
      </c>
      <c r="G267" s="44">
        <v>1149.1300000000001</v>
      </c>
      <c r="H267" s="44">
        <v>1156.98</v>
      </c>
      <c r="I267" s="44">
        <v>1209.3</v>
      </c>
      <c r="J267" s="44">
        <v>1226.22</v>
      </c>
      <c r="K267" s="44">
        <v>1437.9</v>
      </c>
      <c r="L267" s="44">
        <v>1602.12</v>
      </c>
      <c r="M267" s="44">
        <v>1826.91</v>
      </c>
      <c r="N267" s="44">
        <v>1917.68</v>
      </c>
      <c r="O267" s="44">
        <v>1924.14</v>
      </c>
      <c r="P267" s="44">
        <v>1887.52</v>
      </c>
      <c r="Q267" s="44">
        <v>1882.65</v>
      </c>
      <c r="R267" s="44">
        <v>1866.95</v>
      </c>
      <c r="S267" s="44">
        <v>1858.44</v>
      </c>
      <c r="T267" s="44">
        <v>1878.88</v>
      </c>
      <c r="U267" s="44">
        <v>1984.9</v>
      </c>
      <c r="V267" s="44">
        <v>2177.94</v>
      </c>
      <c r="W267" s="44">
        <v>2076.14</v>
      </c>
      <c r="X267" s="44">
        <v>1867.33</v>
      </c>
      <c r="Y267" s="44">
        <v>1738.02</v>
      </c>
      <c r="Z267" s="44">
        <v>1503.4</v>
      </c>
      <c r="AA267" s="44">
        <v>1292.31</v>
      </c>
    </row>
    <row r="268" spans="1:27" ht="12.75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 t="shared" ref="E268:AA268" si="154">$D$168</f>
        <v>1716.97</v>
      </c>
      <c r="F268" s="44">
        <f t="shared" si="154"/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499</v>
      </c>
      <c r="B271" s="28" t="str">
        <f>"22"&amp;"."&amp;$B$662&amp;"."&amp;$B$663</f>
        <v>22.10.2023</v>
      </c>
      <c r="C271" s="90" t="s">
        <v>76</v>
      </c>
      <c r="D271" s="91">
        <f>ROUND(((D272+D273+D275+D274)/1000),5)</f>
        <v>3.1410399999999998</v>
      </c>
      <c r="E271" s="91">
        <f>ROUND(((E272+E273+E275+E274)/1000),5)</f>
        <v>3.0674199999999998</v>
      </c>
      <c r="F271" s="91">
        <f>ROUND(((F272+F273+F275+F274)/1000),5)</f>
        <v>3.0137800000000001</v>
      </c>
      <c r="G271" s="91">
        <f t="shared" ref="G271:AA271" si="156">ROUND(((G272+G273+G275+G274)/1000),5)</f>
        <v>3.0069699999999999</v>
      </c>
      <c r="H271" s="91">
        <f t="shared" si="156"/>
        <v>3.0063800000000001</v>
      </c>
      <c r="I271" s="91">
        <f t="shared" si="156"/>
        <v>3.0839699999999999</v>
      </c>
      <c r="J271" s="91">
        <f t="shared" si="156"/>
        <v>3.0891899999999999</v>
      </c>
      <c r="K271" s="91">
        <f t="shared" si="156"/>
        <v>3.1467100000000001</v>
      </c>
      <c r="L271" s="91">
        <f t="shared" si="156"/>
        <v>3.3121299999999998</v>
      </c>
      <c r="M271" s="91">
        <f t="shared" si="156"/>
        <v>3.5228299999999999</v>
      </c>
      <c r="N271" s="91">
        <f t="shared" si="156"/>
        <v>3.60616</v>
      </c>
      <c r="O271" s="91">
        <f t="shared" si="156"/>
        <v>3.6383999999999999</v>
      </c>
      <c r="P271" s="91">
        <f t="shared" si="156"/>
        <v>3.6641699999999999</v>
      </c>
      <c r="Q271" s="91">
        <f t="shared" si="156"/>
        <v>3.6806999999999999</v>
      </c>
      <c r="R271" s="91">
        <f t="shared" si="156"/>
        <v>3.6957599999999999</v>
      </c>
      <c r="S271" s="91">
        <f t="shared" si="156"/>
        <v>3.6848299999999998</v>
      </c>
      <c r="T271" s="91">
        <f t="shared" si="156"/>
        <v>3.76315</v>
      </c>
      <c r="U271" s="91">
        <f t="shared" si="156"/>
        <v>3.9801299999999999</v>
      </c>
      <c r="V271" s="91">
        <f t="shared" si="156"/>
        <v>4.1135700000000002</v>
      </c>
      <c r="W271" s="91">
        <f t="shared" si="156"/>
        <v>4.0603899999999999</v>
      </c>
      <c r="X271" s="91">
        <f t="shared" si="156"/>
        <v>3.8343400000000001</v>
      </c>
      <c r="Y271" s="91">
        <f t="shared" si="156"/>
        <v>3.61361</v>
      </c>
      <c r="Z271" s="91">
        <f t="shared" si="156"/>
        <v>3.2809599999999999</v>
      </c>
      <c r="AA271" s="91">
        <f t="shared" si="156"/>
        <v>3.16656</v>
      </c>
    </row>
    <row r="272" spans="1:27" ht="12.75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1203.79</v>
      </c>
      <c r="E272" s="44">
        <v>1130.17</v>
      </c>
      <c r="F272" s="44">
        <v>1076.53</v>
      </c>
      <c r="G272" s="44">
        <v>1069.72</v>
      </c>
      <c r="H272" s="44">
        <v>1069.1300000000001</v>
      </c>
      <c r="I272" s="44">
        <v>1146.72</v>
      </c>
      <c r="J272" s="44">
        <v>1151.94</v>
      </c>
      <c r="K272" s="44">
        <v>1209.46</v>
      </c>
      <c r="L272" s="44">
        <v>1374.88</v>
      </c>
      <c r="M272" s="44">
        <v>1585.58</v>
      </c>
      <c r="N272" s="44">
        <v>1668.91</v>
      </c>
      <c r="O272" s="44">
        <v>1701.15</v>
      </c>
      <c r="P272" s="44">
        <v>1726.92</v>
      </c>
      <c r="Q272" s="44">
        <v>1743.45</v>
      </c>
      <c r="R272" s="44">
        <v>1758.51</v>
      </c>
      <c r="S272" s="44">
        <v>1747.58</v>
      </c>
      <c r="T272" s="44">
        <v>1825.9</v>
      </c>
      <c r="U272" s="44">
        <v>2042.88</v>
      </c>
      <c r="V272" s="44">
        <v>2176.3200000000002</v>
      </c>
      <c r="W272" s="44">
        <v>2123.14</v>
      </c>
      <c r="X272" s="44">
        <v>1897.09</v>
      </c>
      <c r="Y272" s="44">
        <v>1676.36</v>
      </c>
      <c r="Z272" s="44">
        <v>1343.71</v>
      </c>
      <c r="AA272" s="44">
        <v>1229.31</v>
      </c>
    </row>
    <row r="273" spans="1:27" ht="12.75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 t="shared" ref="E273:AA273" si="157">$D$168</f>
        <v>1716.97</v>
      </c>
      <c r="F273" s="44">
        <f t="shared" si="157"/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504</v>
      </c>
      <c r="B276" s="28" t="str">
        <f>"23"&amp;"."&amp;$B$662&amp;"."&amp;$B$663</f>
        <v>23.10.2023</v>
      </c>
      <c r="C276" s="90" t="s">
        <v>76</v>
      </c>
      <c r="D276" s="91">
        <f>ROUND(((D277+D278+D280+D279)/1000),5)</f>
        <v>3.1238899999999998</v>
      </c>
      <c r="E276" s="91">
        <f>ROUND(((E277+E278+E280+E279)/1000),5)</f>
        <v>3.0098400000000001</v>
      </c>
      <c r="F276" s="91">
        <f>ROUND(((F277+F278+F280+F279)/1000),5)</f>
        <v>2.9681299999999999</v>
      </c>
      <c r="G276" s="91">
        <f t="shared" ref="G276:AA276" si="159">ROUND(((G277+G278+G280+G279)/1000),5)</f>
        <v>2.9853399999999999</v>
      </c>
      <c r="H276" s="91">
        <f t="shared" si="159"/>
        <v>3.0113400000000001</v>
      </c>
      <c r="I276" s="91">
        <f t="shared" si="159"/>
        <v>3.1442600000000001</v>
      </c>
      <c r="J276" s="91">
        <f t="shared" si="159"/>
        <v>3.3060800000000001</v>
      </c>
      <c r="K276" s="91">
        <f t="shared" si="159"/>
        <v>3.6051299999999999</v>
      </c>
      <c r="L276" s="91">
        <f t="shared" si="159"/>
        <v>3.8403299999999998</v>
      </c>
      <c r="M276" s="91">
        <f t="shared" si="159"/>
        <v>4.0371800000000002</v>
      </c>
      <c r="N276" s="91">
        <f t="shared" si="159"/>
        <v>4.11754</v>
      </c>
      <c r="O276" s="91">
        <f t="shared" si="159"/>
        <v>3.9359600000000001</v>
      </c>
      <c r="P276" s="91">
        <f t="shared" si="159"/>
        <v>3.86246</v>
      </c>
      <c r="Q276" s="91">
        <f t="shared" si="159"/>
        <v>3.90211</v>
      </c>
      <c r="R276" s="91">
        <f t="shared" si="159"/>
        <v>3.9150299999999998</v>
      </c>
      <c r="S276" s="91">
        <f t="shared" si="159"/>
        <v>3.9110499999999999</v>
      </c>
      <c r="T276" s="91">
        <f t="shared" si="159"/>
        <v>3.89988</v>
      </c>
      <c r="U276" s="91">
        <f t="shared" si="159"/>
        <v>4.0108699999999997</v>
      </c>
      <c r="V276" s="91">
        <f t="shared" si="159"/>
        <v>4.1172800000000001</v>
      </c>
      <c r="W276" s="91">
        <f t="shared" si="159"/>
        <v>4.0012600000000003</v>
      </c>
      <c r="X276" s="91">
        <f t="shared" si="159"/>
        <v>3.7712699999999999</v>
      </c>
      <c r="Y276" s="91">
        <f t="shared" si="159"/>
        <v>3.6678799999999998</v>
      </c>
      <c r="Z276" s="91">
        <f t="shared" si="159"/>
        <v>3.3446600000000002</v>
      </c>
      <c r="AA276" s="91">
        <f t="shared" si="159"/>
        <v>3.17137</v>
      </c>
    </row>
    <row r="277" spans="1:27" ht="12.75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1186.6400000000001</v>
      </c>
      <c r="E277" s="44">
        <v>1072.5899999999999</v>
      </c>
      <c r="F277" s="44">
        <v>1030.8800000000001</v>
      </c>
      <c r="G277" s="44">
        <v>1048.0899999999999</v>
      </c>
      <c r="H277" s="44">
        <v>1074.0899999999999</v>
      </c>
      <c r="I277" s="44">
        <v>1207.01</v>
      </c>
      <c r="J277" s="44">
        <v>1368.83</v>
      </c>
      <c r="K277" s="44">
        <v>1667.88</v>
      </c>
      <c r="L277" s="44">
        <v>1903.08</v>
      </c>
      <c r="M277" s="44">
        <v>2099.9299999999998</v>
      </c>
      <c r="N277" s="44">
        <v>2180.29</v>
      </c>
      <c r="O277" s="44">
        <v>1998.71</v>
      </c>
      <c r="P277" s="44">
        <v>1925.21</v>
      </c>
      <c r="Q277" s="44">
        <v>1964.86</v>
      </c>
      <c r="R277" s="44">
        <v>1977.78</v>
      </c>
      <c r="S277" s="44">
        <v>1973.8</v>
      </c>
      <c r="T277" s="44">
        <v>1962.63</v>
      </c>
      <c r="U277" s="44">
        <v>2073.62</v>
      </c>
      <c r="V277" s="44">
        <v>2180.0300000000002</v>
      </c>
      <c r="W277" s="44">
        <v>2064.0100000000002</v>
      </c>
      <c r="X277" s="44">
        <v>1834.02</v>
      </c>
      <c r="Y277" s="44">
        <v>1730.63</v>
      </c>
      <c r="Z277" s="44">
        <v>1407.41</v>
      </c>
      <c r="AA277" s="44">
        <v>1234.1199999999999</v>
      </c>
    </row>
    <row r="278" spans="1:27" ht="12.75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 t="shared" ref="E278:AA278" si="160">$D$168</f>
        <v>1716.97</v>
      </c>
      <c r="F278" s="44">
        <f t="shared" si="160"/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509</v>
      </c>
      <c r="B281" s="28" t="str">
        <f>"24"&amp;"."&amp;$B$662&amp;"."&amp;$B$663</f>
        <v>24.10.2023</v>
      </c>
      <c r="C281" s="90" t="s">
        <v>76</v>
      </c>
      <c r="D281" s="91">
        <f>ROUND(((D282+D283+D285+D284)/1000),5)</f>
        <v>3.1099399999999999</v>
      </c>
      <c r="E281" s="91">
        <f>ROUND(((E282+E283+E285+E284)/1000),5)</f>
        <v>3.0239199999999999</v>
      </c>
      <c r="F281" s="91">
        <f>ROUND(((F282+F283+F285+F284)/1000),5)</f>
        <v>2.9935</v>
      </c>
      <c r="G281" s="91">
        <f t="shared" ref="G281:AA281" si="162">ROUND(((G282+G283+G285+G284)/1000),5)</f>
        <v>3.0061399999999998</v>
      </c>
      <c r="H281" s="91">
        <f t="shared" si="162"/>
        <v>3.0529199999999999</v>
      </c>
      <c r="I281" s="91">
        <f t="shared" si="162"/>
        <v>3.1694300000000002</v>
      </c>
      <c r="J281" s="91">
        <f t="shared" si="162"/>
        <v>3.3386900000000002</v>
      </c>
      <c r="K281" s="91">
        <f t="shared" si="162"/>
        <v>3.6599400000000002</v>
      </c>
      <c r="L281" s="91">
        <f t="shared" si="162"/>
        <v>3.8495300000000001</v>
      </c>
      <c r="M281" s="91">
        <f t="shared" si="162"/>
        <v>4.0567799999999998</v>
      </c>
      <c r="N281" s="91">
        <f t="shared" si="162"/>
        <v>4.1342699999999999</v>
      </c>
      <c r="O281" s="91">
        <f t="shared" si="162"/>
        <v>3.9678800000000001</v>
      </c>
      <c r="P281" s="91">
        <f t="shared" si="162"/>
        <v>3.9437099999999998</v>
      </c>
      <c r="Q281" s="91">
        <f t="shared" si="162"/>
        <v>3.9586199999999998</v>
      </c>
      <c r="R281" s="91">
        <f t="shared" si="162"/>
        <v>3.9565399999999999</v>
      </c>
      <c r="S281" s="91">
        <f t="shared" si="162"/>
        <v>3.9575100000000001</v>
      </c>
      <c r="T281" s="91">
        <f t="shared" si="162"/>
        <v>3.9407199999999998</v>
      </c>
      <c r="U281" s="91">
        <f t="shared" si="162"/>
        <v>4.1337400000000004</v>
      </c>
      <c r="V281" s="91">
        <f t="shared" si="162"/>
        <v>4.1598600000000001</v>
      </c>
      <c r="W281" s="91">
        <f t="shared" si="162"/>
        <v>4.1218500000000002</v>
      </c>
      <c r="X281" s="91">
        <f t="shared" si="162"/>
        <v>3.8454799999999998</v>
      </c>
      <c r="Y281" s="91">
        <f t="shared" si="162"/>
        <v>3.6947299999999998</v>
      </c>
      <c r="Z281" s="91">
        <f t="shared" si="162"/>
        <v>3.44523</v>
      </c>
      <c r="AA281" s="91">
        <f t="shared" si="162"/>
        <v>3.2193800000000001</v>
      </c>
    </row>
    <row r="282" spans="1:27" ht="12.75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1172.69</v>
      </c>
      <c r="E282" s="44">
        <v>1086.67</v>
      </c>
      <c r="F282" s="44">
        <v>1056.25</v>
      </c>
      <c r="G282" s="44">
        <v>1068.8900000000001</v>
      </c>
      <c r="H282" s="44">
        <v>1115.67</v>
      </c>
      <c r="I282" s="44">
        <v>1232.18</v>
      </c>
      <c r="J282" s="44">
        <v>1401.44</v>
      </c>
      <c r="K282" s="44">
        <v>1722.69</v>
      </c>
      <c r="L282" s="44">
        <v>1912.28</v>
      </c>
      <c r="M282" s="44">
        <v>2119.5300000000002</v>
      </c>
      <c r="N282" s="44">
        <v>2197.02</v>
      </c>
      <c r="O282" s="44">
        <v>2030.63</v>
      </c>
      <c r="P282" s="44">
        <v>2006.46</v>
      </c>
      <c r="Q282" s="44">
        <v>2021.37</v>
      </c>
      <c r="R282" s="44">
        <v>2019.29</v>
      </c>
      <c r="S282" s="44">
        <v>2020.26</v>
      </c>
      <c r="T282" s="44">
        <v>2003.47</v>
      </c>
      <c r="U282" s="44">
        <v>2196.4899999999998</v>
      </c>
      <c r="V282" s="44">
        <v>2222.61</v>
      </c>
      <c r="W282" s="44">
        <v>2184.6</v>
      </c>
      <c r="X282" s="44">
        <v>1908.23</v>
      </c>
      <c r="Y282" s="44">
        <v>1757.48</v>
      </c>
      <c r="Z282" s="44">
        <v>1507.98</v>
      </c>
      <c r="AA282" s="44">
        <v>1282.1300000000001</v>
      </c>
    </row>
    <row r="283" spans="1:27" ht="12.75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 t="shared" ref="E283:AA283" si="163">$D$168</f>
        <v>1716.97</v>
      </c>
      <c r="F283" s="44">
        <f t="shared" si="163"/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514</v>
      </c>
      <c r="B286" s="28" t="str">
        <f>"25"&amp;"."&amp;$B$662&amp;"."&amp;$B$663</f>
        <v>25.10.2023</v>
      </c>
      <c r="C286" s="90" t="s">
        <v>76</v>
      </c>
      <c r="D286" s="91">
        <f>ROUND(((D287+D288+D290+D289)/1000),5)</f>
        <v>3.1050499999999999</v>
      </c>
      <c r="E286" s="91">
        <f>ROUND(((E287+E288+E290+E289)/1000),5)</f>
        <v>3.04556</v>
      </c>
      <c r="F286" s="91">
        <f>ROUND(((F287+F288+F290+F289)/1000),5)</f>
        <v>3.0084399999999998</v>
      </c>
      <c r="G286" s="91">
        <f t="shared" ref="G286:AA286" si="165">ROUND(((G287+G288+G290+G289)/1000),5)</f>
        <v>3.0056799999999999</v>
      </c>
      <c r="H286" s="91">
        <f t="shared" si="165"/>
        <v>3.0729199999999999</v>
      </c>
      <c r="I286" s="91">
        <f t="shared" si="165"/>
        <v>3.1624099999999999</v>
      </c>
      <c r="J286" s="91">
        <f t="shared" si="165"/>
        <v>3.31107</v>
      </c>
      <c r="K286" s="91">
        <f t="shared" si="165"/>
        <v>3.6114999999999999</v>
      </c>
      <c r="L286" s="91">
        <f t="shared" si="165"/>
        <v>3.78491</v>
      </c>
      <c r="M286" s="91">
        <f t="shared" si="165"/>
        <v>4.1478099999999998</v>
      </c>
      <c r="N286" s="91">
        <f t="shared" si="165"/>
        <v>4.3217100000000004</v>
      </c>
      <c r="O286" s="91">
        <f t="shared" si="165"/>
        <v>3.9489899999999998</v>
      </c>
      <c r="P286" s="91">
        <f t="shared" si="165"/>
        <v>3.9270499999999999</v>
      </c>
      <c r="Q286" s="91">
        <f t="shared" si="165"/>
        <v>3.93973</v>
      </c>
      <c r="R286" s="91">
        <f t="shared" si="165"/>
        <v>3.93634</v>
      </c>
      <c r="S286" s="91">
        <f t="shared" si="165"/>
        <v>3.9325399999999999</v>
      </c>
      <c r="T286" s="91">
        <f t="shared" si="165"/>
        <v>3.9313799999999999</v>
      </c>
      <c r="U286" s="91">
        <f t="shared" si="165"/>
        <v>4.1762100000000002</v>
      </c>
      <c r="V286" s="91">
        <f t="shared" si="165"/>
        <v>4.2179900000000004</v>
      </c>
      <c r="W286" s="91">
        <f t="shared" si="165"/>
        <v>4.2410100000000002</v>
      </c>
      <c r="X286" s="91">
        <f t="shared" si="165"/>
        <v>3.9119299999999999</v>
      </c>
      <c r="Y286" s="91">
        <f t="shared" si="165"/>
        <v>3.7774700000000001</v>
      </c>
      <c r="Z286" s="91">
        <f t="shared" si="165"/>
        <v>3.4506899999999998</v>
      </c>
      <c r="AA286" s="91">
        <f t="shared" si="165"/>
        <v>3.20444</v>
      </c>
    </row>
    <row r="287" spans="1:27" ht="12.75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1167.8</v>
      </c>
      <c r="E287" s="44">
        <v>1108.31</v>
      </c>
      <c r="F287" s="44">
        <v>1071.19</v>
      </c>
      <c r="G287" s="44">
        <v>1068.43</v>
      </c>
      <c r="H287" s="44">
        <v>1135.67</v>
      </c>
      <c r="I287" s="44">
        <v>1225.1600000000001</v>
      </c>
      <c r="J287" s="44">
        <v>1373.82</v>
      </c>
      <c r="K287" s="44">
        <v>1674.25</v>
      </c>
      <c r="L287" s="44">
        <v>1847.66</v>
      </c>
      <c r="M287" s="44">
        <v>2210.56</v>
      </c>
      <c r="N287" s="44">
        <v>2384.46</v>
      </c>
      <c r="O287" s="44">
        <v>2011.74</v>
      </c>
      <c r="P287" s="44">
        <v>1989.8</v>
      </c>
      <c r="Q287" s="44">
        <v>2002.48</v>
      </c>
      <c r="R287" s="44">
        <v>1999.09</v>
      </c>
      <c r="S287" s="44">
        <v>1995.29</v>
      </c>
      <c r="T287" s="44">
        <v>1994.13</v>
      </c>
      <c r="U287" s="44">
        <v>2238.96</v>
      </c>
      <c r="V287" s="44">
        <v>2280.7399999999998</v>
      </c>
      <c r="W287" s="44">
        <v>2303.7600000000002</v>
      </c>
      <c r="X287" s="44">
        <v>1974.68</v>
      </c>
      <c r="Y287" s="44">
        <v>1840.22</v>
      </c>
      <c r="Z287" s="44">
        <v>1513.44</v>
      </c>
      <c r="AA287" s="44">
        <v>1267.19</v>
      </c>
    </row>
    <row r="288" spans="1:27" ht="12.75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 t="shared" ref="E288:AA288" si="166">$D$168</f>
        <v>1716.97</v>
      </c>
      <c r="F288" s="44">
        <f t="shared" si="166"/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519</v>
      </c>
      <c r="B291" s="28" t="str">
        <f>"26"&amp;"."&amp;$B$662&amp;"."&amp;$B$663</f>
        <v>26.10.2023</v>
      </c>
      <c r="C291" s="90" t="s">
        <v>76</v>
      </c>
      <c r="D291" s="91">
        <f>ROUND(((D292+D293+D295+D294)/1000),5)</f>
        <v>3.1168</v>
      </c>
      <c r="E291" s="91">
        <f>ROUND(((E292+E293+E295+E294)/1000),5)</f>
        <v>3.0306999999999999</v>
      </c>
      <c r="F291" s="91">
        <f>ROUND(((F292+F293+F295+F294)/1000),5)</f>
        <v>3.0005099999999998</v>
      </c>
      <c r="G291" s="91">
        <f t="shared" ref="G291:AA291" si="168">ROUND(((G292+G293+G295+G294)/1000),5)</f>
        <v>2.9776799999999999</v>
      </c>
      <c r="H291" s="91">
        <f t="shared" si="168"/>
        <v>3.0697999999999999</v>
      </c>
      <c r="I291" s="91">
        <f t="shared" si="168"/>
        <v>3.1990599999999998</v>
      </c>
      <c r="J291" s="91">
        <f t="shared" si="168"/>
        <v>3.3962400000000001</v>
      </c>
      <c r="K291" s="91">
        <f t="shared" si="168"/>
        <v>3.60467</v>
      </c>
      <c r="L291" s="91">
        <f t="shared" si="168"/>
        <v>3.8615699999999999</v>
      </c>
      <c r="M291" s="91">
        <f t="shared" si="168"/>
        <v>4.0022799999999998</v>
      </c>
      <c r="N291" s="91">
        <f t="shared" si="168"/>
        <v>4.0254799999999999</v>
      </c>
      <c r="O291" s="91">
        <f t="shared" si="168"/>
        <v>4.0414399999999997</v>
      </c>
      <c r="P291" s="91">
        <f t="shared" si="168"/>
        <v>3.98068</v>
      </c>
      <c r="Q291" s="91">
        <f t="shared" si="168"/>
        <v>3.9916200000000002</v>
      </c>
      <c r="R291" s="91">
        <f t="shared" si="168"/>
        <v>3.9765700000000002</v>
      </c>
      <c r="S291" s="91">
        <f t="shared" si="168"/>
        <v>3.97871</v>
      </c>
      <c r="T291" s="91">
        <f t="shared" si="168"/>
        <v>3.97899</v>
      </c>
      <c r="U291" s="91">
        <f t="shared" si="168"/>
        <v>3.9704899999999999</v>
      </c>
      <c r="V291" s="91">
        <f t="shared" si="168"/>
        <v>4.1366199999999997</v>
      </c>
      <c r="W291" s="91">
        <f t="shared" si="168"/>
        <v>4.1316899999999999</v>
      </c>
      <c r="X291" s="91">
        <f t="shared" si="168"/>
        <v>3.8280599999999998</v>
      </c>
      <c r="Y291" s="91">
        <f t="shared" si="168"/>
        <v>3.72241</v>
      </c>
      <c r="Z291" s="91">
        <f t="shared" si="168"/>
        <v>3.4456600000000002</v>
      </c>
      <c r="AA291" s="91">
        <f t="shared" si="168"/>
        <v>3.1997100000000001</v>
      </c>
    </row>
    <row r="292" spans="1:27" ht="12.75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1179.55</v>
      </c>
      <c r="E292" s="44">
        <v>1093.45</v>
      </c>
      <c r="F292" s="44">
        <v>1063.26</v>
      </c>
      <c r="G292" s="44">
        <v>1040.43</v>
      </c>
      <c r="H292" s="44">
        <v>1132.55</v>
      </c>
      <c r="I292" s="44">
        <v>1261.81</v>
      </c>
      <c r="J292" s="44">
        <v>1458.99</v>
      </c>
      <c r="K292" s="44">
        <v>1667.42</v>
      </c>
      <c r="L292" s="44">
        <v>1924.32</v>
      </c>
      <c r="M292" s="44">
        <v>2065.0300000000002</v>
      </c>
      <c r="N292" s="44">
        <v>2088.23</v>
      </c>
      <c r="O292" s="44">
        <v>2104.19</v>
      </c>
      <c r="P292" s="44">
        <v>2043.43</v>
      </c>
      <c r="Q292" s="44">
        <v>2054.37</v>
      </c>
      <c r="R292" s="44">
        <v>2039.32</v>
      </c>
      <c r="S292" s="44">
        <v>2041.46</v>
      </c>
      <c r="T292" s="44">
        <v>2041.74</v>
      </c>
      <c r="U292" s="44">
        <v>2033.24</v>
      </c>
      <c r="V292" s="44">
        <v>2199.37</v>
      </c>
      <c r="W292" s="44">
        <v>2194.44</v>
      </c>
      <c r="X292" s="44">
        <v>1890.81</v>
      </c>
      <c r="Y292" s="44">
        <v>1785.16</v>
      </c>
      <c r="Z292" s="44">
        <v>1508.41</v>
      </c>
      <c r="AA292" s="44">
        <v>1262.46</v>
      </c>
    </row>
    <row r="293" spans="1:27" ht="12.75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 t="shared" ref="E293:AA293" si="169">$D$168</f>
        <v>1716.97</v>
      </c>
      <c r="F293" s="44">
        <f t="shared" si="169"/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524</v>
      </c>
      <c r="B296" s="28" t="str">
        <f>"27"&amp;"."&amp;$B$662&amp;"."&amp;$B$663</f>
        <v>27.10.2023</v>
      </c>
      <c r="C296" s="90" t="s">
        <v>76</v>
      </c>
      <c r="D296" s="91">
        <f>ROUND(((D297+D298+D300+D299)/1000),5)</f>
        <v>3.1342500000000002</v>
      </c>
      <c r="E296" s="91">
        <f>ROUND(((E297+E298+E300+E299)/1000),5)</f>
        <v>3.0501999999999998</v>
      </c>
      <c r="F296" s="91">
        <f>ROUND(((F297+F298+F300+F299)/1000),5)</f>
        <v>3.01084</v>
      </c>
      <c r="G296" s="91">
        <f t="shared" ref="G296:AA296" si="171">ROUND(((G297+G298+G300+G299)/1000),5)</f>
        <v>3.0119899999999999</v>
      </c>
      <c r="H296" s="91">
        <f t="shared" si="171"/>
        <v>3.07965</v>
      </c>
      <c r="I296" s="91">
        <f t="shared" si="171"/>
        <v>3.1989100000000001</v>
      </c>
      <c r="J296" s="91">
        <f t="shared" si="171"/>
        <v>3.3440300000000001</v>
      </c>
      <c r="K296" s="91">
        <f t="shared" si="171"/>
        <v>3.6244200000000002</v>
      </c>
      <c r="L296" s="91">
        <f t="shared" si="171"/>
        <v>3.88794</v>
      </c>
      <c r="M296" s="91">
        <f t="shared" si="171"/>
        <v>4.0827999999999998</v>
      </c>
      <c r="N296" s="91">
        <f t="shared" si="171"/>
        <v>4.3026200000000001</v>
      </c>
      <c r="O296" s="91">
        <f t="shared" si="171"/>
        <v>4.2382400000000002</v>
      </c>
      <c r="P296" s="91">
        <f t="shared" si="171"/>
        <v>4.0009499999999996</v>
      </c>
      <c r="Q296" s="91">
        <f t="shared" si="171"/>
        <v>4.0142199999999999</v>
      </c>
      <c r="R296" s="91">
        <f t="shared" si="171"/>
        <v>4.0070499999999996</v>
      </c>
      <c r="S296" s="91">
        <f t="shared" si="171"/>
        <v>4.0086899999999996</v>
      </c>
      <c r="T296" s="91">
        <f t="shared" si="171"/>
        <v>4.0055399999999999</v>
      </c>
      <c r="U296" s="91">
        <f t="shared" si="171"/>
        <v>4.1472600000000002</v>
      </c>
      <c r="V296" s="91">
        <f t="shared" si="171"/>
        <v>4.3306199999999997</v>
      </c>
      <c r="W296" s="91">
        <f t="shared" si="171"/>
        <v>4.2378</v>
      </c>
      <c r="X296" s="91">
        <f t="shared" si="171"/>
        <v>3.9142199999999998</v>
      </c>
      <c r="Y296" s="91">
        <f t="shared" si="171"/>
        <v>3.88123</v>
      </c>
      <c r="Z296" s="91">
        <f t="shared" si="171"/>
        <v>3.5583499999999999</v>
      </c>
      <c r="AA296" s="91">
        <f t="shared" si="171"/>
        <v>3.42231</v>
      </c>
    </row>
    <row r="297" spans="1:27" ht="12.75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1197</v>
      </c>
      <c r="E297" s="44">
        <v>1112.95</v>
      </c>
      <c r="F297" s="44">
        <v>1073.5899999999999</v>
      </c>
      <c r="G297" s="44">
        <v>1074.74</v>
      </c>
      <c r="H297" s="44">
        <v>1142.4000000000001</v>
      </c>
      <c r="I297" s="44">
        <v>1261.6600000000001</v>
      </c>
      <c r="J297" s="44">
        <v>1406.78</v>
      </c>
      <c r="K297" s="44">
        <v>1687.17</v>
      </c>
      <c r="L297" s="44">
        <v>1950.69</v>
      </c>
      <c r="M297" s="44">
        <v>2145.5500000000002</v>
      </c>
      <c r="N297" s="44">
        <v>2365.37</v>
      </c>
      <c r="O297" s="44">
        <v>2300.9899999999998</v>
      </c>
      <c r="P297" s="44">
        <v>2063.6999999999998</v>
      </c>
      <c r="Q297" s="44">
        <v>2076.9699999999998</v>
      </c>
      <c r="R297" s="44">
        <v>2069.8000000000002</v>
      </c>
      <c r="S297" s="44">
        <v>2071.44</v>
      </c>
      <c r="T297" s="44">
        <v>2068.29</v>
      </c>
      <c r="U297" s="44">
        <v>2210.0100000000002</v>
      </c>
      <c r="V297" s="44">
        <v>2393.37</v>
      </c>
      <c r="W297" s="44">
        <v>2300.5500000000002</v>
      </c>
      <c r="X297" s="44">
        <v>1976.97</v>
      </c>
      <c r="Y297" s="44">
        <v>1943.98</v>
      </c>
      <c r="Z297" s="44">
        <v>1621.1</v>
      </c>
      <c r="AA297" s="44">
        <v>1485.06</v>
      </c>
    </row>
    <row r="298" spans="1:27" ht="12.75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 t="shared" ref="E298:AA298" si="172">$D$168</f>
        <v>1716.97</v>
      </c>
      <c r="F298" s="44">
        <f t="shared" si="172"/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529</v>
      </c>
      <c r="B301" s="28" t="str">
        <f>"28"&amp;"."&amp;$B$662&amp;"."&amp;$B$663</f>
        <v>28.10.2023</v>
      </c>
      <c r="C301" s="90" t="s">
        <v>76</v>
      </c>
      <c r="D301" s="91">
        <f>ROUND(((D302+D303+D305+D304)/1000),5)</f>
        <v>3.18207</v>
      </c>
      <c r="E301" s="91">
        <f>ROUND(((E302+E303+E305+E304)/1000),5)</f>
        <v>3.1402399999999999</v>
      </c>
      <c r="F301" s="91">
        <f>ROUND(((F302+F303+F305+F304)/1000),5)</f>
        <v>3.12195</v>
      </c>
      <c r="G301" s="91">
        <f t="shared" ref="G301:AA301" si="174">ROUND(((G302+G303+G305+G304)/1000),5)</f>
        <v>3.0887099999999998</v>
      </c>
      <c r="H301" s="91">
        <f t="shared" si="174"/>
        <v>3.1192199999999999</v>
      </c>
      <c r="I301" s="91">
        <f t="shared" si="174"/>
        <v>3.1421700000000001</v>
      </c>
      <c r="J301" s="91">
        <f t="shared" si="174"/>
        <v>3.1646899999999998</v>
      </c>
      <c r="K301" s="91">
        <f t="shared" si="174"/>
        <v>3.3029899999999999</v>
      </c>
      <c r="L301" s="91">
        <f t="shared" si="174"/>
        <v>3.5686800000000001</v>
      </c>
      <c r="M301" s="91">
        <f t="shared" si="174"/>
        <v>3.8674400000000002</v>
      </c>
      <c r="N301" s="91">
        <f t="shared" si="174"/>
        <v>3.9265699999999999</v>
      </c>
      <c r="O301" s="91">
        <f t="shared" si="174"/>
        <v>3.93113</v>
      </c>
      <c r="P301" s="91">
        <f t="shared" si="174"/>
        <v>3.9186399999999999</v>
      </c>
      <c r="Q301" s="91">
        <f t="shared" si="174"/>
        <v>3.8860199999999998</v>
      </c>
      <c r="R301" s="91">
        <f t="shared" si="174"/>
        <v>3.7937599999999998</v>
      </c>
      <c r="S301" s="91">
        <f t="shared" si="174"/>
        <v>3.7227000000000001</v>
      </c>
      <c r="T301" s="91">
        <f t="shared" si="174"/>
        <v>3.6966700000000001</v>
      </c>
      <c r="U301" s="91">
        <f t="shared" si="174"/>
        <v>3.80369</v>
      </c>
      <c r="V301" s="91">
        <f t="shared" si="174"/>
        <v>3.8712900000000001</v>
      </c>
      <c r="W301" s="91">
        <f t="shared" si="174"/>
        <v>3.77617</v>
      </c>
      <c r="X301" s="91">
        <f t="shared" si="174"/>
        <v>3.7482500000000001</v>
      </c>
      <c r="Y301" s="91">
        <f t="shared" si="174"/>
        <v>3.5594299999999999</v>
      </c>
      <c r="Z301" s="91">
        <f t="shared" si="174"/>
        <v>3.2705899999999999</v>
      </c>
      <c r="AA301" s="91">
        <f t="shared" si="174"/>
        <v>3.1951999999999998</v>
      </c>
    </row>
    <row r="302" spans="1:27" ht="12.75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1244.82</v>
      </c>
      <c r="E302" s="44">
        <v>1202.99</v>
      </c>
      <c r="F302" s="44">
        <v>1184.7</v>
      </c>
      <c r="G302" s="44">
        <v>1151.46</v>
      </c>
      <c r="H302" s="44">
        <v>1181.97</v>
      </c>
      <c r="I302" s="44">
        <v>1204.92</v>
      </c>
      <c r="J302" s="44">
        <v>1227.44</v>
      </c>
      <c r="K302" s="44">
        <v>1365.74</v>
      </c>
      <c r="L302" s="44">
        <v>1631.43</v>
      </c>
      <c r="M302" s="44">
        <v>1930.19</v>
      </c>
      <c r="N302" s="44">
        <v>1989.32</v>
      </c>
      <c r="O302" s="44">
        <v>1993.88</v>
      </c>
      <c r="P302" s="44">
        <v>1981.39</v>
      </c>
      <c r="Q302" s="44">
        <v>1948.77</v>
      </c>
      <c r="R302" s="44">
        <v>1856.51</v>
      </c>
      <c r="S302" s="44">
        <v>1785.45</v>
      </c>
      <c r="T302" s="44">
        <v>1759.42</v>
      </c>
      <c r="U302" s="44">
        <v>1866.44</v>
      </c>
      <c r="V302" s="44">
        <v>1934.04</v>
      </c>
      <c r="W302" s="44">
        <v>1838.92</v>
      </c>
      <c r="X302" s="44">
        <v>1811</v>
      </c>
      <c r="Y302" s="44">
        <v>1622.18</v>
      </c>
      <c r="Z302" s="44">
        <v>1333.34</v>
      </c>
      <c r="AA302" s="44">
        <v>1257.95</v>
      </c>
    </row>
    <row r="303" spans="1:27" ht="12.75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 t="shared" ref="E303:AA303" si="175">$D$168</f>
        <v>1716.97</v>
      </c>
      <c r="F303" s="44">
        <f t="shared" si="175"/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534</v>
      </c>
      <c r="B306" s="28" t="str">
        <f>"29"&amp;"."&amp;$B$662&amp;"."&amp;$B$663</f>
        <v>29.10.2023</v>
      </c>
      <c r="C306" s="90" t="s">
        <v>76</v>
      </c>
      <c r="D306" s="91">
        <f>ROUND(((D307+D308+D310+D309)/1000),5)</f>
        <v>3.1906099999999999</v>
      </c>
      <c r="E306" s="91">
        <f>ROUND(((E307+E308+E310+E309)/1000),5)</f>
        <v>3.12582</v>
      </c>
      <c r="F306" s="91">
        <f>ROUND(((F307+F308+F310+F309)/1000),5)</f>
        <v>3.0769799999999998</v>
      </c>
      <c r="G306" s="91">
        <f t="shared" ref="G306:AA306" si="177">ROUND(((G307+G308+G310+G309)/1000),5)</f>
        <v>3.0341100000000001</v>
      </c>
      <c r="H306" s="91">
        <f t="shared" si="177"/>
        <v>3.0611999999999999</v>
      </c>
      <c r="I306" s="91">
        <f t="shared" si="177"/>
        <v>3.1272500000000001</v>
      </c>
      <c r="J306" s="91">
        <f t="shared" si="177"/>
        <v>3.1255899999999999</v>
      </c>
      <c r="K306" s="91">
        <f t="shared" si="177"/>
        <v>3.1936599999999999</v>
      </c>
      <c r="L306" s="91">
        <f t="shared" si="177"/>
        <v>3.44754</v>
      </c>
      <c r="M306" s="91">
        <f t="shared" si="177"/>
        <v>3.6436099999999998</v>
      </c>
      <c r="N306" s="91">
        <f t="shared" si="177"/>
        <v>3.8097300000000001</v>
      </c>
      <c r="O306" s="91">
        <f t="shared" si="177"/>
        <v>3.8516400000000002</v>
      </c>
      <c r="P306" s="91">
        <f t="shared" si="177"/>
        <v>3.8417599999999998</v>
      </c>
      <c r="Q306" s="91">
        <f t="shared" si="177"/>
        <v>3.8420100000000001</v>
      </c>
      <c r="R306" s="91">
        <f t="shared" si="177"/>
        <v>3.7659500000000001</v>
      </c>
      <c r="S306" s="91">
        <f t="shared" si="177"/>
        <v>3.7847900000000001</v>
      </c>
      <c r="T306" s="91">
        <f t="shared" si="177"/>
        <v>3.7898900000000002</v>
      </c>
      <c r="U306" s="91">
        <f t="shared" si="177"/>
        <v>3.9561500000000001</v>
      </c>
      <c r="V306" s="91">
        <f t="shared" si="177"/>
        <v>4.0191600000000003</v>
      </c>
      <c r="W306" s="91">
        <f t="shared" si="177"/>
        <v>3.9388100000000001</v>
      </c>
      <c r="X306" s="91">
        <f t="shared" si="177"/>
        <v>3.8986999999999998</v>
      </c>
      <c r="Y306" s="91">
        <f t="shared" si="177"/>
        <v>3.8479000000000001</v>
      </c>
      <c r="Z306" s="91">
        <f t="shared" si="177"/>
        <v>3.4769299999999999</v>
      </c>
      <c r="AA306" s="91">
        <f t="shared" si="177"/>
        <v>3.2281499999999999</v>
      </c>
    </row>
    <row r="307" spans="1:27" ht="12.75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1253.3599999999999</v>
      </c>
      <c r="E307" s="44">
        <v>1188.57</v>
      </c>
      <c r="F307" s="44">
        <v>1139.73</v>
      </c>
      <c r="G307" s="44">
        <v>1096.8599999999999</v>
      </c>
      <c r="H307" s="44">
        <v>1123.95</v>
      </c>
      <c r="I307" s="44">
        <v>1190</v>
      </c>
      <c r="J307" s="44">
        <v>1188.3399999999999</v>
      </c>
      <c r="K307" s="44">
        <v>1256.4100000000001</v>
      </c>
      <c r="L307" s="44">
        <v>1510.29</v>
      </c>
      <c r="M307" s="44">
        <v>1706.36</v>
      </c>
      <c r="N307" s="44">
        <v>1872.48</v>
      </c>
      <c r="O307" s="44">
        <v>1914.39</v>
      </c>
      <c r="P307" s="44">
        <v>1904.51</v>
      </c>
      <c r="Q307" s="44">
        <v>1904.76</v>
      </c>
      <c r="R307" s="44">
        <v>1828.7</v>
      </c>
      <c r="S307" s="44">
        <v>1847.54</v>
      </c>
      <c r="T307" s="44">
        <v>1852.64</v>
      </c>
      <c r="U307" s="44">
        <v>2018.9</v>
      </c>
      <c r="V307" s="44">
        <v>2081.91</v>
      </c>
      <c r="W307" s="44">
        <v>2001.56</v>
      </c>
      <c r="X307" s="44">
        <v>1961.45</v>
      </c>
      <c r="Y307" s="44">
        <v>1910.65</v>
      </c>
      <c r="Z307" s="44">
        <v>1539.68</v>
      </c>
      <c r="AA307" s="44">
        <v>1290.9000000000001</v>
      </c>
    </row>
    <row r="308" spans="1:27" ht="12.75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 t="shared" ref="E308:AA308" si="178">$D$168</f>
        <v>1716.97</v>
      </c>
      <c r="F308" s="44">
        <f t="shared" si="178"/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539</v>
      </c>
      <c r="B311" s="28" t="str">
        <f>"30"&amp;"."&amp;$B$662&amp;"."&amp;$B$663</f>
        <v>30.10.2023</v>
      </c>
      <c r="C311" s="90" t="s">
        <v>76</v>
      </c>
      <c r="D311" s="91">
        <f>ROUND(((D312+D313+D315+D314)/1000),5)</f>
        <v>3.1252599999999999</v>
      </c>
      <c r="E311" s="91">
        <f>ROUND(((E312+E313+E315+E314)/1000),5)</f>
        <v>3.01769</v>
      </c>
      <c r="F311" s="91">
        <f>ROUND(((F312+F313+F315+F314)/1000),5)</f>
        <v>2.96495</v>
      </c>
      <c r="G311" s="91">
        <f t="shared" ref="G311:AA311" si="180">ROUND(((G312+G313+G315+G314)/1000),5)</f>
        <v>2.9527899999999998</v>
      </c>
      <c r="H311" s="91">
        <f t="shared" si="180"/>
        <v>3.0085099999999998</v>
      </c>
      <c r="I311" s="91">
        <f t="shared" si="180"/>
        <v>3.1265200000000002</v>
      </c>
      <c r="J311" s="91">
        <f t="shared" si="180"/>
        <v>3.24519</v>
      </c>
      <c r="K311" s="91">
        <f t="shared" si="180"/>
        <v>3.5177</v>
      </c>
      <c r="L311" s="91">
        <f t="shared" si="180"/>
        <v>3.7646700000000002</v>
      </c>
      <c r="M311" s="91">
        <f t="shared" si="180"/>
        <v>3.9131800000000001</v>
      </c>
      <c r="N311" s="91">
        <f t="shared" si="180"/>
        <v>4.0040199999999997</v>
      </c>
      <c r="O311" s="91">
        <f t="shared" si="180"/>
        <v>3.9321899999999999</v>
      </c>
      <c r="P311" s="91">
        <f t="shared" si="180"/>
        <v>3.93316</v>
      </c>
      <c r="Q311" s="91">
        <f t="shared" si="180"/>
        <v>3.9632999999999998</v>
      </c>
      <c r="R311" s="91">
        <f t="shared" si="180"/>
        <v>3.9438</v>
      </c>
      <c r="S311" s="91">
        <f t="shared" si="180"/>
        <v>3.9380299999999999</v>
      </c>
      <c r="T311" s="91">
        <f t="shared" si="180"/>
        <v>3.9316800000000001</v>
      </c>
      <c r="U311" s="91">
        <f t="shared" si="180"/>
        <v>4.1663100000000002</v>
      </c>
      <c r="V311" s="91">
        <f t="shared" si="180"/>
        <v>4.0773400000000004</v>
      </c>
      <c r="W311" s="91">
        <f t="shared" si="180"/>
        <v>3.9260199999999998</v>
      </c>
      <c r="X311" s="91">
        <f t="shared" si="180"/>
        <v>3.8790800000000001</v>
      </c>
      <c r="Y311" s="91">
        <f t="shared" si="180"/>
        <v>3.6850700000000001</v>
      </c>
      <c r="Z311" s="91">
        <f t="shared" si="180"/>
        <v>3.2709299999999999</v>
      </c>
      <c r="AA311" s="91">
        <f t="shared" si="180"/>
        <v>3.1670500000000001</v>
      </c>
    </row>
    <row r="312" spans="1:27" ht="12.75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1188.01</v>
      </c>
      <c r="E312" s="44">
        <v>1080.44</v>
      </c>
      <c r="F312" s="44">
        <v>1027.7</v>
      </c>
      <c r="G312" s="44">
        <v>1015.54</v>
      </c>
      <c r="H312" s="44">
        <v>1071.26</v>
      </c>
      <c r="I312" s="44">
        <v>1189.27</v>
      </c>
      <c r="J312" s="44">
        <v>1307.94</v>
      </c>
      <c r="K312" s="44">
        <v>1580.45</v>
      </c>
      <c r="L312" s="44">
        <v>1827.42</v>
      </c>
      <c r="M312" s="44">
        <v>1975.93</v>
      </c>
      <c r="N312" s="44">
        <v>2066.77</v>
      </c>
      <c r="O312" s="44">
        <v>1994.94</v>
      </c>
      <c r="P312" s="44">
        <v>1995.91</v>
      </c>
      <c r="Q312" s="44">
        <v>2026.05</v>
      </c>
      <c r="R312" s="44">
        <v>2006.55</v>
      </c>
      <c r="S312" s="44">
        <v>2000.78</v>
      </c>
      <c r="T312" s="44">
        <v>1994.43</v>
      </c>
      <c r="U312" s="44">
        <v>2229.06</v>
      </c>
      <c r="V312" s="44">
        <v>2140.09</v>
      </c>
      <c r="W312" s="44">
        <v>1988.77</v>
      </c>
      <c r="X312" s="44">
        <v>1941.83</v>
      </c>
      <c r="Y312" s="44">
        <v>1747.82</v>
      </c>
      <c r="Z312" s="44">
        <v>1333.68</v>
      </c>
      <c r="AA312" s="44">
        <v>1229.8</v>
      </c>
    </row>
    <row r="313" spans="1:27" ht="12.75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 t="shared" ref="E313:AA313" si="181">$D$168</f>
        <v>1716.97</v>
      </c>
      <c r="F313" s="44">
        <f t="shared" si="181"/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544</v>
      </c>
      <c r="B316" s="28" t="str">
        <f>"31"&amp;"."&amp;$B$662&amp;"."&amp;$B$663</f>
        <v>31.10.2023</v>
      </c>
      <c r="C316" s="90" t="s">
        <v>76</v>
      </c>
      <c r="D316" s="91">
        <f>ROUND(((D317+D318+D320+D319)/1000),5)</f>
        <v>3.0897299999999999</v>
      </c>
      <c r="E316" s="91">
        <f>ROUND(((E317+E318+E320+E319)/1000),5)</f>
        <v>2.9531700000000001</v>
      </c>
      <c r="F316" s="91">
        <f>ROUND(((F317+F318+F320+F319)/1000),5)</f>
        <v>2.8670399999999998</v>
      </c>
      <c r="G316" s="91">
        <f t="shared" ref="G316:AA316" si="183">ROUND(((G317+G318+G320+G319)/1000),5)</f>
        <v>2.8517199999999998</v>
      </c>
      <c r="H316" s="91">
        <f t="shared" si="183"/>
        <v>2.9655100000000001</v>
      </c>
      <c r="I316" s="91">
        <f t="shared" si="183"/>
        <v>3.11835</v>
      </c>
      <c r="J316" s="91">
        <f t="shared" si="183"/>
        <v>3.2074400000000001</v>
      </c>
      <c r="K316" s="91">
        <f t="shared" si="183"/>
        <v>3.53986</v>
      </c>
      <c r="L316" s="91">
        <f t="shared" si="183"/>
        <v>3.7317</v>
      </c>
      <c r="M316" s="91">
        <f t="shared" si="183"/>
        <v>3.8975</v>
      </c>
      <c r="N316" s="91">
        <f t="shared" si="183"/>
        <v>3.9183599999999998</v>
      </c>
      <c r="O316" s="91">
        <f t="shared" si="183"/>
        <v>3.9010500000000001</v>
      </c>
      <c r="P316" s="91">
        <f t="shared" si="183"/>
        <v>3.90388</v>
      </c>
      <c r="Q316" s="91">
        <f t="shared" si="183"/>
        <v>3.9060199999999998</v>
      </c>
      <c r="R316" s="91">
        <f t="shared" si="183"/>
        <v>3.9056700000000002</v>
      </c>
      <c r="S316" s="91">
        <f t="shared" si="183"/>
        <v>3.9064100000000002</v>
      </c>
      <c r="T316" s="91">
        <f t="shared" si="183"/>
        <v>3.9043299999999999</v>
      </c>
      <c r="U316" s="91">
        <f t="shared" si="183"/>
        <v>3.96577</v>
      </c>
      <c r="V316" s="91">
        <f t="shared" si="183"/>
        <v>3.97078</v>
      </c>
      <c r="W316" s="91">
        <f t="shared" si="183"/>
        <v>3.8808600000000002</v>
      </c>
      <c r="X316" s="91">
        <f t="shared" si="183"/>
        <v>3.8155899999999998</v>
      </c>
      <c r="Y316" s="91">
        <f t="shared" si="183"/>
        <v>3.6655899999999999</v>
      </c>
      <c r="Z316" s="91">
        <f t="shared" si="183"/>
        <v>3.2460200000000001</v>
      </c>
      <c r="AA316" s="91">
        <f t="shared" si="183"/>
        <v>3.1513599999999999</v>
      </c>
    </row>
    <row r="317" spans="1:27" ht="12.75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1152.48</v>
      </c>
      <c r="E317" s="44">
        <v>1015.92</v>
      </c>
      <c r="F317" s="44">
        <v>929.79</v>
      </c>
      <c r="G317" s="44">
        <v>914.47</v>
      </c>
      <c r="H317" s="44">
        <v>1028.26</v>
      </c>
      <c r="I317" s="44">
        <v>1181.0999999999999</v>
      </c>
      <c r="J317" s="44">
        <v>1270.19</v>
      </c>
      <c r="K317" s="44">
        <v>1602.61</v>
      </c>
      <c r="L317" s="44">
        <v>1794.45</v>
      </c>
      <c r="M317" s="44">
        <v>1960.25</v>
      </c>
      <c r="N317" s="44">
        <v>1981.11</v>
      </c>
      <c r="O317" s="44">
        <v>1963.8</v>
      </c>
      <c r="P317" s="44">
        <v>1966.63</v>
      </c>
      <c r="Q317" s="44">
        <v>1968.77</v>
      </c>
      <c r="R317" s="44">
        <v>1968.42</v>
      </c>
      <c r="S317" s="44">
        <v>1969.16</v>
      </c>
      <c r="T317" s="44">
        <v>1967.08</v>
      </c>
      <c r="U317" s="44">
        <v>2028.52</v>
      </c>
      <c r="V317" s="44">
        <v>2033.53</v>
      </c>
      <c r="W317" s="44">
        <v>1943.61</v>
      </c>
      <c r="X317" s="44">
        <v>1878.34</v>
      </c>
      <c r="Y317" s="44">
        <v>1728.34</v>
      </c>
      <c r="Z317" s="44">
        <v>1308.77</v>
      </c>
      <c r="AA317" s="44">
        <v>1214.1099999999999</v>
      </c>
    </row>
    <row r="318" spans="1:27" ht="12.75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 t="shared" ref="E318:AA318" si="184">$D$168</f>
        <v>1716.97</v>
      </c>
      <c r="F318" s="44">
        <f t="shared" si="184"/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01.10.2023</v>
      </c>
      <c r="C325" s="90" t="s">
        <v>76</v>
      </c>
      <c r="D325" s="91">
        <f>ROUND(((D326+D327+D329+D328)/1000),5)</f>
        <v>3.7949299999999999</v>
      </c>
      <c r="E325" s="91">
        <f>ROUND(((E326+E327+E329+E328)/1000),5)</f>
        <v>3.7361499999999999</v>
      </c>
      <c r="F325" s="91">
        <f>ROUND(((F326+F327+F329+F328)/1000),5)</f>
        <v>3.7222</v>
      </c>
      <c r="G325" s="91">
        <f t="shared" ref="G325:AA325" si="186">ROUND(((G326+G327+G329+G328)/1000),5)</f>
        <v>3.7240700000000002</v>
      </c>
      <c r="H325" s="91">
        <f t="shared" si="186"/>
        <v>3.73291</v>
      </c>
      <c r="I325" s="91">
        <f t="shared" si="186"/>
        <v>3.7575500000000002</v>
      </c>
      <c r="J325" s="91">
        <f t="shared" si="186"/>
        <v>3.7585700000000002</v>
      </c>
      <c r="K325" s="91">
        <f t="shared" si="186"/>
        <v>3.8456999999999999</v>
      </c>
      <c r="L325" s="91">
        <f t="shared" si="186"/>
        <v>4.0954899999999999</v>
      </c>
      <c r="M325" s="91">
        <f t="shared" si="186"/>
        <v>4.3689900000000002</v>
      </c>
      <c r="N325" s="91">
        <f t="shared" si="186"/>
        <v>4.4220899999999999</v>
      </c>
      <c r="O325" s="91">
        <f t="shared" si="186"/>
        <v>4.4288600000000002</v>
      </c>
      <c r="P325" s="91">
        <f t="shared" si="186"/>
        <v>4.4314400000000003</v>
      </c>
      <c r="Q325" s="91">
        <f t="shared" si="186"/>
        <v>4.4452100000000003</v>
      </c>
      <c r="R325" s="91">
        <f t="shared" si="186"/>
        <v>4.4490299999999996</v>
      </c>
      <c r="S325" s="91">
        <f t="shared" si="186"/>
        <v>4.4589600000000003</v>
      </c>
      <c r="T325" s="91">
        <f t="shared" si="186"/>
        <v>4.4516099999999996</v>
      </c>
      <c r="U325" s="91">
        <f t="shared" si="186"/>
        <v>4.4649999999999999</v>
      </c>
      <c r="V325" s="91">
        <f t="shared" si="186"/>
        <v>4.5236499999999999</v>
      </c>
      <c r="W325" s="91">
        <f t="shared" si="186"/>
        <v>4.5890300000000002</v>
      </c>
      <c r="X325" s="91">
        <f t="shared" si="186"/>
        <v>4.5264100000000003</v>
      </c>
      <c r="Y325" s="91">
        <f t="shared" si="186"/>
        <v>4.4398</v>
      </c>
      <c r="Z325" s="91">
        <f t="shared" si="186"/>
        <v>4.0910399999999996</v>
      </c>
      <c r="AA325" s="91">
        <f t="shared" si="186"/>
        <v>3.9154900000000001</v>
      </c>
    </row>
    <row r="326" spans="1:27" ht="12.75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1351.76</v>
      </c>
      <c r="E326" s="44">
        <v>1292.98</v>
      </c>
      <c r="F326" s="44">
        <v>1279.03</v>
      </c>
      <c r="G326" s="44">
        <v>1280.9000000000001</v>
      </c>
      <c r="H326" s="44">
        <v>1289.74</v>
      </c>
      <c r="I326" s="44">
        <v>1314.38</v>
      </c>
      <c r="J326" s="44">
        <v>1315.4</v>
      </c>
      <c r="K326" s="44">
        <v>1402.53</v>
      </c>
      <c r="L326" s="44">
        <v>1652.32</v>
      </c>
      <c r="M326" s="44">
        <v>1925.82</v>
      </c>
      <c r="N326" s="44">
        <v>1978.92</v>
      </c>
      <c r="O326" s="44">
        <v>1985.69</v>
      </c>
      <c r="P326" s="44">
        <v>1988.27</v>
      </c>
      <c r="Q326" s="44">
        <v>2002.04</v>
      </c>
      <c r="R326" s="44">
        <v>2005.86</v>
      </c>
      <c r="S326" s="44">
        <v>2015.79</v>
      </c>
      <c r="T326" s="44">
        <v>2008.44</v>
      </c>
      <c r="U326" s="44">
        <v>2021.83</v>
      </c>
      <c r="V326" s="44">
        <v>2080.48</v>
      </c>
      <c r="W326" s="44">
        <v>2145.86</v>
      </c>
      <c r="X326" s="44">
        <v>2083.2399999999998</v>
      </c>
      <c r="Y326" s="44">
        <v>1996.63</v>
      </c>
      <c r="Z326" s="44">
        <v>1647.87</v>
      </c>
      <c r="AA326" s="44">
        <v>1472.32</v>
      </c>
    </row>
    <row r="327" spans="1:27" ht="12.75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555</v>
      </c>
      <c r="B330" s="28" t="str">
        <f>"02"&amp;"."&amp;$B$662&amp;"."&amp;$B$663</f>
        <v>02.10.2023</v>
      </c>
      <c r="C330" s="90" t="s">
        <v>76</v>
      </c>
      <c r="D330" s="91">
        <f>ROUND(((D331+D332+D334+D333)/1000),5)</f>
        <v>3.7703700000000002</v>
      </c>
      <c r="E330" s="91">
        <f>ROUND(((E331+E332+E334+E333)/1000),5)</f>
        <v>3.7132700000000001</v>
      </c>
      <c r="F330" s="91">
        <f>ROUND(((F331+F332+F334+F333)/1000),5)</f>
        <v>3.6576599999999999</v>
      </c>
      <c r="G330" s="91">
        <f t="shared" ref="G330:AA330" si="189">ROUND(((G331+G332+G334+G333)/1000),5)</f>
        <v>3.6452599999999999</v>
      </c>
      <c r="H330" s="91">
        <f t="shared" si="189"/>
        <v>3.6581299999999999</v>
      </c>
      <c r="I330" s="91">
        <f t="shared" si="189"/>
        <v>3.7767499999999998</v>
      </c>
      <c r="J330" s="91">
        <f t="shared" si="189"/>
        <v>3.9368099999999999</v>
      </c>
      <c r="K330" s="91">
        <f t="shared" si="189"/>
        <v>4.1937499999999996</v>
      </c>
      <c r="L330" s="91">
        <f t="shared" si="189"/>
        <v>4.3971999999999998</v>
      </c>
      <c r="M330" s="91">
        <f t="shared" si="189"/>
        <v>4.5905300000000002</v>
      </c>
      <c r="N330" s="91">
        <f t="shared" si="189"/>
        <v>4.5973100000000002</v>
      </c>
      <c r="O330" s="91">
        <f t="shared" si="189"/>
        <v>4.5194400000000003</v>
      </c>
      <c r="P330" s="91">
        <f t="shared" si="189"/>
        <v>4.4771099999999997</v>
      </c>
      <c r="Q330" s="91">
        <f t="shared" si="189"/>
        <v>4.4968899999999996</v>
      </c>
      <c r="R330" s="91">
        <f t="shared" si="189"/>
        <v>4.4987899999999996</v>
      </c>
      <c r="S330" s="91">
        <f t="shared" si="189"/>
        <v>4.4849500000000004</v>
      </c>
      <c r="T330" s="91">
        <f t="shared" si="189"/>
        <v>4.4803600000000001</v>
      </c>
      <c r="U330" s="91">
        <f t="shared" si="189"/>
        <v>4.48996</v>
      </c>
      <c r="V330" s="91">
        <f t="shared" si="189"/>
        <v>4.6359899999999996</v>
      </c>
      <c r="W330" s="91">
        <f t="shared" si="189"/>
        <v>4.63856</v>
      </c>
      <c r="X330" s="91">
        <f t="shared" si="189"/>
        <v>4.4835200000000004</v>
      </c>
      <c r="Y330" s="91">
        <f t="shared" si="189"/>
        <v>4.3901700000000003</v>
      </c>
      <c r="Z330" s="91">
        <f t="shared" si="189"/>
        <v>4.13809</v>
      </c>
      <c r="AA330" s="91">
        <f t="shared" si="189"/>
        <v>3.8446500000000001</v>
      </c>
    </row>
    <row r="331" spans="1:27" ht="12.75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1327.2</v>
      </c>
      <c r="E331" s="44">
        <v>1270.0999999999999</v>
      </c>
      <c r="F331" s="44">
        <v>1214.49</v>
      </c>
      <c r="G331" s="44">
        <v>1202.0899999999999</v>
      </c>
      <c r="H331" s="44">
        <v>1214.96</v>
      </c>
      <c r="I331" s="44">
        <v>1333.58</v>
      </c>
      <c r="J331" s="44">
        <v>1493.64</v>
      </c>
      <c r="K331" s="44">
        <v>1750.58</v>
      </c>
      <c r="L331" s="44">
        <v>1954.03</v>
      </c>
      <c r="M331" s="44">
        <v>2147.36</v>
      </c>
      <c r="N331" s="44">
        <v>2154.14</v>
      </c>
      <c r="O331" s="44">
        <v>2076.27</v>
      </c>
      <c r="P331" s="44">
        <v>2033.94</v>
      </c>
      <c r="Q331" s="44">
        <v>2053.7199999999998</v>
      </c>
      <c r="R331" s="44">
        <v>2055.62</v>
      </c>
      <c r="S331" s="44">
        <v>2041.78</v>
      </c>
      <c r="T331" s="44">
        <v>2037.19</v>
      </c>
      <c r="U331" s="44">
        <v>2046.79</v>
      </c>
      <c r="V331" s="44">
        <v>2192.8200000000002</v>
      </c>
      <c r="W331" s="44">
        <v>2195.39</v>
      </c>
      <c r="X331" s="44">
        <v>2040.35</v>
      </c>
      <c r="Y331" s="44">
        <v>1947</v>
      </c>
      <c r="Z331" s="44">
        <v>1694.92</v>
      </c>
      <c r="AA331" s="44">
        <v>1401.48</v>
      </c>
    </row>
    <row r="332" spans="1:27" ht="12.75" customHeight="1" outlineLevel="1" x14ac:dyDescent="0.2">
      <c r="A332" s="99" t="s">
        <v>557</v>
      </c>
      <c r="B332" s="63" t="s">
        <v>90</v>
      </c>
      <c r="C332" s="43" t="s">
        <v>79</v>
      </c>
      <c r="D332" s="44">
        <f t="shared" ref="D332:AA332" si="190">$D$327</f>
        <v>2222.89</v>
      </c>
      <c r="E332" s="44">
        <f t="shared" si="190"/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560</v>
      </c>
      <c r="B335" s="28" t="str">
        <f>"03"&amp;"."&amp;$B$662&amp;"."&amp;$B$663</f>
        <v>03.10.2023</v>
      </c>
      <c r="C335" s="90" t="s">
        <v>76</v>
      </c>
      <c r="D335" s="91">
        <f>ROUND(((D336+D337+D339+D338)/1000),5)</f>
        <v>3.7141899999999999</v>
      </c>
      <c r="E335" s="91">
        <f>ROUND(((E336+E337+E339+E338)/1000),5)</f>
        <v>3.6294400000000002</v>
      </c>
      <c r="F335" s="91">
        <f>ROUND(((F336+F337+F339+F338)/1000),5)</f>
        <v>3.48597</v>
      </c>
      <c r="G335" s="91">
        <f t="shared" ref="G335:AA335" si="192">ROUND(((G336+G337+G339+G338)/1000),5)</f>
        <v>3.46793</v>
      </c>
      <c r="H335" s="91">
        <f t="shared" si="192"/>
        <v>3.62927</v>
      </c>
      <c r="I335" s="91">
        <f t="shared" si="192"/>
        <v>3.7794500000000002</v>
      </c>
      <c r="J335" s="91">
        <f t="shared" si="192"/>
        <v>3.8702399999999999</v>
      </c>
      <c r="K335" s="91">
        <f t="shared" si="192"/>
        <v>4.1095600000000001</v>
      </c>
      <c r="L335" s="91">
        <f t="shared" si="192"/>
        <v>4.3569599999999999</v>
      </c>
      <c r="M335" s="91">
        <f t="shared" si="192"/>
        <v>4.5191699999999999</v>
      </c>
      <c r="N335" s="91">
        <f t="shared" si="192"/>
        <v>4.5551199999999996</v>
      </c>
      <c r="O335" s="91">
        <f t="shared" si="192"/>
        <v>4.4633200000000004</v>
      </c>
      <c r="P335" s="91">
        <f t="shared" si="192"/>
        <v>4.4587300000000001</v>
      </c>
      <c r="Q335" s="91">
        <f t="shared" si="192"/>
        <v>4.48238</v>
      </c>
      <c r="R335" s="91">
        <f t="shared" si="192"/>
        <v>4.4851999999999999</v>
      </c>
      <c r="S335" s="91">
        <f t="shared" si="192"/>
        <v>4.4875800000000003</v>
      </c>
      <c r="T335" s="91">
        <f t="shared" si="192"/>
        <v>4.4879499999999997</v>
      </c>
      <c r="U335" s="91">
        <f t="shared" si="192"/>
        <v>4.4886400000000002</v>
      </c>
      <c r="V335" s="91">
        <f t="shared" si="192"/>
        <v>4.5945</v>
      </c>
      <c r="W335" s="91">
        <f t="shared" si="192"/>
        <v>4.6059099999999997</v>
      </c>
      <c r="X335" s="91">
        <f t="shared" si="192"/>
        <v>4.4683799999999998</v>
      </c>
      <c r="Y335" s="91">
        <f t="shared" si="192"/>
        <v>4.3381600000000002</v>
      </c>
      <c r="Z335" s="91">
        <f t="shared" si="192"/>
        <v>4.0604100000000001</v>
      </c>
      <c r="AA335" s="91">
        <f t="shared" si="192"/>
        <v>3.8446199999999999</v>
      </c>
    </row>
    <row r="336" spans="1:27" ht="12.75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1271.02</v>
      </c>
      <c r="E336" s="44">
        <v>1186.27</v>
      </c>
      <c r="F336" s="44">
        <v>1042.8</v>
      </c>
      <c r="G336" s="44">
        <v>1024.76</v>
      </c>
      <c r="H336" s="44">
        <v>1186.0999999999999</v>
      </c>
      <c r="I336" s="44">
        <v>1336.28</v>
      </c>
      <c r="J336" s="44">
        <v>1427.07</v>
      </c>
      <c r="K336" s="44">
        <v>1666.39</v>
      </c>
      <c r="L336" s="44">
        <v>1913.79</v>
      </c>
      <c r="M336" s="44">
        <v>2076</v>
      </c>
      <c r="N336" s="44">
        <v>2111.9499999999998</v>
      </c>
      <c r="O336" s="44">
        <v>2020.15</v>
      </c>
      <c r="P336" s="44">
        <v>2015.56</v>
      </c>
      <c r="Q336" s="44">
        <v>2039.21</v>
      </c>
      <c r="R336" s="44">
        <v>2042.03</v>
      </c>
      <c r="S336" s="44">
        <v>2044.41</v>
      </c>
      <c r="T336" s="44">
        <v>2044.78</v>
      </c>
      <c r="U336" s="44">
        <v>2045.47</v>
      </c>
      <c r="V336" s="44">
        <v>2151.33</v>
      </c>
      <c r="W336" s="44">
        <v>2162.7399999999998</v>
      </c>
      <c r="X336" s="44">
        <v>2025.21</v>
      </c>
      <c r="Y336" s="44">
        <v>1894.99</v>
      </c>
      <c r="Z336" s="44">
        <v>1617.24</v>
      </c>
      <c r="AA336" s="44">
        <v>1401.45</v>
      </c>
    </row>
    <row r="337" spans="1:27" ht="12.75" customHeight="1" outlineLevel="1" x14ac:dyDescent="0.2">
      <c r="A337" s="99" t="s">
        <v>562</v>
      </c>
      <c r="B337" s="63" t="s">
        <v>90</v>
      </c>
      <c r="C337" s="43" t="s">
        <v>79</v>
      </c>
      <c r="D337" s="44">
        <f t="shared" ref="D337:AA337" si="193">$D$327</f>
        <v>2222.89</v>
      </c>
      <c r="E337" s="44">
        <f t="shared" si="193"/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565</v>
      </c>
      <c r="B340" s="28" t="str">
        <f>"04"&amp;"."&amp;$B$662&amp;"."&amp;$B$663</f>
        <v>04.10.2023</v>
      </c>
      <c r="C340" s="90" t="s">
        <v>76</v>
      </c>
      <c r="D340" s="91">
        <f>ROUND(((D341+D342+D344+D343)/1000),5)</f>
        <v>3.6874099999999999</v>
      </c>
      <c r="E340" s="91">
        <f>ROUND(((E341+E342+E344+E343)/1000),5)</f>
        <v>3.5570900000000001</v>
      </c>
      <c r="F340" s="91">
        <f>ROUND(((F341+F342+F344+F343)/1000),5)</f>
        <v>3.4396</v>
      </c>
      <c r="G340" s="91">
        <f t="shared" ref="G340:AA340" si="195">ROUND(((G341+G342+G344+G343)/1000),5)</f>
        <v>3.4977999999999998</v>
      </c>
      <c r="H340" s="91">
        <f t="shared" si="195"/>
        <v>3.6227499999999999</v>
      </c>
      <c r="I340" s="91">
        <f t="shared" si="195"/>
        <v>3.73116</v>
      </c>
      <c r="J340" s="91">
        <f t="shared" si="195"/>
        <v>3.7777599999999998</v>
      </c>
      <c r="K340" s="91">
        <f t="shared" si="195"/>
        <v>4.1188900000000004</v>
      </c>
      <c r="L340" s="91">
        <f t="shared" si="195"/>
        <v>4.3949499999999997</v>
      </c>
      <c r="M340" s="91">
        <f t="shared" si="195"/>
        <v>4.5696099999999999</v>
      </c>
      <c r="N340" s="91">
        <f t="shared" si="195"/>
        <v>4.5996300000000003</v>
      </c>
      <c r="O340" s="91">
        <f t="shared" si="195"/>
        <v>4.5208300000000001</v>
      </c>
      <c r="P340" s="91">
        <f t="shared" si="195"/>
        <v>4.4528999999999996</v>
      </c>
      <c r="Q340" s="91">
        <f t="shared" si="195"/>
        <v>4.4712399999999999</v>
      </c>
      <c r="R340" s="91">
        <f t="shared" si="195"/>
        <v>4.4740599999999997</v>
      </c>
      <c r="S340" s="91">
        <f t="shared" si="195"/>
        <v>4.4665499999999998</v>
      </c>
      <c r="T340" s="91">
        <f t="shared" si="195"/>
        <v>4.4742600000000001</v>
      </c>
      <c r="U340" s="91">
        <f t="shared" si="195"/>
        <v>4.5385400000000002</v>
      </c>
      <c r="V340" s="91">
        <f t="shared" si="195"/>
        <v>4.6487600000000002</v>
      </c>
      <c r="W340" s="91">
        <f t="shared" si="195"/>
        <v>4.6536</v>
      </c>
      <c r="X340" s="91">
        <f t="shared" si="195"/>
        <v>4.4760299999999997</v>
      </c>
      <c r="Y340" s="91">
        <f t="shared" si="195"/>
        <v>4.3351100000000002</v>
      </c>
      <c r="Z340" s="91">
        <f t="shared" si="195"/>
        <v>3.9344600000000001</v>
      </c>
      <c r="AA340" s="91">
        <f t="shared" si="195"/>
        <v>3.78532</v>
      </c>
    </row>
    <row r="341" spans="1:27" ht="12.75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1244.24</v>
      </c>
      <c r="E341" s="44">
        <v>1113.92</v>
      </c>
      <c r="F341" s="44">
        <v>996.43</v>
      </c>
      <c r="G341" s="44">
        <v>1054.6300000000001</v>
      </c>
      <c r="H341" s="44">
        <v>1179.58</v>
      </c>
      <c r="I341" s="44">
        <v>1287.99</v>
      </c>
      <c r="J341" s="44">
        <v>1334.59</v>
      </c>
      <c r="K341" s="44">
        <v>1675.72</v>
      </c>
      <c r="L341" s="44">
        <v>1951.78</v>
      </c>
      <c r="M341" s="44">
        <v>2126.44</v>
      </c>
      <c r="N341" s="44">
        <v>2156.46</v>
      </c>
      <c r="O341" s="44">
        <v>2077.66</v>
      </c>
      <c r="P341" s="44">
        <v>2009.73</v>
      </c>
      <c r="Q341" s="44">
        <v>2028.07</v>
      </c>
      <c r="R341" s="44">
        <v>2030.89</v>
      </c>
      <c r="S341" s="44">
        <v>2023.38</v>
      </c>
      <c r="T341" s="44">
        <v>2031.09</v>
      </c>
      <c r="U341" s="44">
        <v>2095.37</v>
      </c>
      <c r="V341" s="44">
        <v>2205.59</v>
      </c>
      <c r="W341" s="44">
        <v>2210.4299999999998</v>
      </c>
      <c r="X341" s="44">
        <v>2032.86</v>
      </c>
      <c r="Y341" s="44">
        <v>1891.94</v>
      </c>
      <c r="Z341" s="44">
        <v>1491.29</v>
      </c>
      <c r="AA341" s="44">
        <v>1342.15</v>
      </c>
    </row>
    <row r="342" spans="1:27" ht="12.75" customHeight="1" outlineLevel="1" x14ac:dyDescent="0.2">
      <c r="A342" s="99" t="s">
        <v>567</v>
      </c>
      <c r="B342" s="63" t="s">
        <v>90</v>
      </c>
      <c r="C342" s="43" t="s">
        <v>79</v>
      </c>
      <c r="D342" s="44">
        <f t="shared" ref="D342:AA342" si="196">$D$327</f>
        <v>2222.89</v>
      </c>
      <c r="E342" s="44">
        <f t="shared" si="196"/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570</v>
      </c>
      <c r="B345" s="28" t="str">
        <f>"05"&amp;"."&amp;$B$662&amp;"."&amp;$B$663</f>
        <v>05.10.2023</v>
      </c>
      <c r="C345" s="90" t="s">
        <v>76</v>
      </c>
      <c r="D345" s="91">
        <f>ROUND(((D346+D347+D349+D348)/1000),5)</f>
        <v>3.6359599999999999</v>
      </c>
      <c r="E345" s="91">
        <f>ROUND(((E346+E347+E349+E348)/1000),5)</f>
        <v>3.4798800000000001</v>
      </c>
      <c r="F345" s="91">
        <f>ROUND(((F346+F347+F349+F348)/1000),5)</f>
        <v>3.3898299999999999</v>
      </c>
      <c r="G345" s="91">
        <f t="shared" ref="G345:AA345" si="198">ROUND(((G346+G347+G349+G348)/1000),5)</f>
        <v>3.4068200000000002</v>
      </c>
      <c r="H345" s="91">
        <f t="shared" si="198"/>
        <v>3.5732699999999999</v>
      </c>
      <c r="I345" s="91">
        <f t="shared" si="198"/>
        <v>3.7145000000000001</v>
      </c>
      <c r="J345" s="91">
        <f t="shared" si="198"/>
        <v>3.8254199999999998</v>
      </c>
      <c r="K345" s="91">
        <f t="shared" si="198"/>
        <v>4.2035099999999996</v>
      </c>
      <c r="L345" s="91">
        <f t="shared" si="198"/>
        <v>4.2516800000000003</v>
      </c>
      <c r="M345" s="91">
        <f t="shared" si="198"/>
        <v>4.4810800000000004</v>
      </c>
      <c r="N345" s="91">
        <f t="shared" si="198"/>
        <v>4.5584699999999998</v>
      </c>
      <c r="O345" s="91">
        <f t="shared" si="198"/>
        <v>4.4073900000000004</v>
      </c>
      <c r="P345" s="91">
        <f t="shared" si="198"/>
        <v>4.3367100000000001</v>
      </c>
      <c r="Q345" s="91">
        <f t="shared" si="198"/>
        <v>4.4283000000000001</v>
      </c>
      <c r="R345" s="91">
        <f t="shared" si="198"/>
        <v>4.4367299999999998</v>
      </c>
      <c r="S345" s="91">
        <f t="shared" si="198"/>
        <v>4.4414100000000003</v>
      </c>
      <c r="T345" s="91">
        <f t="shared" si="198"/>
        <v>4.45153</v>
      </c>
      <c r="U345" s="91">
        <f t="shared" si="198"/>
        <v>4.5896299999999997</v>
      </c>
      <c r="V345" s="91">
        <f t="shared" si="198"/>
        <v>4.5962199999999998</v>
      </c>
      <c r="W345" s="91">
        <f t="shared" si="198"/>
        <v>4.6485799999999999</v>
      </c>
      <c r="X345" s="91">
        <f t="shared" si="198"/>
        <v>4.5881100000000004</v>
      </c>
      <c r="Y345" s="91">
        <f t="shared" si="198"/>
        <v>4.3513700000000002</v>
      </c>
      <c r="Z345" s="91">
        <f t="shared" si="198"/>
        <v>4.0936199999999996</v>
      </c>
      <c r="AA345" s="91">
        <f t="shared" si="198"/>
        <v>3.80749</v>
      </c>
    </row>
    <row r="346" spans="1:27" ht="12.75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1192.79</v>
      </c>
      <c r="E346" s="44">
        <v>1036.71</v>
      </c>
      <c r="F346" s="44">
        <v>946.66</v>
      </c>
      <c r="G346" s="44">
        <v>963.65</v>
      </c>
      <c r="H346" s="44">
        <v>1130.0999999999999</v>
      </c>
      <c r="I346" s="44">
        <v>1271.33</v>
      </c>
      <c r="J346" s="44">
        <v>1382.25</v>
      </c>
      <c r="K346" s="44">
        <v>1760.34</v>
      </c>
      <c r="L346" s="44">
        <v>1808.51</v>
      </c>
      <c r="M346" s="44">
        <v>2037.91</v>
      </c>
      <c r="N346" s="44">
        <v>2115.3000000000002</v>
      </c>
      <c r="O346" s="44">
        <v>1964.22</v>
      </c>
      <c r="P346" s="44">
        <v>1893.54</v>
      </c>
      <c r="Q346" s="44">
        <v>1985.13</v>
      </c>
      <c r="R346" s="44">
        <v>1993.56</v>
      </c>
      <c r="S346" s="44">
        <v>1998.24</v>
      </c>
      <c r="T346" s="44">
        <v>2008.36</v>
      </c>
      <c r="U346" s="44">
        <v>2146.46</v>
      </c>
      <c r="V346" s="44">
        <v>2153.0500000000002</v>
      </c>
      <c r="W346" s="44">
        <v>2205.41</v>
      </c>
      <c r="X346" s="44">
        <v>2144.94</v>
      </c>
      <c r="Y346" s="44">
        <v>1908.2</v>
      </c>
      <c r="Z346" s="44">
        <v>1650.45</v>
      </c>
      <c r="AA346" s="44">
        <v>1364.32</v>
      </c>
    </row>
    <row r="347" spans="1:27" ht="12.75" customHeight="1" outlineLevel="1" x14ac:dyDescent="0.2">
      <c r="A347" s="99" t="s">
        <v>572</v>
      </c>
      <c r="B347" s="63" t="s">
        <v>90</v>
      </c>
      <c r="C347" s="43" t="s">
        <v>79</v>
      </c>
      <c r="D347" s="44">
        <f t="shared" ref="D347:AA347" si="199">$D$327</f>
        <v>2222.89</v>
      </c>
      <c r="E347" s="44">
        <f t="shared" si="199"/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575</v>
      </c>
      <c r="B350" s="28" t="str">
        <f>"06"&amp;"."&amp;$B$662&amp;"."&amp;$B$663</f>
        <v>06.10.2023</v>
      </c>
      <c r="C350" s="90" t="s">
        <v>76</v>
      </c>
      <c r="D350" s="91">
        <f>ROUND(((D351+D352+D354+D353)/1000),5)</f>
        <v>3.6992099999999999</v>
      </c>
      <c r="E350" s="91">
        <f>ROUND(((E351+E352+E354+E353)/1000),5)</f>
        <v>3.5886999999999998</v>
      </c>
      <c r="F350" s="91">
        <f>ROUND(((F351+F352+F354+F353)/1000),5)</f>
        <v>3.5104500000000001</v>
      </c>
      <c r="G350" s="91">
        <f t="shared" ref="G350:AA350" si="201">ROUND(((G351+G352+G354+G353)/1000),5)</f>
        <v>3.5344099999999998</v>
      </c>
      <c r="H350" s="91">
        <f t="shared" si="201"/>
        <v>3.6232199999999999</v>
      </c>
      <c r="I350" s="91">
        <f t="shared" si="201"/>
        <v>3.7419500000000001</v>
      </c>
      <c r="J350" s="91">
        <f t="shared" si="201"/>
        <v>3.9631500000000002</v>
      </c>
      <c r="K350" s="91">
        <f t="shared" si="201"/>
        <v>4.22018</v>
      </c>
      <c r="L350" s="91">
        <f t="shared" si="201"/>
        <v>4.4814100000000003</v>
      </c>
      <c r="M350" s="91">
        <f t="shared" si="201"/>
        <v>4.6567999999999996</v>
      </c>
      <c r="N350" s="91">
        <f t="shared" si="201"/>
        <v>4.6646700000000001</v>
      </c>
      <c r="O350" s="91">
        <f t="shared" si="201"/>
        <v>4.6379200000000003</v>
      </c>
      <c r="P350" s="91">
        <f t="shared" si="201"/>
        <v>4.4990899999999998</v>
      </c>
      <c r="Q350" s="91">
        <f t="shared" si="201"/>
        <v>4.5057900000000002</v>
      </c>
      <c r="R350" s="91">
        <f t="shared" si="201"/>
        <v>4.4509800000000004</v>
      </c>
      <c r="S350" s="91">
        <f t="shared" si="201"/>
        <v>4.4405799999999997</v>
      </c>
      <c r="T350" s="91">
        <f t="shared" si="201"/>
        <v>4.4533300000000002</v>
      </c>
      <c r="U350" s="91">
        <f t="shared" si="201"/>
        <v>4.4760400000000002</v>
      </c>
      <c r="V350" s="91">
        <f t="shared" si="201"/>
        <v>4.6531700000000003</v>
      </c>
      <c r="W350" s="91">
        <f t="shared" si="201"/>
        <v>4.64398</v>
      </c>
      <c r="X350" s="91">
        <f t="shared" si="201"/>
        <v>4.5399399999999996</v>
      </c>
      <c r="Y350" s="91">
        <f t="shared" si="201"/>
        <v>4.43492</v>
      </c>
      <c r="Z350" s="91">
        <f t="shared" si="201"/>
        <v>4.2144500000000003</v>
      </c>
      <c r="AA350" s="91">
        <f t="shared" si="201"/>
        <v>3.9505599999999998</v>
      </c>
    </row>
    <row r="351" spans="1:27" ht="12.75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1256.04</v>
      </c>
      <c r="E351" s="44">
        <v>1145.53</v>
      </c>
      <c r="F351" s="44">
        <v>1067.28</v>
      </c>
      <c r="G351" s="44">
        <v>1091.24</v>
      </c>
      <c r="H351" s="44">
        <v>1180.05</v>
      </c>
      <c r="I351" s="44">
        <v>1298.78</v>
      </c>
      <c r="J351" s="44">
        <v>1519.98</v>
      </c>
      <c r="K351" s="44">
        <v>1777.01</v>
      </c>
      <c r="L351" s="44">
        <v>2038.24</v>
      </c>
      <c r="M351" s="44">
        <v>2213.63</v>
      </c>
      <c r="N351" s="44">
        <v>2221.5</v>
      </c>
      <c r="O351" s="44">
        <v>2194.75</v>
      </c>
      <c r="P351" s="44">
        <v>2055.92</v>
      </c>
      <c r="Q351" s="44">
        <v>2062.62</v>
      </c>
      <c r="R351" s="44">
        <v>2007.81</v>
      </c>
      <c r="S351" s="44">
        <v>1997.41</v>
      </c>
      <c r="T351" s="44">
        <v>2010.16</v>
      </c>
      <c r="U351" s="44">
        <v>2032.87</v>
      </c>
      <c r="V351" s="44">
        <v>2210</v>
      </c>
      <c r="W351" s="44">
        <v>2200.81</v>
      </c>
      <c r="X351" s="44">
        <v>2096.77</v>
      </c>
      <c r="Y351" s="44">
        <v>1991.75</v>
      </c>
      <c r="Z351" s="44">
        <v>1771.28</v>
      </c>
      <c r="AA351" s="44">
        <v>1507.39</v>
      </c>
    </row>
    <row r="352" spans="1:27" ht="12.75" customHeight="1" outlineLevel="1" x14ac:dyDescent="0.2">
      <c r="A352" s="99" t="s">
        <v>577</v>
      </c>
      <c r="B352" s="63" t="s">
        <v>90</v>
      </c>
      <c r="C352" s="43" t="s">
        <v>79</v>
      </c>
      <c r="D352" s="44">
        <f t="shared" ref="D352:AA352" si="202">$D$327</f>
        <v>2222.89</v>
      </c>
      <c r="E352" s="44">
        <f t="shared" si="202"/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580</v>
      </c>
      <c r="B355" s="28" t="str">
        <f>"07"&amp;"."&amp;$B$662&amp;"."&amp;$B$663</f>
        <v>07.10.2023</v>
      </c>
      <c r="C355" s="90" t="s">
        <v>76</v>
      </c>
      <c r="D355" s="91">
        <f>ROUND(((D356+D357+D359+D358)/1000),5)</f>
        <v>3.7327699999999999</v>
      </c>
      <c r="E355" s="91">
        <f>ROUND(((E356+E357+E359+E358)/1000),5)</f>
        <v>3.6820200000000001</v>
      </c>
      <c r="F355" s="91">
        <f>ROUND(((F356+F357+F359+F358)/1000),5)</f>
        <v>3.6314899999999999</v>
      </c>
      <c r="G355" s="91">
        <f t="shared" ref="G355:AA355" si="204">ROUND(((G356+G357+G359+G358)/1000),5)</f>
        <v>3.5989200000000001</v>
      </c>
      <c r="H355" s="91">
        <f t="shared" si="204"/>
        <v>3.6358000000000001</v>
      </c>
      <c r="I355" s="91">
        <f t="shared" si="204"/>
        <v>3.6912199999999999</v>
      </c>
      <c r="J355" s="91">
        <f t="shared" si="204"/>
        <v>3.7817599999999998</v>
      </c>
      <c r="K355" s="91">
        <f t="shared" si="204"/>
        <v>3.9639199999999999</v>
      </c>
      <c r="L355" s="91">
        <f t="shared" si="204"/>
        <v>4.1603000000000003</v>
      </c>
      <c r="M355" s="91">
        <f t="shared" si="204"/>
        <v>4.3179600000000002</v>
      </c>
      <c r="N355" s="91">
        <f t="shared" si="204"/>
        <v>4.4001099999999997</v>
      </c>
      <c r="O355" s="91">
        <f t="shared" si="204"/>
        <v>4.3914900000000001</v>
      </c>
      <c r="P355" s="91">
        <f t="shared" si="204"/>
        <v>4.3403799999999997</v>
      </c>
      <c r="Q355" s="91">
        <f t="shared" si="204"/>
        <v>4.3410299999999999</v>
      </c>
      <c r="R355" s="91">
        <f t="shared" si="204"/>
        <v>4.3336300000000003</v>
      </c>
      <c r="S355" s="91">
        <f t="shared" si="204"/>
        <v>4.3410399999999996</v>
      </c>
      <c r="T355" s="91">
        <f t="shared" si="204"/>
        <v>4.3665599999999998</v>
      </c>
      <c r="U355" s="91">
        <f t="shared" si="204"/>
        <v>4.4504099999999998</v>
      </c>
      <c r="V355" s="91">
        <f t="shared" si="204"/>
        <v>4.5654700000000004</v>
      </c>
      <c r="W355" s="91">
        <f t="shared" si="204"/>
        <v>4.5817500000000004</v>
      </c>
      <c r="X355" s="91">
        <f t="shared" si="204"/>
        <v>4.5267099999999996</v>
      </c>
      <c r="Y355" s="91">
        <f t="shared" si="204"/>
        <v>4.2906599999999999</v>
      </c>
      <c r="Z355" s="91">
        <f t="shared" si="204"/>
        <v>4.0368599999999999</v>
      </c>
      <c r="AA355" s="91">
        <f t="shared" si="204"/>
        <v>3.7916099999999999</v>
      </c>
    </row>
    <row r="356" spans="1:27" ht="12.75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1289.5999999999999</v>
      </c>
      <c r="E356" s="44">
        <v>1238.8499999999999</v>
      </c>
      <c r="F356" s="44">
        <v>1188.32</v>
      </c>
      <c r="G356" s="44">
        <v>1155.75</v>
      </c>
      <c r="H356" s="44">
        <v>1192.6300000000001</v>
      </c>
      <c r="I356" s="44">
        <v>1248.05</v>
      </c>
      <c r="J356" s="44">
        <v>1338.59</v>
      </c>
      <c r="K356" s="44">
        <v>1520.75</v>
      </c>
      <c r="L356" s="44">
        <v>1717.13</v>
      </c>
      <c r="M356" s="44">
        <v>1874.79</v>
      </c>
      <c r="N356" s="44">
        <v>1956.94</v>
      </c>
      <c r="O356" s="44">
        <v>1948.32</v>
      </c>
      <c r="P356" s="44">
        <v>1897.21</v>
      </c>
      <c r="Q356" s="44">
        <v>1897.86</v>
      </c>
      <c r="R356" s="44">
        <v>1890.46</v>
      </c>
      <c r="S356" s="44">
        <v>1897.87</v>
      </c>
      <c r="T356" s="44">
        <v>1923.39</v>
      </c>
      <c r="U356" s="44">
        <v>2007.24</v>
      </c>
      <c r="V356" s="44">
        <v>2122.3000000000002</v>
      </c>
      <c r="W356" s="44">
        <v>2138.58</v>
      </c>
      <c r="X356" s="44">
        <v>2083.54</v>
      </c>
      <c r="Y356" s="44">
        <v>1847.49</v>
      </c>
      <c r="Z356" s="44">
        <v>1593.69</v>
      </c>
      <c r="AA356" s="44">
        <v>1348.44</v>
      </c>
    </row>
    <row r="357" spans="1:27" ht="12.75" customHeight="1" outlineLevel="1" x14ac:dyDescent="0.2">
      <c r="A357" s="99" t="s">
        <v>582</v>
      </c>
      <c r="B357" s="63" t="s">
        <v>90</v>
      </c>
      <c r="C357" s="43" t="s">
        <v>79</v>
      </c>
      <c r="D357" s="44">
        <f t="shared" ref="D357:AA357" si="205">$D$327</f>
        <v>2222.89</v>
      </c>
      <c r="E357" s="44">
        <f t="shared" si="205"/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585</v>
      </c>
      <c r="B360" s="28" t="str">
        <f>"08"&amp;"."&amp;$B$662&amp;"."&amp;$B$663</f>
        <v>08.10.2023</v>
      </c>
      <c r="C360" s="90" t="s">
        <v>76</v>
      </c>
      <c r="D360" s="91">
        <f>ROUND(((D361+D362+D364+D363)/1000),5)</f>
        <v>3.6465100000000001</v>
      </c>
      <c r="E360" s="91">
        <f>ROUND(((E361+E362+E364+E363)/1000),5)</f>
        <v>3.5561600000000002</v>
      </c>
      <c r="F360" s="91">
        <f>ROUND(((F361+F362+F364+F363)/1000),5)</f>
        <v>3.4542700000000002</v>
      </c>
      <c r="G360" s="91">
        <f t="shared" ref="G360:AA360" si="207">ROUND(((G361+G362+G364+G363)/1000),5)</f>
        <v>3.4195799999999998</v>
      </c>
      <c r="H360" s="91">
        <f t="shared" si="207"/>
        <v>3.4656600000000002</v>
      </c>
      <c r="I360" s="91">
        <f t="shared" si="207"/>
        <v>3.52956</v>
      </c>
      <c r="J360" s="91">
        <f t="shared" si="207"/>
        <v>3.5221300000000002</v>
      </c>
      <c r="K360" s="91">
        <f t="shared" si="207"/>
        <v>3.6289899999999999</v>
      </c>
      <c r="L360" s="91">
        <f t="shared" si="207"/>
        <v>3.9573100000000001</v>
      </c>
      <c r="M360" s="91">
        <f t="shared" si="207"/>
        <v>4.0961299999999996</v>
      </c>
      <c r="N360" s="91">
        <f t="shared" si="207"/>
        <v>4.1400600000000001</v>
      </c>
      <c r="O360" s="91">
        <f t="shared" si="207"/>
        <v>4.1428700000000003</v>
      </c>
      <c r="P360" s="91">
        <f t="shared" si="207"/>
        <v>4.2269100000000002</v>
      </c>
      <c r="Q360" s="91">
        <f t="shared" si="207"/>
        <v>4.2276699999999998</v>
      </c>
      <c r="R360" s="91">
        <f t="shared" si="207"/>
        <v>4.2320500000000001</v>
      </c>
      <c r="S360" s="91">
        <f t="shared" si="207"/>
        <v>4.2270300000000001</v>
      </c>
      <c r="T360" s="91">
        <f t="shared" si="207"/>
        <v>4.3780799999999997</v>
      </c>
      <c r="U360" s="91">
        <f t="shared" si="207"/>
        <v>4.5934699999999999</v>
      </c>
      <c r="V360" s="91">
        <f t="shared" si="207"/>
        <v>4.6864299999999997</v>
      </c>
      <c r="W360" s="91">
        <f t="shared" si="207"/>
        <v>4.6882900000000003</v>
      </c>
      <c r="X360" s="91">
        <f t="shared" si="207"/>
        <v>4.6428399999999996</v>
      </c>
      <c r="Y360" s="91">
        <f t="shared" si="207"/>
        <v>4.2959699999999996</v>
      </c>
      <c r="Z360" s="91">
        <f t="shared" si="207"/>
        <v>3.9990299999999999</v>
      </c>
      <c r="AA360" s="91">
        <f t="shared" si="207"/>
        <v>3.7866599999999999</v>
      </c>
    </row>
    <row r="361" spans="1:27" ht="12.75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1203.3399999999999</v>
      </c>
      <c r="E361" s="44">
        <v>1112.99</v>
      </c>
      <c r="F361" s="44">
        <v>1011.1</v>
      </c>
      <c r="G361" s="44">
        <v>976.41</v>
      </c>
      <c r="H361" s="44">
        <v>1022.49</v>
      </c>
      <c r="I361" s="44">
        <v>1086.3900000000001</v>
      </c>
      <c r="J361" s="44">
        <v>1078.96</v>
      </c>
      <c r="K361" s="44">
        <v>1185.82</v>
      </c>
      <c r="L361" s="44">
        <v>1514.14</v>
      </c>
      <c r="M361" s="44">
        <v>1652.96</v>
      </c>
      <c r="N361" s="44">
        <v>1696.89</v>
      </c>
      <c r="O361" s="44">
        <v>1699.7</v>
      </c>
      <c r="P361" s="44">
        <v>1783.74</v>
      </c>
      <c r="Q361" s="44">
        <v>1784.5</v>
      </c>
      <c r="R361" s="44">
        <v>1788.88</v>
      </c>
      <c r="S361" s="44">
        <v>1783.86</v>
      </c>
      <c r="T361" s="44">
        <v>1934.91</v>
      </c>
      <c r="U361" s="44">
        <v>2150.3000000000002</v>
      </c>
      <c r="V361" s="44">
        <v>2243.2600000000002</v>
      </c>
      <c r="W361" s="44">
        <v>2245.12</v>
      </c>
      <c r="X361" s="44">
        <v>2199.67</v>
      </c>
      <c r="Y361" s="44">
        <v>1852.8</v>
      </c>
      <c r="Z361" s="44">
        <v>1555.86</v>
      </c>
      <c r="AA361" s="44">
        <v>1343.49</v>
      </c>
    </row>
    <row r="362" spans="1:27" ht="12.75" customHeight="1" outlineLevel="1" x14ac:dyDescent="0.2">
      <c r="A362" s="99" t="s">
        <v>587</v>
      </c>
      <c r="B362" s="63" t="s">
        <v>90</v>
      </c>
      <c r="C362" s="43" t="s">
        <v>79</v>
      </c>
      <c r="D362" s="44">
        <f t="shared" ref="D362:AA362" si="208">$D$327</f>
        <v>2222.89</v>
      </c>
      <c r="E362" s="44">
        <f t="shared" si="208"/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590</v>
      </c>
      <c r="B365" s="28" t="str">
        <f>"09"&amp;"."&amp;$B$662&amp;"."&amp;$B$663</f>
        <v>09.10.2023</v>
      </c>
      <c r="C365" s="90" t="s">
        <v>76</v>
      </c>
      <c r="D365" s="91">
        <f>ROUND(((D366+D367+D369+D368)/1000),5)</f>
        <v>3.6622400000000002</v>
      </c>
      <c r="E365" s="91">
        <f>ROUND(((E366+E367+E369+E368)/1000),5)</f>
        <v>3.57335</v>
      </c>
      <c r="F365" s="91">
        <f>ROUND(((F366+F367+F369+F368)/1000),5)</f>
        <v>3.49769</v>
      </c>
      <c r="G365" s="91">
        <f t="shared" ref="G365:AA365" si="210">ROUND(((G366+G367+G369+G368)/1000),5)</f>
        <v>3.4706399999999999</v>
      </c>
      <c r="H365" s="91">
        <f t="shared" si="210"/>
        <v>3.5249999999999999</v>
      </c>
      <c r="I365" s="91">
        <f t="shared" si="210"/>
        <v>3.7427199999999998</v>
      </c>
      <c r="J365" s="91">
        <f t="shared" si="210"/>
        <v>3.8801399999999999</v>
      </c>
      <c r="K365" s="91">
        <f t="shared" si="210"/>
        <v>4.2178100000000001</v>
      </c>
      <c r="L365" s="91">
        <f t="shared" si="210"/>
        <v>4.5934600000000003</v>
      </c>
      <c r="M365" s="91">
        <f t="shared" si="210"/>
        <v>4.6830800000000004</v>
      </c>
      <c r="N365" s="91">
        <f t="shared" si="210"/>
        <v>4.7069999999999999</v>
      </c>
      <c r="O365" s="91">
        <f t="shared" si="210"/>
        <v>4.6910999999999996</v>
      </c>
      <c r="P365" s="91">
        <f t="shared" si="210"/>
        <v>4.6186800000000003</v>
      </c>
      <c r="Q365" s="91">
        <f t="shared" si="210"/>
        <v>4.6439399999999997</v>
      </c>
      <c r="R365" s="91">
        <f t="shared" si="210"/>
        <v>4.6467400000000003</v>
      </c>
      <c r="S365" s="91">
        <f t="shared" si="210"/>
        <v>4.6486599999999996</v>
      </c>
      <c r="T365" s="91">
        <f t="shared" si="210"/>
        <v>4.6225399999999999</v>
      </c>
      <c r="U365" s="91">
        <f t="shared" si="210"/>
        <v>4.6558900000000003</v>
      </c>
      <c r="V365" s="91">
        <f t="shared" si="210"/>
        <v>4.6803299999999997</v>
      </c>
      <c r="W365" s="91">
        <f t="shared" si="210"/>
        <v>4.6732100000000001</v>
      </c>
      <c r="X365" s="91">
        <f t="shared" si="210"/>
        <v>4.6244199999999998</v>
      </c>
      <c r="Y365" s="91">
        <f t="shared" si="210"/>
        <v>4.5806100000000001</v>
      </c>
      <c r="Z365" s="91">
        <f t="shared" si="210"/>
        <v>4.07348</v>
      </c>
      <c r="AA365" s="91">
        <f t="shared" si="210"/>
        <v>3.8080500000000002</v>
      </c>
    </row>
    <row r="366" spans="1:27" ht="12.75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1219.07</v>
      </c>
      <c r="E366" s="44">
        <v>1130.18</v>
      </c>
      <c r="F366" s="44">
        <v>1054.52</v>
      </c>
      <c r="G366" s="44">
        <v>1027.47</v>
      </c>
      <c r="H366" s="44">
        <v>1081.83</v>
      </c>
      <c r="I366" s="44">
        <v>1299.55</v>
      </c>
      <c r="J366" s="44">
        <v>1436.97</v>
      </c>
      <c r="K366" s="44">
        <v>1774.64</v>
      </c>
      <c r="L366" s="44">
        <v>2150.29</v>
      </c>
      <c r="M366" s="44">
        <v>2239.91</v>
      </c>
      <c r="N366" s="44">
        <v>2263.83</v>
      </c>
      <c r="O366" s="44">
        <v>2247.9299999999998</v>
      </c>
      <c r="P366" s="44">
        <v>2175.5100000000002</v>
      </c>
      <c r="Q366" s="44">
        <v>2200.77</v>
      </c>
      <c r="R366" s="44">
        <v>2203.5700000000002</v>
      </c>
      <c r="S366" s="44">
        <v>2205.4899999999998</v>
      </c>
      <c r="T366" s="44">
        <v>2179.37</v>
      </c>
      <c r="U366" s="44">
        <v>2212.7199999999998</v>
      </c>
      <c r="V366" s="44">
        <v>2237.16</v>
      </c>
      <c r="W366" s="44">
        <v>2230.04</v>
      </c>
      <c r="X366" s="44">
        <v>2181.25</v>
      </c>
      <c r="Y366" s="44">
        <v>2137.44</v>
      </c>
      <c r="Z366" s="44">
        <v>1630.31</v>
      </c>
      <c r="AA366" s="44">
        <v>1364.88</v>
      </c>
    </row>
    <row r="367" spans="1:27" ht="12.75" customHeight="1" outlineLevel="1" x14ac:dyDescent="0.2">
      <c r="A367" s="99" t="s">
        <v>592</v>
      </c>
      <c r="B367" s="63" t="s">
        <v>90</v>
      </c>
      <c r="C367" s="43" t="s">
        <v>79</v>
      </c>
      <c r="D367" s="44">
        <f t="shared" ref="D367:AA367" si="211">$D$327</f>
        <v>2222.89</v>
      </c>
      <c r="E367" s="44">
        <f t="shared" si="211"/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595</v>
      </c>
      <c r="B370" s="28" t="str">
        <f>"10"&amp;"."&amp;$B$662&amp;"."&amp;$B$663</f>
        <v>10.10.2023</v>
      </c>
      <c r="C370" s="90" t="s">
        <v>76</v>
      </c>
      <c r="D370" s="91">
        <f>ROUND(((D371+D372+D374+D373)/1000),5)</f>
        <v>3.6639599999999999</v>
      </c>
      <c r="E370" s="91">
        <f>ROUND(((E371+E372+E374+E373)/1000),5)</f>
        <v>3.58589</v>
      </c>
      <c r="F370" s="91">
        <f>ROUND(((F371+F372+F374+F373)/1000),5)</f>
        <v>3.56392</v>
      </c>
      <c r="G370" s="91">
        <f t="shared" ref="G370:AA370" si="213">ROUND(((G371+G372+G374+G373)/1000),5)</f>
        <v>3.5558700000000001</v>
      </c>
      <c r="H370" s="91">
        <f t="shared" si="213"/>
        <v>3.58867</v>
      </c>
      <c r="I370" s="91">
        <f t="shared" si="213"/>
        <v>3.7584900000000001</v>
      </c>
      <c r="J370" s="91">
        <f t="shared" si="213"/>
        <v>3.9415800000000001</v>
      </c>
      <c r="K370" s="91">
        <f t="shared" si="213"/>
        <v>4.1576500000000003</v>
      </c>
      <c r="L370" s="91">
        <f t="shared" si="213"/>
        <v>4.5127499999999996</v>
      </c>
      <c r="M370" s="91">
        <f t="shared" si="213"/>
        <v>4.6404500000000004</v>
      </c>
      <c r="N370" s="91">
        <f t="shared" si="213"/>
        <v>4.7175399999999996</v>
      </c>
      <c r="O370" s="91">
        <f t="shared" si="213"/>
        <v>4.64168</v>
      </c>
      <c r="P370" s="91">
        <f t="shared" si="213"/>
        <v>4.6370100000000001</v>
      </c>
      <c r="Q370" s="91">
        <f t="shared" si="213"/>
        <v>4.6448299999999998</v>
      </c>
      <c r="R370" s="91">
        <f t="shared" si="213"/>
        <v>4.6358899999999998</v>
      </c>
      <c r="S370" s="91">
        <f t="shared" si="213"/>
        <v>4.6372999999999998</v>
      </c>
      <c r="T370" s="91">
        <f t="shared" si="213"/>
        <v>4.6405500000000002</v>
      </c>
      <c r="U370" s="91">
        <f t="shared" si="213"/>
        <v>4.6489799999999999</v>
      </c>
      <c r="V370" s="91">
        <f t="shared" si="213"/>
        <v>4.78104</v>
      </c>
      <c r="W370" s="91">
        <f t="shared" si="213"/>
        <v>4.7856300000000003</v>
      </c>
      <c r="X370" s="91">
        <f t="shared" si="213"/>
        <v>4.61944</v>
      </c>
      <c r="Y370" s="91">
        <f t="shared" si="213"/>
        <v>4.5794499999999996</v>
      </c>
      <c r="Z370" s="91">
        <f t="shared" si="213"/>
        <v>4.2038200000000003</v>
      </c>
      <c r="AA370" s="91">
        <f t="shared" si="213"/>
        <v>3.8132299999999999</v>
      </c>
    </row>
    <row r="371" spans="1:27" ht="12.75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1220.79</v>
      </c>
      <c r="E371" s="44">
        <v>1142.72</v>
      </c>
      <c r="F371" s="44">
        <v>1120.75</v>
      </c>
      <c r="G371" s="44">
        <v>1112.7</v>
      </c>
      <c r="H371" s="44">
        <v>1145.5</v>
      </c>
      <c r="I371" s="44">
        <v>1315.32</v>
      </c>
      <c r="J371" s="44">
        <v>1498.41</v>
      </c>
      <c r="K371" s="44">
        <v>1714.48</v>
      </c>
      <c r="L371" s="44">
        <v>2069.58</v>
      </c>
      <c r="M371" s="44">
        <v>2197.2800000000002</v>
      </c>
      <c r="N371" s="44">
        <v>2274.37</v>
      </c>
      <c r="O371" s="44">
        <v>2198.5100000000002</v>
      </c>
      <c r="P371" s="44">
        <v>2193.84</v>
      </c>
      <c r="Q371" s="44">
        <v>2201.66</v>
      </c>
      <c r="R371" s="44">
        <v>2192.7199999999998</v>
      </c>
      <c r="S371" s="44">
        <v>2194.13</v>
      </c>
      <c r="T371" s="44">
        <v>2197.38</v>
      </c>
      <c r="U371" s="44">
        <v>2205.81</v>
      </c>
      <c r="V371" s="44">
        <v>2337.87</v>
      </c>
      <c r="W371" s="44">
        <v>2342.46</v>
      </c>
      <c r="X371" s="44">
        <v>2176.27</v>
      </c>
      <c r="Y371" s="44">
        <v>2136.2800000000002</v>
      </c>
      <c r="Z371" s="44">
        <v>1760.65</v>
      </c>
      <c r="AA371" s="44">
        <v>1370.06</v>
      </c>
    </row>
    <row r="372" spans="1:27" ht="12.75" customHeight="1" outlineLevel="1" x14ac:dyDescent="0.2">
      <c r="A372" s="99" t="s">
        <v>597</v>
      </c>
      <c r="B372" s="63" t="s">
        <v>90</v>
      </c>
      <c r="C372" s="43" t="s">
        <v>79</v>
      </c>
      <c r="D372" s="44">
        <f t="shared" ref="D372:AA372" si="214">$D$327</f>
        <v>2222.89</v>
      </c>
      <c r="E372" s="44">
        <f t="shared" si="214"/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600</v>
      </c>
      <c r="B375" s="28" t="str">
        <f>"11"&amp;"."&amp;$B$662&amp;"."&amp;$B$663</f>
        <v>11.10.2023</v>
      </c>
      <c r="C375" s="90" t="s">
        <v>76</v>
      </c>
      <c r="D375" s="91">
        <f>ROUND(((D376+D377+D379+D378)/1000),5)</f>
        <v>3.6700200000000001</v>
      </c>
      <c r="E375" s="91">
        <f>ROUND(((E376+E377+E379+E378)/1000),5)</f>
        <v>3.58514</v>
      </c>
      <c r="F375" s="91">
        <f>ROUND(((F376+F377+F379+F378)/1000),5)</f>
        <v>3.5623</v>
      </c>
      <c r="G375" s="91">
        <f t="shared" ref="G375:AA375" si="216">ROUND(((G376+G377+G379+G378)/1000),5)</f>
        <v>3.5629200000000001</v>
      </c>
      <c r="H375" s="91">
        <f t="shared" si="216"/>
        <v>3.6026899999999999</v>
      </c>
      <c r="I375" s="91">
        <f t="shared" si="216"/>
        <v>3.7559800000000001</v>
      </c>
      <c r="J375" s="91">
        <f t="shared" si="216"/>
        <v>3.9046699999999999</v>
      </c>
      <c r="K375" s="91">
        <f t="shared" si="216"/>
        <v>4.2392799999999999</v>
      </c>
      <c r="L375" s="91">
        <f t="shared" si="216"/>
        <v>4.48461</v>
      </c>
      <c r="M375" s="91">
        <f t="shared" si="216"/>
        <v>4.6338200000000001</v>
      </c>
      <c r="N375" s="91">
        <f t="shared" si="216"/>
        <v>4.74451</v>
      </c>
      <c r="O375" s="91">
        <f t="shared" si="216"/>
        <v>4.6161300000000001</v>
      </c>
      <c r="P375" s="91">
        <f t="shared" si="216"/>
        <v>4.6030300000000004</v>
      </c>
      <c r="Q375" s="91">
        <f t="shared" si="216"/>
        <v>4.5449900000000003</v>
      </c>
      <c r="R375" s="91">
        <f t="shared" si="216"/>
        <v>4.5645600000000002</v>
      </c>
      <c r="S375" s="91">
        <f t="shared" si="216"/>
        <v>4.5368000000000004</v>
      </c>
      <c r="T375" s="91">
        <f t="shared" si="216"/>
        <v>4.5611499999999996</v>
      </c>
      <c r="U375" s="91">
        <f t="shared" si="216"/>
        <v>4.6925100000000004</v>
      </c>
      <c r="V375" s="91">
        <f t="shared" si="216"/>
        <v>4.9369699999999996</v>
      </c>
      <c r="W375" s="91">
        <f t="shared" si="216"/>
        <v>4.7343599999999997</v>
      </c>
      <c r="X375" s="91">
        <f t="shared" si="216"/>
        <v>4.6935000000000002</v>
      </c>
      <c r="Y375" s="91">
        <f t="shared" si="216"/>
        <v>4.5545299999999997</v>
      </c>
      <c r="Z375" s="91">
        <f t="shared" si="216"/>
        <v>4.0568499999999998</v>
      </c>
      <c r="AA375" s="91">
        <f t="shared" si="216"/>
        <v>3.7479499999999999</v>
      </c>
    </row>
    <row r="376" spans="1:27" ht="12.75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1226.8499999999999</v>
      </c>
      <c r="E376" s="44">
        <v>1141.97</v>
      </c>
      <c r="F376" s="44">
        <v>1119.1300000000001</v>
      </c>
      <c r="G376" s="44">
        <v>1119.75</v>
      </c>
      <c r="H376" s="44">
        <v>1159.52</v>
      </c>
      <c r="I376" s="44">
        <v>1312.81</v>
      </c>
      <c r="J376" s="44">
        <v>1461.5</v>
      </c>
      <c r="K376" s="44">
        <v>1796.11</v>
      </c>
      <c r="L376" s="44">
        <v>2041.44</v>
      </c>
      <c r="M376" s="44">
        <v>2190.65</v>
      </c>
      <c r="N376" s="44">
        <v>2301.34</v>
      </c>
      <c r="O376" s="44">
        <v>2172.96</v>
      </c>
      <c r="P376" s="44">
        <v>2159.86</v>
      </c>
      <c r="Q376" s="44">
        <v>2101.8200000000002</v>
      </c>
      <c r="R376" s="44">
        <v>2121.39</v>
      </c>
      <c r="S376" s="44">
        <v>2093.63</v>
      </c>
      <c r="T376" s="44">
        <v>2117.98</v>
      </c>
      <c r="U376" s="44">
        <v>2249.34</v>
      </c>
      <c r="V376" s="44">
        <v>2493.8000000000002</v>
      </c>
      <c r="W376" s="44">
        <v>2291.19</v>
      </c>
      <c r="X376" s="44">
        <v>2250.33</v>
      </c>
      <c r="Y376" s="44">
        <v>2111.36</v>
      </c>
      <c r="Z376" s="44">
        <v>1613.68</v>
      </c>
      <c r="AA376" s="44">
        <v>1304.78</v>
      </c>
    </row>
    <row r="377" spans="1:27" ht="12.75" customHeight="1" outlineLevel="1" x14ac:dyDescent="0.2">
      <c r="A377" s="99" t="s">
        <v>602</v>
      </c>
      <c r="B377" s="63" t="s">
        <v>90</v>
      </c>
      <c r="C377" s="43" t="s">
        <v>79</v>
      </c>
      <c r="D377" s="44">
        <f t="shared" ref="D377:AA377" si="217">$D$327</f>
        <v>2222.89</v>
      </c>
      <c r="E377" s="44">
        <f t="shared" si="217"/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605</v>
      </c>
      <c r="B380" s="28" t="str">
        <f>"12"&amp;"."&amp;$B$662&amp;"."&amp;$B$663</f>
        <v>12.10.2023</v>
      </c>
      <c r="C380" s="90" t="s">
        <v>76</v>
      </c>
      <c r="D380" s="91">
        <f>ROUND(((D381+D382+D384+D383)/1000),5)</f>
        <v>3.5844999999999998</v>
      </c>
      <c r="E380" s="91">
        <f>ROUND(((E381+E382+E384+E383)/1000),5)</f>
        <v>3.5152299999999999</v>
      </c>
      <c r="F380" s="91">
        <f>ROUND(((F381+F382+F384+F383)/1000),5)</f>
        <v>3.4589300000000001</v>
      </c>
      <c r="G380" s="91">
        <f t="shared" ref="G380:AA380" si="219">ROUND(((G381+G382+G384+G383)/1000),5)</f>
        <v>3.4643299999999999</v>
      </c>
      <c r="H380" s="91">
        <f t="shared" si="219"/>
        <v>3.5605799999999999</v>
      </c>
      <c r="I380" s="91">
        <f t="shared" si="219"/>
        <v>3.6731500000000001</v>
      </c>
      <c r="J380" s="91">
        <f t="shared" si="219"/>
        <v>3.9112900000000002</v>
      </c>
      <c r="K380" s="91">
        <f t="shared" si="219"/>
        <v>4.2025699999999997</v>
      </c>
      <c r="L380" s="91">
        <f t="shared" si="219"/>
        <v>4.6216699999999999</v>
      </c>
      <c r="M380" s="91">
        <f t="shared" si="219"/>
        <v>4.6543099999999997</v>
      </c>
      <c r="N380" s="91">
        <f t="shared" si="219"/>
        <v>4.7092400000000003</v>
      </c>
      <c r="O380" s="91">
        <f t="shared" si="219"/>
        <v>4.7046900000000003</v>
      </c>
      <c r="P380" s="91">
        <f t="shared" si="219"/>
        <v>4.7074800000000003</v>
      </c>
      <c r="Q380" s="91">
        <f t="shared" si="219"/>
        <v>4.7132800000000001</v>
      </c>
      <c r="R380" s="91">
        <f t="shared" si="219"/>
        <v>4.7056699999999996</v>
      </c>
      <c r="S380" s="91">
        <f t="shared" si="219"/>
        <v>4.6844599999999996</v>
      </c>
      <c r="T380" s="91">
        <f t="shared" si="219"/>
        <v>4.6777199999999999</v>
      </c>
      <c r="U380" s="91">
        <f t="shared" si="219"/>
        <v>4.6555299999999997</v>
      </c>
      <c r="V380" s="91">
        <f t="shared" si="219"/>
        <v>4.7751000000000001</v>
      </c>
      <c r="W380" s="91">
        <f t="shared" si="219"/>
        <v>4.7870499999999998</v>
      </c>
      <c r="X380" s="91">
        <f t="shared" si="219"/>
        <v>4.7036199999999999</v>
      </c>
      <c r="Y380" s="91">
        <f t="shared" si="219"/>
        <v>4.6001300000000001</v>
      </c>
      <c r="Z380" s="91">
        <f t="shared" si="219"/>
        <v>4.3237800000000002</v>
      </c>
      <c r="AA380" s="91">
        <f t="shared" si="219"/>
        <v>3.7803</v>
      </c>
    </row>
    <row r="381" spans="1:27" ht="12.75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1141.33</v>
      </c>
      <c r="E381" s="44">
        <v>1072.06</v>
      </c>
      <c r="F381" s="44">
        <v>1015.76</v>
      </c>
      <c r="G381" s="44">
        <v>1021.16</v>
      </c>
      <c r="H381" s="44">
        <v>1117.4100000000001</v>
      </c>
      <c r="I381" s="44">
        <v>1229.98</v>
      </c>
      <c r="J381" s="44">
        <v>1468.12</v>
      </c>
      <c r="K381" s="44">
        <v>1759.4</v>
      </c>
      <c r="L381" s="44">
        <v>2178.5</v>
      </c>
      <c r="M381" s="44">
        <v>2211.14</v>
      </c>
      <c r="N381" s="44">
        <v>2266.0700000000002</v>
      </c>
      <c r="O381" s="44">
        <v>2261.52</v>
      </c>
      <c r="P381" s="44">
        <v>2264.31</v>
      </c>
      <c r="Q381" s="44">
        <v>2270.11</v>
      </c>
      <c r="R381" s="44">
        <v>2262.5</v>
      </c>
      <c r="S381" s="44">
        <v>2241.29</v>
      </c>
      <c r="T381" s="44">
        <v>2234.5500000000002</v>
      </c>
      <c r="U381" s="44">
        <v>2212.36</v>
      </c>
      <c r="V381" s="44">
        <v>2331.9299999999998</v>
      </c>
      <c r="W381" s="44">
        <v>2343.88</v>
      </c>
      <c r="X381" s="44">
        <v>2260.4499999999998</v>
      </c>
      <c r="Y381" s="44">
        <v>2156.96</v>
      </c>
      <c r="Z381" s="44">
        <v>1880.61</v>
      </c>
      <c r="AA381" s="44">
        <v>1337.13</v>
      </c>
    </row>
    <row r="382" spans="1:27" ht="12.75" customHeight="1" outlineLevel="1" x14ac:dyDescent="0.2">
      <c r="A382" s="99" t="s">
        <v>607</v>
      </c>
      <c r="B382" s="63" t="s">
        <v>90</v>
      </c>
      <c r="C382" s="43" t="s">
        <v>79</v>
      </c>
      <c r="D382" s="44">
        <f t="shared" ref="D382:AA382" si="220">$D$327</f>
        <v>2222.89</v>
      </c>
      <c r="E382" s="44">
        <f t="shared" si="220"/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610</v>
      </c>
      <c r="B385" s="28" t="str">
        <f>"13"&amp;"."&amp;$B$662&amp;"."&amp;$B$663</f>
        <v>13.10.2023</v>
      </c>
      <c r="C385" s="90" t="s">
        <v>76</v>
      </c>
      <c r="D385" s="91">
        <f>ROUND(((D386+D387+D389+D388)/1000),5)</f>
        <v>3.5899700000000001</v>
      </c>
      <c r="E385" s="91">
        <f>ROUND(((E386+E387+E389+E388)/1000),5)</f>
        <v>3.5196299999999998</v>
      </c>
      <c r="F385" s="91">
        <f>ROUND(((F386+F387+F389+F388)/1000),5)</f>
        <v>3.4893200000000002</v>
      </c>
      <c r="G385" s="91">
        <f t="shared" ref="G385:AA385" si="222">ROUND(((G386+G387+G389+G388)/1000),5)</f>
        <v>3.4825499999999998</v>
      </c>
      <c r="H385" s="91">
        <f t="shared" si="222"/>
        <v>3.5484200000000001</v>
      </c>
      <c r="I385" s="91">
        <f t="shared" si="222"/>
        <v>3.6734100000000001</v>
      </c>
      <c r="J385" s="91">
        <f t="shared" si="222"/>
        <v>3.9346999999999999</v>
      </c>
      <c r="K385" s="91">
        <f t="shared" si="222"/>
        <v>4.1643400000000002</v>
      </c>
      <c r="L385" s="91">
        <f t="shared" si="222"/>
        <v>4.3875900000000003</v>
      </c>
      <c r="M385" s="91">
        <f t="shared" si="222"/>
        <v>4.6344399999999997</v>
      </c>
      <c r="N385" s="91">
        <f t="shared" si="222"/>
        <v>4.63971</v>
      </c>
      <c r="O385" s="91">
        <f t="shared" si="222"/>
        <v>4.5933099999999998</v>
      </c>
      <c r="P385" s="91">
        <f t="shared" si="222"/>
        <v>4.5053900000000002</v>
      </c>
      <c r="Q385" s="91">
        <f t="shared" si="222"/>
        <v>4.5261800000000001</v>
      </c>
      <c r="R385" s="91">
        <f t="shared" si="222"/>
        <v>4.4892599999999998</v>
      </c>
      <c r="S385" s="91">
        <f t="shared" si="222"/>
        <v>4.4861399999999998</v>
      </c>
      <c r="T385" s="91">
        <f t="shared" si="222"/>
        <v>4.4639100000000003</v>
      </c>
      <c r="U385" s="91">
        <f t="shared" si="222"/>
        <v>4.6508500000000002</v>
      </c>
      <c r="V385" s="91">
        <f t="shared" si="222"/>
        <v>4.70268</v>
      </c>
      <c r="W385" s="91">
        <f t="shared" si="222"/>
        <v>4.6951299999999998</v>
      </c>
      <c r="X385" s="91">
        <f t="shared" si="222"/>
        <v>4.4664200000000003</v>
      </c>
      <c r="Y385" s="91">
        <f t="shared" si="222"/>
        <v>4.4167500000000004</v>
      </c>
      <c r="Z385" s="91">
        <f t="shared" si="222"/>
        <v>4.1808699999999996</v>
      </c>
      <c r="AA385" s="91">
        <f t="shared" si="222"/>
        <v>3.9673600000000002</v>
      </c>
    </row>
    <row r="386" spans="1:27" ht="12.75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1146.8</v>
      </c>
      <c r="E386" s="44">
        <v>1076.46</v>
      </c>
      <c r="F386" s="44">
        <v>1046.1500000000001</v>
      </c>
      <c r="G386" s="44">
        <v>1039.3800000000001</v>
      </c>
      <c r="H386" s="44">
        <v>1105.25</v>
      </c>
      <c r="I386" s="44">
        <v>1230.24</v>
      </c>
      <c r="J386" s="44">
        <v>1491.53</v>
      </c>
      <c r="K386" s="44">
        <v>1721.17</v>
      </c>
      <c r="L386" s="44">
        <v>1944.42</v>
      </c>
      <c r="M386" s="44">
        <v>2191.27</v>
      </c>
      <c r="N386" s="44">
        <v>2196.54</v>
      </c>
      <c r="O386" s="44">
        <v>2150.14</v>
      </c>
      <c r="P386" s="44">
        <v>2062.2199999999998</v>
      </c>
      <c r="Q386" s="44">
        <v>2083.0100000000002</v>
      </c>
      <c r="R386" s="44">
        <v>2046.09</v>
      </c>
      <c r="S386" s="44">
        <v>2042.97</v>
      </c>
      <c r="T386" s="44">
        <v>2020.74</v>
      </c>
      <c r="U386" s="44">
        <v>2207.6799999999998</v>
      </c>
      <c r="V386" s="44">
        <v>2259.5100000000002</v>
      </c>
      <c r="W386" s="44">
        <v>2251.96</v>
      </c>
      <c r="X386" s="44">
        <v>2023.25</v>
      </c>
      <c r="Y386" s="44">
        <v>1973.58</v>
      </c>
      <c r="Z386" s="44">
        <v>1737.7</v>
      </c>
      <c r="AA386" s="44">
        <v>1524.19</v>
      </c>
    </row>
    <row r="387" spans="1:27" ht="12.75" customHeight="1" outlineLevel="1" x14ac:dyDescent="0.2">
      <c r="A387" s="99" t="s">
        <v>612</v>
      </c>
      <c r="B387" s="63" t="s">
        <v>90</v>
      </c>
      <c r="C387" s="43" t="s">
        <v>79</v>
      </c>
      <c r="D387" s="44">
        <f t="shared" ref="D387:AA387" si="223">$D$327</f>
        <v>2222.89</v>
      </c>
      <c r="E387" s="44">
        <f t="shared" si="223"/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615</v>
      </c>
      <c r="B390" s="28" t="str">
        <f>"14"&amp;"."&amp;$B$662&amp;"."&amp;$B$663</f>
        <v>14.10.2023</v>
      </c>
      <c r="C390" s="90" t="s">
        <v>76</v>
      </c>
      <c r="D390" s="91">
        <f>ROUND(((D391+D392+D394+D393)/1000),5)</f>
        <v>3.7245200000000001</v>
      </c>
      <c r="E390" s="91">
        <f>ROUND(((E391+E392+E394+E393)/1000),5)</f>
        <v>3.6322299999999998</v>
      </c>
      <c r="F390" s="91">
        <f>ROUND(((F391+F392+F394+F393)/1000),5)</f>
        <v>3.6107100000000001</v>
      </c>
      <c r="G390" s="91">
        <f t="shared" ref="G390:AA390" si="225">ROUND(((G391+G392+G394+G393)/1000),5)</f>
        <v>3.6139899999999998</v>
      </c>
      <c r="H390" s="91">
        <f t="shared" si="225"/>
        <v>3.6235400000000002</v>
      </c>
      <c r="I390" s="91">
        <f t="shared" si="225"/>
        <v>3.68499</v>
      </c>
      <c r="J390" s="91">
        <f t="shared" si="225"/>
        <v>3.7988599999999999</v>
      </c>
      <c r="K390" s="91">
        <f t="shared" si="225"/>
        <v>4.0744699999999998</v>
      </c>
      <c r="L390" s="91">
        <f t="shared" si="225"/>
        <v>4.2336799999999997</v>
      </c>
      <c r="M390" s="91">
        <f t="shared" si="225"/>
        <v>4.4027399999999997</v>
      </c>
      <c r="N390" s="91">
        <f t="shared" si="225"/>
        <v>4.46014</v>
      </c>
      <c r="O390" s="91">
        <f t="shared" si="225"/>
        <v>4.46854</v>
      </c>
      <c r="P390" s="91">
        <f t="shared" si="225"/>
        <v>4.4605499999999996</v>
      </c>
      <c r="Q390" s="91">
        <f t="shared" si="225"/>
        <v>4.61625</v>
      </c>
      <c r="R390" s="91">
        <f t="shared" si="225"/>
        <v>4.7117399999999998</v>
      </c>
      <c r="S390" s="91">
        <f t="shared" si="225"/>
        <v>4.8742700000000001</v>
      </c>
      <c r="T390" s="91">
        <f t="shared" si="225"/>
        <v>4.7874699999999999</v>
      </c>
      <c r="U390" s="91">
        <f t="shared" si="225"/>
        <v>4.9162299999999997</v>
      </c>
      <c r="V390" s="91">
        <f t="shared" si="225"/>
        <v>5.03545</v>
      </c>
      <c r="W390" s="91">
        <f t="shared" si="225"/>
        <v>4.9098899999999999</v>
      </c>
      <c r="X390" s="91">
        <f t="shared" si="225"/>
        <v>4.6808899999999998</v>
      </c>
      <c r="Y390" s="91">
        <f t="shared" si="225"/>
        <v>4.2967199999999997</v>
      </c>
      <c r="Z390" s="91">
        <f t="shared" si="225"/>
        <v>4.1084199999999997</v>
      </c>
      <c r="AA390" s="91">
        <f t="shared" si="225"/>
        <v>3.8195600000000001</v>
      </c>
    </row>
    <row r="391" spans="1:27" ht="12.75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1281.3499999999999</v>
      </c>
      <c r="E391" s="44">
        <v>1189.06</v>
      </c>
      <c r="F391" s="44">
        <v>1167.54</v>
      </c>
      <c r="G391" s="44">
        <v>1170.82</v>
      </c>
      <c r="H391" s="44">
        <v>1180.3699999999999</v>
      </c>
      <c r="I391" s="44">
        <v>1241.82</v>
      </c>
      <c r="J391" s="44">
        <v>1355.69</v>
      </c>
      <c r="K391" s="44">
        <v>1631.3</v>
      </c>
      <c r="L391" s="44">
        <v>1790.51</v>
      </c>
      <c r="M391" s="44">
        <v>1959.57</v>
      </c>
      <c r="N391" s="44">
        <v>2016.97</v>
      </c>
      <c r="O391" s="44">
        <v>2025.37</v>
      </c>
      <c r="P391" s="44">
        <v>2017.38</v>
      </c>
      <c r="Q391" s="44">
        <v>2173.08</v>
      </c>
      <c r="R391" s="44">
        <v>2268.5700000000002</v>
      </c>
      <c r="S391" s="44">
        <v>2431.1</v>
      </c>
      <c r="T391" s="44">
        <v>2344.3000000000002</v>
      </c>
      <c r="U391" s="44">
        <v>2473.06</v>
      </c>
      <c r="V391" s="44">
        <v>2592.2800000000002</v>
      </c>
      <c r="W391" s="44">
        <v>2466.7199999999998</v>
      </c>
      <c r="X391" s="44">
        <v>2237.7199999999998</v>
      </c>
      <c r="Y391" s="44">
        <v>1853.55</v>
      </c>
      <c r="Z391" s="44">
        <v>1665.25</v>
      </c>
      <c r="AA391" s="44">
        <v>1376.39</v>
      </c>
    </row>
    <row r="392" spans="1:27" ht="12.75" customHeight="1" outlineLevel="1" x14ac:dyDescent="0.2">
      <c r="A392" s="99" t="s">
        <v>617</v>
      </c>
      <c r="B392" s="63" t="s">
        <v>90</v>
      </c>
      <c r="C392" s="43" t="s">
        <v>79</v>
      </c>
      <c r="D392" s="44">
        <f t="shared" ref="D392:AA392" si="226">$D$327</f>
        <v>2222.89</v>
      </c>
      <c r="E392" s="44">
        <f t="shared" si="226"/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620</v>
      </c>
      <c r="B395" s="28" t="str">
        <f>"15"&amp;"."&amp;$B$662&amp;"."&amp;$B$663</f>
        <v>15.10.2023</v>
      </c>
      <c r="C395" s="90" t="s">
        <v>76</v>
      </c>
      <c r="D395" s="91">
        <f>ROUND(((D396+D397+D399+D398)/1000),5)</f>
        <v>3.7383999999999999</v>
      </c>
      <c r="E395" s="91">
        <f>ROUND(((E396+E397+E399+E398)/1000),5)</f>
        <v>3.6371600000000002</v>
      </c>
      <c r="F395" s="91">
        <f>ROUND(((F396+F397+F399+F398)/1000),5)</f>
        <v>3.6019700000000001</v>
      </c>
      <c r="G395" s="91">
        <f t="shared" ref="G395:AA395" si="228">ROUND(((G396+G397+G399+G398)/1000),5)</f>
        <v>3.5873900000000001</v>
      </c>
      <c r="H395" s="91">
        <f t="shared" si="228"/>
        <v>3.6015299999999999</v>
      </c>
      <c r="I395" s="91">
        <f t="shared" si="228"/>
        <v>3.63348</v>
      </c>
      <c r="J395" s="91">
        <f t="shared" si="228"/>
        <v>3.6120399999999999</v>
      </c>
      <c r="K395" s="91">
        <f t="shared" si="228"/>
        <v>3.6939500000000001</v>
      </c>
      <c r="L395" s="91">
        <f t="shared" si="228"/>
        <v>4.0853299999999999</v>
      </c>
      <c r="M395" s="91">
        <f t="shared" si="228"/>
        <v>4.2050099999999997</v>
      </c>
      <c r="N395" s="91">
        <f t="shared" si="228"/>
        <v>4.2539300000000004</v>
      </c>
      <c r="O395" s="91">
        <f t="shared" si="228"/>
        <v>4.2702999999999998</v>
      </c>
      <c r="P395" s="91">
        <f t="shared" si="228"/>
        <v>4.2652299999999999</v>
      </c>
      <c r="Q395" s="91">
        <f t="shared" si="228"/>
        <v>4.2706</v>
      </c>
      <c r="R395" s="91">
        <f t="shared" si="228"/>
        <v>4.2742199999999997</v>
      </c>
      <c r="S395" s="91">
        <f t="shared" si="228"/>
        <v>4.2650600000000001</v>
      </c>
      <c r="T395" s="91">
        <f t="shared" si="228"/>
        <v>4.3156699999999999</v>
      </c>
      <c r="U395" s="91">
        <f t="shared" si="228"/>
        <v>4.4904700000000002</v>
      </c>
      <c r="V395" s="91">
        <f t="shared" si="228"/>
        <v>4.6417099999999998</v>
      </c>
      <c r="W395" s="91">
        <f t="shared" si="228"/>
        <v>4.6057399999999999</v>
      </c>
      <c r="X395" s="91">
        <f t="shared" si="228"/>
        <v>4.4879499999999997</v>
      </c>
      <c r="Y395" s="91">
        <f t="shared" si="228"/>
        <v>4.2589300000000003</v>
      </c>
      <c r="Z395" s="91">
        <f t="shared" si="228"/>
        <v>4.1043900000000004</v>
      </c>
      <c r="AA395" s="91">
        <f t="shared" si="228"/>
        <v>3.7978900000000002</v>
      </c>
    </row>
    <row r="396" spans="1:27" ht="12.75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1295.23</v>
      </c>
      <c r="E396" s="44">
        <v>1193.99</v>
      </c>
      <c r="F396" s="44">
        <v>1158.8</v>
      </c>
      <c r="G396" s="44">
        <v>1144.22</v>
      </c>
      <c r="H396" s="44">
        <v>1158.3599999999999</v>
      </c>
      <c r="I396" s="44">
        <v>1190.31</v>
      </c>
      <c r="J396" s="44">
        <v>1168.8699999999999</v>
      </c>
      <c r="K396" s="44">
        <v>1250.78</v>
      </c>
      <c r="L396" s="44">
        <v>1642.16</v>
      </c>
      <c r="M396" s="44">
        <v>1761.84</v>
      </c>
      <c r="N396" s="44">
        <v>1810.76</v>
      </c>
      <c r="O396" s="44">
        <v>1827.13</v>
      </c>
      <c r="P396" s="44">
        <v>1822.06</v>
      </c>
      <c r="Q396" s="44">
        <v>1827.43</v>
      </c>
      <c r="R396" s="44">
        <v>1831.05</v>
      </c>
      <c r="S396" s="44">
        <v>1821.89</v>
      </c>
      <c r="T396" s="44">
        <v>1872.5</v>
      </c>
      <c r="U396" s="44">
        <v>2047.3</v>
      </c>
      <c r="V396" s="44">
        <v>2198.54</v>
      </c>
      <c r="W396" s="44">
        <v>2162.5700000000002</v>
      </c>
      <c r="X396" s="44">
        <v>2044.78</v>
      </c>
      <c r="Y396" s="44">
        <v>1815.76</v>
      </c>
      <c r="Z396" s="44">
        <v>1661.22</v>
      </c>
      <c r="AA396" s="44">
        <v>1354.72</v>
      </c>
    </row>
    <row r="397" spans="1:27" ht="12.75" customHeight="1" outlineLevel="1" x14ac:dyDescent="0.2">
      <c r="A397" s="99" t="s">
        <v>622</v>
      </c>
      <c r="B397" s="63" t="s">
        <v>90</v>
      </c>
      <c r="C397" s="43" t="s">
        <v>79</v>
      </c>
      <c r="D397" s="44">
        <f t="shared" ref="D397:AA397" si="229">$D$327</f>
        <v>2222.89</v>
      </c>
      <c r="E397" s="44">
        <f t="shared" si="229"/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625</v>
      </c>
      <c r="B400" s="28" t="str">
        <f>"16"&amp;"."&amp;$B$662&amp;"."&amp;$B$663</f>
        <v>16.10.2023</v>
      </c>
      <c r="C400" s="90" t="s">
        <v>76</v>
      </c>
      <c r="D400" s="91">
        <f>ROUND(((D401+D402+D404+D403)/1000),5)</f>
        <v>3.73306</v>
      </c>
      <c r="E400" s="91">
        <f>ROUND(((E401+E402+E404+E403)/1000),5)</f>
        <v>3.6699700000000002</v>
      </c>
      <c r="F400" s="91">
        <f>ROUND(((F401+F402+F404+F403)/1000),5)</f>
        <v>3.6091799999999998</v>
      </c>
      <c r="G400" s="91">
        <f t="shared" ref="G400:AA400" si="231">ROUND(((G401+G402+G404+G403)/1000),5)</f>
        <v>3.5937399999999999</v>
      </c>
      <c r="H400" s="91">
        <f t="shared" si="231"/>
        <v>3.6221800000000002</v>
      </c>
      <c r="I400" s="91">
        <f t="shared" si="231"/>
        <v>3.8073299999999999</v>
      </c>
      <c r="J400" s="91">
        <f t="shared" si="231"/>
        <v>4.0165600000000001</v>
      </c>
      <c r="K400" s="91">
        <f t="shared" si="231"/>
        <v>4.2135199999999999</v>
      </c>
      <c r="L400" s="91">
        <f t="shared" si="231"/>
        <v>4.4336399999999996</v>
      </c>
      <c r="M400" s="91">
        <f t="shared" si="231"/>
        <v>4.5911999999999997</v>
      </c>
      <c r="N400" s="91">
        <f t="shared" si="231"/>
        <v>4.5968299999999997</v>
      </c>
      <c r="O400" s="91">
        <f t="shared" si="231"/>
        <v>4.5574899999999996</v>
      </c>
      <c r="P400" s="91">
        <f t="shared" si="231"/>
        <v>4.5290499999999998</v>
      </c>
      <c r="Q400" s="91">
        <f t="shared" si="231"/>
        <v>4.5426500000000001</v>
      </c>
      <c r="R400" s="91">
        <f t="shared" si="231"/>
        <v>4.5379500000000004</v>
      </c>
      <c r="S400" s="91">
        <f t="shared" si="231"/>
        <v>4.5193199999999996</v>
      </c>
      <c r="T400" s="91">
        <f t="shared" si="231"/>
        <v>4.5226600000000001</v>
      </c>
      <c r="U400" s="91">
        <f t="shared" si="231"/>
        <v>4.5596500000000004</v>
      </c>
      <c r="V400" s="91">
        <f t="shared" si="231"/>
        <v>4.6321300000000001</v>
      </c>
      <c r="W400" s="91">
        <f t="shared" si="231"/>
        <v>4.6366100000000001</v>
      </c>
      <c r="X400" s="91">
        <f t="shared" si="231"/>
        <v>4.4630900000000002</v>
      </c>
      <c r="Y400" s="91">
        <f t="shared" si="231"/>
        <v>4.3184199999999997</v>
      </c>
      <c r="Z400" s="91">
        <f t="shared" si="231"/>
        <v>4.0407099999999998</v>
      </c>
      <c r="AA400" s="91">
        <f t="shared" si="231"/>
        <v>3.7404299999999999</v>
      </c>
    </row>
    <row r="401" spans="1:27" ht="12.75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1289.8900000000001</v>
      </c>
      <c r="E401" s="44">
        <v>1226.8</v>
      </c>
      <c r="F401" s="44">
        <v>1166.01</v>
      </c>
      <c r="G401" s="44">
        <v>1150.57</v>
      </c>
      <c r="H401" s="44">
        <v>1179.01</v>
      </c>
      <c r="I401" s="44">
        <v>1364.16</v>
      </c>
      <c r="J401" s="44">
        <v>1573.39</v>
      </c>
      <c r="K401" s="44">
        <v>1770.35</v>
      </c>
      <c r="L401" s="44">
        <v>1990.47</v>
      </c>
      <c r="M401" s="44">
        <v>2148.0300000000002</v>
      </c>
      <c r="N401" s="44">
        <v>2153.66</v>
      </c>
      <c r="O401" s="44">
        <v>2114.3200000000002</v>
      </c>
      <c r="P401" s="44">
        <v>2085.88</v>
      </c>
      <c r="Q401" s="44">
        <v>2099.48</v>
      </c>
      <c r="R401" s="44">
        <v>2094.7800000000002</v>
      </c>
      <c r="S401" s="44">
        <v>2076.15</v>
      </c>
      <c r="T401" s="44">
        <v>2079.4899999999998</v>
      </c>
      <c r="U401" s="44">
        <v>2116.48</v>
      </c>
      <c r="V401" s="44">
        <v>2188.96</v>
      </c>
      <c r="W401" s="44">
        <v>2193.44</v>
      </c>
      <c r="X401" s="44">
        <v>2019.92</v>
      </c>
      <c r="Y401" s="44">
        <v>1875.25</v>
      </c>
      <c r="Z401" s="44">
        <v>1597.54</v>
      </c>
      <c r="AA401" s="44">
        <v>1297.26</v>
      </c>
    </row>
    <row r="402" spans="1:27" ht="12.75" customHeight="1" outlineLevel="1" x14ac:dyDescent="0.2">
      <c r="A402" s="99" t="s">
        <v>627</v>
      </c>
      <c r="B402" s="63" t="s">
        <v>90</v>
      </c>
      <c r="C402" s="43" t="s">
        <v>79</v>
      </c>
      <c r="D402" s="44">
        <f t="shared" ref="D402:AA402" si="232">$D$327</f>
        <v>2222.89</v>
      </c>
      <c r="E402" s="44">
        <f t="shared" si="232"/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630</v>
      </c>
      <c r="B405" s="28" t="str">
        <f>"17"&amp;"."&amp;$B$662&amp;"."&amp;$B$663</f>
        <v>17.10.2023</v>
      </c>
      <c r="C405" s="90" t="s">
        <v>76</v>
      </c>
      <c r="D405" s="91">
        <f>ROUND(((D406+D407+D409+D408)/1000),5)</f>
        <v>3.6240899999999998</v>
      </c>
      <c r="E405" s="91">
        <f>ROUND(((E406+E407+E409+E408)/1000),5)</f>
        <v>3.5680999999999998</v>
      </c>
      <c r="F405" s="91">
        <f>ROUND(((F406+F407+F409+F408)/1000),5)</f>
        <v>3.5242800000000001</v>
      </c>
      <c r="G405" s="91">
        <f t="shared" ref="G405:AA405" si="234">ROUND(((G406+G407+G409+G408)/1000),5)</f>
        <v>3.5227599999999999</v>
      </c>
      <c r="H405" s="91">
        <f t="shared" si="234"/>
        <v>3.5597500000000002</v>
      </c>
      <c r="I405" s="91">
        <f t="shared" si="234"/>
        <v>3.6939899999999999</v>
      </c>
      <c r="J405" s="91">
        <f t="shared" si="234"/>
        <v>3.8076599999999998</v>
      </c>
      <c r="K405" s="91">
        <f t="shared" si="234"/>
        <v>4.1531000000000002</v>
      </c>
      <c r="L405" s="91">
        <f t="shared" si="234"/>
        <v>4.39377</v>
      </c>
      <c r="M405" s="91">
        <f t="shared" si="234"/>
        <v>4.6507500000000004</v>
      </c>
      <c r="N405" s="91">
        <f t="shared" si="234"/>
        <v>4.6889200000000004</v>
      </c>
      <c r="O405" s="91">
        <f t="shared" si="234"/>
        <v>4.6462500000000002</v>
      </c>
      <c r="P405" s="91">
        <f t="shared" si="234"/>
        <v>4.4546400000000004</v>
      </c>
      <c r="Q405" s="91">
        <f t="shared" si="234"/>
        <v>4.4704499999999996</v>
      </c>
      <c r="R405" s="91">
        <f t="shared" si="234"/>
        <v>4.4800199999999997</v>
      </c>
      <c r="S405" s="91">
        <f t="shared" si="234"/>
        <v>4.4730999999999996</v>
      </c>
      <c r="T405" s="91">
        <f t="shared" si="234"/>
        <v>4.46366</v>
      </c>
      <c r="U405" s="91">
        <f t="shared" si="234"/>
        <v>4.5392000000000001</v>
      </c>
      <c r="V405" s="91">
        <f t="shared" si="234"/>
        <v>4.7011500000000002</v>
      </c>
      <c r="W405" s="91">
        <f t="shared" si="234"/>
        <v>4.6996900000000004</v>
      </c>
      <c r="X405" s="91">
        <f t="shared" si="234"/>
        <v>4.43438</v>
      </c>
      <c r="Y405" s="91">
        <f t="shared" si="234"/>
        <v>4.3008899999999999</v>
      </c>
      <c r="Z405" s="91">
        <f t="shared" si="234"/>
        <v>4.0699899999999998</v>
      </c>
      <c r="AA405" s="91">
        <f t="shared" si="234"/>
        <v>3.8034500000000002</v>
      </c>
    </row>
    <row r="406" spans="1:27" ht="12.75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1180.92</v>
      </c>
      <c r="E406" s="44">
        <v>1124.93</v>
      </c>
      <c r="F406" s="44">
        <v>1081.1099999999999</v>
      </c>
      <c r="G406" s="44">
        <v>1079.5899999999999</v>
      </c>
      <c r="H406" s="44">
        <v>1116.58</v>
      </c>
      <c r="I406" s="44">
        <v>1250.82</v>
      </c>
      <c r="J406" s="44">
        <v>1364.49</v>
      </c>
      <c r="K406" s="44">
        <v>1709.93</v>
      </c>
      <c r="L406" s="44">
        <v>1950.6</v>
      </c>
      <c r="M406" s="44">
        <v>2207.58</v>
      </c>
      <c r="N406" s="44">
        <v>2245.75</v>
      </c>
      <c r="O406" s="44">
        <v>2203.08</v>
      </c>
      <c r="P406" s="44">
        <v>2011.47</v>
      </c>
      <c r="Q406" s="44">
        <v>2027.28</v>
      </c>
      <c r="R406" s="44">
        <v>2036.85</v>
      </c>
      <c r="S406" s="44">
        <v>2029.93</v>
      </c>
      <c r="T406" s="44">
        <v>2020.49</v>
      </c>
      <c r="U406" s="44">
        <v>2096.0300000000002</v>
      </c>
      <c r="V406" s="44">
        <v>2257.98</v>
      </c>
      <c r="W406" s="44">
        <v>2256.52</v>
      </c>
      <c r="X406" s="44">
        <v>1991.21</v>
      </c>
      <c r="Y406" s="44">
        <v>1857.72</v>
      </c>
      <c r="Z406" s="44">
        <v>1626.82</v>
      </c>
      <c r="AA406" s="44">
        <v>1360.28</v>
      </c>
    </row>
    <row r="407" spans="1:27" ht="12.75" customHeight="1" outlineLevel="1" x14ac:dyDescent="0.2">
      <c r="A407" s="99" t="s">
        <v>632</v>
      </c>
      <c r="B407" s="63" t="s">
        <v>90</v>
      </c>
      <c r="C407" s="43" t="s">
        <v>79</v>
      </c>
      <c r="D407" s="44">
        <f t="shared" ref="D407:AA407" si="235">$D$327</f>
        <v>2222.89</v>
      </c>
      <c r="E407" s="44">
        <f t="shared" si="235"/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635</v>
      </c>
      <c r="B410" s="28" t="str">
        <f>"18"&amp;"."&amp;$B$662&amp;"."&amp;$B$663</f>
        <v>18.10.2023</v>
      </c>
      <c r="C410" s="90" t="s">
        <v>76</v>
      </c>
      <c r="D410" s="91">
        <f>ROUND(((D411+D412+D414+D413)/1000),5)</f>
        <v>3.6162399999999999</v>
      </c>
      <c r="E410" s="91">
        <f>ROUND(((E411+E412+E414+E413)/1000),5)</f>
        <v>3.5551599999999999</v>
      </c>
      <c r="F410" s="91">
        <f>ROUND(((F411+F412+F414+F413)/1000),5)</f>
        <v>3.53328</v>
      </c>
      <c r="G410" s="91">
        <f t="shared" ref="G410:AA410" si="237">ROUND(((G411+G412+G414+G413)/1000),5)</f>
        <v>3.5496400000000001</v>
      </c>
      <c r="H410" s="91">
        <f t="shared" si="237"/>
        <v>3.6034199999999998</v>
      </c>
      <c r="I410" s="91">
        <f t="shared" si="237"/>
        <v>3.6917399999999998</v>
      </c>
      <c r="J410" s="91">
        <f t="shared" si="237"/>
        <v>3.85555</v>
      </c>
      <c r="K410" s="91">
        <f t="shared" si="237"/>
        <v>4.1722400000000004</v>
      </c>
      <c r="L410" s="91">
        <f t="shared" si="237"/>
        <v>4.27963</v>
      </c>
      <c r="M410" s="91">
        <f t="shared" si="237"/>
        <v>4.5858299999999996</v>
      </c>
      <c r="N410" s="91">
        <f t="shared" si="237"/>
        <v>4.6432700000000002</v>
      </c>
      <c r="O410" s="91">
        <f t="shared" si="237"/>
        <v>4.4494699999999998</v>
      </c>
      <c r="P410" s="91">
        <f t="shared" si="237"/>
        <v>4.4283000000000001</v>
      </c>
      <c r="Q410" s="91">
        <f t="shared" si="237"/>
        <v>4.4263899999999996</v>
      </c>
      <c r="R410" s="91">
        <f t="shared" si="237"/>
        <v>4.4413</v>
      </c>
      <c r="S410" s="91">
        <f t="shared" si="237"/>
        <v>4.4387800000000004</v>
      </c>
      <c r="T410" s="91">
        <f t="shared" si="237"/>
        <v>4.4396500000000003</v>
      </c>
      <c r="U410" s="91">
        <f t="shared" si="237"/>
        <v>4.6284599999999996</v>
      </c>
      <c r="V410" s="91">
        <f t="shared" si="237"/>
        <v>4.6693300000000004</v>
      </c>
      <c r="W410" s="91">
        <f t="shared" si="237"/>
        <v>4.6157700000000004</v>
      </c>
      <c r="X410" s="91">
        <f t="shared" si="237"/>
        <v>4.3815099999999996</v>
      </c>
      <c r="Y410" s="91">
        <f t="shared" si="237"/>
        <v>4.25664</v>
      </c>
      <c r="Z410" s="91">
        <f t="shared" si="237"/>
        <v>3.9638399999999998</v>
      </c>
      <c r="AA410" s="91">
        <f t="shared" si="237"/>
        <v>3.7274099999999999</v>
      </c>
    </row>
    <row r="411" spans="1:27" ht="12.75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1173.07</v>
      </c>
      <c r="E411" s="44">
        <v>1111.99</v>
      </c>
      <c r="F411" s="44">
        <v>1090.1099999999999</v>
      </c>
      <c r="G411" s="44">
        <v>1106.47</v>
      </c>
      <c r="H411" s="44">
        <v>1160.25</v>
      </c>
      <c r="I411" s="44">
        <v>1248.57</v>
      </c>
      <c r="J411" s="44">
        <v>1412.38</v>
      </c>
      <c r="K411" s="44">
        <v>1729.07</v>
      </c>
      <c r="L411" s="44">
        <v>1836.46</v>
      </c>
      <c r="M411" s="44">
        <v>2142.66</v>
      </c>
      <c r="N411" s="44">
        <v>2200.1</v>
      </c>
      <c r="O411" s="44">
        <v>2006.3</v>
      </c>
      <c r="P411" s="44">
        <v>1985.13</v>
      </c>
      <c r="Q411" s="44">
        <v>1983.22</v>
      </c>
      <c r="R411" s="44">
        <v>1998.13</v>
      </c>
      <c r="S411" s="44">
        <v>1995.61</v>
      </c>
      <c r="T411" s="44">
        <v>1996.48</v>
      </c>
      <c r="U411" s="44">
        <v>2185.29</v>
      </c>
      <c r="V411" s="44">
        <v>2226.16</v>
      </c>
      <c r="W411" s="44">
        <v>2172.6</v>
      </c>
      <c r="X411" s="44">
        <v>1938.34</v>
      </c>
      <c r="Y411" s="44">
        <v>1813.47</v>
      </c>
      <c r="Z411" s="44">
        <v>1520.67</v>
      </c>
      <c r="AA411" s="44">
        <v>1284.24</v>
      </c>
    </row>
    <row r="412" spans="1:27" ht="12.75" customHeight="1" outlineLevel="1" x14ac:dyDescent="0.2">
      <c r="A412" s="99" t="s">
        <v>637</v>
      </c>
      <c r="B412" s="63" t="s">
        <v>90</v>
      </c>
      <c r="C412" s="43" t="s">
        <v>79</v>
      </c>
      <c r="D412" s="44">
        <f t="shared" ref="D412:AA412" si="238">$D$327</f>
        <v>2222.89</v>
      </c>
      <c r="E412" s="44">
        <f t="shared" si="238"/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640</v>
      </c>
      <c r="B415" s="28" t="str">
        <f>"19"&amp;"."&amp;$B$662&amp;"."&amp;$B$663</f>
        <v>19.10.2023</v>
      </c>
      <c r="C415" s="90" t="s">
        <v>76</v>
      </c>
      <c r="D415" s="91">
        <f>ROUND(((D416+D417+D419+D418)/1000),5)</f>
        <v>3.6269800000000001</v>
      </c>
      <c r="E415" s="91">
        <f>ROUND(((E416+E417+E419+E418)/1000),5)</f>
        <v>3.5368400000000002</v>
      </c>
      <c r="F415" s="91">
        <f>ROUND(((F416+F417+F419+F418)/1000),5)</f>
        <v>3.5253399999999999</v>
      </c>
      <c r="G415" s="91">
        <f t="shared" ref="G415:AA415" si="240">ROUND(((G416+G417+G419+G418)/1000),5)</f>
        <v>3.5253000000000001</v>
      </c>
      <c r="H415" s="91">
        <f t="shared" si="240"/>
        <v>3.5784600000000002</v>
      </c>
      <c r="I415" s="91">
        <f t="shared" si="240"/>
        <v>3.6854100000000001</v>
      </c>
      <c r="J415" s="91">
        <f t="shared" si="240"/>
        <v>3.91249</v>
      </c>
      <c r="K415" s="91">
        <f t="shared" si="240"/>
        <v>4.1752900000000004</v>
      </c>
      <c r="L415" s="91">
        <f t="shared" si="240"/>
        <v>4.4426399999999999</v>
      </c>
      <c r="M415" s="91">
        <f t="shared" si="240"/>
        <v>4.5978000000000003</v>
      </c>
      <c r="N415" s="91">
        <f t="shared" si="240"/>
        <v>4.6270300000000004</v>
      </c>
      <c r="O415" s="91">
        <f t="shared" si="240"/>
        <v>4.6273</v>
      </c>
      <c r="P415" s="91">
        <f t="shared" si="240"/>
        <v>4.5403599999999997</v>
      </c>
      <c r="Q415" s="91">
        <f t="shared" si="240"/>
        <v>4.5505399999999998</v>
      </c>
      <c r="R415" s="91">
        <f t="shared" si="240"/>
        <v>4.5510900000000003</v>
      </c>
      <c r="S415" s="91">
        <f t="shared" si="240"/>
        <v>4.5473499999999998</v>
      </c>
      <c r="T415" s="91">
        <f t="shared" si="240"/>
        <v>4.5471199999999996</v>
      </c>
      <c r="U415" s="91">
        <f t="shared" si="240"/>
        <v>4.6089000000000002</v>
      </c>
      <c r="V415" s="91">
        <f t="shared" si="240"/>
        <v>4.6765499999999998</v>
      </c>
      <c r="W415" s="91">
        <f t="shared" si="240"/>
        <v>4.6415899999999999</v>
      </c>
      <c r="X415" s="91">
        <f t="shared" si="240"/>
        <v>4.5139500000000004</v>
      </c>
      <c r="Y415" s="91">
        <f t="shared" si="240"/>
        <v>4.2778499999999999</v>
      </c>
      <c r="Z415" s="91">
        <f t="shared" si="240"/>
        <v>4.0738200000000004</v>
      </c>
      <c r="AA415" s="91">
        <f t="shared" si="240"/>
        <v>3.8296800000000002</v>
      </c>
    </row>
    <row r="416" spans="1:27" ht="12.75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1183.81</v>
      </c>
      <c r="E416" s="44">
        <v>1093.67</v>
      </c>
      <c r="F416" s="44">
        <v>1082.17</v>
      </c>
      <c r="G416" s="44">
        <v>1082.1300000000001</v>
      </c>
      <c r="H416" s="44">
        <v>1135.29</v>
      </c>
      <c r="I416" s="44">
        <v>1242.24</v>
      </c>
      <c r="J416" s="44">
        <v>1469.32</v>
      </c>
      <c r="K416" s="44">
        <v>1732.12</v>
      </c>
      <c r="L416" s="44">
        <v>1999.47</v>
      </c>
      <c r="M416" s="44">
        <v>2154.63</v>
      </c>
      <c r="N416" s="44">
        <v>2183.86</v>
      </c>
      <c r="O416" s="44">
        <v>2184.13</v>
      </c>
      <c r="P416" s="44">
        <v>2097.19</v>
      </c>
      <c r="Q416" s="44">
        <v>2107.37</v>
      </c>
      <c r="R416" s="44">
        <v>2107.92</v>
      </c>
      <c r="S416" s="44">
        <v>2104.1799999999998</v>
      </c>
      <c r="T416" s="44">
        <v>2103.9499999999998</v>
      </c>
      <c r="U416" s="44">
        <v>2165.73</v>
      </c>
      <c r="V416" s="44">
        <v>2233.38</v>
      </c>
      <c r="W416" s="44">
        <v>2198.42</v>
      </c>
      <c r="X416" s="44">
        <v>2070.7800000000002</v>
      </c>
      <c r="Y416" s="44">
        <v>1834.68</v>
      </c>
      <c r="Z416" s="44">
        <v>1630.65</v>
      </c>
      <c r="AA416" s="44">
        <v>1386.51</v>
      </c>
    </row>
    <row r="417" spans="1:27" ht="12.75" customHeight="1" outlineLevel="1" x14ac:dyDescent="0.2">
      <c r="A417" s="99" t="s">
        <v>642</v>
      </c>
      <c r="B417" s="63" t="s">
        <v>90</v>
      </c>
      <c r="C417" s="43" t="s">
        <v>79</v>
      </c>
      <c r="D417" s="44">
        <f t="shared" ref="D417:AA417" si="241">$D$327</f>
        <v>2222.89</v>
      </c>
      <c r="E417" s="44">
        <f t="shared" si="241"/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643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645</v>
      </c>
      <c r="B420" s="28" t="str">
        <f>"20"&amp;"."&amp;$B$662&amp;"."&amp;$B$663</f>
        <v>20.10.2023</v>
      </c>
      <c r="C420" s="90" t="s">
        <v>76</v>
      </c>
      <c r="D420" s="91">
        <f>ROUND(((D421+D422+D424+D423)/1000),5)</f>
        <v>3.62819</v>
      </c>
      <c r="E420" s="91">
        <f>ROUND(((E421+E422+E424+E423)/1000),5)</f>
        <v>3.5528900000000001</v>
      </c>
      <c r="F420" s="91">
        <f>ROUND(((F421+F422+F424+F423)/1000),5)</f>
        <v>3.5278499999999999</v>
      </c>
      <c r="G420" s="91">
        <f t="shared" ref="G420:AA420" si="243">ROUND(((G421+G422+G424+G423)/1000),5)</f>
        <v>3.5328200000000001</v>
      </c>
      <c r="H420" s="91">
        <f t="shared" si="243"/>
        <v>3.5984799999999999</v>
      </c>
      <c r="I420" s="91">
        <f t="shared" si="243"/>
        <v>3.68526</v>
      </c>
      <c r="J420" s="91">
        <f t="shared" si="243"/>
        <v>3.9047499999999999</v>
      </c>
      <c r="K420" s="91">
        <f t="shared" si="243"/>
        <v>4.2129799999999999</v>
      </c>
      <c r="L420" s="91">
        <f t="shared" si="243"/>
        <v>4.3894099999999998</v>
      </c>
      <c r="M420" s="91">
        <f t="shared" si="243"/>
        <v>4.6186100000000003</v>
      </c>
      <c r="N420" s="91">
        <f t="shared" si="243"/>
        <v>4.6829400000000003</v>
      </c>
      <c r="O420" s="91">
        <f t="shared" si="243"/>
        <v>4.4854200000000004</v>
      </c>
      <c r="P420" s="91">
        <f t="shared" si="243"/>
        <v>4.46774</v>
      </c>
      <c r="Q420" s="91">
        <f t="shared" si="243"/>
        <v>4.4712699999999996</v>
      </c>
      <c r="R420" s="91">
        <f t="shared" si="243"/>
        <v>4.4750699999999997</v>
      </c>
      <c r="S420" s="91">
        <f t="shared" si="243"/>
        <v>4.4685300000000003</v>
      </c>
      <c r="T420" s="91">
        <f t="shared" si="243"/>
        <v>4.4608600000000003</v>
      </c>
      <c r="U420" s="91">
        <f t="shared" si="243"/>
        <v>4.6547900000000002</v>
      </c>
      <c r="V420" s="91">
        <f t="shared" si="243"/>
        <v>4.6766399999999999</v>
      </c>
      <c r="W420" s="91">
        <f t="shared" si="243"/>
        <v>4.5341699999999996</v>
      </c>
      <c r="X420" s="91">
        <f t="shared" si="243"/>
        <v>4.4399699999999998</v>
      </c>
      <c r="Y420" s="91">
        <f t="shared" si="243"/>
        <v>4.3512300000000002</v>
      </c>
      <c r="Z420" s="91">
        <f t="shared" si="243"/>
        <v>4.0633699999999999</v>
      </c>
      <c r="AA420" s="91">
        <f t="shared" si="243"/>
        <v>3.8096299999999998</v>
      </c>
    </row>
    <row r="421" spans="1:27" ht="12.75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1185.02</v>
      </c>
      <c r="E421" s="44">
        <v>1109.72</v>
      </c>
      <c r="F421" s="44">
        <v>1084.68</v>
      </c>
      <c r="G421" s="44">
        <v>1089.6500000000001</v>
      </c>
      <c r="H421" s="44">
        <v>1155.31</v>
      </c>
      <c r="I421" s="44">
        <v>1242.0899999999999</v>
      </c>
      <c r="J421" s="44">
        <v>1461.58</v>
      </c>
      <c r="K421" s="44">
        <v>1769.81</v>
      </c>
      <c r="L421" s="44">
        <v>1946.24</v>
      </c>
      <c r="M421" s="44">
        <v>2175.44</v>
      </c>
      <c r="N421" s="44">
        <v>2239.77</v>
      </c>
      <c r="O421" s="44">
        <v>2042.25</v>
      </c>
      <c r="P421" s="44">
        <v>2024.57</v>
      </c>
      <c r="Q421" s="44">
        <v>2028.1</v>
      </c>
      <c r="R421" s="44">
        <v>2031.9</v>
      </c>
      <c r="S421" s="44">
        <v>2025.36</v>
      </c>
      <c r="T421" s="44">
        <v>2017.69</v>
      </c>
      <c r="U421" s="44">
        <v>2211.62</v>
      </c>
      <c r="V421" s="44">
        <v>2233.4699999999998</v>
      </c>
      <c r="W421" s="44">
        <v>2091</v>
      </c>
      <c r="X421" s="44">
        <v>1996.8</v>
      </c>
      <c r="Y421" s="44">
        <v>1908.06</v>
      </c>
      <c r="Z421" s="44">
        <v>1620.2</v>
      </c>
      <c r="AA421" s="44">
        <v>1366.46</v>
      </c>
    </row>
    <row r="422" spans="1:27" ht="12.75" customHeight="1" outlineLevel="1" x14ac:dyDescent="0.2">
      <c r="A422" s="99" t="s">
        <v>647</v>
      </c>
      <c r="B422" s="63" t="s">
        <v>90</v>
      </c>
      <c r="C422" s="43" t="s">
        <v>79</v>
      </c>
      <c r="D422" s="44">
        <f t="shared" ref="D422:AA422" si="244">$D$327</f>
        <v>2222.89</v>
      </c>
      <c r="E422" s="44">
        <f t="shared" si="244"/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650</v>
      </c>
      <c r="B425" s="28" t="str">
        <f>"21"&amp;"."&amp;$B$662&amp;"."&amp;$B$663</f>
        <v>21.10.2023</v>
      </c>
      <c r="C425" s="90" t="s">
        <v>76</v>
      </c>
      <c r="D425" s="91">
        <f>ROUND(((D426+D427+D429+D428)/1000),5)</f>
        <v>3.6741100000000002</v>
      </c>
      <c r="E425" s="91">
        <f>ROUND(((E426+E427+E429+E428)/1000),5)</f>
        <v>3.6441499999999998</v>
      </c>
      <c r="F425" s="91">
        <f>ROUND(((F426+F427+F429+F428)/1000),5)</f>
        <v>3.60521</v>
      </c>
      <c r="G425" s="91">
        <f t="shared" ref="G425:AA425" si="246">ROUND(((G426+G427+G429+G428)/1000),5)</f>
        <v>3.5922999999999998</v>
      </c>
      <c r="H425" s="91">
        <f t="shared" si="246"/>
        <v>3.6001500000000002</v>
      </c>
      <c r="I425" s="91">
        <f t="shared" si="246"/>
        <v>3.6524700000000001</v>
      </c>
      <c r="J425" s="91">
        <f t="shared" si="246"/>
        <v>3.6693899999999999</v>
      </c>
      <c r="K425" s="91">
        <f t="shared" si="246"/>
        <v>3.8810699999999998</v>
      </c>
      <c r="L425" s="91">
        <f t="shared" si="246"/>
        <v>4.0452899999999996</v>
      </c>
      <c r="M425" s="91">
        <f t="shared" si="246"/>
        <v>4.2700800000000001</v>
      </c>
      <c r="N425" s="91">
        <f t="shared" si="246"/>
        <v>4.3608500000000001</v>
      </c>
      <c r="O425" s="91">
        <f t="shared" si="246"/>
        <v>4.3673099999999998</v>
      </c>
      <c r="P425" s="91">
        <f t="shared" si="246"/>
        <v>4.3306899999999997</v>
      </c>
      <c r="Q425" s="91">
        <f t="shared" si="246"/>
        <v>4.3258200000000002</v>
      </c>
      <c r="R425" s="91">
        <f t="shared" si="246"/>
        <v>4.3101200000000004</v>
      </c>
      <c r="S425" s="91">
        <f t="shared" si="246"/>
        <v>4.3016100000000002</v>
      </c>
      <c r="T425" s="91">
        <f t="shared" si="246"/>
        <v>4.3220499999999999</v>
      </c>
      <c r="U425" s="91">
        <f t="shared" si="246"/>
        <v>4.42807</v>
      </c>
      <c r="V425" s="91">
        <f t="shared" si="246"/>
        <v>4.6211099999999998</v>
      </c>
      <c r="W425" s="91">
        <f t="shared" si="246"/>
        <v>4.5193099999999999</v>
      </c>
      <c r="X425" s="91">
        <f t="shared" si="246"/>
        <v>4.3105000000000002</v>
      </c>
      <c r="Y425" s="91">
        <f t="shared" si="246"/>
        <v>4.18119</v>
      </c>
      <c r="Z425" s="91">
        <f t="shared" si="246"/>
        <v>3.9465699999999999</v>
      </c>
      <c r="AA425" s="91">
        <f t="shared" si="246"/>
        <v>3.7354799999999999</v>
      </c>
    </row>
    <row r="426" spans="1:27" ht="12.75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1230.94</v>
      </c>
      <c r="E426" s="44">
        <v>1200.98</v>
      </c>
      <c r="F426" s="44">
        <v>1162.04</v>
      </c>
      <c r="G426" s="44">
        <v>1149.1300000000001</v>
      </c>
      <c r="H426" s="44">
        <v>1156.98</v>
      </c>
      <c r="I426" s="44">
        <v>1209.3</v>
      </c>
      <c r="J426" s="44">
        <v>1226.22</v>
      </c>
      <c r="K426" s="44">
        <v>1437.9</v>
      </c>
      <c r="L426" s="44">
        <v>1602.12</v>
      </c>
      <c r="M426" s="44">
        <v>1826.91</v>
      </c>
      <c r="N426" s="44">
        <v>1917.68</v>
      </c>
      <c r="O426" s="44">
        <v>1924.14</v>
      </c>
      <c r="P426" s="44">
        <v>1887.52</v>
      </c>
      <c r="Q426" s="44">
        <v>1882.65</v>
      </c>
      <c r="R426" s="44">
        <v>1866.95</v>
      </c>
      <c r="S426" s="44">
        <v>1858.44</v>
      </c>
      <c r="T426" s="44">
        <v>1878.88</v>
      </c>
      <c r="U426" s="44">
        <v>1984.9</v>
      </c>
      <c r="V426" s="44">
        <v>2177.94</v>
      </c>
      <c r="W426" s="44">
        <v>2076.14</v>
      </c>
      <c r="X426" s="44">
        <v>1867.33</v>
      </c>
      <c r="Y426" s="44">
        <v>1738.02</v>
      </c>
      <c r="Z426" s="44">
        <v>1503.4</v>
      </c>
      <c r="AA426" s="44">
        <v>1292.31</v>
      </c>
    </row>
    <row r="427" spans="1:27" ht="12.75" customHeight="1" outlineLevel="1" x14ac:dyDescent="0.2">
      <c r="A427" s="99" t="s">
        <v>652</v>
      </c>
      <c r="B427" s="63" t="s">
        <v>90</v>
      </c>
      <c r="C427" s="43" t="s">
        <v>79</v>
      </c>
      <c r="D427" s="44">
        <f t="shared" ref="D427:AA427" si="247">$D$327</f>
        <v>2222.89</v>
      </c>
      <c r="E427" s="44">
        <f t="shared" si="247"/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655</v>
      </c>
      <c r="B430" s="28" t="str">
        <f>"22"&amp;"."&amp;$B$662&amp;"."&amp;$B$663</f>
        <v>22.10.2023</v>
      </c>
      <c r="C430" s="90" t="s">
        <v>76</v>
      </c>
      <c r="D430" s="91">
        <f>ROUND(((D431+D432+D434+D433)/1000),5)</f>
        <v>3.64696</v>
      </c>
      <c r="E430" s="91">
        <f>ROUND(((E431+E432+E434+E433)/1000),5)</f>
        <v>3.57334</v>
      </c>
      <c r="F430" s="91">
        <f>ROUND(((F431+F432+F434+F433)/1000),5)</f>
        <v>3.5196999999999998</v>
      </c>
      <c r="G430" s="91">
        <f t="shared" ref="G430:AA430" si="249">ROUND(((G431+G432+G434+G433)/1000),5)</f>
        <v>3.5128900000000001</v>
      </c>
      <c r="H430" s="91">
        <f t="shared" si="249"/>
        <v>3.5123000000000002</v>
      </c>
      <c r="I430" s="91">
        <f t="shared" si="249"/>
        <v>3.58989</v>
      </c>
      <c r="J430" s="91">
        <f t="shared" si="249"/>
        <v>3.59511</v>
      </c>
      <c r="K430" s="91">
        <f t="shared" si="249"/>
        <v>3.6526299999999998</v>
      </c>
      <c r="L430" s="91">
        <f t="shared" si="249"/>
        <v>3.8180499999999999</v>
      </c>
      <c r="M430" s="91">
        <f t="shared" si="249"/>
        <v>4.0287499999999996</v>
      </c>
      <c r="N430" s="91">
        <f t="shared" si="249"/>
        <v>4.1120799999999997</v>
      </c>
      <c r="O430" s="91">
        <f t="shared" si="249"/>
        <v>4.1443199999999996</v>
      </c>
      <c r="P430" s="91">
        <f t="shared" si="249"/>
        <v>4.1700900000000001</v>
      </c>
      <c r="Q430" s="91">
        <f t="shared" si="249"/>
        <v>4.1866199999999996</v>
      </c>
      <c r="R430" s="91">
        <f t="shared" si="249"/>
        <v>4.2016799999999996</v>
      </c>
      <c r="S430" s="91">
        <f t="shared" si="249"/>
        <v>4.1907500000000004</v>
      </c>
      <c r="T430" s="91">
        <f t="shared" si="249"/>
        <v>4.2690700000000001</v>
      </c>
      <c r="U430" s="91">
        <f t="shared" si="249"/>
        <v>4.4860499999999996</v>
      </c>
      <c r="V430" s="91">
        <f t="shared" si="249"/>
        <v>4.6194899999999999</v>
      </c>
      <c r="W430" s="91">
        <f t="shared" si="249"/>
        <v>4.5663099999999996</v>
      </c>
      <c r="X430" s="91">
        <f t="shared" si="249"/>
        <v>4.3402599999999998</v>
      </c>
      <c r="Y430" s="91">
        <f t="shared" si="249"/>
        <v>4.1195300000000001</v>
      </c>
      <c r="Z430" s="91">
        <f t="shared" si="249"/>
        <v>3.78688</v>
      </c>
      <c r="AA430" s="91">
        <f t="shared" si="249"/>
        <v>3.6724800000000002</v>
      </c>
    </row>
    <row r="431" spans="1:27" ht="12.75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1203.79</v>
      </c>
      <c r="E431" s="44">
        <v>1130.17</v>
      </c>
      <c r="F431" s="44">
        <v>1076.53</v>
      </c>
      <c r="G431" s="44">
        <v>1069.72</v>
      </c>
      <c r="H431" s="44">
        <v>1069.1300000000001</v>
      </c>
      <c r="I431" s="44">
        <v>1146.72</v>
      </c>
      <c r="J431" s="44">
        <v>1151.94</v>
      </c>
      <c r="K431" s="44">
        <v>1209.46</v>
      </c>
      <c r="L431" s="44">
        <v>1374.88</v>
      </c>
      <c r="M431" s="44">
        <v>1585.58</v>
      </c>
      <c r="N431" s="44">
        <v>1668.91</v>
      </c>
      <c r="O431" s="44">
        <v>1701.15</v>
      </c>
      <c r="P431" s="44">
        <v>1726.92</v>
      </c>
      <c r="Q431" s="44">
        <v>1743.45</v>
      </c>
      <c r="R431" s="44">
        <v>1758.51</v>
      </c>
      <c r="S431" s="44">
        <v>1747.58</v>
      </c>
      <c r="T431" s="44">
        <v>1825.9</v>
      </c>
      <c r="U431" s="44">
        <v>2042.88</v>
      </c>
      <c r="V431" s="44">
        <v>2176.3200000000002</v>
      </c>
      <c r="W431" s="44">
        <v>2123.14</v>
      </c>
      <c r="X431" s="44">
        <v>1897.09</v>
      </c>
      <c r="Y431" s="44">
        <v>1676.36</v>
      </c>
      <c r="Z431" s="44">
        <v>1343.71</v>
      </c>
      <c r="AA431" s="44">
        <v>1229.31</v>
      </c>
    </row>
    <row r="432" spans="1:27" ht="12.75" customHeight="1" outlineLevel="1" x14ac:dyDescent="0.2">
      <c r="A432" s="99" t="s">
        <v>657</v>
      </c>
      <c r="B432" s="63" t="s">
        <v>90</v>
      </c>
      <c r="C432" s="43" t="s">
        <v>79</v>
      </c>
      <c r="D432" s="44">
        <f t="shared" ref="D432:AA432" si="250">$D$327</f>
        <v>2222.89</v>
      </c>
      <c r="E432" s="44">
        <f t="shared" si="250"/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660</v>
      </c>
      <c r="B435" s="28" t="str">
        <f>"23"&amp;"."&amp;$B$662&amp;"."&amp;$B$663</f>
        <v>23.10.2023</v>
      </c>
      <c r="C435" s="90" t="s">
        <v>76</v>
      </c>
      <c r="D435" s="91">
        <f>ROUND(((D436+D437+D439+D438)/1000),5)</f>
        <v>3.62981</v>
      </c>
      <c r="E435" s="91">
        <f>ROUND(((E436+E437+E439+E438)/1000),5)</f>
        <v>3.5157600000000002</v>
      </c>
      <c r="F435" s="91">
        <f>ROUND(((F436+F437+F439+F438)/1000),5)</f>
        <v>3.4740500000000001</v>
      </c>
      <c r="G435" s="91">
        <f t="shared" ref="G435:AA435" si="252">ROUND(((G436+G437+G439+G438)/1000),5)</f>
        <v>3.49126</v>
      </c>
      <c r="H435" s="91">
        <f t="shared" si="252"/>
        <v>3.5172599999999998</v>
      </c>
      <c r="I435" s="91">
        <f t="shared" si="252"/>
        <v>3.6501800000000002</v>
      </c>
      <c r="J435" s="91">
        <f t="shared" si="252"/>
        <v>3.8119999999999998</v>
      </c>
      <c r="K435" s="91">
        <f t="shared" si="252"/>
        <v>4.1110499999999996</v>
      </c>
      <c r="L435" s="91">
        <f t="shared" si="252"/>
        <v>4.3462500000000004</v>
      </c>
      <c r="M435" s="91">
        <f t="shared" si="252"/>
        <v>4.5430999999999999</v>
      </c>
      <c r="N435" s="91">
        <f t="shared" si="252"/>
        <v>4.6234599999999997</v>
      </c>
      <c r="O435" s="91">
        <f t="shared" si="252"/>
        <v>4.4418800000000003</v>
      </c>
      <c r="P435" s="91">
        <f t="shared" si="252"/>
        <v>4.3683800000000002</v>
      </c>
      <c r="Q435" s="91">
        <f t="shared" si="252"/>
        <v>4.4080300000000001</v>
      </c>
      <c r="R435" s="91">
        <f t="shared" si="252"/>
        <v>4.4209500000000004</v>
      </c>
      <c r="S435" s="91">
        <f t="shared" si="252"/>
        <v>4.4169700000000001</v>
      </c>
      <c r="T435" s="91">
        <f t="shared" si="252"/>
        <v>4.4058000000000002</v>
      </c>
      <c r="U435" s="91">
        <f t="shared" si="252"/>
        <v>4.5167900000000003</v>
      </c>
      <c r="V435" s="91">
        <f t="shared" si="252"/>
        <v>4.6231999999999998</v>
      </c>
      <c r="W435" s="91">
        <f t="shared" si="252"/>
        <v>4.50718</v>
      </c>
      <c r="X435" s="91">
        <f t="shared" si="252"/>
        <v>4.27719</v>
      </c>
      <c r="Y435" s="91">
        <f t="shared" si="252"/>
        <v>4.1738</v>
      </c>
      <c r="Z435" s="91">
        <f t="shared" si="252"/>
        <v>3.8505799999999999</v>
      </c>
      <c r="AA435" s="91">
        <f t="shared" si="252"/>
        <v>3.6772900000000002</v>
      </c>
    </row>
    <row r="436" spans="1:27" ht="12.75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1186.6400000000001</v>
      </c>
      <c r="E436" s="44">
        <v>1072.5899999999999</v>
      </c>
      <c r="F436" s="44">
        <v>1030.8800000000001</v>
      </c>
      <c r="G436" s="44">
        <v>1048.0899999999999</v>
      </c>
      <c r="H436" s="44">
        <v>1074.0899999999999</v>
      </c>
      <c r="I436" s="44">
        <v>1207.01</v>
      </c>
      <c r="J436" s="44">
        <v>1368.83</v>
      </c>
      <c r="K436" s="44">
        <v>1667.88</v>
      </c>
      <c r="L436" s="44">
        <v>1903.08</v>
      </c>
      <c r="M436" s="44">
        <v>2099.9299999999998</v>
      </c>
      <c r="N436" s="44">
        <v>2180.29</v>
      </c>
      <c r="O436" s="44">
        <v>1998.71</v>
      </c>
      <c r="P436" s="44">
        <v>1925.21</v>
      </c>
      <c r="Q436" s="44">
        <v>1964.86</v>
      </c>
      <c r="R436" s="44">
        <v>1977.78</v>
      </c>
      <c r="S436" s="44">
        <v>1973.8</v>
      </c>
      <c r="T436" s="44">
        <v>1962.63</v>
      </c>
      <c r="U436" s="44">
        <v>2073.62</v>
      </c>
      <c r="V436" s="44">
        <v>2180.0300000000002</v>
      </c>
      <c r="W436" s="44">
        <v>2064.0100000000002</v>
      </c>
      <c r="X436" s="44">
        <v>1834.02</v>
      </c>
      <c r="Y436" s="44">
        <v>1730.63</v>
      </c>
      <c r="Z436" s="44">
        <v>1407.41</v>
      </c>
      <c r="AA436" s="44">
        <v>1234.1199999999999</v>
      </c>
    </row>
    <row r="437" spans="1:27" ht="12.75" customHeight="1" outlineLevel="1" x14ac:dyDescent="0.2">
      <c r="A437" s="99" t="s">
        <v>662</v>
      </c>
      <c r="B437" s="63" t="s">
        <v>90</v>
      </c>
      <c r="C437" s="43" t="s">
        <v>79</v>
      </c>
      <c r="D437" s="44">
        <f t="shared" ref="D437:AA437" si="253">$D$327</f>
        <v>2222.89</v>
      </c>
      <c r="E437" s="44">
        <f t="shared" si="253"/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665</v>
      </c>
      <c r="B440" s="28" t="str">
        <f>"24"&amp;"."&amp;$B$662&amp;"."&amp;$B$663</f>
        <v>24.10.2023</v>
      </c>
      <c r="C440" s="90" t="s">
        <v>76</v>
      </c>
      <c r="D440" s="91">
        <f>ROUND(((D441+D442+D444+D443)/1000),5)</f>
        <v>3.6158600000000001</v>
      </c>
      <c r="E440" s="91">
        <f>ROUND(((E441+E442+E444+E443)/1000),5)</f>
        <v>3.5298400000000001</v>
      </c>
      <c r="F440" s="91">
        <f>ROUND(((F441+F442+F444+F443)/1000),5)</f>
        <v>3.4994200000000002</v>
      </c>
      <c r="G440" s="91">
        <f t="shared" ref="G440:AA440" si="255">ROUND(((G441+G442+G444+G443)/1000),5)</f>
        <v>3.51206</v>
      </c>
      <c r="H440" s="91">
        <f t="shared" si="255"/>
        <v>3.55884</v>
      </c>
      <c r="I440" s="91">
        <f t="shared" si="255"/>
        <v>3.6753499999999999</v>
      </c>
      <c r="J440" s="91">
        <f t="shared" si="255"/>
        <v>3.8446099999999999</v>
      </c>
      <c r="K440" s="91">
        <f t="shared" si="255"/>
        <v>4.1658600000000003</v>
      </c>
      <c r="L440" s="91">
        <f t="shared" si="255"/>
        <v>4.3554500000000003</v>
      </c>
      <c r="M440" s="91">
        <f t="shared" si="255"/>
        <v>4.5627000000000004</v>
      </c>
      <c r="N440" s="91">
        <f t="shared" si="255"/>
        <v>4.6401899999999996</v>
      </c>
      <c r="O440" s="91">
        <f t="shared" si="255"/>
        <v>4.4737999999999998</v>
      </c>
      <c r="P440" s="91">
        <f t="shared" si="255"/>
        <v>4.44963</v>
      </c>
      <c r="Q440" s="91">
        <f t="shared" si="255"/>
        <v>4.4645400000000004</v>
      </c>
      <c r="R440" s="91">
        <f t="shared" si="255"/>
        <v>4.4624600000000001</v>
      </c>
      <c r="S440" s="91">
        <f t="shared" si="255"/>
        <v>4.4634299999999998</v>
      </c>
      <c r="T440" s="91">
        <f t="shared" si="255"/>
        <v>4.4466400000000004</v>
      </c>
      <c r="U440" s="91">
        <f t="shared" si="255"/>
        <v>4.6396600000000001</v>
      </c>
      <c r="V440" s="91">
        <f t="shared" si="255"/>
        <v>4.6657799999999998</v>
      </c>
      <c r="W440" s="91">
        <f t="shared" si="255"/>
        <v>4.6277699999999999</v>
      </c>
      <c r="X440" s="91">
        <f t="shared" si="255"/>
        <v>4.3513999999999999</v>
      </c>
      <c r="Y440" s="91">
        <f t="shared" si="255"/>
        <v>4.2006500000000004</v>
      </c>
      <c r="Z440" s="91">
        <f t="shared" si="255"/>
        <v>3.9511500000000002</v>
      </c>
      <c r="AA440" s="91">
        <f t="shared" si="255"/>
        <v>3.7252999999999998</v>
      </c>
    </row>
    <row r="441" spans="1:27" ht="12.75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1172.69</v>
      </c>
      <c r="E441" s="44">
        <v>1086.67</v>
      </c>
      <c r="F441" s="44">
        <v>1056.25</v>
      </c>
      <c r="G441" s="44">
        <v>1068.8900000000001</v>
      </c>
      <c r="H441" s="44">
        <v>1115.67</v>
      </c>
      <c r="I441" s="44">
        <v>1232.18</v>
      </c>
      <c r="J441" s="44">
        <v>1401.44</v>
      </c>
      <c r="K441" s="44">
        <v>1722.69</v>
      </c>
      <c r="L441" s="44">
        <v>1912.28</v>
      </c>
      <c r="M441" s="44">
        <v>2119.5300000000002</v>
      </c>
      <c r="N441" s="44">
        <v>2197.02</v>
      </c>
      <c r="O441" s="44">
        <v>2030.63</v>
      </c>
      <c r="P441" s="44">
        <v>2006.46</v>
      </c>
      <c r="Q441" s="44">
        <v>2021.37</v>
      </c>
      <c r="R441" s="44">
        <v>2019.29</v>
      </c>
      <c r="S441" s="44">
        <v>2020.26</v>
      </c>
      <c r="T441" s="44">
        <v>2003.47</v>
      </c>
      <c r="U441" s="44">
        <v>2196.4899999999998</v>
      </c>
      <c r="V441" s="44">
        <v>2222.61</v>
      </c>
      <c r="W441" s="44">
        <v>2184.6</v>
      </c>
      <c r="X441" s="44">
        <v>1908.23</v>
      </c>
      <c r="Y441" s="44">
        <v>1757.48</v>
      </c>
      <c r="Z441" s="44">
        <v>1507.98</v>
      </c>
      <c r="AA441" s="44">
        <v>1282.1300000000001</v>
      </c>
    </row>
    <row r="442" spans="1:27" ht="12.75" customHeight="1" outlineLevel="1" x14ac:dyDescent="0.2">
      <c r="A442" s="99" t="s">
        <v>667</v>
      </c>
      <c r="B442" s="63" t="s">
        <v>90</v>
      </c>
      <c r="C442" s="43" t="s">
        <v>79</v>
      </c>
      <c r="D442" s="44">
        <f t="shared" ref="D442:AA442" si="256">$D$327</f>
        <v>2222.89</v>
      </c>
      <c r="E442" s="44">
        <f t="shared" si="256"/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670</v>
      </c>
      <c r="B445" s="28" t="str">
        <f>"25"&amp;"."&amp;$B$662&amp;"."&amp;$B$663</f>
        <v>25.10.2023</v>
      </c>
      <c r="C445" s="90" t="s">
        <v>76</v>
      </c>
      <c r="D445" s="91">
        <f>ROUND(((D446+D447+D449+D448)/1000),5)</f>
        <v>3.61097</v>
      </c>
      <c r="E445" s="91">
        <f>ROUND(((E446+E447+E449+E448)/1000),5)</f>
        <v>3.5514800000000002</v>
      </c>
      <c r="F445" s="91">
        <f>ROUND(((F446+F447+F449+F448)/1000),5)</f>
        <v>3.5143599999999999</v>
      </c>
      <c r="G445" s="91">
        <f t="shared" ref="G445:AA445" si="258">ROUND(((G446+G447+G449+G448)/1000),5)</f>
        <v>3.5116000000000001</v>
      </c>
      <c r="H445" s="91">
        <f t="shared" si="258"/>
        <v>3.57884</v>
      </c>
      <c r="I445" s="91">
        <f t="shared" si="258"/>
        <v>3.6683300000000001</v>
      </c>
      <c r="J445" s="91">
        <f t="shared" si="258"/>
        <v>3.8169900000000001</v>
      </c>
      <c r="K445" s="91">
        <f t="shared" si="258"/>
        <v>4.1174200000000001</v>
      </c>
      <c r="L445" s="91">
        <f t="shared" si="258"/>
        <v>4.2908299999999997</v>
      </c>
      <c r="M445" s="91">
        <f t="shared" si="258"/>
        <v>4.6537300000000004</v>
      </c>
      <c r="N445" s="91">
        <f t="shared" si="258"/>
        <v>4.8276300000000001</v>
      </c>
      <c r="O445" s="91">
        <f t="shared" si="258"/>
        <v>4.4549099999999999</v>
      </c>
      <c r="P445" s="91">
        <f t="shared" si="258"/>
        <v>4.4329700000000001</v>
      </c>
      <c r="Q445" s="91">
        <f t="shared" si="258"/>
        <v>4.4456499999999997</v>
      </c>
      <c r="R445" s="91">
        <f t="shared" si="258"/>
        <v>4.4422600000000001</v>
      </c>
      <c r="S445" s="91">
        <f t="shared" si="258"/>
        <v>4.4384600000000001</v>
      </c>
      <c r="T445" s="91">
        <f t="shared" si="258"/>
        <v>4.4372999999999996</v>
      </c>
      <c r="U445" s="91">
        <f t="shared" si="258"/>
        <v>4.6821299999999999</v>
      </c>
      <c r="V445" s="91">
        <f t="shared" si="258"/>
        <v>4.7239100000000001</v>
      </c>
      <c r="W445" s="91">
        <f t="shared" si="258"/>
        <v>4.7469299999999999</v>
      </c>
      <c r="X445" s="91">
        <f t="shared" si="258"/>
        <v>4.4178499999999996</v>
      </c>
      <c r="Y445" s="91">
        <f t="shared" si="258"/>
        <v>4.2833899999999998</v>
      </c>
      <c r="Z445" s="91">
        <f t="shared" si="258"/>
        <v>3.95661</v>
      </c>
      <c r="AA445" s="91">
        <f t="shared" si="258"/>
        <v>3.7103600000000001</v>
      </c>
    </row>
    <row r="446" spans="1:27" ht="12.75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1167.8</v>
      </c>
      <c r="E446" s="44">
        <v>1108.31</v>
      </c>
      <c r="F446" s="44">
        <v>1071.19</v>
      </c>
      <c r="G446" s="44">
        <v>1068.43</v>
      </c>
      <c r="H446" s="44">
        <v>1135.67</v>
      </c>
      <c r="I446" s="44">
        <v>1225.1600000000001</v>
      </c>
      <c r="J446" s="44">
        <v>1373.82</v>
      </c>
      <c r="K446" s="44">
        <v>1674.25</v>
      </c>
      <c r="L446" s="44">
        <v>1847.66</v>
      </c>
      <c r="M446" s="44">
        <v>2210.56</v>
      </c>
      <c r="N446" s="44">
        <v>2384.46</v>
      </c>
      <c r="O446" s="44">
        <v>2011.74</v>
      </c>
      <c r="P446" s="44">
        <v>1989.8</v>
      </c>
      <c r="Q446" s="44">
        <v>2002.48</v>
      </c>
      <c r="R446" s="44">
        <v>1999.09</v>
      </c>
      <c r="S446" s="44">
        <v>1995.29</v>
      </c>
      <c r="T446" s="44">
        <v>1994.13</v>
      </c>
      <c r="U446" s="44">
        <v>2238.96</v>
      </c>
      <c r="V446" s="44">
        <v>2280.7399999999998</v>
      </c>
      <c r="W446" s="44">
        <v>2303.7600000000002</v>
      </c>
      <c r="X446" s="44">
        <v>1974.68</v>
      </c>
      <c r="Y446" s="44">
        <v>1840.22</v>
      </c>
      <c r="Z446" s="44">
        <v>1513.44</v>
      </c>
      <c r="AA446" s="44">
        <v>1267.19</v>
      </c>
    </row>
    <row r="447" spans="1:27" ht="12.75" customHeight="1" outlineLevel="1" x14ac:dyDescent="0.2">
      <c r="A447" s="99" t="s">
        <v>672</v>
      </c>
      <c r="B447" s="63" t="s">
        <v>90</v>
      </c>
      <c r="C447" s="43" t="s">
        <v>79</v>
      </c>
      <c r="D447" s="44">
        <f t="shared" ref="D447:AA447" si="259">$D$327</f>
        <v>2222.89</v>
      </c>
      <c r="E447" s="44">
        <f t="shared" si="259"/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675</v>
      </c>
      <c r="B450" s="28" t="str">
        <f>"26"&amp;"."&amp;$B$662&amp;"."&amp;$B$663</f>
        <v>26.10.2023</v>
      </c>
      <c r="C450" s="90" t="s">
        <v>76</v>
      </c>
      <c r="D450" s="91">
        <f>ROUND(((D451+D452+D454+D453)/1000),5)</f>
        <v>3.6227200000000002</v>
      </c>
      <c r="E450" s="91">
        <f>ROUND(((E451+E452+E454+E453)/1000),5)</f>
        <v>3.5366200000000001</v>
      </c>
      <c r="F450" s="91">
        <f>ROUND(((F451+F452+F454+F453)/1000),5)</f>
        <v>3.5064299999999999</v>
      </c>
      <c r="G450" s="91">
        <f t="shared" ref="G450:AA450" si="261">ROUND(((G451+G452+G454+G453)/1000),5)</f>
        <v>3.4836</v>
      </c>
      <c r="H450" s="91">
        <f t="shared" si="261"/>
        <v>3.57572</v>
      </c>
      <c r="I450" s="91">
        <f t="shared" si="261"/>
        <v>3.7049799999999999</v>
      </c>
      <c r="J450" s="91">
        <f t="shared" si="261"/>
        <v>3.9021599999999999</v>
      </c>
      <c r="K450" s="91">
        <f t="shared" si="261"/>
        <v>4.1105900000000002</v>
      </c>
      <c r="L450" s="91">
        <f t="shared" si="261"/>
        <v>4.3674900000000001</v>
      </c>
      <c r="M450" s="91">
        <f t="shared" si="261"/>
        <v>4.5082000000000004</v>
      </c>
      <c r="N450" s="91">
        <f t="shared" si="261"/>
        <v>4.5313999999999997</v>
      </c>
      <c r="O450" s="91">
        <f t="shared" si="261"/>
        <v>4.5473600000000003</v>
      </c>
      <c r="P450" s="91">
        <f t="shared" si="261"/>
        <v>4.4866000000000001</v>
      </c>
      <c r="Q450" s="91">
        <f t="shared" si="261"/>
        <v>4.4975399999999999</v>
      </c>
      <c r="R450" s="91">
        <f t="shared" si="261"/>
        <v>4.4824900000000003</v>
      </c>
      <c r="S450" s="91">
        <f t="shared" si="261"/>
        <v>4.4846300000000001</v>
      </c>
      <c r="T450" s="91">
        <f t="shared" si="261"/>
        <v>4.4849100000000002</v>
      </c>
      <c r="U450" s="91">
        <f t="shared" si="261"/>
        <v>4.4764099999999996</v>
      </c>
      <c r="V450" s="91">
        <f t="shared" si="261"/>
        <v>4.6425400000000003</v>
      </c>
      <c r="W450" s="91">
        <f t="shared" si="261"/>
        <v>4.6376099999999996</v>
      </c>
      <c r="X450" s="91">
        <f t="shared" si="261"/>
        <v>4.3339800000000004</v>
      </c>
      <c r="Y450" s="91">
        <f t="shared" si="261"/>
        <v>4.2283299999999997</v>
      </c>
      <c r="Z450" s="91">
        <f t="shared" si="261"/>
        <v>3.9515799999999999</v>
      </c>
      <c r="AA450" s="91">
        <f t="shared" si="261"/>
        <v>3.7056300000000002</v>
      </c>
    </row>
    <row r="451" spans="1:27" ht="12.75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1179.55</v>
      </c>
      <c r="E451" s="44">
        <v>1093.45</v>
      </c>
      <c r="F451" s="44">
        <v>1063.26</v>
      </c>
      <c r="G451" s="44">
        <v>1040.43</v>
      </c>
      <c r="H451" s="44">
        <v>1132.55</v>
      </c>
      <c r="I451" s="44">
        <v>1261.81</v>
      </c>
      <c r="J451" s="44">
        <v>1458.99</v>
      </c>
      <c r="K451" s="44">
        <v>1667.42</v>
      </c>
      <c r="L451" s="44">
        <v>1924.32</v>
      </c>
      <c r="M451" s="44">
        <v>2065.0300000000002</v>
      </c>
      <c r="N451" s="44">
        <v>2088.23</v>
      </c>
      <c r="O451" s="44">
        <v>2104.19</v>
      </c>
      <c r="P451" s="44">
        <v>2043.43</v>
      </c>
      <c r="Q451" s="44">
        <v>2054.37</v>
      </c>
      <c r="R451" s="44">
        <v>2039.32</v>
      </c>
      <c r="S451" s="44">
        <v>2041.46</v>
      </c>
      <c r="T451" s="44">
        <v>2041.74</v>
      </c>
      <c r="U451" s="44">
        <v>2033.24</v>
      </c>
      <c r="V451" s="44">
        <v>2199.37</v>
      </c>
      <c r="W451" s="44">
        <v>2194.44</v>
      </c>
      <c r="X451" s="44">
        <v>1890.81</v>
      </c>
      <c r="Y451" s="44">
        <v>1785.16</v>
      </c>
      <c r="Z451" s="44">
        <v>1508.41</v>
      </c>
      <c r="AA451" s="44">
        <v>1262.46</v>
      </c>
    </row>
    <row r="452" spans="1:27" ht="12.75" customHeight="1" outlineLevel="1" x14ac:dyDescent="0.2">
      <c r="A452" s="99" t="s">
        <v>677</v>
      </c>
      <c r="B452" s="63" t="s">
        <v>90</v>
      </c>
      <c r="C452" s="43" t="s">
        <v>79</v>
      </c>
      <c r="D452" s="44">
        <f t="shared" ref="D452:AA452" si="262">$D$327</f>
        <v>2222.89</v>
      </c>
      <c r="E452" s="44">
        <f t="shared" si="262"/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680</v>
      </c>
      <c r="B455" s="28" t="str">
        <f>"27"&amp;"."&amp;$B$662&amp;"."&amp;$B$663</f>
        <v>27.10.2023</v>
      </c>
      <c r="C455" s="90" t="s">
        <v>76</v>
      </c>
      <c r="D455" s="91">
        <f>ROUND(((D456+D457+D459+D458)/1000),5)</f>
        <v>3.6401699999999999</v>
      </c>
      <c r="E455" s="91">
        <f>ROUND(((E456+E457+E459+E458)/1000),5)</f>
        <v>3.5561199999999999</v>
      </c>
      <c r="F455" s="91">
        <f>ROUND(((F456+F457+F459+F458)/1000),5)</f>
        <v>3.5167600000000001</v>
      </c>
      <c r="G455" s="91">
        <f t="shared" ref="G455:AA455" si="264">ROUND(((G456+G457+G459+G458)/1000),5)</f>
        <v>3.5179100000000001</v>
      </c>
      <c r="H455" s="91">
        <f t="shared" si="264"/>
        <v>3.5855700000000001</v>
      </c>
      <c r="I455" s="91">
        <f t="shared" si="264"/>
        <v>3.7048299999999998</v>
      </c>
      <c r="J455" s="91">
        <f t="shared" si="264"/>
        <v>3.8499500000000002</v>
      </c>
      <c r="K455" s="91">
        <f t="shared" si="264"/>
        <v>4.1303400000000003</v>
      </c>
      <c r="L455" s="91">
        <f t="shared" si="264"/>
        <v>4.3938600000000001</v>
      </c>
      <c r="M455" s="91">
        <f t="shared" si="264"/>
        <v>4.5887200000000004</v>
      </c>
      <c r="N455" s="91">
        <f t="shared" si="264"/>
        <v>4.8085399999999998</v>
      </c>
      <c r="O455" s="91">
        <f t="shared" si="264"/>
        <v>4.7441599999999999</v>
      </c>
      <c r="P455" s="91">
        <f t="shared" si="264"/>
        <v>4.5068700000000002</v>
      </c>
      <c r="Q455" s="91">
        <f t="shared" si="264"/>
        <v>4.5201399999999996</v>
      </c>
      <c r="R455" s="91">
        <f t="shared" si="264"/>
        <v>4.5129700000000001</v>
      </c>
      <c r="S455" s="91">
        <f t="shared" si="264"/>
        <v>4.5146100000000002</v>
      </c>
      <c r="T455" s="91">
        <f t="shared" si="264"/>
        <v>4.5114599999999996</v>
      </c>
      <c r="U455" s="91">
        <f t="shared" si="264"/>
        <v>4.6531799999999999</v>
      </c>
      <c r="V455" s="91">
        <f t="shared" si="264"/>
        <v>4.8365400000000003</v>
      </c>
      <c r="W455" s="91">
        <f t="shared" si="264"/>
        <v>4.7437199999999997</v>
      </c>
      <c r="X455" s="91">
        <f t="shared" si="264"/>
        <v>4.42014</v>
      </c>
      <c r="Y455" s="91">
        <f t="shared" si="264"/>
        <v>4.3871500000000001</v>
      </c>
      <c r="Z455" s="91">
        <f t="shared" si="264"/>
        <v>4.0642699999999996</v>
      </c>
      <c r="AA455" s="91">
        <f t="shared" si="264"/>
        <v>3.9282300000000001</v>
      </c>
    </row>
    <row r="456" spans="1:27" ht="12.75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1197</v>
      </c>
      <c r="E456" s="44">
        <v>1112.95</v>
      </c>
      <c r="F456" s="44">
        <v>1073.5899999999999</v>
      </c>
      <c r="G456" s="44">
        <v>1074.74</v>
      </c>
      <c r="H456" s="44">
        <v>1142.4000000000001</v>
      </c>
      <c r="I456" s="44">
        <v>1261.6600000000001</v>
      </c>
      <c r="J456" s="44">
        <v>1406.78</v>
      </c>
      <c r="K456" s="44">
        <v>1687.17</v>
      </c>
      <c r="L456" s="44">
        <v>1950.69</v>
      </c>
      <c r="M456" s="44">
        <v>2145.5500000000002</v>
      </c>
      <c r="N456" s="44">
        <v>2365.37</v>
      </c>
      <c r="O456" s="44">
        <v>2300.9899999999998</v>
      </c>
      <c r="P456" s="44">
        <v>2063.6999999999998</v>
      </c>
      <c r="Q456" s="44">
        <v>2076.9699999999998</v>
      </c>
      <c r="R456" s="44">
        <v>2069.8000000000002</v>
      </c>
      <c r="S456" s="44">
        <v>2071.44</v>
      </c>
      <c r="T456" s="44">
        <v>2068.29</v>
      </c>
      <c r="U456" s="44">
        <v>2210.0100000000002</v>
      </c>
      <c r="V456" s="44">
        <v>2393.37</v>
      </c>
      <c r="W456" s="44">
        <v>2300.5500000000002</v>
      </c>
      <c r="X456" s="44">
        <v>1976.97</v>
      </c>
      <c r="Y456" s="44">
        <v>1943.98</v>
      </c>
      <c r="Z456" s="44">
        <v>1621.1</v>
      </c>
      <c r="AA456" s="44">
        <v>1485.06</v>
      </c>
    </row>
    <row r="457" spans="1:27" ht="12.75" customHeight="1" outlineLevel="1" x14ac:dyDescent="0.2">
      <c r="A457" s="99" t="s">
        <v>682</v>
      </c>
      <c r="B457" s="63" t="s">
        <v>90</v>
      </c>
      <c r="C457" s="43" t="s">
        <v>79</v>
      </c>
      <c r="D457" s="44">
        <f t="shared" ref="D457:AA457" si="265">$D$327</f>
        <v>2222.89</v>
      </c>
      <c r="E457" s="44">
        <f t="shared" si="265"/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685</v>
      </c>
      <c r="B460" s="28" t="str">
        <f>"28"&amp;"."&amp;$B$662&amp;"."&amp;$B$663</f>
        <v>28.10.2023</v>
      </c>
      <c r="C460" s="90" t="s">
        <v>76</v>
      </c>
      <c r="D460" s="91">
        <f>ROUND(((D461+D462+D464+D463)/1000),5)</f>
        <v>3.6879900000000001</v>
      </c>
      <c r="E460" s="91">
        <f>ROUND(((E461+E462+E464+E463)/1000),5)</f>
        <v>3.6461600000000001</v>
      </c>
      <c r="F460" s="91">
        <f>ROUND(((F461+F462+F464+F463)/1000),5)</f>
        <v>3.6278700000000002</v>
      </c>
      <c r="G460" s="91">
        <f t="shared" ref="G460:AA460" si="267">ROUND(((G461+G462+G464+G463)/1000),5)</f>
        <v>3.59463</v>
      </c>
      <c r="H460" s="91">
        <f t="shared" si="267"/>
        <v>3.62514</v>
      </c>
      <c r="I460" s="91">
        <f t="shared" si="267"/>
        <v>3.6480899999999998</v>
      </c>
      <c r="J460" s="91">
        <f t="shared" si="267"/>
        <v>3.6706099999999999</v>
      </c>
      <c r="K460" s="91">
        <f t="shared" si="267"/>
        <v>3.80891</v>
      </c>
      <c r="L460" s="91">
        <f t="shared" si="267"/>
        <v>4.0746000000000002</v>
      </c>
      <c r="M460" s="91">
        <f t="shared" si="267"/>
        <v>4.3733599999999999</v>
      </c>
      <c r="N460" s="91">
        <f t="shared" si="267"/>
        <v>4.4324899999999996</v>
      </c>
      <c r="O460" s="91">
        <f t="shared" si="267"/>
        <v>4.4370500000000002</v>
      </c>
      <c r="P460" s="91">
        <f t="shared" si="267"/>
        <v>4.4245599999999996</v>
      </c>
      <c r="Q460" s="91">
        <f t="shared" si="267"/>
        <v>4.39194</v>
      </c>
      <c r="R460" s="91">
        <f t="shared" si="267"/>
        <v>4.2996800000000004</v>
      </c>
      <c r="S460" s="91">
        <f t="shared" si="267"/>
        <v>4.2286200000000003</v>
      </c>
      <c r="T460" s="91">
        <f t="shared" si="267"/>
        <v>4.2025899999999998</v>
      </c>
      <c r="U460" s="91">
        <f t="shared" si="267"/>
        <v>4.3096100000000002</v>
      </c>
      <c r="V460" s="91">
        <f t="shared" si="267"/>
        <v>4.3772099999999998</v>
      </c>
      <c r="W460" s="91">
        <f t="shared" si="267"/>
        <v>4.2820900000000002</v>
      </c>
      <c r="X460" s="91">
        <f t="shared" si="267"/>
        <v>4.2541700000000002</v>
      </c>
      <c r="Y460" s="91">
        <f t="shared" si="267"/>
        <v>4.0653499999999996</v>
      </c>
      <c r="Z460" s="91">
        <f t="shared" si="267"/>
        <v>3.77651</v>
      </c>
      <c r="AA460" s="91">
        <f t="shared" si="267"/>
        <v>3.70112</v>
      </c>
    </row>
    <row r="461" spans="1:27" ht="12.75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1244.82</v>
      </c>
      <c r="E461" s="44">
        <v>1202.99</v>
      </c>
      <c r="F461" s="44">
        <v>1184.7</v>
      </c>
      <c r="G461" s="44">
        <v>1151.46</v>
      </c>
      <c r="H461" s="44">
        <v>1181.97</v>
      </c>
      <c r="I461" s="44">
        <v>1204.92</v>
      </c>
      <c r="J461" s="44">
        <v>1227.44</v>
      </c>
      <c r="K461" s="44">
        <v>1365.74</v>
      </c>
      <c r="L461" s="44">
        <v>1631.43</v>
      </c>
      <c r="M461" s="44">
        <v>1930.19</v>
      </c>
      <c r="N461" s="44">
        <v>1989.32</v>
      </c>
      <c r="O461" s="44">
        <v>1993.88</v>
      </c>
      <c r="P461" s="44">
        <v>1981.39</v>
      </c>
      <c r="Q461" s="44">
        <v>1948.77</v>
      </c>
      <c r="R461" s="44">
        <v>1856.51</v>
      </c>
      <c r="S461" s="44">
        <v>1785.45</v>
      </c>
      <c r="T461" s="44">
        <v>1759.42</v>
      </c>
      <c r="U461" s="44">
        <v>1866.44</v>
      </c>
      <c r="V461" s="44">
        <v>1934.04</v>
      </c>
      <c r="W461" s="44">
        <v>1838.92</v>
      </c>
      <c r="X461" s="44">
        <v>1811</v>
      </c>
      <c r="Y461" s="44">
        <v>1622.18</v>
      </c>
      <c r="Z461" s="44">
        <v>1333.34</v>
      </c>
      <c r="AA461" s="44">
        <v>1257.95</v>
      </c>
    </row>
    <row r="462" spans="1:27" ht="12.75" customHeight="1" outlineLevel="1" x14ac:dyDescent="0.2">
      <c r="A462" s="99" t="s">
        <v>687</v>
      </c>
      <c r="B462" s="63" t="s">
        <v>90</v>
      </c>
      <c r="C462" s="43" t="s">
        <v>79</v>
      </c>
      <c r="D462" s="44">
        <f t="shared" ref="D462:AA462" si="268">$D$327</f>
        <v>2222.89</v>
      </c>
      <c r="E462" s="44">
        <f t="shared" si="268"/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690</v>
      </c>
      <c r="B465" s="28" t="str">
        <f>"29"&amp;"."&amp;$B$662&amp;"."&amp;$B$663</f>
        <v>29.10.2023</v>
      </c>
      <c r="C465" s="90" t="s">
        <v>76</v>
      </c>
      <c r="D465" s="91">
        <f>ROUND(((D466+D467+D469+D468)/1000),5)</f>
        <v>3.6965300000000001</v>
      </c>
      <c r="E465" s="91">
        <f>ROUND(((E466+E467+E469+E468)/1000),5)</f>
        <v>3.6317400000000002</v>
      </c>
      <c r="F465" s="91">
        <f>ROUND(((F466+F467+F469+F468)/1000),5)</f>
        <v>3.5829</v>
      </c>
      <c r="G465" s="91">
        <f t="shared" ref="G465:AA465" si="270">ROUND(((G466+G467+G469+G468)/1000),5)</f>
        <v>3.5400299999999998</v>
      </c>
      <c r="H465" s="91">
        <f t="shared" si="270"/>
        <v>3.5671200000000001</v>
      </c>
      <c r="I465" s="91">
        <f t="shared" si="270"/>
        <v>3.6331699999999998</v>
      </c>
      <c r="J465" s="91">
        <f t="shared" si="270"/>
        <v>3.63151</v>
      </c>
      <c r="K465" s="91">
        <f t="shared" si="270"/>
        <v>3.6995800000000001</v>
      </c>
      <c r="L465" s="91">
        <f t="shared" si="270"/>
        <v>3.9534600000000002</v>
      </c>
      <c r="M465" s="91">
        <f t="shared" si="270"/>
        <v>4.1495300000000004</v>
      </c>
      <c r="N465" s="91">
        <f t="shared" si="270"/>
        <v>4.3156499999999998</v>
      </c>
      <c r="O465" s="91">
        <f t="shared" si="270"/>
        <v>4.3575600000000003</v>
      </c>
      <c r="P465" s="91">
        <f t="shared" si="270"/>
        <v>4.3476800000000004</v>
      </c>
      <c r="Q465" s="91">
        <f t="shared" si="270"/>
        <v>4.3479299999999999</v>
      </c>
      <c r="R465" s="91">
        <f t="shared" si="270"/>
        <v>4.2718699999999998</v>
      </c>
      <c r="S465" s="91">
        <f t="shared" si="270"/>
        <v>4.2907099999999998</v>
      </c>
      <c r="T465" s="91">
        <f t="shared" si="270"/>
        <v>4.2958100000000004</v>
      </c>
      <c r="U465" s="91">
        <f t="shared" si="270"/>
        <v>4.4620699999999998</v>
      </c>
      <c r="V465" s="91">
        <f t="shared" si="270"/>
        <v>4.52508</v>
      </c>
      <c r="W465" s="91">
        <f t="shared" si="270"/>
        <v>4.4447299999999998</v>
      </c>
      <c r="X465" s="91">
        <f t="shared" si="270"/>
        <v>4.4046200000000004</v>
      </c>
      <c r="Y465" s="91">
        <f t="shared" si="270"/>
        <v>4.3538199999999998</v>
      </c>
      <c r="Z465" s="91">
        <f t="shared" si="270"/>
        <v>3.98285</v>
      </c>
      <c r="AA465" s="91">
        <f t="shared" si="270"/>
        <v>3.73407</v>
      </c>
    </row>
    <row r="466" spans="1:27" ht="12.75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1253.3599999999999</v>
      </c>
      <c r="E466" s="44">
        <v>1188.57</v>
      </c>
      <c r="F466" s="44">
        <v>1139.73</v>
      </c>
      <c r="G466" s="44">
        <v>1096.8599999999999</v>
      </c>
      <c r="H466" s="44">
        <v>1123.95</v>
      </c>
      <c r="I466" s="44">
        <v>1190</v>
      </c>
      <c r="J466" s="44">
        <v>1188.3399999999999</v>
      </c>
      <c r="K466" s="44">
        <v>1256.4100000000001</v>
      </c>
      <c r="L466" s="44">
        <v>1510.29</v>
      </c>
      <c r="M466" s="44">
        <v>1706.36</v>
      </c>
      <c r="N466" s="44">
        <v>1872.48</v>
      </c>
      <c r="O466" s="44">
        <v>1914.39</v>
      </c>
      <c r="P466" s="44">
        <v>1904.51</v>
      </c>
      <c r="Q466" s="44">
        <v>1904.76</v>
      </c>
      <c r="R466" s="44">
        <v>1828.7</v>
      </c>
      <c r="S466" s="44">
        <v>1847.54</v>
      </c>
      <c r="T466" s="44">
        <v>1852.64</v>
      </c>
      <c r="U466" s="44">
        <v>2018.9</v>
      </c>
      <c r="V466" s="44">
        <v>2081.91</v>
      </c>
      <c r="W466" s="44">
        <v>2001.56</v>
      </c>
      <c r="X466" s="44">
        <v>1961.45</v>
      </c>
      <c r="Y466" s="44">
        <v>1910.65</v>
      </c>
      <c r="Z466" s="44">
        <v>1539.68</v>
      </c>
      <c r="AA466" s="44">
        <v>1290.9000000000001</v>
      </c>
    </row>
    <row r="467" spans="1:27" ht="12.75" customHeight="1" outlineLevel="1" x14ac:dyDescent="0.2">
      <c r="A467" s="99" t="s">
        <v>692</v>
      </c>
      <c r="B467" s="63" t="s">
        <v>90</v>
      </c>
      <c r="C467" s="43" t="s">
        <v>79</v>
      </c>
      <c r="D467" s="44">
        <f t="shared" ref="D467:AA467" si="271">$D$327</f>
        <v>2222.89</v>
      </c>
      <c r="E467" s="44">
        <f t="shared" si="271"/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695</v>
      </c>
      <c r="B470" s="28" t="str">
        <f>"30"&amp;"."&amp;$B$662&amp;"."&amp;$B$663</f>
        <v>30.10.2023</v>
      </c>
      <c r="C470" s="90" t="s">
        <v>76</v>
      </c>
      <c r="D470" s="91">
        <f>ROUND(((D471+D472+D474+D473)/1000),5)</f>
        <v>3.6311800000000001</v>
      </c>
      <c r="E470" s="91">
        <f>ROUND(((E471+E472+E474+E473)/1000),5)</f>
        <v>3.5236100000000001</v>
      </c>
      <c r="F470" s="91">
        <f>ROUND(((F471+F472+F474+F473)/1000),5)</f>
        <v>3.4708700000000001</v>
      </c>
      <c r="G470" s="91">
        <f t="shared" ref="G470:AA470" si="273">ROUND(((G471+G472+G474+G473)/1000),5)</f>
        <v>3.45871</v>
      </c>
      <c r="H470" s="91">
        <f t="shared" si="273"/>
        <v>3.5144299999999999</v>
      </c>
      <c r="I470" s="91">
        <f t="shared" si="273"/>
        <v>3.6324399999999999</v>
      </c>
      <c r="J470" s="91">
        <f t="shared" si="273"/>
        <v>3.7511100000000002</v>
      </c>
      <c r="K470" s="91">
        <f t="shared" si="273"/>
        <v>4.0236200000000002</v>
      </c>
      <c r="L470" s="91">
        <f t="shared" si="273"/>
        <v>4.2705900000000003</v>
      </c>
      <c r="M470" s="91">
        <f t="shared" si="273"/>
        <v>4.4191000000000003</v>
      </c>
      <c r="N470" s="91">
        <f t="shared" si="273"/>
        <v>4.5099400000000003</v>
      </c>
      <c r="O470" s="91">
        <f t="shared" si="273"/>
        <v>4.43811</v>
      </c>
      <c r="P470" s="91">
        <f t="shared" si="273"/>
        <v>4.4390799999999997</v>
      </c>
      <c r="Q470" s="91">
        <f t="shared" si="273"/>
        <v>4.46922</v>
      </c>
      <c r="R470" s="91">
        <f t="shared" si="273"/>
        <v>4.4497200000000001</v>
      </c>
      <c r="S470" s="91">
        <f t="shared" si="273"/>
        <v>4.4439500000000001</v>
      </c>
      <c r="T470" s="91">
        <f t="shared" si="273"/>
        <v>4.4375999999999998</v>
      </c>
      <c r="U470" s="91">
        <f t="shared" si="273"/>
        <v>4.6722299999999999</v>
      </c>
      <c r="V470" s="91">
        <f t="shared" si="273"/>
        <v>4.5832600000000001</v>
      </c>
      <c r="W470" s="91">
        <f t="shared" si="273"/>
        <v>4.43194</v>
      </c>
      <c r="X470" s="91">
        <f t="shared" si="273"/>
        <v>4.3849999999999998</v>
      </c>
      <c r="Y470" s="91">
        <f t="shared" si="273"/>
        <v>4.1909900000000002</v>
      </c>
      <c r="Z470" s="91">
        <f t="shared" si="273"/>
        <v>3.77685</v>
      </c>
      <c r="AA470" s="91">
        <f t="shared" si="273"/>
        <v>3.6729699999999998</v>
      </c>
    </row>
    <row r="471" spans="1:27" ht="12.75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1188.01</v>
      </c>
      <c r="E471" s="44">
        <v>1080.44</v>
      </c>
      <c r="F471" s="44">
        <v>1027.7</v>
      </c>
      <c r="G471" s="44">
        <v>1015.54</v>
      </c>
      <c r="H471" s="44">
        <v>1071.26</v>
      </c>
      <c r="I471" s="44">
        <v>1189.27</v>
      </c>
      <c r="J471" s="44">
        <v>1307.94</v>
      </c>
      <c r="K471" s="44">
        <v>1580.45</v>
      </c>
      <c r="L471" s="44">
        <v>1827.42</v>
      </c>
      <c r="M471" s="44">
        <v>1975.93</v>
      </c>
      <c r="N471" s="44">
        <v>2066.77</v>
      </c>
      <c r="O471" s="44">
        <v>1994.94</v>
      </c>
      <c r="P471" s="44">
        <v>1995.91</v>
      </c>
      <c r="Q471" s="44">
        <v>2026.05</v>
      </c>
      <c r="R471" s="44">
        <v>2006.55</v>
      </c>
      <c r="S471" s="44">
        <v>2000.78</v>
      </c>
      <c r="T471" s="44">
        <v>1994.43</v>
      </c>
      <c r="U471" s="44">
        <v>2229.06</v>
      </c>
      <c r="V471" s="44">
        <v>2140.09</v>
      </c>
      <c r="W471" s="44">
        <v>1988.77</v>
      </c>
      <c r="X471" s="44">
        <v>1941.83</v>
      </c>
      <c r="Y471" s="44">
        <v>1747.82</v>
      </c>
      <c r="Z471" s="44">
        <v>1333.68</v>
      </c>
      <c r="AA471" s="44">
        <v>1229.8</v>
      </c>
    </row>
    <row r="472" spans="1:27" ht="12.75" customHeight="1" outlineLevel="1" x14ac:dyDescent="0.2">
      <c r="A472" s="99" t="s">
        <v>697</v>
      </c>
      <c r="B472" s="63" t="s">
        <v>90</v>
      </c>
      <c r="C472" s="43" t="s">
        <v>79</v>
      </c>
      <c r="D472" s="44">
        <f t="shared" ref="D472:AA472" si="274">$D$327</f>
        <v>2222.89</v>
      </c>
      <c r="E472" s="44">
        <f t="shared" si="274"/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700</v>
      </c>
      <c r="B475" s="28" t="str">
        <f>"31"&amp;"."&amp;$B$662&amp;"."&amp;$B$663</f>
        <v>31.10.2023</v>
      </c>
      <c r="C475" s="90" t="s">
        <v>76</v>
      </c>
      <c r="D475" s="91">
        <f>ROUND(((D476+D477+D479+D478)/1000),5)</f>
        <v>3.59565</v>
      </c>
      <c r="E475" s="91">
        <f>ROUND(((E476+E477+E479+E478)/1000),5)</f>
        <v>3.4590900000000002</v>
      </c>
      <c r="F475" s="91">
        <f>ROUND(((F476+F477+F479+F478)/1000),5)</f>
        <v>3.37296</v>
      </c>
      <c r="G475" s="91">
        <f t="shared" ref="G475:AA475" si="276">ROUND(((G476+G477+G479+G478)/1000),5)</f>
        <v>3.35764</v>
      </c>
      <c r="H475" s="91">
        <f t="shared" si="276"/>
        <v>3.4714299999999998</v>
      </c>
      <c r="I475" s="91">
        <f t="shared" si="276"/>
        <v>3.6242700000000001</v>
      </c>
      <c r="J475" s="91">
        <f t="shared" si="276"/>
        <v>3.7133600000000002</v>
      </c>
      <c r="K475" s="91">
        <f t="shared" si="276"/>
        <v>4.0457799999999997</v>
      </c>
      <c r="L475" s="91">
        <f t="shared" si="276"/>
        <v>4.2376199999999997</v>
      </c>
      <c r="M475" s="91">
        <f t="shared" si="276"/>
        <v>4.4034199999999997</v>
      </c>
      <c r="N475" s="91">
        <f t="shared" si="276"/>
        <v>4.4242800000000004</v>
      </c>
      <c r="O475" s="91">
        <f t="shared" si="276"/>
        <v>4.4069700000000003</v>
      </c>
      <c r="P475" s="91">
        <f t="shared" si="276"/>
        <v>4.4097999999999997</v>
      </c>
      <c r="Q475" s="91">
        <f t="shared" si="276"/>
        <v>4.4119400000000004</v>
      </c>
      <c r="R475" s="91">
        <f t="shared" si="276"/>
        <v>4.4115900000000003</v>
      </c>
      <c r="S475" s="91">
        <f t="shared" si="276"/>
        <v>4.4123299999999999</v>
      </c>
      <c r="T475" s="91">
        <f t="shared" si="276"/>
        <v>4.4102499999999996</v>
      </c>
      <c r="U475" s="91">
        <f t="shared" si="276"/>
        <v>4.4716899999999997</v>
      </c>
      <c r="V475" s="91">
        <f t="shared" si="276"/>
        <v>4.4767000000000001</v>
      </c>
      <c r="W475" s="91">
        <f t="shared" si="276"/>
        <v>4.3867799999999999</v>
      </c>
      <c r="X475" s="91">
        <f t="shared" si="276"/>
        <v>4.32151</v>
      </c>
      <c r="Y475" s="91">
        <f t="shared" si="276"/>
        <v>4.1715099999999996</v>
      </c>
      <c r="Z475" s="91">
        <f t="shared" si="276"/>
        <v>3.7519399999999998</v>
      </c>
      <c r="AA475" s="91">
        <f t="shared" si="276"/>
        <v>3.6572800000000001</v>
      </c>
    </row>
    <row r="476" spans="1:27" ht="12.75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1152.48</v>
      </c>
      <c r="E476" s="44">
        <v>1015.92</v>
      </c>
      <c r="F476" s="44">
        <v>929.79</v>
      </c>
      <c r="G476" s="44">
        <v>914.47</v>
      </c>
      <c r="H476" s="44">
        <v>1028.26</v>
      </c>
      <c r="I476" s="44">
        <v>1181.0999999999999</v>
      </c>
      <c r="J476" s="44">
        <v>1270.19</v>
      </c>
      <c r="K476" s="44">
        <v>1602.61</v>
      </c>
      <c r="L476" s="44">
        <v>1794.45</v>
      </c>
      <c r="M476" s="44">
        <v>1960.25</v>
      </c>
      <c r="N476" s="44">
        <v>1981.11</v>
      </c>
      <c r="O476" s="44">
        <v>1963.8</v>
      </c>
      <c r="P476" s="44">
        <v>1966.63</v>
      </c>
      <c r="Q476" s="44">
        <v>1968.77</v>
      </c>
      <c r="R476" s="44">
        <v>1968.42</v>
      </c>
      <c r="S476" s="44">
        <v>1969.16</v>
      </c>
      <c r="T476" s="44">
        <v>1967.08</v>
      </c>
      <c r="U476" s="44">
        <v>2028.52</v>
      </c>
      <c r="V476" s="44">
        <v>2033.53</v>
      </c>
      <c r="W476" s="44">
        <v>1943.61</v>
      </c>
      <c r="X476" s="44">
        <v>1878.34</v>
      </c>
      <c r="Y476" s="44">
        <v>1728.34</v>
      </c>
      <c r="Z476" s="44">
        <v>1308.77</v>
      </c>
      <c r="AA476" s="44">
        <v>1214.1099999999999</v>
      </c>
    </row>
    <row r="477" spans="1:27" ht="12.75" customHeight="1" outlineLevel="1" x14ac:dyDescent="0.2">
      <c r="A477" s="99" t="s">
        <v>702</v>
      </c>
      <c r="B477" s="63" t="s">
        <v>90</v>
      </c>
      <c r="C477" s="43" t="s">
        <v>79</v>
      </c>
      <c r="D477" s="44">
        <f t="shared" ref="D477:AA477" si="277">$D$327</f>
        <v>2222.89</v>
      </c>
      <c r="E477" s="44">
        <f t="shared" si="277"/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01.10.2023</v>
      </c>
      <c r="C484" s="90" t="s">
        <v>76</v>
      </c>
      <c r="D484" s="91">
        <f>ROUND(((D485+D486+D488+D487)/1000),5)</f>
        <v>5.1318099999999998</v>
      </c>
      <c r="E484" s="91">
        <f>ROUND(((E485+E486+E488+E487)/1000),5)</f>
        <v>5.0730300000000002</v>
      </c>
      <c r="F484" s="91">
        <f>ROUND(((F485+F486+F488+F487)/1000),5)</f>
        <v>5.0590799999999998</v>
      </c>
      <c r="G484" s="91">
        <f t="shared" ref="G484:AA484" si="279">ROUND(((G485+G486+G488+G487)/1000),5)</f>
        <v>5.0609500000000001</v>
      </c>
      <c r="H484" s="91">
        <f t="shared" si="279"/>
        <v>5.0697900000000002</v>
      </c>
      <c r="I484" s="91">
        <f t="shared" si="279"/>
        <v>5.09443</v>
      </c>
      <c r="J484" s="91">
        <f t="shared" si="279"/>
        <v>5.0954499999999996</v>
      </c>
      <c r="K484" s="91">
        <f t="shared" si="279"/>
        <v>5.1825799999999997</v>
      </c>
      <c r="L484" s="91">
        <f t="shared" si="279"/>
        <v>5.4323699999999997</v>
      </c>
      <c r="M484" s="91">
        <f t="shared" si="279"/>
        <v>5.70587</v>
      </c>
      <c r="N484" s="91">
        <f t="shared" si="279"/>
        <v>5.7589699999999997</v>
      </c>
      <c r="O484" s="91">
        <f t="shared" si="279"/>
        <v>5.7657400000000001</v>
      </c>
      <c r="P484" s="91">
        <f t="shared" si="279"/>
        <v>5.7683200000000001</v>
      </c>
      <c r="Q484" s="91">
        <f t="shared" si="279"/>
        <v>5.7820900000000002</v>
      </c>
      <c r="R484" s="91">
        <f t="shared" si="279"/>
        <v>5.7859100000000003</v>
      </c>
      <c r="S484" s="91">
        <f t="shared" si="279"/>
        <v>5.7958400000000001</v>
      </c>
      <c r="T484" s="91">
        <f t="shared" si="279"/>
        <v>5.7884900000000004</v>
      </c>
      <c r="U484" s="91">
        <f t="shared" si="279"/>
        <v>5.8018799999999997</v>
      </c>
      <c r="V484" s="91">
        <f t="shared" si="279"/>
        <v>5.8605299999999998</v>
      </c>
      <c r="W484" s="91">
        <f t="shared" si="279"/>
        <v>5.92591</v>
      </c>
      <c r="X484" s="91">
        <f t="shared" si="279"/>
        <v>5.8632900000000001</v>
      </c>
      <c r="Y484" s="91">
        <f t="shared" si="279"/>
        <v>5.7766799999999998</v>
      </c>
      <c r="Z484" s="91">
        <f t="shared" si="279"/>
        <v>5.4279200000000003</v>
      </c>
      <c r="AA484" s="91">
        <f t="shared" si="279"/>
        <v>5.25237</v>
      </c>
    </row>
    <row r="485" spans="1:27" ht="12.75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1351.76</v>
      </c>
      <c r="E485" s="44">
        <v>1292.98</v>
      </c>
      <c r="F485" s="44">
        <v>1279.03</v>
      </c>
      <c r="G485" s="44">
        <v>1280.9000000000001</v>
      </c>
      <c r="H485" s="44">
        <v>1289.74</v>
      </c>
      <c r="I485" s="44">
        <v>1314.38</v>
      </c>
      <c r="J485" s="44">
        <v>1315.4</v>
      </c>
      <c r="K485" s="44">
        <v>1402.53</v>
      </c>
      <c r="L485" s="44">
        <v>1652.32</v>
      </c>
      <c r="M485" s="44">
        <v>1925.82</v>
      </c>
      <c r="N485" s="44">
        <v>1978.92</v>
      </c>
      <c r="O485" s="44">
        <v>1985.69</v>
      </c>
      <c r="P485" s="44">
        <v>1988.27</v>
      </c>
      <c r="Q485" s="44">
        <v>2002.04</v>
      </c>
      <c r="R485" s="44">
        <v>2005.86</v>
      </c>
      <c r="S485" s="44">
        <v>2015.79</v>
      </c>
      <c r="T485" s="44">
        <v>2008.44</v>
      </c>
      <c r="U485" s="44">
        <v>2021.83</v>
      </c>
      <c r="V485" s="44">
        <v>2080.48</v>
      </c>
      <c r="W485" s="44">
        <v>2145.86</v>
      </c>
      <c r="X485" s="44">
        <v>2083.2399999999998</v>
      </c>
      <c r="Y485" s="44">
        <v>1996.63</v>
      </c>
      <c r="Z485" s="44">
        <v>1647.87</v>
      </c>
      <c r="AA485" s="44">
        <v>1472.32</v>
      </c>
    </row>
    <row r="486" spans="1:27" ht="12.75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711</v>
      </c>
      <c r="B489" s="28" t="str">
        <f>"02"&amp;"."&amp;$B$662&amp;"."&amp;$B$663</f>
        <v>02.10.2023</v>
      </c>
      <c r="C489" s="90" t="s">
        <v>76</v>
      </c>
      <c r="D489" s="91">
        <f>ROUND(((D490+D491+D493+D492)/1000),5)</f>
        <v>5.1072499999999996</v>
      </c>
      <c r="E489" s="91">
        <f>ROUND(((E490+E491+E493+E492)/1000),5)</f>
        <v>5.0501500000000004</v>
      </c>
      <c r="F489" s="91">
        <f>ROUND(((F490+F491+F493+F492)/1000),5)</f>
        <v>4.9945399999999998</v>
      </c>
      <c r="G489" s="91">
        <f t="shared" ref="G489:AA489" si="282">ROUND(((G490+G491+G493+G492)/1000),5)</f>
        <v>4.9821400000000002</v>
      </c>
      <c r="H489" s="91">
        <f t="shared" si="282"/>
        <v>4.9950099999999997</v>
      </c>
      <c r="I489" s="91">
        <f t="shared" si="282"/>
        <v>5.1136299999999997</v>
      </c>
      <c r="J489" s="91">
        <f t="shared" si="282"/>
        <v>5.2736900000000002</v>
      </c>
      <c r="K489" s="91">
        <f t="shared" si="282"/>
        <v>5.5306300000000004</v>
      </c>
      <c r="L489" s="91">
        <f t="shared" si="282"/>
        <v>5.7340799999999996</v>
      </c>
      <c r="M489" s="91">
        <f t="shared" si="282"/>
        <v>5.9274100000000001</v>
      </c>
      <c r="N489" s="91">
        <f t="shared" si="282"/>
        <v>5.9341900000000001</v>
      </c>
      <c r="O489" s="91">
        <f t="shared" si="282"/>
        <v>5.8563200000000002</v>
      </c>
      <c r="P489" s="91">
        <f t="shared" si="282"/>
        <v>5.8139900000000004</v>
      </c>
      <c r="Q489" s="91">
        <f t="shared" si="282"/>
        <v>5.8337700000000003</v>
      </c>
      <c r="R489" s="91">
        <f t="shared" si="282"/>
        <v>5.8356700000000004</v>
      </c>
      <c r="S489" s="91">
        <f t="shared" si="282"/>
        <v>5.8218300000000003</v>
      </c>
      <c r="T489" s="91">
        <f t="shared" si="282"/>
        <v>5.81724</v>
      </c>
      <c r="U489" s="91">
        <f t="shared" si="282"/>
        <v>5.8268399999999998</v>
      </c>
      <c r="V489" s="91">
        <f t="shared" si="282"/>
        <v>5.9728700000000003</v>
      </c>
      <c r="W489" s="91">
        <f t="shared" si="282"/>
        <v>5.9754399999999999</v>
      </c>
      <c r="X489" s="91">
        <f t="shared" si="282"/>
        <v>5.8204000000000002</v>
      </c>
      <c r="Y489" s="91">
        <f t="shared" si="282"/>
        <v>5.7270500000000002</v>
      </c>
      <c r="Z489" s="91">
        <f t="shared" si="282"/>
        <v>5.4749699999999999</v>
      </c>
      <c r="AA489" s="91">
        <f t="shared" si="282"/>
        <v>5.1815300000000004</v>
      </c>
    </row>
    <row r="490" spans="1:27" ht="12.75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1327.2</v>
      </c>
      <c r="E490" s="44">
        <v>1270.0999999999999</v>
      </c>
      <c r="F490" s="44">
        <v>1214.49</v>
      </c>
      <c r="G490" s="44">
        <v>1202.0899999999999</v>
      </c>
      <c r="H490" s="44">
        <v>1214.96</v>
      </c>
      <c r="I490" s="44">
        <v>1333.58</v>
      </c>
      <c r="J490" s="44">
        <v>1493.64</v>
      </c>
      <c r="K490" s="44">
        <v>1750.58</v>
      </c>
      <c r="L490" s="44">
        <v>1954.03</v>
      </c>
      <c r="M490" s="44">
        <v>2147.36</v>
      </c>
      <c r="N490" s="44">
        <v>2154.14</v>
      </c>
      <c r="O490" s="44">
        <v>2076.27</v>
      </c>
      <c r="P490" s="44">
        <v>2033.94</v>
      </c>
      <c r="Q490" s="44">
        <v>2053.7199999999998</v>
      </c>
      <c r="R490" s="44">
        <v>2055.62</v>
      </c>
      <c r="S490" s="44">
        <v>2041.78</v>
      </c>
      <c r="T490" s="44">
        <v>2037.19</v>
      </c>
      <c r="U490" s="44">
        <v>2046.79</v>
      </c>
      <c r="V490" s="44">
        <v>2192.8200000000002</v>
      </c>
      <c r="W490" s="44">
        <v>2195.39</v>
      </c>
      <c r="X490" s="44">
        <v>2040.35</v>
      </c>
      <c r="Y490" s="44">
        <v>1947</v>
      </c>
      <c r="Z490" s="44">
        <v>1694.92</v>
      </c>
      <c r="AA490" s="44">
        <v>1401.48</v>
      </c>
    </row>
    <row r="491" spans="1:27" ht="12.75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716</v>
      </c>
      <c r="B494" s="28" t="str">
        <f>"03"&amp;"."&amp;$B$662&amp;"."&amp;$B$663</f>
        <v>03.10.2023</v>
      </c>
      <c r="C494" s="90" t="s">
        <v>76</v>
      </c>
      <c r="D494" s="91">
        <f>ROUND(((D495+D496+D498+D497)/1000),5)</f>
        <v>5.0510700000000002</v>
      </c>
      <c r="E494" s="91">
        <f>ROUND(((E495+E496+E498+E497)/1000),5)</f>
        <v>4.9663199999999996</v>
      </c>
      <c r="F494" s="91">
        <f>ROUND(((F495+F496+F498+F497)/1000),5)</f>
        <v>4.8228499999999999</v>
      </c>
      <c r="G494" s="91">
        <f t="shared" ref="G494:AA494" si="285">ROUND(((G495+G496+G498+G497)/1000),5)</f>
        <v>4.8048099999999998</v>
      </c>
      <c r="H494" s="91">
        <f t="shared" si="285"/>
        <v>4.9661499999999998</v>
      </c>
      <c r="I494" s="91">
        <f t="shared" si="285"/>
        <v>5.1163299999999996</v>
      </c>
      <c r="J494" s="91">
        <f t="shared" si="285"/>
        <v>5.2071199999999997</v>
      </c>
      <c r="K494" s="91">
        <f t="shared" si="285"/>
        <v>5.4464399999999999</v>
      </c>
      <c r="L494" s="91">
        <f t="shared" si="285"/>
        <v>5.6938399999999998</v>
      </c>
      <c r="M494" s="91">
        <f t="shared" si="285"/>
        <v>5.8560499999999998</v>
      </c>
      <c r="N494" s="91">
        <f t="shared" si="285"/>
        <v>5.8920000000000003</v>
      </c>
      <c r="O494" s="91">
        <f t="shared" si="285"/>
        <v>5.8002000000000002</v>
      </c>
      <c r="P494" s="91">
        <f t="shared" si="285"/>
        <v>5.7956099999999999</v>
      </c>
      <c r="Q494" s="91">
        <f t="shared" si="285"/>
        <v>5.8192599999999999</v>
      </c>
      <c r="R494" s="91">
        <f t="shared" si="285"/>
        <v>5.8220799999999997</v>
      </c>
      <c r="S494" s="91">
        <f t="shared" si="285"/>
        <v>5.8244600000000002</v>
      </c>
      <c r="T494" s="91">
        <f t="shared" si="285"/>
        <v>5.8248300000000004</v>
      </c>
      <c r="U494" s="91">
        <f t="shared" si="285"/>
        <v>5.82552</v>
      </c>
      <c r="V494" s="91">
        <f t="shared" si="285"/>
        <v>5.9313799999999999</v>
      </c>
      <c r="W494" s="91">
        <f t="shared" si="285"/>
        <v>5.9427899999999996</v>
      </c>
      <c r="X494" s="91">
        <f t="shared" si="285"/>
        <v>5.8052599999999996</v>
      </c>
      <c r="Y494" s="91">
        <f t="shared" si="285"/>
        <v>5.6750400000000001</v>
      </c>
      <c r="Z494" s="91">
        <f t="shared" si="285"/>
        <v>5.3972899999999999</v>
      </c>
      <c r="AA494" s="91">
        <f t="shared" si="285"/>
        <v>5.1814999999999998</v>
      </c>
    </row>
    <row r="495" spans="1:27" ht="12.75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1271.02</v>
      </c>
      <c r="E495" s="44">
        <v>1186.27</v>
      </c>
      <c r="F495" s="44">
        <v>1042.8</v>
      </c>
      <c r="G495" s="44">
        <v>1024.76</v>
      </c>
      <c r="H495" s="44">
        <v>1186.0999999999999</v>
      </c>
      <c r="I495" s="44">
        <v>1336.28</v>
      </c>
      <c r="J495" s="44">
        <v>1427.07</v>
      </c>
      <c r="K495" s="44">
        <v>1666.39</v>
      </c>
      <c r="L495" s="44">
        <v>1913.79</v>
      </c>
      <c r="M495" s="44">
        <v>2076</v>
      </c>
      <c r="N495" s="44">
        <v>2111.9499999999998</v>
      </c>
      <c r="O495" s="44">
        <v>2020.15</v>
      </c>
      <c r="P495" s="44">
        <v>2015.56</v>
      </c>
      <c r="Q495" s="44">
        <v>2039.21</v>
      </c>
      <c r="R495" s="44">
        <v>2042.03</v>
      </c>
      <c r="S495" s="44">
        <v>2044.41</v>
      </c>
      <c r="T495" s="44">
        <v>2044.78</v>
      </c>
      <c r="U495" s="44">
        <v>2045.47</v>
      </c>
      <c r="V495" s="44">
        <v>2151.33</v>
      </c>
      <c r="W495" s="44">
        <v>2162.7399999999998</v>
      </c>
      <c r="X495" s="44">
        <v>2025.21</v>
      </c>
      <c r="Y495" s="44">
        <v>1894.99</v>
      </c>
      <c r="Z495" s="44">
        <v>1617.24</v>
      </c>
      <c r="AA495" s="44">
        <v>1401.45</v>
      </c>
    </row>
    <row r="496" spans="1:27" ht="12.75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721</v>
      </c>
      <c r="B499" s="28" t="str">
        <f>"04"&amp;"."&amp;$B$662&amp;"."&amp;$B$663</f>
        <v>04.10.2023</v>
      </c>
      <c r="C499" s="90" t="s">
        <v>76</v>
      </c>
      <c r="D499" s="91">
        <f>ROUND(((D500+D501+D503+D502)/1000),5)</f>
        <v>5.0242899999999997</v>
      </c>
      <c r="E499" s="91">
        <f>ROUND(((E500+E501+E503+E502)/1000),5)</f>
        <v>4.8939700000000004</v>
      </c>
      <c r="F499" s="91">
        <f>ROUND(((F500+F501+F503+F502)/1000),5)</f>
        <v>4.7764800000000003</v>
      </c>
      <c r="G499" s="91">
        <f t="shared" ref="G499:AA499" si="288">ROUND(((G500+G501+G503+G502)/1000),5)</f>
        <v>4.8346799999999996</v>
      </c>
      <c r="H499" s="91">
        <f t="shared" si="288"/>
        <v>4.9596299999999998</v>
      </c>
      <c r="I499" s="91">
        <f t="shared" si="288"/>
        <v>5.0680399999999999</v>
      </c>
      <c r="J499" s="91">
        <f t="shared" si="288"/>
        <v>5.1146399999999996</v>
      </c>
      <c r="K499" s="91">
        <f t="shared" si="288"/>
        <v>5.4557700000000002</v>
      </c>
      <c r="L499" s="91">
        <f t="shared" si="288"/>
        <v>5.7318300000000004</v>
      </c>
      <c r="M499" s="91">
        <f t="shared" si="288"/>
        <v>5.9064899999999998</v>
      </c>
      <c r="N499" s="91">
        <f t="shared" si="288"/>
        <v>5.9365100000000002</v>
      </c>
      <c r="O499" s="91">
        <f t="shared" si="288"/>
        <v>5.85771</v>
      </c>
      <c r="P499" s="91">
        <f t="shared" si="288"/>
        <v>5.7897800000000004</v>
      </c>
      <c r="Q499" s="91">
        <f t="shared" si="288"/>
        <v>5.8081199999999997</v>
      </c>
      <c r="R499" s="91">
        <f t="shared" si="288"/>
        <v>5.8109400000000004</v>
      </c>
      <c r="S499" s="91">
        <f t="shared" si="288"/>
        <v>5.8034299999999996</v>
      </c>
      <c r="T499" s="91">
        <f t="shared" si="288"/>
        <v>5.81114</v>
      </c>
      <c r="U499" s="91">
        <f t="shared" si="288"/>
        <v>5.8754200000000001</v>
      </c>
      <c r="V499" s="91">
        <f t="shared" si="288"/>
        <v>5.9856400000000001</v>
      </c>
      <c r="W499" s="91">
        <f t="shared" si="288"/>
        <v>5.9904799999999998</v>
      </c>
      <c r="X499" s="91">
        <f t="shared" si="288"/>
        <v>5.8129099999999996</v>
      </c>
      <c r="Y499" s="91">
        <f t="shared" si="288"/>
        <v>5.6719900000000001</v>
      </c>
      <c r="Z499" s="91">
        <f t="shared" si="288"/>
        <v>5.2713400000000004</v>
      </c>
      <c r="AA499" s="91">
        <f t="shared" si="288"/>
        <v>5.1222000000000003</v>
      </c>
    </row>
    <row r="500" spans="1:27" ht="12.75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1244.24</v>
      </c>
      <c r="E500" s="44">
        <v>1113.92</v>
      </c>
      <c r="F500" s="44">
        <v>996.43</v>
      </c>
      <c r="G500" s="44">
        <v>1054.6300000000001</v>
      </c>
      <c r="H500" s="44">
        <v>1179.58</v>
      </c>
      <c r="I500" s="44">
        <v>1287.99</v>
      </c>
      <c r="J500" s="44">
        <v>1334.59</v>
      </c>
      <c r="K500" s="44">
        <v>1675.72</v>
      </c>
      <c r="L500" s="44">
        <v>1951.78</v>
      </c>
      <c r="M500" s="44">
        <v>2126.44</v>
      </c>
      <c r="N500" s="44">
        <v>2156.46</v>
      </c>
      <c r="O500" s="44">
        <v>2077.66</v>
      </c>
      <c r="P500" s="44">
        <v>2009.73</v>
      </c>
      <c r="Q500" s="44">
        <v>2028.07</v>
      </c>
      <c r="R500" s="44">
        <v>2030.89</v>
      </c>
      <c r="S500" s="44">
        <v>2023.38</v>
      </c>
      <c r="T500" s="44">
        <v>2031.09</v>
      </c>
      <c r="U500" s="44">
        <v>2095.37</v>
      </c>
      <c r="V500" s="44">
        <v>2205.59</v>
      </c>
      <c r="W500" s="44">
        <v>2210.4299999999998</v>
      </c>
      <c r="X500" s="44">
        <v>2032.86</v>
      </c>
      <c r="Y500" s="44">
        <v>1891.94</v>
      </c>
      <c r="Z500" s="44">
        <v>1491.29</v>
      </c>
      <c r="AA500" s="44">
        <v>1342.15</v>
      </c>
    </row>
    <row r="501" spans="1:27" ht="12.75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726</v>
      </c>
      <c r="B504" s="28" t="str">
        <f>"05"&amp;"."&amp;$B$662&amp;"."&amp;$B$663</f>
        <v>05.10.2023</v>
      </c>
      <c r="C504" s="90" t="s">
        <v>76</v>
      </c>
      <c r="D504" s="91">
        <f>ROUND(((D505+D506+D508+D507)/1000),5)</f>
        <v>4.9728399999999997</v>
      </c>
      <c r="E504" s="91">
        <f>ROUND(((E505+E506+E508+E507)/1000),5)</f>
        <v>4.8167600000000004</v>
      </c>
      <c r="F504" s="91">
        <f>ROUND(((F505+F506+F508+F507)/1000),5)</f>
        <v>4.7267099999999997</v>
      </c>
      <c r="G504" s="91">
        <f t="shared" ref="G504:AA504" si="291">ROUND(((G505+G506+G508+G507)/1000),5)</f>
        <v>4.7436999999999996</v>
      </c>
      <c r="H504" s="91">
        <f t="shared" si="291"/>
        <v>4.9101499999999998</v>
      </c>
      <c r="I504" s="91">
        <f t="shared" si="291"/>
        <v>5.05138</v>
      </c>
      <c r="J504" s="91">
        <f t="shared" si="291"/>
        <v>5.1623000000000001</v>
      </c>
      <c r="K504" s="91">
        <f t="shared" si="291"/>
        <v>5.5403900000000004</v>
      </c>
      <c r="L504" s="91">
        <f t="shared" si="291"/>
        <v>5.5885600000000002</v>
      </c>
      <c r="M504" s="91">
        <f t="shared" si="291"/>
        <v>5.8179600000000002</v>
      </c>
      <c r="N504" s="91">
        <f t="shared" si="291"/>
        <v>5.8953499999999996</v>
      </c>
      <c r="O504" s="91">
        <f t="shared" si="291"/>
        <v>5.7442700000000002</v>
      </c>
      <c r="P504" s="91">
        <f t="shared" si="291"/>
        <v>5.6735899999999999</v>
      </c>
      <c r="Q504" s="91">
        <f t="shared" si="291"/>
        <v>5.76518</v>
      </c>
      <c r="R504" s="91">
        <f t="shared" si="291"/>
        <v>5.7736099999999997</v>
      </c>
      <c r="S504" s="91">
        <f t="shared" si="291"/>
        <v>5.7782900000000001</v>
      </c>
      <c r="T504" s="91">
        <f t="shared" si="291"/>
        <v>5.7884099999999998</v>
      </c>
      <c r="U504" s="91">
        <f t="shared" si="291"/>
        <v>5.9265100000000004</v>
      </c>
      <c r="V504" s="91">
        <f t="shared" si="291"/>
        <v>5.9330999999999996</v>
      </c>
      <c r="W504" s="91">
        <f t="shared" si="291"/>
        <v>5.9854599999999998</v>
      </c>
      <c r="X504" s="91">
        <f t="shared" si="291"/>
        <v>5.9249900000000002</v>
      </c>
      <c r="Y504" s="91">
        <f t="shared" si="291"/>
        <v>5.68825</v>
      </c>
      <c r="Z504" s="91">
        <f t="shared" si="291"/>
        <v>5.4305000000000003</v>
      </c>
      <c r="AA504" s="91">
        <f t="shared" si="291"/>
        <v>5.1443700000000003</v>
      </c>
    </row>
    <row r="505" spans="1:27" ht="12.75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1192.79</v>
      </c>
      <c r="E505" s="44">
        <v>1036.71</v>
      </c>
      <c r="F505" s="44">
        <v>946.66</v>
      </c>
      <c r="G505" s="44">
        <v>963.65</v>
      </c>
      <c r="H505" s="44">
        <v>1130.0999999999999</v>
      </c>
      <c r="I505" s="44">
        <v>1271.33</v>
      </c>
      <c r="J505" s="44">
        <v>1382.25</v>
      </c>
      <c r="K505" s="44">
        <v>1760.34</v>
      </c>
      <c r="L505" s="44">
        <v>1808.51</v>
      </c>
      <c r="M505" s="44">
        <v>2037.91</v>
      </c>
      <c r="N505" s="44">
        <v>2115.3000000000002</v>
      </c>
      <c r="O505" s="44">
        <v>1964.22</v>
      </c>
      <c r="P505" s="44">
        <v>1893.54</v>
      </c>
      <c r="Q505" s="44">
        <v>1985.13</v>
      </c>
      <c r="R505" s="44">
        <v>1993.56</v>
      </c>
      <c r="S505" s="44">
        <v>1998.24</v>
      </c>
      <c r="T505" s="44">
        <v>2008.36</v>
      </c>
      <c r="U505" s="44">
        <v>2146.46</v>
      </c>
      <c r="V505" s="44">
        <v>2153.0500000000002</v>
      </c>
      <c r="W505" s="44">
        <v>2205.41</v>
      </c>
      <c r="X505" s="44">
        <v>2144.94</v>
      </c>
      <c r="Y505" s="44">
        <v>1908.2</v>
      </c>
      <c r="Z505" s="44">
        <v>1650.45</v>
      </c>
      <c r="AA505" s="44">
        <v>1364.32</v>
      </c>
    </row>
    <row r="506" spans="1:27" ht="12.75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731</v>
      </c>
      <c r="B509" s="28" t="str">
        <f>"06"&amp;"."&amp;$B$662&amp;"."&amp;$B$663</f>
        <v>06.10.2023</v>
      </c>
      <c r="C509" s="90" t="s">
        <v>76</v>
      </c>
      <c r="D509" s="91">
        <f>ROUND(((D510+D511+D513+D512)/1000),5)</f>
        <v>5.0360899999999997</v>
      </c>
      <c r="E509" s="91">
        <f>ROUND(((E510+E511+E513+E512)/1000),5)</f>
        <v>4.9255800000000001</v>
      </c>
      <c r="F509" s="91">
        <f>ROUND(((F510+F511+F513+F512)/1000),5)</f>
        <v>4.8473300000000004</v>
      </c>
      <c r="G509" s="91">
        <f t="shared" ref="G509:AA509" si="294">ROUND(((G510+G511+G513+G512)/1000),5)</f>
        <v>4.8712900000000001</v>
      </c>
      <c r="H509" s="91">
        <f t="shared" si="294"/>
        <v>4.9600999999999997</v>
      </c>
      <c r="I509" s="91">
        <f t="shared" si="294"/>
        <v>5.07883</v>
      </c>
      <c r="J509" s="91">
        <f t="shared" si="294"/>
        <v>5.3000299999999996</v>
      </c>
      <c r="K509" s="91">
        <f t="shared" si="294"/>
        <v>5.5570599999999999</v>
      </c>
      <c r="L509" s="91">
        <f t="shared" si="294"/>
        <v>5.8182900000000002</v>
      </c>
      <c r="M509" s="91">
        <f t="shared" si="294"/>
        <v>5.9936800000000003</v>
      </c>
      <c r="N509" s="91">
        <f t="shared" si="294"/>
        <v>6.0015499999999999</v>
      </c>
      <c r="O509" s="91">
        <f t="shared" si="294"/>
        <v>5.9748000000000001</v>
      </c>
      <c r="P509" s="91">
        <f t="shared" si="294"/>
        <v>5.8359699999999997</v>
      </c>
      <c r="Q509" s="91">
        <f t="shared" si="294"/>
        <v>5.84267</v>
      </c>
      <c r="R509" s="91">
        <f t="shared" si="294"/>
        <v>5.7878600000000002</v>
      </c>
      <c r="S509" s="91">
        <f t="shared" si="294"/>
        <v>5.7774599999999996</v>
      </c>
      <c r="T509" s="91">
        <f t="shared" si="294"/>
        <v>5.7902100000000001</v>
      </c>
      <c r="U509" s="91">
        <f t="shared" si="294"/>
        <v>5.8129200000000001</v>
      </c>
      <c r="V509" s="91">
        <f t="shared" si="294"/>
        <v>5.9900500000000001</v>
      </c>
      <c r="W509" s="91">
        <f t="shared" si="294"/>
        <v>5.9808599999999998</v>
      </c>
      <c r="X509" s="91">
        <f t="shared" si="294"/>
        <v>5.8768200000000004</v>
      </c>
      <c r="Y509" s="91">
        <f t="shared" si="294"/>
        <v>5.7717999999999998</v>
      </c>
      <c r="Z509" s="91">
        <f t="shared" si="294"/>
        <v>5.5513300000000001</v>
      </c>
      <c r="AA509" s="91">
        <f t="shared" si="294"/>
        <v>5.2874400000000001</v>
      </c>
    </row>
    <row r="510" spans="1:27" ht="12.75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1256.04</v>
      </c>
      <c r="E510" s="44">
        <v>1145.53</v>
      </c>
      <c r="F510" s="44">
        <v>1067.28</v>
      </c>
      <c r="G510" s="44">
        <v>1091.24</v>
      </c>
      <c r="H510" s="44">
        <v>1180.05</v>
      </c>
      <c r="I510" s="44">
        <v>1298.78</v>
      </c>
      <c r="J510" s="44">
        <v>1519.98</v>
      </c>
      <c r="K510" s="44">
        <v>1777.01</v>
      </c>
      <c r="L510" s="44">
        <v>2038.24</v>
      </c>
      <c r="M510" s="44">
        <v>2213.63</v>
      </c>
      <c r="N510" s="44">
        <v>2221.5</v>
      </c>
      <c r="O510" s="44">
        <v>2194.75</v>
      </c>
      <c r="P510" s="44">
        <v>2055.92</v>
      </c>
      <c r="Q510" s="44">
        <v>2062.62</v>
      </c>
      <c r="R510" s="44">
        <v>2007.81</v>
      </c>
      <c r="S510" s="44">
        <v>1997.41</v>
      </c>
      <c r="T510" s="44">
        <v>2010.16</v>
      </c>
      <c r="U510" s="44">
        <v>2032.87</v>
      </c>
      <c r="V510" s="44">
        <v>2210</v>
      </c>
      <c r="W510" s="44">
        <v>2200.81</v>
      </c>
      <c r="X510" s="44">
        <v>2096.77</v>
      </c>
      <c r="Y510" s="44">
        <v>1991.75</v>
      </c>
      <c r="Z510" s="44">
        <v>1771.28</v>
      </c>
      <c r="AA510" s="44">
        <v>1507.39</v>
      </c>
    </row>
    <row r="511" spans="1:27" ht="12.75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736</v>
      </c>
      <c r="B514" s="28" t="str">
        <f>"07"&amp;"."&amp;$B$662&amp;"."&amp;$B$663</f>
        <v>07.10.2023</v>
      </c>
      <c r="C514" s="90" t="s">
        <v>76</v>
      </c>
      <c r="D514" s="91">
        <f>ROUND(((D515+D516+D518+D517)/1000),5)</f>
        <v>5.0696500000000002</v>
      </c>
      <c r="E514" s="91">
        <f>ROUND(((E515+E516+E518+E517)/1000),5)</f>
        <v>5.0189000000000004</v>
      </c>
      <c r="F514" s="91">
        <f>ROUND(((F515+F516+F518+F517)/1000),5)</f>
        <v>4.9683700000000002</v>
      </c>
      <c r="G514" s="91">
        <f t="shared" ref="G514:AA514" si="297">ROUND(((G515+G516+G518+G517)/1000),5)</f>
        <v>4.9358000000000004</v>
      </c>
      <c r="H514" s="91">
        <f t="shared" si="297"/>
        <v>4.9726800000000004</v>
      </c>
      <c r="I514" s="91">
        <f t="shared" si="297"/>
        <v>5.0281000000000002</v>
      </c>
      <c r="J514" s="91">
        <f t="shared" si="297"/>
        <v>5.1186400000000001</v>
      </c>
      <c r="K514" s="91">
        <f t="shared" si="297"/>
        <v>5.3007999999999997</v>
      </c>
      <c r="L514" s="91">
        <f t="shared" si="297"/>
        <v>5.4971800000000002</v>
      </c>
      <c r="M514" s="91">
        <f t="shared" si="297"/>
        <v>5.6548400000000001</v>
      </c>
      <c r="N514" s="91">
        <f t="shared" si="297"/>
        <v>5.7369899999999996</v>
      </c>
      <c r="O514" s="91">
        <f t="shared" si="297"/>
        <v>5.72837</v>
      </c>
      <c r="P514" s="91">
        <f t="shared" si="297"/>
        <v>5.6772600000000004</v>
      </c>
      <c r="Q514" s="91">
        <f t="shared" si="297"/>
        <v>5.6779099999999998</v>
      </c>
      <c r="R514" s="91">
        <f t="shared" si="297"/>
        <v>5.6705100000000002</v>
      </c>
      <c r="S514" s="91">
        <f t="shared" si="297"/>
        <v>5.6779200000000003</v>
      </c>
      <c r="T514" s="91">
        <f t="shared" si="297"/>
        <v>5.7034399999999996</v>
      </c>
      <c r="U514" s="91">
        <f t="shared" si="297"/>
        <v>5.7872899999999996</v>
      </c>
      <c r="V514" s="91">
        <f t="shared" si="297"/>
        <v>5.9023500000000002</v>
      </c>
      <c r="W514" s="91">
        <f t="shared" si="297"/>
        <v>5.9186300000000003</v>
      </c>
      <c r="X514" s="91">
        <f t="shared" si="297"/>
        <v>5.8635900000000003</v>
      </c>
      <c r="Y514" s="91">
        <f t="shared" si="297"/>
        <v>5.6275399999999998</v>
      </c>
      <c r="Z514" s="91">
        <f t="shared" si="297"/>
        <v>5.3737399999999997</v>
      </c>
      <c r="AA514" s="91">
        <f t="shared" si="297"/>
        <v>5.1284900000000002</v>
      </c>
    </row>
    <row r="515" spans="1:27" ht="12.75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1289.5999999999999</v>
      </c>
      <c r="E515" s="44">
        <v>1238.8499999999999</v>
      </c>
      <c r="F515" s="44">
        <v>1188.32</v>
      </c>
      <c r="G515" s="44">
        <v>1155.75</v>
      </c>
      <c r="H515" s="44">
        <v>1192.6300000000001</v>
      </c>
      <c r="I515" s="44">
        <v>1248.05</v>
      </c>
      <c r="J515" s="44">
        <v>1338.59</v>
      </c>
      <c r="K515" s="44">
        <v>1520.75</v>
      </c>
      <c r="L515" s="44">
        <v>1717.13</v>
      </c>
      <c r="M515" s="44">
        <v>1874.79</v>
      </c>
      <c r="N515" s="44">
        <v>1956.94</v>
      </c>
      <c r="O515" s="44">
        <v>1948.32</v>
      </c>
      <c r="P515" s="44">
        <v>1897.21</v>
      </c>
      <c r="Q515" s="44">
        <v>1897.86</v>
      </c>
      <c r="R515" s="44">
        <v>1890.46</v>
      </c>
      <c r="S515" s="44">
        <v>1897.87</v>
      </c>
      <c r="T515" s="44">
        <v>1923.39</v>
      </c>
      <c r="U515" s="44">
        <v>2007.24</v>
      </c>
      <c r="V515" s="44">
        <v>2122.3000000000002</v>
      </c>
      <c r="W515" s="44">
        <v>2138.58</v>
      </c>
      <c r="X515" s="44">
        <v>2083.54</v>
      </c>
      <c r="Y515" s="44">
        <v>1847.49</v>
      </c>
      <c r="Z515" s="44">
        <v>1593.69</v>
      </c>
      <c r="AA515" s="44">
        <v>1348.44</v>
      </c>
    </row>
    <row r="516" spans="1:27" ht="12.75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741</v>
      </c>
      <c r="B519" s="28" t="str">
        <f>"08"&amp;"."&amp;$B$662&amp;"."&amp;$B$663</f>
        <v>08.10.2023</v>
      </c>
      <c r="C519" s="90" t="s">
        <v>76</v>
      </c>
      <c r="D519" s="91">
        <f>ROUND(((D520+D521+D523+D522)/1000),5)</f>
        <v>4.98339</v>
      </c>
      <c r="E519" s="91">
        <f>ROUND(((E520+E521+E523+E522)/1000),5)</f>
        <v>4.8930400000000001</v>
      </c>
      <c r="F519" s="91">
        <f>ROUND(((F520+F521+F523+F522)/1000),5)</f>
        <v>4.79115</v>
      </c>
      <c r="G519" s="91">
        <f t="shared" ref="G519:AA519" si="300">ROUND(((G520+G521+G523+G522)/1000),5)</f>
        <v>4.7564599999999997</v>
      </c>
      <c r="H519" s="91">
        <f t="shared" si="300"/>
        <v>4.8025399999999996</v>
      </c>
      <c r="I519" s="91">
        <f t="shared" si="300"/>
        <v>4.8664399999999999</v>
      </c>
      <c r="J519" s="91">
        <f t="shared" si="300"/>
        <v>4.8590099999999996</v>
      </c>
      <c r="K519" s="91">
        <f t="shared" si="300"/>
        <v>4.9658699999999998</v>
      </c>
      <c r="L519" s="91">
        <f t="shared" si="300"/>
        <v>5.2941900000000004</v>
      </c>
      <c r="M519" s="91">
        <f t="shared" si="300"/>
        <v>5.4330100000000003</v>
      </c>
      <c r="N519" s="91">
        <f t="shared" si="300"/>
        <v>5.4769399999999999</v>
      </c>
      <c r="O519" s="91">
        <f t="shared" si="300"/>
        <v>5.4797500000000001</v>
      </c>
      <c r="P519" s="91">
        <f t="shared" si="300"/>
        <v>5.56379</v>
      </c>
      <c r="Q519" s="91">
        <f t="shared" si="300"/>
        <v>5.5645499999999997</v>
      </c>
      <c r="R519" s="91">
        <f t="shared" si="300"/>
        <v>5.5689299999999999</v>
      </c>
      <c r="S519" s="91">
        <f t="shared" si="300"/>
        <v>5.5639099999999999</v>
      </c>
      <c r="T519" s="91">
        <f t="shared" si="300"/>
        <v>5.7149599999999996</v>
      </c>
      <c r="U519" s="91">
        <f t="shared" si="300"/>
        <v>5.9303499999999998</v>
      </c>
      <c r="V519" s="91">
        <f t="shared" si="300"/>
        <v>6.0233100000000004</v>
      </c>
      <c r="W519" s="91">
        <f t="shared" si="300"/>
        <v>6.0251700000000001</v>
      </c>
      <c r="X519" s="91">
        <f t="shared" si="300"/>
        <v>5.9797200000000004</v>
      </c>
      <c r="Y519" s="91">
        <f t="shared" si="300"/>
        <v>5.6328500000000004</v>
      </c>
      <c r="Z519" s="91">
        <f t="shared" si="300"/>
        <v>5.3359100000000002</v>
      </c>
      <c r="AA519" s="91">
        <f t="shared" si="300"/>
        <v>5.1235400000000002</v>
      </c>
    </row>
    <row r="520" spans="1:27" ht="12.75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1203.3399999999999</v>
      </c>
      <c r="E520" s="44">
        <v>1112.99</v>
      </c>
      <c r="F520" s="44">
        <v>1011.1</v>
      </c>
      <c r="G520" s="44">
        <v>976.41</v>
      </c>
      <c r="H520" s="44">
        <v>1022.49</v>
      </c>
      <c r="I520" s="44">
        <v>1086.3900000000001</v>
      </c>
      <c r="J520" s="44">
        <v>1078.96</v>
      </c>
      <c r="K520" s="44">
        <v>1185.82</v>
      </c>
      <c r="L520" s="44">
        <v>1514.14</v>
      </c>
      <c r="M520" s="44">
        <v>1652.96</v>
      </c>
      <c r="N520" s="44">
        <v>1696.89</v>
      </c>
      <c r="O520" s="44">
        <v>1699.7</v>
      </c>
      <c r="P520" s="44">
        <v>1783.74</v>
      </c>
      <c r="Q520" s="44">
        <v>1784.5</v>
      </c>
      <c r="R520" s="44">
        <v>1788.88</v>
      </c>
      <c r="S520" s="44">
        <v>1783.86</v>
      </c>
      <c r="T520" s="44">
        <v>1934.91</v>
      </c>
      <c r="U520" s="44">
        <v>2150.3000000000002</v>
      </c>
      <c r="V520" s="44">
        <v>2243.2600000000002</v>
      </c>
      <c r="W520" s="44">
        <v>2245.12</v>
      </c>
      <c r="X520" s="44">
        <v>2199.67</v>
      </c>
      <c r="Y520" s="44">
        <v>1852.8</v>
      </c>
      <c r="Z520" s="44">
        <v>1555.86</v>
      </c>
      <c r="AA520" s="44">
        <v>1343.49</v>
      </c>
    </row>
    <row r="521" spans="1:27" ht="12.75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746</v>
      </c>
      <c r="B524" s="28" t="str">
        <f>"09"&amp;"."&amp;$B$662&amp;"."&amp;$B$663</f>
        <v>09.10.2023</v>
      </c>
      <c r="C524" s="90" t="s">
        <v>76</v>
      </c>
      <c r="D524" s="91">
        <f>ROUND(((D525+D526+D528+D527)/1000),5)</f>
        <v>4.9991199999999996</v>
      </c>
      <c r="E524" s="91">
        <f>ROUND(((E525+E526+E528+E527)/1000),5)</f>
        <v>4.9102300000000003</v>
      </c>
      <c r="F524" s="91">
        <f>ROUND(((F525+F526+F528+F527)/1000),5)</f>
        <v>4.8345700000000003</v>
      </c>
      <c r="G524" s="91">
        <f t="shared" ref="G524:AA524" si="303">ROUND(((G525+G526+G528+G527)/1000),5)</f>
        <v>4.8075200000000002</v>
      </c>
      <c r="H524" s="91">
        <f t="shared" si="303"/>
        <v>4.8618800000000002</v>
      </c>
      <c r="I524" s="91">
        <f t="shared" si="303"/>
        <v>5.0796000000000001</v>
      </c>
      <c r="J524" s="91">
        <f t="shared" si="303"/>
        <v>5.2170199999999998</v>
      </c>
      <c r="K524" s="91">
        <f t="shared" si="303"/>
        <v>5.5546899999999999</v>
      </c>
      <c r="L524" s="91">
        <f t="shared" si="303"/>
        <v>5.9303400000000002</v>
      </c>
      <c r="M524" s="91">
        <f t="shared" si="303"/>
        <v>6.0199600000000002</v>
      </c>
      <c r="N524" s="91">
        <f t="shared" si="303"/>
        <v>6.0438799999999997</v>
      </c>
      <c r="O524" s="91">
        <f t="shared" si="303"/>
        <v>6.0279800000000003</v>
      </c>
      <c r="P524" s="91">
        <f t="shared" si="303"/>
        <v>5.9555600000000002</v>
      </c>
      <c r="Q524" s="91">
        <f t="shared" si="303"/>
        <v>5.9808199999999996</v>
      </c>
      <c r="R524" s="91">
        <f t="shared" si="303"/>
        <v>5.9836200000000002</v>
      </c>
      <c r="S524" s="91">
        <f t="shared" si="303"/>
        <v>5.9855400000000003</v>
      </c>
      <c r="T524" s="91">
        <f t="shared" si="303"/>
        <v>5.9594199999999997</v>
      </c>
      <c r="U524" s="91">
        <f t="shared" si="303"/>
        <v>5.9927700000000002</v>
      </c>
      <c r="V524" s="91">
        <f t="shared" si="303"/>
        <v>6.0172100000000004</v>
      </c>
      <c r="W524" s="91">
        <f t="shared" si="303"/>
        <v>6.0100899999999999</v>
      </c>
      <c r="X524" s="91">
        <f t="shared" si="303"/>
        <v>5.9612999999999996</v>
      </c>
      <c r="Y524" s="91">
        <f t="shared" si="303"/>
        <v>5.9174899999999999</v>
      </c>
      <c r="Z524" s="91">
        <f t="shared" si="303"/>
        <v>5.4103599999999998</v>
      </c>
      <c r="AA524" s="91">
        <f t="shared" si="303"/>
        <v>5.1449299999999996</v>
      </c>
    </row>
    <row r="525" spans="1:27" ht="12.75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1219.07</v>
      </c>
      <c r="E525" s="44">
        <v>1130.18</v>
      </c>
      <c r="F525" s="44">
        <v>1054.52</v>
      </c>
      <c r="G525" s="44">
        <v>1027.47</v>
      </c>
      <c r="H525" s="44">
        <v>1081.83</v>
      </c>
      <c r="I525" s="44">
        <v>1299.55</v>
      </c>
      <c r="J525" s="44">
        <v>1436.97</v>
      </c>
      <c r="K525" s="44">
        <v>1774.64</v>
      </c>
      <c r="L525" s="44">
        <v>2150.29</v>
      </c>
      <c r="M525" s="44">
        <v>2239.91</v>
      </c>
      <c r="N525" s="44">
        <v>2263.83</v>
      </c>
      <c r="O525" s="44">
        <v>2247.9299999999998</v>
      </c>
      <c r="P525" s="44">
        <v>2175.5100000000002</v>
      </c>
      <c r="Q525" s="44">
        <v>2200.77</v>
      </c>
      <c r="R525" s="44">
        <v>2203.5700000000002</v>
      </c>
      <c r="S525" s="44">
        <v>2205.4899999999998</v>
      </c>
      <c r="T525" s="44">
        <v>2179.37</v>
      </c>
      <c r="U525" s="44">
        <v>2212.7199999999998</v>
      </c>
      <c r="V525" s="44">
        <v>2237.16</v>
      </c>
      <c r="W525" s="44">
        <v>2230.04</v>
      </c>
      <c r="X525" s="44">
        <v>2181.25</v>
      </c>
      <c r="Y525" s="44">
        <v>2137.44</v>
      </c>
      <c r="Z525" s="44">
        <v>1630.31</v>
      </c>
      <c r="AA525" s="44">
        <v>1364.88</v>
      </c>
    </row>
    <row r="526" spans="1:27" ht="12.75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751</v>
      </c>
      <c r="B529" s="28" t="str">
        <f>"10"&amp;"."&amp;$B$662&amp;"."&amp;$B$663</f>
        <v>10.10.2023</v>
      </c>
      <c r="C529" s="90" t="s">
        <v>76</v>
      </c>
      <c r="D529" s="91">
        <f>ROUND(((D530+D531+D533+D532)/1000),5)</f>
        <v>5.0008400000000002</v>
      </c>
      <c r="E529" s="91">
        <f>ROUND(((E530+E531+E533+E532)/1000),5)</f>
        <v>4.9227699999999999</v>
      </c>
      <c r="F529" s="91">
        <f>ROUND(((F530+F531+F533+F532)/1000),5)</f>
        <v>4.9008000000000003</v>
      </c>
      <c r="G529" s="91">
        <f t="shared" ref="G529:AA529" si="306">ROUND(((G530+G531+G533+G532)/1000),5)</f>
        <v>4.8927500000000004</v>
      </c>
      <c r="H529" s="91">
        <f t="shared" si="306"/>
        <v>4.9255500000000003</v>
      </c>
      <c r="I529" s="91">
        <f t="shared" si="306"/>
        <v>5.09537</v>
      </c>
      <c r="J529" s="91">
        <f t="shared" si="306"/>
        <v>5.2784599999999999</v>
      </c>
      <c r="K529" s="91">
        <f t="shared" si="306"/>
        <v>5.4945300000000001</v>
      </c>
      <c r="L529" s="91">
        <f t="shared" si="306"/>
        <v>5.8496300000000003</v>
      </c>
      <c r="M529" s="91">
        <f t="shared" si="306"/>
        <v>5.9773300000000003</v>
      </c>
      <c r="N529" s="91">
        <f t="shared" si="306"/>
        <v>6.0544200000000004</v>
      </c>
      <c r="O529" s="91">
        <f t="shared" si="306"/>
        <v>5.9785599999999999</v>
      </c>
      <c r="P529" s="91">
        <f t="shared" si="306"/>
        <v>5.9738899999999999</v>
      </c>
      <c r="Q529" s="91">
        <f t="shared" si="306"/>
        <v>5.9817099999999996</v>
      </c>
      <c r="R529" s="91">
        <f t="shared" si="306"/>
        <v>5.9727699999999997</v>
      </c>
      <c r="S529" s="91">
        <f t="shared" si="306"/>
        <v>5.9741799999999996</v>
      </c>
      <c r="T529" s="91">
        <f t="shared" si="306"/>
        <v>5.97743</v>
      </c>
      <c r="U529" s="91">
        <f t="shared" si="306"/>
        <v>5.9858599999999997</v>
      </c>
      <c r="V529" s="91">
        <f t="shared" si="306"/>
        <v>6.1179199999999998</v>
      </c>
      <c r="W529" s="91">
        <f t="shared" si="306"/>
        <v>6.1225100000000001</v>
      </c>
      <c r="X529" s="91">
        <f t="shared" si="306"/>
        <v>5.9563199999999998</v>
      </c>
      <c r="Y529" s="91">
        <f t="shared" si="306"/>
        <v>5.9163300000000003</v>
      </c>
      <c r="Z529" s="91">
        <f t="shared" si="306"/>
        <v>5.5407000000000002</v>
      </c>
      <c r="AA529" s="91">
        <f t="shared" si="306"/>
        <v>5.1501099999999997</v>
      </c>
    </row>
    <row r="530" spans="1:27" ht="12.75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1220.79</v>
      </c>
      <c r="E530" s="44">
        <v>1142.72</v>
      </c>
      <c r="F530" s="44">
        <v>1120.75</v>
      </c>
      <c r="G530" s="44">
        <v>1112.7</v>
      </c>
      <c r="H530" s="44">
        <v>1145.5</v>
      </c>
      <c r="I530" s="44">
        <v>1315.32</v>
      </c>
      <c r="J530" s="44">
        <v>1498.41</v>
      </c>
      <c r="K530" s="44">
        <v>1714.48</v>
      </c>
      <c r="L530" s="44">
        <v>2069.58</v>
      </c>
      <c r="M530" s="44">
        <v>2197.2800000000002</v>
      </c>
      <c r="N530" s="44">
        <v>2274.37</v>
      </c>
      <c r="O530" s="44">
        <v>2198.5100000000002</v>
      </c>
      <c r="P530" s="44">
        <v>2193.84</v>
      </c>
      <c r="Q530" s="44">
        <v>2201.66</v>
      </c>
      <c r="R530" s="44">
        <v>2192.7199999999998</v>
      </c>
      <c r="S530" s="44">
        <v>2194.13</v>
      </c>
      <c r="T530" s="44">
        <v>2197.38</v>
      </c>
      <c r="U530" s="44">
        <v>2205.81</v>
      </c>
      <c r="V530" s="44">
        <v>2337.87</v>
      </c>
      <c r="W530" s="44">
        <v>2342.46</v>
      </c>
      <c r="X530" s="44">
        <v>2176.27</v>
      </c>
      <c r="Y530" s="44">
        <v>2136.2800000000002</v>
      </c>
      <c r="Z530" s="44">
        <v>1760.65</v>
      </c>
      <c r="AA530" s="44">
        <v>1370.06</v>
      </c>
    </row>
    <row r="531" spans="1:27" ht="12.75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756</v>
      </c>
      <c r="B534" s="28" t="str">
        <f>"11"&amp;"."&amp;$B$662&amp;"."&amp;$B$663</f>
        <v>11.10.2023</v>
      </c>
      <c r="C534" s="90" t="s">
        <v>76</v>
      </c>
      <c r="D534" s="91">
        <f>ROUND(((D535+D536+D538+D537)/1000),5)</f>
        <v>5.0068999999999999</v>
      </c>
      <c r="E534" s="91">
        <f>ROUND(((E535+E536+E538+E537)/1000),5)</f>
        <v>4.9220199999999998</v>
      </c>
      <c r="F534" s="91">
        <f>ROUND(((F535+F536+F538+F537)/1000),5)</f>
        <v>4.8991800000000003</v>
      </c>
      <c r="G534" s="91">
        <f t="shared" ref="G534:AA534" si="309">ROUND(((G535+G536+G538+G537)/1000),5)</f>
        <v>4.8997999999999999</v>
      </c>
      <c r="H534" s="91">
        <f t="shared" si="309"/>
        <v>4.9395699999999998</v>
      </c>
      <c r="I534" s="91">
        <f t="shared" si="309"/>
        <v>5.0928599999999999</v>
      </c>
      <c r="J534" s="91">
        <f t="shared" si="309"/>
        <v>5.2415500000000002</v>
      </c>
      <c r="K534" s="91">
        <f t="shared" si="309"/>
        <v>5.5761599999999998</v>
      </c>
      <c r="L534" s="91">
        <f t="shared" si="309"/>
        <v>5.8214899999999998</v>
      </c>
      <c r="M534" s="91">
        <f t="shared" si="309"/>
        <v>5.9706999999999999</v>
      </c>
      <c r="N534" s="91">
        <f t="shared" si="309"/>
        <v>6.0813899999999999</v>
      </c>
      <c r="O534" s="91">
        <f t="shared" si="309"/>
        <v>5.9530099999999999</v>
      </c>
      <c r="P534" s="91">
        <f t="shared" si="309"/>
        <v>5.9399100000000002</v>
      </c>
      <c r="Q534" s="91">
        <f t="shared" si="309"/>
        <v>5.8818700000000002</v>
      </c>
      <c r="R534" s="91">
        <f t="shared" si="309"/>
        <v>5.90144</v>
      </c>
      <c r="S534" s="91">
        <f t="shared" si="309"/>
        <v>5.8736800000000002</v>
      </c>
      <c r="T534" s="91">
        <f t="shared" si="309"/>
        <v>5.8980300000000003</v>
      </c>
      <c r="U534" s="91">
        <f t="shared" si="309"/>
        <v>6.0293900000000002</v>
      </c>
      <c r="V534" s="91">
        <f t="shared" si="309"/>
        <v>6.2738500000000004</v>
      </c>
      <c r="W534" s="91">
        <f t="shared" si="309"/>
        <v>6.0712400000000004</v>
      </c>
      <c r="X534" s="91">
        <f t="shared" si="309"/>
        <v>6.0303800000000001</v>
      </c>
      <c r="Y534" s="91">
        <f t="shared" si="309"/>
        <v>5.8914099999999996</v>
      </c>
      <c r="Z534" s="91">
        <f t="shared" si="309"/>
        <v>5.3937299999999997</v>
      </c>
      <c r="AA534" s="91">
        <f t="shared" si="309"/>
        <v>5.0848300000000002</v>
      </c>
    </row>
    <row r="535" spans="1:27" ht="12.75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1226.8499999999999</v>
      </c>
      <c r="E535" s="44">
        <v>1141.97</v>
      </c>
      <c r="F535" s="44">
        <v>1119.1300000000001</v>
      </c>
      <c r="G535" s="44">
        <v>1119.75</v>
      </c>
      <c r="H535" s="44">
        <v>1159.52</v>
      </c>
      <c r="I535" s="44">
        <v>1312.81</v>
      </c>
      <c r="J535" s="44">
        <v>1461.5</v>
      </c>
      <c r="K535" s="44">
        <v>1796.11</v>
      </c>
      <c r="L535" s="44">
        <v>2041.44</v>
      </c>
      <c r="M535" s="44">
        <v>2190.65</v>
      </c>
      <c r="N535" s="44">
        <v>2301.34</v>
      </c>
      <c r="O535" s="44">
        <v>2172.96</v>
      </c>
      <c r="P535" s="44">
        <v>2159.86</v>
      </c>
      <c r="Q535" s="44">
        <v>2101.8200000000002</v>
      </c>
      <c r="R535" s="44">
        <v>2121.39</v>
      </c>
      <c r="S535" s="44">
        <v>2093.63</v>
      </c>
      <c r="T535" s="44">
        <v>2117.98</v>
      </c>
      <c r="U535" s="44">
        <v>2249.34</v>
      </c>
      <c r="V535" s="44">
        <v>2493.8000000000002</v>
      </c>
      <c r="W535" s="44">
        <v>2291.19</v>
      </c>
      <c r="X535" s="44">
        <v>2250.33</v>
      </c>
      <c r="Y535" s="44">
        <v>2111.36</v>
      </c>
      <c r="Z535" s="44">
        <v>1613.68</v>
      </c>
      <c r="AA535" s="44">
        <v>1304.78</v>
      </c>
    </row>
    <row r="536" spans="1:27" ht="12.75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761</v>
      </c>
      <c r="B539" s="28" t="str">
        <f>"12"&amp;"."&amp;$B$662&amp;"."&amp;$B$663</f>
        <v>12.10.2023</v>
      </c>
      <c r="C539" s="90" t="s">
        <v>76</v>
      </c>
      <c r="D539" s="91">
        <f>ROUND(((D540+D541+D543+D542)/1000),5)</f>
        <v>4.9213800000000001</v>
      </c>
      <c r="E539" s="91">
        <f>ROUND(((E540+E541+E543+E542)/1000),5)</f>
        <v>4.8521099999999997</v>
      </c>
      <c r="F539" s="91">
        <f>ROUND(((F540+F541+F543+F542)/1000),5)</f>
        <v>4.7958100000000004</v>
      </c>
      <c r="G539" s="91">
        <f t="shared" ref="G539:AA539" si="312">ROUND(((G540+G541+G543+G542)/1000),5)</f>
        <v>4.8012100000000002</v>
      </c>
      <c r="H539" s="91">
        <f t="shared" si="312"/>
        <v>4.8974599999999997</v>
      </c>
      <c r="I539" s="91">
        <f t="shared" si="312"/>
        <v>5.0100300000000004</v>
      </c>
      <c r="J539" s="91">
        <f t="shared" si="312"/>
        <v>5.24817</v>
      </c>
      <c r="K539" s="91">
        <f t="shared" si="312"/>
        <v>5.5394500000000004</v>
      </c>
      <c r="L539" s="91">
        <f t="shared" si="312"/>
        <v>5.9585499999999998</v>
      </c>
      <c r="M539" s="91">
        <f t="shared" si="312"/>
        <v>5.9911899999999996</v>
      </c>
      <c r="N539" s="91">
        <f t="shared" si="312"/>
        <v>6.0461200000000002</v>
      </c>
      <c r="O539" s="91">
        <f t="shared" si="312"/>
        <v>6.0415700000000001</v>
      </c>
      <c r="P539" s="91">
        <f t="shared" si="312"/>
        <v>6.0443600000000002</v>
      </c>
      <c r="Q539" s="91">
        <f t="shared" si="312"/>
        <v>6.05016</v>
      </c>
      <c r="R539" s="91">
        <f t="shared" si="312"/>
        <v>6.0425500000000003</v>
      </c>
      <c r="S539" s="91">
        <f t="shared" si="312"/>
        <v>6.0213400000000004</v>
      </c>
      <c r="T539" s="91">
        <f t="shared" si="312"/>
        <v>6.0145999999999997</v>
      </c>
      <c r="U539" s="91">
        <f t="shared" si="312"/>
        <v>5.9924099999999996</v>
      </c>
      <c r="V539" s="91">
        <f t="shared" si="312"/>
        <v>6.11198</v>
      </c>
      <c r="W539" s="91">
        <f t="shared" si="312"/>
        <v>6.1239299999999997</v>
      </c>
      <c r="X539" s="91">
        <f t="shared" si="312"/>
        <v>6.0404999999999998</v>
      </c>
      <c r="Y539" s="91">
        <f t="shared" si="312"/>
        <v>5.9370099999999999</v>
      </c>
      <c r="Z539" s="91">
        <f t="shared" si="312"/>
        <v>5.66066</v>
      </c>
      <c r="AA539" s="91">
        <f t="shared" si="312"/>
        <v>5.1171800000000003</v>
      </c>
    </row>
    <row r="540" spans="1:27" ht="12.75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1141.33</v>
      </c>
      <c r="E540" s="44">
        <v>1072.06</v>
      </c>
      <c r="F540" s="44">
        <v>1015.76</v>
      </c>
      <c r="G540" s="44">
        <v>1021.16</v>
      </c>
      <c r="H540" s="44">
        <v>1117.4100000000001</v>
      </c>
      <c r="I540" s="44">
        <v>1229.98</v>
      </c>
      <c r="J540" s="44">
        <v>1468.12</v>
      </c>
      <c r="K540" s="44">
        <v>1759.4</v>
      </c>
      <c r="L540" s="44">
        <v>2178.5</v>
      </c>
      <c r="M540" s="44">
        <v>2211.14</v>
      </c>
      <c r="N540" s="44">
        <v>2266.0700000000002</v>
      </c>
      <c r="O540" s="44">
        <v>2261.52</v>
      </c>
      <c r="P540" s="44">
        <v>2264.31</v>
      </c>
      <c r="Q540" s="44">
        <v>2270.11</v>
      </c>
      <c r="R540" s="44">
        <v>2262.5</v>
      </c>
      <c r="S540" s="44">
        <v>2241.29</v>
      </c>
      <c r="T540" s="44">
        <v>2234.5500000000002</v>
      </c>
      <c r="U540" s="44">
        <v>2212.36</v>
      </c>
      <c r="V540" s="44">
        <v>2331.9299999999998</v>
      </c>
      <c r="W540" s="44">
        <v>2343.88</v>
      </c>
      <c r="X540" s="44">
        <v>2260.4499999999998</v>
      </c>
      <c r="Y540" s="44">
        <v>2156.96</v>
      </c>
      <c r="Z540" s="44">
        <v>1880.61</v>
      </c>
      <c r="AA540" s="44">
        <v>1337.13</v>
      </c>
    </row>
    <row r="541" spans="1:27" ht="12.75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766</v>
      </c>
      <c r="B544" s="28" t="str">
        <f>"13"&amp;"."&amp;$B$662&amp;"."&amp;$B$663</f>
        <v>13.10.2023</v>
      </c>
      <c r="C544" s="90" t="s">
        <v>76</v>
      </c>
      <c r="D544" s="91">
        <f>ROUND(((D545+D546+D548+D547)/1000),5)</f>
        <v>4.92685</v>
      </c>
      <c r="E544" s="91">
        <f>ROUND(((E545+E546+E548+E547)/1000),5)</f>
        <v>4.8565100000000001</v>
      </c>
      <c r="F544" s="91">
        <f>ROUND(((F545+F546+F548+F547)/1000),5)</f>
        <v>4.8262</v>
      </c>
      <c r="G544" s="91">
        <f t="shared" ref="G544:AA544" si="315">ROUND(((G545+G546+G548+G547)/1000),5)</f>
        <v>4.8194299999999997</v>
      </c>
      <c r="H544" s="91">
        <f t="shared" si="315"/>
        <v>4.8853</v>
      </c>
      <c r="I544" s="91">
        <f t="shared" si="315"/>
        <v>5.0102900000000004</v>
      </c>
      <c r="J544" s="91">
        <f t="shared" si="315"/>
        <v>5.2715800000000002</v>
      </c>
      <c r="K544" s="91">
        <f t="shared" si="315"/>
        <v>5.50122</v>
      </c>
      <c r="L544" s="91">
        <f t="shared" si="315"/>
        <v>5.7244700000000002</v>
      </c>
      <c r="M544" s="91">
        <f t="shared" si="315"/>
        <v>5.9713200000000004</v>
      </c>
      <c r="N544" s="91">
        <f t="shared" si="315"/>
        <v>5.9765899999999998</v>
      </c>
      <c r="O544" s="91">
        <f t="shared" si="315"/>
        <v>5.9301899999999996</v>
      </c>
      <c r="P544" s="91">
        <f t="shared" si="315"/>
        <v>5.8422700000000001</v>
      </c>
      <c r="Q544" s="91">
        <f t="shared" si="315"/>
        <v>5.8630599999999999</v>
      </c>
      <c r="R544" s="91">
        <f t="shared" si="315"/>
        <v>5.8261399999999997</v>
      </c>
      <c r="S544" s="91">
        <f t="shared" si="315"/>
        <v>5.8230199999999996</v>
      </c>
      <c r="T544" s="91">
        <f t="shared" si="315"/>
        <v>5.8007900000000001</v>
      </c>
      <c r="U544" s="91">
        <f t="shared" si="315"/>
        <v>5.98773</v>
      </c>
      <c r="V544" s="91">
        <f t="shared" si="315"/>
        <v>6.0395599999999998</v>
      </c>
      <c r="W544" s="91">
        <f t="shared" si="315"/>
        <v>6.0320099999999996</v>
      </c>
      <c r="X544" s="91">
        <f t="shared" si="315"/>
        <v>5.8033000000000001</v>
      </c>
      <c r="Y544" s="91">
        <f t="shared" si="315"/>
        <v>5.7536300000000002</v>
      </c>
      <c r="Z544" s="91">
        <f t="shared" si="315"/>
        <v>5.5177500000000004</v>
      </c>
      <c r="AA544" s="91">
        <f t="shared" si="315"/>
        <v>5.3042400000000001</v>
      </c>
    </row>
    <row r="545" spans="1:27" ht="12.75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1146.8</v>
      </c>
      <c r="E545" s="44">
        <v>1076.46</v>
      </c>
      <c r="F545" s="44">
        <v>1046.1500000000001</v>
      </c>
      <c r="G545" s="44">
        <v>1039.3800000000001</v>
      </c>
      <c r="H545" s="44">
        <v>1105.25</v>
      </c>
      <c r="I545" s="44">
        <v>1230.24</v>
      </c>
      <c r="J545" s="44">
        <v>1491.53</v>
      </c>
      <c r="K545" s="44">
        <v>1721.17</v>
      </c>
      <c r="L545" s="44">
        <v>1944.42</v>
      </c>
      <c r="M545" s="44">
        <v>2191.27</v>
      </c>
      <c r="N545" s="44">
        <v>2196.54</v>
      </c>
      <c r="O545" s="44">
        <v>2150.14</v>
      </c>
      <c r="P545" s="44">
        <v>2062.2199999999998</v>
      </c>
      <c r="Q545" s="44">
        <v>2083.0100000000002</v>
      </c>
      <c r="R545" s="44">
        <v>2046.09</v>
      </c>
      <c r="S545" s="44">
        <v>2042.97</v>
      </c>
      <c r="T545" s="44">
        <v>2020.74</v>
      </c>
      <c r="U545" s="44">
        <v>2207.6799999999998</v>
      </c>
      <c r="V545" s="44">
        <v>2259.5100000000002</v>
      </c>
      <c r="W545" s="44">
        <v>2251.96</v>
      </c>
      <c r="X545" s="44">
        <v>2023.25</v>
      </c>
      <c r="Y545" s="44">
        <v>1973.58</v>
      </c>
      <c r="Z545" s="44">
        <v>1737.7</v>
      </c>
      <c r="AA545" s="44">
        <v>1524.19</v>
      </c>
    </row>
    <row r="546" spans="1:27" ht="12.75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771</v>
      </c>
      <c r="B549" s="28" t="str">
        <f>"14"&amp;"."&amp;$B$662&amp;"."&amp;$B$663</f>
        <v>14.10.2023</v>
      </c>
      <c r="C549" s="90" t="s">
        <v>76</v>
      </c>
      <c r="D549" s="91">
        <f>ROUND(((D550+D551+D553+D552)/1000),5)</f>
        <v>5.0613999999999999</v>
      </c>
      <c r="E549" s="91">
        <f>ROUND(((E550+E551+E553+E552)/1000),5)</f>
        <v>4.9691099999999997</v>
      </c>
      <c r="F549" s="91">
        <f>ROUND(((F550+F551+F553+F552)/1000),5)</f>
        <v>4.9475899999999999</v>
      </c>
      <c r="G549" s="91">
        <f t="shared" ref="G549:AA549" si="318">ROUND(((G550+G551+G553+G552)/1000),5)</f>
        <v>4.9508700000000001</v>
      </c>
      <c r="H549" s="91">
        <f t="shared" si="318"/>
        <v>4.9604200000000001</v>
      </c>
      <c r="I549" s="91">
        <f t="shared" si="318"/>
        <v>5.0218699999999998</v>
      </c>
      <c r="J549" s="91">
        <f t="shared" si="318"/>
        <v>5.1357400000000002</v>
      </c>
      <c r="K549" s="91">
        <f t="shared" si="318"/>
        <v>5.4113499999999997</v>
      </c>
      <c r="L549" s="91">
        <f t="shared" si="318"/>
        <v>5.5705600000000004</v>
      </c>
      <c r="M549" s="91">
        <f t="shared" si="318"/>
        <v>5.7396200000000004</v>
      </c>
      <c r="N549" s="91">
        <f t="shared" si="318"/>
        <v>5.7970199999999998</v>
      </c>
      <c r="O549" s="91">
        <f t="shared" si="318"/>
        <v>5.8054199999999998</v>
      </c>
      <c r="P549" s="91">
        <f t="shared" si="318"/>
        <v>5.7974300000000003</v>
      </c>
      <c r="Q549" s="91">
        <f t="shared" si="318"/>
        <v>5.9531299999999998</v>
      </c>
      <c r="R549" s="91">
        <f t="shared" si="318"/>
        <v>6.0486199999999997</v>
      </c>
      <c r="S549" s="91">
        <f t="shared" si="318"/>
        <v>6.2111499999999999</v>
      </c>
      <c r="T549" s="91">
        <f t="shared" si="318"/>
        <v>6.1243499999999997</v>
      </c>
      <c r="U549" s="91">
        <f t="shared" si="318"/>
        <v>6.2531100000000004</v>
      </c>
      <c r="V549" s="91">
        <f t="shared" si="318"/>
        <v>6.3723299999999998</v>
      </c>
      <c r="W549" s="91">
        <f t="shared" si="318"/>
        <v>6.2467699999999997</v>
      </c>
      <c r="X549" s="91">
        <f t="shared" si="318"/>
        <v>6.0177699999999996</v>
      </c>
      <c r="Y549" s="91">
        <f t="shared" si="318"/>
        <v>5.6336000000000004</v>
      </c>
      <c r="Z549" s="91">
        <f t="shared" si="318"/>
        <v>5.4452999999999996</v>
      </c>
      <c r="AA549" s="91">
        <f t="shared" si="318"/>
        <v>5.1564399999999999</v>
      </c>
    </row>
    <row r="550" spans="1:27" ht="12.75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1281.3499999999999</v>
      </c>
      <c r="E550" s="44">
        <v>1189.06</v>
      </c>
      <c r="F550" s="44">
        <v>1167.54</v>
      </c>
      <c r="G550" s="44">
        <v>1170.82</v>
      </c>
      <c r="H550" s="44">
        <v>1180.3699999999999</v>
      </c>
      <c r="I550" s="44">
        <v>1241.82</v>
      </c>
      <c r="J550" s="44">
        <v>1355.69</v>
      </c>
      <c r="K550" s="44">
        <v>1631.3</v>
      </c>
      <c r="L550" s="44">
        <v>1790.51</v>
      </c>
      <c r="M550" s="44">
        <v>1959.57</v>
      </c>
      <c r="N550" s="44">
        <v>2016.97</v>
      </c>
      <c r="O550" s="44">
        <v>2025.37</v>
      </c>
      <c r="P550" s="44">
        <v>2017.38</v>
      </c>
      <c r="Q550" s="44">
        <v>2173.08</v>
      </c>
      <c r="R550" s="44">
        <v>2268.5700000000002</v>
      </c>
      <c r="S550" s="44">
        <v>2431.1</v>
      </c>
      <c r="T550" s="44">
        <v>2344.3000000000002</v>
      </c>
      <c r="U550" s="44">
        <v>2473.06</v>
      </c>
      <c r="V550" s="44">
        <v>2592.2800000000002</v>
      </c>
      <c r="W550" s="44">
        <v>2466.7199999999998</v>
      </c>
      <c r="X550" s="44">
        <v>2237.7199999999998</v>
      </c>
      <c r="Y550" s="44">
        <v>1853.55</v>
      </c>
      <c r="Z550" s="44">
        <v>1665.25</v>
      </c>
      <c r="AA550" s="44">
        <v>1376.39</v>
      </c>
    </row>
    <row r="551" spans="1:27" ht="12.75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776</v>
      </c>
      <c r="B554" s="28" t="str">
        <f>"15"&amp;"."&amp;$B$662&amp;"."&amp;$B$663</f>
        <v>15.10.2023</v>
      </c>
      <c r="C554" s="90" t="s">
        <v>76</v>
      </c>
      <c r="D554" s="91">
        <f>ROUND(((D555+D556+D558+D557)/1000),5)</f>
        <v>5.0752800000000002</v>
      </c>
      <c r="E554" s="91">
        <f>ROUND(((E555+E556+E558+E557)/1000),5)</f>
        <v>4.9740399999999996</v>
      </c>
      <c r="F554" s="91">
        <f>ROUND(((F555+F556+F558+F557)/1000),5)</f>
        <v>4.9388500000000004</v>
      </c>
      <c r="G554" s="91">
        <f t="shared" ref="G554:AA554" si="321">ROUND(((G555+G556+G558+G557)/1000),5)</f>
        <v>4.9242699999999999</v>
      </c>
      <c r="H554" s="91">
        <f t="shared" si="321"/>
        <v>4.9384100000000002</v>
      </c>
      <c r="I554" s="91">
        <f t="shared" si="321"/>
        <v>4.9703600000000003</v>
      </c>
      <c r="J554" s="91">
        <f t="shared" si="321"/>
        <v>4.9489200000000002</v>
      </c>
      <c r="K554" s="91">
        <f t="shared" si="321"/>
        <v>5.0308299999999999</v>
      </c>
      <c r="L554" s="91">
        <f t="shared" si="321"/>
        <v>5.4222099999999998</v>
      </c>
      <c r="M554" s="91">
        <f t="shared" si="321"/>
        <v>5.5418900000000004</v>
      </c>
      <c r="N554" s="91">
        <f t="shared" si="321"/>
        <v>5.5908100000000003</v>
      </c>
      <c r="O554" s="91">
        <f t="shared" si="321"/>
        <v>5.6071799999999996</v>
      </c>
      <c r="P554" s="91">
        <f t="shared" si="321"/>
        <v>5.6021099999999997</v>
      </c>
      <c r="Q554" s="91">
        <f t="shared" si="321"/>
        <v>5.6074799999999998</v>
      </c>
      <c r="R554" s="91">
        <f t="shared" si="321"/>
        <v>5.6111000000000004</v>
      </c>
      <c r="S554" s="91">
        <f t="shared" si="321"/>
        <v>5.6019399999999999</v>
      </c>
      <c r="T554" s="91">
        <f t="shared" si="321"/>
        <v>5.6525499999999997</v>
      </c>
      <c r="U554" s="91">
        <f t="shared" si="321"/>
        <v>5.82735</v>
      </c>
      <c r="V554" s="91">
        <f t="shared" si="321"/>
        <v>5.9785899999999996</v>
      </c>
      <c r="W554" s="91">
        <f t="shared" si="321"/>
        <v>5.9426199999999998</v>
      </c>
      <c r="X554" s="91">
        <f t="shared" si="321"/>
        <v>5.8248300000000004</v>
      </c>
      <c r="Y554" s="91">
        <f t="shared" si="321"/>
        <v>5.5958100000000002</v>
      </c>
      <c r="Z554" s="91">
        <f t="shared" si="321"/>
        <v>5.4412700000000003</v>
      </c>
      <c r="AA554" s="91">
        <f t="shared" si="321"/>
        <v>5.1347699999999996</v>
      </c>
    </row>
    <row r="555" spans="1:27" ht="12.75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1295.23</v>
      </c>
      <c r="E555" s="44">
        <v>1193.99</v>
      </c>
      <c r="F555" s="44">
        <v>1158.8</v>
      </c>
      <c r="G555" s="44">
        <v>1144.22</v>
      </c>
      <c r="H555" s="44">
        <v>1158.3599999999999</v>
      </c>
      <c r="I555" s="44">
        <v>1190.31</v>
      </c>
      <c r="J555" s="44">
        <v>1168.8699999999999</v>
      </c>
      <c r="K555" s="44">
        <v>1250.78</v>
      </c>
      <c r="L555" s="44">
        <v>1642.16</v>
      </c>
      <c r="M555" s="44">
        <v>1761.84</v>
      </c>
      <c r="N555" s="44">
        <v>1810.76</v>
      </c>
      <c r="O555" s="44">
        <v>1827.13</v>
      </c>
      <c r="P555" s="44">
        <v>1822.06</v>
      </c>
      <c r="Q555" s="44">
        <v>1827.43</v>
      </c>
      <c r="R555" s="44">
        <v>1831.05</v>
      </c>
      <c r="S555" s="44">
        <v>1821.89</v>
      </c>
      <c r="T555" s="44">
        <v>1872.5</v>
      </c>
      <c r="U555" s="44">
        <v>2047.3</v>
      </c>
      <c r="V555" s="44">
        <v>2198.54</v>
      </c>
      <c r="W555" s="44">
        <v>2162.5700000000002</v>
      </c>
      <c r="X555" s="44">
        <v>2044.78</v>
      </c>
      <c r="Y555" s="44">
        <v>1815.76</v>
      </c>
      <c r="Z555" s="44">
        <v>1661.22</v>
      </c>
      <c r="AA555" s="44">
        <v>1354.72</v>
      </c>
    </row>
    <row r="556" spans="1:27" ht="12.75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781</v>
      </c>
      <c r="B559" s="28" t="str">
        <f>"16"&amp;"."&amp;$B$662&amp;"."&amp;$B$663</f>
        <v>16.10.2023</v>
      </c>
      <c r="C559" s="90" t="s">
        <v>76</v>
      </c>
      <c r="D559" s="91">
        <f>ROUND(((D560+D561+D563+D562)/1000),5)</f>
        <v>5.0699399999999999</v>
      </c>
      <c r="E559" s="91">
        <f>ROUND(((E560+E561+E563+E562)/1000),5)</f>
        <v>5.00685</v>
      </c>
      <c r="F559" s="91">
        <f>ROUND(((F560+F561+F563+F562)/1000),5)</f>
        <v>4.9460600000000001</v>
      </c>
      <c r="G559" s="91">
        <f t="shared" ref="G559:AA559" si="324">ROUND(((G560+G561+G563+G562)/1000),5)</f>
        <v>4.9306200000000002</v>
      </c>
      <c r="H559" s="91">
        <f t="shared" si="324"/>
        <v>4.95906</v>
      </c>
      <c r="I559" s="91">
        <f t="shared" si="324"/>
        <v>5.1442100000000002</v>
      </c>
      <c r="J559" s="91">
        <f t="shared" si="324"/>
        <v>5.35344</v>
      </c>
      <c r="K559" s="91">
        <f t="shared" si="324"/>
        <v>5.5503999999999998</v>
      </c>
      <c r="L559" s="91">
        <f t="shared" si="324"/>
        <v>5.7705200000000003</v>
      </c>
      <c r="M559" s="91">
        <f t="shared" si="324"/>
        <v>5.9280799999999996</v>
      </c>
      <c r="N559" s="91">
        <f t="shared" si="324"/>
        <v>5.9337099999999996</v>
      </c>
      <c r="O559" s="91">
        <f t="shared" si="324"/>
        <v>5.8943700000000003</v>
      </c>
      <c r="P559" s="91">
        <f t="shared" si="324"/>
        <v>5.8659299999999996</v>
      </c>
      <c r="Q559" s="91">
        <f t="shared" si="324"/>
        <v>5.8795299999999999</v>
      </c>
      <c r="R559" s="91">
        <f t="shared" si="324"/>
        <v>5.8748300000000002</v>
      </c>
      <c r="S559" s="91">
        <f t="shared" si="324"/>
        <v>5.8562000000000003</v>
      </c>
      <c r="T559" s="91">
        <f t="shared" si="324"/>
        <v>5.85954</v>
      </c>
      <c r="U559" s="91">
        <f t="shared" si="324"/>
        <v>5.8965300000000003</v>
      </c>
      <c r="V559" s="91">
        <f t="shared" si="324"/>
        <v>5.9690099999999999</v>
      </c>
      <c r="W559" s="91">
        <f t="shared" si="324"/>
        <v>5.97349</v>
      </c>
      <c r="X559" s="91">
        <f t="shared" si="324"/>
        <v>5.7999700000000001</v>
      </c>
      <c r="Y559" s="91">
        <f t="shared" si="324"/>
        <v>5.6553000000000004</v>
      </c>
      <c r="Z559" s="91">
        <f t="shared" si="324"/>
        <v>5.3775899999999996</v>
      </c>
      <c r="AA559" s="91">
        <f t="shared" si="324"/>
        <v>5.0773099999999998</v>
      </c>
    </row>
    <row r="560" spans="1:27" ht="12.75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1289.8900000000001</v>
      </c>
      <c r="E560" s="44">
        <v>1226.8</v>
      </c>
      <c r="F560" s="44">
        <v>1166.01</v>
      </c>
      <c r="G560" s="44">
        <v>1150.57</v>
      </c>
      <c r="H560" s="44">
        <v>1179.01</v>
      </c>
      <c r="I560" s="44">
        <v>1364.16</v>
      </c>
      <c r="J560" s="44">
        <v>1573.39</v>
      </c>
      <c r="K560" s="44">
        <v>1770.35</v>
      </c>
      <c r="L560" s="44">
        <v>1990.47</v>
      </c>
      <c r="M560" s="44">
        <v>2148.0300000000002</v>
      </c>
      <c r="N560" s="44">
        <v>2153.66</v>
      </c>
      <c r="O560" s="44">
        <v>2114.3200000000002</v>
      </c>
      <c r="P560" s="44">
        <v>2085.88</v>
      </c>
      <c r="Q560" s="44">
        <v>2099.48</v>
      </c>
      <c r="R560" s="44">
        <v>2094.7800000000002</v>
      </c>
      <c r="S560" s="44">
        <v>2076.15</v>
      </c>
      <c r="T560" s="44">
        <v>2079.4899999999998</v>
      </c>
      <c r="U560" s="44">
        <v>2116.48</v>
      </c>
      <c r="V560" s="44">
        <v>2188.96</v>
      </c>
      <c r="W560" s="44">
        <v>2193.44</v>
      </c>
      <c r="X560" s="44">
        <v>2019.92</v>
      </c>
      <c r="Y560" s="44">
        <v>1875.25</v>
      </c>
      <c r="Z560" s="44">
        <v>1597.54</v>
      </c>
      <c r="AA560" s="44">
        <v>1297.26</v>
      </c>
    </row>
    <row r="561" spans="1:27" ht="12.75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786</v>
      </c>
      <c r="B564" s="28" t="str">
        <f>"17"&amp;"."&amp;$B$662&amp;"."&amp;$B$663</f>
        <v>17.10.2023</v>
      </c>
      <c r="C564" s="90" t="s">
        <v>76</v>
      </c>
      <c r="D564" s="91">
        <f>ROUND(((D565+D566+D568+D567)/1000),5)</f>
        <v>4.9609699999999997</v>
      </c>
      <c r="E564" s="91">
        <f>ROUND(((E565+E566+E568+E567)/1000),5)</f>
        <v>4.9049800000000001</v>
      </c>
      <c r="F564" s="91">
        <f>ROUND(((F565+F566+F568+F567)/1000),5)</f>
        <v>4.8611599999999999</v>
      </c>
      <c r="G564" s="91">
        <f t="shared" ref="G564:AA564" si="327">ROUND(((G565+G566+G568+G567)/1000),5)</f>
        <v>4.8596399999999997</v>
      </c>
      <c r="H564" s="91">
        <f t="shared" si="327"/>
        <v>4.89663</v>
      </c>
      <c r="I564" s="91">
        <f t="shared" si="327"/>
        <v>5.0308700000000002</v>
      </c>
      <c r="J564" s="91">
        <f t="shared" si="327"/>
        <v>5.1445400000000001</v>
      </c>
      <c r="K564" s="91">
        <f t="shared" si="327"/>
        <v>5.4899800000000001</v>
      </c>
      <c r="L564" s="91">
        <f t="shared" si="327"/>
        <v>5.7306499999999998</v>
      </c>
      <c r="M564" s="91">
        <f t="shared" si="327"/>
        <v>5.9876300000000002</v>
      </c>
      <c r="N564" s="91">
        <f t="shared" si="327"/>
        <v>6.0258000000000003</v>
      </c>
      <c r="O564" s="91">
        <f t="shared" si="327"/>
        <v>5.9831300000000001</v>
      </c>
      <c r="P564" s="91">
        <f t="shared" si="327"/>
        <v>5.7915200000000002</v>
      </c>
      <c r="Q564" s="91">
        <f t="shared" si="327"/>
        <v>5.8073300000000003</v>
      </c>
      <c r="R564" s="91">
        <f t="shared" si="327"/>
        <v>5.8169000000000004</v>
      </c>
      <c r="S564" s="91">
        <f t="shared" si="327"/>
        <v>5.8099800000000004</v>
      </c>
      <c r="T564" s="91">
        <f t="shared" si="327"/>
        <v>5.8005399999999998</v>
      </c>
      <c r="U564" s="91">
        <f t="shared" si="327"/>
        <v>5.87608</v>
      </c>
      <c r="V564" s="91">
        <f t="shared" si="327"/>
        <v>6.03803</v>
      </c>
      <c r="W564" s="91">
        <f t="shared" si="327"/>
        <v>6.0365700000000002</v>
      </c>
      <c r="X564" s="91">
        <f t="shared" si="327"/>
        <v>5.7712599999999998</v>
      </c>
      <c r="Y564" s="91">
        <f t="shared" si="327"/>
        <v>5.6377699999999997</v>
      </c>
      <c r="Z564" s="91">
        <f t="shared" si="327"/>
        <v>5.4068699999999996</v>
      </c>
      <c r="AA564" s="91">
        <f t="shared" si="327"/>
        <v>5.1403299999999996</v>
      </c>
    </row>
    <row r="565" spans="1:27" ht="12.75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1180.92</v>
      </c>
      <c r="E565" s="44">
        <v>1124.93</v>
      </c>
      <c r="F565" s="44">
        <v>1081.1099999999999</v>
      </c>
      <c r="G565" s="44">
        <v>1079.5899999999999</v>
      </c>
      <c r="H565" s="44">
        <v>1116.58</v>
      </c>
      <c r="I565" s="44">
        <v>1250.82</v>
      </c>
      <c r="J565" s="44">
        <v>1364.49</v>
      </c>
      <c r="K565" s="44">
        <v>1709.93</v>
      </c>
      <c r="L565" s="44">
        <v>1950.6</v>
      </c>
      <c r="M565" s="44">
        <v>2207.58</v>
      </c>
      <c r="N565" s="44">
        <v>2245.75</v>
      </c>
      <c r="O565" s="44">
        <v>2203.08</v>
      </c>
      <c r="P565" s="44">
        <v>2011.47</v>
      </c>
      <c r="Q565" s="44">
        <v>2027.28</v>
      </c>
      <c r="R565" s="44">
        <v>2036.85</v>
      </c>
      <c r="S565" s="44">
        <v>2029.93</v>
      </c>
      <c r="T565" s="44">
        <v>2020.49</v>
      </c>
      <c r="U565" s="44">
        <v>2096.0300000000002</v>
      </c>
      <c r="V565" s="44">
        <v>2257.98</v>
      </c>
      <c r="W565" s="44">
        <v>2256.52</v>
      </c>
      <c r="X565" s="44">
        <v>1991.21</v>
      </c>
      <c r="Y565" s="44">
        <v>1857.72</v>
      </c>
      <c r="Z565" s="44">
        <v>1626.82</v>
      </c>
      <c r="AA565" s="44">
        <v>1360.28</v>
      </c>
    </row>
    <row r="566" spans="1:27" ht="12.75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791</v>
      </c>
      <c r="B569" s="28" t="str">
        <f>"18"&amp;"."&amp;$B$662&amp;"."&amp;$B$663</f>
        <v>18.10.2023</v>
      </c>
      <c r="C569" s="90" t="s">
        <v>76</v>
      </c>
      <c r="D569" s="91">
        <f>ROUND(((D570+D571+D573+D572)/1000),5)</f>
        <v>4.9531200000000002</v>
      </c>
      <c r="E569" s="91">
        <f>ROUND(((E570+E571+E573+E572)/1000),5)</f>
        <v>4.8920399999999997</v>
      </c>
      <c r="F569" s="91">
        <f>ROUND(((F570+F571+F573+F572)/1000),5)</f>
        <v>4.8701600000000003</v>
      </c>
      <c r="G569" s="91">
        <f t="shared" ref="G569:AA569" si="330">ROUND(((G570+G571+G573+G572)/1000),5)</f>
        <v>4.88652</v>
      </c>
      <c r="H569" s="91">
        <f t="shared" si="330"/>
        <v>4.9402999999999997</v>
      </c>
      <c r="I569" s="91">
        <f t="shared" si="330"/>
        <v>5.0286200000000001</v>
      </c>
      <c r="J569" s="91">
        <f t="shared" si="330"/>
        <v>5.1924299999999999</v>
      </c>
      <c r="K569" s="91">
        <f t="shared" si="330"/>
        <v>5.5091200000000002</v>
      </c>
      <c r="L569" s="91">
        <f t="shared" si="330"/>
        <v>5.6165099999999999</v>
      </c>
      <c r="M569" s="91">
        <f t="shared" si="330"/>
        <v>5.9227100000000004</v>
      </c>
      <c r="N569" s="91">
        <f t="shared" si="330"/>
        <v>5.9801500000000001</v>
      </c>
      <c r="O569" s="91">
        <f t="shared" si="330"/>
        <v>5.7863499999999997</v>
      </c>
      <c r="P569" s="91">
        <f t="shared" si="330"/>
        <v>5.76518</v>
      </c>
      <c r="Q569" s="91">
        <f t="shared" si="330"/>
        <v>5.7632700000000003</v>
      </c>
      <c r="R569" s="91">
        <f t="shared" si="330"/>
        <v>5.7781799999999999</v>
      </c>
      <c r="S569" s="91">
        <f t="shared" si="330"/>
        <v>5.7756600000000002</v>
      </c>
      <c r="T569" s="91">
        <f t="shared" si="330"/>
        <v>5.7765300000000002</v>
      </c>
      <c r="U569" s="91">
        <f t="shared" si="330"/>
        <v>5.9653400000000003</v>
      </c>
      <c r="V569" s="91">
        <f t="shared" si="330"/>
        <v>6.0062100000000003</v>
      </c>
      <c r="W569" s="91">
        <f t="shared" si="330"/>
        <v>5.9526500000000002</v>
      </c>
      <c r="X569" s="91">
        <f t="shared" si="330"/>
        <v>5.7183900000000003</v>
      </c>
      <c r="Y569" s="91">
        <f t="shared" si="330"/>
        <v>5.5935199999999998</v>
      </c>
      <c r="Z569" s="91">
        <f t="shared" si="330"/>
        <v>5.3007200000000001</v>
      </c>
      <c r="AA569" s="91">
        <f t="shared" si="330"/>
        <v>5.0642899999999997</v>
      </c>
    </row>
    <row r="570" spans="1:27" ht="12.75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1173.07</v>
      </c>
      <c r="E570" s="44">
        <v>1111.99</v>
      </c>
      <c r="F570" s="44">
        <v>1090.1099999999999</v>
      </c>
      <c r="G570" s="44">
        <v>1106.47</v>
      </c>
      <c r="H570" s="44">
        <v>1160.25</v>
      </c>
      <c r="I570" s="44">
        <v>1248.57</v>
      </c>
      <c r="J570" s="44">
        <v>1412.38</v>
      </c>
      <c r="K570" s="44">
        <v>1729.07</v>
      </c>
      <c r="L570" s="44">
        <v>1836.46</v>
      </c>
      <c r="M570" s="44">
        <v>2142.66</v>
      </c>
      <c r="N570" s="44">
        <v>2200.1</v>
      </c>
      <c r="O570" s="44">
        <v>2006.3</v>
      </c>
      <c r="P570" s="44">
        <v>1985.13</v>
      </c>
      <c r="Q570" s="44">
        <v>1983.22</v>
      </c>
      <c r="R570" s="44">
        <v>1998.13</v>
      </c>
      <c r="S570" s="44">
        <v>1995.61</v>
      </c>
      <c r="T570" s="44">
        <v>1996.48</v>
      </c>
      <c r="U570" s="44">
        <v>2185.29</v>
      </c>
      <c r="V570" s="44">
        <v>2226.16</v>
      </c>
      <c r="W570" s="44">
        <v>2172.6</v>
      </c>
      <c r="X570" s="44">
        <v>1938.34</v>
      </c>
      <c r="Y570" s="44">
        <v>1813.47</v>
      </c>
      <c r="Z570" s="44">
        <v>1520.67</v>
      </c>
      <c r="AA570" s="44">
        <v>1284.24</v>
      </c>
    </row>
    <row r="571" spans="1:27" ht="12.75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796</v>
      </c>
      <c r="B574" s="28" t="str">
        <f>"19"&amp;"."&amp;$B$662&amp;"."&amp;$B$663</f>
        <v>19.10.2023</v>
      </c>
      <c r="C574" s="90" t="s">
        <v>76</v>
      </c>
      <c r="D574" s="91">
        <f>ROUND(((D575+D576+D578+D577)/1000),5)</f>
        <v>4.9638600000000004</v>
      </c>
      <c r="E574" s="91">
        <f>ROUND(((E575+E576+E578+E577)/1000),5)</f>
        <v>4.8737199999999996</v>
      </c>
      <c r="F574" s="91">
        <f>ROUND(((F575+F576+F578+F577)/1000),5)</f>
        <v>4.8622199999999998</v>
      </c>
      <c r="G574" s="91">
        <f t="shared" ref="G574:AA574" si="333">ROUND(((G575+G576+G578+G577)/1000),5)</f>
        <v>4.8621800000000004</v>
      </c>
      <c r="H574" s="91">
        <f t="shared" si="333"/>
        <v>4.9153399999999996</v>
      </c>
      <c r="I574" s="91">
        <f t="shared" si="333"/>
        <v>5.0222899999999999</v>
      </c>
      <c r="J574" s="91">
        <f t="shared" si="333"/>
        <v>5.2493699999999999</v>
      </c>
      <c r="K574" s="91">
        <f t="shared" si="333"/>
        <v>5.5121700000000002</v>
      </c>
      <c r="L574" s="91">
        <f t="shared" si="333"/>
        <v>5.7795199999999998</v>
      </c>
      <c r="M574" s="91">
        <f t="shared" si="333"/>
        <v>5.9346800000000002</v>
      </c>
      <c r="N574" s="91">
        <f t="shared" si="333"/>
        <v>5.9639100000000003</v>
      </c>
      <c r="O574" s="91">
        <f t="shared" si="333"/>
        <v>5.9641799999999998</v>
      </c>
      <c r="P574" s="91">
        <f t="shared" si="333"/>
        <v>5.8772399999999996</v>
      </c>
      <c r="Q574" s="91">
        <f t="shared" si="333"/>
        <v>5.8874199999999997</v>
      </c>
      <c r="R574" s="91">
        <f t="shared" si="333"/>
        <v>5.8879700000000001</v>
      </c>
      <c r="S574" s="91">
        <f t="shared" si="333"/>
        <v>5.8842299999999996</v>
      </c>
      <c r="T574" s="91">
        <f t="shared" si="333"/>
        <v>5.8840000000000003</v>
      </c>
      <c r="U574" s="91">
        <f t="shared" si="333"/>
        <v>5.9457800000000001</v>
      </c>
      <c r="V574" s="91">
        <f t="shared" si="333"/>
        <v>6.0134299999999996</v>
      </c>
      <c r="W574" s="91">
        <f t="shared" si="333"/>
        <v>5.9784699999999997</v>
      </c>
      <c r="X574" s="91">
        <f t="shared" si="333"/>
        <v>5.8508300000000002</v>
      </c>
      <c r="Y574" s="91">
        <f t="shared" si="333"/>
        <v>5.6147299999999998</v>
      </c>
      <c r="Z574" s="91">
        <f t="shared" si="333"/>
        <v>5.4107000000000003</v>
      </c>
      <c r="AA574" s="91">
        <f t="shared" si="333"/>
        <v>5.1665599999999996</v>
      </c>
    </row>
    <row r="575" spans="1:27" ht="12.75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1183.81</v>
      </c>
      <c r="E575" s="44">
        <v>1093.67</v>
      </c>
      <c r="F575" s="44">
        <v>1082.17</v>
      </c>
      <c r="G575" s="44">
        <v>1082.1300000000001</v>
      </c>
      <c r="H575" s="44">
        <v>1135.29</v>
      </c>
      <c r="I575" s="44">
        <v>1242.24</v>
      </c>
      <c r="J575" s="44">
        <v>1469.32</v>
      </c>
      <c r="K575" s="44">
        <v>1732.12</v>
      </c>
      <c r="L575" s="44">
        <v>1999.47</v>
      </c>
      <c r="M575" s="44">
        <v>2154.63</v>
      </c>
      <c r="N575" s="44">
        <v>2183.86</v>
      </c>
      <c r="O575" s="44">
        <v>2184.13</v>
      </c>
      <c r="P575" s="44">
        <v>2097.19</v>
      </c>
      <c r="Q575" s="44">
        <v>2107.37</v>
      </c>
      <c r="R575" s="44">
        <v>2107.92</v>
      </c>
      <c r="S575" s="44">
        <v>2104.1799999999998</v>
      </c>
      <c r="T575" s="44">
        <v>2103.9499999999998</v>
      </c>
      <c r="U575" s="44">
        <v>2165.73</v>
      </c>
      <c r="V575" s="44">
        <v>2233.38</v>
      </c>
      <c r="W575" s="44">
        <v>2198.42</v>
      </c>
      <c r="X575" s="44">
        <v>2070.7800000000002</v>
      </c>
      <c r="Y575" s="44">
        <v>1834.68</v>
      </c>
      <c r="Z575" s="44">
        <v>1630.65</v>
      </c>
      <c r="AA575" s="44">
        <v>1386.51</v>
      </c>
    </row>
    <row r="576" spans="1:27" ht="12.75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801</v>
      </c>
      <c r="B579" s="28" t="str">
        <f>"20"&amp;"."&amp;$B$662&amp;"."&amp;$B$663</f>
        <v>20.10.2023</v>
      </c>
      <c r="C579" s="90" t="s">
        <v>76</v>
      </c>
      <c r="D579" s="91">
        <f>ROUND(((D580+D581+D583+D582)/1000),5)</f>
        <v>4.9650699999999999</v>
      </c>
      <c r="E579" s="91">
        <f>ROUND(((E580+E581+E583+E582)/1000),5)</f>
        <v>4.8897700000000004</v>
      </c>
      <c r="F579" s="91">
        <f>ROUND(((F580+F581+F583+F582)/1000),5)</f>
        <v>4.8647299999999998</v>
      </c>
      <c r="G579" s="91">
        <f t="shared" ref="G579:AA579" si="336">ROUND(((G580+G581+G583+G582)/1000),5)</f>
        <v>4.8696999999999999</v>
      </c>
      <c r="H579" s="91">
        <f t="shared" si="336"/>
        <v>4.9353600000000002</v>
      </c>
      <c r="I579" s="91">
        <f t="shared" si="336"/>
        <v>5.0221400000000003</v>
      </c>
      <c r="J579" s="91">
        <f t="shared" si="336"/>
        <v>5.2416299999999998</v>
      </c>
      <c r="K579" s="91">
        <f t="shared" si="336"/>
        <v>5.5498599999999998</v>
      </c>
      <c r="L579" s="91">
        <f t="shared" si="336"/>
        <v>5.7262899999999997</v>
      </c>
      <c r="M579" s="91">
        <f t="shared" si="336"/>
        <v>5.9554900000000002</v>
      </c>
      <c r="N579" s="91">
        <f t="shared" si="336"/>
        <v>6.0198200000000002</v>
      </c>
      <c r="O579" s="91">
        <f t="shared" si="336"/>
        <v>5.8223000000000003</v>
      </c>
      <c r="P579" s="91">
        <f t="shared" si="336"/>
        <v>5.8046199999999999</v>
      </c>
      <c r="Q579" s="91">
        <f t="shared" si="336"/>
        <v>5.8081500000000004</v>
      </c>
      <c r="R579" s="91">
        <f t="shared" si="336"/>
        <v>5.8119500000000004</v>
      </c>
      <c r="S579" s="91">
        <f t="shared" si="336"/>
        <v>5.8054100000000002</v>
      </c>
      <c r="T579" s="91">
        <f t="shared" si="336"/>
        <v>5.7977400000000001</v>
      </c>
      <c r="U579" s="91">
        <f t="shared" si="336"/>
        <v>5.9916700000000001</v>
      </c>
      <c r="V579" s="91">
        <f t="shared" si="336"/>
        <v>6.0135199999999998</v>
      </c>
      <c r="W579" s="91">
        <f t="shared" si="336"/>
        <v>5.8710500000000003</v>
      </c>
      <c r="X579" s="91">
        <f t="shared" si="336"/>
        <v>5.7768499999999996</v>
      </c>
      <c r="Y579" s="91">
        <f t="shared" si="336"/>
        <v>5.68811</v>
      </c>
      <c r="Z579" s="91">
        <f t="shared" si="336"/>
        <v>5.4002499999999998</v>
      </c>
      <c r="AA579" s="91">
        <f t="shared" si="336"/>
        <v>5.1465100000000001</v>
      </c>
    </row>
    <row r="580" spans="1:27" ht="12.75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1185.02</v>
      </c>
      <c r="E580" s="44">
        <v>1109.72</v>
      </c>
      <c r="F580" s="44">
        <v>1084.68</v>
      </c>
      <c r="G580" s="44">
        <v>1089.6500000000001</v>
      </c>
      <c r="H580" s="44">
        <v>1155.31</v>
      </c>
      <c r="I580" s="44">
        <v>1242.0899999999999</v>
      </c>
      <c r="J580" s="44">
        <v>1461.58</v>
      </c>
      <c r="K580" s="44">
        <v>1769.81</v>
      </c>
      <c r="L580" s="44">
        <v>1946.24</v>
      </c>
      <c r="M580" s="44">
        <v>2175.44</v>
      </c>
      <c r="N580" s="44">
        <v>2239.77</v>
      </c>
      <c r="O580" s="44">
        <v>2042.25</v>
      </c>
      <c r="P580" s="44">
        <v>2024.57</v>
      </c>
      <c r="Q580" s="44">
        <v>2028.1</v>
      </c>
      <c r="R580" s="44">
        <v>2031.9</v>
      </c>
      <c r="S580" s="44">
        <v>2025.36</v>
      </c>
      <c r="T580" s="44">
        <v>2017.69</v>
      </c>
      <c r="U580" s="44">
        <v>2211.62</v>
      </c>
      <c r="V580" s="44">
        <v>2233.4699999999998</v>
      </c>
      <c r="W580" s="44">
        <v>2091</v>
      </c>
      <c r="X580" s="44">
        <v>1996.8</v>
      </c>
      <c r="Y580" s="44">
        <v>1908.06</v>
      </c>
      <c r="Z580" s="44">
        <v>1620.2</v>
      </c>
      <c r="AA580" s="44">
        <v>1366.46</v>
      </c>
    </row>
    <row r="581" spans="1:27" ht="12.75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806</v>
      </c>
      <c r="B584" s="28" t="str">
        <f>"21"&amp;"."&amp;$B$662&amp;"."&amp;$B$663</f>
        <v>21.10.2023</v>
      </c>
      <c r="C584" s="90" t="s">
        <v>76</v>
      </c>
      <c r="D584" s="91">
        <f>ROUND(((D585+D586+D588+D587)/1000),5)</f>
        <v>5.0109899999999996</v>
      </c>
      <c r="E584" s="91">
        <f>ROUND(((E585+E586+E588+E587)/1000),5)</f>
        <v>4.9810299999999996</v>
      </c>
      <c r="F584" s="91">
        <f>ROUND(((F585+F586+F588+F587)/1000),5)</f>
        <v>4.9420900000000003</v>
      </c>
      <c r="G584" s="91">
        <f t="shared" ref="G584:AA584" si="339">ROUND(((G585+G586+G588+G587)/1000),5)</f>
        <v>4.9291799999999997</v>
      </c>
      <c r="H584" s="91">
        <f t="shared" si="339"/>
        <v>4.93703</v>
      </c>
      <c r="I584" s="91">
        <f t="shared" si="339"/>
        <v>4.98935</v>
      </c>
      <c r="J584" s="91">
        <f t="shared" si="339"/>
        <v>5.0062699999999998</v>
      </c>
      <c r="K584" s="91">
        <f t="shared" si="339"/>
        <v>5.2179500000000001</v>
      </c>
      <c r="L584" s="91">
        <f t="shared" si="339"/>
        <v>5.3821700000000003</v>
      </c>
      <c r="M584" s="91">
        <f t="shared" si="339"/>
        <v>5.6069599999999999</v>
      </c>
      <c r="N584" s="91">
        <f t="shared" si="339"/>
        <v>5.69773</v>
      </c>
      <c r="O584" s="91">
        <f t="shared" si="339"/>
        <v>5.7041899999999996</v>
      </c>
      <c r="P584" s="91">
        <f t="shared" si="339"/>
        <v>5.6675700000000004</v>
      </c>
      <c r="Q584" s="91">
        <f t="shared" si="339"/>
        <v>5.6627000000000001</v>
      </c>
      <c r="R584" s="91">
        <f t="shared" si="339"/>
        <v>5.6470000000000002</v>
      </c>
      <c r="S584" s="91">
        <f t="shared" si="339"/>
        <v>5.63849</v>
      </c>
      <c r="T584" s="91">
        <f t="shared" si="339"/>
        <v>5.6589299999999998</v>
      </c>
      <c r="U584" s="91">
        <f t="shared" si="339"/>
        <v>5.7649499999999998</v>
      </c>
      <c r="V584" s="91">
        <f t="shared" si="339"/>
        <v>5.9579899999999997</v>
      </c>
      <c r="W584" s="91">
        <f t="shared" si="339"/>
        <v>5.8561899999999998</v>
      </c>
      <c r="X584" s="91">
        <f t="shared" si="339"/>
        <v>5.6473800000000001</v>
      </c>
      <c r="Y584" s="91">
        <f t="shared" si="339"/>
        <v>5.5180699999999998</v>
      </c>
      <c r="Z584" s="91">
        <f t="shared" si="339"/>
        <v>5.2834500000000002</v>
      </c>
      <c r="AA584" s="91">
        <f t="shared" si="339"/>
        <v>5.0723599999999998</v>
      </c>
    </row>
    <row r="585" spans="1:27" ht="12.75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1230.94</v>
      </c>
      <c r="E585" s="44">
        <v>1200.98</v>
      </c>
      <c r="F585" s="44">
        <v>1162.04</v>
      </c>
      <c r="G585" s="44">
        <v>1149.1300000000001</v>
      </c>
      <c r="H585" s="44">
        <v>1156.98</v>
      </c>
      <c r="I585" s="44">
        <v>1209.3</v>
      </c>
      <c r="J585" s="44">
        <v>1226.22</v>
      </c>
      <c r="K585" s="44">
        <v>1437.9</v>
      </c>
      <c r="L585" s="44">
        <v>1602.12</v>
      </c>
      <c r="M585" s="44">
        <v>1826.91</v>
      </c>
      <c r="N585" s="44">
        <v>1917.68</v>
      </c>
      <c r="O585" s="44">
        <v>1924.14</v>
      </c>
      <c r="P585" s="44">
        <v>1887.52</v>
      </c>
      <c r="Q585" s="44">
        <v>1882.65</v>
      </c>
      <c r="R585" s="44">
        <v>1866.95</v>
      </c>
      <c r="S585" s="44">
        <v>1858.44</v>
      </c>
      <c r="T585" s="44">
        <v>1878.88</v>
      </c>
      <c r="U585" s="44">
        <v>1984.9</v>
      </c>
      <c r="V585" s="44">
        <v>2177.94</v>
      </c>
      <c r="W585" s="44">
        <v>2076.14</v>
      </c>
      <c r="X585" s="44">
        <v>1867.33</v>
      </c>
      <c r="Y585" s="44">
        <v>1738.02</v>
      </c>
      <c r="Z585" s="44">
        <v>1503.4</v>
      </c>
      <c r="AA585" s="44">
        <v>1292.31</v>
      </c>
    </row>
    <row r="586" spans="1:27" ht="12.75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811</v>
      </c>
      <c r="B589" s="28" t="str">
        <f>"22"&amp;"."&amp;$B$662&amp;"."&amp;$B$663</f>
        <v>22.10.2023</v>
      </c>
      <c r="C589" s="90" t="s">
        <v>76</v>
      </c>
      <c r="D589" s="91">
        <f>ROUND(((D590+D591+D593+D592)/1000),5)</f>
        <v>4.9838399999999998</v>
      </c>
      <c r="E589" s="91">
        <f>ROUND(((E590+E591+E593+E592)/1000),5)</f>
        <v>4.9102199999999998</v>
      </c>
      <c r="F589" s="91">
        <f>ROUND(((F590+F591+F593+F592)/1000),5)</f>
        <v>4.8565800000000001</v>
      </c>
      <c r="G589" s="91">
        <f t="shared" ref="G589:AA589" si="342">ROUND(((G590+G591+G593+G592)/1000),5)</f>
        <v>4.8497700000000004</v>
      </c>
      <c r="H589" s="91">
        <f t="shared" si="342"/>
        <v>4.8491799999999996</v>
      </c>
      <c r="I589" s="91">
        <f t="shared" si="342"/>
        <v>4.9267700000000003</v>
      </c>
      <c r="J589" s="91">
        <f t="shared" si="342"/>
        <v>4.9319899999999999</v>
      </c>
      <c r="K589" s="91">
        <f t="shared" si="342"/>
        <v>4.9895100000000001</v>
      </c>
      <c r="L589" s="91">
        <f t="shared" si="342"/>
        <v>5.1549300000000002</v>
      </c>
      <c r="M589" s="91">
        <f t="shared" si="342"/>
        <v>5.3656300000000003</v>
      </c>
      <c r="N589" s="91">
        <f t="shared" si="342"/>
        <v>5.4489599999999996</v>
      </c>
      <c r="O589" s="91">
        <f t="shared" si="342"/>
        <v>5.4812000000000003</v>
      </c>
      <c r="P589" s="91">
        <f t="shared" si="342"/>
        <v>5.5069699999999999</v>
      </c>
      <c r="Q589" s="91">
        <f t="shared" si="342"/>
        <v>5.5235000000000003</v>
      </c>
      <c r="R589" s="91">
        <f t="shared" si="342"/>
        <v>5.5385600000000004</v>
      </c>
      <c r="S589" s="91">
        <f t="shared" si="342"/>
        <v>5.5276300000000003</v>
      </c>
      <c r="T589" s="91">
        <f t="shared" si="342"/>
        <v>5.60595</v>
      </c>
      <c r="U589" s="91">
        <f t="shared" si="342"/>
        <v>5.8229300000000004</v>
      </c>
      <c r="V589" s="91">
        <f t="shared" si="342"/>
        <v>5.9563699999999997</v>
      </c>
      <c r="W589" s="91">
        <f t="shared" si="342"/>
        <v>5.9031900000000004</v>
      </c>
      <c r="X589" s="91">
        <f t="shared" si="342"/>
        <v>5.6771399999999996</v>
      </c>
      <c r="Y589" s="91">
        <f t="shared" si="342"/>
        <v>5.45641</v>
      </c>
      <c r="Z589" s="91">
        <f t="shared" si="342"/>
        <v>5.1237599999999999</v>
      </c>
      <c r="AA589" s="91">
        <f t="shared" si="342"/>
        <v>5.00936</v>
      </c>
    </row>
    <row r="590" spans="1:27" ht="12.75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1203.79</v>
      </c>
      <c r="E590" s="44">
        <v>1130.17</v>
      </c>
      <c r="F590" s="44">
        <v>1076.53</v>
      </c>
      <c r="G590" s="44">
        <v>1069.72</v>
      </c>
      <c r="H590" s="44">
        <v>1069.1300000000001</v>
      </c>
      <c r="I590" s="44">
        <v>1146.72</v>
      </c>
      <c r="J590" s="44">
        <v>1151.94</v>
      </c>
      <c r="K590" s="44">
        <v>1209.46</v>
      </c>
      <c r="L590" s="44">
        <v>1374.88</v>
      </c>
      <c r="M590" s="44">
        <v>1585.58</v>
      </c>
      <c r="N590" s="44">
        <v>1668.91</v>
      </c>
      <c r="O590" s="44">
        <v>1701.15</v>
      </c>
      <c r="P590" s="44">
        <v>1726.92</v>
      </c>
      <c r="Q590" s="44">
        <v>1743.45</v>
      </c>
      <c r="R590" s="44">
        <v>1758.51</v>
      </c>
      <c r="S590" s="44">
        <v>1747.58</v>
      </c>
      <c r="T590" s="44">
        <v>1825.9</v>
      </c>
      <c r="U590" s="44">
        <v>2042.88</v>
      </c>
      <c r="V590" s="44">
        <v>2176.3200000000002</v>
      </c>
      <c r="W590" s="44">
        <v>2123.14</v>
      </c>
      <c r="X590" s="44">
        <v>1897.09</v>
      </c>
      <c r="Y590" s="44">
        <v>1676.36</v>
      </c>
      <c r="Z590" s="44">
        <v>1343.71</v>
      </c>
      <c r="AA590" s="44">
        <v>1229.31</v>
      </c>
    </row>
    <row r="591" spans="1:27" ht="12.75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816</v>
      </c>
      <c r="B594" s="28" t="str">
        <f>"23"&amp;"."&amp;$B$662&amp;"."&amp;$B$663</f>
        <v>23.10.2023</v>
      </c>
      <c r="C594" s="90" t="s">
        <v>76</v>
      </c>
      <c r="D594" s="91">
        <f>ROUND(((D595+D596+D598+D597)/1000),5)</f>
        <v>4.9666899999999998</v>
      </c>
      <c r="E594" s="91">
        <f>ROUND(((E595+E596+E598+E597)/1000),5)</f>
        <v>4.8526400000000001</v>
      </c>
      <c r="F594" s="91">
        <f>ROUND(((F595+F596+F598+F597)/1000),5)</f>
        <v>4.8109299999999999</v>
      </c>
      <c r="G594" s="91">
        <f t="shared" ref="G594:AA594" si="345">ROUND(((G595+G596+G598+G597)/1000),5)</f>
        <v>4.8281400000000003</v>
      </c>
      <c r="H594" s="91">
        <f t="shared" si="345"/>
        <v>4.8541400000000001</v>
      </c>
      <c r="I594" s="91">
        <f t="shared" si="345"/>
        <v>4.9870599999999996</v>
      </c>
      <c r="J594" s="91">
        <f t="shared" si="345"/>
        <v>5.1488800000000001</v>
      </c>
      <c r="K594" s="91">
        <f t="shared" si="345"/>
        <v>5.4479300000000004</v>
      </c>
      <c r="L594" s="91">
        <f t="shared" si="345"/>
        <v>5.6831300000000002</v>
      </c>
      <c r="M594" s="91">
        <f t="shared" si="345"/>
        <v>5.8799799999999998</v>
      </c>
      <c r="N594" s="91">
        <f t="shared" si="345"/>
        <v>5.9603400000000004</v>
      </c>
      <c r="O594" s="91">
        <f t="shared" si="345"/>
        <v>5.7787600000000001</v>
      </c>
      <c r="P594" s="91">
        <f t="shared" si="345"/>
        <v>5.70526</v>
      </c>
      <c r="Q594" s="91">
        <f t="shared" si="345"/>
        <v>5.74491</v>
      </c>
      <c r="R594" s="91">
        <f t="shared" si="345"/>
        <v>5.7578300000000002</v>
      </c>
      <c r="S594" s="91">
        <f t="shared" si="345"/>
        <v>5.7538499999999999</v>
      </c>
      <c r="T594" s="91">
        <f t="shared" si="345"/>
        <v>5.74268</v>
      </c>
      <c r="U594" s="91">
        <f t="shared" si="345"/>
        <v>5.8536700000000002</v>
      </c>
      <c r="V594" s="91">
        <f t="shared" si="345"/>
        <v>5.9600799999999996</v>
      </c>
      <c r="W594" s="91">
        <f t="shared" si="345"/>
        <v>5.8440599999999998</v>
      </c>
      <c r="X594" s="91">
        <f t="shared" si="345"/>
        <v>5.6140699999999999</v>
      </c>
      <c r="Y594" s="91">
        <f t="shared" si="345"/>
        <v>5.5106799999999998</v>
      </c>
      <c r="Z594" s="91">
        <f t="shared" si="345"/>
        <v>5.1874599999999997</v>
      </c>
      <c r="AA594" s="91">
        <f t="shared" si="345"/>
        <v>5.01417</v>
      </c>
    </row>
    <row r="595" spans="1:27" ht="12.75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1186.6400000000001</v>
      </c>
      <c r="E595" s="44">
        <v>1072.5899999999999</v>
      </c>
      <c r="F595" s="44">
        <v>1030.8800000000001</v>
      </c>
      <c r="G595" s="44">
        <v>1048.0899999999999</v>
      </c>
      <c r="H595" s="44">
        <v>1074.0899999999999</v>
      </c>
      <c r="I595" s="44">
        <v>1207.01</v>
      </c>
      <c r="J595" s="44">
        <v>1368.83</v>
      </c>
      <c r="K595" s="44">
        <v>1667.88</v>
      </c>
      <c r="L595" s="44">
        <v>1903.08</v>
      </c>
      <c r="M595" s="44">
        <v>2099.9299999999998</v>
      </c>
      <c r="N595" s="44">
        <v>2180.29</v>
      </c>
      <c r="O595" s="44">
        <v>1998.71</v>
      </c>
      <c r="P595" s="44">
        <v>1925.21</v>
      </c>
      <c r="Q595" s="44">
        <v>1964.86</v>
      </c>
      <c r="R595" s="44">
        <v>1977.78</v>
      </c>
      <c r="S595" s="44">
        <v>1973.8</v>
      </c>
      <c r="T595" s="44">
        <v>1962.63</v>
      </c>
      <c r="U595" s="44">
        <v>2073.62</v>
      </c>
      <c r="V595" s="44">
        <v>2180.0300000000002</v>
      </c>
      <c r="W595" s="44">
        <v>2064.0100000000002</v>
      </c>
      <c r="X595" s="44">
        <v>1834.02</v>
      </c>
      <c r="Y595" s="44">
        <v>1730.63</v>
      </c>
      <c r="Z595" s="44">
        <v>1407.41</v>
      </c>
      <c r="AA595" s="44">
        <v>1234.1199999999999</v>
      </c>
    </row>
    <row r="596" spans="1:27" ht="12.75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821</v>
      </c>
      <c r="B599" s="28" t="str">
        <f>"24"&amp;"."&amp;$B$662&amp;"."&amp;$B$663</f>
        <v>24.10.2023</v>
      </c>
      <c r="C599" s="90" t="s">
        <v>76</v>
      </c>
      <c r="D599" s="91">
        <f>ROUND(((D600+D601+D603+D602)/1000),5)</f>
        <v>4.9527400000000004</v>
      </c>
      <c r="E599" s="91">
        <f>ROUND(((E600+E601+E603+E602)/1000),5)</f>
        <v>4.8667199999999999</v>
      </c>
      <c r="F599" s="91">
        <f>ROUND(((F600+F601+F603+F602)/1000),5)</f>
        <v>4.8362999999999996</v>
      </c>
      <c r="G599" s="91">
        <f t="shared" ref="G599:AA599" si="348">ROUND(((G600+G601+G603+G602)/1000),5)</f>
        <v>4.8489399999999998</v>
      </c>
      <c r="H599" s="91">
        <f t="shared" si="348"/>
        <v>4.8957199999999998</v>
      </c>
      <c r="I599" s="91">
        <f t="shared" si="348"/>
        <v>5.0122299999999997</v>
      </c>
      <c r="J599" s="91">
        <f t="shared" si="348"/>
        <v>5.1814900000000002</v>
      </c>
      <c r="K599" s="91">
        <f t="shared" si="348"/>
        <v>5.5027400000000002</v>
      </c>
      <c r="L599" s="91">
        <f t="shared" si="348"/>
        <v>5.6923300000000001</v>
      </c>
      <c r="M599" s="91">
        <f t="shared" si="348"/>
        <v>5.8995800000000003</v>
      </c>
      <c r="N599" s="91">
        <f t="shared" si="348"/>
        <v>5.9770700000000003</v>
      </c>
      <c r="O599" s="91">
        <f t="shared" si="348"/>
        <v>5.8106799999999996</v>
      </c>
      <c r="P599" s="91">
        <f t="shared" si="348"/>
        <v>5.7865099999999998</v>
      </c>
      <c r="Q599" s="91">
        <f t="shared" si="348"/>
        <v>5.8014200000000002</v>
      </c>
      <c r="R599" s="91">
        <f t="shared" si="348"/>
        <v>5.7993399999999999</v>
      </c>
      <c r="S599" s="91">
        <f t="shared" si="348"/>
        <v>5.8003099999999996</v>
      </c>
      <c r="T599" s="91">
        <f t="shared" si="348"/>
        <v>5.7835200000000002</v>
      </c>
      <c r="U599" s="91">
        <f t="shared" si="348"/>
        <v>5.97654</v>
      </c>
      <c r="V599" s="91">
        <f t="shared" si="348"/>
        <v>6.0026599999999997</v>
      </c>
      <c r="W599" s="91">
        <f t="shared" si="348"/>
        <v>5.9646499999999998</v>
      </c>
      <c r="X599" s="91">
        <f t="shared" si="348"/>
        <v>5.6882799999999998</v>
      </c>
      <c r="Y599" s="91">
        <f t="shared" si="348"/>
        <v>5.5375300000000003</v>
      </c>
      <c r="Z599" s="91">
        <f t="shared" si="348"/>
        <v>5.28803</v>
      </c>
      <c r="AA599" s="91">
        <f t="shared" si="348"/>
        <v>5.0621799999999997</v>
      </c>
    </row>
    <row r="600" spans="1:27" ht="12.75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1172.69</v>
      </c>
      <c r="E600" s="44">
        <v>1086.67</v>
      </c>
      <c r="F600" s="44">
        <v>1056.25</v>
      </c>
      <c r="G600" s="44">
        <v>1068.8900000000001</v>
      </c>
      <c r="H600" s="44">
        <v>1115.67</v>
      </c>
      <c r="I600" s="44">
        <v>1232.18</v>
      </c>
      <c r="J600" s="44">
        <v>1401.44</v>
      </c>
      <c r="K600" s="44">
        <v>1722.69</v>
      </c>
      <c r="L600" s="44">
        <v>1912.28</v>
      </c>
      <c r="M600" s="44">
        <v>2119.5300000000002</v>
      </c>
      <c r="N600" s="44">
        <v>2197.02</v>
      </c>
      <c r="O600" s="44">
        <v>2030.63</v>
      </c>
      <c r="P600" s="44">
        <v>2006.46</v>
      </c>
      <c r="Q600" s="44">
        <v>2021.37</v>
      </c>
      <c r="R600" s="44">
        <v>2019.29</v>
      </c>
      <c r="S600" s="44">
        <v>2020.26</v>
      </c>
      <c r="T600" s="44">
        <v>2003.47</v>
      </c>
      <c r="U600" s="44">
        <v>2196.4899999999998</v>
      </c>
      <c r="V600" s="44">
        <v>2222.61</v>
      </c>
      <c r="W600" s="44">
        <v>2184.6</v>
      </c>
      <c r="X600" s="44">
        <v>1908.23</v>
      </c>
      <c r="Y600" s="44">
        <v>1757.48</v>
      </c>
      <c r="Z600" s="44">
        <v>1507.98</v>
      </c>
      <c r="AA600" s="44">
        <v>1282.1300000000001</v>
      </c>
    </row>
    <row r="601" spans="1:27" ht="12.75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826</v>
      </c>
      <c r="B604" s="28" t="str">
        <f>"25"&amp;"."&amp;$B$662&amp;"."&amp;$B$663</f>
        <v>25.10.2023</v>
      </c>
      <c r="C604" s="90" t="s">
        <v>76</v>
      </c>
      <c r="D604" s="91">
        <f>ROUND(((D605+D606+D608+D607)/1000),5)</f>
        <v>4.9478499999999999</v>
      </c>
      <c r="E604" s="91">
        <f>ROUND(((E605+E606+E608+E607)/1000),5)</f>
        <v>4.8883599999999996</v>
      </c>
      <c r="F604" s="91">
        <f>ROUND(((F605+F606+F608+F607)/1000),5)</f>
        <v>4.8512399999999998</v>
      </c>
      <c r="G604" s="91">
        <f t="shared" ref="G604:AA604" si="351">ROUND(((G605+G606+G608+G607)/1000),5)</f>
        <v>4.8484800000000003</v>
      </c>
      <c r="H604" s="91">
        <f t="shared" si="351"/>
        <v>4.9157200000000003</v>
      </c>
      <c r="I604" s="91">
        <f t="shared" si="351"/>
        <v>5.0052099999999999</v>
      </c>
      <c r="J604" s="91">
        <f t="shared" si="351"/>
        <v>5.1538700000000004</v>
      </c>
      <c r="K604" s="91">
        <f t="shared" si="351"/>
        <v>5.4542999999999999</v>
      </c>
      <c r="L604" s="91">
        <f t="shared" si="351"/>
        <v>5.6277100000000004</v>
      </c>
      <c r="M604" s="91">
        <f t="shared" si="351"/>
        <v>5.9906100000000002</v>
      </c>
      <c r="N604" s="91">
        <f t="shared" si="351"/>
        <v>6.1645099999999999</v>
      </c>
      <c r="O604" s="91">
        <f t="shared" si="351"/>
        <v>5.7917899999999998</v>
      </c>
      <c r="P604" s="91">
        <f t="shared" si="351"/>
        <v>5.7698499999999999</v>
      </c>
      <c r="Q604" s="91">
        <f t="shared" si="351"/>
        <v>5.7825300000000004</v>
      </c>
      <c r="R604" s="91">
        <f t="shared" si="351"/>
        <v>5.7791399999999999</v>
      </c>
      <c r="S604" s="91">
        <f t="shared" si="351"/>
        <v>5.7753399999999999</v>
      </c>
      <c r="T604" s="91">
        <f t="shared" si="351"/>
        <v>5.7741800000000003</v>
      </c>
      <c r="U604" s="91">
        <f t="shared" si="351"/>
        <v>6.0190099999999997</v>
      </c>
      <c r="V604" s="91">
        <f t="shared" si="351"/>
        <v>6.0607899999999999</v>
      </c>
      <c r="W604" s="91">
        <f t="shared" si="351"/>
        <v>6.0838099999999997</v>
      </c>
      <c r="X604" s="91">
        <f t="shared" si="351"/>
        <v>5.7547300000000003</v>
      </c>
      <c r="Y604" s="91">
        <f t="shared" si="351"/>
        <v>5.6202699999999997</v>
      </c>
      <c r="Z604" s="91">
        <f t="shared" si="351"/>
        <v>5.2934900000000003</v>
      </c>
      <c r="AA604" s="91">
        <f t="shared" si="351"/>
        <v>5.0472400000000004</v>
      </c>
    </row>
    <row r="605" spans="1:27" ht="12.75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1167.8</v>
      </c>
      <c r="E605" s="44">
        <v>1108.31</v>
      </c>
      <c r="F605" s="44">
        <v>1071.19</v>
      </c>
      <c r="G605" s="44">
        <v>1068.43</v>
      </c>
      <c r="H605" s="44">
        <v>1135.67</v>
      </c>
      <c r="I605" s="44">
        <v>1225.1600000000001</v>
      </c>
      <c r="J605" s="44">
        <v>1373.82</v>
      </c>
      <c r="K605" s="44">
        <v>1674.25</v>
      </c>
      <c r="L605" s="44">
        <v>1847.66</v>
      </c>
      <c r="M605" s="44">
        <v>2210.56</v>
      </c>
      <c r="N605" s="44">
        <v>2384.46</v>
      </c>
      <c r="O605" s="44">
        <v>2011.74</v>
      </c>
      <c r="P605" s="44">
        <v>1989.8</v>
      </c>
      <c r="Q605" s="44">
        <v>2002.48</v>
      </c>
      <c r="R605" s="44">
        <v>1999.09</v>
      </c>
      <c r="S605" s="44">
        <v>1995.29</v>
      </c>
      <c r="T605" s="44">
        <v>1994.13</v>
      </c>
      <c r="U605" s="44">
        <v>2238.96</v>
      </c>
      <c r="V605" s="44">
        <v>2280.7399999999998</v>
      </c>
      <c r="W605" s="44">
        <v>2303.7600000000002</v>
      </c>
      <c r="X605" s="44">
        <v>1974.68</v>
      </c>
      <c r="Y605" s="44">
        <v>1840.22</v>
      </c>
      <c r="Z605" s="44">
        <v>1513.44</v>
      </c>
      <c r="AA605" s="44">
        <v>1267.19</v>
      </c>
    </row>
    <row r="606" spans="1:27" ht="12.75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831</v>
      </c>
      <c r="B609" s="28" t="str">
        <f>"26"&amp;"."&amp;$B$662&amp;"."&amp;$B$663</f>
        <v>26.10.2023</v>
      </c>
      <c r="C609" s="90" t="s">
        <v>76</v>
      </c>
      <c r="D609" s="91">
        <f>ROUND(((D610+D611+D613+D612)/1000),5)</f>
        <v>4.9596</v>
      </c>
      <c r="E609" s="91">
        <f>ROUND(((E610+E611+E613+E612)/1000),5)</f>
        <v>4.8734999999999999</v>
      </c>
      <c r="F609" s="91">
        <f>ROUND(((F610+F611+F613+F612)/1000),5)</f>
        <v>4.8433099999999998</v>
      </c>
      <c r="G609" s="91">
        <f t="shared" ref="G609:AA609" si="354">ROUND(((G610+G611+G613+G612)/1000),5)</f>
        <v>4.8204799999999999</v>
      </c>
      <c r="H609" s="91">
        <f t="shared" si="354"/>
        <v>4.9126000000000003</v>
      </c>
      <c r="I609" s="91">
        <f t="shared" si="354"/>
        <v>5.0418599999999998</v>
      </c>
      <c r="J609" s="91">
        <f t="shared" si="354"/>
        <v>5.2390400000000001</v>
      </c>
      <c r="K609" s="91">
        <f t="shared" si="354"/>
        <v>5.44747</v>
      </c>
      <c r="L609" s="91">
        <f t="shared" si="354"/>
        <v>5.7043699999999999</v>
      </c>
      <c r="M609" s="91">
        <f t="shared" si="354"/>
        <v>5.8450800000000003</v>
      </c>
      <c r="N609" s="91">
        <f t="shared" si="354"/>
        <v>5.8682800000000004</v>
      </c>
      <c r="O609" s="91">
        <f t="shared" si="354"/>
        <v>5.8842400000000001</v>
      </c>
      <c r="P609" s="91">
        <f t="shared" si="354"/>
        <v>5.82348</v>
      </c>
      <c r="Q609" s="91">
        <f t="shared" si="354"/>
        <v>5.8344199999999997</v>
      </c>
      <c r="R609" s="91">
        <f t="shared" si="354"/>
        <v>5.8193700000000002</v>
      </c>
      <c r="S609" s="91">
        <f t="shared" si="354"/>
        <v>5.82151</v>
      </c>
      <c r="T609" s="91">
        <f t="shared" si="354"/>
        <v>5.82179</v>
      </c>
      <c r="U609" s="91">
        <f t="shared" si="354"/>
        <v>5.8132900000000003</v>
      </c>
      <c r="V609" s="91">
        <f t="shared" si="354"/>
        <v>5.9794200000000002</v>
      </c>
      <c r="W609" s="91">
        <f t="shared" si="354"/>
        <v>5.9744900000000003</v>
      </c>
      <c r="X609" s="91">
        <f t="shared" si="354"/>
        <v>5.6708600000000002</v>
      </c>
      <c r="Y609" s="91">
        <f t="shared" si="354"/>
        <v>5.5652100000000004</v>
      </c>
      <c r="Z609" s="91">
        <f t="shared" si="354"/>
        <v>5.2884599999999997</v>
      </c>
      <c r="AA609" s="91">
        <f t="shared" si="354"/>
        <v>5.04251</v>
      </c>
    </row>
    <row r="610" spans="1:27" ht="12.75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1179.55</v>
      </c>
      <c r="E610" s="44">
        <v>1093.45</v>
      </c>
      <c r="F610" s="44">
        <v>1063.26</v>
      </c>
      <c r="G610" s="44">
        <v>1040.43</v>
      </c>
      <c r="H610" s="44">
        <v>1132.55</v>
      </c>
      <c r="I610" s="44">
        <v>1261.81</v>
      </c>
      <c r="J610" s="44">
        <v>1458.99</v>
      </c>
      <c r="K610" s="44">
        <v>1667.42</v>
      </c>
      <c r="L610" s="44">
        <v>1924.32</v>
      </c>
      <c r="M610" s="44">
        <v>2065.0300000000002</v>
      </c>
      <c r="N610" s="44">
        <v>2088.23</v>
      </c>
      <c r="O610" s="44">
        <v>2104.19</v>
      </c>
      <c r="P610" s="44">
        <v>2043.43</v>
      </c>
      <c r="Q610" s="44">
        <v>2054.37</v>
      </c>
      <c r="R610" s="44">
        <v>2039.32</v>
      </c>
      <c r="S610" s="44">
        <v>2041.46</v>
      </c>
      <c r="T610" s="44">
        <v>2041.74</v>
      </c>
      <c r="U610" s="44">
        <v>2033.24</v>
      </c>
      <c r="V610" s="44">
        <v>2199.37</v>
      </c>
      <c r="W610" s="44">
        <v>2194.44</v>
      </c>
      <c r="X610" s="44">
        <v>1890.81</v>
      </c>
      <c r="Y610" s="44">
        <v>1785.16</v>
      </c>
      <c r="Z610" s="44">
        <v>1508.41</v>
      </c>
      <c r="AA610" s="44">
        <v>1262.46</v>
      </c>
    </row>
    <row r="611" spans="1:27" ht="12.75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836</v>
      </c>
      <c r="B614" s="28" t="str">
        <f>"27"&amp;"."&amp;$B$662&amp;"."&amp;$B$663</f>
        <v>27.10.2023</v>
      </c>
      <c r="C614" s="90" t="s">
        <v>76</v>
      </c>
      <c r="D614" s="91">
        <f>ROUND(((D615+D616+D618+D617)/1000),5)</f>
        <v>4.9770500000000002</v>
      </c>
      <c r="E614" s="91">
        <f>ROUND(((E615+E616+E618+E617)/1000),5)</f>
        <v>4.8929999999999998</v>
      </c>
      <c r="F614" s="91">
        <f>ROUND(((F615+F616+F618+F617)/1000),5)</f>
        <v>4.8536400000000004</v>
      </c>
      <c r="G614" s="91">
        <f t="shared" ref="G614:AA614" si="357">ROUND(((G615+G616+G618+G617)/1000),5)</f>
        <v>4.8547900000000004</v>
      </c>
      <c r="H614" s="91">
        <f t="shared" si="357"/>
        <v>4.9224500000000004</v>
      </c>
      <c r="I614" s="91">
        <f t="shared" si="357"/>
        <v>5.0417100000000001</v>
      </c>
      <c r="J614" s="91">
        <f t="shared" si="357"/>
        <v>5.1868299999999996</v>
      </c>
      <c r="K614" s="91">
        <f t="shared" si="357"/>
        <v>5.4672200000000002</v>
      </c>
      <c r="L614" s="91">
        <f t="shared" si="357"/>
        <v>5.7307399999999999</v>
      </c>
      <c r="M614" s="91">
        <f t="shared" si="357"/>
        <v>5.9256000000000002</v>
      </c>
      <c r="N614" s="91">
        <f t="shared" si="357"/>
        <v>6.1454199999999997</v>
      </c>
      <c r="O614" s="91">
        <f t="shared" si="357"/>
        <v>6.0810399999999998</v>
      </c>
      <c r="P614" s="91">
        <f t="shared" si="357"/>
        <v>5.84375</v>
      </c>
      <c r="Q614" s="91">
        <f t="shared" si="357"/>
        <v>5.8570200000000003</v>
      </c>
      <c r="R614" s="91">
        <f t="shared" si="357"/>
        <v>5.84985</v>
      </c>
      <c r="S614" s="91">
        <f t="shared" si="357"/>
        <v>5.8514900000000001</v>
      </c>
      <c r="T614" s="91">
        <f t="shared" si="357"/>
        <v>5.8483400000000003</v>
      </c>
      <c r="U614" s="91">
        <f t="shared" si="357"/>
        <v>5.9900599999999997</v>
      </c>
      <c r="V614" s="91">
        <f t="shared" si="357"/>
        <v>6.1734200000000001</v>
      </c>
      <c r="W614" s="91">
        <f t="shared" si="357"/>
        <v>6.0805999999999996</v>
      </c>
      <c r="X614" s="91">
        <f t="shared" si="357"/>
        <v>5.7570199999999998</v>
      </c>
      <c r="Y614" s="91">
        <f t="shared" si="357"/>
        <v>5.72403</v>
      </c>
      <c r="Z614" s="91">
        <f t="shared" si="357"/>
        <v>5.4011500000000003</v>
      </c>
      <c r="AA614" s="91">
        <f t="shared" si="357"/>
        <v>5.26511</v>
      </c>
    </row>
    <row r="615" spans="1:27" ht="12.75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1197</v>
      </c>
      <c r="E615" s="44">
        <v>1112.95</v>
      </c>
      <c r="F615" s="44">
        <v>1073.5899999999999</v>
      </c>
      <c r="G615" s="44">
        <v>1074.74</v>
      </c>
      <c r="H615" s="44">
        <v>1142.4000000000001</v>
      </c>
      <c r="I615" s="44">
        <v>1261.6600000000001</v>
      </c>
      <c r="J615" s="44">
        <v>1406.78</v>
      </c>
      <c r="K615" s="44">
        <v>1687.17</v>
      </c>
      <c r="L615" s="44">
        <v>1950.69</v>
      </c>
      <c r="M615" s="44">
        <v>2145.5500000000002</v>
      </c>
      <c r="N615" s="44">
        <v>2365.37</v>
      </c>
      <c r="O615" s="44">
        <v>2300.9899999999998</v>
      </c>
      <c r="P615" s="44">
        <v>2063.6999999999998</v>
      </c>
      <c r="Q615" s="44">
        <v>2076.9699999999998</v>
      </c>
      <c r="R615" s="44">
        <v>2069.8000000000002</v>
      </c>
      <c r="S615" s="44">
        <v>2071.44</v>
      </c>
      <c r="T615" s="44">
        <v>2068.29</v>
      </c>
      <c r="U615" s="44">
        <v>2210.0100000000002</v>
      </c>
      <c r="V615" s="44">
        <v>2393.37</v>
      </c>
      <c r="W615" s="44">
        <v>2300.5500000000002</v>
      </c>
      <c r="X615" s="44">
        <v>1976.97</v>
      </c>
      <c r="Y615" s="44">
        <v>1943.98</v>
      </c>
      <c r="Z615" s="44">
        <v>1621.1</v>
      </c>
      <c r="AA615" s="44">
        <v>1485.06</v>
      </c>
    </row>
    <row r="616" spans="1:27" ht="12.75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841</v>
      </c>
      <c r="B619" s="28" t="str">
        <f>"28"&amp;"."&amp;$B$662&amp;"."&amp;$B$663</f>
        <v>28.10.2023</v>
      </c>
      <c r="C619" s="90" t="s">
        <v>76</v>
      </c>
      <c r="D619" s="91">
        <f>ROUND(((D620+D621+D623+D622)/1000),5)</f>
        <v>5.0248699999999999</v>
      </c>
      <c r="E619" s="91">
        <f>ROUND(((E620+E621+E623+E622)/1000),5)</f>
        <v>4.9830399999999999</v>
      </c>
      <c r="F619" s="91">
        <f>ROUND(((F620+F621+F623+F622)/1000),5)</f>
        <v>4.9647500000000004</v>
      </c>
      <c r="G619" s="91">
        <f t="shared" ref="G619:AA619" si="360">ROUND(((G620+G621+G623+G622)/1000),5)</f>
        <v>4.9315100000000003</v>
      </c>
      <c r="H619" s="91">
        <f t="shared" si="360"/>
        <v>4.9620199999999999</v>
      </c>
      <c r="I619" s="91">
        <f t="shared" si="360"/>
        <v>4.9849699999999997</v>
      </c>
      <c r="J619" s="91">
        <f t="shared" si="360"/>
        <v>5.0074899999999998</v>
      </c>
      <c r="K619" s="91">
        <f t="shared" si="360"/>
        <v>5.1457899999999999</v>
      </c>
      <c r="L619" s="91">
        <f t="shared" si="360"/>
        <v>5.4114800000000001</v>
      </c>
      <c r="M619" s="91">
        <f t="shared" si="360"/>
        <v>5.7102399999999998</v>
      </c>
      <c r="N619" s="91">
        <f t="shared" si="360"/>
        <v>5.7693700000000003</v>
      </c>
      <c r="O619" s="91">
        <f t="shared" si="360"/>
        <v>5.77393</v>
      </c>
      <c r="P619" s="91">
        <f t="shared" si="360"/>
        <v>5.7614400000000003</v>
      </c>
      <c r="Q619" s="91">
        <f t="shared" si="360"/>
        <v>5.7288199999999998</v>
      </c>
      <c r="R619" s="91">
        <f t="shared" si="360"/>
        <v>5.6365600000000002</v>
      </c>
      <c r="S619" s="91">
        <f t="shared" si="360"/>
        <v>5.5655000000000001</v>
      </c>
      <c r="T619" s="91">
        <f t="shared" si="360"/>
        <v>5.5394699999999997</v>
      </c>
      <c r="U619" s="91">
        <f t="shared" si="360"/>
        <v>5.64649</v>
      </c>
      <c r="V619" s="91">
        <f t="shared" si="360"/>
        <v>5.7140899999999997</v>
      </c>
      <c r="W619" s="91">
        <f t="shared" si="360"/>
        <v>5.61897</v>
      </c>
      <c r="X619" s="91">
        <f t="shared" si="360"/>
        <v>5.5910500000000001</v>
      </c>
      <c r="Y619" s="91">
        <f t="shared" si="360"/>
        <v>5.4022300000000003</v>
      </c>
      <c r="Z619" s="91">
        <f t="shared" si="360"/>
        <v>5.1133899999999999</v>
      </c>
      <c r="AA619" s="91">
        <f t="shared" si="360"/>
        <v>5.0380000000000003</v>
      </c>
    </row>
    <row r="620" spans="1:27" ht="12.75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1244.82</v>
      </c>
      <c r="E620" s="44">
        <v>1202.99</v>
      </c>
      <c r="F620" s="44">
        <v>1184.7</v>
      </c>
      <c r="G620" s="44">
        <v>1151.46</v>
      </c>
      <c r="H620" s="44">
        <v>1181.97</v>
      </c>
      <c r="I620" s="44">
        <v>1204.92</v>
      </c>
      <c r="J620" s="44">
        <v>1227.44</v>
      </c>
      <c r="K620" s="44">
        <v>1365.74</v>
      </c>
      <c r="L620" s="44">
        <v>1631.43</v>
      </c>
      <c r="M620" s="44">
        <v>1930.19</v>
      </c>
      <c r="N620" s="44">
        <v>1989.32</v>
      </c>
      <c r="O620" s="44">
        <v>1993.88</v>
      </c>
      <c r="P620" s="44">
        <v>1981.39</v>
      </c>
      <c r="Q620" s="44">
        <v>1948.77</v>
      </c>
      <c r="R620" s="44">
        <v>1856.51</v>
      </c>
      <c r="S620" s="44">
        <v>1785.45</v>
      </c>
      <c r="T620" s="44">
        <v>1759.42</v>
      </c>
      <c r="U620" s="44">
        <v>1866.44</v>
      </c>
      <c r="V620" s="44">
        <v>1934.04</v>
      </c>
      <c r="W620" s="44">
        <v>1838.92</v>
      </c>
      <c r="X620" s="44">
        <v>1811</v>
      </c>
      <c r="Y620" s="44">
        <v>1622.18</v>
      </c>
      <c r="Z620" s="44">
        <v>1333.34</v>
      </c>
      <c r="AA620" s="44">
        <v>1257.95</v>
      </c>
    </row>
    <row r="621" spans="1:27" ht="12.75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846</v>
      </c>
      <c r="B624" s="28" t="str">
        <f>"29"&amp;"."&amp;$B$662&amp;"."&amp;$B$663</f>
        <v>29.10.2023</v>
      </c>
      <c r="C624" s="90" t="s">
        <v>76</v>
      </c>
      <c r="D624" s="91">
        <f>ROUND(((D625+D626+D628+D627)/1000),5)</f>
        <v>5.0334099999999999</v>
      </c>
      <c r="E624" s="91">
        <f>ROUND(((E625+E626+E628+E627)/1000),5)</f>
        <v>4.9686199999999996</v>
      </c>
      <c r="F624" s="91">
        <f>ROUND(((F625+F626+F628+F627)/1000),5)</f>
        <v>4.9197800000000003</v>
      </c>
      <c r="G624" s="91">
        <f t="shared" ref="G624:AA624" si="363">ROUND(((G625+G626+G628+G627)/1000),5)</f>
        <v>4.8769099999999996</v>
      </c>
      <c r="H624" s="91">
        <f t="shared" si="363"/>
        <v>4.9039999999999999</v>
      </c>
      <c r="I624" s="91">
        <f t="shared" si="363"/>
        <v>4.9700499999999996</v>
      </c>
      <c r="J624" s="91">
        <f t="shared" si="363"/>
        <v>4.9683900000000003</v>
      </c>
      <c r="K624" s="91">
        <f t="shared" si="363"/>
        <v>5.0364599999999999</v>
      </c>
      <c r="L624" s="91">
        <f t="shared" si="363"/>
        <v>5.2903399999999996</v>
      </c>
      <c r="M624" s="91">
        <f t="shared" si="363"/>
        <v>5.4864100000000002</v>
      </c>
      <c r="N624" s="91">
        <f t="shared" si="363"/>
        <v>5.6525299999999996</v>
      </c>
      <c r="O624" s="91">
        <f t="shared" si="363"/>
        <v>5.6944400000000002</v>
      </c>
      <c r="P624" s="91">
        <f t="shared" si="363"/>
        <v>5.6845600000000003</v>
      </c>
      <c r="Q624" s="91">
        <f t="shared" si="363"/>
        <v>5.6848099999999997</v>
      </c>
      <c r="R624" s="91">
        <f t="shared" si="363"/>
        <v>5.6087499999999997</v>
      </c>
      <c r="S624" s="91">
        <f t="shared" si="363"/>
        <v>5.6275899999999996</v>
      </c>
      <c r="T624" s="91">
        <f t="shared" si="363"/>
        <v>5.6326900000000002</v>
      </c>
      <c r="U624" s="91">
        <f t="shared" si="363"/>
        <v>5.7989499999999996</v>
      </c>
      <c r="V624" s="91">
        <f t="shared" si="363"/>
        <v>5.8619599999999998</v>
      </c>
      <c r="W624" s="91">
        <f t="shared" si="363"/>
        <v>5.7816099999999997</v>
      </c>
      <c r="X624" s="91">
        <f t="shared" si="363"/>
        <v>5.7415000000000003</v>
      </c>
      <c r="Y624" s="91">
        <f t="shared" si="363"/>
        <v>5.6906999999999996</v>
      </c>
      <c r="Z624" s="91">
        <f t="shared" si="363"/>
        <v>5.3197299999999998</v>
      </c>
      <c r="AA624" s="91">
        <f t="shared" si="363"/>
        <v>5.0709499999999998</v>
      </c>
    </row>
    <row r="625" spans="1:27" ht="12.75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1253.3599999999999</v>
      </c>
      <c r="E625" s="44">
        <v>1188.57</v>
      </c>
      <c r="F625" s="44">
        <v>1139.73</v>
      </c>
      <c r="G625" s="44">
        <v>1096.8599999999999</v>
      </c>
      <c r="H625" s="44">
        <v>1123.95</v>
      </c>
      <c r="I625" s="44">
        <v>1190</v>
      </c>
      <c r="J625" s="44">
        <v>1188.3399999999999</v>
      </c>
      <c r="K625" s="44">
        <v>1256.4100000000001</v>
      </c>
      <c r="L625" s="44">
        <v>1510.29</v>
      </c>
      <c r="M625" s="44">
        <v>1706.36</v>
      </c>
      <c r="N625" s="44">
        <v>1872.48</v>
      </c>
      <c r="O625" s="44">
        <v>1914.39</v>
      </c>
      <c r="P625" s="44">
        <v>1904.51</v>
      </c>
      <c r="Q625" s="44">
        <v>1904.76</v>
      </c>
      <c r="R625" s="44">
        <v>1828.7</v>
      </c>
      <c r="S625" s="44">
        <v>1847.54</v>
      </c>
      <c r="T625" s="44">
        <v>1852.64</v>
      </c>
      <c r="U625" s="44">
        <v>2018.9</v>
      </c>
      <c r="V625" s="44">
        <v>2081.91</v>
      </c>
      <c r="W625" s="44">
        <v>2001.56</v>
      </c>
      <c r="X625" s="44">
        <v>1961.45</v>
      </c>
      <c r="Y625" s="44">
        <v>1910.65</v>
      </c>
      <c r="Z625" s="44">
        <v>1539.68</v>
      </c>
      <c r="AA625" s="44">
        <v>1290.9000000000001</v>
      </c>
    </row>
    <row r="626" spans="1:27" ht="12.75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851</v>
      </c>
      <c r="B629" s="28" t="str">
        <f>"30"&amp;"."&amp;$B$662&amp;"."&amp;$B$663</f>
        <v>30.10.2023</v>
      </c>
      <c r="C629" s="90" t="s">
        <v>76</v>
      </c>
      <c r="D629" s="91">
        <f>ROUND(((D630+D631+D633+D632)/1000),5)</f>
        <v>4.9680600000000004</v>
      </c>
      <c r="E629" s="91">
        <f>ROUND(((E630+E631+E633+E632)/1000),5)</f>
        <v>4.8604900000000004</v>
      </c>
      <c r="F629" s="91">
        <f>ROUND(((F630+F631+F633+F632)/1000),5)</f>
        <v>4.8077500000000004</v>
      </c>
      <c r="G629" s="91">
        <f t="shared" ref="G629:AA629" si="366">ROUND(((G630+G631+G633+G632)/1000),5)</f>
        <v>4.7955899999999998</v>
      </c>
      <c r="H629" s="91">
        <f t="shared" si="366"/>
        <v>4.8513099999999998</v>
      </c>
      <c r="I629" s="91">
        <f t="shared" si="366"/>
        <v>4.9693199999999997</v>
      </c>
      <c r="J629" s="91">
        <f t="shared" si="366"/>
        <v>5.0879899999999996</v>
      </c>
      <c r="K629" s="91">
        <f t="shared" si="366"/>
        <v>5.3605</v>
      </c>
      <c r="L629" s="91">
        <f t="shared" si="366"/>
        <v>5.6074700000000002</v>
      </c>
      <c r="M629" s="91">
        <f t="shared" si="366"/>
        <v>5.7559800000000001</v>
      </c>
      <c r="N629" s="91">
        <f t="shared" si="366"/>
        <v>5.8468200000000001</v>
      </c>
      <c r="O629" s="91">
        <f t="shared" si="366"/>
        <v>5.7749899999999998</v>
      </c>
      <c r="P629" s="91">
        <f t="shared" si="366"/>
        <v>5.7759600000000004</v>
      </c>
      <c r="Q629" s="91">
        <f t="shared" si="366"/>
        <v>5.8060999999999998</v>
      </c>
      <c r="R629" s="91">
        <f t="shared" si="366"/>
        <v>5.7866</v>
      </c>
      <c r="S629" s="91">
        <f t="shared" si="366"/>
        <v>5.7808299999999999</v>
      </c>
      <c r="T629" s="91">
        <f t="shared" si="366"/>
        <v>5.7744799999999996</v>
      </c>
      <c r="U629" s="91">
        <f t="shared" si="366"/>
        <v>6.0091099999999997</v>
      </c>
      <c r="V629" s="91">
        <f t="shared" si="366"/>
        <v>5.92014</v>
      </c>
      <c r="W629" s="91">
        <f t="shared" si="366"/>
        <v>5.7688199999999998</v>
      </c>
      <c r="X629" s="91">
        <f t="shared" si="366"/>
        <v>5.7218799999999996</v>
      </c>
      <c r="Y629" s="91">
        <f t="shared" si="366"/>
        <v>5.5278700000000001</v>
      </c>
      <c r="Z629" s="91">
        <f t="shared" si="366"/>
        <v>5.1137300000000003</v>
      </c>
      <c r="AA629" s="91">
        <f t="shared" si="366"/>
        <v>5.0098500000000001</v>
      </c>
    </row>
    <row r="630" spans="1:27" ht="12.75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1188.01</v>
      </c>
      <c r="E630" s="44">
        <v>1080.44</v>
      </c>
      <c r="F630" s="44">
        <v>1027.7</v>
      </c>
      <c r="G630" s="44">
        <v>1015.54</v>
      </c>
      <c r="H630" s="44">
        <v>1071.26</v>
      </c>
      <c r="I630" s="44">
        <v>1189.27</v>
      </c>
      <c r="J630" s="44">
        <v>1307.94</v>
      </c>
      <c r="K630" s="44">
        <v>1580.45</v>
      </c>
      <c r="L630" s="44">
        <v>1827.42</v>
      </c>
      <c r="M630" s="44">
        <v>1975.93</v>
      </c>
      <c r="N630" s="44">
        <v>2066.77</v>
      </c>
      <c r="O630" s="44">
        <v>1994.94</v>
      </c>
      <c r="P630" s="44">
        <v>1995.91</v>
      </c>
      <c r="Q630" s="44">
        <v>2026.05</v>
      </c>
      <c r="R630" s="44">
        <v>2006.55</v>
      </c>
      <c r="S630" s="44">
        <v>2000.78</v>
      </c>
      <c r="T630" s="44">
        <v>1994.43</v>
      </c>
      <c r="U630" s="44">
        <v>2229.06</v>
      </c>
      <c r="V630" s="44">
        <v>2140.09</v>
      </c>
      <c r="W630" s="44">
        <v>1988.77</v>
      </c>
      <c r="X630" s="44">
        <v>1941.83</v>
      </c>
      <c r="Y630" s="44">
        <v>1747.82</v>
      </c>
      <c r="Z630" s="44">
        <v>1333.68</v>
      </c>
      <c r="AA630" s="44">
        <v>1229.8</v>
      </c>
    </row>
    <row r="631" spans="1:27" ht="12.75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856</v>
      </c>
      <c r="B634" s="28" t="str">
        <f>"31"&amp;"."&amp;$B$662&amp;"."&amp;$B$663</f>
        <v>31.10.2023</v>
      </c>
      <c r="C634" s="90" t="s">
        <v>76</v>
      </c>
      <c r="D634" s="91">
        <f>ROUND(((D635+D636+D638+D637)/1000),5)</f>
        <v>4.9325299999999999</v>
      </c>
      <c r="E634" s="91">
        <f>ROUND(((E635+E636+E638+E637)/1000),5)</f>
        <v>4.7959699999999996</v>
      </c>
      <c r="F634" s="91">
        <f>ROUND(((F635+F636+F638+F637)/1000),5)</f>
        <v>4.7098399999999998</v>
      </c>
      <c r="G634" s="91">
        <f t="shared" ref="G634:AA634" si="369">ROUND(((G635+G636+G638+G637)/1000),5)</f>
        <v>4.6945199999999998</v>
      </c>
      <c r="H634" s="91">
        <f t="shared" si="369"/>
        <v>4.8083099999999996</v>
      </c>
      <c r="I634" s="91">
        <f t="shared" si="369"/>
        <v>4.9611499999999999</v>
      </c>
      <c r="J634" s="91">
        <f t="shared" si="369"/>
        <v>5.0502399999999996</v>
      </c>
      <c r="K634" s="91">
        <f t="shared" si="369"/>
        <v>5.3826599999999996</v>
      </c>
      <c r="L634" s="91">
        <f t="shared" si="369"/>
        <v>5.5744999999999996</v>
      </c>
      <c r="M634" s="91">
        <f t="shared" si="369"/>
        <v>5.7403000000000004</v>
      </c>
      <c r="N634" s="91">
        <f t="shared" si="369"/>
        <v>5.7611600000000003</v>
      </c>
      <c r="O634" s="91">
        <f t="shared" si="369"/>
        <v>5.7438500000000001</v>
      </c>
      <c r="P634" s="91">
        <f t="shared" si="369"/>
        <v>5.7466799999999996</v>
      </c>
      <c r="Q634" s="91">
        <f t="shared" si="369"/>
        <v>5.7488200000000003</v>
      </c>
      <c r="R634" s="91">
        <f t="shared" si="369"/>
        <v>5.7484700000000002</v>
      </c>
      <c r="S634" s="91">
        <f t="shared" si="369"/>
        <v>5.7492099999999997</v>
      </c>
      <c r="T634" s="91">
        <f t="shared" si="369"/>
        <v>5.7471300000000003</v>
      </c>
      <c r="U634" s="91">
        <f t="shared" si="369"/>
        <v>5.8085699999999996</v>
      </c>
      <c r="V634" s="91">
        <f t="shared" si="369"/>
        <v>5.81358</v>
      </c>
      <c r="W634" s="91">
        <f t="shared" si="369"/>
        <v>5.7236599999999997</v>
      </c>
      <c r="X634" s="91">
        <f t="shared" si="369"/>
        <v>5.6583899999999998</v>
      </c>
      <c r="Y634" s="91">
        <f t="shared" si="369"/>
        <v>5.5083900000000003</v>
      </c>
      <c r="Z634" s="91">
        <f t="shared" si="369"/>
        <v>5.0888200000000001</v>
      </c>
      <c r="AA634" s="91">
        <f t="shared" si="369"/>
        <v>4.9941599999999999</v>
      </c>
    </row>
    <row r="635" spans="1:27" ht="12.75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1152.48</v>
      </c>
      <c r="E635" s="44">
        <v>1015.92</v>
      </c>
      <c r="F635" s="44">
        <v>929.79</v>
      </c>
      <c r="G635" s="44">
        <v>914.47</v>
      </c>
      <c r="H635" s="44">
        <v>1028.26</v>
      </c>
      <c r="I635" s="44">
        <v>1181.0999999999999</v>
      </c>
      <c r="J635" s="44">
        <v>1270.19</v>
      </c>
      <c r="K635" s="44">
        <v>1602.61</v>
      </c>
      <c r="L635" s="44">
        <v>1794.45</v>
      </c>
      <c r="M635" s="44">
        <v>1960.25</v>
      </c>
      <c r="N635" s="44">
        <v>1981.11</v>
      </c>
      <c r="O635" s="44">
        <v>1963.8</v>
      </c>
      <c r="P635" s="44">
        <v>1966.63</v>
      </c>
      <c r="Q635" s="44">
        <v>1968.77</v>
      </c>
      <c r="R635" s="44">
        <v>1968.42</v>
      </c>
      <c r="S635" s="44">
        <v>1969.16</v>
      </c>
      <c r="T635" s="44">
        <v>1967.08</v>
      </c>
      <c r="U635" s="44">
        <v>2028.52</v>
      </c>
      <c r="V635" s="44">
        <v>2033.53</v>
      </c>
      <c r="W635" s="44">
        <v>1943.61</v>
      </c>
      <c r="X635" s="44">
        <v>1878.34</v>
      </c>
      <c r="Y635" s="44">
        <v>1728.34</v>
      </c>
      <c r="Z635" s="44">
        <v>1308.77</v>
      </c>
      <c r="AA635" s="44">
        <v>1214.1099999999999</v>
      </c>
    </row>
    <row r="636" spans="1:27" ht="12.75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862758.02</v>
      </c>
      <c r="E643" s="105">
        <f t="shared" ref="E643:G643" si="372">E644</f>
        <v>862758.02</v>
      </c>
      <c r="F643" s="105">
        <f t="shared" si="372"/>
        <v>862758.02</v>
      </c>
      <c r="G643" s="105">
        <f t="shared" si="372"/>
        <v>862758.02</v>
      </c>
    </row>
    <row r="644" spans="1:27" ht="12.75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862758.02</v>
      </c>
      <c r="E644" s="44">
        <f>$D644</f>
        <v>862758.02</v>
      </c>
      <c r="F644" s="44">
        <f>$D644</f>
        <v>862758.02</v>
      </c>
      <c r="G644" s="44">
        <f>$D644</f>
        <v>862758.02</v>
      </c>
    </row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6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FB088-A027-4A83-82D4-CC69B3A87FAD}">
  <sheetPr>
    <tabColor rgb="FF00B0F0"/>
    <pageSetUpPr fitToPage="1"/>
  </sheetPr>
  <dimension ref="A1:AA219"/>
  <sheetViews>
    <sheetView view="pageBreakPreview" zoomScale="75" zoomScaleNormal="100" zoomScaleSheetLayoutView="75" workbookViewId="0">
      <selection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870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2.75" customHeight="1" x14ac:dyDescent="0.2">
      <c r="A5" s="175" t="s">
        <v>549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5.5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2">
      <c r="A8" s="98" t="s">
        <v>5</v>
      </c>
      <c r="B8" s="28" t="str">
        <f>"01"&amp;"."&amp;$B$218&amp;"."&amp;$B$219</f>
        <v>01.10.2023</v>
      </c>
      <c r="C8" s="90" t="s">
        <v>76</v>
      </c>
      <c r="D8" s="91">
        <f>ROUND(((D9+D10+D12+D11+D13)/1000),5)</f>
        <v>3.9510900000000002</v>
      </c>
      <c r="E8" s="91">
        <f t="shared" ref="E8:AA8" si="0">ROUND(((E9+E10+E12+E11+E13)/1000),5)</f>
        <v>3.8923299999999998</v>
      </c>
      <c r="F8" s="91">
        <f t="shared" si="0"/>
        <v>3.8792499999999999</v>
      </c>
      <c r="G8" s="91">
        <f t="shared" si="0"/>
        <v>3.8812099999999998</v>
      </c>
      <c r="H8" s="91">
        <f t="shared" si="0"/>
        <v>3.88971</v>
      </c>
      <c r="I8" s="91">
        <f t="shared" si="0"/>
        <v>3.91412</v>
      </c>
      <c r="J8" s="91">
        <f t="shared" si="0"/>
        <v>3.9162499999999998</v>
      </c>
      <c r="K8" s="91">
        <f t="shared" si="0"/>
        <v>4.0036699999999996</v>
      </c>
      <c r="L8" s="91">
        <f t="shared" si="0"/>
        <v>4.2557400000000003</v>
      </c>
      <c r="M8" s="91">
        <f t="shared" si="0"/>
        <v>4.5316200000000002</v>
      </c>
      <c r="N8" s="91">
        <f t="shared" si="0"/>
        <v>4.5829000000000004</v>
      </c>
      <c r="O8" s="91">
        <f t="shared" si="0"/>
        <v>4.5894500000000003</v>
      </c>
      <c r="P8" s="91">
        <f t="shared" si="0"/>
        <v>4.5920699999999997</v>
      </c>
      <c r="Q8" s="91">
        <f t="shared" si="0"/>
        <v>4.6055200000000003</v>
      </c>
      <c r="R8" s="91">
        <f t="shared" si="0"/>
        <v>4.6089900000000004</v>
      </c>
      <c r="S8" s="91">
        <f t="shared" si="0"/>
        <v>4.6201699999999999</v>
      </c>
      <c r="T8" s="91">
        <f t="shared" si="0"/>
        <v>4.6148499999999997</v>
      </c>
      <c r="U8" s="91">
        <f t="shared" si="0"/>
        <v>4.6188099999999999</v>
      </c>
      <c r="V8" s="91">
        <f t="shared" si="0"/>
        <v>4.6857600000000001</v>
      </c>
      <c r="W8" s="91">
        <f t="shared" si="0"/>
        <v>4.7645900000000001</v>
      </c>
      <c r="X8" s="91">
        <f t="shared" si="0"/>
        <v>4.6889799999999999</v>
      </c>
      <c r="Y8" s="91">
        <f t="shared" si="0"/>
        <v>4.5874199999999998</v>
      </c>
      <c r="Z8" s="91">
        <f t="shared" si="0"/>
        <v>4.2545299999999999</v>
      </c>
      <c r="AA8" s="91">
        <f t="shared" si="0"/>
        <v>4.0743900000000002</v>
      </c>
    </row>
    <row r="9" spans="1:27" ht="12.75" customHeight="1" outlineLevel="1" x14ac:dyDescent="0.2">
      <c r="A9" s="112" t="s">
        <v>87</v>
      </c>
      <c r="B9" s="63" t="s">
        <v>238</v>
      </c>
      <c r="C9" s="43" t="s">
        <v>79</v>
      </c>
      <c r="D9" s="44">
        <v>1332.92</v>
      </c>
      <c r="E9" s="44">
        <v>1274.1600000000001</v>
      </c>
      <c r="F9" s="44">
        <v>1261.08</v>
      </c>
      <c r="G9" s="44">
        <v>1263.04</v>
      </c>
      <c r="H9" s="44">
        <v>1271.54</v>
      </c>
      <c r="I9" s="44">
        <v>1295.95</v>
      </c>
      <c r="J9" s="44">
        <v>1298.08</v>
      </c>
      <c r="K9" s="44">
        <v>1385.5</v>
      </c>
      <c r="L9" s="44">
        <v>1637.57</v>
      </c>
      <c r="M9" s="44">
        <v>1913.45</v>
      </c>
      <c r="N9" s="44">
        <v>1964.73</v>
      </c>
      <c r="O9" s="44">
        <v>1971.28</v>
      </c>
      <c r="P9" s="44">
        <v>1973.9</v>
      </c>
      <c r="Q9" s="44">
        <v>1987.35</v>
      </c>
      <c r="R9" s="44">
        <v>1990.82</v>
      </c>
      <c r="S9" s="44">
        <v>2002</v>
      </c>
      <c r="T9" s="44">
        <v>1996.68</v>
      </c>
      <c r="U9" s="44">
        <v>2000.64</v>
      </c>
      <c r="V9" s="44">
        <v>2067.59</v>
      </c>
      <c r="W9" s="44">
        <v>2146.42</v>
      </c>
      <c r="X9" s="44">
        <v>2070.81</v>
      </c>
      <c r="Y9" s="44">
        <v>1969.25</v>
      </c>
      <c r="Z9" s="44">
        <v>1636.36</v>
      </c>
      <c r="AA9" s="44">
        <v>1456.22</v>
      </c>
    </row>
    <row r="10" spans="1:27" ht="12.75" customHeight="1" outlineLevel="1" x14ac:dyDescent="0.2">
      <c r="A10" s="112" t="s">
        <v>87</v>
      </c>
      <c r="B10" s="63" t="s">
        <v>90</v>
      </c>
      <c r="C10" s="43" t="s">
        <v>79</v>
      </c>
      <c r="D10" s="44"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customHeight="1" outlineLevel="1" x14ac:dyDescent="0.2">
      <c r="A11" s="112" t="s">
        <v>87</v>
      </c>
      <c r="B11" s="63" t="s">
        <v>83</v>
      </c>
      <c r="C11" s="43" t="s">
        <v>79</v>
      </c>
      <c r="D11" s="44">
        <v>3.56</v>
      </c>
      <c r="E11" s="44">
        <v>3.56</v>
      </c>
      <c r="F11" s="44">
        <v>3.56</v>
      </c>
      <c r="G11" s="44">
        <v>3.56</v>
      </c>
      <c r="H11" s="44">
        <v>3.56</v>
      </c>
      <c r="I11" s="44">
        <v>3.56</v>
      </c>
      <c r="J11" s="44">
        <v>3.56</v>
      </c>
      <c r="K11" s="44">
        <v>3.56</v>
      </c>
      <c r="L11" s="44">
        <v>3.56</v>
      </c>
      <c r="M11" s="44">
        <v>3.56</v>
      </c>
      <c r="N11" s="44">
        <v>3.56</v>
      </c>
      <c r="O11" s="44">
        <v>3.56</v>
      </c>
      <c r="P11" s="44">
        <v>3.56</v>
      </c>
      <c r="Q11" s="44">
        <v>3.56</v>
      </c>
      <c r="R11" s="44">
        <v>3.56</v>
      </c>
      <c r="S11" s="44">
        <v>3.56</v>
      </c>
      <c r="T11" s="44">
        <v>3.56</v>
      </c>
      <c r="U11" s="44">
        <v>3.56</v>
      </c>
      <c r="V11" s="44">
        <v>3.56</v>
      </c>
      <c r="W11" s="44">
        <v>3.56</v>
      </c>
      <c r="X11" s="44">
        <v>3.56</v>
      </c>
      <c r="Y11" s="44">
        <v>3.56</v>
      </c>
      <c r="Z11" s="44">
        <v>3.56</v>
      </c>
      <c r="AA11" s="44">
        <v>3.56</v>
      </c>
    </row>
    <row r="12" spans="1:27" ht="12.75" customHeight="1" outlineLevel="1" x14ac:dyDescent="0.2">
      <c r="A12" s="99" t="s">
        <v>871</v>
      </c>
      <c r="B12" s="63" t="s">
        <v>872</v>
      </c>
      <c r="C12" s="43" t="s">
        <v>79</v>
      </c>
      <c r="D12" s="44"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customHeight="1" outlineLevel="1" x14ac:dyDescent="0.2">
      <c r="A13" s="99" t="s">
        <v>873</v>
      </c>
      <c r="B13" s="63" t="s">
        <v>874</v>
      </c>
      <c r="C13" s="43" t="s">
        <v>79</v>
      </c>
      <c r="D13" s="44"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x14ac:dyDescent="0.2">
      <c r="A14" s="98" t="s">
        <v>8</v>
      </c>
      <c r="B14" s="28" t="str">
        <f>"02"&amp;"."&amp;$B$218&amp;"."&amp;$B$219</f>
        <v>02.10.2023</v>
      </c>
      <c r="C14" s="90" t="s">
        <v>76</v>
      </c>
      <c r="D14" s="91">
        <f>ROUND(((D15+D16+D18+D17+D19)/1000),5)</f>
        <v>3.9285999999999999</v>
      </c>
      <c r="E14" s="91">
        <f t="shared" ref="E14:AA14" si="4">ROUND(((E15+E16+E18+E17+E19)/1000),5)</f>
        <v>3.8715999999999999</v>
      </c>
      <c r="F14" s="91">
        <f t="shared" si="4"/>
        <v>3.8154400000000002</v>
      </c>
      <c r="G14" s="91">
        <f t="shared" si="4"/>
        <v>3.8022200000000002</v>
      </c>
      <c r="H14" s="91">
        <f t="shared" si="4"/>
        <v>3.81582</v>
      </c>
      <c r="I14" s="91">
        <f t="shared" si="4"/>
        <v>3.9343300000000001</v>
      </c>
      <c r="J14" s="91">
        <f t="shared" si="4"/>
        <v>4.0967700000000002</v>
      </c>
      <c r="K14" s="91">
        <f t="shared" si="4"/>
        <v>4.3574599999999997</v>
      </c>
      <c r="L14" s="91">
        <f t="shared" si="4"/>
        <v>4.5371800000000002</v>
      </c>
      <c r="M14" s="91">
        <f t="shared" si="4"/>
        <v>4.6925800000000004</v>
      </c>
      <c r="N14" s="91">
        <f t="shared" si="4"/>
        <v>4.6998800000000003</v>
      </c>
      <c r="O14" s="91">
        <f t="shared" si="4"/>
        <v>4.6436400000000004</v>
      </c>
      <c r="P14" s="91">
        <f t="shared" si="4"/>
        <v>4.6323499999999997</v>
      </c>
      <c r="Q14" s="91">
        <f t="shared" si="4"/>
        <v>4.65503</v>
      </c>
      <c r="R14" s="91">
        <f t="shared" si="4"/>
        <v>4.65747</v>
      </c>
      <c r="S14" s="91">
        <f t="shared" si="4"/>
        <v>4.6415600000000001</v>
      </c>
      <c r="T14" s="91">
        <f t="shared" si="4"/>
        <v>4.6359199999999996</v>
      </c>
      <c r="U14" s="91">
        <f t="shared" si="4"/>
        <v>4.6091300000000004</v>
      </c>
      <c r="V14" s="91">
        <f t="shared" si="4"/>
        <v>4.7419000000000002</v>
      </c>
      <c r="W14" s="91">
        <f t="shared" si="4"/>
        <v>4.7467300000000003</v>
      </c>
      <c r="X14" s="91">
        <f t="shared" si="4"/>
        <v>4.6194499999999996</v>
      </c>
      <c r="Y14" s="91">
        <f t="shared" si="4"/>
        <v>4.5334199999999996</v>
      </c>
      <c r="Z14" s="91">
        <f t="shared" si="4"/>
        <v>4.2684899999999999</v>
      </c>
      <c r="AA14" s="91">
        <f t="shared" si="4"/>
        <v>4.0031999999999996</v>
      </c>
    </row>
    <row r="15" spans="1:27" ht="12.75" customHeight="1" outlineLevel="1" x14ac:dyDescent="0.2">
      <c r="A15" s="99" t="s">
        <v>113</v>
      </c>
      <c r="B15" s="63" t="s">
        <v>238</v>
      </c>
      <c r="C15" s="43" t="s">
        <v>79</v>
      </c>
      <c r="D15" s="44">
        <v>1310.43</v>
      </c>
      <c r="E15" s="44">
        <v>1253.43</v>
      </c>
      <c r="F15" s="44">
        <v>1197.27</v>
      </c>
      <c r="G15" s="44">
        <v>1184.05</v>
      </c>
      <c r="H15" s="44">
        <v>1197.6500000000001</v>
      </c>
      <c r="I15" s="44">
        <v>1316.16</v>
      </c>
      <c r="J15" s="44">
        <v>1478.6</v>
      </c>
      <c r="K15" s="44">
        <v>1739.29</v>
      </c>
      <c r="L15" s="44">
        <v>1919.01</v>
      </c>
      <c r="M15" s="44">
        <v>2074.41</v>
      </c>
      <c r="N15" s="44">
        <v>2081.71</v>
      </c>
      <c r="O15" s="44">
        <v>2025.47</v>
      </c>
      <c r="P15" s="44">
        <v>2014.18</v>
      </c>
      <c r="Q15" s="44">
        <v>2036.86</v>
      </c>
      <c r="R15" s="44">
        <v>2039.3</v>
      </c>
      <c r="S15" s="44">
        <v>2023.39</v>
      </c>
      <c r="T15" s="44">
        <v>2017.75</v>
      </c>
      <c r="U15" s="44">
        <v>1990.96</v>
      </c>
      <c r="V15" s="44">
        <v>2123.73</v>
      </c>
      <c r="W15" s="44">
        <v>2128.56</v>
      </c>
      <c r="X15" s="44">
        <v>2001.28</v>
      </c>
      <c r="Y15" s="44">
        <v>1915.25</v>
      </c>
      <c r="Z15" s="44">
        <v>1650.32</v>
      </c>
      <c r="AA15" s="44">
        <v>1385.03</v>
      </c>
    </row>
    <row r="16" spans="1:27" ht="12.75" customHeight="1" outlineLevel="1" x14ac:dyDescent="0.2">
      <c r="A16" s="99" t="s">
        <v>875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customHeight="1" outlineLevel="1" x14ac:dyDescent="0.2">
      <c r="A17" s="99" t="s">
        <v>876</v>
      </c>
      <c r="B17" s="63" t="s">
        <v>83</v>
      </c>
      <c r="C17" s="43" t="s">
        <v>79</v>
      </c>
      <c r="D17" s="44">
        <v>3.56</v>
      </c>
      <c r="E17" s="44">
        <v>3.56</v>
      </c>
      <c r="F17" s="44">
        <v>3.56</v>
      </c>
      <c r="G17" s="44">
        <v>3.56</v>
      </c>
      <c r="H17" s="44">
        <v>3.56</v>
      </c>
      <c r="I17" s="44">
        <v>3.56</v>
      </c>
      <c r="J17" s="44">
        <v>3.56</v>
      </c>
      <c r="K17" s="44">
        <v>3.56</v>
      </c>
      <c r="L17" s="44">
        <v>3.56</v>
      </c>
      <c r="M17" s="44">
        <v>3.56</v>
      </c>
      <c r="N17" s="44">
        <v>3.56</v>
      </c>
      <c r="O17" s="44">
        <v>3.56</v>
      </c>
      <c r="P17" s="44">
        <v>3.56</v>
      </c>
      <c r="Q17" s="44">
        <v>3.56</v>
      </c>
      <c r="R17" s="44">
        <v>3.56</v>
      </c>
      <c r="S17" s="44">
        <v>3.56</v>
      </c>
      <c r="T17" s="44">
        <v>3.56</v>
      </c>
      <c r="U17" s="44">
        <v>3.56</v>
      </c>
      <c r="V17" s="44">
        <v>3.56</v>
      </c>
      <c r="W17" s="44">
        <v>3.56</v>
      </c>
      <c r="X17" s="44">
        <v>3.56</v>
      </c>
      <c r="Y17" s="44">
        <v>3.56</v>
      </c>
      <c r="Z17" s="44">
        <v>3.56</v>
      </c>
      <c r="AA17" s="44">
        <v>3.56</v>
      </c>
    </row>
    <row r="18" spans="1:27" ht="12.75" customHeight="1" outlineLevel="1" x14ac:dyDescent="0.2">
      <c r="A18" s="99" t="s">
        <v>877</v>
      </c>
      <c r="B18" s="63" t="s">
        <v>878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customHeight="1" outlineLevel="1" x14ac:dyDescent="0.2">
      <c r="A19" s="99" t="s">
        <v>879</v>
      </c>
      <c r="B19" s="63" t="s">
        <v>874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x14ac:dyDescent="0.2">
      <c r="A20" s="98" t="s">
        <v>11</v>
      </c>
      <c r="B20" s="28" t="str">
        <f>"03"&amp;"."&amp;$B$218&amp;"."&amp;$B$219</f>
        <v>03.10.2023</v>
      </c>
      <c r="C20" s="90" t="s">
        <v>76</v>
      </c>
      <c r="D20" s="91">
        <f>ROUND(((D21+D22+D24+D23+D25)/1000),5)</f>
        <v>3.8712800000000001</v>
      </c>
      <c r="E20" s="91">
        <f t="shared" ref="E20:AA20" si="8">ROUND(((E21+E22+E24+E23+E25)/1000),5)</f>
        <v>3.7798699999999998</v>
      </c>
      <c r="F20" s="91">
        <f t="shared" si="8"/>
        <v>3.6398000000000001</v>
      </c>
      <c r="G20" s="91">
        <f t="shared" si="8"/>
        <v>3.6225999999999998</v>
      </c>
      <c r="H20" s="91">
        <f t="shared" si="8"/>
        <v>3.78369</v>
      </c>
      <c r="I20" s="91">
        <f t="shared" si="8"/>
        <v>3.9348100000000001</v>
      </c>
      <c r="J20" s="91">
        <f t="shared" si="8"/>
        <v>4.0275299999999996</v>
      </c>
      <c r="K20" s="91">
        <f t="shared" si="8"/>
        <v>4.2696399999999999</v>
      </c>
      <c r="L20" s="91">
        <f t="shared" si="8"/>
        <v>4.4915399999999996</v>
      </c>
      <c r="M20" s="91">
        <f t="shared" si="8"/>
        <v>4.6229199999999997</v>
      </c>
      <c r="N20" s="91">
        <f t="shared" si="8"/>
        <v>4.6539299999999999</v>
      </c>
      <c r="O20" s="91">
        <f t="shared" si="8"/>
        <v>4.5891900000000003</v>
      </c>
      <c r="P20" s="91">
        <f t="shared" si="8"/>
        <v>4.6081300000000001</v>
      </c>
      <c r="Q20" s="91">
        <f t="shared" si="8"/>
        <v>4.6355500000000003</v>
      </c>
      <c r="R20" s="91">
        <f t="shared" si="8"/>
        <v>4.6389800000000001</v>
      </c>
      <c r="S20" s="91">
        <f t="shared" si="8"/>
        <v>4.6413599999999997</v>
      </c>
      <c r="T20" s="91">
        <f t="shared" si="8"/>
        <v>4.6415699999999998</v>
      </c>
      <c r="U20" s="91">
        <f t="shared" si="8"/>
        <v>4.5979900000000002</v>
      </c>
      <c r="V20" s="91">
        <f t="shared" si="8"/>
        <v>4.6953699999999996</v>
      </c>
      <c r="W20" s="91">
        <f t="shared" si="8"/>
        <v>4.7147399999999999</v>
      </c>
      <c r="X20" s="91">
        <f t="shared" si="8"/>
        <v>4.6140699999999999</v>
      </c>
      <c r="Y20" s="91">
        <f t="shared" si="8"/>
        <v>4.4700600000000001</v>
      </c>
      <c r="Z20" s="91">
        <f t="shared" si="8"/>
        <v>4.2232799999999999</v>
      </c>
      <c r="AA20" s="91">
        <f t="shared" si="8"/>
        <v>4.0004400000000002</v>
      </c>
    </row>
    <row r="21" spans="1:27" ht="12.75" customHeight="1" outlineLevel="1" x14ac:dyDescent="0.2">
      <c r="A21" s="99" t="s">
        <v>880</v>
      </c>
      <c r="B21" s="63" t="s">
        <v>238</v>
      </c>
      <c r="C21" s="43" t="s">
        <v>79</v>
      </c>
      <c r="D21" s="44">
        <v>1253.1099999999999</v>
      </c>
      <c r="E21" s="44">
        <v>1161.7</v>
      </c>
      <c r="F21" s="44">
        <v>1021.63</v>
      </c>
      <c r="G21" s="44">
        <v>1004.43</v>
      </c>
      <c r="H21" s="44">
        <v>1165.52</v>
      </c>
      <c r="I21" s="44">
        <v>1316.64</v>
      </c>
      <c r="J21" s="44">
        <v>1409.36</v>
      </c>
      <c r="K21" s="44">
        <v>1651.47</v>
      </c>
      <c r="L21" s="44">
        <v>1873.37</v>
      </c>
      <c r="M21" s="44">
        <v>2004.75</v>
      </c>
      <c r="N21" s="44">
        <v>2035.76</v>
      </c>
      <c r="O21" s="44">
        <v>1971.02</v>
      </c>
      <c r="P21" s="44">
        <v>1989.96</v>
      </c>
      <c r="Q21" s="44">
        <v>2017.38</v>
      </c>
      <c r="R21" s="44">
        <v>2020.81</v>
      </c>
      <c r="S21" s="44">
        <v>2023.19</v>
      </c>
      <c r="T21" s="44">
        <v>2023.4</v>
      </c>
      <c r="U21" s="44">
        <v>1979.82</v>
      </c>
      <c r="V21" s="44">
        <v>2077.1999999999998</v>
      </c>
      <c r="W21" s="44">
        <v>2096.5700000000002</v>
      </c>
      <c r="X21" s="44">
        <v>1995.9</v>
      </c>
      <c r="Y21" s="44">
        <v>1851.89</v>
      </c>
      <c r="Z21" s="44">
        <v>1605.11</v>
      </c>
      <c r="AA21" s="44">
        <v>1382.27</v>
      </c>
    </row>
    <row r="22" spans="1:27" ht="12.75" customHeight="1" outlineLevel="1" x14ac:dyDescent="0.2">
      <c r="A22" s="99" t="s">
        <v>881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customHeight="1" outlineLevel="1" x14ac:dyDescent="0.2">
      <c r="A23" s="99" t="s">
        <v>882</v>
      </c>
      <c r="B23" s="63" t="s">
        <v>83</v>
      </c>
      <c r="C23" s="43" t="s">
        <v>79</v>
      </c>
      <c r="D23" s="44">
        <v>3.56</v>
      </c>
      <c r="E23" s="44">
        <v>3.56</v>
      </c>
      <c r="F23" s="44">
        <v>3.56</v>
      </c>
      <c r="G23" s="44">
        <v>3.56</v>
      </c>
      <c r="H23" s="44">
        <v>3.56</v>
      </c>
      <c r="I23" s="44">
        <v>3.56</v>
      </c>
      <c r="J23" s="44">
        <v>3.56</v>
      </c>
      <c r="K23" s="44">
        <v>3.56</v>
      </c>
      <c r="L23" s="44">
        <v>3.56</v>
      </c>
      <c r="M23" s="44">
        <v>3.56</v>
      </c>
      <c r="N23" s="44">
        <v>3.56</v>
      </c>
      <c r="O23" s="44">
        <v>3.56</v>
      </c>
      <c r="P23" s="44">
        <v>3.56</v>
      </c>
      <c r="Q23" s="44">
        <v>3.56</v>
      </c>
      <c r="R23" s="44">
        <v>3.56</v>
      </c>
      <c r="S23" s="44">
        <v>3.56</v>
      </c>
      <c r="T23" s="44">
        <v>3.56</v>
      </c>
      <c r="U23" s="44">
        <v>3.56</v>
      </c>
      <c r="V23" s="44">
        <v>3.56</v>
      </c>
      <c r="W23" s="44">
        <v>3.56</v>
      </c>
      <c r="X23" s="44">
        <v>3.56</v>
      </c>
      <c r="Y23" s="44">
        <v>3.56</v>
      </c>
      <c r="Z23" s="44">
        <v>3.56</v>
      </c>
      <c r="AA23" s="44">
        <v>3.56</v>
      </c>
    </row>
    <row r="24" spans="1:27" ht="12.75" customHeight="1" outlineLevel="1" x14ac:dyDescent="0.2">
      <c r="A24" s="99" t="s">
        <v>883</v>
      </c>
      <c r="B24" s="63" t="s">
        <v>878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customHeight="1" outlineLevel="1" x14ac:dyDescent="0.2">
      <c r="A25" s="99" t="s">
        <v>884</v>
      </c>
      <c r="B25" s="63" t="s">
        <v>874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x14ac:dyDescent="0.2">
      <c r="A26" s="98" t="s">
        <v>14</v>
      </c>
      <c r="B26" s="28" t="str">
        <f>"04"&amp;"."&amp;$B$218&amp;"."&amp;$B$219</f>
        <v>04.10.2023</v>
      </c>
      <c r="C26" s="90" t="s">
        <v>76</v>
      </c>
      <c r="D26" s="91">
        <f>ROUND(((D27+D28+D30+D29+D31)/1000),5)</f>
        <v>3.8444799999999999</v>
      </c>
      <c r="E26" s="91">
        <f t="shared" ref="E26:AA26" si="12">ROUND(((E27+E28+E30+E29+E31)/1000),5)</f>
        <v>3.7120600000000001</v>
      </c>
      <c r="F26" s="91">
        <f t="shared" si="12"/>
        <v>3.5945200000000002</v>
      </c>
      <c r="G26" s="91">
        <f t="shared" si="12"/>
        <v>3.6526999999999998</v>
      </c>
      <c r="H26" s="91">
        <f t="shared" si="12"/>
        <v>3.7772600000000001</v>
      </c>
      <c r="I26" s="91">
        <f t="shared" si="12"/>
        <v>3.8877600000000001</v>
      </c>
      <c r="J26" s="91">
        <f t="shared" si="12"/>
        <v>3.93729</v>
      </c>
      <c r="K26" s="91">
        <f t="shared" si="12"/>
        <v>4.2805499999999999</v>
      </c>
      <c r="L26" s="91">
        <f t="shared" si="12"/>
        <v>4.5426200000000003</v>
      </c>
      <c r="M26" s="91">
        <f t="shared" si="12"/>
        <v>4.6472300000000004</v>
      </c>
      <c r="N26" s="91">
        <f t="shared" si="12"/>
        <v>4.6677</v>
      </c>
      <c r="O26" s="91">
        <f t="shared" si="12"/>
        <v>4.61815</v>
      </c>
      <c r="P26" s="91">
        <f t="shared" si="12"/>
        <v>4.6059299999999999</v>
      </c>
      <c r="Q26" s="91">
        <f t="shared" si="12"/>
        <v>4.6271699999999996</v>
      </c>
      <c r="R26" s="91">
        <f t="shared" si="12"/>
        <v>4.6305899999999998</v>
      </c>
      <c r="S26" s="91">
        <f t="shared" si="12"/>
        <v>4.6215000000000002</v>
      </c>
      <c r="T26" s="91">
        <f t="shared" si="12"/>
        <v>4.6356999999999999</v>
      </c>
      <c r="U26" s="91">
        <f t="shared" si="12"/>
        <v>4.6388199999999999</v>
      </c>
      <c r="V26" s="91">
        <f t="shared" si="12"/>
        <v>4.7203200000000001</v>
      </c>
      <c r="W26" s="91">
        <f t="shared" si="12"/>
        <v>4.7288800000000002</v>
      </c>
      <c r="X26" s="91">
        <f t="shared" si="12"/>
        <v>4.6338600000000003</v>
      </c>
      <c r="Y26" s="91">
        <f t="shared" si="12"/>
        <v>4.4672299999999998</v>
      </c>
      <c r="Z26" s="91">
        <f t="shared" si="12"/>
        <v>4.0971000000000002</v>
      </c>
      <c r="AA26" s="91">
        <f t="shared" si="12"/>
        <v>3.9440499999999998</v>
      </c>
    </row>
    <row r="27" spans="1:27" ht="12.75" customHeight="1" outlineLevel="1" x14ac:dyDescent="0.2">
      <c r="A27" s="99" t="s">
        <v>885</v>
      </c>
      <c r="B27" s="63" t="s">
        <v>238</v>
      </c>
      <c r="C27" s="43" t="s">
        <v>79</v>
      </c>
      <c r="D27" s="44">
        <v>1226.31</v>
      </c>
      <c r="E27" s="44">
        <v>1093.8900000000001</v>
      </c>
      <c r="F27" s="44">
        <v>976.35</v>
      </c>
      <c r="G27" s="44">
        <v>1034.53</v>
      </c>
      <c r="H27" s="44">
        <v>1159.0899999999999</v>
      </c>
      <c r="I27" s="44">
        <v>1269.5899999999999</v>
      </c>
      <c r="J27" s="44">
        <v>1319.12</v>
      </c>
      <c r="K27" s="44">
        <v>1662.38</v>
      </c>
      <c r="L27" s="44">
        <v>1924.45</v>
      </c>
      <c r="M27" s="44">
        <v>2029.06</v>
      </c>
      <c r="N27" s="44">
        <v>2049.5300000000002</v>
      </c>
      <c r="O27" s="44">
        <v>1999.98</v>
      </c>
      <c r="P27" s="44">
        <v>1987.76</v>
      </c>
      <c r="Q27" s="44">
        <v>2009</v>
      </c>
      <c r="R27" s="44">
        <v>2012.42</v>
      </c>
      <c r="S27" s="44">
        <v>2003.33</v>
      </c>
      <c r="T27" s="44">
        <v>2017.53</v>
      </c>
      <c r="U27" s="44">
        <v>2020.65</v>
      </c>
      <c r="V27" s="44">
        <v>2102.15</v>
      </c>
      <c r="W27" s="44">
        <v>2110.71</v>
      </c>
      <c r="X27" s="44">
        <v>2015.69</v>
      </c>
      <c r="Y27" s="44">
        <v>1849.06</v>
      </c>
      <c r="Z27" s="44">
        <v>1478.93</v>
      </c>
      <c r="AA27" s="44">
        <v>1325.88</v>
      </c>
    </row>
    <row r="28" spans="1:27" ht="12.75" customHeight="1" outlineLevel="1" x14ac:dyDescent="0.2">
      <c r="A28" s="99" t="s">
        <v>886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customHeight="1" outlineLevel="1" x14ac:dyDescent="0.2">
      <c r="A29" s="99" t="s">
        <v>887</v>
      </c>
      <c r="B29" s="63" t="s">
        <v>83</v>
      </c>
      <c r="C29" s="43" t="s">
        <v>79</v>
      </c>
      <c r="D29" s="44">
        <v>3.56</v>
      </c>
      <c r="E29" s="44">
        <v>3.56</v>
      </c>
      <c r="F29" s="44">
        <v>3.56</v>
      </c>
      <c r="G29" s="44">
        <v>3.56</v>
      </c>
      <c r="H29" s="44">
        <v>3.56</v>
      </c>
      <c r="I29" s="44">
        <v>3.56</v>
      </c>
      <c r="J29" s="44">
        <v>3.56</v>
      </c>
      <c r="K29" s="44">
        <v>3.56</v>
      </c>
      <c r="L29" s="44">
        <v>3.56</v>
      </c>
      <c r="M29" s="44">
        <v>3.56</v>
      </c>
      <c r="N29" s="44">
        <v>3.56</v>
      </c>
      <c r="O29" s="44">
        <v>3.56</v>
      </c>
      <c r="P29" s="44">
        <v>3.56</v>
      </c>
      <c r="Q29" s="44">
        <v>3.56</v>
      </c>
      <c r="R29" s="44">
        <v>3.56</v>
      </c>
      <c r="S29" s="44">
        <v>3.56</v>
      </c>
      <c r="T29" s="44">
        <v>3.56</v>
      </c>
      <c r="U29" s="44">
        <v>3.56</v>
      </c>
      <c r="V29" s="44">
        <v>3.56</v>
      </c>
      <c r="W29" s="44">
        <v>3.56</v>
      </c>
      <c r="X29" s="44">
        <v>3.56</v>
      </c>
      <c r="Y29" s="44">
        <v>3.56</v>
      </c>
      <c r="Z29" s="44">
        <v>3.56</v>
      </c>
      <c r="AA29" s="44">
        <v>3.56</v>
      </c>
    </row>
    <row r="30" spans="1:27" ht="12.75" customHeight="1" outlineLevel="1" x14ac:dyDescent="0.2">
      <c r="A30" s="99" t="s">
        <v>888</v>
      </c>
      <c r="B30" s="63" t="s">
        <v>878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customHeight="1" outlineLevel="1" x14ac:dyDescent="0.2">
      <c r="A31" s="99" t="s">
        <v>889</v>
      </c>
      <c r="B31" s="63" t="s">
        <v>874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x14ac:dyDescent="0.2">
      <c r="A32" s="98" t="s">
        <v>17</v>
      </c>
      <c r="B32" s="28" t="str">
        <f>"05"&amp;"."&amp;$B$218&amp;"."&amp;$B$219</f>
        <v>05.10.2023</v>
      </c>
      <c r="C32" s="90" t="s">
        <v>76</v>
      </c>
      <c r="D32" s="91">
        <f>ROUND(((D33+D34+D36+D35+D37)/1000),5)</f>
        <v>3.7915299999999998</v>
      </c>
      <c r="E32" s="91">
        <f t="shared" ref="E32:AA32" si="16">ROUND(((E33+E34+E36+E35+E37)/1000),5)</f>
        <v>3.6346799999999999</v>
      </c>
      <c r="F32" s="91">
        <f t="shared" si="16"/>
        <v>3.5442900000000002</v>
      </c>
      <c r="G32" s="91">
        <f t="shared" si="16"/>
        <v>3.56107</v>
      </c>
      <c r="H32" s="91">
        <f t="shared" si="16"/>
        <v>3.7282000000000002</v>
      </c>
      <c r="I32" s="91">
        <f t="shared" si="16"/>
        <v>3.871</v>
      </c>
      <c r="J32" s="91">
        <f t="shared" si="16"/>
        <v>3.9840300000000002</v>
      </c>
      <c r="K32" s="91">
        <f t="shared" si="16"/>
        <v>4.3344199999999997</v>
      </c>
      <c r="L32" s="91">
        <f t="shared" si="16"/>
        <v>4.3898999999999999</v>
      </c>
      <c r="M32" s="91">
        <f t="shared" si="16"/>
        <v>4.5411400000000004</v>
      </c>
      <c r="N32" s="91">
        <f t="shared" si="16"/>
        <v>4.6118199999999998</v>
      </c>
      <c r="O32" s="91">
        <f t="shared" si="16"/>
        <v>4.4972799999999999</v>
      </c>
      <c r="P32" s="91">
        <f t="shared" si="16"/>
        <v>4.4732200000000004</v>
      </c>
      <c r="Q32" s="91">
        <f t="shared" si="16"/>
        <v>4.5281399999999996</v>
      </c>
      <c r="R32" s="91">
        <f t="shared" si="16"/>
        <v>4.5396999999999998</v>
      </c>
      <c r="S32" s="91">
        <f t="shared" si="16"/>
        <v>4.5370699999999999</v>
      </c>
      <c r="T32" s="91">
        <f t="shared" si="16"/>
        <v>4.5520300000000002</v>
      </c>
      <c r="U32" s="91">
        <f t="shared" si="16"/>
        <v>4.6424799999999999</v>
      </c>
      <c r="V32" s="91">
        <f t="shared" si="16"/>
        <v>4.6547200000000002</v>
      </c>
      <c r="W32" s="91">
        <f t="shared" si="16"/>
        <v>4.7100200000000001</v>
      </c>
      <c r="X32" s="91">
        <f t="shared" si="16"/>
        <v>4.6435599999999999</v>
      </c>
      <c r="Y32" s="91">
        <f t="shared" si="16"/>
        <v>4.4590699999999996</v>
      </c>
      <c r="Z32" s="91">
        <f t="shared" si="16"/>
        <v>4.2125199999999996</v>
      </c>
      <c r="AA32" s="91">
        <f t="shared" si="16"/>
        <v>3.9649100000000002</v>
      </c>
    </row>
    <row r="33" spans="1:27" ht="12.75" customHeight="1" outlineLevel="1" x14ac:dyDescent="0.2">
      <c r="A33" s="99" t="s">
        <v>890</v>
      </c>
      <c r="B33" s="63" t="s">
        <v>238</v>
      </c>
      <c r="C33" s="43" t="s">
        <v>79</v>
      </c>
      <c r="D33" s="44">
        <v>1173.3599999999999</v>
      </c>
      <c r="E33" s="44">
        <v>1016.51</v>
      </c>
      <c r="F33" s="44">
        <v>926.12</v>
      </c>
      <c r="G33" s="44">
        <v>942.9</v>
      </c>
      <c r="H33" s="44">
        <v>1110.03</v>
      </c>
      <c r="I33" s="44">
        <v>1252.83</v>
      </c>
      <c r="J33" s="44">
        <v>1365.86</v>
      </c>
      <c r="K33" s="44">
        <v>1716.25</v>
      </c>
      <c r="L33" s="44">
        <v>1771.73</v>
      </c>
      <c r="M33" s="44">
        <v>1922.97</v>
      </c>
      <c r="N33" s="44">
        <v>1993.65</v>
      </c>
      <c r="O33" s="44">
        <v>1879.11</v>
      </c>
      <c r="P33" s="44">
        <v>1855.05</v>
      </c>
      <c r="Q33" s="44">
        <v>1909.97</v>
      </c>
      <c r="R33" s="44">
        <v>1921.53</v>
      </c>
      <c r="S33" s="44">
        <v>1918.9</v>
      </c>
      <c r="T33" s="44">
        <v>1933.86</v>
      </c>
      <c r="U33" s="44">
        <v>2024.31</v>
      </c>
      <c r="V33" s="44">
        <v>2036.55</v>
      </c>
      <c r="W33" s="44">
        <v>2091.85</v>
      </c>
      <c r="X33" s="44">
        <v>2025.39</v>
      </c>
      <c r="Y33" s="44">
        <v>1840.9</v>
      </c>
      <c r="Z33" s="44">
        <v>1594.35</v>
      </c>
      <c r="AA33" s="44">
        <v>1346.74</v>
      </c>
    </row>
    <row r="34" spans="1:27" ht="12.75" customHeight="1" outlineLevel="1" x14ac:dyDescent="0.2">
      <c r="A34" s="99" t="s">
        <v>891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customHeight="1" outlineLevel="1" x14ac:dyDescent="0.2">
      <c r="A35" s="99" t="s">
        <v>892</v>
      </c>
      <c r="B35" s="63" t="s">
        <v>83</v>
      </c>
      <c r="C35" s="43" t="s">
        <v>79</v>
      </c>
      <c r="D35" s="44">
        <v>3.56</v>
      </c>
      <c r="E35" s="44">
        <v>3.56</v>
      </c>
      <c r="F35" s="44">
        <v>3.56</v>
      </c>
      <c r="G35" s="44">
        <v>3.56</v>
      </c>
      <c r="H35" s="44">
        <v>3.56</v>
      </c>
      <c r="I35" s="44">
        <v>3.56</v>
      </c>
      <c r="J35" s="44">
        <v>3.56</v>
      </c>
      <c r="K35" s="44">
        <v>3.56</v>
      </c>
      <c r="L35" s="44">
        <v>3.56</v>
      </c>
      <c r="M35" s="44">
        <v>3.56</v>
      </c>
      <c r="N35" s="44">
        <v>3.56</v>
      </c>
      <c r="O35" s="44">
        <v>3.56</v>
      </c>
      <c r="P35" s="44">
        <v>3.56</v>
      </c>
      <c r="Q35" s="44">
        <v>3.56</v>
      </c>
      <c r="R35" s="44">
        <v>3.56</v>
      </c>
      <c r="S35" s="44">
        <v>3.56</v>
      </c>
      <c r="T35" s="44">
        <v>3.56</v>
      </c>
      <c r="U35" s="44">
        <v>3.56</v>
      </c>
      <c r="V35" s="44">
        <v>3.56</v>
      </c>
      <c r="W35" s="44">
        <v>3.56</v>
      </c>
      <c r="X35" s="44">
        <v>3.56</v>
      </c>
      <c r="Y35" s="44">
        <v>3.56</v>
      </c>
      <c r="Z35" s="44">
        <v>3.56</v>
      </c>
      <c r="AA35" s="44">
        <v>3.56</v>
      </c>
    </row>
    <row r="36" spans="1:27" ht="12.75" customHeight="1" outlineLevel="1" x14ac:dyDescent="0.2">
      <c r="A36" s="99" t="s">
        <v>893</v>
      </c>
      <c r="B36" s="63" t="s">
        <v>878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customHeight="1" outlineLevel="1" x14ac:dyDescent="0.2">
      <c r="A37" s="99" t="s">
        <v>894</v>
      </c>
      <c r="B37" s="63" t="s">
        <v>874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x14ac:dyDescent="0.2">
      <c r="A38" s="98" t="s">
        <v>19</v>
      </c>
      <c r="B38" s="28" t="str">
        <f>"06"&amp;"."&amp;$B$218&amp;"."&amp;$B$219</f>
        <v>06.10.2023</v>
      </c>
      <c r="C38" s="90" t="s">
        <v>76</v>
      </c>
      <c r="D38" s="91">
        <f>ROUND(((D39+D40+D42+D41+D43)/1000),5)</f>
        <v>3.85623</v>
      </c>
      <c r="E38" s="91">
        <f t="shared" ref="E38:AA38" si="20">ROUND(((E39+E40+E42+E41+E43)/1000),5)</f>
        <v>3.7441300000000002</v>
      </c>
      <c r="F38" s="91">
        <f t="shared" si="20"/>
        <v>3.66561</v>
      </c>
      <c r="G38" s="91">
        <f t="shared" si="20"/>
        <v>3.6893199999999999</v>
      </c>
      <c r="H38" s="91">
        <f t="shared" si="20"/>
        <v>3.7782300000000002</v>
      </c>
      <c r="I38" s="91">
        <f t="shared" si="20"/>
        <v>3.89852</v>
      </c>
      <c r="J38" s="91">
        <f t="shared" si="20"/>
        <v>4.1235200000000001</v>
      </c>
      <c r="K38" s="91">
        <f t="shared" si="20"/>
        <v>4.3861499999999998</v>
      </c>
      <c r="L38" s="91">
        <f t="shared" si="20"/>
        <v>4.5910799999999998</v>
      </c>
      <c r="M38" s="91">
        <f t="shared" si="20"/>
        <v>4.7117000000000004</v>
      </c>
      <c r="N38" s="91">
        <f t="shared" si="20"/>
        <v>4.7212500000000004</v>
      </c>
      <c r="O38" s="91">
        <f t="shared" si="20"/>
        <v>4.6955200000000001</v>
      </c>
      <c r="P38" s="91">
        <f t="shared" si="20"/>
        <v>4.6283700000000003</v>
      </c>
      <c r="Q38" s="91">
        <f t="shared" si="20"/>
        <v>4.6338400000000002</v>
      </c>
      <c r="R38" s="91">
        <f t="shared" si="20"/>
        <v>4.6143999999999998</v>
      </c>
      <c r="S38" s="91">
        <f t="shared" si="20"/>
        <v>4.60304</v>
      </c>
      <c r="T38" s="91">
        <f t="shared" si="20"/>
        <v>4.6148699999999998</v>
      </c>
      <c r="U38" s="91">
        <f t="shared" si="20"/>
        <v>4.6021999999999998</v>
      </c>
      <c r="V38" s="91">
        <f t="shared" si="20"/>
        <v>4.7098699999999996</v>
      </c>
      <c r="W38" s="91">
        <f t="shared" si="20"/>
        <v>4.7074499999999997</v>
      </c>
      <c r="X38" s="91">
        <f t="shared" si="20"/>
        <v>4.65768</v>
      </c>
      <c r="Y38" s="91">
        <f t="shared" si="20"/>
        <v>4.5895299999999999</v>
      </c>
      <c r="Z38" s="91">
        <f t="shared" si="20"/>
        <v>4.3464</v>
      </c>
      <c r="AA38" s="91">
        <f t="shared" si="20"/>
        <v>4.1090299999999997</v>
      </c>
    </row>
    <row r="39" spans="1:27" ht="12.75" customHeight="1" outlineLevel="1" x14ac:dyDescent="0.2">
      <c r="A39" s="99" t="s">
        <v>21</v>
      </c>
      <c r="B39" s="63" t="s">
        <v>238</v>
      </c>
      <c r="C39" s="43" t="s">
        <v>79</v>
      </c>
      <c r="D39" s="44">
        <v>1238.06</v>
      </c>
      <c r="E39" s="44">
        <v>1125.96</v>
      </c>
      <c r="F39" s="44">
        <v>1047.44</v>
      </c>
      <c r="G39" s="44">
        <v>1071.1500000000001</v>
      </c>
      <c r="H39" s="44">
        <v>1160.06</v>
      </c>
      <c r="I39" s="44">
        <v>1280.3499999999999</v>
      </c>
      <c r="J39" s="44">
        <v>1505.35</v>
      </c>
      <c r="K39" s="44">
        <v>1767.98</v>
      </c>
      <c r="L39" s="44">
        <v>1972.91</v>
      </c>
      <c r="M39" s="44">
        <v>2093.5300000000002</v>
      </c>
      <c r="N39" s="44">
        <v>2103.08</v>
      </c>
      <c r="O39" s="44">
        <v>2077.35</v>
      </c>
      <c r="P39" s="44">
        <v>2010.2</v>
      </c>
      <c r="Q39" s="44">
        <v>2015.67</v>
      </c>
      <c r="R39" s="44">
        <v>1996.23</v>
      </c>
      <c r="S39" s="44">
        <v>1984.87</v>
      </c>
      <c r="T39" s="44">
        <v>1996.7</v>
      </c>
      <c r="U39" s="44">
        <v>1984.03</v>
      </c>
      <c r="V39" s="44">
        <v>2091.6999999999998</v>
      </c>
      <c r="W39" s="44">
        <v>2089.2800000000002</v>
      </c>
      <c r="X39" s="44">
        <v>2039.51</v>
      </c>
      <c r="Y39" s="44">
        <v>1971.36</v>
      </c>
      <c r="Z39" s="44">
        <v>1728.23</v>
      </c>
      <c r="AA39" s="44">
        <v>1490.86</v>
      </c>
    </row>
    <row r="40" spans="1:27" ht="12.75" customHeight="1" outlineLevel="1" x14ac:dyDescent="0.2">
      <c r="A40" s="99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customHeight="1" outlineLevel="1" x14ac:dyDescent="0.2">
      <c r="A41" s="99" t="s">
        <v>25</v>
      </c>
      <c r="B41" s="63" t="s">
        <v>83</v>
      </c>
      <c r="C41" s="43" t="s">
        <v>79</v>
      </c>
      <c r="D41" s="44">
        <v>3.56</v>
      </c>
      <c r="E41" s="44">
        <v>3.56</v>
      </c>
      <c r="F41" s="44">
        <v>3.56</v>
      </c>
      <c r="G41" s="44">
        <v>3.56</v>
      </c>
      <c r="H41" s="44">
        <v>3.56</v>
      </c>
      <c r="I41" s="44">
        <v>3.56</v>
      </c>
      <c r="J41" s="44">
        <v>3.56</v>
      </c>
      <c r="K41" s="44">
        <v>3.56</v>
      </c>
      <c r="L41" s="44">
        <v>3.56</v>
      </c>
      <c r="M41" s="44">
        <v>3.56</v>
      </c>
      <c r="N41" s="44">
        <v>3.56</v>
      </c>
      <c r="O41" s="44">
        <v>3.56</v>
      </c>
      <c r="P41" s="44">
        <v>3.56</v>
      </c>
      <c r="Q41" s="44">
        <v>3.56</v>
      </c>
      <c r="R41" s="44">
        <v>3.56</v>
      </c>
      <c r="S41" s="44">
        <v>3.56</v>
      </c>
      <c r="T41" s="44">
        <v>3.56</v>
      </c>
      <c r="U41" s="44">
        <v>3.56</v>
      </c>
      <c r="V41" s="44">
        <v>3.56</v>
      </c>
      <c r="W41" s="44">
        <v>3.56</v>
      </c>
      <c r="X41" s="44">
        <v>3.56</v>
      </c>
      <c r="Y41" s="44">
        <v>3.56</v>
      </c>
      <c r="Z41" s="44">
        <v>3.56</v>
      </c>
      <c r="AA41" s="44">
        <v>3.56</v>
      </c>
    </row>
    <row r="42" spans="1:27" ht="12.75" customHeight="1" outlineLevel="1" x14ac:dyDescent="0.2">
      <c r="A42" s="99" t="s">
        <v>27</v>
      </c>
      <c r="B42" s="63" t="s">
        <v>878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customHeight="1" outlineLevel="1" x14ac:dyDescent="0.2">
      <c r="A43" s="99" t="s">
        <v>29</v>
      </c>
      <c r="B43" s="63" t="s">
        <v>874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x14ac:dyDescent="0.2">
      <c r="A44" s="98" t="s">
        <v>31</v>
      </c>
      <c r="B44" s="28" t="str">
        <f>"07"&amp;"."&amp;$B$218&amp;"."&amp;$B$219</f>
        <v>07.10.2023</v>
      </c>
      <c r="C44" s="90" t="s">
        <v>76</v>
      </c>
      <c r="D44" s="91">
        <f>ROUND(((D45+D46+D48+D47+D49)/1000),5)</f>
        <v>3.8903400000000001</v>
      </c>
      <c r="E44" s="91">
        <f t="shared" ref="E44:AA44" si="24">ROUND(((E45+E46+E48+E47+E49)/1000),5)</f>
        <v>3.8380200000000002</v>
      </c>
      <c r="F44" s="91">
        <f t="shared" si="24"/>
        <v>3.7871299999999999</v>
      </c>
      <c r="G44" s="91">
        <f t="shared" si="24"/>
        <v>3.7540800000000001</v>
      </c>
      <c r="H44" s="91">
        <f t="shared" si="24"/>
        <v>3.7915700000000001</v>
      </c>
      <c r="I44" s="91">
        <f t="shared" si="24"/>
        <v>3.8470399999999998</v>
      </c>
      <c r="J44" s="91">
        <f t="shared" si="24"/>
        <v>3.9392</v>
      </c>
      <c r="K44" s="91">
        <f t="shared" si="24"/>
        <v>4.1226799999999999</v>
      </c>
      <c r="L44" s="91">
        <f t="shared" si="24"/>
        <v>4.3236800000000004</v>
      </c>
      <c r="M44" s="91">
        <f t="shared" si="24"/>
        <v>4.4771299999999998</v>
      </c>
      <c r="N44" s="91">
        <f t="shared" si="24"/>
        <v>4.5611300000000004</v>
      </c>
      <c r="O44" s="91">
        <f t="shared" si="24"/>
        <v>4.5514099999999997</v>
      </c>
      <c r="P44" s="91">
        <f t="shared" si="24"/>
        <v>4.4927999999999999</v>
      </c>
      <c r="Q44" s="91">
        <f t="shared" si="24"/>
        <v>4.4934500000000002</v>
      </c>
      <c r="R44" s="91">
        <f t="shared" si="24"/>
        <v>4.4853500000000004</v>
      </c>
      <c r="S44" s="91">
        <f t="shared" si="24"/>
        <v>4.4937800000000001</v>
      </c>
      <c r="T44" s="91">
        <f t="shared" si="24"/>
        <v>4.52332</v>
      </c>
      <c r="U44" s="91">
        <f t="shared" si="24"/>
        <v>4.5626499999999997</v>
      </c>
      <c r="V44" s="91">
        <f t="shared" si="24"/>
        <v>4.6556499999999996</v>
      </c>
      <c r="W44" s="91">
        <f t="shared" si="24"/>
        <v>4.65977</v>
      </c>
      <c r="X44" s="91">
        <f t="shared" si="24"/>
        <v>4.5956599999999996</v>
      </c>
      <c r="Y44" s="91">
        <f t="shared" si="24"/>
        <v>4.4389700000000003</v>
      </c>
      <c r="Z44" s="91">
        <f t="shared" si="24"/>
        <v>4.1992599999999998</v>
      </c>
      <c r="AA44" s="91">
        <f t="shared" si="24"/>
        <v>3.9495900000000002</v>
      </c>
    </row>
    <row r="45" spans="1:27" ht="12.75" customHeight="1" outlineLevel="1" x14ac:dyDescent="0.2">
      <c r="A45" s="99" t="s">
        <v>895</v>
      </c>
      <c r="B45" s="63" t="s">
        <v>238</v>
      </c>
      <c r="C45" s="43" t="s">
        <v>79</v>
      </c>
      <c r="D45" s="44">
        <v>1272.17</v>
      </c>
      <c r="E45" s="44">
        <v>1219.8499999999999</v>
      </c>
      <c r="F45" s="44">
        <v>1168.96</v>
      </c>
      <c r="G45" s="44">
        <v>1135.9100000000001</v>
      </c>
      <c r="H45" s="44">
        <v>1173.4000000000001</v>
      </c>
      <c r="I45" s="44">
        <v>1228.8699999999999</v>
      </c>
      <c r="J45" s="44">
        <v>1321.03</v>
      </c>
      <c r="K45" s="44">
        <v>1504.51</v>
      </c>
      <c r="L45" s="44">
        <v>1705.51</v>
      </c>
      <c r="M45" s="44">
        <v>1858.96</v>
      </c>
      <c r="N45" s="44">
        <v>1942.96</v>
      </c>
      <c r="O45" s="44">
        <v>1933.24</v>
      </c>
      <c r="P45" s="44">
        <v>1874.63</v>
      </c>
      <c r="Q45" s="44">
        <v>1875.28</v>
      </c>
      <c r="R45" s="44">
        <v>1867.18</v>
      </c>
      <c r="S45" s="44">
        <v>1875.61</v>
      </c>
      <c r="T45" s="44">
        <v>1905.15</v>
      </c>
      <c r="U45" s="44">
        <v>1944.48</v>
      </c>
      <c r="V45" s="44">
        <v>2037.48</v>
      </c>
      <c r="W45" s="44">
        <v>2041.6</v>
      </c>
      <c r="X45" s="44">
        <v>1977.49</v>
      </c>
      <c r="Y45" s="44">
        <v>1820.8</v>
      </c>
      <c r="Z45" s="44">
        <v>1581.09</v>
      </c>
      <c r="AA45" s="44">
        <v>1331.42</v>
      </c>
    </row>
    <row r="46" spans="1:27" ht="12.75" customHeight="1" outlineLevel="1" x14ac:dyDescent="0.2">
      <c r="A46" s="99" t="s">
        <v>896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customHeight="1" outlineLevel="1" x14ac:dyDescent="0.2">
      <c r="A47" s="99" t="s">
        <v>897</v>
      </c>
      <c r="B47" s="63" t="s">
        <v>83</v>
      </c>
      <c r="C47" s="43" t="s">
        <v>79</v>
      </c>
      <c r="D47" s="44">
        <v>3.56</v>
      </c>
      <c r="E47" s="44">
        <v>3.56</v>
      </c>
      <c r="F47" s="44">
        <v>3.56</v>
      </c>
      <c r="G47" s="44">
        <v>3.56</v>
      </c>
      <c r="H47" s="44">
        <v>3.56</v>
      </c>
      <c r="I47" s="44">
        <v>3.56</v>
      </c>
      <c r="J47" s="44">
        <v>3.56</v>
      </c>
      <c r="K47" s="44">
        <v>3.56</v>
      </c>
      <c r="L47" s="44">
        <v>3.56</v>
      </c>
      <c r="M47" s="44">
        <v>3.56</v>
      </c>
      <c r="N47" s="44">
        <v>3.56</v>
      </c>
      <c r="O47" s="44">
        <v>3.56</v>
      </c>
      <c r="P47" s="44">
        <v>3.56</v>
      </c>
      <c r="Q47" s="44">
        <v>3.56</v>
      </c>
      <c r="R47" s="44">
        <v>3.56</v>
      </c>
      <c r="S47" s="44">
        <v>3.56</v>
      </c>
      <c r="T47" s="44">
        <v>3.56</v>
      </c>
      <c r="U47" s="44">
        <v>3.56</v>
      </c>
      <c r="V47" s="44">
        <v>3.56</v>
      </c>
      <c r="W47" s="44">
        <v>3.56</v>
      </c>
      <c r="X47" s="44">
        <v>3.56</v>
      </c>
      <c r="Y47" s="44">
        <v>3.56</v>
      </c>
      <c r="Z47" s="44">
        <v>3.56</v>
      </c>
      <c r="AA47" s="44">
        <v>3.56</v>
      </c>
    </row>
    <row r="48" spans="1:27" ht="12.75" customHeight="1" outlineLevel="1" x14ac:dyDescent="0.2">
      <c r="A48" s="99" t="s">
        <v>898</v>
      </c>
      <c r="B48" s="63" t="s">
        <v>878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customHeight="1" outlineLevel="1" x14ac:dyDescent="0.2">
      <c r="A49" s="99" t="s">
        <v>899</v>
      </c>
      <c r="B49" s="63" t="s">
        <v>874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x14ac:dyDescent="0.2">
      <c r="A50" s="98" t="s">
        <v>33</v>
      </c>
      <c r="B50" s="28" t="str">
        <f>"08"&amp;"."&amp;$B$218&amp;"."&amp;$B$219</f>
        <v>08.10.2023</v>
      </c>
      <c r="C50" s="90" t="s">
        <v>76</v>
      </c>
      <c r="D50" s="91">
        <f>ROUND(((D51+D52+D54+D53+D55)/1000),5)</f>
        <v>3.8030900000000001</v>
      </c>
      <c r="E50" s="91">
        <f t="shared" ref="E50:AA50" si="28">ROUND(((E51+E52+E54+E53+E55)/1000),5)</f>
        <v>3.7105600000000001</v>
      </c>
      <c r="F50" s="91">
        <f t="shared" si="28"/>
        <v>3.6077400000000002</v>
      </c>
      <c r="G50" s="91">
        <f t="shared" si="28"/>
        <v>3.5728200000000001</v>
      </c>
      <c r="H50" s="91">
        <f t="shared" si="28"/>
        <v>3.6189900000000002</v>
      </c>
      <c r="I50" s="91">
        <f t="shared" si="28"/>
        <v>3.6836000000000002</v>
      </c>
      <c r="J50" s="91">
        <f t="shared" si="28"/>
        <v>3.6763599999999999</v>
      </c>
      <c r="K50" s="91">
        <f t="shared" si="28"/>
        <v>3.78484</v>
      </c>
      <c r="L50" s="91">
        <f t="shared" si="28"/>
        <v>4.1155299999999997</v>
      </c>
      <c r="M50" s="91">
        <f t="shared" si="28"/>
        <v>4.2575900000000004</v>
      </c>
      <c r="N50" s="91">
        <f t="shared" si="28"/>
        <v>4.3031100000000002</v>
      </c>
      <c r="O50" s="91">
        <f t="shared" si="28"/>
        <v>4.3063700000000003</v>
      </c>
      <c r="P50" s="91">
        <f t="shared" si="28"/>
        <v>4.3627799999999999</v>
      </c>
      <c r="Q50" s="91">
        <f t="shared" si="28"/>
        <v>4.36355</v>
      </c>
      <c r="R50" s="91">
        <f t="shared" si="28"/>
        <v>4.36883</v>
      </c>
      <c r="S50" s="91">
        <f t="shared" si="28"/>
        <v>4.3631099999999998</v>
      </c>
      <c r="T50" s="91">
        <f t="shared" si="28"/>
        <v>4.4559300000000004</v>
      </c>
      <c r="U50" s="91">
        <f t="shared" si="28"/>
        <v>4.6582600000000003</v>
      </c>
      <c r="V50" s="91">
        <f t="shared" si="28"/>
        <v>4.7498300000000002</v>
      </c>
      <c r="W50" s="91">
        <f t="shared" si="28"/>
        <v>4.7492400000000004</v>
      </c>
      <c r="X50" s="91">
        <f t="shared" si="28"/>
        <v>4.6994499999999997</v>
      </c>
      <c r="Y50" s="91">
        <f t="shared" si="28"/>
        <v>4.4157999999999999</v>
      </c>
      <c r="Z50" s="91">
        <f t="shared" si="28"/>
        <v>4.1600200000000003</v>
      </c>
      <c r="AA50" s="91">
        <f t="shared" si="28"/>
        <v>3.9439700000000002</v>
      </c>
    </row>
    <row r="51" spans="1:27" ht="12.75" customHeight="1" outlineLevel="1" x14ac:dyDescent="0.2">
      <c r="A51" s="99" t="s">
        <v>36</v>
      </c>
      <c r="B51" s="63" t="s">
        <v>238</v>
      </c>
      <c r="C51" s="43" t="s">
        <v>79</v>
      </c>
      <c r="D51" s="44">
        <v>1184.92</v>
      </c>
      <c r="E51" s="44">
        <v>1092.3900000000001</v>
      </c>
      <c r="F51" s="44">
        <v>989.57</v>
      </c>
      <c r="G51" s="44">
        <v>954.65</v>
      </c>
      <c r="H51" s="44">
        <v>1000.82</v>
      </c>
      <c r="I51" s="44">
        <v>1065.43</v>
      </c>
      <c r="J51" s="44">
        <v>1058.19</v>
      </c>
      <c r="K51" s="44">
        <v>1166.67</v>
      </c>
      <c r="L51" s="44">
        <v>1497.36</v>
      </c>
      <c r="M51" s="44">
        <v>1639.42</v>
      </c>
      <c r="N51" s="44">
        <v>1684.94</v>
      </c>
      <c r="O51" s="44">
        <v>1688.2</v>
      </c>
      <c r="P51" s="44">
        <v>1744.61</v>
      </c>
      <c r="Q51" s="44">
        <v>1745.38</v>
      </c>
      <c r="R51" s="44">
        <v>1750.66</v>
      </c>
      <c r="S51" s="44">
        <v>1744.94</v>
      </c>
      <c r="T51" s="44">
        <v>1837.76</v>
      </c>
      <c r="U51" s="44">
        <v>2040.09</v>
      </c>
      <c r="V51" s="44">
        <v>2131.66</v>
      </c>
      <c r="W51" s="44">
        <v>2131.0700000000002</v>
      </c>
      <c r="X51" s="44">
        <v>2081.2800000000002</v>
      </c>
      <c r="Y51" s="44">
        <v>1797.63</v>
      </c>
      <c r="Z51" s="44">
        <v>1541.85</v>
      </c>
      <c r="AA51" s="44">
        <v>1325.8</v>
      </c>
    </row>
    <row r="52" spans="1:27" ht="12.75" customHeight="1" outlineLevel="1" x14ac:dyDescent="0.2">
      <c r="A52" s="99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customHeight="1" outlineLevel="1" x14ac:dyDescent="0.2">
      <c r="A53" s="99" t="s">
        <v>900</v>
      </c>
      <c r="B53" s="63" t="s">
        <v>83</v>
      </c>
      <c r="C53" s="43" t="s">
        <v>79</v>
      </c>
      <c r="D53" s="44">
        <v>3.56</v>
      </c>
      <c r="E53" s="44">
        <v>3.56</v>
      </c>
      <c r="F53" s="44">
        <v>3.56</v>
      </c>
      <c r="G53" s="44">
        <v>3.56</v>
      </c>
      <c r="H53" s="44">
        <v>3.56</v>
      </c>
      <c r="I53" s="44">
        <v>3.56</v>
      </c>
      <c r="J53" s="44">
        <v>3.56</v>
      </c>
      <c r="K53" s="44">
        <v>3.56</v>
      </c>
      <c r="L53" s="44">
        <v>3.56</v>
      </c>
      <c r="M53" s="44">
        <v>3.56</v>
      </c>
      <c r="N53" s="44">
        <v>3.56</v>
      </c>
      <c r="O53" s="44">
        <v>3.56</v>
      </c>
      <c r="P53" s="44">
        <v>3.56</v>
      </c>
      <c r="Q53" s="44">
        <v>3.56</v>
      </c>
      <c r="R53" s="44">
        <v>3.56</v>
      </c>
      <c r="S53" s="44">
        <v>3.56</v>
      </c>
      <c r="T53" s="44">
        <v>3.56</v>
      </c>
      <c r="U53" s="44">
        <v>3.56</v>
      </c>
      <c r="V53" s="44">
        <v>3.56</v>
      </c>
      <c r="W53" s="44">
        <v>3.56</v>
      </c>
      <c r="X53" s="44">
        <v>3.56</v>
      </c>
      <c r="Y53" s="44">
        <v>3.56</v>
      </c>
      <c r="Z53" s="44">
        <v>3.56</v>
      </c>
      <c r="AA53" s="44">
        <v>3.56</v>
      </c>
    </row>
    <row r="54" spans="1:27" ht="12.75" customHeight="1" outlineLevel="1" x14ac:dyDescent="0.2">
      <c r="A54" s="99" t="s">
        <v>901</v>
      </c>
      <c r="B54" s="63" t="s">
        <v>878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customHeight="1" outlineLevel="1" x14ac:dyDescent="0.2">
      <c r="A55" s="99" t="s">
        <v>902</v>
      </c>
      <c r="B55" s="63" t="s">
        <v>874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x14ac:dyDescent="0.2">
      <c r="A56" s="98" t="s">
        <v>48</v>
      </c>
      <c r="B56" s="28" t="str">
        <f>"09"&amp;"."&amp;$B$218&amp;"."&amp;$B$219</f>
        <v>09.10.2023</v>
      </c>
      <c r="C56" s="90" t="s">
        <v>76</v>
      </c>
      <c r="D56" s="91">
        <f>ROUND(((D57+D58+D60+D59+D61)/1000),5)</f>
        <v>3.8195100000000002</v>
      </c>
      <c r="E56" s="91">
        <f t="shared" ref="E56:AA56" si="32">ROUND(((E57+E58+E60+E59+E61)/1000),5)</f>
        <v>3.7284999999999999</v>
      </c>
      <c r="F56" s="91">
        <f t="shared" si="32"/>
        <v>3.65212</v>
      </c>
      <c r="G56" s="91">
        <f t="shared" si="32"/>
        <v>3.6246999999999998</v>
      </c>
      <c r="H56" s="91">
        <f t="shared" si="32"/>
        <v>3.68025</v>
      </c>
      <c r="I56" s="91">
        <f t="shared" si="32"/>
        <v>3.8992900000000001</v>
      </c>
      <c r="J56" s="91">
        <f t="shared" si="32"/>
        <v>4.0401199999999999</v>
      </c>
      <c r="K56" s="91">
        <f t="shared" si="32"/>
        <v>4.3545999999999996</v>
      </c>
      <c r="L56" s="91">
        <f t="shared" si="32"/>
        <v>4.6578900000000001</v>
      </c>
      <c r="M56" s="91">
        <f t="shared" si="32"/>
        <v>4.7414100000000001</v>
      </c>
      <c r="N56" s="91">
        <f t="shared" si="32"/>
        <v>4.7684100000000003</v>
      </c>
      <c r="O56" s="91">
        <f t="shared" si="32"/>
        <v>4.7468599999999999</v>
      </c>
      <c r="P56" s="91">
        <f t="shared" si="32"/>
        <v>4.6991100000000001</v>
      </c>
      <c r="Q56" s="91">
        <f t="shared" si="32"/>
        <v>4.7176799999999997</v>
      </c>
      <c r="R56" s="91">
        <f t="shared" si="32"/>
        <v>4.7185899999999998</v>
      </c>
      <c r="S56" s="91">
        <f t="shared" si="32"/>
        <v>4.7207499999999998</v>
      </c>
      <c r="T56" s="91">
        <f t="shared" si="32"/>
        <v>4.7018000000000004</v>
      </c>
      <c r="U56" s="91">
        <f t="shared" si="32"/>
        <v>4.7206799999999998</v>
      </c>
      <c r="V56" s="91">
        <f t="shared" si="32"/>
        <v>4.7531600000000003</v>
      </c>
      <c r="W56" s="91">
        <f t="shared" si="32"/>
        <v>4.7514500000000002</v>
      </c>
      <c r="X56" s="91">
        <f t="shared" si="32"/>
        <v>4.6991300000000003</v>
      </c>
      <c r="Y56" s="91">
        <f t="shared" si="32"/>
        <v>4.6484300000000003</v>
      </c>
      <c r="Z56" s="91">
        <f t="shared" si="32"/>
        <v>4.1912599999999998</v>
      </c>
      <c r="AA56" s="91">
        <f t="shared" si="32"/>
        <v>3.9672100000000001</v>
      </c>
    </row>
    <row r="57" spans="1:27" ht="12.75" customHeight="1" outlineLevel="1" x14ac:dyDescent="0.2">
      <c r="A57" s="99" t="s">
        <v>903</v>
      </c>
      <c r="B57" s="63" t="s">
        <v>238</v>
      </c>
      <c r="C57" s="43" t="s">
        <v>79</v>
      </c>
      <c r="D57" s="44">
        <v>1201.3399999999999</v>
      </c>
      <c r="E57" s="44">
        <v>1110.33</v>
      </c>
      <c r="F57" s="44">
        <v>1033.95</v>
      </c>
      <c r="G57" s="44">
        <v>1006.53</v>
      </c>
      <c r="H57" s="44">
        <v>1062.08</v>
      </c>
      <c r="I57" s="44">
        <v>1281.1199999999999</v>
      </c>
      <c r="J57" s="44">
        <v>1421.95</v>
      </c>
      <c r="K57" s="44">
        <v>1736.43</v>
      </c>
      <c r="L57" s="44">
        <v>2039.72</v>
      </c>
      <c r="M57" s="44">
        <v>2123.2399999999998</v>
      </c>
      <c r="N57" s="44">
        <v>2150.2399999999998</v>
      </c>
      <c r="O57" s="44">
        <v>2128.69</v>
      </c>
      <c r="P57" s="44">
        <v>2080.94</v>
      </c>
      <c r="Q57" s="44">
        <v>2099.5100000000002</v>
      </c>
      <c r="R57" s="44">
        <v>2100.42</v>
      </c>
      <c r="S57" s="44">
        <v>2102.58</v>
      </c>
      <c r="T57" s="44">
        <v>2083.63</v>
      </c>
      <c r="U57" s="44">
        <v>2102.5100000000002</v>
      </c>
      <c r="V57" s="44">
        <v>2134.9899999999998</v>
      </c>
      <c r="W57" s="44">
        <v>2133.2800000000002</v>
      </c>
      <c r="X57" s="44">
        <v>2080.96</v>
      </c>
      <c r="Y57" s="44">
        <v>2030.26</v>
      </c>
      <c r="Z57" s="44">
        <v>1573.09</v>
      </c>
      <c r="AA57" s="44">
        <v>1349.04</v>
      </c>
    </row>
    <row r="58" spans="1:27" ht="12.75" customHeight="1" outlineLevel="1" x14ac:dyDescent="0.2">
      <c r="A58" s="99" t="s">
        <v>904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customHeight="1" outlineLevel="1" x14ac:dyDescent="0.2">
      <c r="A59" s="99" t="s">
        <v>905</v>
      </c>
      <c r="B59" s="63" t="s">
        <v>83</v>
      </c>
      <c r="C59" s="43" t="s">
        <v>79</v>
      </c>
      <c r="D59" s="44">
        <v>3.56</v>
      </c>
      <c r="E59" s="44">
        <v>3.56</v>
      </c>
      <c r="F59" s="44">
        <v>3.56</v>
      </c>
      <c r="G59" s="44">
        <v>3.56</v>
      </c>
      <c r="H59" s="44">
        <v>3.56</v>
      </c>
      <c r="I59" s="44">
        <v>3.56</v>
      </c>
      <c r="J59" s="44">
        <v>3.56</v>
      </c>
      <c r="K59" s="44">
        <v>3.56</v>
      </c>
      <c r="L59" s="44">
        <v>3.56</v>
      </c>
      <c r="M59" s="44">
        <v>3.56</v>
      </c>
      <c r="N59" s="44">
        <v>3.56</v>
      </c>
      <c r="O59" s="44">
        <v>3.56</v>
      </c>
      <c r="P59" s="44">
        <v>3.56</v>
      </c>
      <c r="Q59" s="44">
        <v>3.56</v>
      </c>
      <c r="R59" s="44">
        <v>3.56</v>
      </c>
      <c r="S59" s="44">
        <v>3.56</v>
      </c>
      <c r="T59" s="44">
        <v>3.56</v>
      </c>
      <c r="U59" s="44">
        <v>3.56</v>
      </c>
      <c r="V59" s="44">
        <v>3.56</v>
      </c>
      <c r="W59" s="44">
        <v>3.56</v>
      </c>
      <c r="X59" s="44">
        <v>3.56</v>
      </c>
      <c r="Y59" s="44">
        <v>3.56</v>
      </c>
      <c r="Z59" s="44">
        <v>3.56</v>
      </c>
      <c r="AA59" s="44">
        <v>3.56</v>
      </c>
    </row>
    <row r="60" spans="1:27" ht="12.75" customHeight="1" outlineLevel="1" x14ac:dyDescent="0.2">
      <c r="A60" s="99" t="s">
        <v>906</v>
      </c>
      <c r="B60" s="63" t="s">
        <v>878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customHeight="1" outlineLevel="1" x14ac:dyDescent="0.2">
      <c r="A61" s="99" t="s">
        <v>907</v>
      </c>
      <c r="B61" s="63" t="s">
        <v>874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x14ac:dyDescent="0.2">
      <c r="A62" s="98" t="s">
        <v>50</v>
      </c>
      <c r="B62" s="28" t="str">
        <f>"10"&amp;"."&amp;$B$218&amp;"."&amp;$B$219</f>
        <v>10.10.2023</v>
      </c>
      <c r="C62" s="90" t="s">
        <v>76</v>
      </c>
      <c r="D62" s="91">
        <f>ROUND(((D63+D64+D66+D65+D67)/1000),5)</f>
        <v>3.8235100000000002</v>
      </c>
      <c r="E62" s="91">
        <f t="shared" ref="E62:AA62" si="36">ROUND(((E63+E64+E66+E65+E67)/1000),5)</f>
        <v>3.7430300000000001</v>
      </c>
      <c r="F62" s="91">
        <f t="shared" si="36"/>
        <v>3.7197800000000001</v>
      </c>
      <c r="G62" s="91">
        <f t="shared" si="36"/>
        <v>3.7113399999999999</v>
      </c>
      <c r="H62" s="91">
        <f t="shared" si="36"/>
        <v>3.74668</v>
      </c>
      <c r="I62" s="91">
        <f t="shared" si="36"/>
        <v>3.9181599999999999</v>
      </c>
      <c r="J62" s="91">
        <f t="shared" si="36"/>
        <v>4.1040799999999997</v>
      </c>
      <c r="K62" s="91">
        <f t="shared" si="36"/>
        <v>4.3253399999999997</v>
      </c>
      <c r="L62" s="91">
        <f t="shared" si="36"/>
        <v>4.6234400000000004</v>
      </c>
      <c r="M62" s="91">
        <f t="shared" si="36"/>
        <v>4.7359</v>
      </c>
      <c r="N62" s="91">
        <f t="shared" si="36"/>
        <v>4.82796</v>
      </c>
      <c r="O62" s="91">
        <f t="shared" si="36"/>
        <v>4.7424400000000002</v>
      </c>
      <c r="P62" s="91">
        <f t="shared" si="36"/>
        <v>4.7396700000000003</v>
      </c>
      <c r="Q62" s="91">
        <f t="shared" si="36"/>
        <v>4.74864</v>
      </c>
      <c r="R62" s="91">
        <f t="shared" si="36"/>
        <v>4.7368699999999997</v>
      </c>
      <c r="S62" s="91">
        <f t="shared" si="36"/>
        <v>4.73942</v>
      </c>
      <c r="T62" s="91">
        <f t="shared" si="36"/>
        <v>4.7427799999999998</v>
      </c>
      <c r="U62" s="91">
        <f t="shared" si="36"/>
        <v>4.7927299999999997</v>
      </c>
      <c r="V62" s="91">
        <f t="shared" si="36"/>
        <v>4.9173999999999998</v>
      </c>
      <c r="W62" s="91">
        <f t="shared" si="36"/>
        <v>4.9224699999999997</v>
      </c>
      <c r="X62" s="91">
        <f t="shared" si="36"/>
        <v>4.7194700000000003</v>
      </c>
      <c r="Y62" s="91">
        <f t="shared" si="36"/>
        <v>4.6643100000000004</v>
      </c>
      <c r="Z62" s="91">
        <f t="shared" si="36"/>
        <v>4.3693499999999998</v>
      </c>
      <c r="AA62" s="91">
        <f t="shared" si="36"/>
        <v>3.9751699999999999</v>
      </c>
    </row>
    <row r="63" spans="1:27" ht="12.75" customHeight="1" outlineLevel="1" x14ac:dyDescent="0.2">
      <c r="A63" s="99" t="s">
        <v>908</v>
      </c>
      <c r="B63" s="63" t="s">
        <v>238</v>
      </c>
      <c r="C63" s="43" t="s">
        <v>79</v>
      </c>
      <c r="D63" s="44">
        <v>1205.3399999999999</v>
      </c>
      <c r="E63" s="44">
        <v>1124.8599999999999</v>
      </c>
      <c r="F63" s="44">
        <v>1101.6099999999999</v>
      </c>
      <c r="G63" s="44">
        <v>1093.17</v>
      </c>
      <c r="H63" s="44">
        <v>1128.51</v>
      </c>
      <c r="I63" s="44">
        <v>1299.99</v>
      </c>
      <c r="J63" s="44">
        <v>1485.91</v>
      </c>
      <c r="K63" s="44">
        <v>1707.17</v>
      </c>
      <c r="L63" s="44">
        <v>2005.27</v>
      </c>
      <c r="M63" s="44">
        <v>2117.73</v>
      </c>
      <c r="N63" s="44">
        <v>2209.79</v>
      </c>
      <c r="O63" s="44">
        <v>2124.27</v>
      </c>
      <c r="P63" s="44">
        <v>2121.5</v>
      </c>
      <c r="Q63" s="44">
        <v>2130.4699999999998</v>
      </c>
      <c r="R63" s="44">
        <v>2118.6999999999998</v>
      </c>
      <c r="S63" s="44">
        <v>2121.25</v>
      </c>
      <c r="T63" s="44">
        <v>2124.61</v>
      </c>
      <c r="U63" s="44">
        <v>2174.56</v>
      </c>
      <c r="V63" s="44">
        <v>2299.23</v>
      </c>
      <c r="W63" s="44">
        <v>2304.3000000000002</v>
      </c>
      <c r="X63" s="44">
        <v>2101.3000000000002</v>
      </c>
      <c r="Y63" s="44">
        <v>2046.14</v>
      </c>
      <c r="Z63" s="44">
        <v>1751.18</v>
      </c>
      <c r="AA63" s="44">
        <v>1357</v>
      </c>
    </row>
    <row r="64" spans="1:27" ht="12.75" customHeight="1" outlineLevel="1" x14ac:dyDescent="0.2">
      <c r="A64" s="99" t="s">
        <v>909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customHeight="1" outlineLevel="1" x14ac:dyDescent="0.2">
      <c r="A65" s="99" t="s">
        <v>910</v>
      </c>
      <c r="B65" s="63" t="s">
        <v>83</v>
      </c>
      <c r="C65" s="43" t="s">
        <v>79</v>
      </c>
      <c r="D65" s="44">
        <v>3.56</v>
      </c>
      <c r="E65" s="44">
        <v>3.56</v>
      </c>
      <c r="F65" s="44">
        <v>3.56</v>
      </c>
      <c r="G65" s="44">
        <v>3.56</v>
      </c>
      <c r="H65" s="44">
        <v>3.56</v>
      </c>
      <c r="I65" s="44">
        <v>3.56</v>
      </c>
      <c r="J65" s="44">
        <v>3.56</v>
      </c>
      <c r="K65" s="44">
        <v>3.56</v>
      </c>
      <c r="L65" s="44">
        <v>3.56</v>
      </c>
      <c r="M65" s="44">
        <v>3.56</v>
      </c>
      <c r="N65" s="44">
        <v>3.56</v>
      </c>
      <c r="O65" s="44">
        <v>3.56</v>
      </c>
      <c r="P65" s="44">
        <v>3.56</v>
      </c>
      <c r="Q65" s="44">
        <v>3.56</v>
      </c>
      <c r="R65" s="44">
        <v>3.56</v>
      </c>
      <c r="S65" s="44">
        <v>3.56</v>
      </c>
      <c r="T65" s="44">
        <v>3.56</v>
      </c>
      <c r="U65" s="44">
        <v>3.56</v>
      </c>
      <c r="V65" s="44">
        <v>3.56</v>
      </c>
      <c r="W65" s="44">
        <v>3.56</v>
      </c>
      <c r="X65" s="44">
        <v>3.56</v>
      </c>
      <c r="Y65" s="44">
        <v>3.56</v>
      </c>
      <c r="Z65" s="44">
        <v>3.56</v>
      </c>
      <c r="AA65" s="44">
        <v>3.56</v>
      </c>
    </row>
    <row r="66" spans="1:27" ht="12.75" customHeight="1" outlineLevel="1" x14ac:dyDescent="0.2">
      <c r="A66" s="99" t="s">
        <v>911</v>
      </c>
      <c r="B66" s="63" t="s">
        <v>878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customHeight="1" outlineLevel="1" x14ac:dyDescent="0.2">
      <c r="A67" s="99" t="s">
        <v>912</v>
      </c>
      <c r="B67" s="63" t="s">
        <v>874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x14ac:dyDescent="0.2">
      <c r="A68" s="98" t="s">
        <v>52</v>
      </c>
      <c r="B68" s="28" t="str">
        <f>"11"&amp;"."&amp;$B$218&amp;"."&amp;$B$219</f>
        <v>11.10.2023</v>
      </c>
      <c r="C68" s="90" t="s">
        <v>76</v>
      </c>
      <c r="D68" s="91">
        <f>ROUND(((D69+D70+D72+D71+D73)/1000),5)</f>
        <v>3.8305799999999999</v>
      </c>
      <c r="E68" s="91">
        <f t="shared" ref="E68:AA68" si="40">ROUND(((E69+E70+E72+E71+E73)/1000),5)</f>
        <v>3.7445599999999999</v>
      </c>
      <c r="F68" s="91">
        <f t="shared" si="40"/>
        <v>3.7196600000000002</v>
      </c>
      <c r="G68" s="91">
        <f t="shared" si="40"/>
        <v>3.72045</v>
      </c>
      <c r="H68" s="91">
        <f t="shared" si="40"/>
        <v>3.7619199999999999</v>
      </c>
      <c r="I68" s="91">
        <f t="shared" si="40"/>
        <v>3.9156300000000002</v>
      </c>
      <c r="J68" s="91">
        <f t="shared" si="40"/>
        <v>4.0686099999999996</v>
      </c>
      <c r="K68" s="91">
        <f t="shared" si="40"/>
        <v>4.4106899999999998</v>
      </c>
      <c r="L68" s="91">
        <f t="shared" si="40"/>
        <v>4.6729500000000002</v>
      </c>
      <c r="M68" s="91">
        <f t="shared" si="40"/>
        <v>4.8040900000000004</v>
      </c>
      <c r="N68" s="91">
        <f t="shared" si="40"/>
        <v>4.9078099999999996</v>
      </c>
      <c r="O68" s="91">
        <f t="shared" si="40"/>
        <v>4.7953400000000004</v>
      </c>
      <c r="P68" s="91">
        <f t="shared" si="40"/>
        <v>4.78315</v>
      </c>
      <c r="Q68" s="91">
        <f t="shared" si="40"/>
        <v>4.7268699999999999</v>
      </c>
      <c r="R68" s="91">
        <f t="shared" si="40"/>
        <v>4.7394400000000001</v>
      </c>
      <c r="S68" s="91">
        <f t="shared" si="40"/>
        <v>4.7252000000000001</v>
      </c>
      <c r="T68" s="91">
        <f t="shared" si="40"/>
        <v>4.7515000000000001</v>
      </c>
      <c r="U68" s="91">
        <f t="shared" si="40"/>
        <v>4.8549199999999999</v>
      </c>
      <c r="V68" s="91">
        <f t="shared" si="40"/>
        <v>5.1075400000000002</v>
      </c>
      <c r="W68" s="91">
        <f t="shared" si="40"/>
        <v>4.8816199999999998</v>
      </c>
      <c r="X68" s="91">
        <f t="shared" si="40"/>
        <v>4.7751099999999997</v>
      </c>
      <c r="Y68" s="91">
        <f t="shared" si="40"/>
        <v>4.6593400000000003</v>
      </c>
      <c r="Z68" s="91">
        <f t="shared" si="40"/>
        <v>4.2244999999999999</v>
      </c>
      <c r="AA68" s="91">
        <f t="shared" si="40"/>
        <v>3.9093800000000001</v>
      </c>
    </row>
    <row r="69" spans="1:27" ht="12.75" customHeight="1" outlineLevel="1" x14ac:dyDescent="0.2">
      <c r="A69" s="99" t="s">
        <v>54</v>
      </c>
      <c r="B69" s="63" t="s">
        <v>238</v>
      </c>
      <c r="C69" s="43" t="s">
        <v>79</v>
      </c>
      <c r="D69" s="44">
        <v>1212.4100000000001</v>
      </c>
      <c r="E69" s="44">
        <v>1126.3900000000001</v>
      </c>
      <c r="F69" s="44">
        <v>1101.49</v>
      </c>
      <c r="G69" s="44">
        <v>1102.28</v>
      </c>
      <c r="H69" s="44">
        <v>1143.75</v>
      </c>
      <c r="I69" s="44">
        <v>1297.46</v>
      </c>
      <c r="J69" s="44">
        <v>1450.44</v>
      </c>
      <c r="K69" s="44">
        <v>1792.52</v>
      </c>
      <c r="L69" s="44">
        <v>2054.7800000000002</v>
      </c>
      <c r="M69" s="44">
        <v>2185.92</v>
      </c>
      <c r="N69" s="44">
        <v>2289.64</v>
      </c>
      <c r="O69" s="44">
        <v>2177.17</v>
      </c>
      <c r="P69" s="44">
        <v>2164.98</v>
      </c>
      <c r="Q69" s="44">
        <v>2108.6999999999998</v>
      </c>
      <c r="R69" s="44">
        <v>2121.27</v>
      </c>
      <c r="S69" s="44">
        <v>2107.0300000000002</v>
      </c>
      <c r="T69" s="44">
        <v>2133.33</v>
      </c>
      <c r="U69" s="44">
        <v>2236.75</v>
      </c>
      <c r="V69" s="44">
        <v>2489.37</v>
      </c>
      <c r="W69" s="44">
        <v>2263.4499999999998</v>
      </c>
      <c r="X69" s="44">
        <v>2156.94</v>
      </c>
      <c r="Y69" s="44">
        <v>2041.17</v>
      </c>
      <c r="Z69" s="44">
        <v>1606.33</v>
      </c>
      <c r="AA69" s="44">
        <v>1291.21</v>
      </c>
    </row>
    <row r="70" spans="1:27" ht="12.75" customHeight="1" outlineLevel="1" x14ac:dyDescent="0.2">
      <c r="A70" s="99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customHeight="1" outlineLevel="1" x14ac:dyDescent="0.2">
      <c r="A71" s="99" t="s">
        <v>56</v>
      </c>
      <c r="B71" s="63" t="s">
        <v>83</v>
      </c>
      <c r="C71" s="43" t="s">
        <v>79</v>
      </c>
      <c r="D71" s="44">
        <v>3.56</v>
      </c>
      <c r="E71" s="44">
        <v>3.56</v>
      </c>
      <c r="F71" s="44">
        <v>3.56</v>
      </c>
      <c r="G71" s="44">
        <v>3.56</v>
      </c>
      <c r="H71" s="44">
        <v>3.56</v>
      </c>
      <c r="I71" s="44">
        <v>3.56</v>
      </c>
      <c r="J71" s="44">
        <v>3.56</v>
      </c>
      <c r="K71" s="44">
        <v>3.56</v>
      </c>
      <c r="L71" s="44">
        <v>3.56</v>
      </c>
      <c r="M71" s="44">
        <v>3.56</v>
      </c>
      <c r="N71" s="44">
        <v>3.56</v>
      </c>
      <c r="O71" s="44">
        <v>3.56</v>
      </c>
      <c r="P71" s="44">
        <v>3.56</v>
      </c>
      <c r="Q71" s="44">
        <v>3.56</v>
      </c>
      <c r="R71" s="44">
        <v>3.56</v>
      </c>
      <c r="S71" s="44">
        <v>3.56</v>
      </c>
      <c r="T71" s="44">
        <v>3.56</v>
      </c>
      <c r="U71" s="44">
        <v>3.56</v>
      </c>
      <c r="V71" s="44">
        <v>3.56</v>
      </c>
      <c r="W71" s="44">
        <v>3.56</v>
      </c>
      <c r="X71" s="44">
        <v>3.56</v>
      </c>
      <c r="Y71" s="44">
        <v>3.56</v>
      </c>
      <c r="Z71" s="44">
        <v>3.56</v>
      </c>
      <c r="AA71" s="44">
        <v>3.56</v>
      </c>
    </row>
    <row r="72" spans="1:27" ht="12.75" customHeight="1" outlineLevel="1" x14ac:dyDescent="0.2">
      <c r="A72" s="99" t="s">
        <v>57</v>
      </c>
      <c r="B72" s="63" t="s">
        <v>878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customHeight="1" outlineLevel="1" x14ac:dyDescent="0.2">
      <c r="A73" s="99" t="s">
        <v>58</v>
      </c>
      <c r="B73" s="63" t="s">
        <v>874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x14ac:dyDescent="0.2">
      <c r="A74" s="98" t="s">
        <v>59</v>
      </c>
      <c r="B74" s="28" t="str">
        <f>"12"&amp;"."&amp;$B$218&amp;"."&amp;$B$219</f>
        <v>12.10.2023</v>
      </c>
      <c r="C74" s="90" t="s">
        <v>76</v>
      </c>
      <c r="D74" s="91">
        <f>ROUND(((D75+D76+D78+D77+D79)/1000),5)</f>
        <v>3.7444600000000001</v>
      </c>
      <c r="E74" s="91">
        <f t="shared" ref="E74:AA74" si="44">ROUND(((E75+E76+E78+E77+E79)/1000),5)</f>
        <v>3.6724700000000001</v>
      </c>
      <c r="F74" s="91">
        <f t="shared" si="44"/>
        <v>3.6154199999999999</v>
      </c>
      <c r="G74" s="91">
        <f t="shared" si="44"/>
        <v>3.6206700000000001</v>
      </c>
      <c r="H74" s="91">
        <f t="shared" si="44"/>
        <v>3.7125599999999999</v>
      </c>
      <c r="I74" s="91">
        <f t="shared" si="44"/>
        <v>3.8329900000000001</v>
      </c>
      <c r="J74" s="91">
        <f t="shared" si="44"/>
        <v>4.0741300000000003</v>
      </c>
      <c r="K74" s="91">
        <f t="shared" si="44"/>
        <v>4.3704999999999998</v>
      </c>
      <c r="L74" s="91">
        <f t="shared" si="44"/>
        <v>4.7110399999999997</v>
      </c>
      <c r="M74" s="91">
        <f t="shared" si="44"/>
        <v>4.7479100000000001</v>
      </c>
      <c r="N74" s="91">
        <f t="shared" si="44"/>
        <v>4.8033599999999996</v>
      </c>
      <c r="O74" s="91">
        <f t="shared" si="44"/>
        <v>4.7932600000000001</v>
      </c>
      <c r="P74" s="91">
        <f t="shared" si="44"/>
        <v>4.7988600000000003</v>
      </c>
      <c r="Q74" s="91">
        <f t="shared" si="44"/>
        <v>4.8068400000000002</v>
      </c>
      <c r="R74" s="91">
        <f t="shared" si="44"/>
        <v>4.7977499999999997</v>
      </c>
      <c r="S74" s="91">
        <f t="shared" si="44"/>
        <v>4.7770000000000001</v>
      </c>
      <c r="T74" s="91">
        <f t="shared" si="44"/>
        <v>4.7679200000000002</v>
      </c>
      <c r="U74" s="91">
        <f t="shared" si="44"/>
        <v>4.8079299999999998</v>
      </c>
      <c r="V74" s="91">
        <f t="shared" si="44"/>
        <v>4.9226099999999997</v>
      </c>
      <c r="W74" s="91">
        <f t="shared" si="44"/>
        <v>4.8984699999999997</v>
      </c>
      <c r="X74" s="91">
        <f t="shared" si="44"/>
        <v>4.7901400000000001</v>
      </c>
      <c r="Y74" s="91">
        <f t="shared" si="44"/>
        <v>4.68771</v>
      </c>
      <c r="Z74" s="91">
        <f t="shared" si="44"/>
        <v>4.4769500000000004</v>
      </c>
      <c r="AA74" s="91">
        <f t="shared" si="44"/>
        <v>3.9371700000000001</v>
      </c>
    </row>
    <row r="75" spans="1:27" ht="12.75" customHeight="1" outlineLevel="1" x14ac:dyDescent="0.2">
      <c r="A75" s="99" t="s">
        <v>913</v>
      </c>
      <c r="B75" s="63" t="s">
        <v>238</v>
      </c>
      <c r="C75" s="43" t="s">
        <v>79</v>
      </c>
      <c r="D75" s="44">
        <v>1126.29</v>
      </c>
      <c r="E75" s="44">
        <v>1054.3</v>
      </c>
      <c r="F75" s="44">
        <v>997.25</v>
      </c>
      <c r="G75" s="44">
        <v>1002.5</v>
      </c>
      <c r="H75" s="44">
        <v>1094.3900000000001</v>
      </c>
      <c r="I75" s="44">
        <v>1214.82</v>
      </c>
      <c r="J75" s="44">
        <v>1455.96</v>
      </c>
      <c r="K75" s="44">
        <v>1752.33</v>
      </c>
      <c r="L75" s="44">
        <v>2092.87</v>
      </c>
      <c r="M75" s="44">
        <v>2129.7399999999998</v>
      </c>
      <c r="N75" s="44">
        <v>2185.19</v>
      </c>
      <c r="O75" s="44">
        <v>2175.09</v>
      </c>
      <c r="P75" s="44">
        <v>2180.69</v>
      </c>
      <c r="Q75" s="44">
        <v>2188.67</v>
      </c>
      <c r="R75" s="44">
        <v>2179.58</v>
      </c>
      <c r="S75" s="44">
        <v>2158.83</v>
      </c>
      <c r="T75" s="44">
        <v>2149.75</v>
      </c>
      <c r="U75" s="44">
        <v>2189.7600000000002</v>
      </c>
      <c r="V75" s="44">
        <v>2304.44</v>
      </c>
      <c r="W75" s="44">
        <v>2280.3000000000002</v>
      </c>
      <c r="X75" s="44">
        <v>2171.9699999999998</v>
      </c>
      <c r="Y75" s="44">
        <v>2069.54</v>
      </c>
      <c r="Z75" s="44">
        <v>1858.78</v>
      </c>
      <c r="AA75" s="44">
        <v>1319</v>
      </c>
    </row>
    <row r="76" spans="1:27" ht="12.75" customHeight="1" outlineLevel="1" x14ac:dyDescent="0.2">
      <c r="A76" s="99" t="s">
        <v>914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customHeight="1" outlineLevel="1" x14ac:dyDescent="0.2">
      <c r="A77" s="99" t="s">
        <v>915</v>
      </c>
      <c r="B77" s="63" t="s">
        <v>83</v>
      </c>
      <c r="C77" s="43" t="s">
        <v>79</v>
      </c>
      <c r="D77" s="44">
        <v>3.56</v>
      </c>
      <c r="E77" s="44">
        <v>3.56</v>
      </c>
      <c r="F77" s="44">
        <v>3.56</v>
      </c>
      <c r="G77" s="44">
        <v>3.56</v>
      </c>
      <c r="H77" s="44">
        <v>3.56</v>
      </c>
      <c r="I77" s="44">
        <v>3.56</v>
      </c>
      <c r="J77" s="44">
        <v>3.56</v>
      </c>
      <c r="K77" s="44">
        <v>3.56</v>
      </c>
      <c r="L77" s="44">
        <v>3.56</v>
      </c>
      <c r="M77" s="44">
        <v>3.56</v>
      </c>
      <c r="N77" s="44">
        <v>3.56</v>
      </c>
      <c r="O77" s="44">
        <v>3.56</v>
      </c>
      <c r="P77" s="44">
        <v>3.56</v>
      </c>
      <c r="Q77" s="44">
        <v>3.56</v>
      </c>
      <c r="R77" s="44">
        <v>3.56</v>
      </c>
      <c r="S77" s="44">
        <v>3.56</v>
      </c>
      <c r="T77" s="44">
        <v>3.56</v>
      </c>
      <c r="U77" s="44">
        <v>3.56</v>
      </c>
      <c r="V77" s="44">
        <v>3.56</v>
      </c>
      <c r="W77" s="44">
        <v>3.56</v>
      </c>
      <c r="X77" s="44">
        <v>3.56</v>
      </c>
      <c r="Y77" s="44">
        <v>3.56</v>
      </c>
      <c r="Z77" s="44">
        <v>3.56</v>
      </c>
      <c r="AA77" s="44">
        <v>3.56</v>
      </c>
    </row>
    <row r="78" spans="1:27" ht="12.75" customHeight="1" outlineLevel="1" x14ac:dyDescent="0.2">
      <c r="A78" s="99" t="s">
        <v>916</v>
      </c>
      <c r="B78" s="63" t="s">
        <v>878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customHeight="1" outlineLevel="1" x14ac:dyDescent="0.2">
      <c r="A79" s="99" t="s">
        <v>917</v>
      </c>
      <c r="B79" s="63" t="s">
        <v>874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x14ac:dyDescent="0.2">
      <c r="A80" s="98" t="s">
        <v>61</v>
      </c>
      <c r="B80" s="28" t="str">
        <f>"13"&amp;"."&amp;$B$218&amp;"."&amp;$B$219</f>
        <v>13.10.2023</v>
      </c>
      <c r="C80" s="90" t="s">
        <v>76</v>
      </c>
      <c r="D80" s="91">
        <f>ROUND(((D81+D82+D84+D83+D85)/1000),5)</f>
        <v>3.7473800000000002</v>
      </c>
      <c r="E80" s="91">
        <f t="shared" ref="E80:AA80" si="48">ROUND(((E81+E82+E84+E83+E85)/1000),5)</f>
        <v>3.6750500000000001</v>
      </c>
      <c r="F80" s="91">
        <f t="shared" si="48"/>
        <v>3.6442399999999999</v>
      </c>
      <c r="G80" s="91">
        <f t="shared" si="48"/>
        <v>3.6373899999999999</v>
      </c>
      <c r="H80" s="91">
        <f t="shared" si="48"/>
        <v>3.7043499999999998</v>
      </c>
      <c r="I80" s="91">
        <f t="shared" si="48"/>
        <v>3.8320699999999999</v>
      </c>
      <c r="J80" s="91">
        <f t="shared" si="48"/>
        <v>4.0958399999999999</v>
      </c>
      <c r="K80" s="91">
        <f t="shared" si="48"/>
        <v>4.3293799999999996</v>
      </c>
      <c r="L80" s="91">
        <f t="shared" si="48"/>
        <v>4.5568299999999997</v>
      </c>
      <c r="M80" s="91">
        <f t="shared" si="48"/>
        <v>4.7730800000000002</v>
      </c>
      <c r="N80" s="91">
        <f t="shared" si="48"/>
        <v>4.7781599999999997</v>
      </c>
      <c r="O80" s="91">
        <f t="shared" si="48"/>
        <v>4.7528199999999998</v>
      </c>
      <c r="P80" s="91">
        <f t="shared" si="48"/>
        <v>4.66777</v>
      </c>
      <c r="Q80" s="91">
        <f t="shared" si="48"/>
        <v>4.6884399999999999</v>
      </c>
      <c r="R80" s="91">
        <f t="shared" si="48"/>
        <v>4.6529199999999999</v>
      </c>
      <c r="S80" s="91">
        <f t="shared" si="48"/>
        <v>4.6501999999999999</v>
      </c>
      <c r="T80" s="91">
        <f t="shared" si="48"/>
        <v>4.6292999999999997</v>
      </c>
      <c r="U80" s="91">
        <f t="shared" si="48"/>
        <v>4.7434000000000003</v>
      </c>
      <c r="V80" s="91">
        <f t="shared" si="48"/>
        <v>4.8090900000000003</v>
      </c>
      <c r="W80" s="91">
        <f t="shared" si="48"/>
        <v>4.8006599999999997</v>
      </c>
      <c r="X80" s="91">
        <f t="shared" si="48"/>
        <v>4.6288999999999998</v>
      </c>
      <c r="Y80" s="91">
        <f t="shared" si="48"/>
        <v>4.5840500000000004</v>
      </c>
      <c r="Z80" s="91">
        <f t="shared" si="48"/>
        <v>4.3427499999999997</v>
      </c>
      <c r="AA80" s="91">
        <f t="shared" si="48"/>
        <v>4.1266400000000001</v>
      </c>
    </row>
    <row r="81" spans="1:27" ht="12.75" customHeight="1" outlineLevel="1" x14ac:dyDescent="0.2">
      <c r="A81" s="99" t="s">
        <v>918</v>
      </c>
      <c r="B81" s="63" t="s">
        <v>238</v>
      </c>
      <c r="C81" s="43" t="s">
        <v>79</v>
      </c>
      <c r="D81" s="44">
        <v>1129.21</v>
      </c>
      <c r="E81" s="44">
        <v>1056.8800000000001</v>
      </c>
      <c r="F81" s="44">
        <v>1026.07</v>
      </c>
      <c r="G81" s="44">
        <v>1019.22</v>
      </c>
      <c r="H81" s="44">
        <v>1086.18</v>
      </c>
      <c r="I81" s="44">
        <v>1213.9000000000001</v>
      </c>
      <c r="J81" s="44">
        <v>1477.67</v>
      </c>
      <c r="K81" s="44">
        <v>1711.21</v>
      </c>
      <c r="L81" s="44">
        <v>1938.66</v>
      </c>
      <c r="M81" s="44">
        <v>2154.91</v>
      </c>
      <c r="N81" s="44">
        <v>2159.9899999999998</v>
      </c>
      <c r="O81" s="44">
        <v>2134.65</v>
      </c>
      <c r="P81" s="44">
        <v>2049.6</v>
      </c>
      <c r="Q81" s="44">
        <v>2070.27</v>
      </c>
      <c r="R81" s="44">
        <v>2034.75</v>
      </c>
      <c r="S81" s="44">
        <v>2032.03</v>
      </c>
      <c r="T81" s="44">
        <v>2011.13</v>
      </c>
      <c r="U81" s="44">
        <v>2125.23</v>
      </c>
      <c r="V81" s="44">
        <v>2190.92</v>
      </c>
      <c r="W81" s="44">
        <v>2182.4899999999998</v>
      </c>
      <c r="X81" s="44">
        <v>2010.73</v>
      </c>
      <c r="Y81" s="44">
        <v>1965.88</v>
      </c>
      <c r="Z81" s="44">
        <v>1724.58</v>
      </c>
      <c r="AA81" s="44">
        <v>1508.47</v>
      </c>
    </row>
    <row r="82" spans="1:27" ht="12.75" customHeight="1" outlineLevel="1" x14ac:dyDescent="0.2">
      <c r="A82" s="99" t="s">
        <v>919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customHeight="1" outlineLevel="1" x14ac:dyDescent="0.2">
      <c r="A83" s="99" t="s">
        <v>920</v>
      </c>
      <c r="B83" s="63" t="s">
        <v>83</v>
      </c>
      <c r="C83" s="43" t="s">
        <v>79</v>
      </c>
      <c r="D83" s="44">
        <v>3.56</v>
      </c>
      <c r="E83" s="44">
        <v>3.56</v>
      </c>
      <c r="F83" s="44">
        <v>3.56</v>
      </c>
      <c r="G83" s="44">
        <v>3.56</v>
      </c>
      <c r="H83" s="44">
        <v>3.56</v>
      </c>
      <c r="I83" s="44">
        <v>3.56</v>
      </c>
      <c r="J83" s="44">
        <v>3.56</v>
      </c>
      <c r="K83" s="44">
        <v>3.56</v>
      </c>
      <c r="L83" s="44">
        <v>3.56</v>
      </c>
      <c r="M83" s="44">
        <v>3.56</v>
      </c>
      <c r="N83" s="44">
        <v>3.56</v>
      </c>
      <c r="O83" s="44">
        <v>3.56</v>
      </c>
      <c r="P83" s="44">
        <v>3.56</v>
      </c>
      <c r="Q83" s="44">
        <v>3.56</v>
      </c>
      <c r="R83" s="44">
        <v>3.56</v>
      </c>
      <c r="S83" s="44">
        <v>3.56</v>
      </c>
      <c r="T83" s="44">
        <v>3.56</v>
      </c>
      <c r="U83" s="44">
        <v>3.56</v>
      </c>
      <c r="V83" s="44">
        <v>3.56</v>
      </c>
      <c r="W83" s="44">
        <v>3.56</v>
      </c>
      <c r="X83" s="44">
        <v>3.56</v>
      </c>
      <c r="Y83" s="44">
        <v>3.56</v>
      </c>
      <c r="Z83" s="44">
        <v>3.56</v>
      </c>
      <c r="AA83" s="44">
        <v>3.56</v>
      </c>
    </row>
    <row r="84" spans="1:27" ht="12.75" customHeight="1" outlineLevel="1" x14ac:dyDescent="0.2">
      <c r="A84" s="99" t="s">
        <v>921</v>
      </c>
      <c r="B84" s="63" t="s">
        <v>878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customHeight="1" outlineLevel="1" x14ac:dyDescent="0.2">
      <c r="A85" s="113" t="s">
        <v>922</v>
      </c>
      <c r="B85" s="63" t="s">
        <v>874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x14ac:dyDescent="0.2">
      <c r="A86" s="98" t="s">
        <v>923</v>
      </c>
      <c r="B86" s="28" t="str">
        <f>"14"&amp;"."&amp;$B$218&amp;"."&amp;$B$219</f>
        <v>14.10.2023</v>
      </c>
      <c r="C86" s="90" t="s">
        <v>76</v>
      </c>
      <c r="D86" s="91">
        <f>ROUND(((D87+D88+D90+D89+D91)/1000),5)</f>
        <v>3.88503</v>
      </c>
      <c r="E86" s="91">
        <f t="shared" ref="E86:AA86" si="52">ROUND(((E87+E88+E90+E89+E91)/1000),5)</f>
        <v>3.7914099999999999</v>
      </c>
      <c r="F86" s="91">
        <f t="shared" si="52"/>
        <v>3.7694899999999998</v>
      </c>
      <c r="G86" s="91">
        <f t="shared" si="52"/>
        <v>3.7728199999999998</v>
      </c>
      <c r="H86" s="91">
        <f t="shared" si="52"/>
        <v>3.7823500000000001</v>
      </c>
      <c r="I86" s="91">
        <f t="shared" si="52"/>
        <v>3.8447399999999998</v>
      </c>
      <c r="J86" s="91">
        <f t="shared" si="52"/>
        <v>3.9592900000000002</v>
      </c>
      <c r="K86" s="91">
        <f t="shared" si="52"/>
        <v>4.2374000000000001</v>
      </c>
      <c r="L86" s="91">
        <f t="shared" si="52"/>
        <v>4.4004500000000002</v>
      </c>
      <c r="M86" s="91">
        <f t="shared" si="52"/>
        <v>4.57179</v>
      </c>
      <c r="N86" s="91">
        <f t="shared" si="52"/>
        <v>4.6280799999999997</v>
      </c>
      <c r="O86" s="91">
        <f t="shared" si="52"/>
        <v>4.6368400000000003</v>
      </c>
      <c r="P86" s="91">
        <f t="shared" si="52"/>
        <v>4.6286199999999997</v>
      </c>
      <c r="Q86" s="91">
        <f t="shared" si="52"/>
        <v>4.7522799999999998</v>
      </c>
      <c r="R86" s="91">
        <f t="shared" si="52"/>
        <v>4.7812999999999999</v>
      </c>
      <c r="S86" s="91">
        <f t="shared" si="52"/>
        <v>4.8576300000000003</v>
      </c>
      <c r="T86" s="91">
        <f t="shared" si="52"/>
        <v>4.8783099999999999</v>
      </c>
      <c r="U86" s="91">
        <f t="shared" si="52"/>
        <v>4.9195399999999996</v>
      </c>
      <c r="V86" s="91">
        <f t="shared" si="52"/>
        <v>5.0206900000000001</v>
      </c>
      <c r="W86" s="91">
        <f t="shared" si="52"/>
        <v>4.8733700000000004</v>
      </c>
      <c r="X86" s="91">
        <f t="shared" si="52"/>
        <v>4.7057399999999996</v>
      </c>
      <c r="Y86" s="91">
        <f t="shared" si="52"/>
        <v>4.4661400000000002</v>
      </c>
      <c r="Z86" s="91">
        <f t="shared" si="52"/>
        <v>4.2731399999999997</v>
      </c>
      <c r="AA86" s="91">
        <f t="shared" si="52"/>
        <v>3.9792399999999999</v>
      </c>
    </row>
    <row r="87" spans="1:27" ht="12.75" customHeight="1" outlineLevel="1" x14ac:dyDescent="0.2">
      <c r="A87" s="99" t="s">
        <v>924</v>
      </c>
      <c r="B87" s="63" t="s">
        <v>238</v>
      </c>
      <c r="C87" s="43" t="s">
        <v>79</v>
      </c>
      <c r="D87" s="44">
        <v>1266.8599999999999</v>
      </c>
      <c r="E87" s="44">
        <v>1173.24</v>
      </c>
      <c r="F87" s="44">
        <v>1151.32</v>
      </c>
      <c r="G87" s="44">
        <v>1154.6500000000001</v>
      </c>
      <c r="H87" s="44">
        <v>1164.18</v>
      </c>
      <c r="I87" s="44">
        <v>1226.57</v>
      </c>
      <c r="J87" s="44">
        <v>1341.12</v>
      </c>
      <c r="K87" s="44">
        <v>1619.23</v>
      </c>
      <c r="L87" s="44">
        <v>1782.28</v>
      </c>
      <c r="M87" s="44">
        <v>1953.62</v>
      </c>
      <c r="N87" s="44">
        <v>2009.91</v>
      </c>
      <c r="O87" s="44">
        <v>2018.67</v>
      </c>
      <c r="P87" s="44">
        <v>2010.45</v>
      </c>
      <c r="Q87" s="44">
        <v>2134.11</v>
      </c>
      <c r="R87" s="44">
        <v>2163.13</v>
      </c>
      <c r="S87" s="44">
        <v>2239.46</v>
      </c>
      <c r="T87" s="44">
        <v>2260.14</v>
      </c>
      <c r="U87" s="44">
        <v>2301.37</v>
      </c>
      <c r="V87" s="44">
        <v>2402.52</v>
      </c>
      <c r="W87" s="44">
        <v>2255.1999999999998</v>
      </c>
      <c r="X87" s="44">
        <v>2087.5700000000002</v>
      </c>
      <c r="Y87" s="44">
        <v>1847.97</v>
      </c>
      <c r="Z87" s="44">
        <v>1654.97</v>
      </c>
      <c r="AA87" s="44">
        <v>1361.07</v>
      </c>
    </row>
    <row r="88" spans="1:27" ht="12.75" customHeight="1" outlineLevel="1" x14ac:dyDescent="0.2">
      <c r="A88" s="99" t="s">
        <v>925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customHeight="1" outlineLevel="1" x14ac:dyDescent="0.2">
      <c r="A89" s="99" t="s">
        <v>926</v>
      </c>
      <c r="B89" s="63" t="s">
        <v>83</v>
      </c>
      <c r="C89" s="43" t="s">
        <v>79</v>
      </c>
      <c r="D89" s="44">
        <v>3.56</v>
      </c>
      <c r="E89" s="44">
        <v>3.56</v>
      </c>
      <c r="F89" s="44">
        <v>3.56</v>
      </c>
      <c r="G89" s="44">
        <v>3.56</v>
      </c>
      <c r="H89" s="44">
        <v>3.56</v>
      </c>
      <c r="I89" s="44">
        <v>3.56</v>
      </c>
      <c r="J89" s="44">
        <v>3.56</v>
      </c>
      <c r="K89" s="44">
        <v>3.56</v>
      </c>
      <c r="L89" s="44">
        <v>3.56</v>
      </c>
      <c r="M89" s="44">
        <v>3.56</v>
      </c>
      <c r="N89" s="44">
        <v>3.56</v>
      </c>
      <c r="O89" s="44">
        <v>3.56</v>
      </c>
      <c r="P89" s="44">
        <v>3.56</v>
      </c>
      <c r="Q89" s="44">
        <v>3.56</v>
      </c>
      <c r="R89" s="44">
        <v>3.56</v>
      </c>
      <c r="S89" s="44">
        <v>3.56</v>
      </c>
      <c r="T89" s="44">
        <v>3.56</v>
      </c>
      <c r="U89" s="44">
        <v>3.56</v>
      </c>
      <c r="V89" s="44">
        <v>3.56</v>
      </c>
      <c r="W89" s="44">
        <v>3.56</v>
      </c>
      <c r="X89" s="44">
        <v>3.56</v>
      </c>
      <c r="Y89" s="44">
        <v>3.56</v>
      </c>
      <c r="Z89" s="44">
        <v>3.56</v>
      </c>
      <c r="AA89" s="44">
        <v>3.56</v>
      </c>
    </row>
    <row r="90" spans="1:27" ht="12.75" customHeight="1" outlineLevel="1" x14ac:dyDescent="0.2">
      <c r="A90" s="99" t="s">
        <v>927</v>
      </c>
      <c r="B90" s="63" t="s">
        <v>878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customHeight="1" outlineLevel="1" x14ac:dyDescent="0.2">
      <c r="A91" s="99" t="s">
        <v>928</v>
      </c>
      <c r="B91" s="63" t="s">
        <v>874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x14ac:dyDescent="0.2">
      <c r="A92" s="98" t="s">
        <v>929</v>
      </c>
      <c r="B92" s="28" t="str">
        <f>"15"&amp;"."&amp;$B$218&amp;"."&amp;$B$219</f>
        <v>15.10.2023</v>
      </c>
      <c r="C92" s="90" t="s">
        <v>76</v>
      </c>
      <c r="D92" s="91">
        <f>ROUND(((D93+D94+D96+D95+D97)/1000),5)</f>
        <v>3.8978000000000002</v>
      </c>
      <c r="E92" s="91">
        <f t="shared" ref="E92:AA92" si="56">ROUND(((E93+E94+E96+E95+E97)/1000),5)</f>
        <v>3.7956699999999999</v>
      </c>
      <c r="F92" s="91">
        <f t="shared" si="56"/>
        <v>3.7598199999999999</v>
      </c>
      <c r="G92" s="91">
        <f t="shared" si="56"/>
        <v>3.7446299999999999</v>
      </c>
      <c r="H92" s="91">
        <f t="shared" si="56"/>
        <v>3.7591600000000001</v>
      </c>
      <c r="I92" s="91">
        <f t="shared" si="56"/>
        <v>3.7920699999999998</v>
      </c>
      <c r="J92" s="91">
        <f t="shared" si="56"/>
        <v>3.7716099999999999</v>
      </c>
      <c r="K92" s="91">
        <f t="shared" si="56"/>
        <v>3.8535699999999999</v>
      </c>
      <c r="L92" s="91">
        <f t="shared" si="56"/>
        <v>4.2487199999999996</v>
      </c>
      <c r="M92" s="91">
        <f t="shared" si="56"/>
        <v>4.3706300000000002</v>
      </c>
      <c r="N92" s="91">
        <f t="shared" si="56"/>
        <v>4.4204999999999997</v>
      </c>
      <c r="O92" s="91">
        <f t="shared" si="56"/>
        <v>4.4370099999999999</v>
      </c>
      <c r="P92" s="91">
        <f t="shared" si="56"/>
        <v>4.4318799999999996</v>
      </c>
      <c r="Q92" s="91">
        <f t="shared" si="56"/>
        <v>4.4371999999999998</v>
      </c>
      <c r="R92" s="91">
        <f t="shared" si="56"/>
        <v>4.4409799999999997</v>
      </c>
      <c r="S92" s="91">
        <f t="shared" si="56"/>
        <v>4.4326699999999999</v>
      </c>
      <c r="T92" s="91">
        <f t="shared" si="56"/>
        <v>4.4697800000000001</v>
      </c>
      <c r="U92" s="91">
        <f t="shared" si="56"/>
        <v>4.6121800000000004</v>
      </c>
      <c r="V92" s="91">
        <f t="shared" si="56"/>
        <v>4.7965200000000001</v>
      </c>
      <c r="W92" s="91">
        <f t="shared" si="56"/>
        <v>4.7344999999999997</v>
      </c>
      <c r="X92" s="91">
        <f t="shared" si="56"/>
        <v>4.61144</v>
      </c>
      <c r="Y92" s="91">
        <f t="shared" si="56"/>
        <v>4.4271799999999999</v>
      </c>
      <c r="Z92" s="91">
        <f t="shared" si="56"/>
        <v>4.26905</v>
      </c>
      <c r="AA92" s="91">
        <f t="shared" si="56"/>
        <v>3.9577499999999999</v>
      </c>
    </row>
    <row r="93" spans="1:27" ht="12.75" customHeight="1" outlineLevel="1" x14ac:dyDescent="0.2">
      <c r="A93" s="99" t="s">
        <v>930</v>
      </c>
      <c r="B93" s="63" t="s">
        <v>238</v>
      </c>
      <c r="C93" s="43" t="s">
        <v>79</v>
      </c>
      <c r="D93" s="44">
        <v>1279.6300000000001</v>
      </c>
      <c r="E93" s="44">
        <v>1177.5</v>
      </c>
      <c r="F93" s="44">
        <v>1141.6500000000001</v>
      </c>
      <c r="G93" s="44">
        <v>1126.46</v>
      </c>
      <c r="H93" s="44">
        <v>1140.99</v>
      </c>
      <c r="I93" s="44">
        <v>1173.9000000000001</v>
      </c>
      <c r="J93" s="44">
        <v>1153.44</v>
      </c>
      <c r="K93" s="44">
        <v>1235.4000000000001</v>
      </c>
      <c r="L93" s="44">
        <v>1630.55</v>
      </c>
      <c r="M93" s="44">
        <v>1752.46</v>
      </c>
      <c r="N93" s="44">
        <v>1802.33</v>
      </c>
      <c r="O93" s="44">
        <v>1818.84</v>
      </c>
      <c r="P93" s="44">
        <v>1813.71</v>
      </c>
      <c r="Q93" s="44">
        <v>1819.03</v>
      </c>
      <c r="R93" s="44">
        <v>1822.81</v>
      </c>
      <c r="S93" s="44">
        <v>1814.5</v>
      </c>
      <c r="T93" s="44">
        <v>1851.61</v>
      </c>
      <c r="U93" s="44">
        <v>1994.01</v>
      </c>
      <c r="V93" s="44">
        <v>2178.35</v>
      </c>
      <c r="W93" s="44">
        <v>2116.33</v>
      </c>
      <c r="X93" s="44">
        <v>1993.27</v>
      </c>
      <c r="Y93" s="44">
        <v>1809.01</v>
      </c>
      <c r="Z93" s="44">
        <v>1650.88</v>
      </c>
      <c r="AA93" s="44">
        <v>1339.58</v>
      </c>
    </row>
    <row r="94" spans="1:27" ht="12.75" customHeight="1" outlineLevel="1" x14ac:dyDescent="0.2">
      <c r="A94" s="99" t="s">
        <v>931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customHeight="1" outlineLevel="1" x14ac:dyDescent="0.2">
      <c r="A95" s="99" t="s">
        <v>932</v>
      </c>
      <c r="B95" s="63" t="s">
        <v>83</v>
      </c>
      <c r="C95" s="43" t="s">
        <v>79</v>
      </c>
      <c r="D95" s="44">
        <v>3.56</v>
      </c>
      <c r="E95" s="44">
        <v>3.56</v>
      </c>
      <c r="F95" s="44">
        <v>3.56</v>
      </c>
      <c r="G95" s="44">
        <v>3.56</v>
      </c>
      <c r="H95" s="44">
        <v>3.56</v>
      </c>
      <c r="I95" s="44">
        <v>3.56</v>
      </c>
      <c r="J95" s="44">
        <v>3.56</v>
      </c>
      <c r="K95" s="44">
        <v>3.56</v>
      </c>
      <c r="L95" s="44">
        <v>3.56</v>
      </c>
      <c r="M95" s="44">
        <v>3.56</v>
      </c>
      <c r="N95" s="44">
        <v>3.56</v>
      </c>
      <c r="O95" s="44">
        <v>3.56</v>
      </c>
      <c r="P95" s="44">
        <v>3.56</v>
      </c>
      <c r="Q95" s="44">
        <v>3.56</v>
      </c>
      <c r="R95" s="44">
        <v>3.56</v>
      </c>
      <c r="S95" s="44">
        <v>3.56</v>
      </c>
      <c r="T95" s="44">
        <v>3.56</v>
      </c>
      <c r="U95" s="44">
        <v>3.56</v>
      </c>
      <c r="V95" s="44">
        <v>3.56</v>
      </c>
      <c r="W95" s="44">
        <v>3.56</v>
      </c>
      <c r="X95" s="44">
        <v>3.56</v>
      </c>
      <c r="Y95" s="44">
        <v>3.56</v>
      </c>
      <c r="Z95" s="44">
        <v>3.56</v>
      </c>
      <c r="AA95" s="44">
        <v>3.56</v>
      </c>
    </row>
    <row r="96" spans="1:27" ht="12.75" customHeight="1" outlineLevel="1" x14ac:dyDescent="0.2">
      <c r="A96" s="99" t="s">
        <v>933</v>
      </c>
      <c r="B96" s="63" t="s">
        <v>878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customHeight="1" outlineLevel="1" x14ac:dyDescent="0.2">
      <c r="A97" s="99" t="s">
        <v>934</v>
      </c>
      <c r="B97" s="63" t="s">
        <v>874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x14ac:dyDescent="0.2">
      <c r="A98" s="98" t="s">
        <v>935</v>
      </c>
      <c r="B98" s="28" t="str">
        <f>"16"&amp;"."&amp;$B$218&amp;"."&amp;$B$219</f>
        <v>16.10.2023</v>
      </c>
      <c r="C98" s="90" t="s">
        <v>76</v>
      </c>
      <c r="D98" s="91">
        <f>ROUND(((D99+D100+D102+D101+D103)/1000),5)</f>
        <v>3.8922400000000001</v>
      </c>
      <c r="E98" s="91">
        <f t="shared" ref="E98:AA98" si="60">ROUND(((E99+E100+E102+E101+E103)/1000),5)</f>
        <v>3.82891</v>
      </c>
      <c r="F98" s="91">
        <f t="shared" si="60"/>
        <v>3.76675</v>
      </c>
      <c r="G98" s="91">
        <f t="shared" si="60"/>
        <v>3.7510599999999998</v>
      </c>
      <c r="H98" s="91">
        <f t="shared" si="60"/>
        <v>3.7803499999999999</v>
      </c>
      <c r="I98" s="91">
        <f t="shared" si="60"/>
        <v>3.9658199999999999</v>
      </c>
      <c r="J98" s="91">
        <f t="shared" si="60"/>
        <v>4.1779099999999998</v>
      </c>
      <c r="K98" s="91">
        <f t="shared" si="60"/>
        <v>4.3778899999999998</v>
      </c>
      <c r="L98" s="91">
        <f t="shared" si="60"/>
        <v>4.6001799999999999</v>
      </c>
      <c r="M98" s="91">
        <f t="shared" si="60"/>
        <v>4.7214499999999999</v>
      </c>
      <c r="N98" s="91">
        <f t="shared" si="60"/>
        <v>4.7256400000000003</v>
      </c>
      <c r="O98" s="91">
        <f t="shared" si="60"/>
        <v>4.6993999999999998</v>
      </c>
      <c r="P98" s="91">
        <f t="shared" si="60"/>
        <v>4.6928799999999997</v>
      </c>
      <c r="Q98" s="91">
        <f t="shared" si="60"/>
        <v>4.7066999999999997</v>
      </c>
      <c r="R98" s="91">
        <f t="shared" si="60"/>
        <v>4.7020999999999997</v>
      </c>
      <c r="S98" s="91">
        <f t="shared" si="60"/>
        <v>4.6832799999999999</v>
      </c>
      <c r="T98" s="91">
        <f t="shared" si="60"/>
        <v>4.6865199999999998</v>
      </c>
      <c r="U98" s="91">
        <f t="shared" si="60"/>
        <v>4.6949800000000002</v>
      </c>
      <c r="V98" s="91">
        <f t="shared" si="60"/>
        <v>4.7423799999999998</v>
      </c>
      <c r="W98" s="91">
        <f t="shared" si="60"/>
        <v>4.7466200000000001</v>
      </c>
      <c r="X98" s="91">
        <f t="shared" si="60"/>
        <v>4.6190600000000002</v>
      </c>
      <c r="Y98" s="91">
        <f t="shared" si="60"/>
        <v>4.4699799999999996</v>
      </c>
      <c r="Z98" s="91">
        <f t="shared" si="60"/>
        <v>4.2021899999999999</v>
      </c>
      <c r="AA98" s="91">
        <f t="shared" si="60"/>
        <v>3.8993199999999999</v>
      </c>
    </row>
    <row r="99" spans="1:27" ht="12.75" customHeight="1" outlineLevel="1" x14ac:dyDescent="0.2">
      <c r="A99" s="99" t="s">
        <v>936</v>
      </c>
      <c r="B99" s="63" t="s">
        <v>238</v>
      </c>
      <c r="C99" s="43" t="s">
        <v>79</v>
      </c>
      <c r="D99" s="44">
        <v>1274.07</v>
      </c>
      <c r="E99" s="44">
        <v>1210.74</v>
      </c>
      <c r="F99" s="44">
        <v>1148.58</v>
      </c>
      <c r="G99" s="44">
        <v>1132.8900000000001</v>
      </c>
      <c r="H99" s="44">
        <v>1162.18</v>
      </c>
      <c r="I99" s="44">
        <v>1347.65</v>
      </c>
      <c r="J99" s="44">
        <v>1559.74</v>
      </c>
      <c r="K99" s="44">
        <v>1759.72</v>
      </c>
      <c r="L99" s="44">
        <v>1982.01</v>
      </c>
      <c r="M99" s="44">
        <v>2103.2800000000002</v>
      </c>
      <c r="N99" s="44">
        <v>2107.4699999999998</v>
      </c>
      <c r="O99" s="44">
        <v>2081.23</v>
      </c>
      <c r="P99" s="44">
        <v>2074.71</v>
      </c>
      <c r="Q99" s="44">
        <v>2088.5300000000002</v>
      </c>
      <c r="R99" s="44">
        <v>2083.9299999999998</v>
      </c>
      <c r="S99" s="44">
        <v>2065.11</v>
      </c>
      <c r="T99" s="44">
        <v>2068.35</v>
      </c>
      <c r="U99" s="44">
        <v>2076.81</v>
      </c>
      <c r="V99" s="44">
        <v>2124.21</v>
      </c>
      <c r="W99" s="44">
        <v>2128.4499999999998</v>
      </c>
      <c r="X99" s="44">
        <v>2000.89</v>
      </c>
      <c r="Y99" s="44">
        <v>1851.81</v>
      </c>
      <c r="Z99" s="44">
        <v>1584.02</v>
      </c>
      <c r="AA99" s="44">
        <v>1281.1500000000001</v>
      </c>
    </row>
    <row r="100" spans="1:27" ht="12.75" customHeight="1" outlineLevel="1" x14ac:dyDescent="0.2">
      <c r="A100" s="99" t="s">
        <v>937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customHeight="1" outlineLevel="1" x14ac:dyDescent="0.2">
      <c r="A101" s="99" t="s">
        <v>938</v>
      </c>
      <c r="B101" s="63" t="s">
        <v>83</v>
      </c>
      <c r="C101" s="43" t="s">
        <v>79</v>
      </c>
      <c r="D101" s="44">
        <v>3.56</v>
      </c>
      <c r="E101" s="44">
        <v>3.56</v>
      </c>
      <c r="F101" s="44">
        <v>3.56</v>
      </c>
      <c r="G101" s="44">
        <v>3.56</v>
      </c>
      <c r="H101" s="44">
        <v>3.56</v>
      </c>
      <c r="I101" s="44">
        <v>3.56</v>
      </c>
      <c r="J101" s="44">
        <v>3.56</v>
      </c>
      <c r="K101" s="44">
        <v>3.56</v>
      </c>
      <c r="L101" s="44">
        <v>3.56</v>
      </c>
      <c r="M101" s="44">
        <v>3.56</v>
      </c>
      <c r="N101" s="44">
        <v>3.56</v>
      </c>
      <c r="O101" s="44">
        <v>3.56</v>
      </c>
      <c r="P101" s="44">
        <v>3.56</v>
      </c>
      <c r="Q101" s="44">
        <v>3.56</v>
      </c>
      <c r="R101" s="44">
        <v>3.56</v>
      </c>
      <c r="S101" s="44">
        <v>3.56</v>
      </c>
      <c r="T101" s="44">
        <v>3.56</v>
      </c>
      <c r="U101" s="44">
        <v>3.56</v>
      </c>
      <c r="V101" s="44">
        <v>3.56</v>
      </c>
      <c r="W101" s="44">
        <v>3.56</v>
      </c>
      <c r="X101" s="44">
        <v>3.56</v>
      </c>
      <c r="Y101" s="44">
        <v>3.56</v>
      </c>
      <c r="Z101" s="44">
        <v>3.56</v>
      </c>
      <c r="AA101" s="44">
        <v>3.56</v>
      </c>
    </row>
    <row r="102" spans="1:27" ht="12.75" customHeight="1" outlineLevel="1" x14ac:dyDescent="0.2">
      <c r="A102" s="99" t="s">
        <v>939</v>
      </c>
      <c r="B102" s="63" t="s">
        <v>878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customHeight="1" outlineLevel="1" x14ac:dyDescent="0.2">
      <c r="A103" s="99" t="s">
        <v>940</v>
      </c>
      <c r="B103" s="63" t="s">
        <v>874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x14ac:dyDescent="0.2">
      <c r="A104" s="98" t="s">
        <v>941</v>
      </c>
      <c r="B104" s="28" t="str">
        <f>"17"&amp;"."&amp;$B$218&amp;"."&amp;$B$219</f>
        <v>17.10.2023</v>
      </c>
      <c r="C104" s="90" t="s">
        <v>76</v>
      </c>
      <c r="D104" s="91">
        <f>ROUND(((D105+D106+D108+D107+D109)/1000),5)</f>
        <v>3.7822300000000002</v>
      </c>
      <c r="E104" s="91">
        <f t="shared" ref="E104:AA104" si="64">ROUND(((E105+E106+E108+E107+E109)/1000),5)</f>
        <v>3.7240700000000002</v>
      </c>
      <c r="F104" s="91">
        <f t="shared" si="64"/>
        <v>3.6793499999999999</v>
      </c>
      <c r="G104" s="91">
        <f t="shared" si="64"/>
        <v>3.6777099999999998</v>
      </c>
      <c r="H104" s="91">
        <f t="shared" si="64"/>
        <v>3.7155100000000001</v>
      </c>
      <c r="I104" s="91">
        <f t="shared" si="64"/>
        <v>3.8532899999999999</v>
      </c>
      <c r="J104" s="91">
        <f t="shared" si="64"/>
        <v>3.9677600000000002</v>
      </c>
      <c r="K104" s="91">
        <f t="shared" si="64"/>
        <v>4.3167099999999996</v>
      </c>
      <c r="L104" s="91">
        <f t="shared" si="64"/>
        <v>4.5628099999999998</v>
      </c>
      <c r="M104" s="91">
        <f t="shared" si="64"/>
        <v>4.8011999999999997</v>
      </c>
      <c r="N104" s="91">
        <f t="shared" si="64"/>
        <v>4.83772</v>
      </c>
      <c r="O104" s="91">
        <f t="shared" si="64"/>
        <v>4.7978199999999998</v>
      </c>
      <c r="P104" s="91">
        <f t="shared" si="64"/>
        <v>4.6212099999999996</v>
      </c>
      <c r="Q104" s="91">
        <f t="shared" si="64"/>
        <v>4.63443</v>
      </c>
      <c r="R104" s="91">
        <f t="shared" si="64"/>
        <v>4.6435899999999997</v>
      </c>
      <c r="S104" s="91">
        <f t="shared" si="64"/>
        <v>4.6383000000000001</v>
      </c>
      <c r="T104" s="91">
        <f t="shared" si="64"/>
        <v>4.6268099999999999</v>
      </c>
      <c r="U104" s="91">
        <f t="shared" si="64"/>
        <v>4.7010399999999999</v>
      </c>
      <c r="V104" s="91">
        <f t="shared" si="64"/>
        <v>4.85433</v>
      </c>
      <c r="W104" s="91">
        <f t="shared" si="64"/>
        <v>4.8536599999999996</v>
      </c>
      <c r="X104" s="91">
        <f t="shared" si="64"/>
        <v>4.6012399999999998</v>
      </c>
      <c r="Y104" s="91">
        <f t="shared" si="64"/>
        <v>4.4718200000000001</v>
      </c>
      <c r="Z104" s="91">
        <f t="shared" si="64"/>
        <v>4.234</v>
      </c>
      <c r="AA104" s="91">
        <f t="shared" si="64"/>
        <v>3.9630299999999998</v>
      </c>
    </row>
    <row r="105" spans="1:27" ht="12.75" customHeight="1" outlineLevel="1" x14ac:dyDescent="0.2">
      <c r="A105" s="99" t="s">
        <v>942</v>
      </c>
      <c r="B105" s="63" t="s">
        <v>238</v>
      </c>
      <c r="C105" s="43" t="s">
        <v>79</v>
      </c>
      <c r="D105" s="44">
        <v>1164.06</v>
      </c>
      <c r="E105" s="44">
        <v>1105.9000000000001</v>
      </c>
      <c r="F105" s="44">
        <v>1061.18</v>
      </c>
      <c r="G105" s="44">
        <v>1059.54</v>
      </c>
      <c r="H105" s="44">
        <v>1097.3399999999999</v>
      </c>
      <c r="I105" s="44">
        <v>1235.1199999999999</v>
      </c>
      <c r="J105" s="44">
        <v>1349.59</v>
      </c>
      <c r="K105" s="44">
        <v>1698.54</v>
      </c>
      <c r="L105" s="44">
        <v>1944.64</v>
      </c>
      <c r="M105" s="44">
        <v>2183.0300000000002</v>
      </c>
      <c r="N105" s="44">
        <v>2219.5500000000002</v>
      </c>
      <c r="O105" s="44">
        <v>2179.65</v>
      </c>
      <c r="P105" s="44">
        <v>2003.04</v>
      </c>
      <c r="Q105" s="44">
        <v>2016.26</v>
      </c>
      <c r="R105" s="44">
        <v>2025.42</v>
      </c>
      <c r="S105" s="44">
        <v>2020.13</v>
      </c>
      <c r="T105" s="44">
        <v>2008.64</v>
      </c>
      <c r="U105" s="44">
        <v>2082.87</v>
      </c>
      <c r="V105" s="44">
        <v>2236.16</v>
      </c>
      <c r="W105" s="44">
        <v>2235.4899999999998</v>
      </c>
      <c r="X105" s="44">
        <v>1983.07</v>
      </c>
      <c r="Y105" s="44">
        <v>1853.65</v>
      </c>
      <c r="Z105" s="44">
        <v>1615.83</v>
      </c>
      <c r="AA105" s="44">
        <v>1344.86</v>
      </c>
    </row>
    <row r="106" spans="1:27" ht="12.75" customHeight="1" outlineLevel="1" x14ac:dyDescent="0.2">
      <c r="A106" s="99" t="s">
        <v>943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customHeight="1" outlineLevel="1" x14ac:dyDescent="0.2">
      <c r="A107" s="99" t="s">
        <v>944</v>
      </c>
      <c r="B107" s="63" t="s">
        <v>83</v>
      </c>
      <c r="C107" s="43" t="s">
        <v>79</v>
      </c>
      <c r="D107" s="44">
        <v>3.56</v>
      </c>
      <c r="E107" s="44">
        <v>3.56</v>
      </c>
      <c r="F107" s="44">
        <v>3.56</v>
      </c>
      <c r="G107" s="44">
        <v>3.56</v>
      </c>
      <c r="H107" s="44">
        <v>3.56</v>
      </c>
      <c r="I107" s="44">
        <v>3.56</v>
      </c>
      <c r="J107" s="44">
        <v>3.56</v>
      </c>
      <c r="K107" s="44">
        <v>3.56</v>
      </c>
      <c r="L107" s="44">
        <v>3.56</v>
      </c>
      <c r="M107" s="44">
        <v>3.56</v>
      </c>
      <c r="N107" s="44">
        <v>3.56</v>
      </c>
      <c r="O107" s="44">
        <v>3.56</v>
      </c>
      <c r="P107" s="44">
        <v>3.56</v>
      </c>
      <c r="Q107" s="44">
        <v>3.56</v>
      </c>
      <c r="R107" s="44">
        <v>3.56</v>
      </c>
      <c r="S107" s="44">
        <v>3.56</v>
      </c>
      <c r="T107" s="44">
        <v>3.56</v>
      </c>
      <c r="U107" s="44">
        <v>3.56</v>
      </c>
      <c r="V107" s="44">
        <v>3.56</v>
      </c>
      <c r="W107" s="44">
        <v>3.56</v>
      </c>
      <c r="X107" s="44">
        <v>3.56</v>
      </c>
      <c r="Y107" s="44">
        <v>3.56</v>
      </c>
      <c r="Z107" s="44">
        <v>3.56</v>
      </c>
      <c r="AA107" s="44">
        <v>3.56</v>
      </c>
    </row>
    <row r="108" spans="1:27" ht="12.75" customHeight="1" outlineLevel="1" x14ac:dyDescent="0.2">
      <c r="A108" s="99" t="s">
        <v>945</v>
      </c>
      <c r="B108" s="63" t="s">
        <v>878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customHeight="1" outlineLevel="1" x14ac:dyDescent="0.2">
      <c r="A109" s="99" t="s">
        <v>946</v>
      </c>
      <c r="B109" s="63" t="s">
        <v>874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x14ac:dyDescent="0.2">
      <c r="A110" s="98" t="s">
        <v>947</v>
      </c>
      <c r="B110" s="28" t="str">
        <f>"18"&amp;"."&amp;$B$218&amp;"."&amp;$B$219</f>
        <v>18.10.2023</v>
      </c>
      <c r="C110" s="90" t="s">
        <v>76</v>
      </c>
      <c r="D110" s="91">
        <f>ROUND(((D111+D112+D114+D113+D115)/1000),5)</f>
        <v>3.7743500000000001</v>
      </c>
      <c r="E110" s="91">
        <f t="shared" ref="E110:AA110" si="68">ROUND(((E111+E112+E114+E113+E115)/1000),5)</f>
        <v>3.7102300000000001</v>
      </c>
      <c r="F110" s="91">
        <f t="shared" si="68"/>
        <v>3.68784</v>
      </c>
      <c r="G110" s="91">
        <f t="shared" si="68"/>
        <v>3.7050200000000002</v>
      </c>
      <c r="H110" s="91">
        <f t="shared" si="68"/>
        <v>3.76037</v>
      </c>
      <c r="I110" s="91">
        <f t="shared" si="68"/>
        <v>3.8519899999999998</v>
      </c>
      <c r="J110" s="91">
        <f t="shared" si="68"/>
        <v>4.01736</v>
      </c>
      <c r="K110" s="91">
        <f t="shared" si="68"/>
        <v>4.3438699999999999</v>
      </c>
      <c r="L110" s="91">
        <f t="shared" si="68"/>
        <v>4.4478499999999999</v>
      </c>
      <c r="M110" s="91">
        <f t="shared" si="68"/>
        <v>4.73278</v>
      </c>
      <c r="N110" s="91">
        <f t="shared" si="68"/>
        <v>4.78294</v>
      </c>
      <c r="O110" s="91">
        <f t="shared" si="68"/>
        <v>4.6153700000000004</v>
      </c>
      <c r="P110" s="91">
        <f t="shared" si="68"/>
        <v>4.5953600000000003</v>
      </c>
      <c r="Q110" s="91">
        <f t="shared" si="68"/>
        <v>4.5935800000000002</v>
      </c>
      <c r="R110" s="91">
        <f t="shared" si="68"/>
        <v>4.6078900000000003</v>
      </c>
      <c r="S110" s="91">
        <f t="shared" si="68"/>
        <v>4.6054199999999996</v>
      </c>
      <c r="T110" s="91">
        <f t="shared" si="68"/>
        <v>4.6059400000000004</v>
      </c>
      <c r="U110" s="91">
        <f t="shared" si="68"/>
        <v>4.76959</v>
      </c>
      <c r="V110" s="91">
        <f t="shared" si="68"/>
        <v>4.8113599999999996</v>
      </c>
      <c r="W110" s="91">
        <f t="shared" si="68"/>
        <v>4.7582399999999998</v>
      </c>
      <c r="X110" s="91">
        <f t="shared" si="68"/>
        <v>4.5498900000000004</v>
      </c>
      <c r="Y110" s="91">
        <f t="shared" si="68"/>
        <v>4.4238499999999998</v>
      </c>
      <c r="Z110" s="91">
        <f t="shared" si="68"/>
        <v>4.1269600000000004</v>
      </c>
      <c r="AA110" s="91">
        <f t="shared" si="68"/>
        <v>3.8880300000000001</v>
      </c>
    </row>
    <row r="111" spans="1:27" ht="12.75" customHeight="1" outlineLevel="1" x14ac:dyDescent="0.2">
      <c r="A111" s="99" t="s">
        <v>948</v>
      </c>
      <c r="B111" s="63" t="s">
        <v>238</v>
      </c>
      <c r="C111" s="43" t="s">
        <v>79</v>
      </c>
      <c r="D111" s="44">
        <v>1156.18</v>
      </c>
      <c r="E111" s="44">
        <v>1092.06</v>
      </c>
      <c r="F111" s="44">
        <v>1069.67</v>
      </c>
      <c r="G111" s="44">
        <v>1086.8499999999999</v>
      </c>
      <c r="H111" s="44">
        <v>1142.2</v>
      </c>
      <c r="I111" s="44">
        <v>1233.82</v>
      </c>
      <c r="J111" s="44">
        <v>1399.19</v>
      </c>
      <c r="K111" s="44">
        <v>1725.7</v>
      </c>
      <c r="L111" s="44">
        <v>1829.68</v>
      </c>
      <c r="M111" s="44">
        <v>2114.61</v>
      </c>
      <c r="N111" s="44">
        <v>2164.77</v>
      </c>
      <c r="O111" s="44">
        <v>1997.2</v>
      </c>
      <c r="P111" s="44">
        <v>1977.19</v>
      </c>
      <c r="Q111" s="44">
        <v>1975.41</v>
      </c>
      <c r="R111" s="44">
        <v>1989.72</v>
      </c>
      <c r="S111" s="44">
        <v>1987.25</v>
      </c>
      <c r="T111" s="44">
        <v>1987.77</v>
      </c>
      <c r="U111" s="44">
        <v>2151.42</v>
      </c>
      <c r="V111" s="44">
        <v>2193.19</v>
      </c>
      <c r="W111" s="44">
        <v>2140.0700000000002</v>
      </c>
      <c r="X111" s="44">
        <v>1931.72</v>
      </c>
      <c r="Y111" s="44">
        <v>1805.68</v>
      </c>
      <c r="Z111" s="44">
        <v>1508.79</v>
      </c>
      <c r="AA111" s="44">
        <v>1269.8599999999999</v>
      </c>
    </row>
    <row r="112" spans="1:27" ht="12.75" customHeight="1" outlineLevel="1" x14ac:dyDescent="0.2">
      <c r="A112" s="99" t="s">
        <v>949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customHeight="1" outlineLevel="1" x14ac:dyDescent="0.2">
      <c r="A113" s="99" t="s">
        <v>950</v>
      </c>
      <c r="B113" s="63" t="s">
        <v>83</v>
      </c>
      <c r="C113" s="43" t="s">
        <v>79</v>
      </c>
      <c r="D113" s="44">
        <v>3.56</v>
      </c>
      <c r="E113" s="44">
        <v>3.56</v>
      </c>
      <c r="F113" s="44">
        <v>3.56</v>
      </c>
      <c r="G113" s="44">
        <v>3.56</v>
      </c>
      <c r="H113" s="44">
        <v>3.56</v>
      </c>
      <c r="I113" s="44">
        <v>3.56</v>
      </c>
      <c r="J113" s="44">
        <v>3.56</v>
      </c>
      <c r="K113" s="44">
        <v>3.56</v>
      </c>
      <c r="L113" s="44">
        <v>3.56</v>
      </c>
      <c r="M113" s="44">
        <v>3.56</v>
      </c>
      <c r="N113" s="44">
        <v>3.56</v>
      </c>
      <c r="O113" s="44">
        <v>3.56</v>
      </c>
      <c r="P113" s="44">
        <v>3.56</v>
      </c>
      <c r="Q113" s="44">
        <v>3.56</v>
      </c>
      <c r="R113" s="44">
        <v>3.56</v>
      </c>
      <c r="S113" s="44">
        <v>3.56</v>
      </c>
      <c r="T113" s="44">
        <v>3.56</v>
      </c>
      <c r="U113" s="44">
        <v>3.56</v>
      </c>
      <c r="V113" s="44">
        <v>3.56</v>
      </c>
      <c r="W113" s="44">
        <v>3.56</v>
      </c>
      <c r="X113" s="44">
        <v>3.56</v>
      </c>
      <c r="Y113" s="44">
        <v>3.56</v>
      </c>
      <c r="Z113" s="44">
        <v>3.56</v>
      </c>
      <c r="AA113" s="44">
        <v>3.56</v>
      </c>
    </row>
    <row r="114" spans="1:27" ht="12.75" customHeight="1" outlineLevel="1" x14ac:dyDescent="0.2">
      <c r="A114" s="99" t="s">
        <v>951</v>
      </c>
      <c r="B114" s="63" t="s">
        <v>878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customHeight="1" outlineLevel="1" x14ac:dyDescent="0.2">
      <c r="A115" s="99" t="s">
        <v>952</v>
      </c>
      <c r="B115" s="63" t="s">
        <v>874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x14ac:dyDescent="0.2">
      <c r="A116" s="98" t="s">
        <v>953</v>
      </c>
      <c r="B116" s="28" t="str">
        <f>"19"&amp;"."&amp;$B$218&amp;"."&amp;$B$219</f>
        <v>19.10.2023</v>
      </c>
      <c r="C116" s="90" t="s">
        <v>76</v>
      </c>
      <c r="D116" s="91">
        <f>ROUND(((D117+D118+D120+D119+D121)/1000),5)</f>
        <v>3.7825899999999999</v>
      </c>
      <c r="E116" s="91">
        <f t="shared" ref="E116:AA116" si="72">ROUND(((E117+E118+E120+E119+E121)/1000),5)</f>
        <v>3.69164</v>
      </c>
      <c r="F116" s="91">
        <f t="shared" si="72"/>
        <v>3.67944</v>
      </c>
      <c r="G116" s="91">
        <f t="shared" si="72"/>
        <v>3.6794899999999999</v>
      </c>
      <c r="H116" s="91">
        <f t="shared" si="72"/>
        <v>3.7334399999999999</v>
      </c>
      <c r="I116" s="91">
        <f t="shared" si="72"/>
        <v>3.8441399999999999</v>
      </c>
      <c r="J116" s="91">
        <f t="shared" si="72"/>
        <v>4.0737100000000002</v>
      </c>
      <c r="K116" s="91">
        <f t="shared" si="72"/>
        <v>4.3397899999999998</v>
      </c>
      <c r="L116" s="91">
        <f t="shared" si="72"/>
        <v>4.5726199999999997</v>
      </c>
      <c r="M116" s="91">
        <f t="shared" si="72"/>
        <v>4.7017499999999997</v>
      </c>
      <c r="N116" s="91">
        <f t="shared" si="72"/>
        <v>4.7293599999999998</v>
      </c>
      <c r="O116" s="91">
        <f t="shared" si="72"/>
        <v>4.73855</v>
      </c>
      <c r="P116" s="91">
        <f t="shared" si="72"/>
        <v>4.6691799999999999</v>
      </c>
      <c r="Q116" s="91">
        <f t="shared" si="72"/>
        <v>4.6798400000000004</v>
      </c>
      <c r="R116" s="91">
        <f t="shared" si="72"/>
        <v>4.6806299999999998</v>
      </c>
      <c r="S116" s="91">
        <f t="shared" si="72"/>
        <v>4.6762499999999996</v>
      </c>
      <c r="T116" s="91">
        <f t="shared" si="72"/>
        <v>4.6757499999999999</v>
      </c>
      <c r="U116" s="91">
        <f t="shared" si="72"/>
        <v>4.7151399999999999</v>
      </c>
      <c r="V116" s="91">
        <f t="shared" si="72"/>
        <v>4.8122299999999996</v>
      </c>
      <c r="W116" s="91">
        <f t="shared" si="72"/>
        <v>4.7488799999999998</v>
      </c>
      <c r="X116" s="91">
        <f t="shared" si="72"/>
        <v>4.6391999999999998</v>
      </c>
      <c r="Y116" s="91">
        <f t="shared" si="72"/>
        <v>4.44543</v>
      </c>
      <c r="Z116" s="91">
        <f t="shared" si="72"/>
        <v>4.2381000000000002</v>
      </c>
      <c r="AA116" s="91">
        <f t="shared" si="72"/>
        <v>3.9895100000000001</v>
      </c>
    </row>
    <row r="117" spans="1:27" ht="12.75" customHeight="1" outlineLevel="1" x14ac:dyDescent="0.2">
      <c r="A117" s="99" t="s">
        <v>954</v>
      </c>
      <c r="B117" s="63" t="s">
        <v>238</v>
      </c>
      <c r="C117" s="43" t="s">
        <v>79</v>
      </c>
      <c r="D117" s="44">
        <v>1164.42</v>
      </c>
      <c r="E117" s="44">
        <v>1073.47</v>
      </c>
      <c r="F117" s="44">
        <v>1061.27</v>
      </c>
      <c r="G117" s="44">
        <v>1061.32</v>
      </c>
      <c r="H117" s="44">
        <v>1115.27</v>
      </c>
      <c r="I117" s="44">
        <v>1225.97</v>
      </c>
      <c r="J117" s="44">
        <v>1455.54</v>
      </c>
      <c r="K117" s="44">
        <v>1721.62</v>
      </c>
      <c r="L117" s="44">
        <v>1954.45</v>
      </c>
      <c r="M117" s="44">
        <v>2083.58</v>
      </c>
      <c r="N117" s="44">
        <v>2111.19</v>
      </c>
      <c r="O117" s="44">
        <v>2120.38</v>
      </c>
      <c r="P117" s="44">
        <v>2051.0100000000002</v>
      </c>
      <c r="Q117" s="44">
        <v>2061.67</v>
      </c>
      <c r="R117" s="44">
        <v>2062.46</v>
      </c>
      <c r="S117" s="44">
        <v>2058.08</v>
      </c>
      <c r="T117" s="44">
        <v>2057.58</v>
      </c>
      <c r="U117" s="44">
        <v>2096.9699999999998</v>
      </c>
      <c r="V117" s="44">
        <v>2194.06</v>
      </c>
      <c r="W117" s="44">
        <v>2130.71</v>
      </c>
      <c r="X117" s="44">
        <v>2021.03</v>
      </c>
      <c r="Y117" s="44">
        <v>1827.26</v>
      </c>
      <c r="Z117" s="44">
        <v>1619.93</v>
      </c>
      <c r="AA117" s="44">
        <v>1371.34</v>
      </c>
    </row>
    <row r="118" spans="1:27" ht="12.75" customHeight="1" outlineLevel="1" x14ac:dyDescent="0.2">
      <c r="A118" s="99" t="s">
        <v>955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customHeight="1" outlineLevel="1" x14ac:dyDescent="0.2">
      <c r="A119" s="99" t="s">
        <v>956</v>
      </c>
      <c r="B119" s="63" t="s">
        <v>83</v>
      </c>
      <c r="C119" s="43" t="s">
        <v>79</v>
      </c>
      <c r="D119" s="44">
        <v>3.56</v>
      </c>
      <c r="E119" s="44">
        <v>3.56</v>
      </c>
      <c r="F119" s="44">
        <v>3.56</v>
      </c>
      <c r="G119" s="44">
        <v>3.56</v>
      </c>
      <c r="H119" s="44">
        <v>3.56</v>
      </c>
      <c r="I119" s="44">
        <v>3.56</v>
      </c>
      <c r="J119" s="44">
        <v>3.56</v>
      </c>
      <c r="K119" s="44">
        <v>3.56</v>
      </c>
      <c r="L119" s="44">
        <v>3.56</v>
      </c>
      <c r="M119" s="44">
        <v>3.56</v>
      </c>
      <c r="N119" s="44">
        <v>3.56</v>
      </c>
      <c r="O119" s="44">
        <v>3.56</v>
      </c>
      <c r="P119" s="44">
        <v>3.56</v>
      </c>
      <c r="Q119" s="44">
        <v>3.56</v>
      </c>
      <c r="R119" s="44">
        <v>3.56</v>
      </c>
      <c r="S119" s="44">
        <v>3.56</v>
      </c>
      <c r="T119" s="44">
        <v>3.56</v>
      </c>
      <c r="U119" s="44">
        <v>3.56</v>
      </c>
      <c r="V119" s="44">
        <v>3.56</v>
      </c>
      <c r="W119" s="44">
        <v>3.56</v>
      </c>
      <c r="X119" s="44">
        <v>3.56</v>
      </c>
      <c r="Y119" s="44">
        <v>3.56</v>
      </c>
      <c r="Z119" s="44">
        <v>3.56</v>
      </c>
      <c r="AA119" s="44">
        <v>3.56</v>
      </c>
    </row>
    <row r="120" spans="1:27" ht="12.75" customHeight="1" outlineLevel="1" x14ac:dyDescent="0.2">
      <c r="A120" s="99" t="s">
        <v>957</v>
      </c>
      <c r="B120" s="63" t="s">
        <v>878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customHeight="1" outlineLevel="1" x14ac:dyDescent="0.2">
      <c r="A121" s="99" t="s">
        <v>958</v>
      </c>
      <c r="B121" s="63" t="s">
        <v>874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x14ac:dyDescent="0.2">
      <c r="A122" s="98" t="s">
        <v>959</v>
      </c>
      <c r="B122" s="28" t="str">
        <f>"20"&amp;"."&amp;$B$218&amp;"."&amp;$B$219</f>
        <v>20.10.2023</v>
      </c>
      <c r="C122" s="90" t="s">
        <v>76</v>
      </c>
      <c r="D122" s="91">
        <f>ROUND(((D123+D124+D126+D125+D127)/1000),5)</f>
        <v>3.7837399999999999</v>
      </c>
      <c r="E122" s="91">
        <f t="shared" ref="E122:AA122" si="76">ROUND(((E123+E124+E126+E125+E127)/1000),5)</f>
        <v>3.7072400000000001</v>
      </c>
      <c r="F122" s="91">
        <f t="shared" si="76"/>
        <v>3.68187</v>
      </c>
      <c r="G122" s="91">
        <f t="shared" si="76"/>
        <v>3.6871800000000001</v>
      </c>
      <c r="H122" s="91">
        <f t="shared" si="76"/>
        <v>3.75352</v>
      </c>
      <c r="I122" s="91">
        <f t="shared" si="76"/>
        <v>3.8435100000000002</v>
      </c>
      <c r="J122" s="91">
        <f t="shared" si="76"/>
        <v>4.0655999999999999</v>
      </c>
      <c r="K122" s="91">
        <f t="shared" si="76"/>
        <v>4.3842600000000003</v>
      </c>
      <c r="L122" s="91">
        <f t="shared" si="76"/>
        <v>4.5581199999999997</v>
      </c>
      <c r="M122" s="91">
        <f t="shared" si="76"/>
        <v>4.7730199999999998</v>
      </c>
      <c r="N122" s="91">
        <f t="shared" si="76"/>
        <v>4.8344899999999997</v>
      </c>
      <c r="O122" s="91">
        <f t="shared" si="76"/>
        <v>4.6515599999999999</v>
      </c>
      <c r="P122" s="91">
        <f t="shared" si="76"/>
        <v>4.62873</v>
      </c>
      <c r="Q122" s="91">
        <f t="shared" si="76"/>
        <v>4.6596700000000002</v>
      </c>
      <c r="R122" s="91">
        <f t="shared" si="76"/>
        <v>4.6689100000000003</v>
      </c>
      <c r="S122" s="91">
        <f t="shared" si="76"/>
        <v>4.65672</v>
      </c>
      <c r="T122" s="91">
        <f t="shared" si="76"/>
        <v>4.6489700000000003</v>
      </c>
      <c r="U122" s="91">
        <f t="shared" si="76"/>
        <v>4.81698</v>
      </c>
      <c r="V122" s="91">
        <f t="shared" si="76"/>
        <v>4.8475299999999999</v>
      </c>
      <c r="W122" s="91">
        <f t="shared" si="76"/>
        <v>4.7094199999999997</v>
      </c>
      <c r="X122" s="91">
        <f t="shared" si="76"/>
        <v>4.6219000000000001</v>
      </c>
      <c r="Y122" s="91">
        <f t="shared" si="76"/>
        <v>4.5324299999999997</v>
      </c>
      <c r="Z122" s="91">
        <f t="shared" si="76"/>
        <v>4.25617</v>
      </c>
      <c r="AA122" s="91">
        <f t="shared" si="76"/>
        <v>3.9826700000000002</v>
      </c>
    </row>
    <row r="123" spans="1:27" ht="12.75" customHeight="1" outlineLevel="1" x14ac:dyDescent="0.2">
      <c r="A123" s="99" t="s">
        <v>960</v>
      </c>
      <c r="B123" s="63" t="s">
        <v>238</v>
      </c>
      <c r="C123" s="43" t="s">
        <v>79</v>
      </c>
      <c r="D123" s="44">
        <v>1165.57</v>
      </c>
      <c r="E123" s="44">
        <v>1089.07</v>
      </c>
      <c r="F123" s="44">
        <v>1063.7</v>
      </c>
      <c r="G123" s="44">
        <v>1069.01</v>
      </c>
      <c r="H123" s="44">
        <v>1135.3499999999999</v>
      </c>
      <c r="I123" s="44">
        <v>1225.3399999999999</v>
      </c>
      <c r="J123" s="44">
        <v>1447.43</v>
      </c>
      <c r="K123" s="44">
        <v>1766.09</v>
      </c>
      <c r="L123" s="44">
        <v>1939.95</v>
      </c>
      <c r="M123" s="44">
        <v>2154.85</v>
      </c>
      <c r="N123" s="44">
        <v>2216.3200000000002</v>
      </c>
      <c r="O123" s="44">
        <v>2033.39</v>
      </c>
      <c r="P123" s="44">
        <v>2010.56</v>
      </c>
      <c r="Q123" s="44">
        <v>2041.5</v>
      </c>
      <c r="R123" s="44">
        <v>2050.7399999999998</v>
      </c>
      <c r="S123" s="44">
        <v>2038.55</v>
      </c>
      <c r="T123" s="44">
        <v>2030.8</v>
      </c>
      <c r="U123" s="44">
        <v>2198.81</v>
      </c>
      <c r="V123" s="44">
        <v>2229.36</v>
      </c>
      <c r="W123" s="44">
        <v>2091.25</v>
      </c>
      <c r="X123" s="44">
        <v>2003.73</v>
      </c>
      <c r="Y123" s="44">
        <v>1914.26</v>
      </c>
      <c r="Z123" s="44">
        <v>1638</v>
      </c>
      <c r="AA123" s="44">
        <v>1364.5</v>
      </c>
    </row>
    <row r="124" spans="1:27" ht="12.75" customHeight="1" outlineLevel="1" x14ac:dyDescent="0.2">
      <c r="A124" s="99" t="s">
        <v>961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customHeight="1" outlineLevel="1" x14ac:dyDescent="0.2">
      <c r="A125" s="99" t="s">
        <v>962</v>
      </c>
      <c r="B125" s="63" t="s">
        <v>83</v>
      </c>
      <c r="C125" s="43" t="s">
        <v>79</v>
      </c>
      <c r="D125" s="44">
        <v>3.56</v>
      </c>
      <c r="E125" s="44">
        <v>3.56</v>
      </c>
      <c r="F125" s="44">
        <v>3.56</v>
      </c>
      <c r="G125" s="44">
        <v>3.56</v>
      </c>
      <c r="H125" s="44">
        <v>3.56</v>
      </c>
      <c r="I125" s="44">
        <v>3.56</v>
      </c>
      <c r="J125" s="44">
        <v>3.56</v>
      </c>
      <c r="K125" s="44">
        <v>3.56</v>
      </c>
      <c r="L125" s="44">
        <v>3.56</v>
      </c>
      <c r="M125" s="44">
        <v>3.56</v>
      </c>
      <c r="N125" s="44">
        <v>3.56</v>
      </c>
      <c r="O125" s="44">
        <v>3.56</v>
      </c>
      <c r="P125" s="44">
        <v>3.56</v>
      </c>
      <c r="Q125" s="44">
        <v>3.56</v>
      </c>
      <c r="R125" s="44">
        <v>3.56</v>
      </c>
      <c r="S125" s="44">
        <v>3.56</v>
      </c>
      <c r="T125" s="44">
        <v>3.56</v>
      </c>
      <c r="U125" s="44">
        <v>3.56</v>
      </c>
      <c r="V125" s="44">
        <v>3.56</v>
      </c>
      <c r="W125" s="44">
        <v>3.56</v>
      </c>
      <c r="X125" s="44">
        <v>3.56</v>
      </c>
      <c r="Y125" s="44">
        <v>3.56</v>
      </c>
      <c r="Z125" s="44">
        <v>3.56</v>
      </c>
      <c r="AA125" s="44">
        <v>3.56</v>
      </c>
    </row>
    <row r="126" spans="1:27" ht="12.75" customHeight="1" outlineLevel="1" x14ac:dyDescent="0.2">
      <c r="A126" s="99" t="s">
        <v>963</v>
      </c>
      <c r="B126" s="63" t="s">
        <v>878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customHeight="1" outlineLevel="1" x14ac:dyDescent="0.2">
      <c r="A127" s="99" t="s">
        <v>964</v>
      </c>
      <c r="B127" s="63" t="s">
        <v>874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x14ac:dyDescent="0.2">
      <c r="A128" s="98" t="s">
        <v>965</v>
      </c>
      <c r="B128" s="28" t="str">
        <f>"21"&amp;"."&amp;$B$218&amp;"."&amp;$B$219</f>
        <v>21.10.2023</v>
      </c>
      <c r="C128" s="90" t="s">
        <v>76</v>
      </c>
      <c r="D128" s="91">
        <f>ROUND(((D129+D130+D132+D131+D133)/1000),5)</f>
        <v>3.83596</v>
      </c>
      <c r="E128" s="91">
        <f t="shared" ref="E128:AA128" si="80">ROUND(((E129+E130+E132+E131+E133)/1000),5)</f>
        <v>3.8053699999999999</v>
      </c>
      <c r="F128" s="91">
        <f t="shared" si="80"/>
        <v>3.7666599999999999</v>
      </c>
      <c r="G128" s="91">
        <f t="shared" si="80"/>
        <v>3.7540499999999999</v>
      </c>
      <c r="H128" s="91">
        <f t="shared" si="80"/>
        <v>3.7616700000000001</v>
      </c>
      <c r="I128" s="91">
        <f t="shared" si="80"/>
        <v>3.8139599999999998</v>
      </c>
      <c r="J128" s="91">
        <f t="shared" si="80"/>
        <v>3.8286099999999998</v>
      </c>
      <c r="K128" s="91">
        <f t="shared" si="80"/>
        <v>4.0403200000000004</v>
      </c>
      <c r="L128" s="91">
        <f t="shared" si="80"/>
        <v>4.2067199999999998</v>
      </c>
      <c r="M128" s="91">
        <f t="shared" si="80"/>
        <v>4.4339000000000004</v>
      </c>
      <c r="N128" s="91">
        <f t="shared" si="80"/>
        <v>4.5298600000000002</v>
      </c>
      <c r="O128" s="91">
        <f t="shared" si="80"/>
        <v>4.5378600000000002</v>
      </c>
      <c r="P128" s="91">
        <f t="shared" si="80"/>
        <v>4.5095900000000002</v>
      </c>
      <c r="Q128" s="91">
        <f t="shared" si="80"/>
        <v>4.5046299999999997</v>
      </c>
      <c r="R128" s="91">
        <f t="shared" si="80"/>
        <v>4.4899699999999996</v>
      </c>
      <c r="S128" s="91">
        <f t="shared" si="80"/>
        <v>4.4771999999999998</v>
      </c>
      <c r="T128" s="91">
        <f t="shared" si="80"/>
        <v>4.4870700000000001</v>
      </c>
      <c r="U128" s="91">
        <f t="shared" si="80"/>
        <v>4.5584800000000003</v>
      </c>
      <c r="V128" s="91">
        <f t="shared" si="80"/>
        <v>4.7090699999999996</v>
      </c>
      <c r="W128" s="91">
        <f t="shared" si="80"/>
        <v>4.61348</v>
      </c>
      <c r="X128" s="91">
        <f t="shared" si="80"/>
        <v>4.4498600000000001</v>
      </c>
      <c r="Y128" s="91">
        <f t="shared" si="80"/>
        <v>4.3445400000000003</v>
      </c>
      <c r="Z128" s="91">
        <f t="shared" si="80"/>
        <v>4.1071299999999997</v>
      </c>
      <c r="AA128" s="91">
        <f t="shared" si="80"/>
        <v>3.89412</v>
      </c>
    </row>
    <row r="129" spans="1:27" ht="12.75" customHeight="1" outlineLevel="1" x14ac:dyDescent="0.2">
      <c r="A129" s="99" t="s">
        <v>966</v>
      </c>
      <c r="B129" s="63" t="s">
        <v>238</v>
      </c>
      <c r="C129" s="43" t="s">
        <v>79</v>
      </c>
      <c r="D129" s="44">
        <v>1217.79</v>
      </c>
      <c r="E129" s="44">
        <v>1187.2</v>
      </c>
      <c r="F129" s="44">
        <v>1148.49</v>
      </c>
      <c r="G129" s="44">
        <v>1135.8800000000001</v>
      </c>
      <c r="H129" s="44">
        <v>1143.5</v>
      </c>
      <c r="I129" s="44">
        <v>1195.79</v>
      </c>
      <c r="J129" s="44">
        <v>1210.44</v>
      </c>
      <c r="K129" s="44">
        <v>1422.15</v>
      </c>
      <c r="L129" s="44">
        <v>1588.55</v>
      </c>
      <c r="M129" s="44">
        <v>1815.73</v>
      </c>
      <c r="N129" s="44">
        <v>1911.69</v>
      </c>
      <c r="O129" s="44">
        <v>1919.69</v>
      </c>
      <c r="P129" s="44">
        <v>1891.42</v>
      </c>
      <c r="Q129" s="44">
        <v>1886.46</v>
      </c>
      <c r="R129" s="44">
        <v>1871.8</v>
      </c>
      <c r="S129" s="44">
        <v>1859.03</v>
      </c>
      <c r="T129" s="44">
        <v>1868.9</v>
      </c>
      <c r="U129" s="44">
        <v>1940.31</v>
      </c>
      <c r="V129" s="44">
        <v>2090.9</v>
      </c>
      <c r="W129" s="44">
        <v>1995.31</v>
      </c>
      <c r="X129" s="44">
        <v>1831.69</v>
      </c>
      <c r="Y129" s="44">
        <v>1726.37</v>
      </c>
      <c r="Z129" s="44">
        <v>1488.96</v>
      </c>
      <c r="AA129" s="44">
        <v>1275.95</v>
      </c>
    </row>
    <row r="130" spans="1:27" ht="12.75" customHeight="1" outlineLevel="1" x14ac:dyDescent="0.2">
      <c r="A130" s="99" t="s">
        <v>967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customHeight="1" outlineLevel="1" x14ac:dyDescent="0.2">
      <c r="A131" s="99" t="s">
        <v>968</v>
      </c>
      <c r="B131" s="63" t="s">
        <v>83</v>
      </c>
      <c r="C131" s="43" t="s">
        <v>79</v>
      </c>
      <c r="D131" s="44">
        <v>3.56</v>
      </c>
      <c r="E131" s="44">
        <v>3.56</v>
      </c>
      <c r="F131" s="44">
        <v>3.56</v>
      </c>
      <c r="G131" s="44">
        <v>3.56</v>
      </c>
      <c r="H131" s="44">
        <v>3.56</v>
      </c>
      <c r="I131" s="44">
        <v>3.56</v>
      </c>
      <c r="J131" s="44">
        <v>3.56</v>
      </c>
      <c r="K131" s="44">
        <v>3.56</v>
      </c>
      <c r="L131" s="44">
        <v>3.56</v>
      </c>
      <c r="M131" s="44">
        <v>3.56</v>
      </c>
      <c r="N131" s="44">
        <v>3.56</v>
      </c>
      <c r="O131" s="44">
        <v>3.56</v>
      </c>
      <c r="P131" s="44">
        <v>3.56</v>
      </c>
      <c r="Q131" s="44">
        <v>3.56</v>
      </c>
      <c r="R131" s="44">
        <v>3.56</v>
      </c>
      <c r="S131" s="44">
        <v>3.56</v>
      </c>
      <c r="T131" s="44">
        <v>3.56</v>
      </c>
      <c r="U131" s="44">
        <v>3.56</v>
      </c>
      <c r="V131" s="44">
        <v>3.56</v>
      </c>
      <c r="W131" s="44">
        <v>3.56</v>
      </c>
      <c r="X131" s="44">
        <v>3.56</v>
      </c>
      <c r="Y131" s="44">
        <v>3.56</v>
      </c>
      <c r="Z131" s="44">
        <v>3.56</v>
      </c>
      <c r="AA131" s="44">
        <v>3.56</v>
      </c>
    </row>
    <row r="132" spans="1:27" ht="12.75" customHeight="1" outlineLevel="1" x14ac:dyDescent="0.2">
      <c r="A132" s="99" t="s">
        <v>969</v>
      </c>
      <c r="B132" s="63" t="s">
        <v>878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customHeight="1" outlineLevel="1" x14ac:dyDescent="0.2">
      <c r="A133" s="99" t="s">
        <v>970</v>
      </c>
      <c r="B133" s="63" t="s">
        <v>874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x14ac:dyDescent="0.2">
      <c r="A134" s="98" t="s">
        <v>971</v>
      </c>
      <c r="B134" s="28" t="str">
        <f>"22"&amp;"."&amp;$B$218&amp;"."&amp;$B$219</f>
        <v>22.10.2023</v>
      </c>
      <c r="C134" s="90" t="s">
        <v>76</v>
      </c>
      <c r="D134" s="91">
        <f>ROUND(((D135+D136+D138+D137+D139)/1000),5)</f>
        <v>3.80389</v>
      </c>
      <c r="E134" s="91">
        <f t="shared" ref="E134:AA134" si="84">ROUND(((E135+E136+E138+E137+E139)/1000),5)</f>
        <v>3.7278199999999999</v>
      </c>
      <c r="F134" s="91">
        <f t="shared" si="84"/>
        <v>3.6739000000000002</v>
      </c>
      <c r="G134" s="91">
        <f t="shared" si="84"/>
        <v>3.66709</v>
      </c>
      <c r="H134" s="91">
        <f t="shared" si="84"/>
        <v>3.6664300000000001</v>
      </c>
      <c r="I134" s="91">
        <f t="shared" si="84"/>
        <v>3.7455400000000001</v>
      </c>
      <c r="J134" s="91">
        <f t="shared" si="84"/>
        <v>3.7517999999999998</v>
      </c>
      <c r="K134" s="91">
        <f t="shared" si="84"/>
        <v>3.81168</v>
      </c>
      <c r="L134" s="91">
        <f t="shared" si="84"/>
        <v>3.9780199999999999</v>
      </c>
      <c r="M134" s="91">
        <f t="shared" si="84"/>
        <v>4.1908300000000001</v>
      </c>
      <c r="N134" s="91">
        <f t="shared" si="84"/>
        <v>4.27529</v>
      </c>
      <c r="O134" s="91">
        <f t="shared" si="84"/>
        <v>4.3078000000000003</v>
      </c>
      <c r="P134" s="91">
        <f t="shared" si="84"/>
        <v>4.3334999999999999</v>
      </c>
      <c r="Q134" s="91">
        <f t="shared" si="84"/>
        <v>4.3499699999999999</v>
      </c>
      <c r="R134" s="91">
        <f t="shared" si="84"/>
        <v>4.3652100000000003</v>
      </c>
      <c r="S134" s="91">
        <f t="shared" si="84"/>
        <v>4.3550500000000003</v>
      </c>
      <c r="T134" s="91">
        <f t="shared" si="84"/>
        <v>4.4114599999999999</v>
      </c>
      <c r="U134" s="91">
        <f t="shared" si="84"/>
        <v>4.5754799999999998</v>
      </c>
      <c r="V134" s="91">
        <f t="shared" si="84"/>
        <v>4.7149599999999996</v>
      </c>
      <c r="W134" s="91">
        <f t="shared" si="84"/>
        <v>4.6412800000000001</v>
      </c>
      <c r="X134" s="91">
        <f t="shared" si="84"/>
        <v>4.4445800000000002</v>
      </c>
      <c r="Y134" s="91">
        <f t="shared" si="84"/>
        <v>4.2838500000000002</v>
      </c>
      <c r="Z134" s="91">
        <f t="shared" si="84"/>
        <v>3.9474100000000001</v>
      </c>
      <c r="AA134" s="91">
        <f t="shared" si="84"/>
        <v>3.8322099999999999</v>
      </c>
    </row>
    <row r="135" spans="1:27" ht="12.75" customHeight="1" outlineLevel="1" x14ac:dyDescent="0.2">
      <c r="A135" s="99" t="s">
        <v>972</v>
      </c>
      <c r="B135" s="63" t="s">
        <v>238</v>
      </c>
      <c r="C135" s="43" t="s">
        <v>79</v>
      </c>
      <c r="D135" s="44">
        <v>1185.72</v>
      </c>
      <c r="E135" s="44">
        <v>1109.6500000000001</v>
      </c>
      <c r="F135" s="44">
        <v>1055.73</v>
      </c>
      <c r="G135" s="44">
        <v>1048.92</v>
      </c>
      <c r="H135" s="44">
        <v>1048.26</v>
      </c>
      <c r="I135" s="44">
        <v>1127.3699999999999</v>
      </c>
      <c r="J135" s="44">
        <v>1133.6300000000001</v>
      </c>
      <c r="K135" s="44">
        <v>1193.51</v>
      </c>
      <c r="L135" s="44">
        <v>1359.85</v>
      </c>
      <c r="M135" s="44">
        <v>1572.66</v>
      </c>
      <c r="N135" s="44">
        <v>1657.12</v>
      </c>
      <c r="O135" s="44">
        <v>1689.63</v>
      </c>
      <c r="P135" s="44">
        <v>1715.33</v>
      </c>
      <c r="Q135" s="44">
        <v>1731.8</v>
      </c>
      <c r="R135" s="44">
        <v>1747.04</v>
      </c>
      <c r="S135" s="44">
        <v>1736.88</v>
      </c>
      <c r="T135" s="44">
        <v>1793.29</v>
      </c>
      <c r="U135" s="44">
        <v>1957.31</v>
      </c>
      <c r="V135" s="44">
        <v>2096.79</v>
      </c>
      <c r="W135" s="44">
        <v>2023.11</v>
      </c>
      <c r="X135" s="44">
        <v>1826.41</v>
      </c>
      <c r="Y135" s="44">
        <v>1665.68</v>
      </c>
      <c r="Z135" s="44">
        <v>1329.24</v>
      </c>
      <c r="AA135" s="44">
        <v>1214.04</v>
      </c>
    </row>
    <row r="136" spans="1:27" ht="12.75" customHeight="1" outlineLevel="1" x14ac:dyDescent="0.2">
      <c r="A136" s="99" t="s">
        <v>973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customHeight="1" outlineLevel="1" x14ac:dyDescent="0.2">
      <c r="A137" s="99" t="s">
        <v>974</v>
      </c>
      <c r="B137" s="63" t="s">
        <v>83</v>
      </c>
      <c r="C137" s="43" t="s">
        <v>79</v>
      </c>
      <c r="D137" s="44">
        <v>3.56</v>
      </c>
      <c r="E137" s="44">
        <v>3.56</v>
      </c>
      <c r="F137" s="44">
        <v>3.56</v>
      </c>
      <c r="G137" s="44">
        <v>3.56</v>
      </c>
      <c r="H137" s="44">
        <v>3.56</v>
      </c>
      <c r="I137" s="44">
        <v>3.56</v>
      </c>
      <c r="J137" s="44">
        <v>3.56</v>
      </c>
      <c r="K137" s="44">
        <v>3.56</v>
      </c>
      <c r="L137" s="44">
        <v>3.56</v>
      </c>
      <c r="M137" s="44">
        <v>3.56</v>
      </c>
      <c r="N137" s="44">
        <v>3.56</v>
      </c>
      <c r="O137" s="44">
        <v>3.56</v>
      </c>
      <c r="P137" s="44">
        <v>3.56</v>
      </c>
      <c r="Q137" s="44">
        <v>3.56</v>
      </c>
      <c r="R137" s="44">
        <v>3.56</v>
      </c>
      <c r="S137" s="44">
        <v>3.56</v>
      </c>
      <c r="T137" s="44">
        <v>3.56</v>
      </c>
      <c r="U137" s="44">
        <v>3.56</v>
      </c>
      <c r="V137" s="44">
        <v>3.56</v>
      </c>
      <c r="W137" s="44">
        <v>3.56</v>
      </c>
      <c r="X137" s="44">
        <v>3.56</v>
      </c>
      <c r="Y137" s="44">
        <v>3.56</v>
      </c>
      <c r="Z137" s="44">
        <v>3.56</v>
      </c>
      <c r="AA137" s="44">
        <v>3.56</v>
      </c>
    </row>
    <row r="138" spans="1:27" ht="12.75" customHeight="1" outlineLevel="1" x14ac:dyDescent="0.2">
      <c r="A138" s="99" t="s">
        <v>975</v>
      </c>
      <c r="B138" s="63" t="s">
        <v>878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customHeight="1" outlineLevel="1" x14ac:dyDescent="0.2">
      <c r="A139" s="99" t="s">
        <v>976</v>
      </c>
      <c r="B139" s="63" t="s">
        <v>874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x14ac:dyDescent="0.2">
      <c r="A140" s="98" t="s">
        <v>977</v>
      </c>
      <c r="B140" s="28" t="str">
        <f>"23"&amp;"."&amp;$B$218&amp;"."&amp;$B$219</f>
        <v>23.10.2023</v>
      </c>
      <c r="C140" s="90" t="s">
        <v>76</v>
      </c>
      <c r="D140" s="91">
        <f>ROUND(((D141+D142+D144+D143+D145)/1000),5)</f>
        <v>3.79067</v>
      </c>
      <c r="E140" s="91">
        <f t="shared" ref="E140:AA140" si="88">ROUND(((E141+E142+E144+E143+E145)/1000),5)</f>
        <v>3.67862</v>
      </c>
      <c r="F140" s="91">
        <f t="shared" si="88"/>
        <v>3.6379800000000002</v>
      </c>
      <c r="G140" s="91">
        <f t="shared" si="88"/>
        <v>3.6545299999999998</v>
      </c>
      <c r="H140" s="91">
        <f t="shared" si="88"/>
        <v>3.68011</v>
      </c>
      <c r="I140" s="91">
        <f t="shared" si="88"/>
        <v>3.8079100000000001</v>
      </c>
      <c r="J140" s="91">
        <f t="shared" si="88"/>
        <v>3.9717600000000002</v>
      </c>
      <c r="K140" s="91">
        <f t="shared" si="88"/>
        <v>4.2747900000000003</v>
      </c>
      <c r="L140" s="91">
        <f t="shared" si="88"/>
        <v>4.5150199999999998</v>
      </c>
      <c r="M140" s="91">
        <f t="shared" si="88"/>
        <v>4.65029</v>
      </c>
      <c r="N140" s="91">
        <f t="shared" si="88"/>
        <v>4.7159500000000003</v>
      </c>
      <c r="O140" s="91">
        <f t="shared" si="88"/>
        <v>4.62087</v>
      </c>
      <c r="P140" s="91">
        <f t="shared" si="88"/>
        <v>4.5442600000000004</v>
      </c>
      <c r="Q140" s="91">
        <f t="shared" si="88"/>
        <v>4.5741199999999997</v>
      </c>
      <c r="R140" s="91">
        <f t="shared" si="88"/>
        <v>4.5871399999999998</v>
      </c>
      <c r="S140" s="91">
        <f t="shared" si="88"/>
        <v>4.5833300000000001</v>
      </c>
      <c r="T140" s="91">
        <f t="shared" si="88"/>
        <v>4.57179</v>
      </c>
      <c r="U140" s="91">
        <f t="shared" si="88"/>
        <v>4.6251100000000003</v>
      </c>
      <c r="V140" s="91">
        <f t="shared" si="88"/>
        <v>4.7179500000000001</v>
      </c>
      <c r="W140" s="91">
        <f t="shared" si="88"/>
        <v>4.61571</v>
      </c>
      <c r="X140" s="91">
        <f t="shared" si="88"/>
        <v>4.4448800000000004</v>
      </c>
      <c r="Y140" s="91">
        <f t="shared" si="88"/>
        <v>4.3398500000000002</v>
      </c>
      <c r="Z140" s="91">
        <f t="shared" si="88"/>
        <v>4.01234</v>
      </c>
      <c r="AA140" s="91">
        <f t="shared" si="88"/>
        <v>3.8364099999999999</v>
      </c>
    </row>
    <row r="141" spans="1:27" ht="12.75" customHeight="1" outlineLevel="1" x14ac:dyDescent="0.2">
      <c r="A141" s="99" t="s">
        <v>978</v>
      </c>
      <c r="B141" s="63" t="s">
        <v>238</v>
      </c>
      <c r="C141" s="43" t="s">
        <v>79</v>
      </c>
      <c r="D141" s="44">
        <v>1172.5</v>
      </c>
      <c r="E141" s="44">
        <v>1060.45</v>
      </c>
      <c r="F141" s="44">
        <v>1019.81</v>
      </c>
      <c r="G141" s="44">
        <v>1036.3599999999999</v>
      </c>
      <c r="H141" s="44">
        <v>1061.94</v>
      </c>
      <c r="I141" s="44">
        <v>1189.74</v>
      </c>
      <c r="J141" s="44">
        <v>1353.59</v>
      </c>
      <c r="K141" s="44">
        <v>1656.62</v>
      </c>
      <c r="L141" s="44">
        <v>1896.85</v>
      </c>
      <c r="M141" s="44">
        <v>2032.12</v>
      </c>
      <c r="N141" s="44">
        <v>2097.7800000000002</v>
      </c>
      <c r="O141" s="44">
        <v>2002.7</v>
      </c>
      <c r="P141" s="44">
        <v>1926.09</v>
      </c>
      <c r="Q141" s="44">
        <v>1955.95</v>
      </c>
      <c r="R141" s="44">
        <v>1968.97</v>
      </c>
      <c r="S141" s="44">
        <v>1965.16</v>
      </c>
      <c r="T141" s="44">
        <v>1953.62</v>
      </c>
      <c r="U141" s="44">
        <v>2006.94</v>
      </c>
      <c r="V141" s="44">
        <v>2099.7800000000002</v>
      </c>
      <c r="W141" s="44">
        <v>1997.54</v>
      </c>
      <c r="X141" s="44">
        <v>1826.71</v>
      </c>
      <c r="Y141" s="44">
        <v>1721.68</v>
      </c>
      <c r="Z141" s="44">
        <v>1394.17</v>
      </c>
      <c r="AA141" s="44">
        <v>1218.24</v>
      </c>
    </row>
    <row r="142" spans="1:27" ht="12.75" customHeight="1" outlineLevel="1" x14ac:dyDescent="0.2">
      <c r="A142" s="99" t="s">
        <v>979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customHeight="1" outlineLevel="1" x14ac:dyDescent="0.2">
      <c r="A143" s="99" t="s">
        <v>980</v>
      </c>
      <c r="B143" s="63" t="s">
        <v>83</v>
      </c>
      <c r="C143" s="43" t="s">
        <v>79</v>
      </c>
      <c r="D143" s="44">
        <v>3.56</v>
      </c>
      <c r="E143" s="44">
        <v>3.56</v>
      </c>
      <c r="F143" s="44">
        <v>3.56</v>
      </c>
      <c r="G143" s="44">
        <v>3.56</v>
      </c>
      <c r="H143" s="44">
        <v>3.56</v>
      </c>
      <c r="I143" s="44">
        <v>3.56</v>
      </c>
      <c r="J143" s="44">
        <v>3.56</v>
      </c>
      <c r="K143" s="44">
        <v>3.56</v>
      </c>
      <c r="L143" s="44">
        <v>3.56</v>
      </c>
      <c r="M143" s="44">
        <v>3.56</v>
      </c>
      <c r="N143" s="44">
        <v>3.56</v>
      </c>
      <c r="O143" s="44">
        <v>3.56</v>
      </c>
      <c r="P143" s="44">
        <v>3.56</v>
      </c>
      <c r="Q143" s="44">
        <v>3.56</v>
      </c>
      <c r="R143" s="44">
        <v>3.56</v>
      </c>
      <c r="S143" s="44">
        <v>3.56</v>
      </c>
      <c r="T143" s="44">
        <v>3.56</v>
      </c>
      <c r="U143" s="44">
        <v>3.56</v>
      </c>
      <c r="V143" s="44">
        <v>3.56</v>
      </c>
      <c r="W143" s="44">
        <v>3.56</v>
      </c>
      <c r="X143" s="44">
        <v>3.56</v>
      </c>
      <c r="Y143" s="44">
        <v>3.56</v>
      </c>
      <c r="Z143" s="44">
        <v>3.56</v>
      </c>
      <c r="AA143" s="44">
        <v>3.56</v>
      </c>
    </row>
    <row r="144" spans="1:27" ht="12.75" customHeight="1" outlineLevel="1" x14ac:dyDescent="0.2">
      <c r="A144" s="99" t="s">
        <v>981</v>
      </c>
      <c r="B144" s="63" t="s">
        <v>878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customHeight="1" outlineLevel="1" x14ac:dyDescent="0.2">
      <c r="A145" s="99" t="s">
        <v>982</v>
      </c>
      <c r="B145" s="63" t="s">
        <v>874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x14ac:dyDescent="0.2">
      <c r="A146" s="98" t="s">
        <v>983</v>
      </c>
      <c r="B146" s="28" t="str">
        <f>"24"&amp;"."&amp;$B$218&amp;"."&amp;$B$219</f>
        <v>24.10.2023</v>
      </c>
      <c r="C146" s="90" t="s">
        <v>76</v>
      </c>
      <c r="D146" s="91">
        <f>ROUND(((D147+D148+D150+D149+D151)/1000),5)</f>
        <v>3.7726000000000002</v>
      </c>
      <c r="E146" s="91">
        <f t="shared" ref="E146:AA146" si="92">ROUND(((E147+E148+E150+E149+E151)/1000),5)</f>
        <v>3.6846999999999999</v>
      </c>
      <c r="F146" s="91">
        <f t="shared" si="92"/>
        <v>3.6541100000000002</v>
      </c>
      <c r="G146" s="91">
        <f t="shared" si="92"/>
        <v>3.6666099999999999</v>
      </c>
      <c r="H146" s="91">
        <f t="shared" si="92"/>
        <v>3.7138900000000001</v>
      </c>
      <c r="I146" s="91">
        <f t="shared" si="92"/>
        <v>3.8349299999999999</v>
      </c>
      <c r="J146" s="91">
        <f t="shared" si="92"/>
        <v>4.0057999999999998</v>
      </c>
      <c r="K146" s="91">
        <f t="shared" si="92"/>
        <v>4.3312999999999997</v>
      </c>
      <c r="L146" s="91">
        <f t="shared" si="92"/>
        <v>4.5248400000000002</v>
      </c>
      <c r="M146" s="91">
        <f t="shared" si="92"/>
        <v>4.67692</v>
      </c>
      <c r="N146" s="91">
        <f t="shared" si="92"/>
        <v>4.7284300000000004</v>
      </c>
      <c r="O146" s="91">
        <f t="shared" si="92"/>
        <v>4.6411600000000002</v>
      </c>
      <c r="P146" s="91">
        <f t="shared" si="92"/>
        <v>4.6159699999999999</v>
      </c>
      <c r="Q146" s="91">
        <f t="shared" si="92"/>
        <v>4.6311200000000001</v>
      </c>
      <c r="R146" s="91">
        <f t="shared" si="92"/>
        <v>4.62906</v>
      </c>
      <c r="S146" s="91">
        <f t="shared" si="92"/>
        <v>4.6302199999999996</v>
      </c>
      <c r="T146" s="91">
        <f t="shared" si="92"/>
        <v>4.6132</v>
      </c>
      <c r="U146" s="91">
        <f t="shared" si="92"/>
        <v>4.7263599999999997</v>
      </c>
      <c r="V146" s="91">
        <f t="shared" si="92"/>
        <v>4.7582500000000003</v>
      </c>
      <c r="W146" s="91">
        <f t="shared" si="92"/>
        <v>4.7146499999999998</v>
      </c>
      <c r="X146" s="91">
        <f t="shared" si="92"/>
        <v>4.5211300000000003</v>
      </c>
      <c r="Y146" s="91">
        <f t="shared" si="92"/>
        <v>4.3693499999999998</v>
      </c>
      <c r="Z146" s="91">
        <f t="shared" si="92"/>
        <v>4.1154799999999998</v>
      </c>
      <c r="AA146" s="91">
        <f t="shared" si="92"/>
        <v>3.8862999999999999</v>
      </c>
    </row>
    <row r="147" spans="1:27" ht="12.75" customHeight="1" outlineLevel="1" x14ac:dyDescent="0.2">
      <c r="A147" s="99" t="s">
        <v>984</v>
      </c>
      <c r="B147" s="63" t="s">
        <v>238</v>
      </c>
      <c r="C147" s="43" t="s">
        <v>79</v>
      </c>
      <c r="D147" s="44">
        <v>1154.43</v>
      </c>
      <c r="E147" s="44">
        <v>1066.53</v>
      </c>
      <c r="F147" s="44">
        <v>1035.94</v>
      </c>
      <c r="G147" s="44">
        <v>1048.44</v>
      </c>
      <c r="H147" s="44">
        <v>1095.72</v>
      </c>
      <c r="I147" s="44">
        <v>1216.76</v>
      </c>
      <c r="J147" s="44">
        <v>1387.63</v>
      </c>
      <c r="K147" s="44">
        <v>1713.13</v>
      </c>
      <c r="L147" s="44">
        <v>1906.67</v>
      </c>
      <c r="M147" s="44">
        <v>2058.75</v>
      </c>
      <c r="N147" s="44">
        <v>2110.2600000000002</v>
      </c>
      <c r="O147" s="44">
        <v>2022.99</v>
      </c>
      <c r="P147" s="44">
        <v>1997.8</v>
      </c>
      <c r="Q147" s="44">
        <v>2012.95</v>
      </c>
      <c r="R147" s="44">
        <v>2010.89</v>
      </c>
      <c r="S147" s="44">
        <v>2012.05</v>
      </c>
      <c r="T147" s="44">
        <v>1995.03</v>
      </c>
      <c r="U147" s="44">
        <v>2108.19</v>
      </c>
      <c r="V147" s="44">
        <v>2140.08</v>
      </c>
      <c r="W147" s="44">
        <v>2096.48</v>
      </c>
      <c r="X147" s="44">
        <v>1902.96</v>
      </c>
      <c r="Y147" s="44">
        <v>1751.18</v>
      </c>
      <c r="Z147" s="44">
        <v>1497.31</v>
      </c>
      <c r="AA147" s="44">
        <v>1268.1300000000001</v>
      </c>
    </row>
    <row r="148" spans="1:27" ht="12.75" customHeight="1" outlineLevel="1" x14ac:dyDescent="0.2">
      <c r="A148" s="99" t="s">
        <v>985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customHeight="1" outlineLevel="1" x14ac:dyDescent="0.2">
      <c r="A149" s="99" t="s">
        <v>986</v>
      </c>
      <c r="B149" s="63" t="s">
        <v>83</v>
      </c>
      <c r="C149" s="43" t="s">
        <v>79</v>
      </c>
      <c r="D149" s="44">
        <v>3.56</v>
      </c>
      <c r="E149" s="44">
        <v>3.56</v>
      </c>
      <c r="F149" s="44">
        <v>3.56</v>
      </c>
      <c r="G149" s="44">
        <v>3.56</v>
      </c>
      <c r="H149" s="44">
        <v>3.56</v>
      </c>
      <c r="I149" s="44">
        <v>3.56</v>
      </c>
      <c r="J149" s="44">
        <v>3.56</v>
      </c>
      <c r="K149" s="44">
        <v>3.56</v>
      </c>
      <c r="L149" s="44">
        <v>3.56</v>
      </c>
      <c r="M149" s="44">
        <v>3.56</v>
      </c>
      <c r="N149" s="44">
        <v>3.56</v>
      </c>
      <c r="O149" s="44">
        <v>3.56</v>
      </c>
      <c r="P149" s="44">
        <v>3.56</v>
      </c>
      <c r="Q149" s="44">
        <v>3.56</v>
      </c>
      <c r="R149" s="44">
        <v>3.56</v>
      </c>
      <c r="S149" s="44">
        <v>3.56</v>
      </c>
      <c r="T149" s="44">
        <v>3.56</v>
      </c>
      <c r="U149" s="44">
        <v>3.56</v>
      </c>
      <c r="V149" s="44">
        <v>3.56</v>
      </c>
      <c r="W149" s="44">
        <v>3.56</v>
      </c>
      <c r="X149" s="44">
        <v>3.56</v>
      </c>
      <c r="Y149" s="44">
        <v>3.56</v>
      </c>
      <c r="Z149" s="44">
        <v>3.56</v>
      </c>
      <c r="AA149" s="44">
        <v>3.56</v>
      </c>
    </row>
    <row r="150" spans="1:27" ht="12.75" customHeight="1" outlineLevel="1" x14ac:dyDescent="0.2">
      <c r="A150" s="99" t="s">
        <v>987</v>
      </c>
      <c r="B150" s="63" t="s">
        <v>878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customHeight="1" outlineLevel="1" x14ac:dyDescent="0.2">
      <c r="A151" s="99" t="s">
        <v>988</v>
      </c>
      <c r="B151" s="63" t="s">
        <v>874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x14ac:dyDescent="0.2">
      <c r="A152" s="98" t="s">
        <v>989</v>
      </c>
      <c r="B152" s="28" t="str">
        <f>"25"&amp;"."&amp;$B$218&amp;"."&amp;$B$219</f>
        <v>25.10.2023</v>
      </c>
      <c r="C152" s="90" t="s">
        <v>76</v>
      </c>
      <c r="D152" s="91">
        <f>ROUND(((D153+D154+D156+D155+D157)/1000),5)</f>
        <v>3.7927399999999998</v>
      </c>
      <c r="E152" s="91">
        <f t="shared" ref="E152:AA152" si="96">ROUND(((E153+E154+E156+E155+E157)/1000),5)</f>
        <v>3.7269999999999999</v>
      </c>
      <c r="F152" s="91">
        <f t="shared" si="96"/>
        <v>3.6843900000000001</v>
      </c>
      <c r="G152" s="91">
        <f t="shared" si="96"/>
        <v>3.6776399999999998</v>
      </c>
      <c r="H152" s="91">
        <f t="shared" si="96"/>
        <v>3.7425000000000002</v>
      </c>
      <c r="I152" s="91">
        <f t="shared" si="96"/>
        <v>3.8329800000000001</v>
      </c>
      <c r="J152" s="91">
        <f t="shared" si="96"/>
        <v>3.9785300000000001</v>
      </c>
      <c r="K152" s="91">
        <f t="shared" si="96"/>
        <v>4.2832499999999998</v>
      </c>
      <c r="L152" s="91">
        <f t="shared" si="96"/>
        <v>4.4606300000000001</v>
      </c>
      <c r="M152" s="91">
        <f t="shared" si="96"/>
        <v>4.73529</v>
      </c>
      <c r="N152" s="91">
        <f t="shared" si="96"/>
        <v>4.8574599999999997</v>
      </c>
      <c r="O152" s="91">
        <f t="shared" si="96"/>
        <v>4.6121800000000004</v>
      </c>
      <c r="P152" s="91">
        <f t="shared" si="96"/>
        <v>4.6006099999999996</v>
      </c>
      <c r="Q152" s="91">
        <f t="shared" si="96"/>
        <v>4.6139000000000001</v>
      </c>
      <c r="R152" s="91">
        <f t="shared" si="96"/>
        <v>4.6090400000000002</v>
      </c>
      <c r="S152" s="91">
        <f t="shared" si="96"/>
        <v>4.6052999999999997</v>
      </c>
      <c r="T152" s="91">
        <f t="shared" si="96"/>
        <v>4.6042199999999998</v>
      </c>
      <c r="U152" s="91">
        <f t="shared" si="96"/>
        <v>4.7633999999999999</v>
      </c>
      <c r="V152" s="91">
        <f t="shared" si="96"/>
        <v>4.8002200000000004</v>
      </c>
      <c r="W152" s="91">
        <f t="shared" si="96"/>
        <v>4.8168899999999999</v>
      </c>
      <c r="X152" s="91">
        <f t="shared" si="96"/>
        <v>4.5713699999999999</v>
      </c>
      <c r="Y152" s="91">
        <f t="shared" si="96"/>
        <v>4.4523999999999999</v>
      </c>
      <c r="Z152" s="91">
        <f t="shared" si="96"/>
        <v>4.1192299999999999</v>
      </c>
      <c r="AA152" s="91">
        <f t="shared" si="96"/>
        <v>3.87737</v>
      </c>
    </row>
    <row r="153" spans="1:27" ht="12.75" customHeight="1" outlineLevel="1" x14ac:dyDescent="0.2">
      <c r="A153" s="99" t="s">
        <v>990</v>
      </c>
      <c r="B153" s="63" t="s">
        <v>238</v>
      </c>
      <c r="C153" s="43" t="s">
        <v>79</v>
      </c>
      <c r="D153" s="44">
        <v>1174.57</v>
      </c>
      <c r="E153" s="44">
        <v>1108.83</v>
      </c>
      <c r="F153" s="44">
        <v>1066.22</v>
      </c>
      <c r="G153" s="44">
        <v>1059.47</v>
      </c>
      <c r="H153" s="44">
        <v>1124.33</v>
      </c>
      <c r="I153" s="44">
        <v>1214.81</v>
      </c>
      <c r="J153" s="44">
        <v>1360.36</v>
      </c>
      <c r="K153" s="44">
        <v>1665.08</v>
      </c>
      <c r="L153" s="44">
        <v>1842.46</v>
      </c>
      <c r="M153" s="44">
        <v>2117.12</v>
      </c>
      <c r="N153" s="44">
        <v>2239.29</v>
      </c>
      <c r="O153" s="44">
        <v>1994.01</v>
      </c>
      <c r="P153" s="44">
        <v>1982.44</v>
      </c>
      <c r="Q153" s="44">
        <v>1995.73</v>
      </c>
      <c r="R153" s="44">
        <v>1990.87</v>
      </c>
      <c r="S153" s="44">
        <v>1987.13</v>
      </c>
      <c r="T153" s="44">
        <v>1986.05</v>
      </c>
      <c r="U153" s="44">
        <v>2145.23</v>
      </c>
      <c r="V153" s="44">
        <v>2182.0500000000002</v>
      </c>
      <c r="W153" s="44">
        <v>2198.7199999999998</v>
      </c>
      <c r="X153" s="44">
        <v>1953.2</v>
      </c>
      <c r="Y153" s="44">
        <v>1834.23</v>
      </c>
      <c r="Z153" s="44">
        <v>1501.06</v>
      </c>
      <c r="AA153" s="44">
        <v>1259.2</v>
      </c>
    </row>
    <row r="154" spans="1:27" ht="12.75" customHeight="1" outlineLevel="1" x14ac:dyDescent="0.2">
      <c r="A154" s="99" t="s">
        <v>991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customHeight="1" outlineLevel="1" x14ac:dyDescent="0.2">
      <c r="A155" s="99" t="s">
        <v>992</v>
      </c>
      <c r="B155" s="63" t="s">
        <v>83</v>
      </c>
      <c r="C155" s="43" t="s">
        <v>79</v>
      </c>
      <c r="D155" s="44">
        <v>3.56</v>
      </c>
      <c r="E155" s="44">
        <v>3.56</v>
      </c>
      <c r="F155" s="44">
        <v>3.56</v>
      </c>
      <c r="G155" s="44">
        <v>3.56</v>
      </c>
      <c r="H155" s="44">
        <v>3.56</v>
      </c>
      <c r="I155" s="44">
        <v>3.56</v>
      </c>
      <c r="J155" s="44">
        <v>3.56</v>
      </c>
      <c r="K155" s="44">
        <v>3.56</v>
      </c>
      <c r="L155" s="44">
        <v>3.56</v>
      </c>
      <c r="M155" s="44">
        <v>3.56</v>
      </c>
      <c r="N155" s="44">
        <v>3.56</v>
      </c>
      <c r="O155" s="44">
        <v>3.56</v>
      </c>
      <c r="P155" s="44">
        <v>3.56</v>
      </c>
      <c r="Q155" s="44">
        <v>3.56</v>
      </c>
      <c r="R155" s="44">
        <v>3.56</v>
      </c>
      <c r="S155" s="44">
        <v>3.56</v>
      </c>
      <c r="T155" s="44">
        <v>3.56</v>
      </c>
      <c r="U155" s="44">
        <v>3.56</v>
      </c>
      <c r="V155" s="44">
        <v>3.56</v>
      </c>
      <c r="W155" s="44">
        <v>3.56</v>
      </c>
      <c r="X155" s="44">
        <v>3.56</v>
      </c>
      <c r="Y155" s="44">
        <v>3.56</v>
      </c>
      <c r="Z155" s="44">
        <v>3.56</v>
      </c>
      <c r="AA155" s="44">
        <v>3.56</v>
      </c>
    </row>
    <row r="156" spans="1:27" ht="12.75" customHeight="1" outlineLevel="1" x14ac:dyDescent="0.2">
      <c r="A156" s="99" t="s">
        <v>993</v>
      </c>
      <c r="B156" s="63" t="s">
        <v>878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customHeight="1" outlineLevel="1" x14ac:dyDescent="0.2">
      <c r="A157" s="99" t="s">
        <v>994</v>
      </c>
      <c r="B157" s="63" t="s">
        <v>874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x14ac:dyDescent="0.2">
      <c r="A158" s="98" t="s">
        <v>995</v>
      </c>
      <c r="B158" s="28" t="str">
        <f>"26"&amp;"."&amp;$B$218&amp;"."&amp;$B$219</f>
        <v>26.10.2023</v>
      </c>
      <c r="C158" s="90" t="s">
        <v>76</v>
      </c>
      <c r="D158" s="91">
        <f>ROUND(((D159+D160+D162+D161+D163)/1000),5)</f>
        <v>3.7868300000000001</v>
      </c>
      <c r="E158" s="91">
        <f t="shared" ref="E158:AA158" si="100">ROUND(((E159+E160+E162+E161+E163)/1000),5)</f>
        <v>3.7025800000000002</v>
      </c>
      <c r="F158" s="91">
        <f t="shared" si="100"/>
        <v>3.6729599999999998</v>
      </c>
      <c r="G158" s="91">
        <f t="shared" si="100"/>
        <v>3.65212</v>
      </c>
      <c r="H158" s="91">
        <f t="shared" si="100"/>
        <v>3.7408899999999998</v>
      </c>
      <c r="I158" s="91">
        <f t="shared" si="100"/>
        <v>3.86958</v>
      </c>
      <c r="J158" s="91">
        <f t="shared" si="100"/>
        <v>4.06473</v>
      </c>
      <c r="K158" s="91">
        <f t="shared" si="100"/>
        <v>4.2960099999999999</v>
      </c>
      <c r="L158" s="91">
        <f t="shared" si="100"/>
        <v>4.5361099999999999</v>
      </c>
      <c r="M158" s="91">
        <f t="shared" si="100"/>
        <v>4.6407400000000001</v>
      </c>
      <c r="N158" s="91">
        <f t="shared" si="100"/>
        <v>4.6695900000000004</v>
      </c>
      <c r="O158" s="91">
        <f t="shared" si="100"/>
        <v>4.7170199999999998</v>
      </c>
      <c r="P158" s="91">
        <f t="shared" si="100"/>
        <v>4.6524900000000002</v>
      </c>
      <c r="Q158" s="91">
        <f t="shared" si="100"/>
        <v>4.6639699999999999</v>
      </c>
      <c r="R158" s="91">
        <f t="shared" si="100"/>
        <v>4.6481599999999998</v>
      </c>
      <c r="S158" s="91">
        <f t="shared" si="100"/>
        <v>4.6506699999999999</v>
      </c>
      <c r="T158" s="91">
        <f t="shared" si="100"/>
        <v>4.65421</v>
      </c>
      <c r="U158" s="91">
        <f t="shared" si="100"/>
        <v>4.6566299999999998</v>
      </c>
      <c r="V158" s="91">
        <f t="shared" si="100"/>
        <v>4.7921899999999997</v>
      </c>
      <c r="W158" s="91">
        <f t="shared" si="100"/>
        <v>4.7293200000000004</v>
      </c>
      <c r="X158" s="91">
        <f t="shared" si="100"/>
        <v>4.4991700000000003</v>
      </c>
      <c r="Y158" s="91">
        <f t="shared" si="100"/>
        <v>4.3959299999999999</v>
      </c>
      <c r="Z158" s="91">
        <f t="shared" si="100"/>
        <v>4.1147900000000002</v>
      </c>
      <c r="AA158" s="91">
        <f t="shared" si="100"/>
        <v>3.87039</v>
      </c>
    </row>
    <row r="159" spans="1:27" ht="12.75" customHeight="1" outlineLevel="1" x14ac:dyDescent="0.2">
      <c r="A159" s="99" t="s">
        <v>996</v>
      </c>
      <c r="B159" s="63" t="s">
        <v>238</v>
      </c>
      <c r="C159" s="43" t="s">
        <v>79</v>
      </c>
      <c r="D159" s="44">
        <v>1168.6600000000001</v>
      </c>
      <c r="E159" s="44">
        <v>1084.4100000000001</v>
      </c>
      <c r="F159" s="44">
        <v>1054.79</v>
      </c>
      <c r="G159" s="44">
        <v>1033.95</v>
      </c>
      <c r="H159" s="44">
        <v>1122.72</v>
      </c>
      <c r="I159" s="44">
        <v>1251.4100000000001</v>
      </c>
      <c r="J159" s="44">
        <v>1446.56</v>
      </c>
      <c r="K159" s="44">
        <v>1677.84</v>
      </c>
      <c r="L159" s="44">
        <v>1917.94</v>
      </c>
      <c r="M159" s="44">
        <v>2022.57</v>
      </c>
      <c r="N159" s="44">
        <v>2051.42</v>
      </c>
      <c r="O159" s="44">
        <v>2098.85</v>
      </c>
      <c r="P159" s="44">
        <v>2034.32</v>
      </c>
      <c r="Q159" s="44">
        <v>2045.8</v>
      </c>
      <c r="R159" s="44">
        <v>2029.99</v>
      </c>
      <c r="S159" s="44">
        <v>2032.5</v>
      </c>
      <c r="T159" s="44">
        <v>2036.04</v>
      </c>
      <c r="U159" s="44">
        <v>2038.46</v>
      </c>
      <c r="V159" s="44">
        <v>2174.02</v>
      </c>
      <c r="W159" s="44">
        <v>2111.15</v>
      </c>
      <c r="X159" s="44">
        <v>1881</v>
      </c>
      <c r="Y159" s="44">
        <v>1777.76</v>
      </c>
      <c r="Z159" s="44">
        <v>1496.62</v>
      </c>
      <c r="AA159" s="44">
        <v>1252.22</v>
      </c>
    </row>
    <row r="160" spans="1:27" ht="12.75" customHeight="1" outlineLevel="1" x14ac:dyDescent="0.2">
      <c r="A160" s="99" t="s">
        <v>997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customHeight="1" outlineLevel="1" x14ac:dyDescent="0.2">
      <c r="A161" s="99" t="s">
        <v>998</v>
      </c>
      <c r="B161" s="63" t="s">
        <v>83</v>
      </c>
      <c r="C161" s="43" t="s">
        <v>79</v>
      </c>
      <c r="D161" s="44">
        <v>3.56</v>
      </c>
      <c r="E161" s="44">
        <v>3.56</v>
      </c>
      <c r="F161" s="44">
        <v>3.56</v>
      </c>
      <c r="G161" s="44">
        <v>3.56</v>
      </c>
      <c r="H161" s="44">
        <v>3.56</v>
      </c>
      <c r="I161" s="44">
        <v>3.56</v>
      </c>
      <c r="J161" s="44">
        <v>3.56</v>
      </c>
      <c r="K161" s="44">
        <v>3.56</v>
      </c>
      <c r="L161" s="44">
        <v>3.56</v>
      </c>
      <c r="M161" s="44">
        <v>3.56</v>
      </c>
      <c r="N161" s="44">
        <v>3.56</v>
      </c>
      <c r="O161" s="44">
        <v>3.56</v>
      </c>
      <c r="P161" s="44">
        <v>3.56</v>
      </c>
      <c r="Q161" s="44">
        <v>3.56</v>
      </c>
      <c r="R161" s="44">
        <v>3.56</v>
      </c>
      <c r="S161" s="44">
        <v>3.56</v>
      </c>
      <c r="T161" s="44">
        <v>3.56</v>
      </c>
      <c r="U161" s="44">
        <v>3.56</v>
      </c>
      <c r="V161" s="44">
        <v>3.56</v>
      </c>
      <c r="W161" s="44">
        <v>3.56</v>
      </c>
      <c r="X161" s="44">
        <v>3.56</v>
      </c>
      <c r="Y161" s="44">
        <v>3.56</v>
      </c>
      <c r="Z161" s="44">
        <v>3.56</v>
      </c>
      <c r="AA161" s="44">
        <v>3.56</v>
      </c>
    </row>
    <row r="162" spans="1:27" ht="12.75" customHeight="1" outlineLevel="1" x14ac:dyDescent="0.2">
      <c r="A162" s="99" t="s">
        <v>999</v>
      </c>
      <c r="B162" s="63" t="s">
        <v>878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customHeight="1" outlineLevel="1" x14ac:dyDescent="0.2">
      <c r="A163" s="99" t="s">
        <v>1000</v>
      </c>
      <c r="B163" s="63" t="s">
        <v>874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x14ac:dyDescent="0.2">
      <c r="A164" s="98" t="s">
        <v>1001</v>
      </c>
      <c r="B164" s="28" t="str">
        <f>"27"&amp;"."&amp;$B$218&amp;"."&amp;$B$219</f>
        <v>27.10.2023</v>
      </c>
      <c r="C164" s="90" t="s">
        <v>76</v>
      </c>
      <c r="D164" s="91">
        <f>ROUND(((D165+D166+D168+D167+D169)/1000),5)</f>
        <v>3.8134299999999999</v>
      </c>
      <c r="E164" s="91">
        <f t="shared" ref="E164:AA164" si="104">ROUND(((E165+E166+E168+E167+E169)/1000),5)</f>
        <v>3.7220200000000001</v>
      </c>
      <c r="F164" s="91">
        <f t="shared" si="104"/>
        <v>3.6835800000000001</v>
      </c>
      <c r="G164" s="91">
        <f t="shared" si="104"/>
        <v>3.68465</v>
      </c>
      <c r="H164" s="91">
        <f t="shared" si="104"/>
        <v>3.7500499999999999</v>
      </c>
      <c r="I164" s="91">
        <f t="shared" si="104"/>
        <v>3.8683800000000002</v>
      </c>
      <c r="J164" s="91">
        <f t="shared" si="104"/>
        <v>4.0104600000000001</v>
      </c>
      <c r="K164" s="91">
        <f t="shared" si="104"/>
        <v>4.2946900000000001</v>
      </c>
      <c r="L164" s="91">
        <f t="shared" si="104"/>
        <v>4.5597300000000001</v>
      </c>
      <c r="M164" s="91">
        <f t="shared" si="104"/>
        <v>4.7164900000000003</v>
      </c>
      <c r="N164" s="91">
        <f t="shared" si="104"/>
        <v>4.8973300000000002</v>
      </c>
      <c r="O164" s="91">
        <f t="shared" si="104"/>
        <v>4.8430499999999999</v>
      </c>
      <c r="P164" s="91">
        <f t="shared" si="104"/>
        <v>4.6861800000000002</v>
      </c>
      <c r="Q164" s="91">
        <f t="shared" si="104"/>
        <v>4.7001200000000001</v>
      </c>
      <c r="R164" s="91">
        <f t="shared" si="104"/>
        <v>4.6924799999999998</v>
      </c>
      <c r="S164" s="91">
        <f t="shared" si="104"/>
        <v>4.6945800000000002</v>
      </c>
      <c r="T164" s="91">
        <f t="shared" si="104"/>
        <v>4.6906999999999996</v>
      </c>
      <c r="U164" s="91">
        <f t="shared" si="104"/>
        <v>4.7744499999999999</v>
      </c>
      <c r="V164" s="91">
        <f t="shared" si="104"/>
        <v>4.9256200000000003</v>
      </c>
      <c r="W164" s="91">
        <f t="shared" si="104"/>
        <v>4.8421900000000004</v>
      </c>
      <c r="X164" s="91">
        <f t="shared" si="104"/>
        <v>4.5853799999999998</v>
      </c>
      <c r="Y164" s="91">
        <f t="shared" si="104"/>
        <v>4.5529799999999998</v>
      </c>
      <c r="Z164" s="91">
        <f t="shared" si="104"/>
        <v>4.2293700000000003</v>
      </c>
      <c r="AA164" s="91">
        <f t="shared" si="104"/>
        <v>4.1077300000000001</v>
      </c>
    </row>
    <row r="165" spans="1:27" ht="12.75" customHeight="1" outlineLevel="1" x14ac:dyDescent="0.2">
      <c r="A165" s="99" t="s">
        <v>1002</v>
      </c>
      <c r="B165" s="63" t="s">
        <v>238</v>
      </c>
      <c r="C165" s="43" t="s">
        <v>79</v>
      </c>
      <c r="D165" s="44">
        <v>1195.26</v>
      </c>
      <c r="E165" s="44">
        <v>1103.8499999999999</v>
      </c>
      <c r="F165" s="44">
        <v>1065.4100000000001</v>
      </c>
      <c r="G165" s="44">
        <v>1066.48</v>
      </c>
      <c r="H165" s="44">
        <v>1131.8800000000001</v>
      </c>
      <c r="I165" s="44">
        <v>1250.21</v>
      </c>
      <c r="J165" s="44">
        <v>1392.29</v>
      </c>
      <c r="K165" s="44">
        <v>1676.52</v>
      </c>
      <c r="L165" s="44">
        <v>1941.56</v>
      </c>
      <c r="M165" s="44">
        <v>2098.3200000000002</v>
      </c>
      <c r="N165" s="44">
        <v>2279.16</v>
      </c>
      <c r="O165" s="44">
        <v>2224.88</v>
      </c>
      <c r="P165" s="44">
        <v>2068.0100000000002</v>
      </c>
      <c r="Q165" s="44">
        <v>2081.9499999999998</v>
      </c>
      <c r="R165" s="44">
        <v>2074.31</v>
      </c>
      <c r="S165" s="44">
        <v>2076.41</v>
      </c>
      <c r="T165" s="44">
        <v>2072.5300000000002</v>
      </c>
      <c r="U165" s="44">
        <v>2156.2800000000002</v>
      </c>
      <c r="V165" s="44">
        <v>2307.4499999999998</v>
      </c>
      <c r="W165" s="44">
        <v>2224.02</v>
      </c>
      <c r="X165" s="44">
        <v>1967.21</v>
      </c>
      <c r="Y165" s="44">
        <v>1934.81</v>
      </c>
      <c r="Z165" s="44">
        <v>1611.2</v>
      </c>
      <c r="AA165" s="44">
        <v>1489.56</v>
      </c>
    </row>
    <row r="166" spans="1:27" ht="12.75" customHeight="1" outlineLevel="1" x14ac:dyDescent="0.2">
      <c r="A166" s="99" t="s">
        <v>1003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customHeight="1" outlineLevel="1" x14ac:dyDescent="0.2">
      <c r="A167" s="99" t="s">
        <v>1004</v>
      </c>
      <c r="B167" s="63" t="s">
        <v>83</v>
      </c>
      <c r="C167" s="43" t="s">
        <v>79</v>
      </c>
      <c r="D167" s="44">
        <v>3.56</v>
      </c>
      <c r="E167" s="44">
        <v>3.56</v>
      </c>
      <c r="F167" s="44">
        <v>3.56</v>
      </c>
      <c r="G167" s="44">
        <v>3.56</v>
      </c>
      <c r="H167" s="44">
        <v>3.56</v>
      </c>
      <c r="I167" s="44">
        <v>3.56</v>
      </c>
      <c r="J167" s="44">
        <v>3.56</v>
      </c>
      <c r="K167" s="44">
        <v>3.56</v>
      </c>
      <c r="L167" s="44">
        <v>3.56</v>
      </c>
      <c r="M167" s="44">
        <v>3.56</v>
      </c>
      <c r="N167" s="44">
        <v>3.56</v>
      </c>
      <c r="O167" s="44">
        <v>3.56</v>
      </c>
      <c r="P167" s="44">
        <v>3.56</v>
      </c>
      <c r="Q167" s="44">
        <v>3.56</v>
      </c>
      <c r="R167" s="44">
        <v>3.56</v>
      </c>
      <c r="S167" s="44">
        <v>3.56</v>
      </c>
      <c r="T167" s="44">
        <v>3.56</v>
      </c>
      <c r="U167" s="44">
        <v>3.56</v>
      </c>
      <c r="V167" s="44">
        <v>3.56</v>
      </c>
      <c r="W167" s="44">
        <v>3.56</v>
      </c>
      <c r="X167" s="44">
        <v>3.56</v>
      </c>
      <c r="Y167" s="44">
        <v>3.56</v>
      </c>
      <c r="Z167" s="44">
        <v>3.56</v>
      </c>
      <c r="AA167" s="44">
        <v>3.56</v>
      </c>
    </row>
    <row r="168" spans="1:27" ht="12.75" customHeight="1" outlineLevel="1" x14ac:dyDescent="0.2">
      <c r="A168" s="99" t="s">
        <v>1005</v>
      </c>
      <c r="B168" s="63" t="s">
        <v>878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customHeight="1" outlineLevel="1" x14ac:dyDescent="0.2">
      <c r="A169" s="99" t="s">
        <v>1006</v>
      </c>
      <c r="B169" s="63" t="s">
        <v>874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x14ac:dyDescent="0.2">
      <c r="A170" s="98" t="s">
        <v>1007</v>
      </c>
      <c r="B170" s="28" t="str">
        <f>"28"&amp;"."&amp;$B$218&amp;"."&amp;$B$219</f>
        <v>28.10.2023</v>
      </c>
      <c r="C170" s="90" t="s">
        <v>76</v>
      </c>
      <c r="D170" s="91">
        <f>ROUND(((D171+D172+D174+D173+D175)/1000),5)</f>
        <v>3.8799899999999998</v>
      </c>
      <c r="E170" s="91">
        <f t="shared" ref="E170:AA170" si="108">ROUND(((E171+E172+E174+E173+E175)/1000),5)</f>
        <v>3.81101</v>
      </c>
      <c r="F170" s="91">
        <f t="shared" si="108"/>
        <v>3.7907999999999999</v>
      </c>
      <c r="G170" s="91">
        <f t="shared" si="108"/>
        <v>3.7576299999999998</v>
      </c>
      <c r="H170" s="91">
        <f t="shared" si="108"/>
        <v>3.7872400000000002</v>
      </c>
      <c r="I170" s="91">
        <f t="shared" si="108"/>
        <v>3.80735</v>
      </c>
      <c r="J170" s="91">
        <f t="shared" si="108"/>
        <v>3.8308399999999998</v>
      </c>
      <c r="K170" s="91">
        <f t="shared" si="108"/>
        <v>3.9697900000000002</v>
      </c>
      <c r="L170" s="91">
        <f t="shared" si="108"/>
        <v>4.2393799999999997</v>
      </c>
      <c r="M170" s="91">
        <f t="shared" si="108"/>
        <v>4.5397400000000001</v>
      </c>
      <c r="N170" s="91">
        <f t="shared" si="108"/>
        <v>4.5969199999999999</v>
      </c>
      <c r="O170" s="91">
        <f t="shared" si="108"/>
        <v>4.60182</v>
      </c>
      <c r="P170" s="91">
        <f t="shared" si="108"/>
        <v>4.5886100000000001</v>
      </c>
      <c r="Q170" s="91">
        <f t="shared" si="108"/>
        <v>4.5578900000000004</v>
      </c>
      <c r="R170" s="91">
        <f t="shared" si="108"/>
        <v>4.4813599999999996</v>
      </c>
      <c r="S170" s="91">
        <f t="shared" si="108"/>
        <v>4.4205699999999997</v>
      </c>
      <c r="T170" s="91">
        <f t="shared" si="108"/>
        <v>4.3976499999999996</v>
      </c>
      <c r="U170" s="91">
        <f t="shared" si="108"/>
        <v>4.4926599999999999</v>
      </c>
      <c r="V170" s="91">
        <f t="shared" si="108"/>
        <v>4.5469600000000003</v>
      </c>
      <c r="W170" s="91">
        <f t="shared" si="108"/>
        <v>4.4660200000000003</v>
      </c>
      <c r="X170" s="91">
        <f t="shared" si="108"/>
        <v>4.4395899999999999</v>
      </c>
      <c r="Y170" s="91">
        <f t="shared" si="108"/>
        <v>4.2544500000000003</v>
      </c>
      <c r="Z170" s="91">
        <f t="shared" si="108"/>
        <v>3.9374699999999998</v>
      </c>
      <c r="AA170" s="91">
        <f t="shared" si="108"/>
        <v>3.8649</v>
      </c>
    </row>
    <row r="171" spans="1:27" ht="12.75" customHeight="1" outlineLevel="1" x14ac:dyDescent="0.2">
      <c r="A171" s="99" t="s">
        <v>1008</v>
      </c>
      <c r="B171" s="63" t="s">
        <v>238</v>
      </c>
      <c r="C171" s="43" t="s">
        <v>79</v>
      </c>
      <c r="D171" s="44">
        <v>1261.82</v>
      </c>
      <c r="E171" s="44">
        <v>1192.8399999999999</v>
      </c>
      <c r="F171" s="44">
        <v>1172.6300000000001</v>
      </c>
      <c r="G171" s="44">
        <v>1139.46</v>
      </c>
      <c r="H171" s="44">
        <v>1169.07</v>
      </c>
      <c r="I171" s="44">
        <v>1189.18</v>
      </c>
      <c r="J171" s="44">
        <v>1212.67</v>
      </c>
      <c r="K171" s="44">
        <v>1351.62</v>
      </c>
      <c r="L171" s="44">
        <v>1621.21</v>
      </c>
      <c r="M171" s="44">
        <v>1921.57</v>
      </c>
      <c r="N171" s="44">
        <v>1978.75</v>
      </c>
      <c r="O171" s="44">
        <v>1983.65</v>
      </c>
      <c r="P171" s="44">
        <v>1970.44</v>
      </c>
      <c r="Q171" s="44">
        <v>1939.72</v>
      </c>
      <c r="R171" s="44">
        <v>1863.19</v>
      </c>
      <c r="S171" s="44">
        <v>1802.4</v>
      </c>
      <c r="T171" s="44">
        <v>1779.48</v>
      </c>
      <c r="U171" s="44">
        <v>1874.49</v>
      </c>
      <c r="V171" s="44">
        <v>1928.79</v>
      </c>
      <c r="W171" s="44">
        <v>1847.85</v>
      </c>
      <c r="X171" s="44">
        <v>1821.42</v>
      </c>
      <c r="Y171" s="44">
        <v>1636.28</v>
      </c>
      <c r="Z171" s="44">
        <v>1319.3</v>
      </c>
      <c r="AA171" s="44">
        <v>1246.73</v>
      </c>
    </row>
    <row r="172" spans="1:27" ht="12.75" customHeight="1" outlineLevel="1" x14ac:dyDescent="0.2">
      <c r="A172" s="99" t="s">
        <v>1009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customHeight="1" outlineLevel="1" x14ac:dyDescent="0.2">
      <c r="A173" s="99" t="s">
        <v>1010</v>
      </c>
      <c r="B173" s="63" t="s">
        <v>83</v>
      </c>
      <c r="C173" s="43" t="s">
        <v>79</v>
      </c>
      <c r="D173" s="44">
        <v>3.56</v>
      </c>
      <c r="E173" s="44">
        <v>3.56</v>
      </c>
      <c r="F173" s="44">
        <v>3.56</v>
      </c>
      <c r="G173" s="44">
        <v>3.56</v>
      </c>
      <c r="H173" s="44">
        <v>3.56</v>
      </c>
      <c r="I173" s="44">
        <v>3.56</v>
      </c>
      <c r="J173" s="44">
        <v>3.56</v>
      </c>
      <c r="K173" s="44">
        <v>3.56</v>
      </c>
      <c r="L173" s="44">
        <v>3.56</v>
      </c>
      <c r="M173" s="44">
        <v>3.56</v>
      </c>
      <c r="N173" s="44">
        <v>3.56</v>
      </c>
      <c r="O173" s="44">
        <v>3.56</v>
      </c>
      <c r="P173" s="44">
        <v>3.56</v>
      </c>
      <c r="Q173" s="44">
        <v>3.56</v>
      </c>
      <c r="R173" s="44">
        <v>3.56</v>
      </c>
      <c r="S173" s="44">
        <v>3.56</v>
      </c>
      <c r="T173" s="44">
        <v>3.56</v>
      </c>
      <c r="U173" s="44">
        <v>3.56</v>
      </c>
      <c r="V173" s="44">
        <v>3.56</v>
      </c>
      <c r="W173" s="44">
        <v>3.56</v>
      </c>
      <c r="X173" s="44">
        <v>3.56</v>
      </c>
      <c r="Y173" s="44">
        <v>3.56</v>
      </c>
      <c r="Z173" s="44">
        <v>3.56</v>
      </c>
      <c r="AA173" s="44">
        <v>3.56</v>
      </c>
    </row>
    <row r="174" spans="1:27" ht="12.75" customHeight="1" outlineLevel="1" x14ac:dyDescent="0.2">
      <c r="A174" s="99" t="s">
        <v>1011</v>
      </c>
      <c r="B174" s="63" t="s">
        <v>878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customHeight="1" outlineLevel="1" x14ac:dyDescent="0.2">
      <c r="A175" s="99" t="s">
        <v>1012</v>
      </c>
      <c r="B175" s="63" t="s">
        <v>874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x14ac:dyDescent="0.2">
      <c r="A176" s="98" t="s">
        <v>1013</v>
      </c>
      <c r="B176" s="28" t="str">
        <f>"29"&amp;"."&amp;$B$218&amp;"."&amp;$B$219</f>
        <v>29.10.2023</v>
      </c>
      <c r="C176" s="90" t="s">
        <v>76</v>
      </c>
      <c r="D176" s="91">
        <f>ROUND(((D177+D178+D180+D179+D181)/1000),5)</f>
        <v>3.8577699999999999</v>
      </c>
      <c r="E176" s="91">
        <f t="shared" ref="E176:AA176" si="112">ROUND(((E177+E178+E180+E179+E181)/1000),5)</f>
        <v>3.7932600000000001</v>
      </c>
      <c r="F176" s="91">
        <f t="shared" si="112"/>
        <v>3.7452000000000001</v>
      </c>
      <c r="G176" s="91">
        <f t="shared" si="112"/>
        <v>3.7031700000000001</v>
      </c>
      <c r="H176" s="91">
        <f t="shared" si="112"/>
        <v>3.7291099999999999</v>
      </c>
      <c r="I176" s="91">
        <f t="shared" si="112"/>
        <v>3.78959</v>
      </c>
      <c r="J176" s="91">
        <f t="shared" si="112"/>
        <v>3.7888999999999999</v>
      </c>
      <c r="K176" s="91">
        <f t="shared" si="112"/>
        <v>3.8587600000000002</v>
      </c>
      <c r="L176" s="91">
        <f t="shared" si="112"/>
        <v>4.1143799999999997</v>
      </c>
      <c r="M176" s="91">
        <f t="shared" si="112"/>
        <v>4.3135599999999998</v>
      </c>
      <c r="N176" s="91">
        <f t="shared" si="112"/>
        <v>4.4805200000000003</v>
      </c>
      <c r="O176" s="91">
        <f t="shared" si="112"/>
        <v>4.5227599999999999</v>
      </c>
      <c r="P176" s="91">
        <f t="shared" si="112"/>
        <v>4.5147700000000004</v>
      </c>
      <c r="Q176" s="91">
        <f t="shared" si="112"/>
        <v>4.5145400000000002</v>
      </c>
      <c r="R176" s="91">
        <f t="shared" si="112"/>
        <v>4.4561999999999999</v>
      </c>
      <c r="S176" s="91">
        <f t="shared" si="112"/>
        <v>4.4543200000000001</v>
      </c>
      <c r="T176" s="91">
        <f t="shared" si="112"/>
        <v>4.4788399999999999</v>
      </c>
      <c r="U176" s="91">
        <f t="shared" si="112"/>
        <v>4.6161799999999999</v>
      </c>
      <c r="V176" s="91">
        <f t="shared" si="112"/>
        <v>4.6692499999999999</v>
      </c>
      <c r="W176" s="91">
        <f t="shared" si="112"/>
        <v>4.6075400000000002</v>
      </c>
      <c r="X176" s="91">
        <f t="shared" si="112"/>
        <v>4.5714100000000002</v>
      </c>
      <c r="Y176" s="91">
        <f t="shared" si="112"/>
        <v>4.5205200000000003</v>
      </c>
      <c r="Z176" s="91">
        <f t="shared" si="112"/>
        <v>4.1469199999999997</v>
      </c>
      <c r="AA176" s="91">
        <f t="shared" si="112"/>
        <v>3.89473</v>
      </c>
    </row>
    <row r="177" spans="1:27" ht="12.75" customHeight="1" outlineLevel="1" x14ac:dyDescent="0.2">
      <c r="A177" s="99" t="s">
        <v>1014</v>
      </c>
      <c r="B177" s="63" t="s">
        <v>238</v>
      </c>
      <c r="C177" s="43" t="s">
        <v>79</v>
      </c>
      <c r="D177" s="44">
        <v>1239.5999999999999</v>
      </c>
      <c r="E177" s="44">
        <v>1175.0899999999999</v>
      </c>
      <c r="F177" s="44">
        <v>1127.03</v>
      </c>
      <c r="G177" s="44">
        <v>1085</v>
      </c>
      <c r="H177" s="44">
        <v>1110.94</v>
      </c>
      <c r="I177" s="44">
        <v>1171.42</v>
      </c>
      <c r="J177" s="44">
        <v>1170.73</v>
      </c>
      <c r="K177" s="44">
        <v>1240.5899999999999</v>
      </c>
      <c r="L177" s="44">
        <v>1496.21</v>
      </c>
      <c r="M177" s="44">
        <v>1695.39</v>
      </c>
      <c r="N177" s="44">
        <v>1862.35</v>
      </c>
      <c r="O177" s="44">
        <v>1904.59</v>
      </c>
      <c r="P177" s="44">
        <v>1896.6</v>
      </c>
      <c r="Q177" s="44">
        <v>1896.37</v>
      </c>
      <c r="R177" s="44">
        <v>1838.03</v>
      </c>
      <c r="S177" s="44">
        <v>1836.15</v>
      </c>
      <c r="T177" s="44">
        <v>1860.67</v>
      </c>
      <c r="U177" s="44">
        <v>1998.01</v>
      </c>
      <c r="V177" s="44">
        <v>2051.08</v>
      </c>
      <c r="W177" s="44">
        <v>1989.37</v>
      </c>
      <c r="X177" s="44">
        <v>1953.24</v>
      </c>
      <c r="Y177" s="44">
        <v>1902.35</v>
      </c>
      <c r="Z177" s="44">
        <v>1528.75</v>
      </c>
      <c r="AA177" s="44">
        <v>1276.56</v>
      </c>
    </row>
    <row r="178" spans="1:27" ht="12.75" customHeight="1" outlineLevel="1" x14ac:dyDescent="0.2">
      <c r="A178" s="99" t="s">
        <v>1015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customHeight="1" outlineLevel="1" x14ac:dyDescent="0.2">
      <c r="A179" s="99" t="s">
        <v>1016</v>
      </c>
      <c r="B179" s="63" t="s">
        <v>83</v>
      </c>
      <c r="C179" s="43" t="s">
        <v>79</v>
      </c>
      <c r="D179" s="44">
        <v>3.56</v>
      </c>
      <c r="E179" s="44">
        <v>3.56</v>
      </c>
      <c r="F179" s="44">
        <v>3.56</v>
      </c>
      <c r="G179" s="44">
        <v>3.56</v>
      </c>
      <c r="H179" s="44">
        <v>3.56</v>
      </c>
      <c r="I179" s="44">
        <v>3.56</v>
      </c>
      <c r="J179" s="44">
        <v>3.56</v>
      </c>
      <c r="K179" s="44">
        <v>3.56</v>
      </c>
      <c r="L179" s="44">
        <v>3.56</v>
      </c>
      <c r="M179" s="44">
        <v>3.56</v>
      </c>
      <c r="N179" s="44">
        <v>3.56</v>
      </c>
      <c r="O179" s="44">
        <v>3.56</v>
      </c>
      <c r="P179" s="44">
        <v>3.56</v>
      </c>
      <c r="Q179" s="44">
        <v>3.56</v>
      </c>
      <c r="R179" s="44">
        <v>3.56</v>
      </c>
      <c r="S179" s="44">
        <v>3.56</v>
      </c>
      <c r="T179" s="44">
        <v>3.56</v>
      </c>
      <c r="U179" s="44">
        <v>3.56</v>
      </c>
      <c r="V179" s="44">
        <v>3.56</v>
      </c>
      <c r="W179" s="44">
        <v>3.56</v>
      </c>
      <c r="X179" s="44">
        <v>3.56</v>
      </c>
      <c r="Y179" s="44">
        <v>3.56</v>
      </c>
      <c r="Z179" s="44">
        <v>3.56</v>
      </c>
      <c r="AA179" s="44">
        <v>3.56</v>
      </c>
    </row>
    <row r="180" spans="1:27" ht="12.75" customHeight="1" outlineLevel="1" x14ac:dyDescent="0.2">
      <c r="A180" s="99" t="s">
        <v>1017</v>
      </c>
      <c r="B180" s="63" t="s">
        <v>878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customHeight="1" outlineLevel="1" x14ac:dyDescent="0.2">
      <c r="A181" s="99" t="s">
        <v>1018</v>
      </c>
      <c r="B181" s="63" t="s">
        <v>874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x14ac:dyDescent="0.2">
      <c r="A182" s="98" t="s">
        <v>1019</v>
      </c>
      <c r="B182" s="28" t="str">
        <f>"30"&amp;"."&amp;$B$218&amp;"."&amp;$B$219</f>
        <v>30.10.2023</v>
      </c>
      <c r="C182" s="90" t="s">
        <v>76</v>
      </c>
      <c r="D182" s="91">
        <f>ROUND(((D183+D184+D186+D185+D187)/1000),5)</f>
        <v>3.7887900000000001</v>
      </c>
      <c r="E182" s="91">
        <f t="shared" ref="E182:AA182" si="116">ROUND(((E183+E184+E186+E185+E187)/1000),5)</f>
        <v>3.6795800000000001</v>
      </c>
      <c r="F182" s="91">
        <f t="shared" si="116"/>
        <v>3.6265000000000001</v>
      </c>
      <c r="G182" s="91">
        <f t="shared" si="116"/>
        <v>3.61409</v>
      </c>
      <c r="H182" s="91">
        <f t="shared" si="116"/>
        <v>3.6653099999999998</v>
      </c>
      <c r="I182" s="91">
        <f t="shared" si="116"/>
        <v>3.79203</v>
      </c>
      <c r="J182" s="91">
        <f t="shared" si="116"/>
        <v>3.9133300000000002</v>
      </c>
      <c r="K182" s="91">
        <f t="shared" si="116"/>
        <v>4.1890000000000001</v>
      </c>
      <c r="L182" s="91">
        <f t="shared" si="116"/>
        <v>4.4402400000000002</v>
      </c>
      <c r="M182" s="91">
        <f t="shared" si="116"/>
        <v>4.5655599999999996</v>
      </c>
      <c r="N182" s="91">
        <f t="shared" si="116"/>
        <v>4.6367500000000001</v>
      </c>
      <c r="O182" s="91">
        <f t="shared" si="116"/>
        <v>4.6052900000000001</v>
      </c>
      <c r="P182" s="91">
        <f t="shared" si="116"/>
        <v>4.60562</v>
      </c>
      <c r="Q182" s="91">
        <f t="shared" si="116"/>
        <v>4.6361699999999999</v>
      </c>
      <c r="R182" s="91">
        <f t="shared" si="116"/>
        <v>4.6161399999999997</v>
      </c>
      <c r="S182" s="91">
        <f t="shared" si="116"/>
        <v>4.6109600000000004</v>
      </c>
      <c r="T182" s="91">
        <f t="shared" si="116"/>
        <v>4.6044400000000003</v>
      </c>
      <c r="U182" s="91">
        <f t="shared" si="116"/>
        <v>4.6975899999999999</v>
      </c>
      <c r="V182" s="91">
        <f t="shared" si="116"/>
        <v>4.6645399999999997</v>
      </c>
      <c r="W182" s="91">
        <f t="shared" si="116"/>
        <v>4.5897100000000002</v>
      </c>
      <c r="X182" s="91">
        <f t="shared" si="116"/>
        <v>4.5521200000000004</v>
      </c>
      <c r="Y182" s="91">
        <f t="shared" si="116"/>
        <v>4.3589700000000002</v>
      </c>
      <c r="Z182" s="91">
        <f t="shared" si="116"/>
        <v>3.9395699999999998</v>
      </c>
      <c r="AA182" s="91">
        <f t="shared" si="116"/>
        <v>3.8378299999999999</v>
      </c>
    </row>
    <row r="183" spans="1:27" ht="12.75" customHeight="1" outlineLevel="1" x14ac:dyDescent="0.2">
      <c r="A183" s="99" t="s">
        <v>1020</v>
      </c>
      <c r="B183" s="63" t="s">
        <v>238</v>
      </c>
      <c r="C183" s="43" t="s">
        <v>79</v>
      </c>
      <c r="D183" s="44">
        <v>1170.6199999999999</v>
      </c>
      <c r="E183" s="44">
        <v>1061.4100000000001</v>
      </c>
      <c r="F183" s="44">
        <v>1008.33</v>
      </c>
      <c r="G183" s="44">
        <v>995.92</v>
      </c>
      <c r="H183" s="44">
        <v>1047.1400000000001</v>
      </c>
      <c r="I183" s="44">
        <v>1173.8599999999999</v>
      </c>
      <c r="J183" s="44">
        <v>1295.1600000000001</v>
      </c>
      <c r="K183" s="44">
        <v>1570.83</v>
      </c>
      <c r="L183" s="44">
        <v>1822.07</v>
      </c>
      <c r="M183" s="44">
        <v>1947.39</v>
      </c>
      <c r="N183" s="44">
        <v>2018.58</v>
      </c>
      <c r="O183" s="44">
        <v>1987.12</v>
      </c>
      <c r="P183" s="44">
        <v>1987.45</v>
      </c>
      <c r="Q183" s="44">
        <v>2018</v>
      </c>
      <c r="R183" s="44">
        <v>1997.97</v>
      </c>
      <c r="S183" s="44">
        <v>1992.79</v>
      </c>
      <c r="T183" s="44">
        <v>1986.27</v>
      </c>
      <c r="U183" s="44">
        <v>2079.42</v>
      </c>
      <c r="V183" s="44">
        <v>2046.37</v>
      </c>
      <c r="W183" s="44">
        <v>1971.54</v>
      </c>
      <c r="X183" s="44">
        <v>1933.95</v>
      </c>
      <c r="Y183" s="44">
        <v>1740.8</v>
      </c>
      <c r="Z183" s="44">
        <v>1321.4</v>
      </c>
      <c r="AA183" s="44">
        <v>1219.6600000000001</v>
      </c>
    </row>
    <row r="184" spans="1:27" ht="12.75" customHeight="1" outlineLevel="1" x14ac:dyDescent="0.2">
      <c r="A184" s="99" t="s">
        <v>1021</v>
      </c>
      <c r="B184" s="63" t="s">
        <v>90</v>
      </c>
      <c r="C184" s="43" t="s">
        <v>79</v>
      </c>
      <c r="D184" s="44">
        <f>$D$10</f>
        <v>2222.89</v>
      </c>
      <c r="E184" s="44">
        <f t="shared" ref="E184:AA184" si="117">$D$10</f>
        <v>2222.89</v>
      </c>
      <c r="F184" s="44">
        <f t="shared" si="117"/>
        <v>2222.89</v>
      </c>
      <c r="G184" s="44">
        <f t="shared" si="117"/>
        <v>2222.89</v>
      </c>
      <c r="H184" s="44">
        <f t="shared" si="117"/>
        <v>2222.89</v>
      </c>
      <c r="I184" s="44">
        <f t="shared" si="117"/>
        <v>2222.89</v>
      </c>
      <c r="J184" s="44">
        <f t="shared" si="117"/>
        <v>2222.89</v>
      </c>
      <c r="K184" s="44">
        <f t="shared" si="117"/>
        <v>2222.89</v>
      </c>
      <c r="L184" s="44">
        <f t="shared" si="117"/>
        <v>2222.89</v>
      </c>
      <c r="M184" s="44">
        <f t="shared" si="117"/>
        <v>2222.89</v>
      </c>
      <c r="N184" s="44">
        <f t="shared" si="117"/>
        <v>2222.89</v>
      </c>
      <c r="O184" s="44">
        <f t="shared" si="117"/>
        <v>2222.89</v>
      </c>
      <c r="P184" s="44">
        <f t="shared" si="117"/>
        <v>2222.89</v>
      </c>
      <c r="Q184" s="44">
        <f t="shared" si="117"/>
        <v>2222.89</v>
      </c>
      <c r="R184" s="44">
        <f t="shared" si="117"/>
        <v>2222.89</v>
      </c>
      <c r="S184" s="44">
        <f t="shared" si="117"/>
        <v>2222.89</v>
      </c>
      <c r="T184" s="44">
        <f t="shared" si="117"/>
        <v>2222.89</v>
      </c>
      <c r="U184" s="44">
        <f t="shared" si="117"/>
        <v>2222.89</v>
      </c>
      <c r="V184" s="44">
        <f t="shared" si="117"/>
        <v>2222.89</v>
      </c>
      <c r="W184" s="44">
        <f t="shared" si="117"/>
        <v>2222.89</v>
      </c>
      <c r="X184" s="44">
        <f t="shared" si="117"/>
        <v>2222.89</v>
      </c>
      <c r="Y184" s="44">
        <f t="shared" si="117"/>
        <v>2222.89</v>
      </c>
      <c r="Z184" s="44">
        <f t="shared" si="117"/>
        <v>2222.89</v>
      </c>
      <c r="AA184" s="44">
        <f t="shared" si="117"/>
        <v>2222.89</v>
      </c>
    </row>
    <row r="185" spans="1:27" ht="12.75" customHeight="1" outlineLevel="1" x14ac:dyDescent="0.2">
      <c r="A185" s="99" t="s">
        <v>1022</v>
      </c>
      <c r="B185" s="63" t="s">
        <v>83</v>
      </c>
      <c r="C185" s="43" t="s">
        <v>79</v>
      </c>
      <c r="D185" s="44">
        <v>3.56</v>
      </c>
      <c r="E185" s="44">
        <v>3.56</v>
      </c>
      <c r="F185" s="44">
        <v>3.56</v>
      </c>
      <c r="G185" s="44">
        <v>3.56</v>
      </c>
      <c r="H185" s="44">
        <v>3.56</v>
      </c>
      <c r="I185" s="44">
        <v>3.56</v>
      </c>
      <c r="J185" s="44">
        <v>3.56</v>
      </c>
      <c r="K185" s="44">
        <v>3.56</v>
      </c>
      <c r="L185" s="44">
        <v>3.56</v>
      </c>
      <c r="M185" s="44">
        <v>3.56</v>
      </c>
      <c r="N185" s="44">
        <v>3.56</v>
      </c>
      <c r="O185" s="44">
        <v>3.56</v>
      </c>
      <c r="P185" s="44">
        <v>3.56</v>
      </c>
      <c r="Q185" s="44">
        <v>3.56</v>
      </c>
      <c r="R185" s="44">
        <v>3.56</v>
      </c>
      <c r="S185" s="44">
        <v>3.56</v>
      </c>
      <c r="T185" s="44">
        <v>3.56</v>
      </c>
      <c r="U185" s="44">
        <v>3.56</v>
      </c>
      <c r="V185" s="44">
        <v>3.56</v>
      </c>
      <c r="W185" s="44">
        <v>3.56</v>
      </c>
      <c r="X185" s="44">
        <v>3.56</v>
      </c>
      <c r="Y185" s="44">
        <v>3.56</v>
      </c>
      <c r="Z185" s="44">
        <v>3.56</v>
      </c>
      <c r="AA185" s="44">
        <v>3.56</v>
      </c>
    </row>
    <row r="186" spans="1:27" ht="12.75" customHeight="1" outlineLevel="1" x14ac:dyDescent="0.2">
      <c r="A186" s="99" t="s">
        <v>1023</v>
      </c>
      <c r="B186" s="63" t="s">
        <v>878</v>
      </c>
      <c r="C186" s="43" t="s">
        <v>79</v>
      </c>
      <c r="D186" s="44">
        <f>$D$12</f>
        <v>175.36</v>
      </c>
      <c r="E186" s="44">
        <f t="shared" ref="E186:AA186" si="118">$D$12</f>
        <v>175.36</v>
      </c>
      <c r="F186" s="44">
        <f t="shared" si="118"/>
        <v>175.36</v>
      </c>
      <c r="G186" s="44">
        <f t="shared" si="118"/>
        <v>175.36</v>
      </c>
      <c r="H186" s="44">
        <f t="shared" si="118"/>
        <v>175.36</v>
      </c>
      <c r="I186" s="44">
        <f t="shared" si="118"/>
        <v>175.36</v>
      </c>
      <c r="J186" s="44">
        <f t="shared" si="118"/>
        <v>175.36</v>
      </c>
      <c r="K186" s="44">
        <f t="shared" si="118"/>
        <v>175.36</v>
      </c>
      <c r="L186" s="44">
        <f t="shared" si="118"/>
        <v>175.36</v>
      </c>
      <c r="M186" s="44">
        <f t="shared" si="118"/>
        <v>175.36</v>
      </c>
      <c r="N186" s="44">
        <f t="shared" si="118"/>
        <v>175.36</v>
      </c>
      <c r="O186" s="44">
        <f t="shared" si="118"/>
        <v>175.36</v>
      </c>
      <c r="P186" s="44">
        <f t="shared" si="118"/>
        <v>175.36</v>
      </c>
      <c r="Q186" s="44">
        <f t="shared" si="118"/>
        <v>175.36</v>
      </c>
      <c r="R186" s="44">
        <f t="shared" si="118"/>
        <v>175.36</v>
      </c>
      <c r="S186" s="44">
        <f t="shared" si="118"/>
        <v>175.36</v>
      </c>
      <c r="T186" s="44">
        <f t="shared" si="118"/>
        <v>175.36</v>
      </c>
      <c r="U186" s="44">
        <f t="shared" si="118"/>
        <v>175.36</v>
      </c>
      <c r="V186" s="44">
        <f t="shared" si="118"/>
        <v>175.36</v>
      </c>
      <c r="W186" s="44">
        <f t="shared" si="118"/>
        <v>175.36</v>
      </c>
      <c r="X186" s="44">
        <f t="shared" si="118"/>
        <v>175.36</v>
      </c>
      <c r="Y186" s="44">
        <f t="shared" si="118"/>
        <v>175.36</v>
      </c>
      <c r="Z186" s="44">
        <f t="shared" si="118"/>
        <v>175.36</v>
      </c>
      <c r="AA186" s="44">
        <f t="shared" si="118"/>
        <v>175.36</v>
      </c>
    </row>
    <row r="187" spans="1:27" ht="12.75" customHeight="1" outlineLevel="1" x14ac:dyDescent="0.2">
      <c r="A187" s="99" t="s">
        <v>1024</v>
      </c>
      <c r="B187" s="63" t="s">
        <v>874</v>
      </c>
      <c r="C187" s="43" t="s">
        <v>79</v>
      </c>
      <c r="D187" s="44">
        <f>$D$13</f>
        <v>216.36</v>
      </c>
      <c r="E187" s="44">
        <f t="shared" ref="E187:AA187" si="119">$D$13</f>
        <v>216.36</v>
      </c>
      <c r="F187" s="44">
        <f t="shared" si="119"/>
        <v>216.36</v>
      </c>
      <c r="G187" s="44">
        <f t="shared" si="119"/>
        <v>216.36</v>
      </c>
      <c r="H187" s="44">
        <f t="shared" si="119"/>
        <v>216.36</v>
      </c>
      <c r="I187" s="44">
        <f t="shared" si="119"/>
        <v>216.36</v>
      </c>
      <c r="J187" s="44">
        <f t="shared" si="119"/>
        <v>216.36</v>
      </c>
      <c r="K187" s="44">
        <f t="shared" si="119"/>
        <v>216.36</v>
      </c>
      <c r="L187" s="44">
        <f t="shared" si="119"/>
        <v>216.36</v>
      </c>
      <c r="M187" s="44">
        <f t="shared" si="119"/>
        <v>216.36</v>
      </c>
      <c r="N187" s="44">
        <f t="shared" si="119"/>
        <v>216.36</v>
      </c>
      <c r="O187" s="44">
        <f t="shared" si="119"/>
        <v>216.36</v>
      </c>
      <c r="P187" s="44">
        <f t="shared" si="119"/>
        <v>216.36</v>
      </c>
      <c r="Q187" s="44">
        <f t="shared" si="119"/>
        <v>216.36</v>
      </c>
      <c r="R187" s="44">
        <f t="shared" si="119"/>
        <v>216.36</v>
      </c>
      <c r="S187" s="44">
        <f t="shared" si="119"/>
        <v>216.36</v>
      </c>
      <c r="T187" s="44">
        <f t="shared" si="119"/>
        <v>216.36</v>
      </c>
      <c r="U187" s="44">
        <f t="shared" si="119"/>
        <v>216.36</v>
      </c>
      <c r="V187" s="44">
        <f t="shared" si="119"/>
        <v>216.36</v>
      </c>
      <c r="W187" s="44">
        <f t="shared" si="119"/>
        <v>216.36</v>
      </c>
      <c r="X187" s="44">
        <f t="shared" si="119"/>
        <v>216.36</v>
      </c>
      <c r="Y187" s="44">
        <f t="shared" si="119"/>
        <v>216.36</v>
      </c>
      <c r="Z187" s="44">
        <f t="shared" si="119"/>
        <v>216.36</v>
      </c>
      <c r="AA187" s="44">
        <f t="shared" si="119"/>
        <v>216.36</v>
      </c>
    </row>
    <row r="188" spans="1:27" x14ac:dyDescent="0.2">
      <c r="A188" s="98" t="s">
        <v>1025</v>
      </c>
      <c r="B188" s="28" t="str">
        <f>"31"&amp;"."&amp;$B$218&amp;"."&amp;$B$219</f>
        <v>31.10.2023</v>
      </c>
      <c r="C188" s="90" t="s">
        <v>76</v>
      </c>
      <c r="D188" s="91">
        <f>ROUND(((D189+D190+D192+D191+D193)/1000),5)</f>
        <v>3.7526199999999998</v>
      </c>
      <c r="E188" s="91">
        <f t="shared" ref="E188:AA188" si="120">ROUND(((E189+E190+E192+E191+E193)/1000),5)</f>
        <v>3.61504</v>
      </c>
      <c r="F188" s="91">
        <f t="shared" si="120"/>
        <v>3.5335000000000001</v>
      </c>
      <c r="G188" s="91">
        <f t="shared" si="120"/>
        <v>3.5179900000000002</v>
      </c>
      <c r="H188" s="91">
        <f t="shared" si="120"/>
        <v>3.63273</v>
      </c>
      <c r="I188" s="91">
        <f t="shared" si="120"/>
        <v>3.7883399999999998</v>
      </c>
      <c r="J188" s="91">
        <f t="shared" si="120"/>
        <v>3.8828399999999998</v>
      </c>
      <c r="K188" s="91">
        <f t="shared" si="120"/>
        <v>4.2121199999999996</v>
      </c>
      <c r="L188" s="91">
        <f t="shared" si="120"/>
        <v>4.40815</v>
      </c>
      <c r="M188" s="91">
        <f t="shared" si="120"/>
        <v>4.57212</v>
      </c>
      <c r="N188" s="91">
        <f t="shared" si="120"/>
        <v>4.5879000000000003</v>
      </c>
      <c r="O188" s="91">
        <f t="shared" si="120"/>
        <v>4.5757500000000002</v>
      </c>
      <c r="P188" s="91">
        <f t="shared" si="120"/>
        <v>4.5769500000000001</v>
      </c>
      <c r="Q188" s="91">
        <f t="shared" si="120"/>
        <v>4.5791899999999996</v>
      </c>
      <c r="R188" s="91">
        <f t="shared" si="120"/>
        <v>4.5787599999999999</v>
      </c>
      <c r="S188" s="91">
        <f t="shared" si="120"/>
        <v>4.5798800000000002</v>
      </c>
      <c r="T188" s="91">
        <f t="shared" si="120"/>
        <v>4.5781900000000002</v>
      </c>
      <c r="U188" s="91">
        <f t="shared" si="120"/>
        <v>4.5948900000000004</v>
      </c>
      <c r="V188" s="91">
        <f t="shared" si="120"/>
        <v>4.5988100000000003</v>
      </c>
      <c r="W188" s="91">
        <f t="shared" si="120"/>
        <v>4.5481299999999996</v>
      </c>
      <c r="X188" s="91">
        <f t="shared" si="120"/>
        <v>4.4908200000000003</v>
      </c>
      <c r="Y188" s="91">
        <f t="shared" si="120"/>
        <v>4.3391500000000001</v>
      </c>
      <c r="Z188" s="91">
        <f t="shared" si="120"/>
        <v>3.9142800000000002</v>
      </c>
      <c r="AA188" s="91">
        <f t="shared" si="120"/>
        <v>3.8201700000000001</v>
      </c>
    </row>
    <row r="189" spans="1:27" ht="12.75" customHeight="1" outlineLevel="1" x14ac:dyDescent="0.2">
      <c r="A189" s="99" t="s">
        <v>1026</v>
      </c>
      <c r="B189" s="63" t="s">
        <v>238</v>
      </c>
      <c r="C189" s="43" t="s">
        <v>79</v>
      </c>
      <c r="D189" s="44">
        <v>1134.45</v>
      </c>
      <c r="E189" s="44">
        <v>996.87</v>
      </c>
      <c r="F189" s="44">
        <v>915.33</v>
      </c>
      <c r="G189" s="44">
        <v>899.82</v>
      </c>
      <c r="H189" s="44">
        <v>1014.56</v>
      </c>
      <c r="I189" s="44">
        <v>1170.17</v>
      </c>
      <c r="J189" s="44">
        <v>1264.67</v>
      </c>
      <c r="K189" s="44">
        <v>1593.95</v>
      </c>
      <c r="L189" s="44">
        <v>1789.98</v>
      </c>
      <c r="M189" s="44">
        <v>1953.95</v>
      </c>
      <c r="N189" s="44">
        <v>1969.73</v>
      </c>
      <c r="O189" s="44">
        <v>1957.58</v>
      </c>
      <c r="P189" s="44">
        <v>1958.78</v>
      </c>
      <c r="Q189" s="44">
        <v>1961.02</v>
      </c>
      <c r="R189" s="44">
        <v>1960.59</v>
      </c>
      <c r="S189" s="44">
        <v>1961.71</v>
      </c>
      <c r="T189" s="44">
        <v>1960.02</v>
      </c>
      <c r="U189" s="44">
        <v>1976.72</v>
      </c>
      <c r="V189" s="44">
        <v>1980.64</v>
      </c>
      <c r="W189" s="44">
        <v>1929.96</v>
      </c>
      <c r="X189" s="44">
        <v>1872.65</v>
      </c>
      <c r="Y189" s="44">
        <v>1720.98</v>
      </c>
      <c r="Z189" s="44">
        <v>1296.1099999999999</v>
      </c>
      <c r="AA189" s="44">
        <v>1202</v>
      </c>
    </row>
    <row r="190" spans="1:27" ht="12.75" customHeight="1" outlineLevel="1" x14ac:dyDescent="0.2">
      <c r="A190" s="99" t="s">
        <v>1027</v>
      </c>
      <c r="B190" s="63" t="s">
        <v>90</v>
      </c>
      <c r="C190" s="43" t="s">
        <v>79</v>
      </c>
      <c r="D190" s="44">
        <f>$D$10</f>
        <v>2222.89</v>
      </c>
      <c r="E190" s="44">
        <f t="shared" ref="E190:AA190" si="121">$D$10</f>
        <v>2222.89</v>
      </c>
      <c r="F190" s="44">
        <f t="shared" si="121"/>
        <v>2222.89</v>
      </c>
      <c r="G190" s="44">
        <f t="shared" si="121"/>
        <v>2222.89</v>
      </c>
      <c r="H190" s="44">
        <f t="shared" si="121"/>
        <v>2222.89</v>
      </c>
      <c r="I190" s="44">
        <f t="shared" si="121"/>
        <v>2222.89</v>
      </c>
      <c r="J190" s="44">
        <f t="shared" si="121"/>
        <v>2222.89</v>
      </c>
      <c r="K190" s="44">
        <f t="shared" si="121"/>
        <v>2222.89</v>
      </c>
      <c r="L190" s="44">
        <f t="shared" si="121"/>
        <v>2222.89</v>
      </c>
      <c r="M190" s="44">
        <f t="shared" si="121"/>
        <v>2222.89</v>
      </c>
      <c r="N190" s="44">
        <f t="shared" si="121"/>
        <v>2222.89</v>
      </c>
      <c r="O190" s="44">
        <f t="shared" si="121"/>
        <v>2222.89</v>
      </c>
      <c r="P190" s="44">
        <f t="shared" si="121"/>
        <v>2222.89</v>
      </c>
      <c r="Q190" s="44">
        <f t="shared" si="121"/>
        <v>2222.89</v>
      </c>
      <c r="R190" s="44">
        <f t="shared" si="121"/>
        <v>2222.89</v>
      </c>
      <c r="S190" s="44">
        <f t="shared" si="121"/>
        <v>2222.89</v>
      </c>
      <c r="T190" s="44">
        <f t="shared" si="121"/>
        <v>2222.89</v>
      </c>
      <c r="U190" s="44">
        <f t="shared" si="121"/>
        <v>2222.89</v>
      </c>
      <c r="V190" s="44">
        <f t="shared" si="121"/>
        <v>2222.89</v>
      </c>
      <c r="W190" s="44">
        <f t="shared" si="121"/>
        <v>2222.89</v>
      </c>
      <c r="X190" s="44">
        <f t="shared" si="121"/>
        <v>2222.89</v>
      </c>
      <c r="Y190" s="44">
        <f t="shared" si="121"/>
        <v>2222.89</v>
      </c>
      <c r="Z190" s="44">
        <f t="shared" si="121"/>
        <v>2222.89</v>
      </c>
      <c r="AA190" s="44">
        <f t="shared" si="121"/>
        <v>2222.89</v>
      </c>
    </row>
    <row r="191" spans="1:27" ht="12.75" customHeight="1" outlineLevel="1" x14ac:dyDescent="0.2">
      <c r="A191" s="99" t="s">
        <v>1028</v>
      </c>
      <c r="B191" s="63" t="s">
        <v>83</v>
      </c>
      <c r="C191" s="43" t="s">
        <v>79</v>
      </c>
      <c r="D191" s="44">
        <v>3.56</v>
      </c>
      <c r="E191" s="44">
        <v>3.56</v>
      </c>
      <c r="F191" s="44">
        <v>3.56</v>
      </c>
      <c r="G191" s="44">
        <v>3.56</v>
      </c>
      <c r="H191" s="44">
        <v>3.56</v>
      </c>
      <c r="I191" s="44">
        <v>3.56</v>
      </c>
      <c r="J191" s="44">
        <v>3.56</v>
      </c>
      <c r="K191" s="44">
        <v>3.56</v>
      </c>
      <c r="L191" s="44">
        <v>3.56</v>
      </c>
      <c r="M191" s="44">
        <v>3.56</v>
      </c>
      <c r="N191" s="44">
        <v>3.56</v>
      </c>
      <c r="O191" s="44">
        <v>3.56</v>
      </c>
      <c r="P191" s="44">
        <v>3.56</v>
      </c>
      <c r="Q191" s="44">
        <v>3.56</v>
      </c>
      <c r="R191" s="44">
        <v>3.56</v>
      </c>
      <c r="S191" s="44">
        <v>3.56</v>
      </c>
      <c r="T191" s="44">
        <v>3.56</v>
      </c>
      <c r="U191" s="44">
        <v>3.56</v>
      </c>
      <c r="V191" s="44">
        <v>3.56</v>
      </c>
      <c r="W191" s="44">
        <v>3.56</v>
      </c>
      <c r="X191" s="44">
        <v>3.56</v>
      </c>
      <c r="Y191" s="44">
        <v>3.56</v>
      </c>
      <c r="Z191" s="44">
        <v>3.56</v>
      </c>
      <c r="AA191" s="44">
        <v>3.56</v>
      </c>
    </row>
    <row r="192" spans="1:27" ht="12.75" customHeight="1" outlineLevel="1" x14ac:dyDescent="0.2">
      <c r="A192" s="99" t="s">
        <v>1029</v>
      </c>
      <c r="B192" s="63" t="s">
        <v>878</v>
      </c>
      <c r="C192" s="43" t="s">
        <v>79</v>
      </c>
      <c r="D192" s="44">
        <f>$D$12</f>
        <v>175.36</v>
      </c>
      <c r="E192" s="44">
        <f t="shared" ref="E192:AA192" si="122">$D$12</f>
        <v>175.36</v>
      </c>
      <c r="F192" s="44">
        <f t="shared" si="122"/>
        <v>175.36</v>
      </c>
      <c r="G192" s="44">
        <f t="shared" si="122"/>
        <v>175.36</v>
      </c>
      <c r="H192" s="44">
        <f t="shared" si="122"/>
        <v>175.36</v>
      </c>
      <c r="I192" s="44">
        <f t="shared" si="122"/>
        <v>175.36</v>
      </c>
      <c r="J192" s="44">
        <f t="shared" si="122"/>
        <v>175.36</v>
      </c>
      <c r="K192" s="44">
        <f t="shared" si="122"/>
        <v>175.36</v>
      </c>
      <c r="L192" s="44">
        <f t="shared" si="122"/>
        <v>175.36</v>
      </c>
      <c r="M192" s="44">
        <f t="shared" si="122"/>
        <v>175.36</v>
      </c>
      <c r="N192" s="44">
        <f t="shared" si="122"/>
        <v>175.36</v>
      </c>
      <c r="O192" s="44">
        <f t="shared" si="122"/>
        <v>175.36</v>
      </c>
      <c r="P192" s="44">
        <f t="shared" si="122"/>
        <v>175.36</v>
      </c>
      <c r="Q192" s="44">
        <f t="shared" si="122"/>
        <v>175.36</v>
      </c>
      <c r="R192" s="44">
        <f t="shared" si="122"/>
        <v>175.36</v>
      </c>
      <c r="S192" s="44">
        <f t="shared" si="122"/>
        <v>175.36</v>
      </c>
      <c r="T192" s="44">
        <f t="shared" si="122"/>
        <v>175.36</v>
      </c>
      <c r="U192" s="44">
        <f t="shared" si="122"/>
        <v>175.36</v>
      </c>
      <c r="V192" s="44">
        <f t="shared" si="122"/>
        <v>175.36</v>
      </c>
      <c r="W192" s="44">
        <f t="shared" si="122"/>
        <v>175.36</v>
      </c>
      <c r="X192" s="44">
        <f t="shared" si="122"/>
        <v>175.36</v>
      </c>
      <c r="Y192" s="44">
        <f t="shared" si="122"/>
        <v>175.36</v>
      </c>
      <c r="Z192" s="44">
        <f t="shared" si="122"/>
        <v>175.36</v>
      </c>
      <c r="AA192" s="44">
        <f t="shared" si="122"/>
        <v>175.36</v>
      </c>
    </row>
    <row r="193" spans="1:27" ht="12.75" customHeight="1" outlineLevel="1" x14ac:dyDescent="0.2">
      <c r="A193" s="99" t="s">
        <v>1030</v>
      </c>
      <c r="B193" s="63" t="s">
        <v>874</v>
      </c>
      <c r="C193" s="43" t="s">
        <v>79</v>
      </c>
      <c r="D193" s="44">
        <f>$D$13</f>
        <v>216.36</v>
      </c>
      <c r="E193" s="44">
        <f t="shared" ref="E193:AA193" si="123">$D$13</f>
        <v>216.36</v>
      </c>
      <c r="F193" s="44">
        <f t="shared" si="123"/>
        <v>216.36</v>
      </c>
      <c r="G193" s="44">
        <f t="shared" si="123"/>
        <v>216.36</v>
      </c>
      <c r="H193" s="44">
        <f t="shared" si="123"/>
        <v>216.36</v>
      </c>
      <c r="I193" s="44">
        <f t="shared" si="123"/>
        <v>216.36</v>
      </c>
      <c r="J193" s="44">
        <f t="shared" si="123"/>
        <v>216.36</v>
      </c>
      <c r="K193" s="44">
        <f t="shared" si="123"/>
        <v>216.36</v>
      </c>
      <c r="L193" s="44">
        <f t="shared" si="123"/>
        <v>216.36</v>
      </c>
      <c r="M193" s="44">
        <f t="shared" si="123"/>
        <v>216.36</v>
      </c>
      <c r="N193" s="44">
        <f t="shared" si="123"/>
        <v>216.36</v>
      </c>
      <c r="O193" s="44">
        <f t="shared" si="123"/>
        <v>216.36</v>
      </c>
      <c r="P193" s="44">
        <f t="shared" si="123"/>
        <v>216.36</v>
      </c>
      <c r="Q193" s="44">
        <f t="shared" si="123"/>
        <v>216.36</v>
      </c>
      <c r="R193" s="44">
        <f t="shared" si="123"/>
        <v>216.36</v>
      </c>
      <c r="S193" s="44">
        <f t="shared" si="123"/>
        <v>216.36</v>
      </c>
      <c r="T193" s="44">
        <f t="shared" si="123"/>
        <v>216.36</v>
      </c>
      <c r="U193" s="44">
        <f t="shared" si="123"/>
        <v>216.36</v>
      </c>
      <c r="V193" s="44">
        <f t="shared" si="123"/>
        <v>216.36</v>
      </c>
      <c r="W193" s="44">
        <f t="shared" si="123"/>
        <v>216.36</v>
      </c>
      <c r="X193" s="44">
        <f t="shared" si="123"/>
        <v>216.36</v>
      </c>
      <c r="Y193" s="44">
        <f t="shared" si="123"/>
        <v>216.36</v>
      </c>
      <c r="Z193" s="44">
        <f t="shared" si="123"/>
        <v>216.36</v>
      </c>
      <c r="AA193" s="44">
        <f t="shared" si="123"/>
        <v>216.36</v>
      </c>
    </row>
    <row r="194" spans="1:27" x14ac:dyDescent="0.2">
      <c r="B194" s="101" t="s">
        <v>392</v>
      </c>
    </row>
    <row r="195" spans="1:27" x14ac:dyDescent="0.2">
      <c r="B195" s="101" t="s">
        <v>392</v>
      </c>
    </row>
    <row r="196" spans="1:27" x14ac:dyDescent="0.2">
      <c r="B196" s="101" t="s">
        <v>392</v>
      </c>
    </row>
    <row r="197" spans="1:27" x14ac:dyDescent="0.2">
      <c r="A197" s="195" t="s">
        <v>861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7"/>
    </row>
    <row r="198" spans="1:27" ht="15" customHeight="1" x14ac:dyDescent="0.2">
      <c r="A198" s="178" t="s">
        <v>5</v>
      </c>
      <c r="B198" s="180" t="s">
        <v>863</v>
      </c>
      <c r="C198" s="182" t="s">
        <v>864</v>
      </c>
      <c r="D198" s="27" t="s">
        <v>865</v>
      </c>
      <c r="E198" s="114"/>
      <c r="F198" s="114"/>
      <c r="G198" s="11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</row>
    <row r="199" spans="1:27" x14ac:dyDescent="0.2">
      <c r="A199" s="179"/>
      <c r="B199" s="181"/>
      <c r="C199" s="183"/>
      <c r="D199" s="105">
        <f>D200</f>
        <v>862712.34</v>
      </c>
      <c r="E199" s="115"/>
      <c r="F199" s="115"/>
      <c r="G199" s="115"/>
    </row>
    <row r="200" spans="1:27" ht="12.75" customHeight="1" outlineLevel="1" x14ac:dyDescent="0.2">
      <c r="A200" s="106" t="s">
        <v>87</v>
      </c>
      <c r="B200" s="107" t="s">
        <v>868</v>
      </c>
      <c r="C200" s="108" t="s">
        <v>864</v>
      </c>
      <c r="D200" s="44">
        <v>862712.34</v>
      </c>
      <c r="E200" s="103"/>
      <c r="F200" s="103"/>
      <c r="G200" s="103"/>
    </row>
    <row r="203" spans="1:27" ht="12.75" customHeight="1" x14ac:dyDescent="0.25">
      <c r="A203" s="184" t="s">
        <v>84</v>
      </c>
      <c r="B203" s="18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25">
      <c r="A204" s="185" t="s">
        <v>3163</v>
      </c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">
      <c r="A206" s="54"/>
      <c r="B206" s="55"/>
    </row>
    <row r="207" spans="1:27" x14ac:dyDescent="0.2">
      <c r="A207" s="54"/>
      <c r="B207" s="56"/>
    </row>
    <row r="218" spans="2:2" hidden="1" x14ac:dyDescent="0.2">
      <c r="B218" s="109" t="s">
        <v>3164</v>
      </c>
    </row>
    <row r="219" spans="2:2" hidden="1" x14ac:dyDescent="0.2">
      <c r="B219" s="110" t="s">
        <v>3165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1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0BB11-B55A-4CB7-A999-7D2EE085313E}">
  <sheetPr>
    <tabColor rgb="FF00B0F0"/>
    <pageSetUpPr fitToPage="1"/>
  </sheetPr>
  <dimension ref="A1:AA663"/>
  <sheetViews>
    <sheetView tabSelected="1" view="pageBreakPreview" zoomScale="75" zoomScaleNormal="100" zoomScaleSheetLayoutView="75" workbookViewId="0">
      <pane ySplit="4" topLeftCell="A434" activePane="bottomLeft" state="frozen"/>
      <selection activeCell="B30" sqref="B30:L30"/>
      <selection pane="bottomLeft" activeCell="B30" sqref="B30:L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207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01.10.2023</v>
      </c>
      <c r="C7" s="90" t="s">
        <v>76</v>
      </c>
      <c r="D7" s="91">
        <f>ROUND(((D8+D9+D11+D10)/1000),5)</f>
        <v>2.5373299999999999</v>
      </c>
      <c r="E7" s="91">
        <f>ROUND(((E8+E9+E11+E10)/1000),5)</f>
        <v>2.4785499999999998</v>
      </c>
      <c r="F7" s="91">
        <f>ROUND(((F8+F9+F11+F10)/1000),5)</f>
        <v>2.4645999999999999</v>
      </c>
      <c r="G7" s="91">
        <f t="shared" ref="G7:AA7" si="0">ROUND(((G8+G9+G11+G10)/1000),5)</f>
        <v>2.4664700000000002</v>
      </c>
      <c r="H7" s="91">
        <f t="shared" si="0"/>
        <v>2.4753099999999999</v>
      </c>
      <c r="I7" s="91">
        <f t="shared" si="0"/>
        <v>2.4999500000000001</v>
      </c>
      <c r="J7" s="91">
        <f t="shared" si="0"/>
        <v>2.5009700000000001</v>
      </c>
      <c r="K7" s="91">
        <f t="shared" si="0"/>
        <v>2.5880999999999998</v>
      </c>
      <c r="L7" s="91">
        <f t="shared" si="0"/>
        <v>2.8378899999999998</v>
      </c>
      <c r="M7" s="91">
        <f t="shared" si="0"/>
        <v>3.1113900000000001</v>
      </c>
      <c r="N7" s="91">
        <f t="shared" si="0"/>
        <v>3.1644899999999998</v>
      </c>
      <c r="O7" s="91">
        <f t="shared" si="0"/>
        <v>3.1712600000000002</v>
      </c>
      <c r="P7" s="91">
        <f t="shared" si="0"/>
        <v>3.1738400000000002</v>
      </c>
      <c r="Q7" s="91">
        <f t="shared" si="0"/>
        <v>3.1876099999999998</v>
      </c>
      <c r="R7" s="91">
        <f t="shared" si="0"/>
        <v>3.19143</v>
      </c>
      <c r="S7" s="91">
        <f t="shared" si="0"/>
        <v>3.2013600000000002</v>
      </c>
      <c r="T7" s="91">
        <f t="shared" si="0"/>
        <v>3.19401</v>
      </c>
      <c r="U7" s="91">
        <f t="shared" si="0"/>
        <v>3.2073999999999998</v>
      </c>
      <c r="V7" s="91">
        <f t="shared" si="0"/>
        <v>3.2660499999999999</v>
      </c>
      <c r="W7" s="91">
        <f t="shared" si="0"/>
        <v>3.3314300000000001</v>
      </c>
      <c r="X7" s="91">
        <f t="shared" si="0"/>
        <v>3.2688100000000002</v>
      </c>
      <c r="Y7" s="91">
        <f t="shared" si="0"/>
        <v>3.1821999999999999</v>
      </c>
      <c r="Z7" s="91">
        <f t="shared" si="0"/>
        <v>2.83344</v>
      </c>
      <c r="AA7" s="91">
        <f t="shared" si="0"/>
        <v>2.6578900000000001</v>
      </c>
    </row>
    <row r="8" spans="1:27" ht="12.75" customHeight="1" outlineLevel="1" x14ac:dyDescent="0.2">
      <c r="A8" s="99" t="s">
        <v>237</v>
      </c>
      <c r="B8" s="63" t="s">
        <v>238</v>
      </c>
      <c r="C8" s="43" t="s">
        <v>79</v>
      </c>
      <c r="D8" s="44">
        <v>1351.76</v>
      </c>
      <c r="E8" s="44">
        <v>1292.98</v>
      </c>
      <c r="F8" s="44">
        <v>1279.03</v>
      </c>
      <c r="G8" s="44">
        <v>1280.9000000000001</v>
      </c>
      <c r="H8" s="44">
        <v>1289.74</v>
      </c>
      <c r="I8" s="44">
        <v>1314.38</v>
      </c>
      <c r="J8" s="44">
        <v>1315.4</v>
      </c>
      <c r="K8" s="44">
        <v>1402.53</v>
      </c>
      <c r="L8" s="44">
        <v>1652.32</v>
      </c>
      <c r="M8" s="44">
        <v>1925.82</v>
      </c>
      <c r="N8" s="44">
        <v>1978.92</v>
      </c>
      <c r="O8" s="44">
        <v>1985.69</v>
      </c>
      <c r="P8" s="44">
        <v>1988.27</v>
      </c>
      <c r="Q8" s="44">
        <v>2002.04</v>
      </c>
      <c r="R8" s="44">
        <v>2005.86</v>
      </c>
      <c r="S8" s="44">
        <v>2015.79</v>
      </c>
      <c r="T8" s="44">
        <v>2008.44</v>
      </c>
      <c r="U8" s="44">
        <v>2021.83</v>
      </c>
      <c r="V8" s="44">
        <v>2080.48</v>
      </c>
      <c r="W8" s="44">
        <v>2145.86</v>
      </c>
      <c r="X8" s="44">
        <v>2083.2399999999998</v>
      </c>
      <c r="Y8" s="44">
        <v>1996.63</v>
      </c>
      <c r="Z8" s="44">
        <v>1647.87</v>
      </c>
      <c r="AA8" s="44">
        <v>1472.32</v>
      </c>
    </row>
    <row r="9" spans="1:27" ht="12.75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240</v>
      </c>
      <c r="B10" s="63" t="s">
        <v>83</v>
      </c>
      <c r="C10" s="43" t="s">
        <v>79</v>
      </c>
      <c r="D10" s="44">
        <v>3.92</v>
      </c>
      <c r="E10" s="44">
        <v>3.92</v>
      </c>
      <c r="F10" s="44">
        <v>3.92</v>
      </c>
      <c r="G10" s="44">
        <v>3.92</v>
      </c>
      <c r="H10" s="44">
        <v>3.92</v>
      </c>
      <c r="I10" s="44">
        <v>3.92</v>
      </c>
      <c r="J10" s="44">
        <v>3.92</v>
      </c>
      <c r="K10" s="44">
        <v>3.92</v>
      </c>
      <c r="L10" s="44">
        <v>3.92</v>
      </c>
      <c r="M10" s="44">
        <v>3.92</v>
      </c>
      <c r="N10" s="44">
        <v>3.92</v>
      </c>
      <c r="O10" s="44">
        <v>3.92</v>
      </c>
      <c r="P10" s="44">
        <v>3.92</v>
      </c>
      <c r="Q10" s="44">
        <v>3.92</v>
      </c>
      <c r="R10" s="44">
        <v>3.92</v>
      </c>
      <c r="S10" s="44">
        <v>3.92</v>
      </c>
      <c r="T10" s="44">
        <v>3.92</v>
      </c>
      <c r="U10" s="44">
        <v>3.92</v>
      </c>
      <c r="V10" s="44">
        <v>3.92</v>
      </c>
      <c r="W10" s="44">
        <v>3.92</v>
      </c>
      <c r="X10" s="44">
        <v>3.92</v>
      </c>
      <c r="Y10" s="44">
        <v>3.92</v>
      </c>
      <c r="Z10" s="44">
        <v>3.92</v>
      </c>
      <c r="AA10" s="44">
        <v>3.92</v>
      </c>
    </row>
    <row r="11" spans="1:27" ht="12.75" customHeight="1" outlineLevel="1" x14ac:dyDescent="0.2">
      <c r="A11" s="99" t="s">
        <v>241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242</v>
      </c>
      <c r="B12" s="28" t="str">
        <f>"02"&amp;"."&amp;$B$662&amp;"."&amp;$B$663</f>
        <v>02.10.2023</v>
      </c>
      <c r="C12" s="90" t="s">
        <v>76</v>
      </c>
      <c r="D12" s="91">
        <f>ROUND(((D13+D14+D16+D15)/1000),5)</f>
        <v>2.5127700000000002</v>
      </c>
      <c r="E12" s="91">
        <f>ROUND(((E13+E14+E16+E15)/1000),5)</f>
        <v>2.45567</v>
      </c>
      <c r="F12" s="91">
        <f>ROUND(((F13+F14+F16+F15)/1000),5)</f>
        <v>2.4000599999999999</v>
      </c>
      <c r="G12" s="91">
        <f t="shared" ref="G12:AA12" si="3">ROUND(((G13+G14+G16+G15)/1000),5)</f>
        <v>2.3876599999999999</v>
      </c>
      <c r="H12" s="91">
        <f t="shared" si="3"/>
        <v>2.4005299999999998</v>
      </c>
      <c r="I12" s="91">
        <f t="shared" si="3"/>
        <v>2.5191499999999998</v>
      </c>
      <c r="J12" s="91">
        <f t="shared" si="3"/>
        <v>2.6792099999999999</v>
      </c>
      <c r="K12" s="91">
        <f t="shared" si="3"/>
        <v>2.93615</v>
      </c>
      <c r="L12" s="91">
        <f t="shared" si="3"/>
        <v>3.1396000000000002</v>
      </c>
      <c r="M12" s="91">
        <f t="shared" si="3"/>
        <v>3.3329300000000002</v>
      </c>
      <c r="N12" s="91">
        <f t="shared" si="3"/>
        <v>3.3397100000000002</v>
      </c>
      <c r="O12" s="91">
        <f t="shared" si="3"/>
        <v>3.2618399999999999</v>
      </c>
      <c r="P12" s="91">
        <f t="shared" si="3"/>
        <v>3.2195100000000001</v>
      </c>
      <c r="Q12" s="91">
        <f t="shared" si="3"/>
        <v>3.23929</v>
      </c>
      <c r="R12" s="91">
        <f t="shared" si="3"/>
        <v>3.24119</v>
      </c>
      <c r="S12" s="91">
        <f t="shared" si="3"/>
        <v>3.2273499999999999</v>
      </c>
      <c r="T12" s="91">
        <f t="shared" si="3"/>
        <v>3.2227600000000001</v>
      </c>
      <c r="U12" s="91">
        <f t="shared" si="3"/>
        <v>3.2323599999999999</v>
      </c>
      <c r="V12" s="91">
        <f t="shared" si="3"/>
        <v>3.37839</v>
      </c>
      <c r="W12" s="91">
        <f t="shared" si="3"/>
        <v>3.38096</v>
      </c>
      <c r="X12" s="91">
        <f t="shared" si="3"/>
        <v>3.2259199999999999</v>
      </c>
      <c r="Y12" s="91">
        <f t="shared" si="3"/>
        <v>3.1325699999999999</v>
      </c>
      <c r="Z12" s="91">
        <f t="shared" si="3"/>
        <v>2.88049</v>
      </c>
      <c r="AA12" s="91">
        <f t="shared" si="3"/>
        <v>2.5870500000000001</v>
      </c>
    </row>
    <row r="13" spans="1:27" ht="12.75" customHeight="1" outlineLevel="1" x14ac:dyDescent="0.2">
      <c r="A13" s="99" t="s">
        <v>243</v>
      </c>
      <c r="B13" s="63" t="s">
        <v>238</v>
      </c>
      <c r="C13" s="43" t="s">
        <v>79</v>
      </c>
      <c r="D13" s="44">
        <v>1327.2</v>
      </c>
      <c r="E13" s="44">
        <v>1270.0999999999999</v>
      </c>
      <c r="F13" s="44">
        <v>1214.49</v>
      </c>
      <c r="G13" s="44">
        <v>1202.0899999999999</v>
      </c>
      <c r="H13" s="44">
        <v>1214.96</v>
      </c>
      <c r="I13" s="44">
        <v>1333.58</v>
      </c>
      <c r="J13" s="44">
        <v>1493.64</v>
      </c>
      <c r="K13" s="44">
        <v>1750.58</v>
      </c>
      <c r="L13" s="44">
        <v>1954.03</v>
      </c>
      <c r="M13" s="44">
        <v>2147.36</v>
      </c>
      <c r="N13" s="44">
        <v>2154.14</v>
      </c>
      <c r="O13" s="44">
        <v>2076.27</v>
      </c>
      <c r="P13" s="44">
        <v>2033.94</v>
      </c>
      <c r="Q13" s="44">
        <v>2053.7199999999998</v>
      </c>
      <c r="R13" s="44">
        <v>2055.62</v>
      </c>
      <c r="S13" s="44">
        <v>2041.78</v>
      </c>
      <c r="T13" s="44">
        <v>2037.19</v>
      </c>
      <c r="U13" s="44">
        <v>2046.79</v>
      </c>
      <c r="V13" s="44">
        <v>2192.8200000000002</v>
      </c>
      <c r="W13" s="44">
        <v>2195.39</v>
      </c>
      <c r="X13" s="44">
        <v>2040.35</v>
      </c>
      <c r="Y13" s="44">
        <v>1947</v>
      </c>
      <c r="Z13" s="44">
        <v>1694.92</v>
      </c>
      <c r="AA13" s="44">
        <v>1401.48</v>
      </c>
    </row>
    <row r="14" spans="1:27" ht="12.75" customHeight="1" outlineLevel="1" x14ac:dyDescent="0.2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245</v>
      </c>
      <c r="B15" s="63" t="s">
        <v>83</v>
      </c>
      <c r="C15" s="43" t="s">
        <v>79</v>
      </c>
      <c r="D15" s="44">
        <v>3.92</v>
      </c>
      <c r="E15" s="44">
        <v>3.92</v>
      </c>
      <c r="F15" s="44">
        <v>3.92</v>
      </c>
      <c r="G15" s="44">
        <v>3.92</v>
      </c>
      <c r="H15" s="44">
        <v>3.92</v>
      </c>
      <c r="I15" s="44">
        <v>3.92</v>
      </c>
      <c r="J15" s="44">
        <v>3.92</v>
      </c>
      <c r="K15" s="44">
        <v>3.92</v>
      </c>
      <c r="L15" s="44">
        <v>3.92</v>
      </c>
      <c r="M15" s="44">
        <v>3.92</v>
      </c>
      <c r="N15" s="44">
        <v>3.92</v>
      </c>
      <c r="O15" s="44">
        <v>3.92</v>
      </c>
      <c r="P15" s="44">
        <v>3.92</v>
      </c>
      <c r="Q15" s="44">
        <v>3.92</v>
      </c>
      <c r="R15" s="44">
        <v>3.92</v>
      </c>
      <c r="S15" s="44">
        <v>3.92</v>
      </c>
      <c r="T15" s="44">
        <v>3.92</v>
      </c>
      <c r="U15" s="44">
        <v>3.92</v>
      </c>
      <c r="V15" s="44">
        <v>3.92</v>
      </c>
      <c r="W15" s="44">
        <v>3.92</v>
      </c>
      <c r="X15" s="44">
        <v>3.92</v>
      </c>
      <c r="Y15" s="44">
        <v>3.92</v>
      </c>
      <c r="Z15" s="44">
        <v>3.92</v>
      </c>
      <c r="AA15" s="44">
        <v>3.92</v>
      </c>
    </row>
    <row r="16" spans="1:27" ht="12.75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247</v>
      </c>
      <c r="B17" s="28" t="str">
        <f>"03"&amp;"."&amp;$B$662&amp;"."&amp;$B$663</f>
        <v>03.10.2023</v>
      </c>
      <c r="C17" s="90" t="s">
        <v>76</v>
      </c>
      <c r="D17" s="91">
        <f>ROUND(((D18+D19+D21+D20)/1000),5)</f>
        <v>2.4565899999999998</v>
      </c>
      <c r="E17" s="91">
        <f>ROUND(((E18+E19+E21+E20)/1000),5)</f>
        <v>2.3718400000000002</v>
      </c>
      <c r="F17" s="91">
        <f>ROUND(((F18+F19+F21+F20)/1000),5)</f>
        <v>2.22837</v>
      </c>
      <c r="G17" s="91">
        <f t="shared" ref="G17:AA17" si="6">ROUND(((G18+G19+G21+G20)/1000),5)</f>
        <v>2.2103299999999999</v>
      </c>
      <c r="H17" s="91">
        <f t="shared" si="6"/>
        <v>2.3716699999999999</v>
      </c>
      <c r="I17" s="91">
        <f t="shared" si="6"/>
        <v>2.5218500000000001</v>
      </c>
      <c r="J17" s="91">
        <f t="shared" si="6"/>
        <v>2.6126399999999999</v>
      </c>
      <c r="K17" s="91">
        <f t="shared" si="6"/>
        <v>2.8519600000000001</v>
      </c>
      <c r="L17" s="91">
        <f t="shared" si="6"/>
        <v>3.0993599999999999</v>
      </c>
      <c r="M17" s="91">
        <f t="shared" si="6"/>
        <v>3.2615699999999999</v>
      </c>
      <c r="N17" s="91">
        <f t="shared" si="6"/>
        <v>3.29752</v>
      </c>
      <c r="O17" s="91">
        <f t="shared" si="6"/>
        <v>3.2057199999999999</v>
      </c>
      <c r="P17" s="91">
        <f t="shared" si="6"/>
        <v>3.20113</v>
      </c>
      <c r="Q17" s="91">
        <f t="shared" si="6"/>
        <v>3.22478</v>
      </c>
      <c r="R17" s="91">
        <f t="shared" si="6"/>
        <v>3.2275999999999998</v>
      </c>
      <c r="S17" s="91">
        <f t="shared" si="6"/>
        <v>3.2299799999999999</v>
      </c>
      <c r="T17" s="91">
        <f t="shared" si="6"/>
        <v>3.2303500000000001</v>
      </c>
      <c r="U17" s="91">
        <f t="shared" si="6"/>
        <v>3.2310400000000001</v>
      </c>
      <c r="V17" s="91">
        <f t="shared" si="6"/>
        <v>3.3369</v>
      </c>
      <c r="W17" s="91">
        <f t="shared" si="6"/>
        <v>3.3483100000000001</v>
      </c>
      <c r="X17" s="91">
        <f t="shared" si="6"/>
        <v>3.2107800000000002</v>
      </c>
      <c r="Y17" s="91">
        <f t="shared" si="6"/>
        <v>3.0805600000000002</v>
      </c>
      <c r="Z17" s="91">
        <f t="shared" si="6"/>
        <v>2.80281</v>
      </c>
      <c r="AA17" s="91">
        <f t="shared" si="6"/>
        <v>2.5870199999999999</v>
      </c>
    </row>
    <row r="18" spans="1:27" ht="12.75" customHeight="1" outlineLevel="1" x14ac:dyDescent="0.2">
      <c r="A18" s="99" t="s">
        <v>248</v>
      </c>
      <c r="B18" s="63" t="s">
        <v>238</v>
      </c>
      <c r="C18" s="43" t="s">
        <v>79</v>
      </c>
      <c r="D18" s="44">
        <v>1271.02</v>
      </c>
      <c r="E18" s="44">
        <v>1186.27</v>
      </c>
      <c r="F18" s="44">
        <v>1042.8</v>
      </c>
      <c r="G18" s="44">
        <v>1024.76</v>
      </c>
      <c r="H18" s="44">
        <v>1186.0999999999999</v>
      </c>
      <c r="I18" s="44">
        <v>1336.28</v>
      </c>
      <c r="J18" s="44">
        <v>1427.07</v>
      </c>
      <c r="K18" s="44">
        <v>1666.39</v>
      </c>
      <c r="L18" s="44">
        <v>1913.79</v>
      </c>
      <c r="M18" s="44">
        <v>2076</v>
      </c>
      <c r="N18" s="44">
        <v>2111.9499999999998</v>
      </c>
      <c r="O18" s="44">
        <v>2020.15</v>
      </c>
      <c r="P18" s="44">
        <v>2015.56</v>
      </c>
      <c r="Q18" s="44">
        <v>2039.21</v>
      </c>
      <c r="R18" s="44">
        <v>2042.03</v>
      </c>
      <c r="S18" s="44">
        <v>2044.41</v>
      </c>
      <c r="T18" s="44">
        <v>2044.78</v>
      </c>
      <c r="U18" s="44">
        <v>2045.47</v>
      </c>
      <c r="V18" s="44">
        <v>2151.33</v>
      </c>
      <c r="W18" s="44">
        <v>2162.7399999999998</v>
      </c>
      <c r="X18" s="44">
        <v>2025.21</v>
      </c>
      <c r="Y18" s="44">
        <v>1894.99</v>
      </c>
      <c r="Z18" s="44">
        <v>1617.24</v>
      </c>
      <c r="AA18" s="44">
        <v>1401.45</v>
      </c>
    </row>
    <row r="19" spans="1:27" ht="12.75" customHeight="1" outlineLevel="1" x14ac:dyDescent="0.2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250</v>
      </c>
      <c r="B20" s="63" t="s">
        <v>83</v>
      </c>
      <c r="C20" s="43" t="s">
        <v>79</v>
      </c>
      <c r="D20" s="44">
        <v>3.92</v>
      </c>
      <c r="E20" s="44">
        <v>3.92</v>
      </c>
      <c r="F20" s="44">
        <v>3.92</v>
      </c>
      <c r="G20" s="44">
        <v>3.92</v>
      </c>
      <c r="H20" s="44">
        <v>3.92</v>
      </c>
      <c r="I20" s="44">
        <v>3.92</v>
      </c>
      <c r="J20" s="44">
        <v>3.92</v>
      </c>
      <c r="K20" s="44">
        <v>3.92</v>
      </c>
      <c r="L20" s="44">
        <v>3.92</v>
      </c>
      <c r="M20" s="44">
        <v>3.92</v>
      </c>
      <c r="N20" s="44">
        <v>3.92</v>
      </c>
      <c r="O20" s="44">
        <v>3.92</v>
      </c>
      <c r="P20" s="44">
        <v>3.92</v>
      </c>
      <c r="Q20" s="44">
        <v>3.92</v>
      </c>
      <c r="R20" s="44">
        <v>3.92</v>
      </c>
      <c r="S20" s="44">
        <v>3.92</v>
      </c>
      <c r="T20" s="44">
        <v>3.92</v>
      </c>
      <c r="U20" s="44">
        <v>3.92</v>
      </c>
      <c r="V20" s="44">
        <v>3.92</v>
      </c>
      <c r="W20" s="44">
        <v>3.92</v>
      </c>
      <c r="X20" s="44">
        <v>3.92</v>
      </c>
      <c r="Y20" s="44">
        <v>3.92</v>
      </c>
      <c r="Z20" s="44">
        <v>3.92</v>
      </c>
      <c r="AA20" s="44">
        <v>3.92</v>
      </c>
    </row>
    <row r="21" spans="1:27" ht="12.75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252</v>
      </c>
      <c r="B22" s="28" t="str">
        <f>"04"&amp;"."&amp;$B$662&amp;"."&amp;$B$663</f>
        <v>04.10.2023</v>
      </c>
      <c r="C22" s="90" t="s">
        <v>76</v>
      </c>
      <c r="D22" s="91">
        <f>ROUND(((D23+D24+D26+D25)/1000),5)</f>
        <v>2.4298099999999998</v>
      </c>
      <c r="E22" s="91">
        <f>ROUND(((E23+E24+E26+E25)/1000),5)</f>
        <v>2.29949</v>
      </c>
      <c r="F22" s="91">
        <f>ROUND(((F23+F24+F26+F25)/1000),5)</f>
        <v>2.1819999999999999</v>
      </c>
      <c r="G22" s="91">
        <f t="shared" ref="G22:AA22" si="9">ROUND(((G23+G24+G26+G25)/1000),5)</f>
        <v>2.2402000000000002</v>
      </c>
      <c r="H22" s="91">
        <f t="shared" si="9"/>
        <v>2.3651499999999999</v>
      </c>
      <c r="I22" s="91">
        <f t="shared" si="9"/>
        <v>2.47356</v>
      </c>
      <c r="J22" s="91">
        <f t="shared" si="9"/>
        <v>2.5201600000000002</v>
      </c>
      <c r="K22" s="91">
        <f t="shared" si="9"/>
        <v>2.8612899999999999</v>
      </c>
      <c r="L22" s="91">
        <f t="shared" si="9"/>
        <v>3.1373500000000001</v>
      </c>
      <c r="M22" s="91">
        <f t="shared" si="9"/>
        <v>3.3120099999999999</v>
      </c>
      <c r="N22" s="91">
        <f t="shared" si="9"/>
        <v>3.3420299999999998</v>
      </c>
      <c r="O22" s="91">
        <f t="shared" si="9"/>
        <v>3.2632300000000001</v>
      </c>
      <c r="P22" s="91">
        <f t="shared" si="9"/>
        <v>3.1953</v>
      </c>
      <c r="Q22" s="91">
        <f t="shared" si="9"/>
        <v>3.2136399999999998</v>
      </c>
      <c r="R22" s="91">
        <f t="shared" si="9"/>
        <v>3.2164600000000001</v>
      </c>
      <c r="S22" s="91">
        <f t="shared" si="9"/>
        <v>3.2089500000000002</v>
      </c>
      <c r="T22" s="91">
        <f t="shared" si="9"/>
        <v>3.2166600000000001</v>
      </c>
      <c r="U22" s="91">
        <f t="shared" si="9"/>
        <v>3.2809400000000002</v>
      </c>
      <c r="V22" s="91">
        <f t="shared" si="9"/>
        <v>3.3911600000000002</v>
      </c>
      <c r="W22" s="91">
        <f t="shared" si="9"/>
        <v>3.3959999999999999</v>
      </c>
      <c r="X22" s="91">
        <f t="shared" si="9"/>
        <v>3.2184300000000001</v>
      </c>
      <c r="Y22" s="91">
        <f t="shared" si="9"/>
        <v>3.0775100000000002</v>
      </c>
      <c r="Z22" s="91">
        <f t="shared" si="9"/>
        <v>2.67686</v>
      </c>
      <c r="AA22" s="91">
        <f t="shared" si="9"/>
        <v>2.52772</v>
      </c>
    </row>
    <row r="23" spans="1:27" ht="12.75" customHeight="1" outlineLevel="1" x14ac:dyDescent="0.2">
      <c r="A23" s="99" t="s">
        <v>253</v>
      </c>
      <c r="B23" s="63" t="s">
        <v>238</v>
      </c>
      <c r="C23" s="43" t="s">
        <v>79</v>
      </c>
      <c r="D23" s="44">
        <v>1244.24</v>
      </c>
      <c r="E23" s="44">
        <v>1113.92</v>
      </c>
      <c r="F23" s="44">
        <v>996.43</v>
      </c>
      <c r="G23" s="44">
        <v>1054.6300000000001</v>
      </c>
      <c r="H23" s="44">
        <v>1179.58</v>
      </c>
      <c r="I23" s="44">
        <v>1287.99</v>
      </c>
      <c r="J23" s="44">
        <v>1334.59</v>
      </c>
      <c r="K23" s="44">
        <v>1675.72</v>
      </c>
      <c r="L23" s="44">
        <v>1951.78</v>
      </c>
      <c r="M23" s="44">
        <v>2126.44</v>
      </c>
      <c r="N23" s="44">
        <v>2156.46</v>
      </c>
      <c r="O23" s="44">
        <v>2077.66</v>
      </c>
      <c r="P23" s="44">
        <v>2009.73</v>
      </c>
      <c r="Q23" s="44">
        <v>2028.07</v>
      </c>
      <c r="R23" s="44">
        <v>2030.89</v>
      </c>
      <c r="S23" s="44">
        <v>2023.38</v>
      </c>
      <c r="T23" s="44">
        <v>2031.09</v>
      </c>
      <c r="U23" s="44">
        <v>2095.37</v>
      </c>
      <c r="V23" s="44">
        <v>2205.59</v>
      </c>
      <c r="W23" s="44">
        <v>2210.4299999999998</v>
      </c>
      <c r="X23" s="44">
        <v>2032.86</v>
      </c>
      <c r="Y23" s="44">
        <v>1891.94</v>
      </c>
      <c r="Z23" s="44">
        <v>1491.29</v>
      </c>
      <c r="AA23" s="44">
        <v>1342.15</v>
      </c>
    </row>
    <row r="24" spans="1:27" ht="12.75" customHeight="1" outlineLevel="1" x14ac:dyDescent="0.2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255</v>
      </c>
      <c r="B25" s="63" t="s">
        <v>83</v>
      </c>
      <c r="C25" s="43" t="s">
        <v>79</v>
      </c>
      <c r="D25" s="44">
        <v>3.92</v>
      </c>
      <c r="E25" s="44">
        <v>3.92</v>
      </c>
      <c r="F25" s="44">
        <v>3.92</v>
      </c>
      <c r="G25" s="44">
        <v>3.92</v>
      </c>
      <c r="H25" s="44">
        <v>3.92</v>
      </c>
      <c r="I25" s="44">
        <v>3.92</v>
      </c>
      <c r="J25" s="44">
        <v>3.92</v>
      </c>
      <c r="K25" s="44">
        <v>3.92</v>
      </c>
      <c r="L25" s="44">
        <v>3.92</v>
      </c>
      <c r="M25" s="44">
        <v>3.92</v>
      </c>
      <c r="N25" s="44">
        <v>3.92</v>
      </c>
      <c r="O25" s="44">
        <v>3.92</v>
      </c>
      <c r="P25" s="44">
        <v>3.92</v>
      </c>
      <c r="Q25" s="44">
        <v>3.92</v>
      </c>
      <c r="R25" s="44">
        <v>3.92</v>
      </c>
      <c r="S25" s="44">
        <v>3.92</v>
      </c>
      <c r="T25" s="44">
        <v>3.92</v>
      </c>
      <c r="U25" s="44">
        <v>3.92</v>
      </c>
      <c r="V25" s="44">
        <v>3.92</v>
      </c>
      <c r="W25" s="44">
        <v>3.92</v>
      </c>
      <c r="X25" s="44">
        <v>3.92</v>
      </c>
      <c r="Y25" s="44">
        <v>3.92</v>
      </c>
      <c r="Z25" s="44">
        <v>3.92</v>
      </c>
      <c r="AA25" s="44">
        <v>3.92</v>
      </c>
    </row>
    <row r="26" spans="1:27" ht="12.75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257</v>
      </c>
      <c r="B27" s="28" t="str">
        <f>"05"&amp;"."&amp;$B$662&amp;"."&amp;$B$663</f>
        <v>05.10.2023</v>
      </c>
      <c r="C27" s="90" t="s">
        <v>76</v>
      </c>
      <c r="D27" s="91">
        <f>ROUND(((D28+D29+D31+D30)/1000),5)</f>
        <v>2.3783599999999998</v>
      </c>
      <c r="E27" s="91">
        <f>ROUND(((E28+E29+E31+E30)/1000),5)</f>
        <v>2.22228</v>
      </c>
      <c r="F27" s="91">
        <f>ROUND(((F28+F29+F31+F30)/1000),5)</f>
        <v>2.1322299999999998</v>
      </c>
      <c r="G27" s="91">
        <f t="shared" ref="G27:AA27" si="12">ROUND(((G28+G29+G31+G30)/1000),5)</f>
        <v>2.1492200000000001</v>
      </c>
      <c r="H27" s="91">
        <f t="shared" si="12"/>
        <v>2.3156699999999999</v>
      </c>
      <c r="I27" s="91">
        <f t="shared" si="12"/>
        <v>2.4569000000000001</v>
      </c>
      <c r="J27" s="91">
        <f t="shared" si="12"/>
        <v>2.5678200000000002</v>
      </c>
      <c r="K27" s="91">
        <f t="shared" si="12"/>
        <v>2.94591</v>
      </c>
      <c r="L27" s="91">
        <f t="shared" si="12"/>
        <v>2.9940799999999999</v>
      </c>
      <c r="M27" s="91">
        <f t="shared" si="12"/>
        <v>3.2234799999999999</v>
      </c>
      <c r="N27" s="91">
        <f t="shared" si="12"/>
        <v>3.3008700000000002</v>
      </c>
      <c r="O27" s="91">
        <f t="shared" si="12"/>
        <v>3.1497899999999999</v>
      </c>
      <c r="P27" s="91">
        <f t="shared" si="12"/>
        <v>3.07911</v>
      </c>
      <c r="Q27" s="91">
        <f t="shared" si="12"/>
        <v>3.1707000000000001</v>
      </c>
      <c r="R27" s="91">
        <f t="shared" si="12"/>
        <v>3.1791299999999998</v>
      </c>
      <c r="S27" s="91">
        <f t="shared" si="12"/>
        <v>3.1838099999999998</v>
      </c>
      <c r="T27" s="91">
        <f t="shared" si="12"/>
        <v>3.1939299999999999</v>
      </c>
      <c r="U27" s="91">
        <f t="shared" si="12"/>
        <v>3.33203</v>
      </c>
      <c r="V27" s="91">
        <f t="shared" si="12"/>
        <v>3.3386200000000001</v>
      </c>
      <c r="W27" s="91">
        <f t="shared" si="12"/>
        <v>3.3909799999999999</v>
      </c>
      <c r="X27" s="91">
        <f t="shared" si="12"/>
        <v>3.3305099999999999</v>
      </c>
      <c r="Y27" s="91">
        <f t="shared" si="12"/>
        <v>3.0937700000000001</v>
      </c>
      <c r="Z27" s="91">
        <f t="shared" si="12"/>
        <v>2.83602</v>
      </c>
      <c r="AA27" s="91">
        <f t="shared" si="12"/>
        <v>2.54989</v>
      </c>
    </row>
    <row r="28" spans="1:27" ht="12.75" customHeight="1" outlineLevel="1" x14ac:dyDescent="0.2">
      <c r="A28" s="99" t="s">
        <v>258</v>
      </c>
      <c r="B28" s="63" t="s">
        <v>238</v>
      </c>
      <c r="C28" s="43" t="s">
        <v>79</v>
      </c>
      <c r="D28" s="44">
        <v>1192.79</v>
      </c>
      <c r="E28" s="44">
        <v>1036.71</v>
      </c>
      <c r="F28" s="44">
        <v>946.66</v>
      </c>
      <c r="G28" s="44">
        <v>963.65</v>
      </c>
      <c r="H28" s="44">
        <v>1130.0999999999999</v>
      </c>
      <c r="I28" s="44">
        <v>1271.33</v>
      </c>
      <c r="J28" s="44">
        <v>1382.25</v>
      </c>
      <c r="K28" s="44">
        <v>1760.34</v>
      </c>
      <c r="L28" s="44">
        <v>1808.51</v>
      </c>
      <c r="M28" s="44">
        <v>2037.91</v>
      </c>
      <c r="N28" s="44">
        <v>2115.3000000000002</v>
      </c>
      <c r="O28" s="44">
        <v>1964.22</v>
      </c>
      <c r="P28" s="44">
        <v>1893.54</v>
      </c>
      <c r="Q28" s="44">
        <v>1985.13</v>
      </c>
      <c r="R28" s="44">
        <v>1993.56</v>
      </c>
      <c r="S28" s="44">
        <v>1998.24</v>
      </c>
      <c r="T28" s="44">
        <v>2008.36</v>
      </c>
      <c r="U28" s="44">
        <v>2146.46</v>
      </c>
      <c r="V28" s="44">
        <v>2153.0500000000002</v>
      </c>
      <c r="W28" s="44">
        <v>2205.41</v>
      </c>
      <c r="X28" s="44">
        <v>2144.94</v>
      </c>
      <c r="Y28" s="44">
        <v>1908.2</v>
      </c>
      <c r="Z28" s="44">
        <v>1650.45</v>
      </c>
      <c r="AA28" s="44">
        <v>1364.32</v>
      </c>
    </row>
    <row r="29" spans="1:27" ht="12.75" customHeight="1" outlineLevel="1" x14ac:dyDescent="0.2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260</v>
      </c>
      <c r="B30" s="63" t="s">
        <v>83</v>
      </c>
      <c r="C30" s="43" t="s">
        <v>79</v>
      </c>
      <c r="D30" s="44">
        <v>3.92</v>
      </c>
      <c r="E30" s="44">
        <v>3.92</v>
      </c>
      <c r="F30" s="44">
        <v>3.92</v>
      </c>
      <c r="G30" s="44">
        <v>3.92</v>
      </c>
      <c r="H30" s="44">
        <v>3.92</v>
      </c>
      <c r="I30" s="44">
        <v>3.92</v>
      </c>
      <c r="J30" s="44">
        <v>3.92</v>
      </c>
      <c r="K30" s="44">
        <v>3.92</v>
      </c>
      <c r="L30" s="44">
        <v>3.92</v>
      </c>
      <c r="M30" s="44">
        <v>3.92</v>
      </c>
      <c r="N30" s="44">
        <v>3.92</v>
      </c>
      <c r="O30" s="44">
        <v>3.92</v>
      </c>
      <c r="P30" s="44">
        <v>3.92</v>
      </c>
      <c r="Q30" s="44">
        <v>3.92</v>
      </c>
      <c r="R30" s="44">
        <v>3.92</v>
      </c>
      <c r="S30" s="44">
        <v>3.92</v>
      </c>
      <c r="T30" s="44">
        <v>3.92</v>
      </c>
      <c r="U30" s="44">
        <v>3.92</v>
      </c>
      <c r="V30" s="44">
        <v>3.92</v>
      </c>
      <c r="W30" s="44">
        <v>3.92</v>
      </c>
      <c r="X30" s="44">
        <v>3.92</v>
      </c>
      <c r="Y30" s="44">
        <v>3.92</v>
      </c>
      <c r="Z30" s="44">
        <v>3.92</v>
      </c>
      <c r="AA30" s="44">
        <v>3.92</v>
      </c>
    </row>
    <row r="31" spans="1:27" ht="12.75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262</v>
      </c>
      <c r="B32" s="28" t="str">
        <f>"06"&amp;"."&amp;$B$662&amp;"."&amp;$B$663</f>
        <v>06.10.2023</v>
      </c>
      <c r="C32" s="90" t="s">
        <v>76</v>
      </c>
      <c r="D32" s="91">
        <f>ROUND(((D33+D34+D36+D35)/1000),5)</f>
        <v>2.4416099999999998</v>
      </c>
      <c r="E32" s="91">
        <f>ROUND(((E33+E34+E36+E35)/1000),5)</f>
        <v>2.3311000000000002</v>
      </c>
      <c r="F32" s="91">
        <f>ROUND(((F33+F34+F36+F35)/1000),5)</f>
        <v>2.25285</v>
      </c>
      <c r="G32" s="91">
        <f t="shared" ref="G32:AA32" si="15">ROUND(((G33+G34+G36+G35)/1000),5)</f>
        <v>2.2768099999999998</v>
      </c>
      <c r="H32" s="91">
        <f t="shared" si="15"/>
        <v>2.3656199999999998</v>
      </c>
      <c r="I32" s="91">
        <f t="shared" si="15"/>
        <v>2.4843500000000001</v>
      </c>
      <c r="J32" s="91">
        <f t="shared" si="15"/>
        <v>2.7055500000000001</v>
      </c>
      <c r="K32" s="91">
        <f t="shared" si="15"/>
        <v>2.96258</v>
      </c>
      <c r="L32" s="91">
        <f t="shared" si="15"/>
        <v>3.2238099999999998</v>
      </c>
      <c r="M32" s="91">
        <f t="shared" si="15"/>
        <v>3.3992</v>
      </c>
      <c r="N32" s="91">
        <f t="shared" si="15"/>
        <v>3.40707</v>
      </c>
      <c r="O32" s="91">
        <f t="shared" si="15"/>
        <v>3.3803200000000002</v>
      </c>
      <c r="P32" s="91">
        <f t="shared" si="15"/>
        <v>3.2414900000000002</v>
      </c>
      <c r="Q32" s="91">
        <f t="shared" si="15"/>
        <v>3.2481900000000001</v>
      </c>
      <c r="R32" s="91">
        <f t="shared" si="15"/>
        <v>3.1933799999999999</v>
      </c>
      <c r="S32" s="91">
        <f t="shared" si="15"/>
        <v>3.1829800000000001</v>
      </c>
      <c r="T32" s="91">
        <f t="shared" si="15"/>
        <v>3.1957300000000002</v>
      </c>
      <c r="U32" s="91">
        <f t="shared" si="15"/>
        <v>3.2184400000000002</v>
      </c>
      <c r="V32" s="91">
        <f t="shared" si="15"/>
        <v>3.3955700000000002</v>
      </c>
      <c r="W32" s="91">
        <f t="shared" si="15"/>
        <v>3.3863799999999999</v>
      </c>
      <c r="X32" s="91">
        <f t="shared" si="15"/>
        <v>3.28234</v>
      </c>
      <c r="Y32" s="91">
        <f t="shared" si="15"/>
        <v>3.1773199999999999</v>
      </c>
      <c r="Z32" s="91">
        <f t="shared" si="15"/>
        <v>2.9568500000000002</v>
      </c>
      <c r="AA32" s="91">
        <f t="shared" si="15"/>
        <v>2.6929599999999998</v>
      </c>
    </row>
    <row r="33" spans="1:27" ht="12.75" customHeight="1" outlineLevel="1" x14ac:dyDescent="0.2">
      <c r="A33" s="99" t="s">
        <v>263</v>
      </c>
      <c r="B33" s="63" t="s">
        <v>238</v>
      </c>
      <c r="C33" s="43" t="s">
        <v>79</v>
      </c>
      <c r="D33" s="44">
        <v>1256.04</v>
      </c>
      <c r="E33" s="44">
        <v>1145.53</v>
      </c>
      <c r="F33" s="44">
        <v>1067.28</v>
      </c>
      <c r="G33" s="44">
        <v>1091.24</v>
      </c>
      <c r="H33" s="44">
        <v>1180.05</v>
      </c>
      <c r="I33" s="44">
        <v>1298.78</v>
      </c>
      <c r="J33" s="44">
        <v>1519.98</v>
      </c>
      <c r="K33" s="44">
        <v>1777.01</v>
      </c>
      <c r="L33" s="44">
        <v>2038.24</v>
      </c>
      <c r="M33" s="44">
        <v>2213.63</v>
      </c>
      <c r="N33" s="44">
        <v>2221.5</v>
      </c>
      <c r="O33" s="44">
        <v>2194.75</v>
      </c>
      <c r="P33" s="44">
        <v>2055.92</v>
      </c>
      <c r="Q33" s="44">
        <v>2062.62</v>
      </c>
      <c r="R33" s="44">
        <v>2007.81</v>
      </c>
      <c r="S33" s="44">
        <v>1997.41</v>
      </c>
      <c r="T33" s="44">
        <v>2010.16</v>
      </c>
      <c r="U33" s="44">
        <v>2032.87</v>
      </c>
      <c r="V33" s="44">
        <v>2210</v>
      </c>
      <c r="W33" s="44">
        <v>2200.81</v>
      </c>
      <c r="X33" s="44">
        <v>2096.77</v>
      </c>
      <c r="Y33" s="44">
        <v>1991.75</v>
      </c>
      <c r="Z33" s="44">
        <v>1771.28</v>
      </c>
      <c r="AA33" s="44">
        <v>1507.39</v>
      </c>
    </row>
    <row r="34" spans="1:27" ht="12.75" customHeight="1" outlineLevel="1" x14ac:dyDescent="0.2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265</v>
      </c>
      <c r="B35" s="63" t="s">
        <v>83</v>
      </c>
      <c r="C35" s="43" t="s">
        <v>79</v>
      </c>
      <c r="D35" s="44">
        <v>3.92</v>
      </c>
      <c r="E35" s="44">
        <v>3.92</v>
      </c>
      <c r="F35" s="44">
        <v>3.92</v>
      </c>
      <c r="G35" s="44">
        <v>3.92</v>
      </c>
      <c r="H35" s="44">
        <v>3.92</v>
      </c>
      <c r="I35" s="44">
        <v>3.92</v>
      </c>
      <c r="J35" s="44">
        <v>3.92</v>
      </c>
      <c r="K35" s="44">
        <v>3.92</v>
      </c>
      <c r="L35" s="44">
        <v>3.92</v>
      </c>
      <c r="M35" s="44">
        <v>3.92</v>
      </c>
      <c r="N35" s="44">
        <v>3.92</v>
      </c>
      <c r="O35" s="44">
        <v>3.92</v>
      </c>
      <c r="P35" s="44">
        <v>3.92</v>
      </c>
      <c r="Q35" s="44">
        <v>3.92</v>
      </c>
      <c r="R35" s="44">
        <v>3.92</v>
      </c>
      <c r="S35" s="44">
        <v>3.92</v>
      </c>
      <c r="T35" s="44">
        <v>3.92</v>
      </c>
      <c r="U35" s="44">
        <v>3.92</v>
      </c>
      <c r="V35" s="44">
        <v>3.92</v>
      </c>
      <c r="W35" s="44">
        <v>3.92</v>
      </c>
      <c r="X35" s="44">
        <v>3.92</v>
      </c>
      <c r="Y35" s="44">
        <v>3.92</v>
      </c>
      <c r="Z35" s="44">
        <v>3.92</v>
      </c>
      <c r="AA35" s="44">
        <v>3.92</v>
      </c>
    </row>
    <row r="36" spans="1:27" ht="12.75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267</v>
      </c>
      <c r="B37" s="28" t="str">
        <f>"07"&amp;"."&amp;$B$662&amp;"."&amp;$B$663</f>
        <v>07.10.2023</v>
      </c>
      <c r="C37" s="90" t="s">
        <v>76</v>
      </c>
      <c r="D37" s="91">
        <f>ROUND(((D38+D39+D41+D40)/1000),5)</f>
        <v>2.4751699999999999</v>
      </c>
      <c r="E37" s="91">
        <f>ROUND(((E38+E39+E41+E40)/1000),5)</f>
        <v>2.42442</v>
      </c>
      <c r="F37" s="91">
        <f>ROUND(((F38+F39+F41+F40)/1000),5)</f>
        <v>2.3738899999999998</v>
      </c>
      <c r="G37" s="91">
        <f t="shared" ref="G37:AA37" si="18">ROUND(((G38+G39+G41+G40)/1000),5)</f>
        <v>2.3413200000000001</v>
      </c>
      <c r="H37" s="91">
        <f t="shared" si="18"/>
        <v>2.3782000000000001</v>
      </c>
      <c r="I37" s="91">
        <f t="shared" si="18"/>
        <v>2.4336199999999999</v>
      </c>
      <c r="J37" s="91">
        <f t="shared" si="18"/>
        <v>2.5241600000000002</v>
      </c>
      <c r="K37" s="91">
        <f t="shared" si="18"/>
        <v>2.7063199999999998</v>
      </c>
      <c r="L37" s="91">
        <f t="shared" si="18"/>
        <v>2.9026999999999998</v>
      </c>
      <c r="M37" s="91">
        <f t="shared" si="18"/>
        <v>3.0603600000000002</v>
      </c>
      <c r="N37" s="91">
        <f t="shared" si="18"/>
        <v>3.1425100000000001</v>
      </c>
      <c r="O37" s="91">
        <f t="shared" si="18"/>
        <v>3.1338900000000001</v>
      </c>
      <c r="P37" s="91">
        <f t="shared" si="18"/>
        <v>3.0827800000000001</v>
      </c>
      <c r="Q37" s="91">
        <f t="shared" si="18"/>
        <v>3.0834299999999999</v>
      </c>
      <c r="R37" s="91">
        <f t="shared" si="18"/>
        <v>3.0760299999999998</v>
      </c>
      <c r="S37" s="91">
        <f t="shared" si="18"/>
        <v>3.08344</v>
      </c>
      <c r="T37" s="91">
        <f t="shared" si="18"/>
        <v>3.1089600000000002</v>
      </c>
      <c r="U37" s="91">
        <f t="shared" si="18"/>
        <v>3.1928100000000001</v>
      </c>
      <c r="V37" s="91">
        <f t="shared" si="18"/>
        <v>3.3078699999999999</v>
      </c>
      <c r="W37" s="91">
        <f t="shared" si="18"/>
        <v>3.3241499999999999</v>
      </c>
      <c r="X37" s="91">
        <f t="shared" si="18"/>
        <v>3.26911</v>
      </c>
      <c r="Y37" s="91">
        <f t="shared" si="18"/>
        <v>3.0330599999999999</v>
      </c>
      <c r="Z37" s="91">
        <f t="shared" si="18"/>
        <v>2.7792599999999998</v>
      </c>
      <c r="AA37" s="91">
        <f t="shared" si="18"/>
        <v>2.5340099999999999</v>
      </c>
    </row>
    <row r="38" spans="1:27" ht="12.75" customHeight="1" outlineLevel="1" x14ac:dyDescent="0.2">
      <c r="A38" s="99" t="s">
        <v>268</v>
      </c>
      <c r="B38" s="63" t="s">
        <v>238</v>
      </c>
      <c r="C38" s="43" t="s">
        <v>79</v>
      </c>
      <c r="D38" s="44">
        <v>1289.5999999999999</v>
      </c>
      <c r="E38" s="44">
        <v>1238.8499999999999</v>
      </c>
      <c r="F38" s="44">
        <v>1188.32</v>
      </c>
      <c r="G38" s="44">
        <v>1155.75</v>
      </c>
      <c r="H38" s="44">
        <v>1192.6300000000001</v>
      </c>
      <c r="I38" s="44">
        <v>1248.05</v>
      </c>
      <c r="J38" s="44">
        <v>1338.59</v>
      </c>
      <c r="K38" s="44">
        <v>1520.75</v>
      </c>
      <c r="L38" s="44">
        <v>1717.13</v>
      </c>
      <c r="M38" s="44">
        <v>1874.79</v>
      </c>
      <c r="N38" s="44">
        <v>1956.94</v>
      </c>
      <c r="O38" s="44">
        <v>1948.32</v>
      </c>
      <c r="P38" s="44">
        <v>1897.21</v>
      </c>
      <c r="Q38" s="44">
        <v>1897.86</v>
      </c>
      <c r="R38" s="44">
        <v>1890.46</v>
      </c>
      <c r="S38" s="44">
        <v>1897.87</v>
      </c>
      <c r="T38" s="44">
        <v>1923.39</v>
      </c>
      <c r="U38" s="44">
        <v>2007.24</v>
      </c>
      <c r="V38" s="44">
        <v>2122.3000000000002</v>
      </c>
      <c r="W38" s="44">
        <v>2138.58</v>
      </c>
      <c r="X38" s="44">
        <v>2083.54</v>
      </c>
      <c r="Y38" s="44">
        <v>1847.49</v>
      </c>
      <c r="Z38" s="44">
        <v>1593.69</v>
      </c>
      <c r="AA38" s="44">
        <v>1348.44</v>
      </c>
    </row>
    <row r="39" spans="1:27" ht="12.75" customHeight="1" outlineLevel="1" x14ac:dyDescent="0.2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270</v>
      </c>
      <c r="B40" s="63" t="s">
        <v>83</v>
      </c>
      <c r="C40" s="43" t="s">
        <v>79</v>
      </c>
      <c r="D40" s="44">
        <v>3.92</v>
      </c>
      <c r="E40" s="44">
        <v>3.92</v>
      </c>
      <c r="F40" s="44">
        <v>3.92</v>
      </c>
      <c r="G40" s="44">
        <v>3.92</v>
      </c>
      <c r="H40" s="44">
        <v>3.92</v>
      </c>
      <c r="I40" s="44">
        <v>3.92</v>
      </c>
      <c r="J40" s="44">
        <v>3.92</v>
      </c>
      <c r="K40" s="44">
        <v>3.92</v>
      </c>
      <c r="L40" s="44">
        <v>3.92</v>
      </c>
      <c r="M40" s="44">
        <v>3.92</v>
      </c>
      <c r="N40" s="44">
        <v>3.92</v>
      </c>
      <c r="O40" s="44">
        <v>3.92</v>
      </c>
      <c r="P40" s="44">
        <v>3.92</v>
      </c>
      <c r="Q40" s="44">
        <v>3.92</v>
      </c>
      <c r="R40" s="44">
        <v>3.92</v>
      </c>
      <c r="S40" s="44">
        <v>3.92</v>
      </c>
      <c r="T40" s="44">
        <v>3.92</v>
      </c>
      <c r="U40" s="44">
        <v>3.92</v>
      </c>
      <c r="V40" s="44">
        <v>3.92</v>
      </c>
      <c r="W40" s="44">
        <v>3.92</v>
      </c>
      <c r="X40" s="44">
        <v>3.92</v>
      </c>
      <c r="Y40" s="44">
        <v>3.92</v>
      </c>
      <c r="Z40" s="44">
        <v>3.92</v>
      </c>
      <c r="AA40" s="44">
        <v>3.92</v>
      </c>
    </row>
    <row r="41" spans="1:27" ht="12.75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272</v>
      </c>
      <c r="B42" s="28" t="str">
        <f>"08"&amp;"."&amp;$B$662&amp;"."&amp;$B$663</f>
        <v>08.10.2023</v>
      </c>
      <c r="C42" s="90" t="s">
        <v>76</v>
      </c>
      <c r="D42" s="91">
        <f>ROUND(((D43+D44+D46+D45)/1000),5)</f>
        <v>2.3889100000000001</v>
      </c>
      <c r="E42" s="91">
        <f>ROUND(((E43+E44+E46+E45)/1000),5)</f>
        <v>2.2985600000000002</v>
      </c>
      <c r="F42" s="91">
        <f>ROUND(((F43+F44+F46+F45)/1000),5)</f>
        <v>2.1966700000000001</v>
      </c>
      <c r="G42" s="91">
        <f t="shared" ref="G42:AA42" si="21">ROUND(((G43+G44+G46+G45)/1000),5)</f>
        <v>2.1619799999999998</v>
      </c>
      <c r="H42" s="91">
        <f t="shared" si="21"/>
        <v>2.2080600000000001</v>
      </c>
      <c r="I42" s="91">
        <f t="shared" si="21"/>
        <v>2.27196</v>
      </c>
      <c r="J42" s="91">
        <f t="shared" si="21"/>
        <v>2.2645300000000002</v>
      </c>
      <c r="K42" s="91">
        <f t="shared" si="21"/>
        <v>2.3713899999999999</v>
      </c>
      <c r="L42" s="91">
        <f t="shared" si="21"/>
        <v>2.6997100000000001</v>
      </c>
      <c r="M42" s="91">
        <f t="shared" si="21"/>
        <v>2.83853</v>
      </c>
      <c r="N42" s="91">
        <f t="shared" si="21"/>
        <v>2.88246</v>
      </c>
      <c r="O42" s="91">
        <f t="shared" si="21"/>
        <v>2.8852699999999998</v>
      </c>
      <c r="P42" s="91">
        <f t="shared" si="21"/>
        <v>2.9693100000000001</v>
      </c>
      <c r="Q42" s="91">
        <f t="shared" si="21"/>
        <v>2.9700700000000002</v>
      </c>
      <c r="R42" s="91">
        <f t="shared" si="21"/>
        <v>2.97445</v>
      </c>
      <c r="S42" s="91">
        <f t="shared" si="21"/>
        <v>2.96943</v>
      </c>
      <c r="T42" s="91">
        <f t="shared" si="21"/>
        <v>3.1204800000000001</v>
      </c>
      <c r="U42" s="91">
        <f t="shared" si="21"/>
        <v>3.3358699999999999</v>
      </c>
      <c r="V42" s="91">
        <f t="shared" si="21"/>
        <v>3.42883</v>
      </c>
      <c r="W42" s="91">
        <f t="shared" si="21"/>
        <v>3.4306899999999998</v>
      </c>
      <c r="X42" s="91">
        <f t="shared" si="21"/>
        <v>3.38524</v>
      </c>
      <c r="Y42" s="91">
        <f t="shared" si="21"/>
        <v>3.03837</v>
      </c>
      <c r="Z42" s="91">
        <f t="shared" si="21"/>
        <v>2.7414299999999998</v>
      </c>
      <c r="AA42" s="91">
        <f t="shared" si="21"/>
        <v>2.5290599999999999</v>
      </c>
    </row>
    <row r="43" spans="1:27" ht="12.75" customHeight="1" outlineLevel="1" x14ac:dyDescent="0.2">
      <c r="A43" s="99" t="s">
        <v>273</v>
      </c>
      <c r="B43" s="63" t="s">
        <v>238</v>
      </c>
      <c r="C43" s="43" t="s">
        <v>79</v>
      </c>
      <c r="D43" s="44">
        <v>1203.3399999999999</v>
      </c>
      <c r="E43" s="44">
        <v>1112.99</v>
      </c>
      <c r="F43" s="44">
        <v>1011.1</v>
      </c>
      <c r="G43" s="44">
        <v>976.41</v>
      </c>
      <c r="H43" s="44">
        <v>1022.49</v>
      </c>
      <c r="I43" s="44">
        <v>1086.3900000000001</v>
      </c>
      <c r="J43" s="44">
        <v>1078.96</v>
      </c>
      <c r="K43" s="44">
        <v>1185.82</v>
      </c>
      <c r="L43" s="44">
        <v>1514.14</v>
      </c>
      <c r="M43" s="44">
        <v>1652.96</v>
      </c>
      <c r="N43" s="44">
        <v>1696.89</v>
      </c>
      <c r="O43" s="44">
        <v>1699.7</v>
      </c>
      <c r="P43" s="44">
        <v>1783.74</v>
      </c>
      <c r="Q43" s="44">
        <v>1784.5</v>
      </c>
      <c r="R43" s="44">
        <v>1788.88</v>
      </c>
      <c r="S43" s="44">
        <v>1783.86</v>
      </c>
      <c r="T43" s="44">
        <v>1934.91</v>
      </c>
      <c r="U43" s="44">
        <v>2150.3000000000002</v>
      </c>
      <c r="V43" s="44">
        <v>2243.2600000000002</v>
      </c>
      <c r="W43" s="44">
        <v>2245.12</v>
      </c>
      <c r="X43" s="44">
        <v>2199.67</v>
      </c>
      <c r="Y43" s="44">
        <v>1852.8</v>
      </c>
      <c r="Z43" s="44">
        <v>1555.86</v>
      </c>
      <c r="AA43" s="44">
        <v>1343.49</v>
      </c>
    </row>
    <row r="44" spans="1:27" ht="12.75" customHeight="1" outlineLevel="1" x14ac:dyDescent="0.2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275</v>
      </c>
      <c r="B45" s="63" t="s">
        <v>83</v>
      </c>
      <c r="C45" s="43" t="s">
        <v>79</v>
      </c>
      <c r="D45" s="44">
        <v>3.92</v>
      </c>
      <c r="E45" s="44">
        <v>3.92</v>
      </c>
      <c r="F45" s="44">
        <v>3.92</v>
      </c>
      <c r="G45" s="44">
        <v>3.92</v>
      </c>
      <c r="H45" s="44">
        <v>3.92</v>
      </c>
      <c r="I45" s="44">
        <v>3.92</v>
      </c>
      <c r="J45" s="44">
        <v>3.92</v>
      </c>
      <c r="K45" s="44">
        <v>3.92</v>
      </c>
      <c r="L45" s="44">
        <v>3.92</v>
      </c>
      <c r="M45" s="44">
        <v>3.92</v>
      </c>
      <c r="N45" s="44">
        <v>3.92</v>
      </c>
      <c r="O45" s="44">
        <v>3.92</v>
      </c>
      <c r="P45" s="44">
        <v>3.92</v>
      </c>
      <c r="Q45" s="44">
        <v>3.92</v>
      </c>
      <c r="R45" s="44">
        <v>3.92</v>
      </c>
      <c r="S45" s="44">
        <v>3.92</v>
      </c>
      <c r="T45" s="44">
        <v>3.92</v>
      </c>
      <c r="U45" s="44">
        <v>3.92</v>
      </c>
      <c r="V45" s="44">
        <v>3.92</v>
      </c>
      <c r="W45" s="44">
        <v>3.92</v>
      </c>
      <c r="X45" s="44">
        <v>3.92</v>
      </c>
      <c r="Y45" s="44">
        <v>3.92</v>
      </c>
      <c r="Z45" s="44">
        <v>3.92</v>
      </c>
      <c r="AA45" s="44">
        <v>3.92</v>
      </c>
    </row>
    <row r="46" spans="1:27" ht="12.75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277</v>
      </c>
      <c r="B47" s="28" t="str">
        <f>"09"&amp;"."&amp;$B$662&amp;"."&amp;$B$663</f>
        <v>09.10.2023</v>
      </c>
      <c r="C47" s="90" t="s">
        <v>76</v>
      </c>
      <c r="D47" s="91">
        <f>ROUND(((D48+D49+D51+D50)/1000),5)</f>
        <v>2.4046400000000001</v>
      </c>
      <c r="E47" s="91">
        <f>ROUND(((E48+E49+E51+E50)/1000),5)</f>
        <v>2.31575</v>
      </c>
      <c r="F47" s="91">
        <f>ROUND(((F48+F49+F51+F50)/1000),5)</f>
        <v>2.2400899999999999</v>
      </c>
      <c r="G47" s="91">
        <f t="shared" ref="G47:AA47" si="24">ROUND(((G48+G49+G51+G50)/1000),5)</f>
        <v>2.2130399999999999</v>
      </c>
      <c r="H47" s="91">
        <f t="shared" si="24"/>
        <v>2.2673999999999999</v>
      </c>
      <c r="I47" s="91">
        <f t="shared" si="24"/>
        <v>2.4851200000000002</v>
      </c>
      <c r="J47" s="91">
        <f t="shared" si="24"/>
        <v>2.6225399999999999</v>
      </c>
      <c r="K47" s="91">
        <f t="shared" si="24"/>
        <v>2.96021</v>
      </c>
      <c r="L47" s="91">
        <f t="shared" si="24"/>
        <v>3.3358599999999998</v>
      </c>
      <c r="M47" s="91">
        <f t="shared" si="24"/>
        <v>3.4254799999999999</v>
      </c>
      <c r="N47" s="91">
        <f t="shared" si="24"/>
        <v>3.4493999999999998</v>
      </c>
      <c r="O47" s="91">
        <f t="shared" si="24"/>
        <v>3.4335</v>
      </c>
      <c r="P47" s="91">
        <f t="shared" si="24"/>
        <v>3.3610799999999998</v>
      </c>
      <c r="Q47" s="91">
        <f t="shared" si="24"/>
        <v>3.3863400000000001</v>
      </c>
      <c r="R47" s="91">
        <f t="shared" si="24"/>
        <v>3.3891399999999998</v>
      </c>
      <c r="S47" s="91">
        <f t="shared" si="24"/>
        <v>3.39106</v>
      </c>
      <c r="T47" s="91">
        <f t="shared" si="24"/>
        <v>3.3649399999999998</v>
      </c>
      <c r="U47" s="91">
        <f t="shared" si="24"/>
        <v>3.3982899999999998</v>
      </c>
      <c r="V47" s="91">
        <f t="shared" si="24"/>
        <v>3.4227300000000001</v>
      </c>
      <c r="W47" s="91">
        <f t="shared" si="24"/>
        <v>3.41561</v>
      </c>
      <c r="X47" s="91">
        <f t="shared" si="24"/>
        <v>3.3668200000000001</v>
      </c>
      <c r="Y47" s="91">
        <f t="shared" si="24"/>
        <v>3.32301</v>
      </c>
      <c r="Z47" s="91">
        <f t="shared" si="24"/>
        <v>2.8158799999999999</v>
      </c>
      <c r="AA47" s="91">
        <f t="shared" si="24"/>
        <v>2.5504500000000001</v>
      </c>
    </row>
    <row r="48" spans="1:27" ht="12.75" customHeight="1" outlineLevel="1" x14ac:dyDescent="0.2">
      <c r="A48" s="99" t="s">
        <v>278</v>
      </c>
      <c r="B48" s="63" t="s">
        <v>238</v>
      </c>
      <c r="C48" s="43" t="s">
        <v>79</v>
      </c>
      <c r="D48" s="44">
        <v>1219.07</v>
      </c>
      <c r="E48" s="44">
        <v>1130.18</v>
      </c>
      <c r="F48" s="44">
        <v>1054.52</v>
      </c>
      <c r="G48" s="44">
        <v>1027.47</v>
      </c>
      <c r="H48" s="44">
        <v>1081.83</v>
      </c>
      <c r="I48" s="44">
        <v>1299.55</v>
      </c>
      <c r="J48" s="44">
        <v>1436.97</v>
      </c>
      <c r="K48" s="44">
        <v>1774.64</v>
      </c>
      <c r="L48" s="44">
        <v>2150.29</v>
      </c>
      <c r="M48" s="44">
        <v>2239.91</v>
      </c>
      <c r="N48" s="44">
        <v>2263.83</v>
      </c>
      <c r="O48" s="44">
        <v>2247.9299999999998</v>
      </c>
      <c r="P48" s="44">
        <v>2175.5100000000002</v>
      </c>
      <c r="Q48" s="44">
        <v>2200.77</v>
      </c>
      <c r="R48" s="44">
        <v>2203.5700000000002</v>
      </c>
      <c r="S48" s="44">
        <v>2205.4899999999998</v>
      </c>
      <c r="T48" s="44">
        <v>2179.37</v>
      </c>
      <c r="U48" s="44">
        <v>2212.7199999999998</v>
      </c>
      <c r="V48" s="44">
        <v>2237.16</v>
      </c>
      <c r="W48" s="44">
        <v>2230.04</v>
      </c>
      <c r="X48" s="44">
        <v>2181.25</v>
      </c>
      <c r="Y48" s="44">
        <v>2137.44</v>
      </c>
      <c r="Z48" s="44">
        <v>1630.31</v>
      </c>
      <c r="AA48" s="44">
        <v>1364.88</v>
      </c>
    </row>
    <row r="49" spans="1:27" ht="12.75" customHeight="1" outlineLevel="1" x14ac:dyDescent="0.2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280</v>
      </c>
      <c r="B50" s="63" t="s">
        <v>83</v>
      </c>
      <c r="C50" s="43" t="s">
        <v>79</v>
      </c>
      <c r="D50" s="44">
        <v>3.92</v>
      </c>
      <c r="E50" s="44">
        <v>3.92</v>
      </c>
      <c r="F50" s="44">
        <v>3.92</v>
      </c>
      <c r="G50" s="44">
        <v>3.92</v>
      </c>
      <c r="H50" s="44">
        <v>3.92</v>
      </c>
      <c r="I50" s="44">
        <v>3.92</v>
      </c>
      <c r="J50" s="44">
        <v>3.92</v>
      </c>
      <c r="K50" s="44">
        <v>3.92</v>
      </c>
      <c r="L50" s="44">
        <v>3.92</v>
      </c>
      <c r="M50" s="44">
        <v>3.92</v>
      </c>
      <c r="N50" s="44">
        <v>3.92</v>
      </c>
      <c r="O50" s="44">
        <v>3.92</v>
      </c>
      <c r="P50" s="44">
        <v>3.92</v>
      </c>
      <c r="Q50" s="44">
        <v>3.92</v>
      </c>
      <c r="R50" s="44">
        <v>3.92</v>
      </c>
      <c r="S50" s="44">
        <v>3.92</v>
      </c>
      <c r="T50" s="44">
        <v>3.92</v>
      </c>
      <c r="U50" s="44">
        <v>3.92</v>
      </c>
      <c r="V50" s="44">
        <v>3.92</v>
      </c>
      <c r="W50" s="44">
        <v>3.92</v>
      </c>
      <c r="X50" s="44">
        <v>3.92</v>
      </c>
      <c r="Y50" s="44">
        <v>3.92</v>
      </c>
      <c r="Z50" s="44">
        <v>3.92</v>
      </c>
      <c r="AA50" s="44">
        <v>3.92</v>
      </c>
    </row>
    <row r="51" spans="1:27" ht="12.75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282</v>
      </c>
      <c r="B52" s="28" t="str">
        <f>"10"&amp;"."&amp;$B$662&amp;"."&amp;$B$663</f>
        <v>10.10.2023</v>
      </c>
      <c r="C52" s="90" t="s">
        <v>76</v>
      </c>
      <c r="D52" s="91">
        <f>ROUND(((D53+D54+D56+D55)/1000),5)</f>
        <v>2.4063599999999998</v>
      </c>
      <c r="E52" s="91">
        <f>ROUND(((E53+E54+E56+E55)/1000),5)</f>
        <v>2.32829</v>
      </c>
      <c r="F52" s="91">
        <f>ROUND(((F53+F54+F56+F55)/1000),5)</f>
        <v>2.3063199999999999</v>
      </c>
      <c r="G52" s="91">
        <f t="shared" ref="G52:AA52" si="27">ROUND(((G53+G54+G56+G55)/1000),5)</f>
        <v>2.29827</v>
      </c>
      <c r="H52" s="91">
        <f t="shared" si="27"/>
        <v>2.33107</v>
      </c>
      <c r="I52" s="91">
        <f t="shared" si="27"/>
        <v>2.5008900000000001</v>
      </c>
      <c r="J52" s="91">
        <f t="shared" si="27"/>
        <v>2.68398</v>
      </c>
      <c r="K52" s="91">
        <f t="shared" si="27"/>
        <v>2.9000499999999998</v>
      </c>
      <c r="L52" s="91">
        <f t="shared" si="27"/>
        <v>3.25515</v>
      </c>
      <c r="M52" s="91">
        <f t="shared" si="27"/>
        <v>3.3828499999999999</v>
      </c>
      <c r="N52" s="91">
        <f t="shared" si="27"/>
        <v>3.45994</v>
      </c>
      <c r="O52" s="91">
        <f t="shared" si="27"/>
        <v>3.38408</v>
      </c>
      <c r="P52" s="91">
        <f t="shared" si="27"/>
        <v>3.37941</v>
      </c>
      <c r="Q52" s="91">
        <f t="shared" si="27"/>
        <v>3.3872300000000002</v>
      </c>
      <c r="R52" s="91">
        <f t="shared" si="27"/>
        <v>3.3782899999999998</v>
      </c>
      <c r="S52" s="91">
        <f t="shared" si="27"/>
        <v>3.3797000000000001</v>
      </c>
      <c r="T52" s="91">
        <f t="shared" si="27"/>
        <v>3.3829500000000001</v>
      </c>
      <c r="U52" s="91">
        <f t="shared" si="27"/>
        <v>3.3913799999999998</v>
      </c>
      <c r="V52" s="91">
        <f t="shared" si="27"/>
        <v>3.5234399999999999</v>
      </c>
      <c r="W52" s="91">
        <f t="shared" si="27"/>
        <v>3.5280300000000002</v>
      </c>
      <c r="X52" s="91">
        <f t="shared" si="27"/>
        <v>3.3618399999999999</v>
      </c>
      <c r="Y52" s="91">
        <f t="shared" si="27"/>
        <v>3.32185</v>
      </c>
      <c r="Z52" s="91">
        <f t="shared" si="27"/>
        <v>2.9462199999999998</v>
      </c>
      <c r="AA52" s="91">
        <f t="shared" si="27"/>
        <v>2.5556299999999998</v>
      </c>
    </row>
    <row r="53" spans="1:27" ht="12.75" customHeight="1" outlineLevel="1" x14ac:dyDescent="0.2">
      <c r="A53" s="99" t="s">
        <v>283</v>
      </c>
      <c r="B53" s="63" t="s">
        <v>238</v>
      </c>
      <c r="C53" s="43" t="s">
        <v>79</v>
      </c>
      <c r="D53" s="44">
        <v>1220.79</v>
      </c>
      <c r="E53" s="44">
        <v>1142.72</v>
      </c>
      <c r="F53" s="44">
        <v>1120.75</v>
      </c>
      <c r="G53" s="44">
        <v>1112.7</v>
      </c>
      <c r="H53" s="44">
        <v>1145.5</v>
      </c>
      <c r="I53" s="44">
        <v>1315.32</v>
      </c>
      <c r="J53" s="44">
        <v>1498.41</v>
      </c>
      <c r="K53" s="44">
        <v>1714.48</v>
      </c>
      <c r="L53" s="44">
        <v>2069.58</v>
      </c>
      <c r="M53" s="44">
        <v>2197.2800000000002</v>
      </c>
      <c r="N53" s="44">
        <v>2274.37</v>
      </c>
      <c r="O53" s="44">
        <v>2198.5100000000002</v>
      </c>
      <c r="P53" s="44">
        <v>2193.84</v>
      </c>
      <c r="Q53" s="44">
        <v>2201.66</v>
      </c>
      <c r="R53" s="44">
        <v>2192.7199999999998</v>
      </c>
      <c r="S53" s="44">
        <v>2194.13</v>
      </c>
      <c r="T53" s="44">
        <v>2197.38</v>
      </c>
      <c r="U53" s="44">
        <v>2205.81</v>
      </c>
      <c r="V53" s="44">
        <v>2337.87</v>
      </c>
      <c r="W53" s="44">
        <v>2342.46</v>
      </c>
      <c r="X53" s="44">
        <v>2176.27</v>
      </c>
      <c r="Y53" s="44">
        <v>2136.2800000000002</v>
      </c>
      <c r="Z53" s="44">
        <v>1760.65</v>
      </c>
      <c r="AA53" s="44">
        <v>1370.06</v>
      </c>
    </row>
    <row r="54" spans="1:27" ht="12.75" customHeight="1" outlineLevel="1" x14ac:dyDescent="0.2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285</v>
      </c>
      <c r="B55" s="63" t="s">
        <v>83</v>
      </c>
      <c r="C55" s="43" t="s">
        <v>79</v>
      </c>
      <c r="D55" s="44">
        <v>3.92</v>
      </c>
      <c r="E55" s="44">
        <v>3.92</v>
      </c>
      <c r="F55" s="44">
        <v>3.92</v>
      </c>
      <c r="G55" s="44">
        <v>3.92</v>
      </c>
      <c r="H55" s="44">
        <v>3.92</v>
      </c>
      <c r="I55" s="44">
        <v>3.92</v>
      </c>
      <c r="J55" s="44">
        <v>3.92</v>
      </c>
      <c r="K55" s="44">
        <v>3.92</v>
      </c>
      <c r="L55" s="44">
        <v>3.92</v>
      </c>
      <c r="M55" s="44">
        <v>3.92</v>
      </c>
      <c r="N55" s="44">
        <v>3.92</v>
      </c>
      <c r="O55" s="44">
        <v>3.92</v>
      </c>
      <c r="P55" s="44">
        <v>3.92</v>
      </c>
      <c r="Q55" s="44">
        <v>3.92</v>
      </c>
      <c r="R55" s="44">
        <v>3.92</v>
      </c>
      <c r="S55" s="44">
        <v>3.92</v>
      </c>
      <c r="T55" s="44">
        <v>3.92</v>
      </c>
      <c r="U55" s="44">
        <v>3.92</v>
      </c>
      <c r="V55" s="44">
        <v>3.92</v>
      </c>
      <c r="W55" s="44">
        <v>3.92</v>
      </c>
      <c r="X55" s="44">
        <v>3.92</v>
      </c>
      <c r="Y55" s="44">
        <v>3.92</v>
      </c>
      <c r="Z55" s="44">
        <v>3.92</v>
      </c>
      <c r="AA55" s="44">
        <v>3.92</v>
      </c>
    </row>
    <row r="56" spans="1:27" ht="12.75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287</v>
      </c>
      <c r="B57" s="28" t="str">
        <f>"11"&amp;"."&amp;$B$662&amp;"."&amp;$B$663</f>
        <v>11.10.2023</v>
      </c>
      <c r="C57" s="90" t="s">
        <v>76</v>
      </c>
      <c r="D57" s="91">
        <f>ROUND(((D58+D59+D61+D60)/1000),5)</f>
        <v>2.41242</v>
      </c>
      <c r="E57" s="91">
        <f>ROUND(((E58+E59+E61+E60)/1000),5)</f>
        <v>2.3275399999999999</v>
      </c>
      <c r="F57" s="91">
        <f>ROUND(((F58+F59+F61+F60)/1000),5)</f>
        <v>2.3047</v>
      </c>
      <c r="G57" s="91">
        <f t="shared" ref="G57:AA57" si="30">ROUND(((G58+G59+G61+G60)/1000),5)</f>
        <v>2.30532</v>
      </c>
      <c r="H57" s="91">
        <f t="shared" si="30"/>
        <v>2.3450899999999999</v>
      </c>
      <c r="I57" s="91">
        <f t="shared" si="30"/>
        <v>2.49838</v>
      </c>
      <c r="J57" s="91">
        <f t="shared" si="30"/>
        <v>2.6470699999999998</v>
      </c>
      <c r="K57" s="91">
        <f t="shared" si="30"/>
        <v>2.9816799999999999</v>
      </c>
      <c r="L57" s="91">
        <f t="shared" si="30"/>
        <v>3.2270099999999999</v>
      </c>
      <c r="M57" s="91">
        <f t="shared" si="30"/>
        <v>3.37622</v>
      </c>
      <c r="N57" s="91">
        <f t="shared" si="30"/>
        <v>3.48691</v>
      </c>
      <c r="O57" s="91">
        <f t="shared" si="30"/>
        <v>3.35853</v>
      </c>
      <c r="P57" s="91">
        <f t="shared" si="30"/>
        <v>3.3454299999999999</v>
      </c>
      <c r="Q57" s="91">
        <f t="shared" si="30"/>
        <v>3.2873899999999998</v>
      </c>
      <c r="R57" s="91">
        <f t="shared" si="30"/>
        <v>3.3069600000000001</v>
      </c>
      <c r="S57" s="91">
        <f t="shared" si="30"/>
        <v>3.2791999999999999</v>
      </c>
      <c r="T57" s="91">
        <f t="shared" si="30"/>
        <v>3.30355</v>
      </c>
      <c r="U57" s="91">
        <f t="shared" si="30"/>
        <v>3.4349099999999999</v>
      </c>
      <c r="V57" s="91">
        <f t="shared" si="30"/>
        <v>3.67937</v>
      </c>
      <c r="W57" s="91">
        <f t="shared" si="30"/>
        <v>3.4767600000000001</v>
      </c>
      <c r="X57" s="91">
        <f t="shared" si="30"/>
        <v>3.4359000000000002</v>
      </c>
      <c r="Y57" s="91">
        <f t="shared" si="30"/>
        <v>3.2969300000000001</v>
      </c>
      <c r="Z57" s="91">
        <f t="shared" si="30"/>
        <v>2.7992499999999998</v>
      </c>
      <c r="AA57" s="91">
        <f t="shared" si="30"/>
        <v>2.4903499999999998</v>
      </c>
    </row>
    <row r="58" spans="1:27" ht="12.75" customHeight="1" outlineLevel="1" x14ac:dyDescent="0.2">
      <c r="A58" s="99" t="s">
        <v>288</v>
      </c>
      <c r="B58" s="63" t="s">
        <v>238</v>
      </c>
      <c r="C58" s="43" t="s">
        <v>79</v>
      </c>
      <c r="D58" s="44">
        <v>1226.8499999999999</v>
      </c>
      <c r="E58" s="44">
        <v>1141.97</v>
      </c>
      <c r="F58" s="44">
        <v>1119.1300000000001</v>
      </c>
      <c r="G58" s="44">
        <v>1119.75</v>
      </c>
      <c r="H58" s="44">
        <v>1159.52</v>
      </c>
      <c r="I58" s="44">
        <v>1312.81</v>
      </c>
      <c r="J58" s="44">
        <v>1461.5</v>
      </c>
      <c r="K58" s="44">
        <v>1796.11</v>
      </c>
      <c r="L58" s="44">
        <v>2041.44</v>
      </c>
      <c r="M58" s="44">
        <v>2190.65</v>
      </c>
      <c r="N58" s="44">
        <v>2301.34</v>
      </c>
      <c r="O58" s="44">
        <v>2172.96</v>
      </c>
      <c r="P58" s="44">
        <v>2159.86</v>
      </c>
      <c r="Q58" s="44">
        <v>2101.8200000000002</v>
      </c>
      <c r="R58" s="44">
        <v>2121.39</v>
      </c>
      <c r="S58" s="44">
        <v>2093.63</v>
      </c>
      <c r="T58" s="44">
        <v>2117.98</v>
      </c>
      <c r="U58" s="44">
        <v>2249.34</v>
      </c>
      <c r="V58" s="44">
        <v>2493.8000000000002</v>
      </c>
      <c r="W58" s="44">
        <v>2291.19</v>
      </c>
      <c r="X58" s="44">
        <v>2250.33</v>
      </c>
      <c r="Y58" s="44">
        <v>2111.36</v>
      </c>
      <c r="Z58" s="44">
        <v>1613.68</v>
      </c>
      <c r="AA58" s="44">
        <v>1304.78</v>
      </c>
    </row>
    <row r="59" spans="1:27" ht="12.75" customHeight="1" outlineLevel="1" x14ac:dyDescent="0.2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290</v>
      </c>
      <c r="B60" s="63" t="s">
        <v>83</v>
      </c>
      <c r="C60" s="43" t="s">
        <v>79</v>
      </c>
      <c r="D60" s="44">
        <v>3.92</v>
      </c>
      <c r="E60" s="44">
        <v>3.92</v>
      </c>
      <c r="F60" s="44">
        <v>3.92</v>
      </c>
      <c r="G60" s="44">
        <v>3.92</v>
      </c>
      <c r="H60" s="44">
        <v>3.92</v>
      </c>
      <c r="I60" s="44">
        <v>3.92</v>
      </c>
      <c r="J60" s="44">
        <v>3.92</v>
      </c>
      <c r="K60" s="44">
        <v>3.92</v>
      </c>
      <c r="L60" s="44">
        <v>3.92</v>
      </c>
      <c r="M60" s="44">
        <v>3.92</v>
      </c>
      <c r="N60" s="44">
        <v>3.92</v>
      </c>
      <c r="O60" s="44">
        <v>3.92</v>
      </c>
      <c r="P60" s="44">
        <v>3.92</v>
      </c>
      <c r="Q60" s="44">
        <v>3.92</v>
      </c>
      <c r="R60" s="44">
        <v>3.92</v>
      </c>
      <c r="S60" s="44">
        <v>3.92</v>
      </c>
      <c r="T60" s="44">
        <v>3.92</v>
      </c>
      <c r="U60" s="44">
        <v>3.92</v>
      </c>
      <c r="V60" s="44">
        <v>3.92</v>
      </c>
      <c r="W60" s="44">
        <v>3.92</v>
      </c>
      <c r="X60" s="44">
        <v>3.92</v>
      </c>
      <c r="Y60" s="44">
        <v>3.92</v>
      </c>
      <c r="Z60" s="44">
        <v>3.92</v>
      </c>
      <c r="AA60" s="44">
        <v>3.92</v>
      </c>
    </row>
    <row r="61" spans="1:27" ht="12.75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292</v>
      </c>
      <c r="B62" s="28" t="str">
        <f>"12"&amp;"."&amp;$B$662&amp;"."&amp;$B$663</f>
        <v>12.10.2023</v>
      </c>
      <c r="C62" s="90" t="s">
        <v>76</v>
      </c>
      <c r="D62" s="91">
        <f>ROUND(((D63+D64+D66+D65)/1000),5)</f>
        <v>2.3269000000000002</v>
      </c>
      <c r="E62" s="91">
        <f>ROUND(((E63+E64+E66+E65)/1000),5)</f>
        <v>2.2576299999999998</v>
      </c>
      <c r="F62" s="91">
        <f>ROUND(((F63+F64+F66+F65)/1000),5)</f>
        <v>2.20133</v>
      </c>
      <c r="G62" s="91">
        <f t="shared" ref="G62:AA62" si="33">ROUND(((G63+G64+G66+G65)/1000),5)</f>
        <v>2.2067299999999999</v>
      </c>
      <c r="H62" s="91">
        <f t="shared" si="33"/>
        <v>2.3029799999999998</v>
      </c>
      <c r="I62" s="91">
        <f t="shared" si="33"/>
        <v>2.4155500000000001</v>
      </c>
      <c r="J62" s="91">
        <f t="shared" si="33"/>
        <v>2.6536900000000001</v>
      </c>
      <c r="K62" s="91">
        <f t="shared" si="33"/>
        <v>2.9449700000000001</v>
      </c>
      <c r="L62" s="91">
        <f t="shared" si="33"/>
        <v>3.3640699999999999</v>
      </c>
      <c r="M62" s="91">
        <f t="shared" si="33"/>
        <v>3.3967100000000001</v>
      </c>
      <c r="N62" s="91">
        <f t="shared" si="33"/>
        <v>3.4516399999999998</v>
      </c>
      <c r="O62" s="91">
        <f t="shared" si="33"/>
        <v>3.4470900000000002</v>
      </c>
      <c r="P62" s="91">
        <f t="shared" si="33"/>
        <v>3.4498799999999998</v>
      </c>
      <c r="Q62" s="91">
        <f t="shared" si="33"/>
        <v>3.4556800000000001</v>
      </c>
      <c r="R62" s="91">
        <f t="shared" si="33"/>
        <v>3.44807</v>
      </c>
      <c r="S62" s="91">
        <f t="shared" si="33"/>
        <v>3.42686</v>
      </c>
      <c r="T62" s="91">
        <f t="shared" si="33"/>
        <v>3.4201199999999998</v>
      </c>
      <c r="U62" s="91">
        <f t="shared" si="33"/>
        <v>3.3979300000000001</v>
      </c>
      <c r="V62" s="91">
        <f t="shared" si="33"/>
        <v>3.5175000000000001</v>
      </c>
      <c r="W62" s="91">
        <f t="shared" si="33"/>
        <v>3.5294500000000002</v>
      </c>
      <c r="X62" s="91">
        <f t="shared" si="33"/>
        <v>3.4460199999999999</v>
      </c>
      <c r="Y62" s="91">
        <f t="shared" si="33"/>
        <v>3.34253</v>
      </c>
      <c r="Z62" s="91">
        <f t="shared" si="33"/>
        <v>3.0661800000000001</v>
      </c>
      <c r="AA62" s="91">
        <f t="shared" si="33"/>
        <v>2.5226999999999999</v>
      </c>
    </row>
    <row r="63" spans="1:27" ht="12.75" customHeight="1" outlineLevel="1" x14ac:dyDescent="0.2">
      <c r="A63" s="99" t="s">
        <v>293</v>
      </c>
      <c r="B63" s="63" t="s">
        <v>238</v>
      </c>
      <c r="C63" s="43" t="s">
        <v>79</v>
      </c>
      <c r="D63" s="44">
        <v>1141.33</v>
      </c>
      <c r="E63" s="44">
        <v>1072.06</v>
      </c>
      <c r="F63" s="44">
        <v>1015.76</v>
      </c>
      <c r="G63" s="44">
        <v>1021.16</v>
      </c>
      <c r="H63" s="44">
        <v>1117.4100000000001</v>
      </c>
      <c r="I63" s="44">
        <v>1229.98</v>
      </c>
      <c r="J63" s="44">
        <v>1468.12</v>
      </c>
      <c r="K63" s="44">
        <v>1759.4</v>
      </c>
      <c r="L63" s="44">
        <v>2178.5</v>
      </c>
      <c r="M63" s="44">
        <v>2211.14</v>
      </c>
      <c r="N63" s="44">
        <v>2266.0700000000002</v>
      </c>
      <c r="O63" s="44">
        <v>2261.52</v>
      </c>
      <c r="P63" s="44">
        <v>2264.31</v>
      </c>
      <c r="Q63" s="44">
        <v>2270.11</v>
      </c>
      <c r="R63" s="44">
        <v>2262.5</v>
      </c>
      <c r="S63" s="44">
        <v>2241.29</v>
      </c>
      <c r="T63" s="44">
        <v>2234.5500000000002</v>
      </c>
      <c r="U63" s="44">
        <v>2212.36</v>
      </c>
      <c r="V63" s="44">
        <v>2331.9299999999998</v>
      </c>
      <c r="W63" s="44">
        <v>2343.88</v>
      </c>
      <c r="X63" s="44">
        <v>2260.4499999999998</v>
      </c>
      <c r="Y63" s="44">
        <v>2156.96</v>
      </c>
      <c r="Z63" s="44">
        <v>1880.61</v>
      </c>
      <c r="AA63" s="44">
        <v>1337.13</v>
      </c>
    </row>
    <row r="64" spans="1:27" ht="12.75" customHeight="1" outlineLevel="1" x14ac:dyDescent="0.2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295</v>
      </c>
      <c r="B65" s="63" t="s">
        <v>83</v>
      </c>
      <c r="C65" s="43" t="s">
        <v>79</v>
      </c>
      <c r="D65" s="44">
        <v>3.92</v>
      </c>
      <c r="E65" s="44">
        <v>3.92</v>
      </c>
      <c r="F65" s="44">
        <v>3.92</v>
      </c>
      <c r="G65" s="44">
        <v>3.92</v>
      </c>
      <c r="H65" s="44">
        <v>3.92</v>
      </c>
      <c r="I65" s="44">
        <v>3.92</v>
      </c>
      <c r="J65" s="44">
        <v>3.92</v>
      </c>
      <c r="K65" s="44">
        <v>3.92</v>
      </c>
      <c r="L65" s="44">
        <v>3.92</v>
      </c>
      <c r="M65" s="44">
        <v>3.92</v>
      </c>
      <c r="N65" s="44">
        <v>3.92</v>
      </c>
      <c r="O65" s="44">
        <v>3.92</v>
      </c>
      <c r="P65" s="44">
        <v>3.92</v>
      </c>
      <c r="Q65" s="44">
        <v>3.92</v>
      </c>
      <c r="R65" s="44">
        <v>3.92</v>
      </c>
      <c r="S65" s="44">
        <v>3.92</v>
      </c>
      <c r="T65" s="44">
        <v>3.92</v>
      </c>
      <c r="U65" s="44">
        <v>3.92</v>
      </c>
      <c r="V65" s="44">
        <v>3.92</v>
      </c>
      <c r="W65" s="44">
        <v>3.92</v>
      </c>
      <c r="X65" s="44">
        <v>3.92</v>
      </c>
      <c r="Y65" s="44">
        <v>3.92</v>
      </c>
      <c r="Z65" s="44">
        <v>3.92</v>
      </c>
      <c r="AA65" s="44">
        <v>3.92</v>
      </c>
    </row>
    <row r="66" spans="1:27" ht="12.75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297</v>
      </c>
      <c r="B67" s="28" t="str">
        <f>"13"&amp;"."&amp;$B$662&amp;"."&amp;$B$663</f>
        <v>13.10.2023</v>
      </c>
      <c r="C67" s="90" t="s">
        <v>76</v>
      </c>
      <c r="D67" s="91">
        <f>ROUND(((D68+D69+D71+D70)/1000),5)</f>
        <v>2.3323700000000001</v>
      </c>
      <c r="E67" s="91">
        <f>ROUND(((E68+E69+E71+E70)/1000),5)</f>
        <v>2.2620300000000002</v>
      </c>
      <c r="F67" s="91">
        <f>ROUND(((F68+F69+F71+F70)/1000),5)</f>
        <v>2.2317200000000001</v>
      </c>
      <c r="G67" s="91">
        <f t="shared" ref="G67:AA67" si="36">ROUND(((G68+G69+G71+G70)/1000),5)</f>
        <v>2.2249500000000002</v>
      </c>
      <c r="H67" s="91">
        <f t="shared" si="36"/>
        <v>2.2908200000000001</v>
      </c>
      <c r="I67" s="91">
        <f t="shared" si="36"/>
        <v>2.41581</v>
      </c>
      <c r="J67" s="91">
        <f t="shared" si="36"/>
        <v>2.6770999999999998</v>
      </c>
      <c r="K67" s="91">
        <f t="shared" si="36"/>
        <v>2.9067400000000001</v>
      </c>
      <c r="L67" s="91">
        <f t="shared" si="36"/>
        <v>3.1299899999999998</v>
      </c>
      <c r="M67" s="91">
        <f t="shared" si="36"/>
        <v>3.3768400000000001</v>
      </c>
      <c r="N67" s="91">
        <f t="shared" si="36"/>
        <v>3.3821099999999999</v>
      </c>
      <c r="O67" s="91">
        <f t="shared" si="36"/>
        <v>3.3357100000000002</v>
      </c>
      <c r="P67" s="91">
        <f t="shared" si="36"/>
        <v>3.2477900000000002</v>
      </c>
      <c r="Q67" s="91">
        <f t="shared" si="36"/>
        <v>3.26858</v>
      </c>
      <c r="R67" s="91">
        <f t="shared" si="36"/>
        <v>3.2316600000000002</v>
      </c>
      <c r="S67" s="91">
        <f t="shared" si="36"/>
        <v>3.2285400000000002</v>
      </c>
      <c r="T67" s="91">
        <f t="shared" si="36"/>
        <v>3.2063100000000002</v>
      </c>
      <c r="U67" s="91">
        <f t="shared" si="36"/>
        <v>3.3932500000000001</v>
      </c>
      <c r="V67" s="91">
        <f t="shared" si="36"/>
        <v>3.4450799999999999</v>
      </c>
      <c r="W67" s="91">
        <f t="shared" si="36"/>
        <v>3.4375300000000002</v>
      </c>
      <c r="X67" s="91">
        <f t="shared" si="36"/>
        <v>3.2088199999999998</v>
      </c>
      <c r="Y67" s="91">
        <f t="shared" si="36"/>
        <v>3.1591499999999999</v>
      </c>
      <c r="Z67" s="91">
        <f t="shared" si="36"/>
        <v>2.92327</v>
      </c>
      <c r="AA67" s="91">
        <f t="shared" si="36"/>
        <v>2.7097600000000002</v>
      </c>
    </row>
    <row r="68" spans="1:27" ht="12.75" customHeight="1" outlineLevel="1" x14ac:dyDescent="0.2">
      <c r="A68" s="99" t="s">
        <v>298</v>
      </c>
      <c r="B68" s="63" t="s">
        <v>238</v>
      </c>
      <c r="C68" s="43" t="s">
        <v>79</v>
      </c>
      <c r="D68" s="44">
        <v>1146.8</v>
      </c>
      <c r="E68" s="44">
        <v>1076.46</v>
      </c>
      <c r="F68" s="44">
        <v>1046.1500000000001</v>
      </c>
      <c r="G68" s="44">
        <v>1039.3800000000001</v>
      </c>
      <c r="H68" s="44">
        <v>1105.25</v>
      </c>
      <c r="I68" s="44">
        <v>1230.24</v>
      </c>
      <c r="J68" s="44">
        <v>1491.53</v>
      </c>
      <c r="K68" s="44">
        <v>1721.17</v>
      </c>
      <c r="L68" s="44">
        <v>1944.42</v>
      </c>
      <c r="M68" s="44">
        <v>2191.27</v>
      </c>
      <c r="N68" s="44">
        <v>2196.54</v>
      </c>
      <c r="O68" s="44">
        <v>2150.14</v>
      </c>
      <c r="P68" s="44">
        <v>2062.2199999999998</v>
      </c>
      <c r="Q68" s="44">
        <v>2083.0100000000002</v>
      </c>
      <c r="R68" s="44">
        <v>2046.09</v>
      </c>
      <c r="S68" s="44">
        <v>2042.97</v>
      </c>
      <c r="T68" s="44">
        <v>2020.74</v>
      </c>
      <c r="U68" s="44">
        <v>2207.6799999999998</v>
      </c>
      <c r="V68" s="44">
        <v>2259.5100000000002</v>
      </c>
      <c r="W68" s="44">
        <v>2251.96</v>
      </c>
      <c r="X68" s="44">
        <v>2023.25</v>
      </c>
      <c r="Y68" s="44">
        <v>1973.58</v>
      </c>
      <c r="Z68" s="44">
        <v>1737.7</v>
      </c>
      <c r="AA68" s="44">
        <v>1524.19</v>
      </c>
    </row>
    <row r="69" spans="1:27" ht="12.75" customHeight="1" outlineLevel="1" x14ac:dyDescent="0.2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300</v>
      </c>
      <c r="B70" s="63" t="s">
        <v>83</v>
      </c>
      <c r="C70" s="43" t="s">
        <v>79</v>
      </c>
      <c r="D70" s="44">
        <v>3.92</v>
      </c>
      <c r="E70" s="44">
        <v>3.92</v>
      </c>
      <c r="F70" s="44">
        <v>3.92</v>
      </c>
      <c r="G70" s="44">
        <v>3.92</v>
      </c>
      <c r="H70" s="44">
        <v>3.92</v>
      </c>
      <c r="I70" s="44">
        <v>3.92</v>
      </c>
      <c r="J70" s="44">
        <v>3.92</v>
      </c>
      <c r="K70" s="44">
        <v>3.92</v>
      </c>
      <c r="L70" s="44">
        <v>3.92</v>
      </c>
      <c r="M70" s="44">
        <v>3.92</v>
      </c>
      <c r="N70" s="44">
        <v>3.92</v>
      </c>
      <c r="O70" s="44">
        <v>3.92</v>
      </c>
      <c r="P70" s="44">
        <v>3.92</v>
      </c>
      <c r="Q70" s="44">
        <v>3.92</v>
      </c>
      <c r="R70" s="44">
        <v>3.92</v>
      </c>
      <c r="S70" s="44">
        <v>3.92</v>
      </c>
      <c r="T70" s="44">
        <v>3.92</v>
      </c>
      <c r="U70" s="44">
        <v>3.92</v>
      </c>
      <c r="V70" s="44">
        <v>3.92</v>
      </c>
      <c r="W70" s="44">
        <v>3.92</v>
      </c>
      <c r="X70" s="44">
        <v>3.92</v>
      </c>
      <c r="Y70" s="44">
        <v>3.92</v>
      </c>
      <c r="Z70" s="44">
        <v>3.92</v>
      </c>
      <c r="AA70" s="44">
        <v>3.92</v>
      </c>
    </row>
    <row r="71" spans="1:27" ht="12.75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302</v>
      </c>
      <c r="B72" s="28" t="str">
        <f>"14"&amp;"."&amp;$B$662&amp;"."&amp;$B$663</f>
        <v>14.10.2023</v>
      </c>
      <c r="C72" s="90" t="s">
        <v>76</v>
      </c>
      <c r="D72" s="91">
        <f>ROUND(((D73+D74+D76+D75)/1000),5)</f>
        <v>2.46692</v>
      </c>
      <c r="E72" s="91">
        <f>ROUND(((E73+E74+E76+E75)/1000),5)</f>
        <v>2.3746299999999998</v>
      </c>
      <c r="F72" s="91">
        <f>ROUND(((F73+F74+F76+F75)/1000),5)</f>
        <v>2.35311</v>
      </c>
      <c r="G72" s="91">
        <f t="shared" ref="G72:AA72" si="39">ROUND(((G73+G74+G76+G75)/1000),5)</f>
        <v>2.3563900000000002</v>
      </c>
      <c r="H72" s="91">
        <f t="shared" si="39"/>
        <v>2.3659400000000002</v>
      </c>
      <c r="I72" s="91">
        <f t="shared" si="39"/>
        <v>2.4273899999999999</v>
      </c>
      <c r="J72" s="91">
        <f t="shared" si="39"/>
        <v>2.5412599999999999</v>
      </c>
      <c r="K72" s="91">
        <f t="shared" si="39"/>
        <v>2.8168700000000002</v>
      </c>
      <c r="L72" s="91">
        <f t="shared" si="39"/>
        <v>2.9760800000000001</v>
      </c>
      <c r="M72" s="91">
        <f t="shared" si="39"/>
        <v>3.14514</v>
      </c>
      <c r="N72" s="91">
        <f t="shared" si="39"/>
        <v>3.2025399999999999</v>
      </c>
      <c r="O72" s="91">
        <f t="shared" si="39"/>
        <v>3.2109399999999999</v>
      </c>
      <c r="P72" s="91">
        <f t="shared" si="39"/>
        <v>3.20295</v>
      </c>
      <c r="Q72" s="91">
        <f t="shared" si="39"/>
        <v>3.3586499999999999</v>
      </c>
      <c r="R72" s="91">
        <f t="shared" si="39"/>
        <v>3.4541400000000002</v>
      </c>
      <c r="S72" s="91">
        <f t="shared" si="39"/>
        <v>3.6166700000000001</v>
      </c>
      <c r="T72" s="91">
        <f t="shared" si="39"/>
        <v>3.5298699999999998</v>
      </c>
      <c r="U72" s="91">
        <f t="shared" si="39"/>
        <v>3.65863</v>
      </c>
      <c r="V72" s="91">
        <f t="shared" si="39"/>
        <v>3.7778499999999999</v>
      </c>
      <c r="W72" s="91">
        <f t="shared" si="39"/>
        <v>3.6522899999999998</v>
      </c>
      <c r="X72" s="91">
        <f t="shared" si="39"/>
        <v>3.4232900000000002</v>
      </c>
      <c r="Y72" s="91">
        <f t="shared" si="39"/>
        <v>3.03912</v>
      </c>
      <c r="Z72" s="91">
        <f t="shared" si="39"/>
        <v>2.8508200000000001</v>
      </c>
      <c r="AA72" s="91">
        <f t="shared" si="39"/>
        <v>2.56196</v>
      </c>
    </row>
    <row r="73" spans="1:27" ht="12.75" customHeight="1" outlineLevel="1" x14ac:dyDescent="0.2">
      <c r="A73" s="99" t="s">
        <v>303</v>
      </c>
      <c r="B73" s="63" t="s">
        <v>238</v>
      </c>
      <c r="C73" s="43" t="s">
        <v>79</v>
      </c>
      <c r="D73" s="44">
        <v>1281.3499999999999</v>
      </c>
      <c r="E73" s="44">
        <v>1189.06</v>
      </c>
      <c r="F73" s="44">
        <v>1167.54</v>
      </c>
      <c r="G73" s="44">
        <v>1170.82</v>
      </c>
      <c r="H73" s="44">
        <v>1180.3699999999999</v>
      </c>
      <c r="I73" s="44">
        <v>1241.82</v>
      </c>
      <c r="J73" s="44">
        <v>1355.69</v>
      </c>
      <c r="K73" s="44">
        <v>1631.3</v>
      </c>
      <c r="L73" s="44">
        <v>1790.51</v>
      </c>
      <c r="M73" s="44">
        <v>1959.57</v>
      </c>
      <c r="N73" s="44">
        <v>2016.97</v>
      </c>
      <c r="O73" s="44">
        <v>2025.37</v>
      </c>
      <c r="P73" s="44">
        <v>2017.38</v>
      </c>
      <c r="Q73" s="44">
        <v>2173.08</v>
      </c>
      <c r="R73" s="44">
        <v>2268.5700000000002</v>
      </c>
      <c r="S73" s="44">
        <v>2431.1</v>
      </c>
      <c r="T73" s="44">
        <v>2344.3000000000002</v>
      </c>
      <c r="U73" s="44">
        <v>2473.06</v>
      </c>
      <c r="V73" s="44">
        <v>2592.2800000000002</v>
      </c>
      <c r="W73" s="44">
        <v>2466.7199999999998</v>
      </c>
      <c r="X73" s="44">
        <v>2237.7199999999998</v>
      </c>
      <c r="Y73" s="44">
        <v>1853.55</v>
      </c>
      <c r="Z73" s="44">
        <v>1665.25</v>
      </c>
      <c r="AA73" s="44">
        <v>1376.39</v>
      </c>
    </row>
    <row r="74" spans="1:27" ht="12.75" customHeight="1" outlineLevel="1" x14ac:dyDescent="0.2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305</v>
      </c>
      <c r="B75" s="63" t="s">
        <v>83</v>
      </c>
      <c r="C75" s="43" t="s">
        <v>79</v>
      </c>
      <c r="D75" s="44">
        <v>3.92</v>
      </c>
      <c r="E75" s="44">
        <v>3.92</v>
      </c>
      <c r="F75" s="44">
        <v>3.92</v>
      </c>
      <c r="G75" s="44">
        <v>3.92</v>
      </c>
      <c r="H75" s="44">
        <v>3.92</v>
      </c>
      <c r="I75" s="44">
        <v>3.92</v>
      </c>
      <c r="J75" s="44">
        <v>3.92</v>
      </c>
      <c r="K75" s="44">
        <v>3.92</v>
      </c>
      <c r="L75" s="44">
        <v>3.92</v>
      </c>
      <c r="M75" s="44">
        <v>3.92</v>
      </c>
      <c r="N75" s="44">
        <v>3.92</v>
      </c>
      <c r="O75" s="44">
        <v>3.92</v>
      </c>
      <c r="P75" s="44">
        <v>3.92</v>
      </c>
      <c r="Q75" s="44">
        <v>3.92</v>
      </c>
      <c r="R75" s="44">
        <v>3.92</v>
      </c>
      <c r="S75" s="44">
        <v>3.92</v>
      </c>
      <c r="T75" s="44">
        <v>3.92</v>
      </c>
      <c r="U75" s="44">
        <v>3.92</v>
      </c>
      <c r="V75" s="44">
        <v>3.92</v>
      </c>
      <c r="W75" s="44">
        <v>3.92</v>
      </c>
      <c r="X75" s="44">
        <v>3.92</v>
      </c>
      <c r="Y75" s="44">
        <v>3.92</v>
      </c>
      <c r="Z75" s="44">
        <v>3.92</v>
      </c>
      <c r="AA75" s="44">
        <v>3.92</v>
      </c>
    </row>
    <row r="76" spans="1:27" ht="12.75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307</v>
      </c>
      <c r="B77" s="28" t="str">
        <f>"15"&amp;"."&amp;$B$662&amp;"."&amp;$B$663</f>
        <v>15.10.2023</v>
      </c>
      <c r="C77" s="90" t="s">
        <v>76</v>
      </c>
      <c r="D77" s="91">
        <f>ROUND(((D78+D79+D81+D80)/1000),5)</f>
        <v>2.4807999999999999</v>
      </c>
      <c r="E77" s="91">
        <f>ROUND(((E78+E79+E81+E80)/1000),5)</f>
        <v>2.3795600000000001</v>
      </c>
      <c r="F77" s="91">
        <f>ROUND(((F78+F79+F81+F80)/1000),5)</f>
        <v>2.3443700000000001</v>
      </c>
      <c r="G77" s="91">
        <f t="shared" ref="G77:AA77" si="42">ROUND(((G78+G79+G81+G80)/1000),5)</f>
        <v>2.32979</v>
      </c>
      <c r="H77" s="91">
        <f t="shared" si="42"/>
        <v>2.3439299999999998</v>
      </c>
      <c r="I77" s="91">
        <f t="shared" si="42"/>
        <v>2.37588</v>
      </c>
      <c r="J77" s="91">
        <f t="shared" si="42"/>
        <v>2.3544399999999999</v>
      </c>
      <c r="K77" s="91">
        <f t="shared" si="42"/>
        <v>2.43635</v>
      </c>
      <c r="L77" s="91">
        <f t="shared" si="42"/>
        <v>2.8277299999999999</v>
      </c>
      <c r="M77" s="91">
        <f t="shared" si="42"/>
        <v>2.9474100000000001</v>
      </c>
      <c r="N77" s="91">
        <f t="shared" si="42"/>
        <v>2.9963299999999999</v>
      </c>
      <c r="O77" s="91">
        <f t="shared" si="42"/>
        <v>3.0127000000000002</v>
      </c>
      <c r="P77" s="91">
        <f t="shared" si="42"/>
        <v>3.0076299999999998</v>
      </c>
      <c r="Q77" s="91">
        <f t="shared" si="42"/>
        <v>3.0129999999999999</v>
      </c>
      <c r="R77" s="91">
        <f t="shared" si="42"/>
        <v>3.0166200000000001</v>
      </c>
      <c r="S77" s="91">
        <f t="shared" si="42"/>
        <v>3.00746</v>
      </c>
      <c r="T77" s="91">
        <f t="shared" si="42"/>
        <v>3.0580699999999998</v>
      </c>
      <c r="U77" s="91">
        <f t="shared" si="42"/>
        <v>3.2328700000000001</v>
      </c>
      <c r="V77" s="91">
        <f t="shared" si="42"/>
        <v>3.3841100000000002</v>
      </c>
      <c r="W77" s="91">
        <f t="shared" si="42"/>
        <v>3.3481399999999999</v>
      </c>
      <c r="X77" s="91">
        <f t="shared" si="42"/>
        <v>3.2303500000000001</v>
      </c>
      <c r="Y77" s="91">
        <f t="shared" si="42"/>
        <v>3.0013299999999998</v>
      </c>
      <c r="Z77" s="91">
        <f t="shared" si="42"/>
        <v>2.8467899999999999</v>
      </c>
      <c r="AA77" s="91">
        <f t="shared" si="42"/>
        <v>2.5402900000000002</v>
      </c>
    </row>
    <row r="78" spans="1:27" ht="12.75" customHeight="1" outlineLevel="1" x14ac:dyDescent="0.2">
      <c r="A78" s="99" t="s">
        <v>308</v>
      </c>
      <c r="B78" s="63" t="s">
        <v>238</v>
      </c>
      <c r="C78" s="43" t="s">
        <v>79</v>
      </c>
      <c r="D78" s="44">
        <v>1295.23</v>
      </c>
      <c r="E78" s="44">
        <v>1193.99</v>
      </c>
      <c r="F78" s="44">
        <v>1158.8</v>
      </c>
      <c r="G78" s="44">
        <v>1144.22</v>
      </c>
      <c r="H78" s="44">
        <v>1158.3599999999999</v>
      </c>
      <c r="I78" s="44">
        <v>1190.31</v>
      </c>
      <c r="J78" s="44">
        <v>1168.8699999999999</v>
      </c>
      <c r="K78" s="44">
        <v>1250.78</v>
      </c>
      <c r="L78" s="44">
        <v>1642.16</v>
      </c>
      <c r="M78" s="44">
        <v>1761.84</v>
      </c>
      <c r="N78" s="44">
        <v>1810.76</v>
      </c>
      <c r="O78" s="44">
        <v>1827.13</v>
      </c>
      <c r="P78" s="44">
        <v>1822.06</v>
      </c>
      <c r="Q78" s="44">
        <v>1827.43</v>
      </c>
      <c r="R78" s="44">
        <v>1831.05</v>
      </c>
      <c r="S78" s="44">
        <v>1821.89</v>
      </c>
      <c r="T78" s="44">
        <v>1872.5</v>
      </c>
      <c r="U78" s="44">
        <v>2047.3</v>
      </c>
      <c r="V78" s="44">
        <v>2198.54</v>
      </c>
      <c r="W78" s="44">
        <v>2162.5700000000002</v>
      </c>
      <c r="X78" s="44">
        <v>2044.78</v>
      </c>
      <c r="Y78" s="44">
        <v>1815.76</v>
      </c>
      <c r="Z78" s="44">
        <v>1661.22</v>
      </c>
      <c r="AA78" s="44">
        <v>1354.72</v>
      </c>
    </row>
    <row r="79" spans="1:27" ht="12.75" customHeight="1" outlineLevel="1" x14ac:dyDescent="0.2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310</v>
      </c>
      <c r="B80" s="63" t="s">
        <v>83</v>
      </c>
      <c r="C80" s="43" t="s">
        <v>79</v>
      </c>
      <c r="D80" s="44">
        <v>3.92</v>
      </c>
      <c r="E80" s="44">
        <v>3.92</v>
      </c>
      <c r="F80" s="44">
        <v>3.92</v>
      </c>
      <c r="G80" s="44">
        <v>3.92</v>
      </c>
      <c r="H80" s="44">
        <v>3.92</v>
      </c>
      <c r="I80" s="44">
        <v>3.92</v>
      </c>
      <c r="J80" s="44">
        <v>3.92</v>
      </c>
      <c r="K80" s="44">
        <v>3.92</v>
      </c>
      <c r="L80" s="44">
        <v>3.92</v>
      </c>
      <c r="M80" s="44">
        <v>3.92</v>
      </c>
      <c r="N80" s="44">
        <v>3.92</v>
      </c>
      <c r="O80" s="44">
        <v>3.92</v>
      </c>
      <c r="P80" s="44">
        <v>3.92</v>
      </c>
      <c r="Q80" s="44">
        <v>3.92</v>
      </c>
      <c r="R80" s="44">
        <v>3.92</v>
      </c>
      <c r="S80" s="44">
        <v>3.92</v>
      </c>
      <c r="T80" s="44">
        <v>3.92</v>
      </c>
      <c r="U80" s="44">
        <v>3.92</v>
      </c>
      <c r="V80" s="44">
        <v>3.92</v>
      </c>
      <c r="W80" s="44">
        <v>3.92</v>
      </c>
      <c r="X80" s="44">
        <v>3.92</v>
      </c>
      <c r="Y80" s="44">
        <v>3.92</v>
      </c>
      <c r="Z80" s="44">
        <v>3.92</v>
      </c>
      <c r="AA80" s="44">
        <v>3.92</v>
      </c>
    </row>
    <row r="81" spans="1:27" ht="12.75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312</v>
      </c>
      <c r="B82" s="28" t="str">
        <f>"16"&amp;"."&amp;$B$662&amp;"."&amp;$B$663</f>
        <v>16.10.2023</v>
      </c>
      <c r="C82" s="90" t="s">
        <v>76</v>
      </c>
      <c r="D82" s="91">
        <f>ROUND(((D83+D84+D86+D85)/1000),5)</f>
        <v>2.47546</v>
      </c>
      <c r="E82" s="91">
        <f>ROUND(((E83+E84+E86+E85)/1000),5)</f>
        <v>2.4123700000000001</v>
      </c>
      <c r="F82" s="91">
        <f>ROUND(((F83+F84+F86+F85)/1000),5)</f>
        <v>2.3515799999999998</v>
      </c>
      <c r="G82" s="91">
        <f t="shared" ref="G82:AA82" si="45">ROUND(((G83+G84+G86+G85)/1000),5)</f>
        <v>2.3361399999999999</v>
      </c>
      <c r="H82" s="91">
        <f t="shared" si="45"/>
        <v>2.3645800000000001</v>
      </c>
      <c r="I82" s="91">
        <f t="shared" si="45"/>
        <v>2.5497299999999998</v>
      </c>
      <c r="J82" s="91">
        <f t="shared" si="45"/>
        <v>2.7589600000000001</v>
      </c>
      <c r="K82" s="91">
        <f t="shared" si="45"/>
        <v>2.9559199999999999</v>
      </c>
      <c r="L82" s="91">
        <f t="shared" si="45"/>
        <v>3.17604</v>
      </c>
      <c r="M82" s="91">
        <f t="shared" si="45"/>
        <v>3.3336000000000001</v>
      </c>
      <c r="N82" s="91">
        <f t="shared" si="45"/>
        <v>3.3392300000000001</v>
      </c>
      <c r="O82" s="91">
        <f t="shared" si="45"/>
        <v>3.29989</v>
      </c>
      <c r="P82" s="91">
        <f t="shared" si="45"/>
        <v>3.2714500000000002</v>
      </c>
      <c r="Q82" s="91">
        <f t="shared" si="45"/>
        <v>3.28505</v>
      </c>
      <c r="R82" s="91">
        <f t="shared" si="45"/>
        <v>3.2803499999999999</v>
      </c>
      <c r="S82" s="91">
        <f t="shared" si="45"/>
        <v>3.26172</v>
      </c>
      <c r="T82" s="91">
        <f t="shared" si="45"/>
        <v>3.2650600000000001</v>
      </c>
      <c r="U82" s="91">
        <f t="shared" si="45"/>
        <v>3.3020499999999999</v>
      </c>
      <c r="V82" s="91">
        <f t="shared" si="45"/>
        <v>3.37453</v>
      </c>
      <c r="W82" s="91">
        <f t="shared" si="45"/>
        <v>3.3790100000000001</v>
      </c>
      <c r="X82" s="91">
        <f t="shared" si="45"/>
        <v>3.2054900000000002</v>
      </c>
      <c r="Y82" s="91">
        <f t="shared" si="45"/>
        <v>3.0608200000000001</v>
      </c>
      <c r="Z82" s="91">
        <f t="shared" si="45"/>
        <v>2.7831100000000002</v>
      </c>
      <c r="AA82" s="91">
        <f t="shared" si="45"/>
        <v>2.4828299999999999</v>
      </c>
    </row>
    <row r="83" spans="1:27" ht="12.75" customHeight="1" outlineLevel="1" x14ac:dyDescent="0.2">
      <c r="A83" s="99" t="s">
        <v>313</v>
      </c>
      <c r="B83" s="63" t="s">
        <v>238</v>
      </c>
      <c r="C83" s="43" t="s">
        <v>79</v>
      </c>
      <c r="D83" s="44">
        <v>1289.8900000000001</v>
      </c>
      <c r="E83" s="44">
        <v>1226.8</v>
      </c>
      <c r="F83" s="44">
        <v>1166.01</v>
      </c>
      <c r="G83" s="44">
        <v>1150.57</v>
      </c>
      <c r="H83" s="44">
        <v>1179.01</v>
      </c>
      <c r="I83" s="44">
        <v>1364.16</v>
      </c>
      <c r="J83" s="44">
        <v>1573.39</v>
      </c>
      <c r="K83" s="44">
        <v>1770.35</v>
      </c>
      <c r="L83" s="44">
        <v>1990.47</v>
      </c>
      <c r="M83" s="44">
        <v>2148.0300000000002</v>
      </c>
      <c r="N83" s="44">
        <v>2153.66</v>
      </c>
      <c r="O83" s="44">
        <v>2114.3200000000002</v>
      </c>
      <c r="P83" s="44">
        <v>2085.88</v>
      </c>
      <c r="Q83" s="44">
        <v>2099.48</v>
      </c>
      <c r="R83" s="44">
        <v>2094.7800000000002</v>
      </c>
      <c r="S83" s="44">
        <v>2076.15</v>
      </c>
      <c r="T83" s="44">
        <v>2079.4899999999998</v>
      </c>
      <c r="U83" s="44">
        <v>2116.48</v>
      </c>
      <c r="V83" s="44">
        <v>2188.96</v>
      </c>
      <c r="W83" s="44">
        <v>2193.44</v>
      </c>
      <c r="X83" s="44">
        <v>2019.92</v>
      </c>
      <c r="Y83" s="44">
        <v>1875.25</v>
      </c>
      <c r="Z83" s="44">
        <v>1597.54</v>
      </c>
      <c r="AA83" s="44">
        <v>1297.26</v>
      </c>
    </row>
    <row r="84" spans="1:27" ht="12.75" customHeight="1" outlineLevel="1" x14ac:dyDescent="0.2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315</v>
      </c>
      <c r="B85" s="63" t="s">
        <v>83</v>
      </c>
      <c r="C85" s="43" t="s">
        <v>79</v>
      </c>
      <c r="D85" s="44">
        <v>3.92</v>
      </c>
      <c r="E85" s="44">
        <v>3.92</v>
      </c>
      <c r="F85" s="44">
        <v>3.92</v>
      </c>
      <c r="G85" s="44">
        <v>3.92</v>
      </c>
      <c r="H85" s="44">
        <v>3.92</v>
      </c>
      <c r="I85" s="44">
        <v>3.92</v>
      </c>
      <c r="J85" s="44">
        <v>3.92</v>
      </c>
      <c r="K85" s="44">
        <v>3.92</v>
      </c>
      <c r="L85" s="44">
        <v>3.92</v>
      </c>
      <c r="M85" s="44">
        <v>3.92</v>
      </c>
      <c r="N85" s="44">
        <v>3.92</v>
      </c>
      <c r="O85" s="44">
        <v>3.92</v>
      </c>
      <c r="P85" s="44">
        <v>3.92</v>
      </c>
      <c r="Q85" s="44">
        <v>3.92</v>
      </c>
      <c r="R85" s="44">
        <v>3.92</v>
      </c>
      <c r="S85" s="44">
        <v>3.92</v>
      </c>
      <c r="T85" s="44">
        <v>3.92</v>
      </c>
      <c r="U85" s="44">
        <v>3.92</v>
      </c>
      <c r="V85" s="44">
        <v>3.92</v>
      </c>
      <c r="W85" s="44">
        <v>3.92</v>
      </c>
      <c r="X85" s="44">
        <v>3.92</v>
      </c>
      <c r="Y85" s="44">
        <v>3.92</v>
      </c>
      <c r="Z85" s="44">
        <v>3.92</v>
      </c>
      <c r="AA85" s="44">
        <v>3.92</v>
      </c>
    </row>
    <row r="86" spans="1:27" ht="12.75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317</v>
      </c>
      <c r="B87" s="28" t="str">
        <f>"17"&amp;"."&amp;$B$662&amp;"."&amp;$B$663</f>
        <v>17.10.2023</v>
      </c>
      <c r="C87" s="90" t="s">
        <v>76</v>
      </c>
      <c r="D87" s="91">
        <f>ROUND(((D88+D89+D91+D90)/1000),5)</f>
        <v>2.3664900000000002</v>
      </c>
      <c r="E87" s="91">
        <f>ROUND(((E88+E89+E91+E90)/1000),5)</f>
        <v>2.3105000000000002</v>
      </c>
      <c r="F87" s="91">
        <f>ROUND(((F88+F89+F91+F90)/1000),5)</f>
        <v>2.26668</v>
      </c>
      <c r="G87" s="91">
        <f t="shared" ref="G87:AA87" si="48">ROUND(((G88+G89+G91+G90)/1000),5)</f>
        <v>2.2651599999999998</v>
      </c>
      <c r="H87" s="91">
        <f t="shared" si="48"/>
        <v>2.3021500000000001</v>
      </c>
      <c r="I87" s="91">
        <f t="shared" si="48"/>
        <v>2.4363899999999998</v>
      </c>
      <c r="J87" s="91">
        <f t="shared" si="48"/>
        <v>2.5500600000000002</v>
      </c>
      <c r="K87" s="91">
        <f t="shared" si="48"/>
        <v>2.8955000000000002</v>
      </c>
      <c r="L87" s="91">
        <f t="shared" si="48"/>
        <v>3.1361699999999999</v>
      </c>
      <c r="M87" s="91">
        <f t="shared" si="48"/>
        <v>3.3931499999999999</v>
      </c>
      <c r="N87" s="91">
        <f t="shared" si="48"/>
        <v>3.4313199999999999</v>
      </c>
      <c r="O87" s="91">
        <f t="shared" si="48"/>
        <v>3.3886500000000002</v>
      </c>
      <c r="P87" s="91">
        <f t="shared" si="48"/>
        <v>3.1970399999999999</v>
      </c>
      <c r="Q87" s="91">
        <f t="shared" si="48"/>
        <v>3.21285</v>
      </c>
      <c r="R87" s="91">
        <f t="shared" si="48"/>
        <v>3.2224200000000001</v>
      </c>
      <c r="S87" s="91">
        <f t="shared" si="48"/>
        <v>3.2155</v>
      </c>
      <c r="T87" s="91">
        <f t="shared" si="48"/>
        <v>3.2060599999999999</v>
      </c>
      <c r="U87" s="91">
        <f t="shared" si="48"/>
        <v>3.2816000000000001</v>
      </c>
      <c r="V87" s="91">
        <f t="shared" si="48"/>
        <v>3.4435500000000001</v>
      </c>
      <c r="W87" s="91">
        <f t="shared" si="48"/>
        <v>3.4420899999999999</v>
      </c>
      <c r="X87" s="91">
        <f t="shared" si="48"/>
        <v>3.1767799999999999</v>
      </c>
      <c r="Y87" s="91">
        <f t="shared" si="48"/>
        <v>3.0432899999999998</v>
      </c>
      <c r="Z87" s="91">
        <f t="shared" si="48"/>
        <v>2.8123900000000002</v>
      </c>
      <c r="AA87" s="91">
        <f t="shared" si="48"/>
        <v>2.5458500000000002</v>
      </c>
    </row>
    <row r="88" spans="1:27" ht="12.75" customHeight="1" outlineLevel="1" x14ac:dyDescent="0.2">
      <c r="A88" s="99" t="s">
        <v>318</v>
      </c>
      <c r="B88" s="63" t="s">
        <v>238</v>
      </c>
      <c r="C88" s="43" t="s">
        <v>79</v>
      </c>
      <c r="D88" s="44">
        <v>1180.92</v>
      </c>
      <c r="E88" s="44">
        <v>1124.93</v>
      </c>
      <c r="F88" s="44">
        <v>1081.1099999999999</v>
      </c>
      <c r="G88" s="44">
        <v>1079.5899999999999</v>
      </c>
      <c r="H88" s="44">
        <v>1116.58</v>
      </c>
      <c r="I88" s="44">
        <v>1250.82</v>
      </c>
      <c r="J88" s="44">
        <v>1364.49</v>
      </c>
      <c r="K88" s="44">
        <v>1709.93</v>
      </c>
      <c r="L88" s="44">
        <v>1950.6</v>
      </c>
      <c r="M88" s="44">
        <v>2207.58</v>
      </c>
      <c r="N88" s="44">
        <v>2245.75</v>
      </c>
      <c r="O88" s="44">
        <v>2203.08</v>
      </c>
      <c r="P88" s="44">
        <v>2011.47</v>
      </c>
      <c r="Q88" s="44">
        <v>2027.28</v>
      </c>
      <c r="R88" s="44">
        <v>2036.85</v>
      </c>
      <c r="S88" s="44">
        <v>2029.93</v>
      </c>
      <c r="T88" s="44">
        <v>2020.49</v>
      </c>
      <c r="U88" s="44">
        <v>2096.0300000000002</v>
      </c>
      <c r="V88" s="44">
        <v>2257.98</v>
      </c>
      <c r="W88" s="44">
        <v>2256.52</v>
      </c>
      <c r="X88" s="44">
        <v>1991.21</v>
      </c>
      <c r="Y88" s="44">
        <v>1857.72</v>
      </c>
      <c r="Z88" s="44">
        <v>1626.82</v>
      </c>
      <c r="AA88" s="44">
        <v>1360.28</v>
      </c>
    </row>
    <row r="89" spans="1:27" ht="12.75" customHeight="1" outlineLevel="1" x14ac:dyDescent="0.2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320</v>
      </c>
      <c r="B90" s="63" t="s">
        <v>83</v>
      </c>
      <c r="C90" s="43" t="s">
        <v>79</v>
      </c>
      <c r="D90" s="44">
        <v>3.92</v>
      </c>
      <c r="E90" s="44">
        <v>3.92</v>
      </c>
      <c r="F90" s="44">
        <v>3.92</v>
      </c>
      <c r="G90" s="44">
        <v>3.92</v>
      </c>
      <c r="H90" s="44">
        <v>3.92</v>
      </c>
      <c r="I90" s="44">
        <v>3.92</v>
      </c>
      <c r="J90" s="44">
        <v>3.92</v>
      </c>
      <c r="K90" s="44">
        <v>3.92</v>
      </c>
      <c r="L90" s="44">
        <v>3.92</v>
      </c>
      <c r="M90" s="44">
        <v>3.92</v>
      </c>
      <c r="N90" s="44">
        <v>3.92</v>
      </c>
      <c r="O90" s="44">
        <v>3.92</v>
      </c>
      <c r="P90" s="44">
        <v>3.92</v>
      </c>
      <c r="Q90" s="44">
        <v>3.92</v>
      </c>
      <c r="R90" s="44">
        <v>3.92</v>
      </c>
      <c r="S90" s="44">
        <v>3.92</v>
      </c>
      <c r="T90" s="44">
        <v>3.92</v>
      </c>
      <c r="U90" s="44">
        <v>3.92</v>
      </c>
      <c r="V90" s="44">
        <v>3.92</v>
      </c>
      <c r="W90" s="44">
        <v>3.92</v>
      </c>
      <c r="X90" s="44">
        <v>3.92</v>
      </c>
      <c r="Y90" s="44">
        <v>3.92</v>
      </c>
      <c r="Z90" s="44">
        <v>3.92</v>
      </c>
      <c r="AA90" s="44">
        <v>3.92</v>
      </c>
    </row>
    <row r="91" spans="1:27" ht="12.75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322</v>
      </c>
      <c r="B92" s="28" t="str">
        <f>"18"&amp;"."&amp;$B$662&amp;"."&amp;$B$663</f>
        <v>18.10.2023</v>
      </c>
      <c r="C92" s="90" t="s">
        <v>76</v>
      </c>
      <c r="D92" s="91">
        <f>ROUND(((D93+D94+D96+D95)/1000),5)</f>
        <v>2.3586399999999998</v>
      </c>
      <c r="E92" s="91">
        <f>ROUND(((E93+E94+E96+E95)/1000),5)</f>
        <v>2.2975599999999998</v>
      </c>
      <c r="F92" s="91">
        <f>ROUND(((F93+F94+F96+F95)/1000),5)</f>
        <v>2.2756799999999999</v>
      </c>
      <c r="G92" s="91">
        <f t="shared" ref="G92:AA92" si="51">ROUND(((G93+G94+G96+G95)/1000),5)</f>
        <v>2.2920400000000001</v>
      </c>
      <c r="H92" s="91">
        <f t="shared" si="51"/>
        <v>2.3458199999999998</v>
      </c>
      <c r="I92" s="91">
        <f t="shared" si="51"/>
        <v>2.4341400000000002</v>
      </c>
      <c r="J92" s="91">
        <f t="shared" si="51"/>
        <v>2.59795</v>
      </c>
      <c r="K92" s="91">
        <f t="shared" si="51"/>
        <v>2.9146399999999999</v>
      </c>
      <c r="L92" s="91">
        <f t="shared" si="51"/>
        <v>3.02203</v>
      </c>
      <c r="M92" s="91">
        <f t="shared" si="51"/>
        <v>3.32823</v>
      </c>
      <c r="N92" s="91">
        <f t="shared" si="51"/>
        <v>3.3856700000000002</v>
      </c>
      <c r="O92" s="91">
        <f t="shared" si="51"/>
        <v>3.1918700000000002</v>
      </c>
      <c r="P92" s="91">
        <f t="shared" si="51"/>
        <v>3.1707000000000001</v>
      </c>
      <c r="Q92" s="91">
        <f t="shared" si="51"/>
        <v>3.16879</v>
      </c>
      <c r="R92" s="91">
        <f t="shared" si="51"/>
        <v>3.1837</v>
      </c>
      <c r="S92" s="91">
        <f t="shared" si="51"/>
        <v>3.1811799999999999</v>
      </c>
      <c r="T92" s="91">
        <f t="shared" si="51"/>
        <v>3.1820499999999998</v>
      </c>
      <c r="U92" s="91">
        <f t="shared" si="51"/>
        <v>3.37086</v>
      </c>
      <c r="V92" s="91">
        <f t="shared" si="51"/>
        <v>3.4117299999999999</v>
      </c>
      <c r="W92" s="91">
        <f t="shared" si="51"/>
        <v>3.3581699999999999</v>
      </c>
      <c r="X92" s="91">
        <f t="shared" si="51"/>
        <v>3.12391</v>
      </c>
      <c r="Y92" s="91">
        <f t="shared" si="51"/>
        <v>2.9990399999999999</v>
      </c>
      <c r="Z92" s="91">
        <f t="shared" si="51"/>
        <v>2.7062400000000002</v>
      </c>
      <c r="AA92" s="91">
        <f t="shared" si="51"/>
        <v>2.4698099999999998</v>
      </c>
    </row>
    <row r="93" spans="1:27" ht="12.75" customHeight="1" outlineLevel="1" x14ac:dyDescent="0.2">
      <c r="A93" s="99" t="s">
        <v>323</v>
      </c>
      <c r="B93" s="63" t="s">
        <v>238</v>
      </c>
      <c r="C93" s="43" t="s">
        <v>79</v>
      </c>
      <c r="D93" s="44">
        <v>1173.07</v>
      </c>
      <c r="E93" s="44">
        <v>1111.99</v>
      </c>
      <c r="F93" s="44">
        <v>1090.1099999999999</v>
      </c>
      <c r="G93" s="44">
        <v>1106.47</v>
      </c>
      <c r="H93" s="44">
        <v>1160.25</v>
      </c>
      <c r="I93" s="44">
        <v>1248.57</v>
      </c>
      <c r="J93" s="44">
        <v>1412.38</v>
      </c>
      <c r="K93" s="44">
        <v>1729.07</v>
      </c>
      <c r="L93" s="44">
        <v>1836.46</v>
      </c>
      <c r="M93" s="44">
        <v>2142.66</v>
      </c>
      <c r="N93" s="44">
        <v>2200.1</v>
      </c>
      <c r="O93" s="44">
        <v>2006.3</v>
      </c>
      <c r="P93" s="44">
        <v>1985.13</v>
      </c>
      <c r="Q93" s="44">
        <v>1983.22</v>
      </c>
      <c r="R93" s="44">
        <v>1998.13</v>
      </c>
      <c r="S93" s="44">
        <v>1995.61</v>
      </c>
      <c r="T93" s="44">
        <v>1996.48</v>
      </c>
      <c r="U93" s="44">
        <v>2185.29</v>
      </c>
      <c r="V93" s="44">
        <v>2226.16</v>
      </c>
      <c r="W93" s="44">
        <v>2172.6</v>
      </c>
      <c r="X93" s="44">
        <v>1938.34</v>
      </c>
      <c r="Y93" s="44">
        <v>1813.47</v>
      </c>
      <c r="Z93" s="44">
        <v>1520.67</v>
      </c>
      <c r="AA93" s="44">
        <v>1284.24</v>
      </c>
    </row>
    <row r="94" spans="1:27" ht="12.75" customHeight="1" outlineLevel="1" x14ac:dyDescent="0.2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325</v>
      </c>
      <c r="B95" s="63" t="s">
        <v>83</v>
      </c>
      <c r="C95" s="43" t="s">
        <v>79</v>
      </c>
      <c r="D95" s="44">
        <v>3.92</v>
      </c>
      <c r="E95" s="44">
        <v>3.92</v>
      </c>
      <c r="F95" s="44">
        <v>3.92</v>
      </c>
      <c r="G95" s="44">
        <v>3.92</v>
      </c>
      <c r="H95" s="44">
        <v>3.92</v>
      </c>
      <c r="I95" s="44">
        <v>3.92</v>
      </c>
      <c r="J95" s="44">
        <v>3.92</v>
      </c>
      <c r="K95" s="44">
        <v>3.92</v>
      </c>
      <c r="L95" s="44">
        <v>3.92</v>
      </c>
      <c r="M95" s="44">
        <v>3.92</v>
      </c>
      <c r="N95" s="44">
        <v>3.92</v>
      </c>
      <c r="O95" s="44">
        <v>3.92</v>
      </c>
      <c r="P95" s="44">
        <v>3.92</v>
      </c>
      <c r="Q95" s="44">
        <v>3.92</v>
      </c>
      <c r="R95" s="44">
        <v>3.92</v>
      </c>
      <c r="S95" s="44">
        <v>3.92</v>
      </c>
      <c r="T95" s="44">
        <v>3.92</v>
      </c>
      <c r="U95" s="44">
        <v>3.92</v>
      </c>
      <c r="V95" s="44">
        <v>3.92</v>
      </c>
      <c r="W95" s="44">
        <v>3.92</v>
      </c>
      <c r="X95" s="44">
        <v>3.92</v>
      </c>
      <c r="Y95" s="44">
        <v>3.92</v>
      </c>
      <c r="Z95" s="44">
        <v>3.92</v>
      </c>
      <c r="AA95" s="44">
        <v>3.92</v>
      </c>
    </row>
    <row r="96" spans="1:27" ht="12.75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327</v>
      </c>
      <c r="B97" s="28" t="str">
        <f>"19"&amp;"."&amp;$B$662&amp;"."&amp;$B$663</f>
        <v>19.10.2023</v>
      </c>
      <c r="C97" s="90" t="s">
        <v>76</v>
      </c>
      <c r="D97" s="91">
        <f>ROUND(((D98+D99+D101+D100)/1000),5)</f>
        <v>2.36938</v>
      </c>
      <c r="E97" s="91">
        <f>ROUND(((E98+E99+E101+E100)/1000),5)</f>
        <v>2.2792400000000002</v>
      </c>
      <c r="F97" s="91">
        <f>ROUND(((F98+F99+F101+F100)/1000),5)</f>
        <v>2.2677399999999999</v>
      </c>
      <c r="G97" s="91">
        <f t="shared" ref="G97:AA97" si="54">ROUND(((G98+G99+G101+G100)/1000),5)</f>
        <v>2.2677</v>
      </c>
      <c r="H97" s="91">
        <f t="shared" si="54"/>
        <v>2.3208600000000001</v>
      </c>
      <c r="I97" s="91">
        <f t="shared" si="54"/>
        <v>2.42781</v>
      </c>
      <c r="J97" s="91">
        <f t="shared" si="54"/>
        <v>2.65489</v>
      </c>
      <c r="K97" s="91">
        <f t="shared" si="54"/>
        <v>2.9176899999999999</v>
      </c>
      <c r="L97" s="91">
        <f t="shared" si="54"/>
        <v>3.1850399999999999</v>
      </c>
      <c r="M97" s="91">
        <f t="shared" si="54"/>
        <v>3.3401999999999998</v>
      </c>
      <c r="N97" s="91">
        <f t="shared" si="54"/>
        <v>3.3694299999999999</v>
      </c>
      <c r="O97" s="91">
        <f t="shared" si="54"/>
        <v>3.3696999999999999</v>
      </c>
      <c r="P97" s="91">
        <f t="shared" si="54"/>
        <v>3.2827600000000001</v>
      </c>
      <c r="Q97" s="91">
        <f t="shared" si="54"/>
        <v>3.2929400000000002</v>
      </c>
      <c r="R97" s="91">
        <f t="shared" si="54"/>
        <v>3.2934899999999998</v>
      </c>
      <c r="S97" s="91">
        <f t="shared" si="54"/>
        <v>3.2897500000000002</v>
      </c>
      <c r="T97" s="91">
        <f t="shared" si="54"/>
        <v>3.28952</v>
      </c>
      <c r="U97" s="91">
        <f t="shared" si="54"/>
        <v>3.3513000000000002</v>
      </c>
      <c r="V97" s="91">
        <f t="shared" si="54"/>
        <v>3.4189500000000002</v>
      </c>
      <c r="W97" s="91">
        <f t="shared" si="54"/>
        <v>3.3839899999999998</v>
      </c>
      <c r="X97" s="91">
        <f t="shared" si="54"/>
        <v>3.2563499999999999</v>
      </c>
      <c r="Y97" s="91">
        <f t="shared" si="54"/>
        <v>3.0202499999999999</v>
      </c>
      <c r="Z97" s="91">
        <f t="shared" si="54"/>
        <v>2.8162199999999999</v>
      </c>
      <c r="AA97" s="91">
        <f t="shared" si="54"/>
        <v>2.5720800000000001</v>
      </c>
    </row>
    <row r="98" spans="1:27" ht="12.75" customHeight="1" outlineLevel="1" x14ac:dyDescent="0.2">
      <c r="A98" s="99" t="s">
        <v>328</v>
      </c>
      <c r="B98" s="63" t="s">
        <v>238</v>
      </c>
      <c r="C98" s="43" t="s">
        <v>79</v>
      </c>
      <c r="D98" s="44">
        <v>1183.81</v>
      </c>
      <c r="E98" s="44">
        <v>1093.67</v>
      </c>
      <c r="F98" s="44">
        <v>1082.17</v>
      </c>
      <c r="G98" s="44">
        <v>1082.1300000000001</v>
      </c>
      <c r="H98" s="44">
        <v>1135.29</v>
      </c>
      <c r="I98" s="44">
        <v>1242.24</v>
      </c>
      <c r="J98" s="44">
        <v>1469.32</v>
      </c>
      <c r="K98" s="44">
        <v>1732.12</v>
      </c>
      <c r="L98" s="44">
        <v>1999.47</v>
      </c>
      <c r="M98" s="44">
        <v>2154.63</v>
      </c>
      <c r="N98" s="44">
        <v>2183.86</v>
      </c>
      <c r="O98" s="44">
        <v>2184.13</v>
      </c>
      <c r="P98" s="44">
        <v>2097.19</v>
      </c>
      <c r="Q98" s="44">
        <v>2107.37</v>
      </c>
      <c r="R98" s="44">
        <v>2107.92</v>
      </c>
      <c r="S98" s="44">
        <v>2104.1799999999998</v>
      </c>
      <c r="T98" s="44">
        <v>2103.9499999999998</v>
      </c>
      <c r="U98" s="44">
        <v>2165.73</v>
      </c>
      <c r="V98" s="44">
        <v>2233.38</v>
      </c>
      <c r="W98" s="44">
        <v>2198.42</v>
      </c>
      <c r="X98" s="44">
        <v>2070.7800000000002</v>
      </c>
      <c r="Y98" s="44">
        <v>1834.68</v>
      </c>
      <c r="Z98" s="44">
        <v>1630.65</v>
      </c>
      <c r="AA98" s="44">
        <v>1386.51</v>
      </c>
    </row>
    <row r="99" spans="1:27" ht="12.75" customHeight="1" outlineLevel="1" x14ac:dyDescent="0.2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3.92</v>
      </c>
      <c r="E100" s="44">
        <v>3.92</v>
      </c>
      <c r="F100" s="44">
        <v>3.92</v>
      </c>
      <c r="G100" s="44">
        <v>3.92</v>
      </c>
      <c r="H100" s="44">
        <v>3.92</v>
      </c>
      <c r="I100" s="44">
        <v>3.92</v>
      </c>
      <c r="J100" s="44">
        <v>3.92</v>
      </c>
      <c r="K100" s="44">
        <v>3.92</v>
      </c>
      <c r="L100" s="44">
        <v>3.92</v>
      </c>
      <c r="M100" s="44">
        <v>3.92</v>
      </c>
      <c r="N100" s="44">
        <v>3.92</v>
      </c>
      <c r="O100" s="44">
        <v>3.92</v>
      </c>
      <c r="P100" s="44">
        <v>3.92</v>
      </c>
      <c r="Q100" s="44">
        <v>3.92</v>
      </c>
      <c r="R100" s="44">
        <v>3.92</v>
      </c>
      <c r="S100" s="44">
        <v>3.92</v>
      </c>
      <c r="T100" s="44">
        <v>3.92</v>
      </c>
      <c r="U100" s="44">
        <v>3.92</v>
      </c>
      <c r="V100" s="44">
        <v>3.92</v>
      </c>
      <c r="W100" s="44">
        <v>3.92</v>
      </c>
      <c r="X100" s="44">
        <v>3.92</v>
      </c>
      <c r="Y100" s="44">
        <v>3.92</v>
      </c>
      <c r="Z100" s="44">
        <v>3.92</v>
      </c>
      <c r="AA100" s="44">
        <v>3.92</v>
      </c>
    </row>
    <row r="101" spans="1:27" ht="12.75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332</v>
      </c>
      <c r="B102" s="28" t="str">
        <f>"20"&amp;"."&amp;$B$662&amp;"."&amp;$B$663</f>
        <v>20.10.2023</v>
      </c>
      <c r="C102" s="90" t="s">
        <v>76</v>
      </c>
      <c r="D102" s="91">
        <f>ROUND(((D103+D104+D106+D105)/1000),5)</f>
        <v>2.37059</v>
      </c>
      <c r="E102" s="91">
        <f>ROUND(((E103+E104+E106+E105)/1000),5)</f>
        <v>2.2952900000000001</v>
      </c>
      <c r="F102" s="91">
        <f>ROUND(((F103+F104+F106+F105)/1000),5)</f>
        <v>2.2702499999999999</v>
      </c>
      <c r="G102" s="91">
        <f t="shared" ref="G102:AA102" si="57">ROUND(((G103+G104+G106+G105)/1000),5)</f>
        <v>2.27522</v>
      </c>
      <c r="H102" s="91">
        <f t="shared" si="57"/>
        <v>2.3408799999999998</v>
      </c>
      <c r="I102" s="91">
        <f t="shared" si="57"/>
        <v>2.4276599999999999</v>
      </c>
      <c r="J102" s="91">
        <f t="shared" si="57"/>
        <v>2.6471499999999999</v>
      </c>
      <c r="K102" s="91">
        <f t="shared" si="57"/>
        <v>2.9553799999999999</v>
      </c>
      <c r="L102" s="91">
        <f t="shared" si="57"/>
        <v>3.1318100000000002</v>
      </c>
      <c r="M102" s="91">
        <f t="shared" si="57"/>
        <v>3.3610099999999998</v>
      </c>
      <c r="N102" s="91">
        <f t="shared" si="57"/>
        <v>3.4253399999999998</v>
      </c>
      <c r="O102" s="91">
        <f t="shared" si="57"/>
        <v>3.2278199999999999</v>
      </c>
      <c r="P102" s="91">
        <f t="shared" si="57"/>
        <v>3.21014</v>
      </c>
      <c r="Q102" s="91">
        <f t="shared" si="57"/>
        <v>3.21367</v>
      </c>
      <c r="R102" s="91">
        <f t="shared" si="57"/>
        <v>3.2174700000000001</v>
      </c>
      <c r="S102" s="91">
        <f t="shared" si="57"/>
        <v>3.2109299999999998</v>
      </c>
      <c r="T102" s="91">
        <f t="shared" si="57"/>
        <v>3.2032600000000002</v>
      </c>
      <c r="U102" s="91">
        <f t="shared" si="57"/>
        <v>3.3971900000000002</v>
      </c>
      <c r="V102" s="91">
        <f t="shared" si="57"/>
        <v>3.4190399999999999</v>
      </c>
      <c r="W102" s="91">
        <f t="shared" si="57"/>
        <v>3.27657</v>
      </c>
      <c r="X102" s="91">
        <f t="shared" si="57"/>
        <v>3.1823700000000001</v>
      </c>
      <c r="Y102" s="91">
        <f t="shared" si="57"/>
        <v>3.0936300000000001</v>
      </c>
      <c r="Z102" s="91">
        <f t="shared" si="57"/>
        <v>2.8057699999999999</v>
      </c>
      <c r="AA102" s="91">
        <f t="shared" si="57"/>
        <v>2.5520299999999998</v>
      </c>
    </row>
    <row r="103" spans="1:27" ht="12.75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1185.02</v>
      </c>
      <c r="E103" s="44">
        <v>1109.72</v>
      </c>
      <c r="F103" s="44">
        <v>1084.68</v>
      </c>
      <c r="G103" s="44">
        <v>1089.6500000000001</v>
      </c>
      <c r="H103" s="44">
        <v>1155.31</v>
      </c>
      <c r="I103" s="44">
        <v>1242.0899999999999</v>
      </c>
      <c r="J103" s="44">
        <v>1461.58</v>
      </c>
      <c r="K103" s="44">
        <v>1769.81</v>
      </c>
      <c r="L103" s="44">
        <v>1946.24</v>
      </c>
      <c r="M103" s="44">
        <v>2175.44</v>
      </c>
      <c r="N103" s="44">
        <v>2239.77</v>
      </c>
      <c r="O103" s="44">
        <v>2042.25</v>
      </c>
      <c r="P103" s="44">
        <v>2024.57</v>
      </c>
      <c r="Q103" s="44">
        <v>2028.1</v>
      </c>
      <c r="R103" s="44">
        <v>2031.9</v>
      </c>
      <c r="S103" s="44">
        <v>2025.36</v>
      </c>
      <c r="T103" s="44">
        <v>2017.69</v>
      </c>
      <c r="U103" s="44">
        <v>2211.62</v>
      </c>
      <c r="V103" s="44">
        <v>2233.4699999999998</v>
      </c>
      <c r="W103" s="44">
        <v>2091</v>
      </c>
      <c r="X103" s="44">
        <v>1996.8</v>
      </c>
      <c r="Y103" s="44">
        <v>1908.06</v>
      </c>
      <c r="Z103" s="44">
        <v>1620.2</v>
      </c>
      <c r="AA103" s="44">
        <v>1366.46</v>
      </c>
    </row>
    <row r="104" spans="1:27" ht="12.75" customHeight="1" outlineLevel="1" x14ac:dyDescent="0.2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3.92</v>
      </c>
      <c r="E105" s="44">
        <v>3.92</v>
      </c>
      <c r="F105" s="44">
        <v>3.92</v>
      </c>
      <c r="G105" s="44">
        <v>3.92</v>
      </c>
      <c r="H105" s="44">
        <v>3.92</v>
      </c>
      <c r="I105" s="44">
        <v>3.92</v>
      </c>
      <c r="J105" s="44">
        <v>3.92</v>
      </c>
      <c r="K105" s="44">
        <v>3.92</v>
      </c>
      <c r="L105" s="44">
        <v>3.92</v>
      </c>
      <c r="M105" s="44">
        <v>3.92</v>
      </c>
      <c r="N105" s="44">
        <v>3.92</v>
      </c>
      <c r="O105" s="44">
        <v>3.92</v>
      </c>
      <c r="P105" s="44">
        <v>3.92</v>
      </c>
      <c r="Q105" s="44">
        <v>3.92</v>
      </c>
      <c r="R105" s="44">
        <v>3.92</v>
      </c>
      <c r="S105" s="44">
        <v>3.92</v>
      </c>
      <c r="T105" s="44">
        <v>3.92</v>
      </c>
      <c r="U105" s="44">
        <v>3.92</v>
      </c>
      <c r="V105" s="44">
        <v>3.92</v>
      </c>
      <c r="W105" s="44">
        <v>3.92</v>
      </c>
      <c r="X105" s="44">
        <v>3.92</v>
      </c>
      <c r="Y105" s="44">
        <v>3.92</v>
      </c>
      <c r="Z105" s="44">
        <v>3.92</v>
      </c>
      <c r="AA105" s="44">
        <v>3.92</v>
      </c>
    </row>
    <row r="106" spans="1:27" ht="12.75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337</v>
      </c>
      <c r="B107" s="28" t="str">
        <f>"21"&amp;"."&amp;$B$662&amp;"."&amp;$B$663</f>
        <v>21.10.2023</v>
      </c>
      <c r="C107" s="90" t="s">
        <v>76</v>
      </c>
      <c r="D107" s="91">
        <f>ROUND(((D108+D109+D111+D110)/1000),5)</f>
        <v>2.4165100000000002</v>
      </c>
      <c r="E107" s="91">
        <f>ROUND(((E108+E109+E111+E110)/1000),5)</f>
        <v>2.3865500000000002</v>
      </c>
      <c r="F107" s="91">
        <f>ROUND(((F108+F109+F111+F110)/1000),5)</f>
        <v>2.34761</v>
      </c>
      <c r="G107" s="91">
        <f t="shared" ref="G107:AA107" si="60">ROUND(((G108+G109+G111+G110)/1000),5)</f>
        <v>2.3347000000000002</v>
      </c>
      <c r="H107" s="91">
        <f t="shared" si="60"/>
        <v>2.3425500000000001</v>
      </c>
      <c r="I107" s="91">
        <f t="shared" si="60"/>
        <v>2.3948700000000001</v>
      </c>
      <c r="J107" s="91">
        <f t="shared" si="60"/>
        <v>2.4117899999999999</v>
      </c>
      <c r="K107" s="91">
        <f t="shared" si="60"/>
        <v>2.6234700000000002</v>
      </c>
      <c r="L107" s="91">
        <f t="shared" si="60"/>
        <v>2.78769</v>
      </c>
      <c r="M107" s="91">
        <f t="shared" si="60"/>
        <v>3.01248</v>
      </c>
      <c r="N107" s="91">
        <f t="shared" si="60"/>
        <v>3.1032500000000001</v>
      </c>
      <c r="O107" s="91">
        <f t="shared" si="60"/>
        <v>3.1097100000000002</v>
      </c>
      <c r="P107" s="91">
        <f t="shared" si="60"/>
        <v>3.0730900000000001</v>
      </c>
      <c r="Q107" s="91">
        <f t="shared" si="60"/>
        <v>3.0682200000000002</v>
      </c>
      <c r="R107" s="91">
        <f t="shared" si="60"/>
        <v>3.0525199999999999</v>
      </c>
      <c r="S107" s="91">
        <f t="shared" si="60"/>
        <v>3.0440100000000001</v>
      </c>
      <c r="T107" s="91">
        <f t="shared" si="60"/>
        <v>3.0644499999999999</v>
      </c>
      <c r="U107" s="91">
        <f t="shared" si="60"/>
        <v>3.1704699999999999</v>
      </c>
      <c r="V107" s="91">
        <f t="shared" si="60"/>
        <v>3.3635100000000002</v>
      </c>
      <c r="W107" s="91">
        <f t="shared" si="60"/>
        <v>3.2617099999999999</v>
      </c>
      <c r="X107" s="91">
        <f t="shared" si="60"/>
        <v>3.0529000000000002</v>
      </c>
      <c r="Y107" s="91">
        <f t="shared" si="60"/>
        <v>2.9235899999999999</v>
      </c>
      <c r="Z107" s="91">
        <f t="shared" si="60"/>
        <v>2.6889699999999999</v>
      </c>
      <c r="AA107" s="91">
        <f t="shared" si="60"/>
        <v>2.4778799999999999</v>
      </c>
    </row>
    <row r="108" spans="1:27" ht="12.75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1230.94</v>
      </c>
      <c r="E108" s="44">
        <v>1200.98</v>
      </c>
      <c r="F108" s="44">
        <v>1162.04</v>
      </c>
      <c r="G108" s="44">
        <v>1149.1300000000001</v>
      </c>
      <c r="H108" s="44">
        <v>1156.98</v>
      </c>
      <c r="I108" s="44">
        <v>1209.3</v>
      </c>
      <c r="J108" s="44">
        <v>1226.22</v>
      </c>
      <c r="K108" s="44">
        <v>1437.9</v>
      </c>
      <c r="L108" s="44">
        <v>1602.12</v>
      </c>
      <c r="M108" s="44">
        <v>1826.91</v>
      </c>
      <c r="N108" s="44">
        <v>1917.68</v>
      </c>
      <c r="O108" s="44">
        <v>1924.14</v>
      </c>
      <c r="P108" s="44">
        <v>1887.52</v>
      </c>
      <c r="Q108" s="44">
        <v>1882.65</v>
      </c>
      <c r="R108" s="44">
        <v>1866.95</v>
      </c>
      <c r="S108" s="44">
        <v>1858.44</v>
      </c>
      <c r="T108" s="44">
        <v>1878.88</v>
      </c>
      <c r="U108" s="44">
        <v>1984.9</v>
      </c>
      <c r="V108" s="44">
        <v>2177.94</v>
      </c>
      <c r="W108" s="44">
        <v>2076.14</v>
      </c>
      <c r="X108" s="44">
        <v>1867.33</v>
      </c>
      <c r="Y108" s="44">
        <v>1738.02</v>
      </c>
      <c r="Z108" s="44">
        <v>1503.4</v>
      </c>
      <c r="AA108" s="44">
        <v>1292.31</v>
      </c>
    </row>
    <row r="109" spans="1:27" ht="12.75" customHeight="1" outlineLevel="1" x14ac:dyDescent="0.2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3.92</v>
      </c>
      <c r="E110" s="44">
        <v>3.92</v>
      </c>
      <c r="F110" s="44">
        <v>3.92</v>
      </c>
      <c r="G110" s="44">
        <v>3.92</v>
      </c>
      <c r="H110" s="44">
        <v>3.92</v>
      </c>
      <c r="I110" s="44">
        <v>3.92</v>
      </c>
      <c r="J110" s="44">
        <v>3.92</v>
      </c>
      <c r="K110" s="44">
        <v>3.92</v>
      </c>
      <c r="L110" s="44">
        <v>3.92</v>
      </c>
      <c r="M110" s="44">
        <v>3.92</v>
      </c>
      <c r="N110" s="44">
        <v>3.92</v>
      </c>
      <c r="O110" s="44">
        <v>3.92</v>
      </c>
      <c r="P110" s="44">
        <v>3.92</v>
      </c>
      <c r="Q110" s="44">
        <v>3.92</v>
      </c>
      <c r="R110" s="44">
        <v>3.92</v>
      </c>
      <c r="S110" s="44">
        <v>3.92</v>
      </c>
      <c r="T110" s="44">
        <v>3.92</v>
      </c>
      <c r="U110" s="44">
        <v>3.92</v>
      </c>
      <c r="V110" s="44">
        <v>3.92</v>
      </c>
      <c r="W110" s="44">
        <v>3.92</v>
      </c>
      <c r="X110" s="44">
        <v>3.92</v>
      </c>
      <c r="Y110" s="44">
        <v>3.92</v>
      </c>
      <c r="Z110" s="44">
        <v>3.92</v>
      </c>
      <c r="AA110" s="44">
        <v>3.92</v>
      </c>
    </row>
    <row r="111" spans="1:27" ht="12.75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342</v>
      </c>
      <c r="B112" s="28" t="str">
        <f>"22"&amp;"."&amp;$B$662&amp;"."&amp;$B$663</f>
        <v>22.10.2023</v>
      </c>
      <c r="C112" s="90" t="s">
        <v>76</v>
      </c>
      <c r="D112" s="91">
        <f>ROUND(((D113+D114+D116+D115)/1000),5)</f>
        <v>2.3893599999999999</v>
      </c>
      <c r="E112" s="91">
        <f>ROUND(((E113+E114+E116+E115)/1000),5)</f>
        <v>2.3157399999999999</v>
      </c>
      <c r="F112" s="91">
        <f>ROUND(((F113+F114+F116+F115)/1000),5)</f>
        <v>2.2621000000000002</v>
      </c>
      <c r="G112" s="91">
        <f t="shared" ref="G112:AA112" si="63">ROUND(((G113+G114+G116+G115)/1000),5)</f>
        <v>2.25529</v>
      </c>
      <c r="H112" s="91">
        <f t="shared" si="63"/>
        <v>2.2547000000000001</v>
      </c>
      <c r="I112" s="91">
        <f t="shared" si="63"/>
        <v>2.33229</v>
      </c>
      <c r="J112" s="91">
        <f t="shared" si="63"/>
        <v>2.33751</v>
      </c>
      <c r="K112" s="91">
        <f t="shared" si="63"/>
        <v>2.3950300000000002</v>
      </c>
      <c r="L112" s="91">
        <f t="shared" si="63"/>
        <v>2.5604499999999999</v>
      </c>
      <c r="M112" s="91">
        <f t="shared" si="63"/>
        <v>2.77115</v>
      </c>
      <c r="N112" s="91">
        <f t="shared" si="63"/>
        <v>2.8544800000000001</v>
      </c>
      <c r="O112" s="91">
        <f t="shared" si="63"/>
        <v>2.88672</v>
      </c>
      <c r="P112" s="91">
        <f t="shared" si="63"/>
        <v>2.91249</v>
      </c>
      <c r="Q112" s="91">
        <f t="shared" si="63"/>
        <v>2.92902</v>
      </c>
      <c r="R112" s="91">
        <f t="shared" si="63"/>
        <v>2.94408</v>
      </c>
      <c r="S112" s="91">
        <f t="shared" si="63"/>
        <v>2.9331499999999999</v>
      </c>
      <c r="T112" s="91">
        <f t="shared" si="63"/>
        <v>3.0114700000000001</v>
      </c>
      <c r="U112" s="91">
        <f t="shared" si="63"/>
        <v>3.22845</v>
      </c>
      <c r="V112" s="91">
        <f t="shared" si="63"/>
        <v>3.3618899999999998</v>
      </c>
      <c r="W112" s="91">
        <f t="shared" si="63"/>
        <v>3.30871</v>
      </c>
      <c r="X112" s="91">
        <f t="shared" si="63"/>
        <v>3.0826600000000002</v>
      </c>
      <c r="Y112" s="91">
        <f t="shared" si="63"/>
        <v>2.8619300000000001</v>
      </c>
      <c r="Z112" s="91">
        <f t="shared" si="63"/>
        <v>2.52928</v>
      </c>
      <c r="AA112" s="91">
        <f t="shared" si="63"/>
        <v>2.4148800000000001</v>
      </c>
    </row>
    <row r="113" spans="1:27" ht="12.75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1203.79</v>
      </c>
      <c r="E113" s="44">
        <v>1130.17</v>
      </c>
      <c r="F113" s="44">
        <v>1076.53</v>
      </c>
      <c r="G113" s="44">
        <v>1069.72</v>
      </c>
      <c r="H113" s="44">
        <v>1069.1300000000001</v>
      </c>
      <c r="I113" s="44">
        <v>1146.72</v>
      </c>
      <c r="J113" s="44">
        <v>1151.94</v>
      </c>
      <c r="K113" s="44">
        <v>1209.46</v>
      </c>
      <c r="L113" s="44">
        <v>1374.88</v>
      </c>
      <c r="M113" s="44">
        <v>1585.58</v>
      </c>
      <c r="N113" s="44">
        <v>1668.91</v>
      </c>
      <c r="O113" s="44">
        <v>1701.15</v>
      </c>
      <c r="P113" s="44">
        <v>1726.92</v>
      </c>
      <c r="Q113" s="44">
        <v>1743.45</v>
      </c>
      <c r="R113" s="44">
        <v>1758.51</v>
      </c>
      <c r="S113" s="44">
        <v>1747.58</v>
      </c>
      <c r="T113" s="44">
        <v>1825.9</v>
      </c>
      <c r="U113" s="44">
        <v>2042.88</v>
      </c>
      <c r="V113" s="44">
        <v>2176.3200000000002</v>
      </c>
      <c r="W113" s="44">
        <v>2123.14</v>
      </c>
      <c r="X113" s="44">
        <v>1897.09</v>
      </c>
      <c r="Y113" s="44">
        <v>1676.36</v>
      </c>
      <c r="Z113" s="44">
        <v>1343.71</v>
      </c>
      <c r="AA113" s="44">
        <v>1229.31</v>
      </c>
    </row>
    <row r="114" spans="1:27" ht="12.75" customHeight="1" outlineLevel="1" x14ac:dyDescent="0.2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3.92</v>
      </c>
      <c r="E115" s="44">
        <v>3.92</v>
      </c>
      <c r="F115" s="44">
        <v>3.92</v>
      </c>
      <c r="G115" s="44">
        <v>3.92</v>
      </c>
      <c r="H115" s="44">
        <v>3.92</v>
      </c>
      <c r="I115" s="44">
        <v>3.92</v>
      </c>
      <c r="J115" s="44">
        <v>3.92</v>
      </c>
      <c r="K115" s="44">
        <v>3.92</v>
      </c>
      <c r="L115" s="44">
        <v>3.92</v>
      </c>
      <c r="M115" s="44">
        <v>3.92</v>
      </c>
      <c r="N115" s="44">
        <v>3.92</v>
      </c>
      <c r="O115" s="44">
        <v>3.92</v>
      </c>
      <c r="P115" s="44">
        <v>3.92</v>
      </c>
      <c r="Q115" s="44">
        <v>3.92</v>
      </c>
      <c r="R115" s="44">
        <v>3.92</v>
      </c>
      <c r="S115" s="44">
        <v>3.92</v>
      </c>
      <c r="T115" s="44">
        <v>3.92</v>
      </c>
      <c r="U115" s="44">
        <v>3.92</v>
      </c>
      <c r="V115" s="44">
        <v>3.92</v>
      </c>
      <c r="W115" s="44">
        <v>3.92</v>
      </c>
      <c r="X115" s="44">
        <v>3.92</v>
      </c>
      <c r="Y115" s="44">
        <v>3.92</v>
      </c>
      <c r="Z115" s="44">
        <v>3.92</v>
      </c>
      <c r="AA115" s="44">
        <v>3.92</v>
      </c>
    </row>
    <row r="116" spans="1:27" ht="12.75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347</v>
      </c>
      <c r="B117" s="28" t="str">
        <f>"23"&amp;"."&amp;$B$662&amp;"."&amp;$B$663</f>
        <v>23.10.2023</v>
      </c>
      <c r="C117" s="90" t="s">
        <v>76</v>
      </c>
      <c r="D117" s="91">
        <f>ROUND(((D118+D119+D121+D120)/1000),5)</f>
        <v>2.3722099999999999</v>
      </c>
      <c r="E117" s="91">
        <f>ROUND(((E118+E119+E121+E120)/1000),5)</f>
        <v>2.2581600000000002</v>
      </c>
      <c r="F117" s="91">
        <f>ROUND(((F118+F119+F121+F120)/1000),5)</f>
        <v>2.21645</v>
      </c>
      <c r="G117" s="91">
        <f t="shared" ref="G117:AA117" si="66">ROUND(((G118+G119+G121+G120)/1000),5)</f>
        <v>2.23366</v>
      </c>
      <c r="H117" s="91">
        <f t="shared" si="66"/>
        <v>2.2596599999999998</v>
      </c>
      <c r="I117" s="91">
        <f t="shared" si="66"/>
        <v>2.3925800000000002</v>
      </c>
      <c r="J117" s="91">
        <f t="shared" si="66"/>
        <v>2.5543999999999998</v>
      </c>
      <c r="K117" s="91">
        <f t="shared" si="66"/>
        <v>2.85345</v>
      </c>
      <c r="L117" s="91">
        <f t="shared" si="66"/>
        <v>3.0886499999999999</v>
      </c>
      <c r="M117" s="91">
        <f t="shared" si="66"/>
        <v>3.2854999999999999</v>
      </c>
      <c r="N117" s="91">
        <f t="shared" si="66"/>
        <v>3.3658600000000001</v>
      </c>
      <c r="O117" s="91">
        <f t="shared" si="66"/>
        <v>3.1842800000000002</v>
      </c>
      <c r="P117" s="91">
        <f t="shared" si="66"/>
        <v>3.1107800000000001</v>
      </c>
      <c r="Q117" s="91">
        <f t="shared" si="66"/>
        <v>3.1504300000000001</v>
      </c>
      <c r="R117" s="91">
        <f t="shared" si="66"/>
        <v>3.1633499999999999</v>
      </c>
      <c r="S117" s="91">
        <f t="shared" si="66"/>
        <v>3.15937</v>
      </c>
      <c r="T117" s="91">
        <f t="shared" si="66"/>
        <v>3.1482000000000001</v>
      </c>
      <c r="U117" s="91">
        <f t="shared" si="66"/>
        <v>3.2591899999999998</v>
      </c>
      <c r="V117" s="91">
        <f t="shared" si="66"/>
        <v>3.3656000000000001</v>
      </c>
      <c r="W117" s="91">
        <f t="shared" si="66"/>
        <v>3.2495799999999999</v>
      </c>
      <c r="X117" s="91">
        <f t="shared" si="66"/>
        <v>3.01959</v>
      </c>
      <c r="Y117" s="91">
        <f t="shared" si="66"/>
        <v>2.9161999999999999</v>
      </c>
      <c r="Z117" s="91">
        <f t="shared" si="66"/>
        <v>2.5929799999999998</v>
      </c>
      <c r="AA117" s="91">
        <f t="shared" si="66"/>
        <v>2.4196900000000001</v>
      </c>
    </row>
    <row r="118" spans="1:27" ht="12.75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1186.6400000000001</v>
      </c>
      <c r="E118" s="44">
        <v>1072.5899999999999</v>
      </c>
      <c r="F118" s="44">
        <v>1030.8800000000001</v>
      </c>
      <c r="G118" s="44">
        <v>1048.0899999999999</v>
      </c>
      <c r="H118" s="44">
        <v>1074.0899999999999</v>
      </c>
      <c r="I118" s="44">
        <v>1207.01</v>
      </c>
      <c r="J118" s="44">
        <v>1368.83</v>
      </c>
      <c r="K118" s="44">
        <v>1667.88</v>
      </c>
      <c r="L118" s="44">
        <v>1903.08</v>
      </c>
      <c r="M118" s="44">
        <v>2099.9299999999998</v>
      </c>
      <c r="N118" s="44">
        <v>2180.29</v>
      </c>
      <c r="O118" s="44">
        <v>1998.71</v>
      </c>
      <c r="P118" s="44">
        <v>1925.21</v>
      </c>
      <c r="Q118" s="44">
        <v>1964.86</v>
      </c>
      <c r="R118" s="44">
        <v>1977.78</v>
      </c>
      <c r="S118" s="44">
        <v>1973.8</v>
      </c>
      <c r="T118" s="44">
        <v>1962.63</v>
      </c>
      <c r="U118" s="44">
        <v>2073.62</v>
      </c>
      <c r="V118" s="44">
        <v>2180.0300000000002</v>
      </c>
      <c r="W118" s="44">
        <v>2064.0100000000002</v>
      </c>
      <c r="X118" s="44">
        <v>1834.02</v>
      </c>
      <c r="Y118" s="44">
        <v>1730.63</v>
      </c>
      <c r="Z118" s="44">
        <v>1407.41</v>
      </c>
      <c r="AA118" s="44">
        <v>1234.1199999999999</v>
      </c>
    </row>
    <row r="119" spans="1:27" ht="12.75" customHeight="1" outlineLevel="1" x14ac:dyDescent="0.2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3.92</v>
      </c>
      <c r="E120" s="44">
        <v>3.92</v>
      </c>
      <c r="F120" s="44">
        <v>3.92</v>
      </c>
      <c r="G120" s="44">
        <v>3.92</v>
      </c>
      <c r="H120" s="44">
        <v>3.92</v>
      </c>
      <c r="I120" s="44">
        <v>3.92</v>
      </c>
      <c r="J120" s="44">
        <v>3.92</v>
      </c>
      <c r="K120" s="44">
        <v>3.92</v>
      </c>
      <c r="L120" s="44">
        <v>3.92</v>
      </c>
      <c r="M120" s="44">
        <v>3.92</v>
      </c>
      <c r="N120" s="44">
        <v>3.92</v>
      </c>
      <c r="O120" s="44">
        <v>3.92</v>
      </c>
      <c r="P120" s="44">
        <v>3.92</v>
      </c>
      <c r="Q120" s="44">
        <v>3.92</v>
      </c>
      <c r="R120" s="44">
        <v>3.92</v>
      </c>
      <c r="S120" s="44">
        <v>3.92</v>
      </c>
      <c r="T120" s="44">
        <v>3.92</v>
      </c>
      <c r="U120" s="44">
        <v>3.92</v>
      </c>
      <c r="V120" s="44">
        <v>3.92</v>
      </c>
      <c r="W120" s="44">
        <v>3.92</v>
      </c>
      <c r="X120" s="44">
        <v>3.92</v>
      </c>
      <c r="Y120" s="44">
        <v>3.92</v>
      </c>
      <c r="Z120" s="44">
        <v>3.92</v>
      </c>
      <c r="AA120" s="44">
        <v>3.92</v>
      </c>
    </row>
    <row r="121" spans="1:27" ht="12.75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352</v>
      </c>
      <c r="B122" s="28" t="str">
        <f>"24"&amp;"."&amp;$B$662&amp;"."&amp;$B$663</f>
        <v>24.10.2023</v>
      </c>
      <c r="C122" s="90" t="s">
        <v>76</v>
      </c>
      <c r="D122" s="91">
        <f>ROUND(((D123+D124+D126+D125)/1000),5)</f>
        <v>2.35826</v>
      </c>
      <c r="E122" s="91">
        <f>ROUND(((E123+E124+E126+E125)/1000),5)</f>
        <v>2.27224</v>
      </c>
      <c r="F122" s="91">
        <f>ROUND(((F123+F124+F126+F125)/1000),5)</f>
        <v>2.2418200000000001</v>
      </c>
      <c r="G122" s="91">
        <f t="shared" ref="G122:AA122" si="69">ROUND(((G123+G124+G126+G125)/1000),5)</f>
        <v>2.2544599999999999</v>
      </c>
      <c r="H122" s="91">
        <f t="shared" si="69"/>
        <v>2.30124</v>
      </c>
      <c r="I122" s="91">
        <f t="shared" si="69"/>
        <v>2.4177499999999998</v>
      </c>
      <c r="J122" s="91">
        <f t="shared" si="69"/>
        <v>2.5870099999999998</v>
      </c>
      <c r="K122" s="91">
        <f t="shared" si="69"/>
        <v>2.9082599999999998</v>
      </c>
      <c r="L122" s="91">
        <f t="shared" si="69"/>
        <v>3.0978500000000002</v>
      </c>
      <c r="M122" s="91">
        <f t="shared" si="69"/>
        <v>3.3050999999999999</v>
      </c>
      <c r="N122" s="91">
        <f t="shared" si="69"/>
        <v>3.38259</v>
      </c>
      <c r="O122" s="91">
        <f t="shared" si="69"/>
        <v>3.2162000000000002</v>
      </c>
      <c r="P122" s="91">
        <f t="shared" si="69"/>
        <v>3.1920299999999999</v>
      </c>
      <c r="Q122" s="91">
        <f t="shared" si="69"/>
        <v>3.2069399999999999</v>
      </c>
      <c r="R122" s="91">
        <f t="shared" si="69"/>
        <v>3.20486</v>
      </c>
      <c r="S122" s="91">
        <f t="shared" si="69"/>
        <v>3.2058300000000002</v>
      </c>
      <c r="T122" s="91">
        <f t="shared" si="69"/>
        <v>3.1890399999999999</v>
      </c>
      <c r="U122" s="91">
        <f t="shared" si="69"/>
        <v>3.3820600000000001</v>
      </c>
      <c r="V122" s="91">
        <f t="shared" si="69"/>
        <v>3.4081800000000002</v>
      </c>
      <c r="W122" s="91">
        <f t="shared" si="69"/>
        <v>3.3701699999999999</v>
      </c>
      <c r="X122" s="91">
        <f t="shared" si="69"/>
        <v>3.0937999999999999</v>
      </c>
      <c r="Y122" s="91">
        <f t="shared" si="69"/>
        <v>2.9430499999999999</v>
      </c>
      <c r="Z122" s="91">
        <f t="shared" si="69"/>
        <v>2.6935500000000001</v>
      </c>
      <c r="AA122" s="91">
        <f t="shared" si="69"/>
        <v>2.4676999999999998</v>
      </c>
    </row>
    <row r="123" spans="1:27" ht="12.75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1172.69</v>
      </c>
      <c r="E123" s="44">
        <v>1086.67</v>
      </c>
      <c r="F123" s="44">
        <v>1056.25</v>
      </c>
      <c r="G123" s="44">
        <v>1068.8900000000001</v>
      </c>
      <c r="H123" s="44">
        <v>1115.67</v>
      </c>
      <c r="I123" s="44">
        <v>1232.18</v>
      </c>
      <c r="J123" s="44">
        <v>1401.44</v>
      </c>
      <c r="K123" s="44">
        <v>1722.69</v>
      </c>
      <c r="L123" s="44">
        <v>1912.28</v>
      </c>
      <c r="M123" s="44">
        <v>2119.5300000000002</v>
      </c>
      <c r="N123" s="44">
        <v>2197.02</v>
      </c>
      <c r="O123" s="44">
        <v>2030.63</v>
      </c>
      <c r="P123" s="44">
        <v>2006.46</v>
      </c>
      <c r="Q123" s="44">
        <v>2021.37</v>
      </c>
      <c r="R123" s="44">
        <v>2019.29</v>
      </c>
      <c r="S123" s="44">
        <v>2020.26</v>
      </c>
      <c r="T123" s="44">
        <v>2003.47</v>
      </c>
      <c r="U123" s="44">
        <v>2196.4899999999998</v>
      </c>
      <c r="V123" s="44">
        <v>2222.61</v>
      </c>
      <c r="W123" s="44">
        <v>2184.6</v>
      </c>
      <c r="X123" s="44">
        <v>1908.23</v>
      </c>
      <c r="Y123" s="44">
        <v>1757.48</v>
      </c>
      <c r="Z123" s="44">
        <v>1507.98</v>
      </c>
      <c r="AA123" s="44">
        <v>1282.1300000000001</v>
      </c>
    </row>
    <row r="124" spans="1:27" ht="12.75" customHeight="1" outlineLevel="1" x14ac:dyDescent="0.2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3.92</v>
      </c>
      <c r="E125" s="44">
        <v>3.92</v>
      </c>
      <c r="F125" s="44">
        <v>3.92</v>
      </c>
      <c r="G125" s="44">
        <v>3.92</v>
      </c>
      <c r="H125" s="44">
        <v>3.92</v>
      </c>
      <c r="I125" s="44">
        <v>3.92</v>
      </c>
      <c r="J125" s="44">
        <v>3.92</v>
      </c>
      <c r="K125" s="44">
        <v>3.92</v>
      </c>
      <c r="L125" s="44">
        <v>3.92</v>
      </c>
      <c r="M125" s="44">
        <v>3.92</v>
      </c>
      <c r="N125" s="44">
        <v>3.92</v>
      </c>
      <c r="O125" s="44">
        <v>3.92</v>
      </c>
      <c r="P125" s="44">
        <v>3.92</v>
      </c>
      <c r="Q125" s="44">
        <v>3.92</v>
      </c>
      <c r="R125" s="44">
        <v>3.92</v>
      </c>
      <c r="S125" s="44">
        <v>3.92</v>
      </c>
      <c r="T125" s="44">
        <v>3.92</v>
      </c>
      <c r="U125" s="44">
        <v>3.92</v>
      </c>
      <c r="V125" s="44">
        <v>3.92</v>
      </c>
      <c r="W125" s="44">
        <v>3.92</v>
      </c>
      <c r="X125" s="44">
        <v>3.92</v>
      </c>
      <c r="Y125" s="44">
        <v>3.92</v>
      </c>
      <c r="Z125" s="44">
        <v>3.92</v>
      </c>
      <c r="AA125" s="44">
        <v>3.92</v>
      </c>
    </row>
    <row r="126" spans="1:27" ht="12.75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357</v>
      </c>
      <c r="B127" s="28" t="str">
        <f>"25"&amp;"."&amp;$B$662&amp;"."&amp;$B$663</f>
        <v>25.10.2023</v>
      </c>
      <c r="C127" s="90" t="s">
        <v>76</v>
      </c>
      <c r="D127" s="91">
        <f>ROUND(((D128+D129+D131+D130)/1000),5)</f>
        <v>2.35337</v>
      </c>
      <c r="E127" s="91">
        <f>ROUND(((E128+E129+E131+E130)/1000),5)</f>
        <v>2.2938800000000001</v>
      </c>
      <c r="F127" s="91">
        <f>ROUND(((F128+F129+F131+F130)/1000),5)</f>
        <v>2.2567599999999999</v>
      </c>
      <c r="G127" s="91">
        <f t="shared" ref="G127:AA127" si="72">ROUND(((G128+G129+G131+G130)/1000),5)</f>
        <v>2.254</v>
      </c>
      <c r="H127" s="91">
        <f t="shared" si="72"/>
        <v>2.32124</v>
      </c>
      <c r="I127" s="91">
        <f t="shared" si="72"/>
        <v>2.41073</v>
      </c>
      <c r="J127" s="91">
        <f t="shared" si="72"/>
        <v>2.5593900000000001</v>
      </c>
      <c r="K127" s="91">
        <f t="shared" si="72"/>
        <v>2.85982</v>
      </c>
      <c r="L127" s="91">
        <f t="shared" si="72"/>
        <v>3.0332300000000001</v>
      </c>
      <c r="M127" s="91">
        <f t="shared" si="72"/>
        <v>3.3961299999999999</v>
      </c>
      <c r="N127" s="91">
        <f t="shared" si="72"/>
        <v>3.57003</v>
      </c>
      <c r="O127" s="91">
        <f t="shared" si="72"/>
        <v>3.1973099999999999</v>
      </c>
      <c r="P127" s="91">
        <f t="shared" si="72"/>
        <v>3.17537</v>
      </c>
      <c r="Q127" s="91">
        <f t="shared" si="72"/>
        <v>3.1880500000000001</v>
      </c>
      <c r="R127" s="91">
        <f t="shared" si="72"/>
        <v>3.18466</v>
      </c>
      <c r="S127" s="91">
        <f t="shared" si="72"/>
        <v>3.18086</v>
      </c>
      <c r="T127" s="91">
        <f t="shared" si="72"/>
        <v>3.1797</v>
      </c>
      <c r="U127" s="91">
        <f t="shared" si="72"/>
        <v>3.4245299999999999</v>
      </c>
      <c r="V127" s="91">
        <f t="shared" si="72"/>
        <v>3.46631</v>
      </c>
      <c r="W127" s="91">
        <f t="shared" si="72"/>
        <v>3.4893299999999998</v>
      </c>
      <c r="X127" s="91">
        <f t="shared" si="72"/>
        <v>3.16025</v>
      </c>
      <c r="Y127" s="91">
        <f t="shared" si="72"/>
        <v>3.0257900000000002</v>
      </c>
      <c r="Z127" s="91">
        <f t="shared" si="72"/>
        <v>2.6990099999999999</v>
      </c>
      <c r="AA127" s="91">
        <f t="shared" si="72"/>
        <v>2.4527600000000001</v>
      </c>
    </row>
    <row r="128" spans="1:27" ht="12.75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1167.8</v>
      </c>
      <c r="E128" s="44">
        <v>1108.31</v>
      </c>
      <c r="F128" s="44">
        <v>1071.19</v>
      </c>
      <c r="G128" s="44">
        <v>1068.43</v>
      </c>
      <c r="H128" s="44">
        <v>1135.67</v>
      </c>
      <c r="I128" s="44">
        <v>1225.1600000000001</v>
      </c>
      <c r="J128" s="44">
        <v>1373.82</v>
      </c>
      <c r="K128" s="44">
        <v>1674.25</v>
      </c>
      <c r="L128" s="44">
        <v>1847.66</v>
      </c>
      <c r="M128" s="44">
        <v>2210.56</v>
      </c>
      <c r="N128" s="44">
        <v>2384.46</v>
      </c>
      <c r="O128" s="44">
        <v>2011.74</v>
      </c>
      <c r="P128" s="44">
        <v>1989.8</v>
      </c>
      <c r="Q128" s="44">
        <v>2002.48</v>
      </c>
      <c r="R128" s="44">
        <v>1999.09</v>
      </c>
      <c r="S128" s="44">
        <v>1995.29</v>
      </c>
      <c r="T128" s="44">
        <v>1994.13</v>
      </c>
      <c r="U128" s="44">
        <v>2238.96</v>
      </c>
      <c r="V128" s="44">
        <v>2280.7399999999998</v>
      </c>
      <c r="W128" s="44">
        <v>2303.7600000000002</v>
      </c>
      <c r="X128" s="44">
        <v>1974.68</v>
      </c>
      <c r="Y128" s="44">
        <v>1840.22</v>
      </c>
      <c r="Z128" s="44">
        <v>1513.44</v>
      </c>
      <c r="AA128" s="44">
        <v>1267.19</v>
      </c>
    </row>
    <row r="129" spans="1:27" ht="12.75" customHeight="1" outlineLevel="1" x14ac:dyDescent="0.2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3.92</v>
      </c>
      <c r="E130" s="44">
        <v>3.92</v>
      </c>
      <c r="F130" s="44">
        <v>3.92</v>
      </c>
      <c r="G130" s="44">
        <v>3.92</v>
      </c>
      <c r="H130" s="44">
        <v>3.92</v>
      </c>
      <c r="I130" s="44">
        <v>3.92</v>
      </c>
      <c r="J130" s="44">
        <v>3.92</v>
      </c>
      <c r="K130" s="44">
        <v>3.92</v>
      </c>
      <c r="L130" s="44">
        <v>3.92</v>
      </c>
      <c r="M130" s="44">
        <v>3.92</v>
      </c>
      <c r="N130" s="44">
        <v>3.92</v>
      </c>
      <c r="O130" s="44">
        <v>3.92</v>
      </c>
      <c r="P130" s="44">
        <v>3.92</v>
      </c>
      <c r="Q130" s="44">
        <v>3.92</v>
      </c>
      <c r="R130" s="44">
        <v>3.92</v>
      </c>
      <c r="S130" s="44">
        <v>3.92</v>
      </c>
      <c r="T130" s="44">
        <v>3.92</v>
      </c>
      <c r="U130" s="44">
        <v>3.92</v>
      </c>
      <c r="V130" s="44">
        <v>3.92</v>
      </c>
      <c r="W130" s="44">
        <v>3.92</v>
      </c>
      <c r="X130" s="44">
        <v>3.92</v>
      </c>
      <c r="Y130" s="44">
        <v>3.92</v>
      </c>
      <c r="Z130" s="44">
        <v>3.92</v>
      </c>
      <c r="AA130" s="44">
        <v>3.92</v>
      </c>
    </row>
    <row r="131" spans="1:27" ht="12.75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362</v>
      </c>
      <c r="B132" s="28" t="str">
        <f>"26"&amp;"."&amp;$B$662&amp;"."&amp;$B$663</f>
        <v>26.10.2023</v>
      </c>
      <c r="C132" s="90" t="s">
        <v>76</v>
      </c>
      <c r="D132" s="91">
        <f>ROUND(((D133+D134+D136+D135)/1000),5)</f>
        <v>2.3651200000000001</v>
      </c>
      <c r="E132" s="91">
        <f>ROUND(((E133+E134+E136+E135)/1000),5)</f>
        <v>2.27902</v>
      </c>
      <c r="F132" s="91">
        <f>ROUND(((F133+F134+F136+F135)/1000),5)</f>
        <v>2.2488299999999999</v>
      </c>
      <c r="G132" s="91">
        <f t="shared" ref="G132:AA132" si="75">ROUND(((G133+G134+G136+G135)/1000),5)</f>
        <v>2.226</v>
      </c>
      <c r="H132" s="91">
        <f t="shared" si="75"/>
        <v>2.31812</v>
      </c>
      <c r="I132" s="91">
        <f t="shared" si="75"/>
        <v>2.4473799999999999</v>
      </c>
      <c r="J132" s="91">
        <f t="shared" si="75"/>
        <v>2.6445599999999998</v>
      </c>
      <c r="K132" s="91">
        <f t="shared" si="75"/>
        <v>2.8529900000000001</v>
      </c>
      <c r="L132" s="91">
        <f t="shared" si="75"/>
        <v>3.10989</v>
      </c>
      <c r="M132" s="91">
        <f t="shared" si="75"/>
        <v>3.2505999999999999</v>
      </c>
      <c r="N132" s="91">
        <f t="shared" si="75"/>
        <v>3.2738</v>
      </c>
      <c r="O132" s="91">
        <f t="shared" si="75"/>
        <v>3.2897599999999998</v>
      </c>
      <c r="P132" s="91">
        <f t="shared" si="75"/>
        <v>3.2290000000000001</v>
      </c>
      <c r="Q132" s="91">
        <f t="shared" si="75"/>
        <v>3.2399399999999998</v>
      </c>
      <c r="R132" s="91">
        <f t="shared" si="75"/>
        <v>3.2248899999999998</v>
      </c>
      <c r="S132" s="91">
        <f t="shared" si="75"/>
        <v>3.2270300000000001</v>
      </c>
      <c r="T132" s="91">
        <f t="shared" si="75"/>
        <v>3.2273100000000001</v>
      </c>
      <c r="U132" s="91">
        <f t="shared" si="75"/>
        <v>3.2188099999999999</v>
      </c>
      <c r="V132" s="91">
        <f t="shared" si="75"/>
        <v>3.3849399999999998</v>
      </c>
      <c r="W132" s="91">
        <f t="shared" si="75"/>
        <v>3.38001</v>
      </c>
      <c r="X132" s="91">
        <f t="shared" si="75"/>
        <v>3.0763799999999999</v>
      </c>
      <c r="Y132" s="91">
        <f t="shared" si="75"/>
        <v>2.9707300000000001</v>
      </c>
      <c r="Z132" s="91">
        <f t="shared" si="75"/>
        <v>2.6939799999999998</v>
      </c>
      <c r="AA132" s="91">
        <f t="shared" si="75"/>
        <v>2.4480300000000002</v>
      </c>
    </row>
    <row r="133" spans="1:27" ht="12.75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1179.55</v>
      </c>
      <c r="E133" s="44">
        <v>1093.45</v>
      </c>
      <c r="F133" s="44">
        <v>1063.26</v>
      </c>
      <c r="G133" s="44">
        <v>1040.43</v>
      </c>
      <c r="H133" s="44">
        <v>1132.55</v>
      </c>
      <c r="I133" s="44">
        <v>1261.81</v>
      </c>
      <c r="J133" s="44">
        <v>1458.99</v>
      </c>
      <c r="K133" s="44">
        <v>1667.42</v>
      </c>
      <c r="L133" s="44">
        <v>1924.32</v>
      </c>
      <c r="M133" s="44">
        <v>2065.0300000000002</v>
      </c>
      <c r="N133" s="44">
        <v>2088.23</v>
      </c>
      <c r="O133" s="44">
        <v>2104.19</v>
      </c>
      <c r="P133" s="44">
        <v>2043.43</v>
      </c>
      <c r="Q133" s="44">
        <v>2054.37</v>
      </c>
      <c r="R133" s="44">
        <v>2039.32</v>
      </c>
      <c r="S133" s="44">
        <v>2041.46</v>
      </c>
      <c r="T133" s="44">
        <v>2041.74</v>
      </c>
      <c r="U133" s="44">
        <v>2033.24</v>
      </c>
      <c r="V133" s="44">
        <v>2199.37</v>
      </c>
      <c r="W133" s="44">
        <v>2194.44</v>
      </c>
      <c r="X133" s="44">
        <v>1890.81</v>
      </c>
      <c r="Y133" s="44">
        <v>1785.16</v>
      </c>
      <c r="Z133" s="44">
        <v>1508.41</v>
      </c>
      <c r="AA133" s="44">
        <v>1262.46</v>
      </c>
    </row>
    <row r="134" spans="1:27" ht="12.75" customHeight="1" outlineLevel="1" x14ac:dyDescent="0.2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3.92</v>
      </c>
      <c r="E135" s="44">
        <v>3.92</v>
      </c>
      <c r="F135" s="44">
        <v>3.92</v>
      </c>
      <c r="G135" s="44">
        <v>3.92</v>
      </c>
      <c r="H135" s="44">
        <v>3.92</v>
      </c>
      <c r="I135" s="44">
        <v>3.92</v>
      </c>
      <c r="J135" s="44">
        <v>3.92</v>
      </c>
      <c r="K135" s="44">
        <v>3.92</v>
      </c>
      <c r="L135" s="44">
        <v>3.92</v>
      </c>
      <c r="M135" s="44">
        <v>3.92</v>
      </c>
      <c r="N135" s="44">
        <v>3.92</v>
      </c>
      <c r="O135" s="44">
        <v>3.92</v>
      </c>
      <c r="P135" s="44">
        <v>3.92</v>
      </c>
      <c r="Q135" s="44">
        <v>3.92</v>
      </c>
      <c r="R135" s="44">
        <v>3.92</v>
      </c>
      <c r="S135" s="44">
        <v>3.92</v>
      </c>
      <c r="T135" s="44">
        <v>3.92</v>
      </c>
      <c r="U135" s="44">
        <v>3.92</v>
      </c>
      <c r="V135" s="44">
        <v>3.92</v>
      </c>
      <c r="W135" s="44">
        <v>3.92</v>
      </c>
      <c r="X135" s="44">
        <v>3.92</v>
      </c>
      <c r="Y135" s="44">
        <v>3.92</v>
      </c>
      <c r="Z135" s="44">
        <v>3.92</v>
      </c>
      <c r="AA135" s="44">
        <v>3.92</v>
      </c>
    </row>
    <row r="136" spans="1:27" ht="12.75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367</v>
      </c>
      <c r="B137" s="28" t="str">
        <f>"27"&amp;"."&amp;$B$662&amp;"."&amp;$B$663</f>
        <v>27.10.2023</v>
      </c>
      <c r="C137" s="90" t="s">
        <v>76</v>
      </c>
      <c r="D137" s="91">
        <f>ROUND(((D138+D139+D141+D140)/1000),5)</f>
        <v>2.3825699999999999</v>
      </c>
      <c r="E137" s="91">
        <f>ROUND(((E138+E139+E141+E140)/1000),5)</f>
        <v>2.2985199999999999</v>
      </c>
      <c r="F137" s="91">
        <f>ROUND(((F138+F139+F141+F140)/1000),5)</f>
        <v>2.2591600000000001</v>
      </c>
      <c r="G137" s="91">
        <f t="shared" ref="G137:AA137" si="78">ROUND(((G138+G139+G141+G140)/1000),5)</f>
        <v>2.26031</v>
      </c>
      <c r="H137" s="91">
        <f t="shared" si="78"/>
        <v>2.3279700000000001</v>
      </c>
      <c r="I137" s="91">
        <f t="shared" si="78"/>
        <v>2.4472299999999998</v>
      </c>
      <c r="J137" s="91">
        <f t="shared" si="78"/>
        <v>2.5923500000000002</v>
      </c>
      <c r="K137" s="91">
        <f t="shared" si="78"/>
        <v>2.8727399999999998</v>
      </c>
      <c r="L137" s="91">
        <f t="shared" si="78"/>
        <v>3.13626</v>
      </c>
      <c r="M137" s="91">
        <f t="shared" si="78"/>
        <v>3.3311199999999999</v>
      </c>
      <c r="N137" s="91">
        <f t="shared" si="78"/>
        <v>3.5509400000000002</v>
      </c>
      <c r="O137" s="91">
        <f t="shared" si="78"/>
        <v>3.4865599999999999</v>
      </c>
      <c r="P137" s="91">
        <f t="shared" si="78"/>
        <v>3.2492700000000001</v>
      </c>
      <c r="Q137" s="91">
        <f t="shared" si="78"/>
        <v>3.26254</v>
      </c>
      <c r="R137" s="91">
        <f t="shared" si="78"/>
        <v>3.2553700000000001</v>
      </c>
      <c r="S137" s="91">
        <f t="shared" si="78"/>
        <v>3.2570100000000002</v>
      </c>
      <c r="T137" s="91">
        <f t="shared" si="78"/>
        <v>3.25386</v>
      </c>
      <c r="U137" s="91">
        <f t="shared" si="78"/>
        <v>3.3955799999999998</v>
      </c>
      <c r="V137" s="91">
        <f t="shared" si="78"/>
        <v>3.5789399999999998</v>
      </c>
      <c r="W137" s="91">
        <f t="shared" si="78"/>
        <v>3.4861200000000001</v>
      </c>
      <c r="X137" s="91">
        <f t="shared" si="78"/>
        <v>3.1625399999999999</v>
      </c>
      <c r="Y137" s="91">
        <f t="shared" si="78"/>
        <v>3.1295500000000001</v>
      </c>
      <c r="Z137" s="91">
        <f t="shared" si="78"/>
        <v>2.80667</v>
      </c>
      <c r="AA137" s="91">
        <f t="shared" si="78"/>
        <v>2.6706300000000001</v>
      </c>
    </row>
    <row r="138" spans="1:27" ht="12.75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1197</v>
      </c>
      <c r="E138" s="44">
        <v>1112.95</v>
      </c>
      <c r="F138" s="44">
        <v>1073.5899999999999</v>
      </c>
      <c r="G138" s="44">
        <v>1074.74</v>
      </c>
      <c r="H138" s="44">
        <v>1142.4000000000001</v>
      </c>
      <c r="I138" s="44">
        <v>1261.6600000000001</v>
      </c>
      <c r="J138" s="44">
        <v>1406.78</v>
      </c>
      <c r="K138" s="44">
        <v>1687.17</v>
      </c>
      <c r="L138" s="44">
        <v>1950.69</v>
      </c>
      <c r="M138" s="44">
        <v>2145.5500000000002</v>
      </c>
      <c r="N138" s="44">
        <v>2365.37</v>
      </c>
      <c r="O138" s="44">
        <v>2300.9899999999998</v>
      </c>
      <c r="P138" s="44">
        <v>2063.6999999999998</v>
      </c>
      <c r="Q138" s="44">
        <v>2076.9699999999998</v>
      </c>
      <c r="R138" s="44">
        <v>2069.8000000000002</v>
      </c>
      <c r="S138" s="44">
        <v>2071.44</v>
      </c>
      <c r="T138" s="44">
        <v>2068.29</v>
      </c>
      <c r="U138" s="44">
        <v>2210.0100000000002</v>
      </c>
      <c r="V138" s="44">
        <v>2393.37</v>
      </c>
      <c r="W138" s="44">
        <v>2300.5500000000002</v>
      </c>
      <c r="X138" s="44">
        <v>1976.97</v>
      </c>
      <c r="Y138" s="44">
        <v>1943.98</v>
      </c>
      <c r="Z138" s="44">
        <v>1621.1</v>
      </c>
      <c r="AA138" s="44">
        <v>1485.06</v>
      </c>
    </row>
    <row r="139" spans="1:27" ht="12.75" customHeight="1" outlineLevel="1" x14ac:dyDescent="0.2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3.92</v>
      </c>
      <c r="E140" s="44">
        <v>3.92</v>
      </c>
      <c r="F140" s="44">
        <v>3.92</v>
      </c>
      <c r="G140" s="44">
        <v>3.92</v>
      </c>
      <c r="H140" s="44">
        <v>3.92</v>
      </c>
      <c r="I140" s="44">
        <v>3.92</v>
      </c>
      <c r="J140" s="44">
        <v>3.92</v>
      </c>
      <c r="K140" s="44">
        <v>3.92</v>
      </c>
      <c r="L140" s="44">
        <v>3.92</v>
      </c>
      <c r="M140" s="44">
        <v>3.92</v>
      </c>
      <c r="N140" s="44">
        <v>3.92</v>
      </c>
      <c r="O140" s="44">
        <v>3.92</v>
      </c>
      <c r="P140" s="44">
        <v>3.92</v>
      </c>
      <c r="Q140" s="44">
        <v>3.92</v>
      </c>
      <c r="R140" s="44">
        <v>3.92</v>
      </c>
      <c r="S140" s="44">
        <v>3.92</v>
      </c>
      <c r="T140" s="44">
        <v>3.92</v>
      </c>
      <c r="U140" s="44">
        <v>3.92</v>
      </c>
      <c r="V140" s="44">
        <v>3.92</v>
      </c>
      <c r="W140" s="44">
        <v>3.92</v>
      </c>
      <c r="X140" s="44">
        <v>3.92</v>
      </c>
      <c r="Y140" s="44">
        <v>3.92</v>
      </c>
      <c r="Z140" s="44">
        <v>3.92</v>
      </c>
      <c r="AA140" s="44">
        <v>3.92</v>
      </c>
    </row>
    <row r="141" spans="1:27" ht="12.75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372</v>
      </c>
      <c r="B142" s="28" t="str">
        <f>"28"&amp;"."&amp;$B$662&amp;"."&amp;$B$663</f>
        <v>28.10.2023</v>
      </c>
      <c r="C142" s="90" t="s">
        <v>76</v>
      </c>
      <c r="D142" s="91">
        <f>ROUND(((D143+D144+D146+D145)/1000),5)</f>
        <v>2.4303900000000001</v>
      </c>
      <c r="E142" s="91">
        <f>ROUND(((E143+E144+E146+E145)/1000),5)</f>
        <v>2.38856</v>
      </c>
      <c r="F142" s="91">
        <f>ROUND(((F143+F144+F146+F145)/1000),5)</f>
        <v>2.3702700000000001</v>
      </c>
      <c r="G142" s="91">
        <f t="shared" ref="G142:AA142" si="81">ROUND(((G143+G144+G146+G145)/1000),5)</f>
        <v>2.3370299999999999</v>
      </c>
      <c r="H142" s="91">
        <f t="shared" si="81"/>
        <v>2.36754</v>
      </c>
      <c r="I142" s="91">
        <f t="shared" si="81"/>
        <v>2.3904899999999998</v>
      </c>
      <c r="J142" s="91">
        <f t="shared" si="81"/>
        <v>2.4130099999999999</v>
      </c>
      <c r="K142" s="91">
        <f t="shared" si="81"/>
        <v>2.55131</v>
      </c>
      <c r="L142" s="91">
        <f t="shared" si="81"/>
        <v>2.8170000000000002</v>
      </c>
      <c r="M142" s="91">
        <f t="shared" si="81"/>
        <v>3.1157599999999999</v>
      </c>
      <c r="N142" s="91">
        <f t="shared" si="81"/>
        <v>3.17489</v>
      </c>
      <c r="O142" s="91">
        <f t="shared" si="81"/>
        <v>3.1794500000000001</v>
      </c>
      <c r="P142" s="91">
        <f t="shared" si="81"/>
        <v>3.16696</v>
      </c>
      <c r="Q142" s="91">
        <f t="shared" si="81"/>
        <v>3.1343399999999999</v>
      </c>
      <c r="R142" s="91">
        <f t="shared" si="81"/>
        <v>3.0420799999999999</v>
      </c>
      <c r="S142" s="91">
        <f t="shared" si="81"/>
        <v>2.9710200000000002</v>
      </c>
      <c r="T142" s="91">
        <f t="shared" si="81"/>
        <v>2.9449900000000002</v>
      </c>
      <c r="U142" s="91">
        <f t="shared" si="81"/>
        <v>3.0520100000000001</v>
      </c>
      <c r="V142" s="91">
        <f t="shared" si="81"/>
        <v>3.1196100000000002</v>
      </c>
      <c r="W142" s="91">
        <f t="shared" si="81"/>
        <v>3.0244900000000001</v>
      </c>
      <c r="X142" s="91">
        <f t="shared" si="81"/>
        <v>2.9965700000000002</v>
      </c>
      <c r="Y142" s="91">
        <f t="shared" si="81"/>
        <v>2.80775</v>
      </c>
      <c r="Z142" s="91">
        <f t="shared" si="81"/>
        <v>2.51891</v>
      </c>
      <c r="AA142" s="91">
        <f t="shared" si="81"/>
        <v>2.4435199999999999</v>
      </c>
    </row>
    <row r="143" spans="1:27" ht="12.75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1244.82</v>
      </c>
      <c r="E143" s="44">
        <v>1202.99</v>
      </c>
      <c r="F143" s="44">
        <v>1184.7</v>
      </c>
      <c r="G143" s="44">
        <v>1151.46</v>
      </c>
      <c r="H143" s="44">
        <v>1181.97</v>
      </c>
      <c r="I143" s="44">
        <v>1204.92</v>
      </c>
      <c r="J143" s="44">
        <v>1227.44</v>
      </c>
      <c r="K143" s="44">
        <v>1365.74</v>
      </c>
      <c r="L143" s="44">
        <v>1631.43</v>
      </c>
      <c r="M143" s="44">
        <v>1930.19</v>
      </c>
      <c r="N143" s="44">
        <v>1989.32</v>
      </c>
      <c r="O143" s="44">
        <v>1993.88</v>
      </c>
      <c r="P143" s="44">
        <v>1981.39</v>
      </c>
      <c r="Q143" s="44">
        <v>1948.77</v>
      </c>
      <c r="R143" s="44">
        <v>1856.51</v>
      </c>
      <c r="S143" s="44">
        <v>1785.45</v>
      </c>
      <c r="T143" s="44">
        <v>1759.42</v>
      </c>
      <c r="U143" s="44">
        <v>1866.44</v>
      </c>
      <c r="V143" s="44">
        <v>1934.04</v>
      </c>
      <c r="W143" s="44">
        <v>1838.92</v>
      </c>
      <c r="X143" s="44">
        <v>1811</v>
      </c>
      <c r="Y143" s="44">
        <v>1622.18</v>
      </c>
      <c r="Z143" s="44">
        <v>1333.34</v>
      </c>
      <c r="AA143" s="44">
        <v>1257.95</v>
      </c>
    </row>
    <row r="144" spans="1:27" ht="12.75" customHeight="1" outlineLevel="1" x14ac:dyDescent="0.2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3.92</v>
      </c>
      <c r="E145" s="44">
        <v>3.92</v>
      </c>
      <c r="F145" s="44">
        <v>3.92</v>
      </c>
      <c r="G145" s="44">
        <v>3.92</v>
      </c>
      <c r="H145" s="44">
        <v>3.92</v>
      </c>
      <c r="I145" s="44">
        <v>3.92</v>
      </c>
      <c r="J145" s="44">
        <v>3.92</v>
      </c>
      <c r="K145" s="44">
        <v>3.92</v>
      </c>
      <c r="L145" s="44">
        <v>3.92</v>
      </c>
      <c r="M145" s="44">
        <v>3.92</v>
      </c>
      <c r="N145" s="44">
        <v>3.92</v>
      </c>
      <c r="O145" s="44">
        <v>3.92</v>
      </c>
      <c r="P145" s="44">
        <v>3.92</v>
      </c>
      <c r="Q145" s="44">
        <v>3.92</v>
      </c>
      <c r="R145" s="44">
        <v>3.92</v>
      </c>
      <c r="S145" s="44">
        <v>3.92</v>
      </c>
      <c r="T145" s="44">
        <v>3.92</v>
      </c>
      <c r="U145" s="44">
        <v>3.92</v>
      </c>
      <c r="V145" s="44">
        <v>3.92</v>
      </c>
      <c r="W145" s="44">
        <v>3.92</v>
      </c>
      <c r="X145" s="44">
        <v>3.92</v>
      </c>
      <c r="Y145" s="44">
        <v>3.92</v>
      </c>
      <c r="Z145" s="44">
        <v>3.92</v>
      </c>
      <c r="AA145" s="44">
        <v>3.92</v>
      </c>
    </row>
    <row r="146" spans="1:27" ht="12.75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377</v>
      </c>
      <c r="B147" s="28" t="str">
        <f>"29"&amp;"."&amp;$B$662&amp;"."&amp;$B$663</f>
        <v>29.10.2023</v>
      </c>
      <c r="C147" s="90" t="s">
        <v>76</v>
      </c>
      <c r="D147" s="91">
        <f>ROUND(((D148+D149+D151+D150)/1000),5)</f>
        <v>2.43893</v>
      </c>
      <c r="E147" s="91">
        <f>ROUND(((E148+E149+E151+E150)/1000),5)</f>
        <v>2.3741400000000001</v>
      </c>
      <c r="F147" s="91">
        <f>ROUND(((F148+F149+F151+F150)/1000),5)</f>
        <v>2.3252999999999999</v>
      </c>
      <c r="G147" s="91">
        <f t="shared" ref="G147:AA147" si="84">ROUND(((G148+G149+G151+G150)/1000),5)</f>
        <v>2.2824300000000002</v>
      </c>
      <c r="H147" s="91">
        <f t="shared" si="84"/>
        <v>2.30952</v>
      </c>
      <c r="I147" s="91">
        <f t="shared" si="84"/>
        <v>2.3755700000000002</v>
      </c>
      <c r="J147" s="91">
        <f t="shared" si="84"/>
        <v>2.37391</v>
      </c>
      <c r="K147" s="91">
        <f t="shared" si="84"/>
        <v>2.44198</v>
      </c>
      <c r="L147" s="91">
        <f t="shared" si="84"/>
        <v>2.6958600000000001</v>
      </c>
      <c r="M147" s="91">
        <f t="shared" si="84"/>
        <v>2.8919299999999999</v>
      </c>
      <c r="N147" s="91">
        <f t="shared" si="84"/>
        <v>3.0580500000000002</v>
      </c>
      <c r="O147" s="91">
        <f t="shared" si="84"/>
        <v>3.0999599999999998</v>
      </c>
      <c r="P147" s="91">
        <f t="shared" si="84"/>
        <v>3.0900799999999999</v>
      </c>
      <c r="Q147" s="91">
        <f t="shared" si="84"/>
        <v>3.0903299999999998</v>
      </c>
      <c r="R147" s="91">
        <f t="shared" si="84"/>
        <v>3.0142699999999998</v>
      </c>
      <c r="S147" s="91">
        <f t="shared" si="84"/>
        <v>3.0331100000000002</v>
      </c>
      <c r="T147" s="91">
        <f t="shared" si="84"/>
        <v>3.0382099999999999</v>
      </c>
      <c r="U147" s="91">
        <f t="shared" si="84"/>
        <v>3.2044700000000002</v>
      </c>
      <c r="V147" s="91">
        <f t="shared" si="84"/>
        <v>3.2674799999999999</v>
      </c>
      <c r="W147" s="91">
        <f t="shared" si="84"/>
        <v>3.1871299999999998</v>
      </c>
      <c r="X147" s="91">
        <f t="shared" si="84"/>
        <v>3.1470199999999999</v>
      </c>
      <c r="Y147" s="91">
        <f t="shared" si="84"/>
        <v>3.0962200000000002</v>
      </c>
      <c r="Z147" s="91">
        <f t="shared" si="84"/>
        <v>2.72525</v>
      </c>
      <c r="AA147" s="91">
        <f t="shared" si="84"/>
        <v>2.4764699999999999</v>
      </c>
    </row>
    <row r="148" spans="1:27" ht="12.75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1253.3599999999999</v>
      </c>
      <c r="E148" s="44">
        <v>1188.57</v>
      </c>
      <c r="F148" s="44">
        <v>1139.73</v>
      </c>
      <c r="G148" s="44">
        <v>1096.8599999999999</v>
      </c>
      <c r="H148" s="44">
        <v>1123.95</v>
      </c>
      <c r="I148" s="44">
        <v>1190</v>
      </c>
      <c r="J148" s="44">
        <v>1188.3399999999999</v>
      </c>
      <c r="K148" s="44">
        <v>1256.4100000000001</v>
      </c>
      <c r="L148" s="44">
        <v>1510.29</v>
      </c>
      <c r="M148" s="44">
        <v>1706.36</v>
      </c>
      <c r="N148" s="44">
        <v>1872.48</v>
      </c>
      <c r="O148" s="44">
        <v>1914.39</v>
      </c>
      <c r="P148" s="44">
        <v>1904.51</v>
      </c>
      <c r="Q148" s="44">
        <v>1904.76</v>
      </c>
      <c r="R148" s="44">
        <v>1828.7</v>
      </c>
      <c r="S148" s="44">
        <v>1847.54</v>
      </c>
      <c r="T148" s="44">
        <v>1852.64</v>
      </c>
      <c r="U148" s="44">
        <v>2018.9</v>
      </c>
      <c r="V148" s="44">
        <v>2081.91</v>
      </c>
      <c r="W148" s="44">
        <v>2001.56</v>
      </c>
      <c r="X148" s="44">
        <v>1961.45</v>
      </c>
      <c r="Y148" s="44">
        <v>1910.65</v>
      </c>
      <c r="Z148" s="44">
        <v>1539.68</v>
      </c>
      <c r="AA148" s="44">
        <v>1290.9000000000001</v>
      </c>
    </row>
    <row r="149" spans="1:27" ht="12.75" customHeight="1" outlineLevel="1" x14ac:dyDescent="0.2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3.92</v>
      </c>
      <c r="E150" s="44">
        <v>3.92</v>
      </c>
      <c r="F150" s="44">
        <v>3.92</v>
      </c>
      <c r="G150" s="44">
        <v>3.92</v>
      </c>
      <c r="H150" s="44">
        <v>3.92</v>
      </c>
      <c r="I150" s="44">
        <v>3.92</v>
      </c>
      <c r="J150" s="44">
        <v>3.92</v>
      </c>
      <c r="K150" s="44">
        <v>3.92</v>
      </c>
      <c r="L150" s="44">
        <v>3.92</v>
      </c>
      <c r="M150" s="44">
        <v>3.92</v>
      </c>
      <c r="N150" s="44">
        <v>3.92</v>
      </c>
      <c r="O150" s="44">
        <v>3.92</v>
      </c>
      <c r="P150" s="44">
        <v>3.92</v>
      </c>
      <c r="Q150" s="44">
        <v>3.92</v>
      </c>
      <c r="R150" s="44">
        <v>3.92</v>
      </c>
      <c r="S150" s="44">
        <v>3.92</v>
      </c>
      <c r="T150" s="44">
        <v>3.92</v>
      </c>
      <c r="U150" s="44">
        <v>3.92</v>
      </c>
      <c r="V150" s="44">
        <v>3.92</v>
      </c>
      <c r="W150" s="44">
        <v>3.92</v>
      </c>
      <c r="X150" s="44">
        <v>3.92</v>
      </c>
      <c r="Y150" s="44">
        <v>3.92</v>
      </c>
      <c r="Z150" s="44">
        <v>3.92</v>
      </c>
      <c r="AA150" s="44">
        <v>3.92</v>
      </c>
    </row>
    <row r="151" spans="1:27" ht="12.75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382</v>
      </c>
      <c r="B152" s="28" t="str">
        <f>"30"&amp;"."&amp;$B$662&amp;"."&amp;$B$663</f>
        <v>30.10.2023</v>
      </c>
      <c r="C152" s="90" t="s">
        <v>76</v>
      </c>
      <c r="D152" s="91">
        <f>ROUND(((D153+D154+D156+D155)/1000),5)</f>
        <v>2.37358</v>
      </c>
      <c r="E152" s="91">
        <f>ROUND(((E153+E154+E156+E155)/1000),5)</f>
        <v>2.2660100000000001</v>
      </c>
      <c r="F152" s="91">
        <f>ROUND(((F153+F154+F156+F155)/1000),5)</f>
        <v>2.2132700000000001</v>
      </c>
      <c r="G152" s="91">
        <f t="shared" ref="G152:AA152" si="87">ROUND(((G153+G154+G156+G155)/1000),5)</f>
        <v>2.2011099999999999</v>
      </c>
      <c r="H152" s="91">
        <f t="shared" si="87"/>
        <v>2.2568299999999999</v>
      </c>
      <c r="I152" s="91">
        <f t="shared" si="87"/>
        <v>2.3748399999999998</v>
      </c>
      <c r="J152" s="91">
        <f t="shared" si="87"/>
        <v>2.4935100000000001</v>
      </c>
      <c r="K152" s="91">
        <f t="shared" si="87"/>
        <v>2.7660200000000001</v>
      </c>
      <c r="L152" s="91">
        <f t="shared" si="87"/>
        <v>3.0129899999999998</v>
      </c>
      <c r="M152" s="91">
        <f t="shared" si="87"/>
        <v>3.1615000000000002</v>
      </c>
      <c r="N152" s="91">
        <f t="shared" si="87"/>
        <v>3.2523399999999998</v>
      </c>
      <c r="O152" s="91">
        <f t="shared" si="87"/>
        <v>3.1805099999999999</v>
      </c>
      <c r="P152" s="91">
        <f t="shared" si="87"/>
        <v>3.1814800000000001</v>
      </c>
      <c r="Q152" s="91">
        <f t="shared" si="87"/>
        <v>3.2116199999999999</v>
      </c>
      <c r="R152" s="91">
        <f t="shared" si="87"/>
        <v>3.1921200000000001</v>
      </c>
      <c r="S152" s="91">
        <f t="shared" si="87"/>
        <v>3.18635</v>
      </c>
      <c r="T152" s="91">
        <f t="shared" si="87"/>
        <v>3.18</v>
      </c>
      <c r="U152" s="91">
        <f t="shared" si="87"/>
        <v>3.4146299999999998</v>
      </c>
      <c r="V152" s="91">
        <f t="shared" si="87"/>
        <v>3.3256600000000001</v>
      </c>
      <c r="W152" s="91">
        <f t="shared" si="87"/>
        <v>3.1743399999999999</v>
      </c>
      <c r="X152" s="91">
        <f t="shared" si="87"/>
        <v>3.1274000000000002</v>
      </c>
      <c r="Y152" s="91">
        <f t="shared" si="87"/>
        <v>2.9333900000000002</v>
      </c>
      <c r="Z152" s="91">
        <f t="shared" si="87"/>
        <v>2.51925</v>
      </c>
      <c r="AA152" s="91">
        <f t="shared" si="87"/>
        <v>2.4153699999999998</v>
      </c>
    </row>
    <row r="153" spans="1:27" ht="12.75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1188.01</v>
      </c>
      <c r="E153" s="44">
        <v>1080.44</v>
      </c>
      <c r="F153" s="44">
        <v>1027.7</v>
      </c>
      <c r="G153" s="44">
        <v>1015.54</v>
      </c>
      <c r="H153" s="44">
        <v>1071.26</v>
      </c>
      <c r="I153" s="44">
        <v>1189.27</v>
      </c>
      <c r="J153" s="44">
        <v>1307.94</v>
      </c>
      <c r="K153" s="44">
        <v>1580.45</v>
      </c>
      <c r="L153" s="44">
        <v>1827.42</v>
      </c>
      <c r="M153" s="44">
        <v>1975.93</v>
      </c>
      <c r="N153" s="44">
        <v>2066.77</v>
      </c>
      <c r="O153" s="44">
        <v>1994.94</v>
      </c>
      <c r="P153" s="44">
        <v>1995.91</v>
      </c>
      <c r="Q153" s="44">
        <v>2026.05</v>
      </c>
      <c r="R153" s="44">
        <v>2006.55</v>
      </c>
      <c r="S153" s="44">
        <v>2000.78</v>
      </c>
      <c r="T153" s="44">
        <v>1994.43</v>
      </c>
      <c r="U153" s="44">
        <v>2229.06</v>
      </c>
      <c r="V153" s="44">
        <v>2140.09</v>
      </c>
      <c r="W153" s="44">
        <v>1988.77</v>
      </c>
      <c r="X153" s="44">
        <v>1941.83</v>
      </c>
      <c r="Y153" s="44">
        <v>1747.82</v>
      </c>
      <c r="Z153" s="44">
        <v>1333.68</v>
      </c>
      <c r="AA153" s="44">
        <v>1229.8</v>
      </c>
    </row>
    <row r="154" spans="1:27" ht="12.75" customHeight="1" outlineLevel="1" x14ac:dyDescent="0.2">
      <c r="A154" s="99" t="s">
        <v>384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3.92</v>
      </c>
      <c r="E155" s="44">
        <v>3.92</v>
      </c>
      <c r="F155" s="44">
        <v>3.92</v>
      </c>
      <c r="G155" s="44">
        <v>3.92</v>
      </c>
      <c r="H155" s="44">
        <v>3.92</v>
      </c>
      <c r="I155" s="44">
        <v>3.92</v>
      </c>
      <c r="J155" s="44">
        <v>3.92</v>
      </c>
      <c r="K155" s="44">
        <v>3.92</v>
      </c>
      <c r="L155" s="44">
        <v>3.92</v>
      </c>
      <c r="M155" s="44">
        <v>3.92</v>
      </c>
      <c r="N155" s="44">
        <v>3.92</v>
      </c>
      <c r="O155" s="44">
        <v>3.92</v>
      </c>
      <c r="P155" s="44">
        <v>3.92</v>
      </c>
      <c r="Q155" s="44">
        <v>3.92</v>
      </c>
      <c r="R155" s="44">
        <v>3.92</v>
      </c>
      <c r="S155" s="44">
        <v>3.92</v>
      </c>
      <c r="T155" s="44">
        <v>3.92</v>
      </c>
      <c r="U155" s="44">
        <v>3.92</v>
      </c>
      <c r="V155" s="44">
        <v>3.92</v>
      </c>
      <c r="W155" s="44">
        <v>3.92</v>
      </c>
      <c r="X155" s="44">
        <v>3.92</v>
      </c>
      <c r="Y155" s="44">
        <v>3.92</v>
      </c>
      <c r="Z155" s="44">
        <v>3.92</v>
      </c>
      <c r="AA155" s="44">
        <v>3.92</v>
      </c>
    </row>
    <row r="156" spans="1:27" ht="12.75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387</v>
      </c>
      <c r="B157" s="28" t="str">
        <f>"31"&amp;"."&amp;$B$662&amp;"."&amp;$B$663</f>
        <v>31.10.2023</v>
      </c>
      <c r="C157" s="90" t="s">
        <v>76</v>
      </c>
      <c r="D157" s="91">
        <f>ROUND(((D158+D159+D161+D160)/1000),5)</f>
        <v>2.33805</v>
      </c>
      <c r="E157" s="91">
        <f>ROUND(((E158+E159+E161+E160)/1000),5)</f>
        <v>2.2014900000000002</v>
      </c>
      <c r="F157" s="91">
        <f>ROUND(((F158+F159+F161+F160)/1000),5)</f>
        <v>2.1153599999999999</v>
      </c>
      <c r="G157" s="91">
        <f t="shared" ref="G157:AA157" si="90">ROUND(((G158+G159+G161+G160)/1000),5)</f>
        <v>2.1000399999999999</v>
      </c>
      <c r="H157" s="91">
        <f t="shared" si="90"/>
        <v>2.2138300000000002</v>
      </c>
      <c r="I157" s="91">
        <f t="shared" si="90"/>
        <v>2.3666700000000001</v>
      </c>
      <c r="J157" s="91">
        <f t="shared" si="90"/>
        <v>2.4557600000000002</v>
      </c>
      <c r="K157" s="91">
        <f t="shared" si="90"/>
        <v>2.7881800000000001</v>
      </c>
      <c r="L157" s="91">
        <f t="shared" si="90"/>
        <v>2.9800200000000001</v>
      </c>
      <c r="M157" s="91">
        <f t="shared" si="90"/>
        <v>3.1458200000000001</v>
      </c>
      <c r="N157" s="91">
        <f t="shared" si="90"/>
        <v>3.1666799999999999</v>
      </c>
      <c r="O157" s="91">
        <f t="shared" si="90"/>
        <v>3.1493699999999998</v>
      </c>
      <c r="P157" s="91">
        <f t="shared" si="90"/>
        <v>3.1522000000000001</v>
      </c>
      <c r="Q157" s="91">
        <f t="shared" si="90"/>
        <v>3.1543399999999999</v>
      </c>
      <c r="R157" s="91">
        <f t="shared" si="90"/>
        <v>3.1539899999999998</v>
      </c>
      <c r="S157" s="91">
        <f t="shared" si="90"/>
        <v>3.1547299999999998</v>
      </c>
      <c r="T157" s="91">
        <f t="shared" si="90"/>
        <v>3.15265</v>
      </c>
      <c r="U157" s="91">
        <f t="shared" si="90"/>
        <v>3.2140900000000001</v>
      </c>
      <c r="V157" s="91">
        <f t="shared" si="90"/>
        <v>3.2191000000000001</v>
      </c>
      <c r="W157" s="91">
        <f t="shared" si="90"/>
        <v>3.1291799999999999</v>
      </c>
      <c r="X157" s="91">
        <f t="shared" si="90"/>
        <v>3.0639099999999999</v>
      </c>
      <c r="Y157" s="91">
        <f t="shared" si="90"/>
        <v>2.91391</v>
      </c>
      <c r="Z157" s="91">
        <f t="shared" si="90"/>
        <v>2.4943399999999998</v>
      </c>
      <c r="AA157" s="91">
        <f t="shared" si="90"/>
        <v>2.39968</v>
      </c>
    </row>
    <row r="158" spans="1:27" ht="12.75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1152.48</v>
      </c>
      <c r="E158" s="44">
        <v>1015.92</v>
      </c>
      <c r="F158" s="44">
        <v>929.79</v>
      </c>
      <c r="G158" s="44">
        <v>914.47</v>
      </c>
      <c r="H158" s="44">
        <v>1028.26</v>
      </c>
      <c r="I158" s="44">
        <v>1181.0999999999999</v>
      </c>
      <c r="J158" s="44">
        <v>1270.19</v>
      </c>
      <c r="K158" s="44">
        <v>1602.61</v>
      </c>
      <c r="L158" s="44">
        <v>1794.45</v>
      </c>
      <c r="M158" s="44">
        <v>1960.25</v>
      </c>
      <c r="N158" s="44">
        <v>1981.11</v>
      </c>
      <c r="O158" s="44">
        <v>1963.8</v>
      </c>
      <c r="P158" s="44">
        <v>1966.63</v>
      </c>
      <c r="Q158" s="44">
        <v>1968.77</v>
      </c>
      <c r="R158" s="44">
        <v>1968.42</v>
      </c>
      <c r="S158" s="44">
        <v>1969.16</v>
      </c>
      <c r="T158" s="44">
        <v>1967.08</v>
      </c>
      <c r="U158" s="44">
        <v>2028.52</v>
      </c>
      <c r="V158" s="44">
        <v>2033.53</v>
      </c>
      <c r="W158" s="44">
        <v>1943.61</v>
      </c>
      <c r="X158" s="44">
        <v>1878.34</v>
      </c>
      <c r="Y158" s="44">
        <v>1728.34</v>
      </c>
      <c r="Z158" s="44">
        <v>1308.77</v>
      </c>
      <c r="AA158" s="44">
        <v>1214.1099999999999</v>
      </c>
    </row>
    <row r="159" spans="1:27" ht="12.75" customHeight="1" outlineLevel="1" x14ac:dyDescent="0.2">
      <c r="A159" s="99" t="s">
        <v>389</v>
      </c>
      <c r="B159" s="63" t="s">
        <v>90</v>
      </c>
      <c r="C159" s="43" t="s">
        <v>79</v>
      </c>
      <c r="D159" s="44">
        <f>$D$9</f>
        <v>1071.42</v>
      </c>
      <c r="E159" s="44">
        <f t="shared" ref="E159:AA159" si="91">$D$9</f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3.92</v>
      </c>
      <c r="E160" s="44">
        <v>3.92</v>
      </c>
      <c r="F160" s="44">
        <v>3.92</v>
      </c>
      <c r="G160" s="44">
        <v>3.92</v>
      </c>
      <c r="H160" s="44">
        <v>3.92</v>
      </c>
      <c r="I160" s="44">
        <v>3.92</v>
      </c>
      <c r="J160" s="44">
        <v>3.92</v>
      </c>
      <c r="K160" s="44">
        <v>3.92</v>
      </c>
      <c r="L160" s="44">
        <v>3.92</v>
      </c>
      <c r="M160" s="44">
        <v>3.92</v>
      </c>
      <c r="N160" s="44">
        <v>3.92</v>
      </c>
      <c r="O160" s="44">
        <v>3.92</v>
      </c>
      <c r="P160" s="44">
        <v>3.92</v>
      </c>
      <c r="Q160" s="44">
        <v>3.92</v>
      </c>
      <c r="R160" s="44">
        <v>3.92</v>
      </c>
      <c r="S160" s="44">
        <v>3.92</v>
      </c>
      <c r="T160" s="44">
        <v>3.92</v>
      </c>
      <c r="U160" s="44">
        <v>3.92</v>
      </c>
      <c r="V160" s="44">
        <v>3.92</v>
      </c>
      <c r="W160" s="44">
        <v>3.92</v>
      </c>
      <c r="X160" s="44">
        <v>3.92</v>
      </c>
      <c r="Y160" s="44">
        <v>3.92</v>
      </c>
      <c r="Z160" s="44">
        <v>3.92</v>
      </c>
      <c r="AA160" s="44">
        <v>3.92</v>
      </c>
    </row>
    <row r="161" spans="1:27" ht="12.75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01.10.2023</v>
      </c>
      <c r="C166" s="90" t="s">
        <v>76</v>
      </c>
      <c r="D166" s="91">
        <f>ROUND(((D167+D168+D170+D169)/1000),5)</f>
        <v>3.1828799999999999</v>
      </c>
      <c r="E166" s="91">
        <f>ROUND(((E167+E168+E170+E169)/1000),5)</f>
        <v>3.1240999999999999</v>
      </c>
      <c r="F166" s="91">
        <f>ROUND(((F167+F168+F170+F169)/1000),5)</f>
        <v>3.11015</v>
      </c>
      <c r="G166" s="91">
        <f t="shared" ref="G166:AA166" si="93">ROUND(((G167+G168+G170+G169)/1000),5)</f>
        <v>3.1120199999999998</v>
      </c>
      <c r="H166" s="91">
        <f t="shared" si="93"/>
        <v>3.12086</v>
      </c>
      <c r="I166" s="91">
        <f t="shared" si="93"/>
        <v>3.1455000000000002</v>
      </c>
      <c r="J166" s="91">
        <f t="shared" si="93"/>
        <v>3.1465200000000002</v>
      </c>
      <c r="K166" s="91">
        <f t="shared" si="93"/>
        <v>3.2336499999999999</v>
      </c>
      <c r="L166" s="91">
        <f t="shared" si="93"/>
        <v>3.4834399999999999</v>
      </c>
      <c r="M166" s="91">
        <f t="shared" si="93"/>
        <v>3.7569400000000002</v>
      </c>
      <c r="N166" s="91">
        <f t="shared" si="93"/>
        <v>3.8100399999999999</v>
      </c>
      <c r="O166" s="91">
        <f t="shared" si="93"/>
        <v>3.8168099999999998</v>
      </c>
      <c r="P166" s="91">
        <f t="shared" si="93"/>
        <v>3.8193899999999998</v>
      </c>
      <c r="Q166" s="91">
        <f t="shared" si="93"/>
        <v>3.8331599999999999</v>
      </c>
      <c r="R166" s="91">
        <f t="shared" si="93"/>
        <v>3.8369800000000001</v>
      </c>
      <c r="S166" s="91">
        <f t="shared" si="93"/>
        <v>3.8469099999999998</v>
      </c>
      <c r="T166" s="91">
        <f t="shared" si="93"/>
        <v>3.8395600000000001</v>
      </c>
      <c r="U166" s="91">
        <f t="shared" si="93"/>
        <v>3.8529499999999999</v>
      </c>
      <c r="V166" s="91">
        <f t="shared" si="93"/>
        <v>3.9116</v>
      </c>
      <c r="W166" s="91">
        <f t="shared" si="93"/>
        <v>3.9769800000000002</v>
      </c>
      <c r="X166" s="91">
        <f t="shared" si="93"/>
        <v>3.9143599999999998</v>
      </c>
      <c r="Y166" s="91">
        <f t="shared" si="93"/>
        <v>3.82775</v>
      </c>
      <c r="Z166" s="91">
        <f t="shared" si="93"/>
        <v>3.47899</v>
      </c>
      <c r="AA166" s="91">
        <f t="shared" si="93"/>
        <v>3.3034400000000002</v>
      </c>
    </row>
    <row r="167" spans="1:27" ht="12.75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1351.76</v>
      </c>
      <c r="E167" s="44">
        <v>1292.98</v>
      </c>
      <c r="F167" s="44">
        <v>1279.03</v>
      </c>
      <c r="G167" s="44">
        <v>1280.9000000000001</v>
      </c>
      <c r="H167" s="44">
        <v>1289.74</v>
      </c>
      <c r="I167" s="44">
        <v>1314.38</v>
      </c>
      <c r="J167" s="44">
        <v>1315.4</v>
      </c>
      <c r="K167" s="44">
        <v>1402.53</v>
      </c>
      <c r="L167" s="44">
        <v>1652.32</v>
      </c>
      <c r="M167" s="44">
        <v>1925.82</v>
      </c>
      <c r="N167" s="44">
        <v>1978.92</v>
      </c>
      <c r="O167" s="44">
        <v>1985.69</v>
      </c>
      <c r="P167" s="44">
        <v>1988.27</v>
      </c>
      <c r="Q167" s="44">
        <v>2002.04</v>
      </c>
      <c r="R167" s="44">
        <v>2005.86</v>
      </c>
      <c r="S167" s="44">
        <v>2015.79</v>
      </c>
      <c r="T167" s="44">
        <v>2008.44</v>
      </c>
      <c r="U167" s="44">
        <v>2021.83</v>
      </c>
      <c r="V167" s="44">
        <v>2080.48</v>
      </c>
      <c r="W167" s="44">
        <v>2145.86</v>
      </c>
      <c r="X167" s="44">
        <v>2083.2399999999998</v>
      </c>
      <c r="Y167" s="44">
        <v>1996.63</v>
      </c>
      <c r="Z167" s="44">
        <v>1647.87</v>
      </c>
      <c r="AA167" s="44">
        <v>1472.32</v>
      </c>
    </row>
    <row r="168" spans="1:27" ht="12.75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3.92</v>
      </c>
      <c r="E169" s="44">
        <v>3.92</v>
      </c>
      <c r="F169" s="44">
        <v>3.92</v>
      </c>
      <c r="G169" s="44">
        <v>3.92</v>
      </c>
      <c r="H169" s="44">
        <v>3.92</v>
      </c>
      <c r="I169" s="44">
        <v>3.92</v>
      </c>
      <c r="J169" s="44">
        <v>3.92</v>
      </c>
      <c r="K169" s="44">
        <v>3.92</v>
      </c>
      <c r="L169" s="44">
        <v>3.92</v>
      </c>
      <c r="M169" s="44">
        <v>3.92</v>
      </c>
      <c r="N169" s="44">
        <v>3.92</v>
      </c>
      <c r="O169" s="44">
        <v>3.92</v>
      </c>
      <c r="P169" s="44">
        <v>3.92</v>
      </c>
      <c r="Q169" s="44">
        <v>3.92</v>
      </c>
      <c r="R169" s="44">
        <v>3.92</v>
      </c>
      <c r="S169" s="44">
        <v>3.92</v>
      </c>
      <c r="T169" s="44">
        <v>3.92</v>
      </c>
      <c r="U169" s="44">
        <v>3.92</v>
      </c>
      <c r="V169" s="44">
        <v>3.92</v>
      </c>
      <c r="W169" s="44">
        <v>3.92</v>
      </c>
      <c r="X169" s="44">
        <v>3.92</v>
      </c>
      <c r="Y169" s="44">
        <v>3.92</v>
      </c>
      <c r="Z169" s="44">
        <v>3.92</v>
      </c>
      <c r="AA169" s="44">
        <v>3.92</v>
      </c>
    </row>
    <row r="170" spans="1:27" ht="12.75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399</v>
      </c>
      <c r="B171" s="28" t="str">
        <f>"02"&amp;"."&amp;$B$662&amp;"."&amp;$B$663</f>
        <v>02.10.2023</v>
      </c>
      <c r="C171" s="90" t="s">
        <v>76</v>
      </c>
      <c r="D171" s="91">
        <f>ROUND(((D172+D173+D175+D174)/1000),5)</f>
        <v>3.1583199999999998</v>
      </c>
      <c r="E171" s="91">
        <f>ROUND(((E172+E173+E175+E174)/1000),5)</f>
        <v>3.1012200000000001</v>
      </c>
      <c r="F171" s="91">
        <f>ROUND(((F172+F173+F175+F174)/1000),5)</f>
        <v>3.0456099999999999</v>
      </c>
      <c r="G171" s="91">
        <f t="shared" ref="G171:AA171" si="96">ROUND(((G172+G173+G175+G174)/1000),5)</f>
        <v>3.03321</v>
      </c>
      <c r="H171" s="91">
        <f t="shared" si="96"/>
        <v>3.0460799999999999</v>
      </c>
      <c r="I171" s="91">
        <f t="shared" si="96"/>
        <v>3.1646999999999998</v>
      </c>
      <c r="J171" s="91">
        <f t="shared" si="96"/>
        <v>3.3247599999999999</v>
      </c>
      <c r="K171" s="91">
        <f t="shared" si="96"/>
        <v>3.5817000000000001</v>
      </c>
      <c r="L171" s="91">
        <f t="shared" si="96"/>
        <v>3.7851499999999998</v>
      </c>
      <c r="M171" s="91">
        <f t="shared" si="96"/>
        <v>3.9784799999999998</v>
      </c>
      <c r="N171" s="91">
        <f t="shared" si="96"/>
        <v>3.9852599999999998</v>
      </c>
      <c r="O171" s="91">
        <f t="shared" si="96"/>
        <v>3.9073899999999999</v>
      </c>
      <c r="P171" s="91">
        <f t="shared" si="96"/>
        <v>3.8650600000000002</v>
      </c>
      <c r="Q171" s="91">
        <f t="shared" si="96"/>
        <v>3.8848400000000001</v>
      </c>
      <c r="R171" s="91">
        <f t="shared" si="96"/>
        <v>3.8867400000000001</v>
      </c>
      <c r="S171" s="91">
        <f t="shared" si="96"/>
        <v>3.8729</v>
      </c>
      <c r="T171" s="91">
        <f t="shared" si="96"/>
        <v>3.8683100000000001</v>
      </c>
      <c r="U171" s="91">
        <f t="shared" si="96"/>
        <v>3.87791</v>
      </c>
      <c r="V171" s="91">
        <f t="shared" si="96"/>
        <v>4.0239399999999996</v>
      </c>
      <c r="W171" s="91">
        <f t="shared" si="96"/>
        <v>4.02651</v>
      </c>
      <c r="X171" s="91">
        <f t="shared" si="96"/>
        <v>3.87147</v>
      </c>
      <c r="Y171" s="91">
        <f t="shared" si="96"/>
        <v>3.7781199999999999</v>
      </c>
      <c r="Z171" s="91">
        <f t="shared" si="96"/>
        <v>3.5260400000000001</v>
      </c>
      <c r="AA171" s="91">
        <f t="shared" si="96"/>
        <v>3.2326000000000001</v>
      </c>
    </row>
    <row r="172" spans="1:27" ht="12.75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1327.2</v>
      </c>
      <c r="E172" s="44">
        <v>1270.0999999999999</v>
      </c>
      <c r="F172" s="44">
        <v>1214.49</v>
      </c>
      <c r="G172" s="44">
        <v>1202.0899999999999</v>
      </c>
      <c r="H172" s="44">
        <v>1214.96</v>
      </c>
      <c r="I172" s="44">
        <v>1333.58</v>
      </c>
      <c r="J172" s="44">
        <v>1493.64</v>
      </c>
      <c r="K172" s="44">
        <v>1750.58</v>
      </c>
      <c r="L172" s="44">
        <v>1954.03</v>
      </c>
      <c r="M172" s="44">
        <v>2147.36</v>
      </c>
      <c r="N172" s="44">
        <v>2154.14</v>
      </c>
      <c r="O172" s="44">
        <v>2076.27</v>
      </c>
      <c r="P172" s="44">
        <v>2033.94</v>
      </c>
      <c r="Q172" s="44">
        <v>2053.7199999999998</v>
      </c>
      <c r="R172" s="44">
        <v>2055.62</v>
      </c>
      <c r="S172" s="44">
        <v>2041.78</v>
      </c>
      <c r="T172" s="44">
        <v>2037.19</v>
      </c>
      <c r="U172" s="44">
        <v>2046.79</v>
      </c>
      <c r="V172" s="44">
        <v>2192.8200000000002</v>
      </c>
      <c r="W172" s="44">
        <v>2195.39</v>
      </c>
      <c r="X172" s="44">
        <v>2040.35</v>
      </c>
      <c r="Y172" s="44">
        <v>1947</v>
      </c>
      <c r="Z172" s="44">
        <v>1694.92</v>
      </c>
      <c r="AA172" s="44">
        <v>1401.48</v>
      </c>
    </row>
    <row r="173" spans="1:27" ht="12.75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3.92</v>
      </c>
      <c r="E174" s="44">
        <v>3.92</v>
      </c>
      <c r="F174" s="44">
        <v>3.92</v>
      </c>
      <c r="G174" s="44">
        <v>3.92</v>
      </c>
      <c r="H174" s="44">
        <v>3.92</v>
      </c>
      <c r="I174" s="44">
        <v>3.92</v>
      </c>
      <c r="J174" s="44">
        <v>3.92</v>
      </c>
      <c r="K174" s="44">
        <v>3.92</v>
      </c>
      <c r="L174" s="44">
        <v>3.92</v>
      </c>
      <c r="M174" s="44">
        <v>3.92</v>
      </c>
      <c r="N174" s="44">
        <v>3.92</v>
      </c>
      <c r="O174" s="44">
        <v>3.92</v>
      </c>
      <c r="P174" s="44">
        <v>3.92</v>
      </c>
      <c r="Q174" s="44">
        <v>3.92</v>
      </c>
      <c r="R174" s="44">
        <v>3.92</v>
      </c>
      <c r="S174" s="44">
        <v>3.92</v>
      </c>
      <c r="T174" s="44">
        <v>3.92</v>
      </c>
      <c r="U174" s="44">
        <v>3.92</v>
      </c>
      <c r="V174" s="44">
        <v>3.92</v>
      </c>
      <c r="W174" s="44">
        <v>3.92</v>
      </c>
      <c r="X174" s="44">
        <v>3.92</v>
      </c>
      <c r="Y174" s="44">
        <v>3.92</v>
      </c>
      <c r="Z174" s="44">
        <v>3.92</v>
      </c>
      <c r="AA174" s="44">
        <v>3.92</v>
      </c>
    </row>
    <row r="175" spans="1:27" ht="12.75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404</v>
      </c>
      <c r="B176" s="28" t="str">
        <f>"03"&amp;"."&amp;$B$662&amp;"."&amp;$B$663</f>
        <v>03.10.2023</v>
      </c>
      <c r="C176" s="90" t="s">
        <v>76</v>
      </c>
      <c r="D176" s="91">
        <f>ROUND(((D177+D178+D180+D179)/1000),5)</f>
        <v>3.1021399999999999</v>
      </c>
      <c r="E176" s="91">
        <f>ROUND(((E177+E178+E180+E179)/1000),5)</f>
        <v>3.0173899999999998</v>
      </c>
      <c r="F176" s="91">
        <f>ROUND(((F177+F178+F180+F179)/1000),5)</f>
        <v>2.87392</v>
      </c>
      <c r="G176" s="91">
        <f t="shared" ref="G176:AA176" si="99">ROUND(((G177+G178+G180+G179)/1000),5)</f>
        <v>2.85588</v>
      </c>
      <c r="H176" s="91">
        <f t="shared" si="99"/>
        <v>3.01722</v>
      </c>
      <c r="I176" s="91">
        <f t="shared" si="99"/>
        <v>3.1674000000000002</v>
      </c>
      <c r="J176" s="91">
        <f t="shared" si="99"/>
        <v>3.2581899999999999</v>
      </c>
      <c r="K176" s="91">
        <f t="shared" si="99"/>
        <v>3.4975100000000001</v>
      </c>
      <c r="L176" s="91">
        <f t="shared" si="99"/>
        <v>3.74491</v>
      </c>
      <c r="M176" s="91">
        <f t="shared" si="99"/>
        <v>3.9071199999999999</v>
      </c>
      <c r="N176" s="91">
        <f t="shared" si="99"/>
        <v>3.9430700000000001</v>
      </c>
      <c r="O176" s="91">
        <f t="shared" si="99"/>
        <v>3.85127</v>
      </c>
      <c r="P176" s="91">
        <f t="shared" si="99"/>
        <v>3.8466800000000001</v>
      </c>
      <c r="Q176" s="91">
        <f t="shared" si="99"/>
        <v>3.87033</v>
      </c>
      <c r="R176" s="91">
        <f t="shared" si="99"/>
        <v>3.8731499999999999</v>
      </c>
      <c r="S176" s="91">
        <f t="shared" si="99"/>
        <v>3.8755299999999999</v>
      </c>
      <c r="T176" s="91">
        <f t="shared" si="99"/>
        <v>3.8759000000000001</v>
      </c>
      <c r="U176" s="91">
        <f t="shared" si="99"/>
        <v>3.8765900000000002</v>
      </c>
      <c r="V176" s="91">
        <f t="shared" si="99"/>
        <v>3.98245</v>
      </c>
      <c r="W176" s="91">
        <f t="shared" si="99"/>
        <v>3.9938600000000002</v>
      </c>
      <c r="X176" s="91">
        <f t="shared" si="99"/>
        <v>3.8563299999999998</v>
      </c>
      <c r="Y176" s="91">
        <f t="shared" si="99"/>
        <v>3.7261099999999998</v>
      </c>
      <c r="Z176" s="91">
        <f t="shared" si="99"/>
        <v>3.4483600000000001</v>
      </c>
      <c r="AA176" s="91">
        <f t="shared" si="99"/>
        <v>3.2325699999999999</v>
      </c>
    </row>
    <row r="177" spans="1:27" ht="12.75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1271.02</v>
      </c>
      <c r="E177" s="44">
        <v>1186.27</v>
      </c>
      <c r="F177" s="44">
        <v>1042.8</v>
      </c>
      <c r="G177" s="44">
        <v>1024.76</v>
      </c>
      <c r="H177" s="44">
        <v>1186.0999999999999</v>
      </c>
      <c r="I177" s="44">
        <v>1336.28</v>
      </c>
      <c r="J177" s="44">
        <v>1427.07</v>
      </c>
      <c r="K177" s="44">
        <v>1666.39</v>
      </c>
      <c r="L177" s="44">
        <v>1913.79</v>
      </c>
      <c r="M177" s="44">
        <v>2076</v>
      </c>
      <c r="N177" s="44">
        <v>2111.9499999999998</v>
      </c>
      <c r="O177" s="44">
        <v>2020.15</v>
      </c>
      <c r="P177" s="44">
        <v>2015.56</v>
      </c>
      <c r="Q177" s="44">
        <v>2039.21</v>
      </c>
      <c r="R177" s="44">
        <v>2042.03</v>
      </c>
      <c r="S177" s="44">
        <v>2044.41</v>
      </c>
      <c r="T177" s="44">
        <v>2044.78</v>
      </c>
      <c r="U177" s="44">
        <v>2045.47</v>
      </c>
      <c r="V177" s="44">
        <v>2151.33</v>
      </c>
      <c r="W177" s="44">
        <v>2162.7399999999998</v>
      </c>
      <c r="X177" s="44">
        <v>2025.21</v>
      </c>
      <c r="Y177" s="44">
        <v>1894.99</v>
      </c>
      <c r="Z177" s="44">
        <v>1617.24</v>
      </c>
      <c r="AA177" s="44">
        <v>1401.45</v>
      </c>
    </row>
    <row r="178" spans="1:27" ht="12.75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3.92</v>
      </c>
      <c r="E179" s="44">
        <v>3.92</v>
      </c>
      <c r="F179" s="44">
        <v>3.92</v>
      </c>
      <c r="G179" s="44">
        <v>3.92</v>
      </c>
      <c r="H179" s="44">
        <v>3.92</v>
      </c>
      <c r="I179" s="44">
        <v>3.92</v>
      </c>
      <c r="J179" s="44">
        <v>3.92</v>
      </c>
      <c r="K179" s="44">
        <v>3.92</v>
      </c>
      <c r="L179" s="44">
        <v>3.92</v>
      </c>
      <c r="M179" s="44">
        <v>3.92</v>
      </c>
      <c r="N179" s="44">
        <v>3.92</v>
      </c>
      <c r="O179" s="44">
        <v>3.92</v>
      </c>
      <c r="P179" s="44">
        <v>3.92</v>
      </c>
      <c r="Q179" s="44">
        <v>3.92</v>
      </c>
      <c r="R179" s="44">
        <v>3.92</v>
      </c>
      <c r="S179" s="44">
        <v>3.92</v>
      </c>
      <c r="T179" s="44">
        <v>3.92</v>
      </c>
      <c r="U179" s="44">
        <v>3.92</v>
      </c>
      <c r="V179" s="44">
        <v>3.92</v>
      </c>
      <c r="W179" s="44">
        <v>3.92</v>
      </c>
      <c r="X179" s="44">
        <v>3.92</v>
      </c>
      <c r="Y179" s="44">
        <v>3.92</v>
      </c>
      <c r="Z179" s="44">
        <v>3.92</v>
      </c>
      <c r="AA179" s="44">
        <v>3.92</v>
      </c>
    </row>
    <row r="180" spans="1:27" ht="12.75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409</v>
      </c>
      <c r="B181" s="28" t="str">
        <f>"04"&amp;"."&amp;$B$662&amp;"."&amp;$B$663</f>
        <v>04.10.2023</v>
      </c>
      <c r="C181" s="90" t="s">
        <v>76</v>
      </c>
      <c r="D181" s="91">
        <f>ROUND(((D182+D183+D185+D184)/1000),5)</f>
        <v>3.0753599999999999</v>
      </c>
      <c r="E181" s="91">
        <f>ROUND(((E182+E183+E185+E184)/1000),5)</f>
        <v>2.9450400000000001</v>
      </c>
      <c r="F181" s="91">
        <f>ROUND(((F182+F183+F185+F184)/1000),5)</f>
        <v>2.82755</v>
      </c>
      <c r="G181" s="91">
        <f t="shared" ref="G181:AA181" si="102">ROUND(((G182+G183+G185+G184)/1000),5)</f>
        <v>2.8857499999999998</v>
      </c>
      <c r="H181" s="91">
        <f t="shared" si="102"/>
        <v>3.0106999999999999</v>
      </c>
      <c r="I181" s="91">
        <f t="shared" si="102"/>
        <v>3.11911</v>
      </c>
      <c r="J181" s="91">
        <f t="shared" si="102"/>
        <v>3.1657099999999998</v>
      </c>
      <c r="K181" s="91">
        <f t="shared" si="102"/>
        <v>3.50684</v>
      </c>
      <c r="L181" s="91">
        <f t="shared" si="102"/>
        <v>3.7829000000000002</v>
      </c>
      <c r="M181" s="91">
        <f t="shared" si="102"/>
        <v>3.95756</v>
      </c>
      <c r="N181" s="91">
        <f t="shared" si="102"/>
        <v>3.9875799999999999</v>
      </c>
      <c r="O181" s="91">
        <f t="shared" si="102"/>
        <v>3.9087800000000001</v>
      </c>
      <c r="P181" s="91">
        <f t="shared" si="102"/>
        <v>3.8408500000000001</v>
      </c>
      <c r="Q181" s="91">
        <f t="shared" si="102"/>
        <v>3.8591899999999999</v>
      </c>
      <c r="R181" s="91">
        <f t="shared" si="102"/>
        <v>3.8620100000000002</v>
      </c>
      <c r="S181" s="91">
        <f t="shared" si="102"/>
        <v>3.8544999999999998</v>
      </c>
      <c r="T181" s="91">
        <f t="shared" si="102"/>
        <v>3.8622100000000001</v>
      </c>
      <c r="U181" s="91">
        <f t="shared" si="102"/>
        <v>3.9264899999999998</v>
      </c>
      <c r="V181" s="91">
        <f t="shared" si="102"/>
        <v>4.0367100000000002</v>
      </c>
      <c r="W181" s="91">
        <f t="shared" si="102"/>
        <v>4.04155</v>
      </c>
      <c r="X181" s="91">
        <f t="shared" si="102"/>
        <v>3.8639800000000002</v>
      </c>
      <c r="Y181" s="91">
        <f t="shared" si="102"/>
        <v>3.7230599999999998</v>
      </c>
      <c r="Z181" s="91">
        <f t="shared" si="102"/>
        <v>3.3224100000000001</v>
      </c>
      <c r="AA181" s="91">
        <f t="shared" si="102"/>
        <v>3.17327</v>
      </c>
    </row>
    <row r="182" spans="1:27" ht="12.75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1244.24</v>
      </c>
      <c r="E182" s="44">
        <v>1113.92</v>
      </c>
      <c r="F182" s="44">
        <v>996.43</v>
      </c>
      <c r="G182" s="44">
        <v>1054.6300000000001</v>
      </c>
      <c r="H182" s="44">
        <v>1179.58</v>
      </c>
      <c r="I182" s="44">
        <v>1287.99</v>
      </c>
      <c r="J182" s="44">
        <v>1334.59</v>
      </c>
      <c r="K182" s="44">
        <v>1675.72</v>
      </c>
      <c r="L182" s="44">
        <v>1951.78</v>
      </c>
      <c r="M182" s="44">
        <v>2126.44</v>
      </c>
      <c r="N182" s="44">
        <v>2156.46</v>
      </c>
      <c r="O182" s="44">
        <v>2077.66</v>
      </c>
      <c r="P182" s="44">
        <v>2009.73</v>
      </c>
      <c r="Q182" s="44">
        <v>2028.07</v>
      </c>
      <c r="R182" s="44">
        <v>2030.89</v>
      </c>
      <c r="S182" s="44">
        <v>2023.38</v>
      </c>
      <c r="T182" s="44">
        <v>2031.09</v>
      </c>
      <c r="U182" s="44">
        <v>2095.37</v>
      </c>
      <c r="V182" s="44">
        <v>2205.59</v>
      </c>
      <c r="W182" s="44">
        <v>2210.4299999999998</v>
      </c>
      <c r="X182" s="44">
        <v>2032.86</v>
      </c>
      <c r="Y182" s="44">
        <v>1891.94</v>
      </c>
      <c r="Z182" s="44">
        <v>1491.29</v>
      </c>
      <c r="AA182" s="44">
        <v>1342.15</v>
      </c>
    </row>
    <row r="183" spans="1:27" ht="12.75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3.92</v>
      </c>
      <c r="E184" s="44">
        <v>3.92</v>
      </c>
      <c r="F184" s="44">
        <v>3.92</v>
      </c>
      <c r="G184" s="44">
        <v>3.92</v>
      </c>
      <c r="H184" s="44">
        <v>3.92</v>
      </c>
      <c r="I184" s="44">
        <v>3.92</v>
      </c>
      <c r="J184" s="44">
        <v>3.92</v>
      </c>
      <c r="K184" s="44">
        <v>3.92</v>
      </c>
      <c r="L184" s="44">
        <v>3.92</v>
      </c>
      <c r="M184" s="44">
        <v>3.92</v>
      </c>
      <c r="N184" s="44">
        <v>3.92</v>
      </c>
      <c r="O184" s="44">
        <v>3.92</v>
      </c>
      <c r="P184" s="44">
        <v>3.92</v>
      </c>
      <c r="Q184" s="44">
        <v>3.92</v>
      </c>
      <c r="R184" s="44">
        <v>3.92</v>
      </c>
      <c r="S184" s="44">
        <v>3.92</v>
      </c>
      <c r="T184" s="44">
        <v>3.92</v>
      </c>
      <c r="U184" s="44">
        <v>3.92</v>
      </c>
      <c r="V184" s="44">
        <v>3.92</v>
      </c>
      <c r="W184" s="44">
        <v>3.92</v>
      </c>
      <c r="X184" s="44">
        <v>3.92</v>
      </c>
      <c r="Y184" s="44">
        <v>3.92</v>
      </c>
      <c r="Z184" s="44">
        <v>3.92</v>
      </c>
      <c r="AA184" s="44">
        <v>3.92</v>
      </c>
    </row>
    <row r="185" spans="1:27" ht="12.75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414</v>
      </c>
      <c r="B186" s="28" t="str">
        <f>"05"&amp;"."&amp;$B$662&amp;"."&amp;$B$663</f>
        <v>05.10.2023</v>
      </c>
      <c r="C186" s="90" t="s">
        <v>76</v>
      </c>
      <c r="D186" s="91">
        <f>ROUND(((D187+D188+D190+D189)/1000),5)</f>
        <v>3.0239099999999999</v>
      </c>
      <c r="E186" s="91">
        <f>ROUND(((E187+E188+E190+E189)/1000),5)</f>
        <v>2.8678300000000001</v>
      </c>
      <c r="F186" s="91">
        <f>ROUND(((F187+F188+F190+F189)/1000),5)</f>
        <v>2.7777799999999999</v>
      </c>
      <c r="G186" s="91">
        <f t="shared" ref="G186:AA186" si="105">ROUND(((G187+G188+G190+G189)/1000),5)</f>
        <v>2.7947700000000002</v>
      </c>
      <c r="H186" s="91">
        <f t="shared" si="105"/>
        <v>2.96122</v>
      </c>
      <c r="I186" s="91">
        <f t="shared" si="105"/>
        <v>3.1024500000000002</v>
      </c>
      <c r="J186" s="91">
        <f t="shared" si="105"/>
        <v>3.2133699999999998</v>
      </c>
      <c r="K186" s="91">
        <f t="shared" si="105"/>
        <v>3.5914600000000001</v>
      </c>
      <c r="L186" s="91">
        <f t="shared" si="105"/>
        <v>3.6396299999999999</v>
      </c>
      <c r="M186" s="91">
        <f t="shared" si="105"/>
        <v>3.86903</v>
      </c>
      <c r="N186" s="91">
        <f t="shared" si="105"/>
        <v>3.9464199999999998</v>
      </c>
      <c r="O186" s="91">
        <f t="shared" si="105"/>
        <v>3.7953399999999999</v>
      </c>
      <c r="P186" s="91">
        <f t="shared" si="105"/>
        <v>3.7246600000000001</v>
      </c>
      <c r="Q186" s="91">
        <f t="shared" si="105"/>
        <v>3.8162500000000001</v>
      </c>
      <c r="R186" s="91">
        <f t="shared" si="105"/>
        <v>3.8246799999999999</v>
      </c>
      <c r="S186" s="91">
        <f t="shared" si="105"/>
        <v>3.8293599999999999</v>
      </c>
      <c r="T186" s="91">
        <f t="shared" si="105"/>
        <v>3.83948</v>
      </c>
      <c r="U186" s="91">
        <f t="shared" si="105"/>
        <v>3.9775800000000001</v>
      </c>
      <c r="V186" s="91">
        <f t="shared" si="105"/>
        <v>3.9841700000000002</v>
      </c>
      <c r="W186" s="91">
        <f t="shared" si="105"/>
        <v>4.03653</v>
      </c>
      <c r="X186" s="91">
        <f t="shared" si="105"/>
        <v>3.9760599999999999</v>
      </c>
      <c r="Y186" s="91">
        <f t="shared" si="105"/>
        <v>3.7393200000000002</v>
      </c>
      <c r="Z186" s="91">
        <f t="shared" si="105"/>
        <v>3.4815700000000001</v>
      </c>
      <c r="AA186" s="91">
        <f t="shared" si="105"/>
        <v>3.1954400000000001</v>
      </c>
    </row>
    <row r="187" spans="1:27" ht="12.75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1192.79</v>
      </c>
      <c r="E187" s="44">
        <v>1036.71</v>
      </c>
      <c r="F187" s="44">
        <v>946.66</v>
      </c>
      <c r="G187" s="44">
        <v>963.65</v>
      </c>
      <c r="H187" s="44">
        <v>1130.0999999999999</v>
      </c>
      <c r="I187" s="44">
        <v>1271.33</v>
      </c>
      <c r="J187" s="44">
        <v>1382.25</v>
      </c>
      <c r="K187" s="44">
        <v>1760.34</v>
      </c>
      <c r="L187" s="44">
        <v>1808.51</v>
      </c>
      <c r="M187" s="44">
        <v>2037.91</v>
      </c>
      <c r="N187" s="44">
        <v>2115.3000000000002</v>
      </c>
      <c r="O187" s="44">
        <v>1964.22</v>
      </c>
      <c r="P187" s="44">
        <v>1893.54</v>
      </c>
      <c r="Q187" s="44">
        <v>1985.13</v>
      </c>
      <c r="R187" s="44">
        <v>1993.56</v>
      </c>
      <c r="S187" s="44">
        <v>1998.24</v>
      </c>
      <c r="T187" s="44">
        <v>2008.36</v>
      </c>
      <c r="U187" s="44">
        <v>2146.46</v>
      </c>
      <c r="V187" s="44">
        <v>2153.0500000000002</v>
      </c>
      <c r="W187" s="44">
        <v>2205.41</v>
      </c>
      <c r="X187" s="44">
        <v>2144.94</v>
      </c>
      <c r="Y187" s="44">
        <v>1908.2</v>
      </c>
      <c r="Z187" s="44">
        <v>1650.45</v>
      </c>
      <c r="AA187" s="44">
        <v>1364.32</v>
      </c>
    </row>
    <row r="188" spans="1:27" ht="12.75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3.92</v>
      </c>
      <c r="E189" s="44">
        <v>3.92</v>
      </c>
      <c r="F189" s="44">
        <v>3.92</v>
      </c>
      <c r="G189" s="44">
        <v>3.92</v>
      </c>
      <c r="H189" s="44">
        <v>3.92</v>
      </c>
      <c r="I189" s="44">
        <v>3.92</v>
      </c>
      <c r="J189" s="44">
        <v>3.92</v>
      </c>
      <c r="K189" s="44">
        <v>3.92</v>
      </c>
      <c r="L189" s="44">
        <v>3.92</v>
      </c>
      <c r="M189" s="44">
        <v>3.92</v>
      </c>
      <c r="N189" s="44">
        <v>3.92</v>
      </c>
      <c r="O189" s="44">
        <v>3.92</v>
      </c>
      <c r="P189" s="44">
        <v>3.92</v>
      </c>
      <c r="Q189" s="44">
        <v>3.92</v>
      </c>
      <c r="R189" s="44">
        <v>3.92</v>
      </c>
      <c r="S189" s="44">
        <v>3.92</v>
      </c>
      <c r="T189" s="44">
        <v>3.92</v>
      </c>
      <c r="U189" s="44">
        <v>3.92</v>
      </c>
      <c r="V189" s="44">
        <v>3.92</v>
      </c>
      <c r="W189" s="44">
        <v>3.92</v>
      </c>
      <c r="X189" s="44">
        <v>3.92</v>
      </c>
      <c r="Y189" s="44">
        <v>3.92</v>
      </c>
      <c r="Z189" s="44">
        <v>3.92</v>
      </c>
      <c r="AA189" s="44">
        <v>3.92</v>
      </c>
    </row>
    <row r="190" spans="1:27" ht="12.75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419</v>
      </c>
      <c r="B191" s="28" t="str">
        <f>"06"&amp;"."&amp;$B$662&amp;"."&amp;$B$663</f>
        <v>06.10.2023</v>
      </c>
      <c r="C191" s="90" t="s">
        <v>76</v>
      </c>
      <c r="D191" s="91">
        <f>ROUND(((D192+D193+D195+D194)/1000),5)</f>
        <v>3.0871599999999999</v>
      </c>
      <c r="E191" s="91">
        <f>ROUND(((E192+E193+E195+E194)/1000),5)</f>
        <v>2.9766499999999998</v>
      </c>
      <c r="F191" s="91">
        <f>ROUND(((F192+F193+F195+F194)/1000),5)</f>
        <v>2.8984000000000001</v>
      </c>
      <c r="G191" s="91">
        <f t="shared" ref="G191:AA191" si="108">ROUND(((G192+G193+G195+G194)/1000),5)</f>
        <v>2.9223599999999998</v>
      </c>
      <c r="H191" s="91">
        <f t="shared" si="108"/>
        <v>3.0111699999999999</v>
      </c>
      <c r="I191" s="91">
        <f t="shared" si="108"/>
        <v>3.1299000000000001</v>
      </c>
      <c r="J191" s="91">
        <f t="shared" si="108"/>
        <v>3.3511000000000002</v>
      </c>
      <c r="K191" s="91">
        <f t="shared" si="108"/>
        <v>3.6081300000000001</v>
      </c>
      <c r="L191" s="91">
        <f t="shared" si="108"/>
        <v>3.8693599999999999</v>
      </c>
      <c r="M191" s="91">
        <f t="shared" si="108"/>
        <v>4.0447499999999996</v>
      </c>
      <c r="N191" s="91">
        <f t="shared" si="108"/>
        <v>4.0526200000000001</v>
      </c>
      <c r="O191" s="91">
        <f t="shared" si="108"/>
        <v>4.0258700000000003</v>
      </c>
      <c r="P191" s="91">
        <f t="shared" si="108"/>
        <v>3.8870399999999998</v>
      </c>
      <c r="Q191" s="91">
        <f t="shared" si="108"/>
        <v>3.8937400000000002</v>
      </c>
      <c r="R191" s="91">
        <f t="shared" si="108"/>
        <v>3.83893</v>
      </c>
      <c r="S191" s="91">
        <f t="shared" si="108"/>
        <v>3.8285300000000002</v>
      </c>
      <c r="T191" s="91">
        <f t="shared" si="108"/>
        <v>3.8412799999999998</v>
      </c>
      <c r="U191" s="91">
        <f t="shared" si="108"/>
        <v>3.8639899999999998</v>
      </c>
      <c r="V191" s="91">
        <f t="shared" si="108"/>
        <v>4.0411200000000003</v>
      </c>
      <c r="W191" s="91">
        <f t="shared" si="108"/>
        <v>4.03193</v>
      </c>
      <c r="X191" s="91">
        <f t="shared" si="108"/>
        <v>3.9278900000000001</v>
      </c>
      <c r="Y191" s="91">
        <f t="shared" si="108"/>
        <v>3.82287</v>
      </c>
      <c r="Z191" s="91">
        <f t="shared" si="108"/>
        <v>3.6023999999999998</v>
      </c>
      <c r="AA191" s="91">
        <f t="shared" si="108"/>
        <v>3.3385099999999999</v>
      </c>
    </row>
    <row r="192" spans="1:27" ht="12.75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1256.04</v>
      </c>
      <c r="E192" s="44">
        <v>1145.53</v>
      </c>
      <c r="F192" s="44">
        <v>1067.28</v>
      </c>
      <c r="G192" s="44">
        <v>1091.24</v>
      </c>
      <c r="H192" s="44">
        <v>1180.05</v>
      </c>
      <c r="I192" s="44">
        <v>1298.78</v>
      </c>
      <c r="J192" s="44">
        <v>1519.98</v>
      </c>
      <c r="K192" s="44">
        <v>1777.01</v>
      </c>
      <c r="L192" s="44">
        <v>2038.24</v>
      </c>
      <c r="M192" s="44">
        <v>2213.63</v>
      </c>
      <c r="N192" s="44">
        <v>2221.5</v>
      </c>
      <c r="O192" s="44">
        <v>2194.75</v>
      </c>
      <c r="P192" s="44">
        <v>2055.92</v>
      </c>
      <c r="Q192" s="44">
        <v>2062.62</v>
      </c>
      <c r="R192" s="44">
        <v>2007.81</v>
      </c>
      <c r="S192" s="44">
        <v>1997.41</v>
      </c>
      <c r="T192" s="44">
        <v>2010.16</v>
      </c>
      <c r="U192" s="44">
        <v>2032.87</v>
      </c>
      <c r="V192" s="44">
        <v>2210</v>
      </c>
      <c r="W192" s="44">
        <v>2200.81</v>
      </c>
      <c r="X192" s="44">
        <v>2096.77</v>
      </c>
      <c r="Y192" s="44">
        <v>1991.75</v>
      </c>
      <c r="Z192" s="44">
        <v>1771.28</v>
      </c>
      <c r="AA192" s="44">
        <v>1507.39</v>
      </c>
    </row>
    <row r="193" spans="1:27" ht="12.75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3.92</v>
      </c>
      <c r="E194" s="44">
        <v>3.92</v>
      </c>
      <c r="F194" s="44">
        <v>3.92</v>
      </c>
      <c r="G194" s="44">
        <v>3.92</v>
      </c>
      <c r="H194" s="44">
        <v>3.92</v>
      </c>
      <c r="I194" s="44">
        <v>3.92</v>
      </c>
      <c r="J194" s="44">
        <v>3.92</v>
      </c>
      <c r="K194" s="44">
        <v>3.92</v>
      </c>
      <c r="L194" s="44">
        <v>3.92</v>
      </c>
      <c r="M194" s="44">
        <v>3.92</v>
      </c>
      <c r="N194" s="44">
        <v>3.92</v>
      </c>
      <c r="O194" s="44">
        <v>3.92</v>
      </c>
      <c r="P194" s="44">
        <v>3.92</v>
      </c>
      <c r="Q194" s="44">
        <v>3.92</v>
      </c>
      <c r="R194" s="44">
        <v>3.92</v>
      </c>
      <c r="S194" s="44">
        <v>3.92</v>
      </c>
      <c r="T194" s="44">
        <v>3.92</v>
      </c>
      <c r="U194" s="44">
        <v>3.92</v>
      </c>
      <c r="V194" s="44">
        <v>3.92</v>
      </c>
      <c r="W194" s="44">
        <v>3.92</v>
      </c>
      <c r="X194" s="44">
        <v>3.92</v>
      </c>
      <c r="Y194" s="44">
        <v>3.92</v>
      </c>
      <c r="Z194" s="44">
        <v>3.92</v>
      </c>
      <c r="AA194" s="44">
        <v>3.92</v>
      </c>
    </row>
    <row r="195" spans="1:27" ht="12.75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424</v>
      </c>
      <c r="B196" s="28" t="str">
        <f>"07"&amp;"."&amp;$B$662&amp;"."&amp;$B$663</f>
        <v>07.10.2023</v>
      </c>
      <c r="C196" s="90" t="s">
        <v>76</v>
      </c>
      <c r="D196" s="91">
        <f>ROUND(((D197+D198+D200+D199)/1000),5)</f>
        <v>3.1207199999999999</v>
      </c>
      <c r="E196" s="91">
        <f>ROUND(((E197+E198+E200+E199)/1000),5)</f>
        <v>3.0699700000000001</v>
      </c>
      <c r="F196" s="91">
        <f>ROUND(((F197+F198+F200+F199)/1000),5)</f>
        <v>3.0194399999999999</v>
      </c>
      <c r="G196" s="91">
        <f t="shared" ref="G196:AA196" si="111">ROUND(((G197+G198+G200+G199)/1000),5)</f>
        <v>2.9868700000000001</v>
      </c>
      <c r="H196" s="91">
        <f t="shared" si="111"/>
        <v>3.0237500000000002</v>
      </c>
      <c r="I196" s="91">
        <f t="shared" si="111"/>
        <v>3.07917</v>
      </c>
      <c r="J196" s="91">
        <f t="shared" si="111"/>
        <v>3.1697099999999998</v>
      </c>
      <c r="K196" s="91">
        <f t="shared" si="111"/>
        <v>3.3518699999999999</v>
      </c>
      <c r="L196" s="91">
        <f t="shared" si="111"/>
        <v>3.5482499999999999</v>
      </c>
      <c r="M196" s="91">
        <f t="shared" si="111"/>
        <v>3.7059099999999998</v>
      </c>
      <c r="N196" s="91">
        <f t="shared" si="111"/>
        <v>3.7880600000000002</v>
      </c>
      <c r="O196" s="91">
        <f t="shared" si="111"/>
        <v>3.7794400000000001</v>
      </c>
      <c r="P196" s="91">
        <f t="shared" si="111"/>
        <v>3.7283300000000001</v>
      </c>
      <c r="Q196" s="91">
        <f t="shared" si="111"/>
        <v>3.72898</v>
      </c>
      <c r="R196" s="91">
        <f t="shared" si="111"/>
        <v>3.7215799999999999</v>
      </c>
      <c r="S196" s="91">
        <f t="shared" si="111"/>
        <v>3.72899</v>
      </c>
      <c r="T196" s="91">
        <f t="shared" si="111"/>
        <v>3.7545099999999998</v>
      </c>
      <c r="U196" s="91">
        <f t="shared" si="111"/>
        <v>3.8383600000000002</v>
      </c>
      <c r="V196" s="91">
        <f t="shared" si="111"/>
        <v>3.9534199999999999</v>
      </c>
      <c r="W196" s="91">
        <f t="shared" si="111"/>
        <v>3.9697</v>
      </c>
      <c r="X196" s="91">
        <f t="shared" si="111"/>
        <v>3.91466</v>
      </c>
      <c r="Y196" s="91">
        <f t="shared" si="111"/>
        <v>3.6786099999999999</v>
      </c>
      <c r="Z196" s="91">
        <f t="shared" si="111"/>
        <v>3.4248099999999999</v>
      </c>
      <c r="AA196" s="91">
        <f t="shared" si="111"/>
        <v>3.1795599999999999</v>
      </c>
    </row>
    <row r="197" spans="1:27" ht="12.75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1289.5999999999999</v>
      </c>
      <c r="E197" s="44">
        <v>1238.8499999999999</v>
      </c>
      <c r="F197" s="44">
        <v>1188.32</v>
      </c>
      <c r="G197" s="44">
        <v>1155.75</v>
      </c>
      <c r="H197" s="44">
        <v>1192.6300000000001</v>
      </c>
      <c r="I197" s="44">
        <v>1248.05</v>
      </c>
      <c r="J197" s="44">
        <v>1338.59</v>
      </c>
      <c r="K197" s="44">
        <v>1520.75</v>
      </c>
      <c r="L197" s="44">
        <v>1717.13</v>
      </c>
      <c r="M197" s="44">
        <v>1874.79</v>
      </c>
      <c r="N197" s="44">
        <v>1956.94</v>
      </c>
      <c r="O197" s="44">
        <v>1948.32</v>
      </c>
      <c r="P197" s="44">
        <v>1897.21</v>
      </c>
      <c r="Q197" s="44">
        <v>1897.86</v>
      </c>
      <c r="R197" s="44">
        <v>1890.46</v>
      </c>
      <c r="S197" s="44">
        <v>1897.87</v>
      </c>
      <c r="T197" s="44">
        <v>1923.39</v>
      </c>
      <c r="U197" s="44">
        <v>2007.24</v>
      </c>
      <c r="V197" s="44">
        <v>2122.3000000000002</v>
      </c>
      <c r="W197" s="44">
        <v>2138.58</v>
      </c>
      <c r="X197" s="44">
        <v>2083.54</v>
      </c>
      <c r="Y197" s="44">
        <v>1847.49</v>
      </c>
      <c r="Z197" s="44">
        <v>1593.69</v>
      </c>
      <c r="AA197" s="44">
        <v>1348.44</v>
      </c>
    </row>
    <row r="198" spans="1:27" ht="12.75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3.92</v>
      </c>
      <c r="E199" s="44">
        <v>3.92</v>
      </c>
      <c r="F199" s="44">
        <v>3.92</v>
      </c>
      <c r="G199" s="44">
        <v>3.92</v>
      </c>
      <c r="H199" s="44">
        <v>3.92</v>
      </c>
      <c r="I199" s="44">
        <v>3.92</v>
      </c>
      <c r="J199" s="44">
        <v>3.92</v>
      </c>
      <c r="K199" s="44">
        <v>3.92</v>
      </c>
      <c r="L199" s="44">
        <v>3.92</v>
      </c>
      <c r="M199" s="44">
        <v>3.92</v>
      </c>
      <c r="N199" s="44">
        <v>3.92</v>
      </c>
      <c r="O199" s="44">
        <v>3.92</v>
      </c>
      <c r="P199" s="44">
        <v>3.92</v>
      </c>
      <c r="Q199" s="44">
        <v>3.92</v>
      </c>
      <c r="R199" s="44">
        <v>3.92</v>
      </c>
      <c r="S199" s="44">
        <v>3.92</v>
      </c>
      <c r="T199" s="44">
        <v>3.92</v>
      </c>
      <c r="U199" s="44">
        <v>3.92</v>
      </c>
      <c r="V199" s="44">
        <v>3.92</v>
      </c>
      <c r="W199" s="44">
        <v>3.92</v>
      </c>
      <c r="X199" s="44">
        <v>3.92</v>
      </c>
      <c r="Y199" s="44">
        <v>3.92</v>
      </c>
      <c r="Z199" s="44">
        <v>3.92</v>
      </c>
      <c r="AA199" s="44">
        <v>3.92</v>
      </c>
    </row>
    <row r="200" spans="1:27" ht="12.75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429</v>
      </c>
      <c r="B201" s="28" t="str">
        <f>"08"&amp;"."&amp;$B$662&amp;"."&amp;$B$663</f>
        <v>08.10.2023</v>
      </c>
      <c r="C201" s="90" t="s">
        <v>76</v>
      </c>
      <c r="D201" s="91">
        <f>ROUND(((D202+D203+D205+D204)/1000),5)</f>
        <v>3.0344600000000002</v>
      </c>
      <c r="E201" s="91">
        <f>ROUND(((E202+E203+E205+E204)/1000),5)</f>
        <v>2.9441099999999998</v>
      </c>
      <c r="F201" s="91">
        <f>ROUND(((F202+F203+F205+F204)/1000),5)</f>
        <v>2.8422200000000002</v>
      </c>
      <c r="G201" s="91">
        <f t="shared" ref="G201:AA201" si="114">ROUND(((G202+G203+G205+G204)/1000),5)</f>
        <v>2.8075299999999999</v>
      </c>
      <c r="H201" s="91">
        <f t="shared" si="114"/>
        <v>2.8536100000000002</v>
      </c>
      <c r="I201" s="91">
        <f t="shared" si="114"/>
        <v>2.91751</v>
      </c>
      <c r="J201" s="91">
        <f t="shared" si="114"/>
        <v>2.9100799999999998</v>
      </c>
      <c r="K201" s="91">
        <f t="shared" si="114"/>
        <v>3.01694</v>
      </c>
      <c r="L201" s="91">
        <f t="shared" si="114"/>
        <v>3.3452600000000001</v>
      </c>
      <c r="M201" s="91">
        <f t="shared" si="114"/>
        <v>3.4840800000000001</v>
      </c>
      <c r="N201" s="91">
        <f t="shared" si="114"/>
        <v>3.5280100000000001</v>
      </c>
      <c r="O201" s="91">
        <f t="shared" si="114"/>
        <v>3.5308199999999998</v>
      </c>
      <c r="P201" s="91">
        <f t="shared" si="114"/>
        <v>3.6148600000000002</v>
      </c>
      <c r="Q201" s="91">
        <f t="shared" si="114"/>
        <v>3.6156199999999998</v>
      </c>
      <c r="R201" s="91">
        <f t="shared" si="114"/>
        <v>3.62</v>
      </c>
      <c r="S201" s="91">
        <f t="shared" si="114"/>
        <v>3.6149800000000001</v>
      </c>
      <c r="T201" s="91">
        <f t="shared" si="114"/>
        <v>3.7660300000000002</v>
      </c>
      <c r="U201" s="91">
        <f t="shared" si="114"/>
        <v>3.98142</v>
      </c>
      <c r="V201" s="91">
        <f t="shared" si="114"/>
        <v>4.0743799999999997</v>
      </c>
      <c r="W201" s="91">
        <f t="shared" si="114"/>
        <v>4.0762400000000003</v>
      </c>
      <c r="X201" s="91">
        <f t="shared" si="114"/>
        <v>4.0307899999999997</v>
      </c>
      <c r="Y201" s="91">
        <f t="shared" si="114"/>
        <v>3.6839200000000001</v>
      </c>
      <c r="Z201" s="91">
        <f t="shared" si="114"/>
        <v>3.3869799999999999</v>
      </c>
      <c r="AA201" s="91">
        <f t="shared" si="114"/>
        <v>3.1746099999999999</v>
      </c>
    </row>
    <row r="202" spans="1:27" ht="12.75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1203.3399999999999</v>
      </c>
      <c r="E202" s="44">
        <v>1112.99</v>
      </c>
      <c r="F202" s="44">
        <v>1011.1</v>
      </c>
      <c r="G202" s="44">
        <v>976.41</v>
      </c>
      <c r="H202" s="44">
        <v>1022.49</v>
      </c>
      <c r="I202" s="44">
        <v>1086.3900000000001</v>
      </c>
      <c r="J202" s="44">
        <v>1078.96</v>
      </c>
      <c r="K202" s="44">
        <v>1185.82</v>
      </c>
      <c r="L202" s="44">
        <v>1514.14</v>
      </c>
      <c r="M202" s="44">
        <v>1652.96</v>
      </c>
      <c r="N202" s="44">
        <v>1696.89</v>
      </c>
      <c r="O202" s="44">
        <v>1699.7</v>
      </c>
      <c r="P202" s="44">
        <v>1783.74</v>
      </c>
      <c r="Q202" s="44">
        <v>1784.5</v>
      </c>
      <c r="R202" s="44">
        <v>1788.88</v>
      </c>
      <c r="S202" s="44">
        <v>1783.86</v>
      </c>
      <c r="T202" s="44">
        <v>1934.91</v>
      </c>
      <c r="U202" s="44">
        <v>2150.3000000000002</v>
      </c>
      <c r="V202" s="44">
        <v>2243.2600000000002</v>
      </c>
      <c r="W202" s="44">
        <v>2245.12</v>
      </c>
      <c r="X202" s="44">
        <v>2199.67</v>
      </c>
      <c r="Y202" s="44">
        <v>1852.8</v>
      </c>
      <c r="Z202" s="44">
        <v>1555.86</v>
      </c>
      <c r="AA202" s="44">
        <v>1343.49</v>
      </c>
    </row>
    <row r="203" spans="1:27" ht="12.75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3.92</v>
      </c>
      <c r="E204" s="44">
        <v>3.92</v>
      </c>
      <c r="F204" s="44">
        <v>3.92</v>
      </c>
      <c r="G204" s="44">
        <v>3.92</v>
      </c>
      <c r="H204" s="44">
        <v>3.92</v>
      </c>
      <c r="I204" s="44">
        <v>3.92</v>
      </c>
      <c r="J204" s="44">
        <v>3.92</v>
      </c>
      <c r="K204" s="44">
        <v>3.92</v>
      </c>
      <c r="L204" s="44">
        <v>3.92</v>
      </c>
      <c r="M204" s="44">
        <v>3.92</v>
      </c>
      <c r="N204" s="44">
        <v>3.92</v>
      </c>
      <c r="O204" s="44">
        <v>3.92</v>
      </c>
      <c r="P204" s="44">
        <v>3.92</v>
      </c>
      <c r="Q204" s="44">
        <v>3.92</v>
      </c>
      <c r="R204" s="44">
        <v>3.92</v>
      </c>
      <c r="S204" s="44">
        <v>3.92</v>
      </c>
      <c r="T204" s="44">
        <v>3.92</v>
      </c>
      <c r="U204" s="44">
        <v>3.92</v>
      </c>
      <c r="V204" s="44">
        <v>3.92</v>
      </c>
      <c r="W204" s="44">
        <v>3.92</v>
      </c>
      <c r="X204" s="44">
        <v>3.92</v>
      </c>
      <c r="Y204" s="44">
        <v>3.92</v>
      </c>
      <c r="Z204" s="44">
        <v>3.92</v>
      </c>
      <c r="AA204" s="44">
        <v>3.92</v>
      </c>
    </row>
    <row r="205" spans="1:27" ht="12.75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434</v>
      </c>
      <c r="B206" s="28" t="str">
        <f>"09"&amp;"."&amp;$B$662&amp;"."&amp;$B$663</f>
        <v>09.10.2023</v>
      </c>
      <c r="C206" s="90" t="s">
        <v>76</v>
      </c>
      <c r="D206" s="91">
        <f>ROUND(((D207+D208+D210+D209)/1000),5)</f>
        <v>3.0501900000000002</v>
      </c>
      <c r="E206" s="91">
        <f>ROUND(((E207+E208+E210+E209)/1000),5)</f>
        <v>2.9613</v>
      </c>
      <c r="F206" s="91">
        <f>ROUND(((F207+F208+F210+F209)/1000),5)</f>
        <v>2.88564</v>
      </c>
      <c r="G206" s="91">
        <f t="shared" ref="G206:AA206" si="117">ROUND(((G207+G208+G210+G209)/1000),5)</f>
        <v>2.85859</v>
      </c>
      <c r="H206" s="91">
        <f t="shared" si="117"/>
        <v>2.9129499999999999</v>
      </c>
      <c r="I206" s="91">
        <f t="shared" si="117"/>
        <v>3.1306699999999998</v>
      </c>
      <c r="J206" s="91">
        <f t="shared" si="117"/>
        <v>3.2680899999999999</v>
      </c>
      <c r="K206" s="91">
        <f t="shared" si="117"/>
        <v>3.6057600000000001</v>
      </c>
      <c r="L206" s="91">
        <f t="shared" si="117"/>
        <v>3.9814099999999999</v>
      </c>
      <c r="M206" s="91">
        <f t="shared" si="117"/>
        <v>4.0710300000000004</v>
      </c>
      <c r="N206" s="91">
        <f t="shared" si="117"/>
        <v>4.0949499999999999</v>
      </c>
      <c r="O206" s="91">
        <f t="shared" si="117"/>
        <v>4.0790499999999996</v>
      </c>
      <c r="P206" s="91">
        <f t="shared" si="117"/>
        <v>4.0066300000000004</v>
      </c>
      <c r="Q206" s="91">
        <f t="shared" si="117"/>
        <v>4.0318899999999998</v>
      </c>
      <c r="R206" s="91">
        <f t="shared" si="117"/>
        <v>4.0346900000000003</v>
      </c>
      <c r="S206" s="91">
        <f t="shared" si="117"/>
        <v>4.0366099999999996</v>
      </c>
      <c r="T206" s="91">
        <f t="shared" si="117"/>
        <v>4.0104899999999999</v>
      </c>
      <c r="U206" s="91">
        <f t="shared" si="117"/>
        <v>4.0438400000000003</v>
      </c>
      <c r="V206" s="91">
        <f t="shared" si="117"/>
        <v>4.0682799999999997</v>
      </c>
      <c r="W206" s="91">
        <f t="shared" si="117"/>
        <v>4.0611600000000001</v>
      </c>
      <c r="X206" s="91">
        <f t="shared" si="117"/>
        <v>4.0123699999999998</v>
      </c>
      <c r="Y206" s="91">
        <f t="shared" si="117"/>
        <v>3.9685600000000001</v>
      </c>
      <c r="Z206" s="91">
        <f t="shared" si="117"/>
        <v>3.46143</v>
      </c>
      <c r="AA206" s="91">
        <f t="shared" si="117"/>
        <v>3.1960000000000002</v>
      </c>
    </row>
    <row r="207" spans="1:27" ht="12.75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1219.07</v>
      </c>
      <c r="E207" s="44">
        <v>1130.18</v>
      </c>
      <c r="F207" s="44">
        <v>1054.52</v>
      </c>
      <c r="G207" s="44">
        <v>1027.47</v>
      </c>
      <c r="H207" s="44">
        <v>1081.83</v>
      </c>
      <c r="I207" s="44">
        <v>1299.55</v>
      </c>
      <c r="J207" s="44">
        <v>1436.97</v>
      </c>
      <c r="K207" s="44">
        <v>1774.64</v>
      </c>
      <c r="L207" s="44">
        <v>2150.29</v>
      </c>
      <c r="M207" s="44">
        <v>2239.91</v>
      </c>
      <c r="N207" s="44">
        <v>2263.83</v>
      </c>
      <c r="O207" s="44">
        <v>2247.9299999999998</v>
      </c>
      <c r="P207" s="44">
        <v>2175.5100000000002</v>
      </c>
      <c r="Q207" s="44">
        <v>2200.77</v>
      </c>
      <c r="R207" s="44">
        <v>2203.5700000000002</v>
      </c>
      <c r="S207" s="44">
        <v>2205.4899999999998</v>
      </c>
      <c r="T207" s="44">
        <v>2179.37</v>
      </c>
      <c r="U207" s="44">
        <v>2212.7199999999998</v>
      </c>
      <c r="V207" s="44">
        <v>2237.16</v>
      </c>
      <c r="W207" s="44">
        <v>2230.04</v>
      </c>
      <c r="X207" s="44">
        <v>2181.25</v>
      </c>
      <c r="Y207" s="44">
        <v>2137.44</v>
      </c>
      <c r="Z207" s="44">
        <v>1630.31</v>
      </c>
      <c r="AA207" s="44">
        <v>1364.88</v>
      </c>
    </row>
    <row r="208" spans="1:27" ht="12.75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3.92</v>
      </c>
      <c r="E209" s="44">
        <v>3.92</v>
      </c>
      <c r="F209" s="44">
        <v>3.92</v>
      </c>
      <c r="G209" s="44">
        <v>3.92</v>
      </c>
      <c r="H209" s="44">
        <v>3.92</v>
      </c>
      <c r="I209" s="44">
        <v>3.92</v>
      </c>
      <c r="J209" s="44">
        <v>3.92</v>
      </c>
      <c r="K209" s="44">
        <v>3.92</v>
      </c>
      <c r="L209" s="44">
        <v>3.92</v>
      </c>
      <c r="M209" s="44">
        <v>3.92</v>
      </c>
      <c r="N209" s="44">
        <v>3.92</v>
      </c>
      <c r="O209" s="44">
        <v>3.92</v>
      </c>
      <c r="P209" s="44">
        <v>3.92</v>
      </c>
      <c r="Q209" s="44">
        <v>3.92</v>
      </c>
      <c r="R209" s="44">
        <v>3.92</v>
      </c>
      <c r="S209" s="44">
        <v>3.92</v>
      </c>
      <c r="T209" s="44">
        <v>3.92</v>
      </c>
      <c r="U209" s="44">
        <v>3.92</v>
      </c>
      <c r="V209" s="44">
        <v>3.92</v>
      </c>
      <c r="W209" s="44">
        <v>3.92</v>
      </c>
      <c r="X209" s="44">
        <v>3.92</v>
      </c>
      <c r="Y209" s="44">
        <v>3.92</v>
      </c>
      <c r="Z209" s="44">
        <v>3.92</v>
      </c>
      <c r="AA209" s="44">
        <v>3.92</v>
      </c>
    </row>
    <row r="210" spans="1:27" ht="12.75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439</v>
      </c>
      <c r="B211" s="28" t="str">
        <f>"10"&amp;"."&amp;$B$662&amp;"."&amp;$B$663</f>
        <v>10.10.2023</v>
      </c>
      <c r="C211" s="90" t="s">
        <v>76</v>
      </c>
      <c r="D211" s="91">
        <f>ROUND(((D212+D213+D215+D214)/1000),5)</f>
        <v>3.0519099999999999</v>
      </c>
      <c r="E211" s="91">
        <f>ROUND(((E212+E213+E215+E214)/1000),5)</f>
        <v>2.97384</v>
      </c>
      <c r="F211" s="91">
        <f>ROUND(((F212+F213+F215+F214)/1000),5)</f>
        <v>2.95187</v>
      </c>
      <c r="G211" s="91">
        <f t="shared" ref="G211:AA211" si="120">ROUND(((G212+G213+G215+G214)/1000),5)</f>
        <v>2.9438200000000001</v>
      </c>
      <c r="H211" s="91">
        <f t="shared" si="120"/>
        <v>2.97662</v>
      </c>
      <c r="I211" s="91">
        <f t="shared" si="120"/>
        <v>3.1464400000000001</v>
      </c>
      <c r="J211" s="91">
        <f t="shared" si="120"/>
        <v>3.3295300000000001</v>
      </c>
      <c r="K211" s="91">
        <f t="shared" si="120"/>
        <v>3.5455999999999999</v>
      </c>
      <c r="L211" s="91">
        <f t="shared" si="120"/>
        <v>3.9007000000000001</v>
      </c>
      <c r="M211" s="91">
        <f t="shared" si="120"/>
        <v>4.0284000000000004</v>
      </c>
      <c r="N211" s="91">
        <f t="shared" si="120"/>
        <v>4.1054899999999996</v>
      </c>
      <c r="O211" s="91">
        <f t="shared" si="120"/>
        <v>4.02963</v>
      </c>
      <c r="P211" s="91">
        <f t="shared" si="120"/>
        <v>4.0249600000000001</v>
      </c>
      <c r="Q211" s="91">
        <f t="shared" si="120"/>
        <v>4.0327799999999998</v>
      </c>
      <c r="R211" s="91">
        <f t="shared" si="120"/>
        <v>4.0238399999999999</v>
      </c>
      <c r="S211" s="91">
        <f t="shared" si="120"/>
        <v>4.0252499999999998</v>
      </c>
      <c r="T211" s="91">
        <f t="shared" si="120"/>
        <v>4.0285000000000002</v>
      </c>
      <c r="U211" s="91">
        <f t="shared" si="120"/>
        <v>4.0369299999999999</v>
      </c>
      <c r="V211" s="91">
        <f t="shared" si="120"/>
        <v>4.16899</v>
      </c>
      <c r="W211" s="91">
        <f t="shared" si="120"/>
        <v>4.1735800000000003</v>
      </c>
      <c r="X211" s="91">
        <f t="shared" si="120"/>
        <v>4.00739</v>
      </c>
      <c r="Y211" s="91">
        <f t="shared" si="120"/>
        <v>3.9674</v>
      </c>
      <c r="Z211" s="91">
        <f t="shared" si="120"/>
        <v>3.5917699999999999</v>
      </c>
      <c r="AA211" s="91">
        <f t="shared" si="120"/>
        <v>3.2011799999999999</v>
      </c>
    </row>
    <row r="212" spans="1:27" ht="12.75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1220.79</v>
      </c>
      <c r="E212" s="44">
        <v>1142.72</v>
      </c>
      <c r="F212" s="44">
        <v>1120.75</v>
      </c>
      <c r="G212" s="44">
        <v>1112.7</v>
      </c>
      <c r="H212" s="44">
        <v>1145.5</v>
      </c>
      <c r="I212" s="44">
        <v>1315.32</v>
      </c>
      <c r="J212" s="44">
        <v>1498.41</v>
      </c>
      <c r="K212" s="44">
        <v>1714.48</v>
      </c>
      <c r="L212" s="44">
        <v>2069.58</v>
      </c>
      <c r="M212" s="44">
        <v>2197.2800000000002</v>
      </c>
      <c r="N212" s="44">
        <v>2274.37</v>
      </c>
      <c r="O212" s="44">
        <v>2198.5100000000002</v>
      </c>
      <c r="P212" s="44">
        <v>2193.84</v>
      </c>
      <c r="Q212" s="44">
        <v>2201.66</v>
      </c>
      <c r="R212" s="44">
        <v>2192.7199999999998</v>
      </c>
      <c r="S212" s="44">
        <v>2194.13</v>
      </c>
      <c r="T212" s="44">
        <v>2197.38</v>
      </c>
      <c r="U212" s="44">
        <v>2205.81</v>
      </c>
      <c r="V212" s="44">
        <v>2337.87</v>
      </c>
      <c r="W212" s="44">
        <v>2342.46</v>
      </c>
      <c r="X212" s="44">
        <v>2176.27</v>
      </c>
      <c r="Y212" s="44">
        <v>2136.2800000000002</v>
      </c>
      <c r="Z212" s="44">
        <v>1760.65</v>
      </c>
      <c r="AA212" s="44">
        <v>1370.06</v>
      </c>
    </row>
    <row r="213" spans="1:27" ht="12.75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3.92</v>
      </c>
      <c r="E214" s="44">
        <v>3.92</v>
      </c>
      <c r="F214" s="44">
        <v>3.92</v>
      </c>
      <c r="G214" s="44">
        <v>3.92</v>
      </c>
      <c r="H214" s="44">
        <v>3.92</v>
      </c>
      <c r="I214" s="44">
        <v>3.92</v>
      </c>
      <c r="J214" s="44">
        <v>3.92</v>
      </c>
      <c r="K214" s="44">
        <v>3.92</v>
      </c>
      <c r="L214" s="44">
        <v>3.92</v>
      </c>
      <c r="M214" s="44">
        <v>3.92</v>
      </c>
      <c r="N214" s="44">
        <v>3.92</v>
      </c>
      <c r="O214" s="44">
        <v>3.92</v>
      </c>
      <c r="P214" s="44">
        <v>3.92</v>
      </c>
      <c r="Q214" s="44">
        <v>3.92</v>
      </c>
      <c r="R214" s="44">
        <v>3.92</v>
      </c>
      <c r="S214" s="44">
        <v>3.92</v>
      </c>
      <c r="T214" s="44">
        <v>3.92</v>
      </c>
      <c r="U214" s="44">
        <v>3.92</v>
      </c>
      <c r="V214" s="44">
        <v>3.92</v>
      </c>
      <c r="W214" s="44">
        <v>3.92</v>
      </c>
      <c r="X214" s="44">
        <v>3.92</v>
      </c>
      <c r="Y214" s="44">
        <v>3.92</v>
      </c>
      <c r="Z214" s="44">
        <v>3.92</v>
      </c>
      <c r="AA214" s="44">
        <v>3.92</v>
      </c>
    </row>
    <row r="215" spans="1:27" ht="12.75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444</v>
      </c>
      <c r="B216" s="28" t="str">
        <f>"11"&amp;"."&amp;$B$662&amp;"."&amp;$B$663</f>
        <v>11.10.2023</v>
      </c>
      <c r="C216" s="90" t="s">
        <v>76</v>
      </c>
      <c r="D216" s="91">
        <f>ROUND(((D217+D218+D220+D219)/1000),5)</f>
        <v>3.0579700000000001</v>
      </c>
      <c r="E216" s="91">
        <f>ROUND(((E217+E218+E220+E219)/1000),5)</f>
        <v>2.97309</v>
      </c>
      <c r="F216" s="91">
        <f>ROUND(((F217+F218+F220+F219)/1000),5)</f>
        <v>2.95025</v>
      </c>
      <c r="G216" s="91">
        <f t="shared" ref="G216:AA216" si="123">ROUND(((G217+G218+G220+G219)/1000),5)</f>
        <v>2.9508700000000001</v>
      </c>
      <c r="H216" s="91">
        <f t="shared" si="123"/>
        <v>2.99064</v>
      </c>
      <c r="I216" s="91">
        <f t="shared" si="123"/>
        <v>3.1439300000000001</v>
      </c>
      <c r="J216" s="91">
        <f t="shared" si="123"/>
        <v>3.2926199999999999</v>
      </c>
      <c r="K216" s="91">
        <f t="shared" si="123"/>
        <v>3.62723</v>
      </c>
      <c r="L216" s="91">
        <f t="shared" si="123"/>
        <v>3.87256</v>
      </c>
      <c r="M216" s="91">
        <f t="shared" si="123"/>
        <v>4.0217700000000001</v>
      </c>
      <c r="N216" s="91">
        <f t="shared" si="123"/>
        <v>4.13246</v>
      </c>
      <c r="O216" s="91">
        <f t="shared" si="123"/>
        <v>4.0040800000000001</v>
      </c>
      <c r="P216" s="91">
        <f t="shared" si="123"/>
        <v>3.99098</v>
      </c>
      <c r="Q216" s="91">
        <f t="shared" si="123"/>
        <v>3.9329399999999999</v>
      </c>
      <c r="R216" s="91">
        <f t="shared" si="123"/>
        <v>3.9525100000000002</v>
      </c>
      <c r="S216" s="91">
        <f t="shared" si="123"/>
        <v>3.92475</v>
      </c>
      <c r="T216" s="91">
        <f t="shared" si="123"/>
        <v>3.9491000000000001</v>
      </c>
      <c r="U216" s="91">
        <f t="shared" si="123"/>
        <v>4.0804600000000004</v>
      </c>
      <c r="V216" s="91">
        <f t="shared" si="123"/>
        <v>4.3249199999999997</v>
      </c>
      <c r="W216" s="91">
        <f t="shared" si="123"/>
        <v>4.1223099999999997</v>
      </c>
      <c r="X216" s="91">
        <f t="shared" si="123"/>
        <v>4.0814500000000002</v>
      </c>
      <c r="Y216" s="91">
        <f t="shared" si="123"/>
        <v>3.9424800000000002</v>
      </c>
      <c r="Z216" s="91">
        <f t="shared" si="123"/>
        <v>3.4447999999999999</v>
      </c>
      <c r="AA216" s="91">
        <f t="shared" si="123"/>
        <v>3.1358999999999999</v>
      </c>
    </row>
    <row r="217" spans="1:27" ht="12.75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1226.8499999999999</v>
      </c>
      <c r="E217" s="44">
        <v>1141.97</v>
      </c>
      <c r="F217" s="44">
        <v>1119.1300000000001</v>
      </c>
      <c r="G217" s="44">
        <v>1119.75</v>
      </c>
      <c r="H217" s="44">
        <v>1159.52</v>
      </c>
      <c r="I217" s="44">
        <v>1312.81</v>
      </c>
      <c r="J217" s="44">
        <v>1461.5</v>
      </c>
      <c r="K217" s="44">
        <v>1796.11</v>
      </c>
      <c r="L217" s="44">
        <v>2041.44</v>
      </c>
      <c r="M217" s="44">
        <v>2190.65</v>
      </c>
      <c r="N217" s="44">
        <v>2301.34</v>
      </c>
      <c r="O217" s="44">
        <v>2172.96</v>
      </c>
      <c r="P217" s="44">
        <v>2159.86</v>
      </c>
      <c r="Q217" s="44">
        <v>2101.8200000000002</v>
      </c>
      <c r="R217" s="44">
        <v>2121.39</v>
      </c>
      <c r="S217" s="44">
        <v>2093.63</v>
      </c>
      <c r="T217" s="44">
        <v>2117.98</v>
      </c>
      <c r="U217" s="44">
        <v>2249.34</v>
      </c>
      <c r="V217" s="44">
        <v>2493.8000000000002</v>
      </c>
      <c r="W217" s="44">
        <v>2291.19</v>
      </c>
      <c r="X217" s="44">
        <v>2250.33</v>
      </c>
      <c r="Y217" s="44">
        <v>2111.36</v>
      </c>
      <c r="Z217" s="44">
        <v>1613.68</v>
      </c>
      <c r="AA217" s="44">
        <v>1304.78</v>
      </c>
    </row>
    <row r="218" spans="1:27" ht="12.75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3.92</v>
      </c>
      <c r="E219" s="44">
        <v>3.92</v>
      </c>
      <c r="F219" s="44">
        <v>3.92</v>
      </c>
      <c r="G219" s="44">
        <v>3.92</v>
      </c>
      <c r="H219" s="44">
        <v>3.92</v>
      </c>
      <c r="I219" s="44">
        <v>3.92</v>
      </c>
      <c r="J219" s="44">
        <v>3.92</v>
      </c>
      <c r="K219" s="44">
        <v>3.92</v>
      </c>
      <c r="L219" s="44">
        <v>3.92</v>
      </c>
      <c r="M219" s="44">
        <v>3.92</v>
      </c>
      <c r="N219" s="44">
        <v>3.92</v>
      </c>
      <c r="O219" s="44">
        <v>3.92</v>
      </c>
      <c r="P219" s="44">
        <v>3.92</v>
      </c>
      <c r="Q219" s="44">
        <v>3.92</v>
      </c>
      <c r="R219" s="44">
        <v>3.92</v>
      </c>
      <c r="S219" s="44">
        <v>3.92</v>
      </c>
      <c r="T219" s="44">
        <v>3.92</v>
      </c>
      <c r="U219" s="44">
        <v>3.92</v>
      </c>
      <c r="V219" s="44">
        <v>3.92</v>
      </c>
      <c r="W219" s="44">
        <v>3.92</v>
      </c>
      <c r="X219" s="44">
        <v>3.92</v>
      </c>
      <c r="Y219" s="44">
        <v>3.92</v>
      </c>
      <c r="Z219" s="44">
        <v>3.92</v>
      </c>
      <c r="AA219" s="44">
        <v>3.92</v>
      </c>
    </row>
    <row r="220" spans="1:27" ht="12.75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449</v>
      </c>
      <c r="B221" s="28" t="str">
        <f>"12"&amp;"."&amp;$B$662&amp;"."&amp;$B$663</f>
        <v>12.10.2023</v>
      </c>
      <c r="C221" s="90" t="s">
        <v>76</v>
      </c>
      <c r="D221" s="91">
        <f>ROUND(((D222+D223+D225+D224)/1000),5)</f>
        <v>2.9724499999999998</v>
      </c>
      <c r="E221" s="91">
        <f>ROUND(((E222+E223+E225+E224)/1000),5)</f>
        <v>2.9031799999999999</v>
      </c>
      <c r="F221" s="91">
        <f>ROUND(((F222+F223+F225+F224)/1000),5)</f>
        <v>2.8468800000000001</v>
      </c>
      <c r="G221" s="91">
        <f t="shared" ref="G221:AA221" si="126">ROUND(((G222+G223+G225+G224)/1000),5)</f>
        <v>2.8522799999999999</v>
      </c>
      <c r="H221" s="91">
        <f t="shared" si="126"/>
        <v>2.9485299999999999</v>
      </c>
      <c r="I221" s="91">
        <f t="shared" si="126"/>
        <v>3.0611000000000002</v>
      </c>
      <c r="J221" s="91">
        <f t="shared" si="126"/>
        <v>3.2992400000000002</v>
      </c>
      <c r="K221" s="91">
        <f t="shared" si="126"/>
        <v>3.5905200000000002</v>
      </c>
      <c r="L221" s="91">
        <f t="shared" si="126"/>
        <v>4.00962</v>
      </c>
      <c r="M221" s="91">
        <f t="shared" si="126"/>
        <v>4.0422599999999997</v>
      </c>
      <c r="N221" s="91">
        <f t="shared" si="126"/>
        <v>4.0971900000000003</v>
      </c>
      <c r="O221" s="91">
        <f t="shared" si="126"/>
        <v>4.0926400000000003</v>
      </c>
      <c r="P221" s="91">
        <f t="shared" si="126"/>
        <v>4.0954300000000003</v>
      </c>
      <c r="Q221" s="91">
        <f t="shared" si="126"/>
        <v>4.1012300000000002</v>
      </c>
      <c r="R221" s="91">
        <f t="shared" si="126"/>
        <v>4.0936199999999996</v>
      </c>
      <c r="S221" s="91">
        <f t="shared" si="126"/>
        <v>4.0724099999999996</v>
      </c>
      <c r="T221" s="91">
        <f t="shared" si="126"/>
        <v>4.0656699999999999</v>
      </c>
      <c r="U221" s="91">
        <f t="shared" si="126"/>
        <v>4.0434799999999997</v>
      </c>
      <c r="V221" s="91">
        <f t="shared" si="126"/>
        <v>4.1630500000000001</v>
      </c>
      <c r="W221" s="91">
        <f t="shared" si="126"/>
        <v>4.1749999999999998</v>
      </c>
      <c r="X221" s="91">
        <f t="shared" si="126"/>
        <v>4.0915699999999999</v>
      </c>
      <c r="Y221" s="91">
        <f t="shared" si="126"/>
        <v>3.9880800000000001</v>
      </c>
      <c r="Z221" s="91">
        <f t="shared" si="126"/>
        <v>3.7117300000000002</v>
      </c>
      <c r="AA221" s="91">
        <f t="shared" si="126"/>
        <v>3.16825</v>
      </c>
    </row>
    <row r="222" spans="1:27" ht="12.75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1141.33</v>
      </c>
      <c r="E222" s="44">
        <v>1072.06</v>
      </c>
      <c r="F222" s="44">
        <v>1015.76</v>
      </c>
      <c r="G222" s="44">
        <v>1021.16</v>
      </c>
      <c r="H222" s="44">
        <v>1117.4100000000001</v>
      </c>
      <c r="I222" s="44">
        <v>1229.98</v>
      </c>
      <c r="J222" s="44">
        <v>1468.12</v>
      </c>
      <c r="K222" s="44">
        <v>1759.4</v>
      </c>
      <c r="L222" s="44">
        <v>2178.5</v>
      </c>
      <c r="M222" s="44">
        <v>2211.14</v>
      </c>
      <c r="N222" s="44">
        <v>2266.0700000000002</v>
      </c>
      <c r="O222" s="44">
        <v>2261.52</v>
      </c>
      <c r="P222" s="44">
        <v>2264.31</v>
      </c>
      <c r="Q222" s="44">
        <v>2270.11</v>
      </c>
      <c r="R222" s="44">
        <v>2262.5</v>
      </c>
      <c r="S222" s="44">
        <v>2241.29</v>
      </c>
      <c r="T222" s="44">
        <v>2234.5500000000002</v>
      </c>
      <c r="U222" s="44">
        <v>2212.36</v>
      </c>
      <c r="V222" s="44">
        <v>2331.9299999999998</v>
      </c>
      <c r="W222" s="44">
        <v>2343.88</v>
      </c>
      <c r="X222" s="44">
        <v>2260.4499999999998</v>
      </c>
      <c r="Y222" s="44">
        <v>2156.96</v>
      </c>
      <c r="Z222" s="44">
        <v>1880.61</v>
      </c>
      <c r="AA222" s="44">
        <v>1337.13</v>
      </c>
    </row>
    <row r="223" spans="1:27" ht="12.75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3.92</v>
      </c>
      <c r="E224" s="44">
        <v>3.92</v>
      </c>
      <c r="F224" s="44">
        <v>3.92</v>
      </c>
      <c r="G224" s="44">
        <v>3.92</v>
      </c>
      <c r="H224" s="44">
        <v>3.92</v>
      </c>
      <c r="I224" s="44">
        <v>3.92</v>
      </c>
      <c r="J224" s="44">
        <v>3.92</v>
      </c>
      <c r="K224" s="44">
        <v>3.92</v>
      </c>
      <c r="L224" s="44">
        <v>3.92</v>
      </c>
      <c r="M224" s="44">
        <v>3.92</v>
      </c>
      <c r="N224" s="44">
        <v>3.92</v>
      </c>
      <c r="O224" s="44">
        <v>3.92</v>
      </c>
      <c r="P224" s="44">
        <v>3.92</v>
      </c>
      <c r="Q224" s="44">
        <v>3.92</v>
      </c>
      <c r="R224" s="44">
        <v>3.92</v>
      </c>
      <c r="S224" s="44">
        <v>3.92</v>
      </c>
      <c r="T224" s="44">
        <v>3.92</v>
      </c>
      <c r="U224" s="44">
        <v>3.92</v>
      </c>
      <c r="V224" s="44">
        <v>3.92</v>
      </c>
      <c r="W224" s="44">
        <v>3.92</v>
      </c>
      <c r="X224" s="44">
        <v>3.92</v>
      </c>
      <c r="Y224" s="44">
        <v>3.92</v>
      </c>
      <c r="Z224" s="44">
        <v>3.92</v>
      </c>
      <c r="AA224" s="44">
        <v>3.92</v>
      </c>
    </row>
    <row r="225" spans="1:27" ht="12.75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454</v>
      </c>
      <c r="B226" s="28" t="str">
        <f>"13"&amp;"."&amp;$B$662&amp;"."&amp;$B$663</f>
        <v>13.10.2023</v>
      </c>
      <c r="C226" s="90" t="s">
        <v>76</v>
      </c>
      <c r="D226" s="91">
        <f>ROUND(((D227+D228+D230+D229)/1000),5)</f>
        <v>2.9779200000000001</v>
      </c>
      <c r="E226" s="91">
        <f>ROUND(((E227+E228+E230+E229)/1000),5)</f>
        <v>2.9075799999999998</v>
      </c>
      <c r="F226" s="91">
        <f>ROUND(((F227+F228+F230+F229)/1000),5)</f>
        <v>2.8772700000000002</v>
      </c>
      <c r="G226" s="91">
        <f t="shared" ref="G226:AA226" si="129">ROUND(((G227+G228+G230+G229)/1000),5)</f>
        <v>2.8704999999999998</v>
      </c>
      <c r="H226" s="91">
        <f t="shared" si="129"/>
        <v>2.9363700000000001</v>
      </c>
      <c r="I226" s="91">
        <f t="shared" si="129"/>
        <v>3.0613600000000001</v>
      </c>
      <c r="J226" s="91">
        <f t="shared" si="129"/>
        <v>3.3226499999999999</v>
      </c>
      <c r="K226" s="91">
        <f t="shared" si="129"/>
        <v>3.5522900000000002</v>
      </c>
      <c r="L226" s="91">
        <f t="shared" si="129"/>
        <v>3.7755399999999999</v>
      </c>
      <c r="M226" s="91">
        <f t="shared" si="129"/>
        <v>4.0223899999999997</v>
      </c>
      <c r="N226" s="91">
        <f t="shared" si="129"/>
        <v>4.02766</v>
      </c>
      <c r="O226" s="91">
        <f t="shared" si="129"/>
        <v>3.9812599999999998</v>
      </c>
      <c r="P226" s="91">
        <f t="shared" si="129"/>
        <v>3.8933399999999998</v>
      </c>
      <c r="Q226" s="91">
        <f t="shared" si="129"/>
        <v>3.9141300000000001</v>
      </c>
      <c r="R226" s="91">
        <f t="shared" si="129"/>
        <v>3.8772099999999998</v>
      </c>
      <c r="S226" s="91">
        <f t="shared" si="129"/>
        <v>3.8740899999999998</v>
      </c>
      <c r="T226" s="91">
        <f t="shared" si="129"/>
        <v>3.8518599999999998</v>
      </c>
      <c r="U226" s="91">
        <f t="shared" si="129"/>
        <v>4.0388000000000002</v>
      </c>
      <c r="V226" s="91">
        <f t="shared" si="129"/>
        <v>4.09063</v>
      </c>
      <c r="W226" s="91">
        <f t="shared" si="129"/>
        <v>4.0830799999999998</v>
      </c>
      <c r="X226" s="91">
        <f t="shared" si="129"/>
        <v>3.8543699999999999</v>
      </c>
      <c r="Y226" s="91">
        <f t="shared" si="129"/>
        <v>3.8047</v>
      </c>
      <c r="Z226" s="91">
        <f t="shared" si="129"/>
        <v>3.5688200000000001</v>
      </c>
      <c r="AA226" s="91">
        <f t="shared" si="129"/>
        <v>3.3553099999999998</v>
      </c>
    </row>
    <row r="227" spans="1:27" ht="12.75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1146.8</v>
      </c>
      <c r="E227" s="44">
        <v>1076.46</v>
      </c>
      <c r="F227" s="44">
        <v>1046.1500000000001</v>
      </c>
      <c r="G227" s="44">
        <v>1039.3800000000001</v>
      </c>
      <c r="H227" s="44">
        <v>1105.25</v>
      </c>
      <c r="I227" s="44">
        <v>1230.24</v>
      </c>
      <c r="J227" s="44">
        <v>1491.53</v>
      </c>
      <c r="K227" s="44">
        <v>1721.17</v>
      </c>
      <c r="L227" s="44">
        <v>1944.42</v>
      </c>
      <c r="M227" s="44">
        <v>2191.27</v>
      </c>
      <c r="N227" s="44">
        <v>2196.54</v>
      </c>
      <c r="O227" s="44">
        <v>2150.14</v>
      </c>
      <c r="P227" s="44">
        <v>2062.2199999999998</v>
      </c>
      <c r="Q227" s="44">
        <v>2083.0100000000002</v>
      </c>
      <c r="R227" s="44">
        <v>2046.09</v>
      </c>
      <c r="S227" s="44">
        <v>2042.97</v>
      </c>
      <c r="T227" s="44">
        <v>2020.74</v>
      </c>
      <c r="U227" s="44">
        <v>2207.6799999999998</v>
      </c>
      <c r="V227" s="44">
        <v>2259.5100000000002</v>
      </c>
      <c r="W227" s="44">
        <v>2251.96</v>
      </c>
      <c r="X227" s="44">
        <v>2023.25</v>
      </c>
      <c r="Y227" s="44">
        <v>1973.58</v>
      </c>
      <c r="Z227" s="44">
        <v>1737.7</v>
      </c>
      <c r="AA227" s="44">
        <v>1524.19</v>
      </c>
    </row>
    <row r="228" spans="1:27" ht="12.75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3.92</v>
      </c>
      <c r="E229" s="44">
        <v>3.92</v>
      </c>
      <c r="F229" s="44">
        <v>3.92</v>
      </c>
      <c r="G229" s="44">
        <v>3.92</v>
      </c>
      <c r="H229" s="44">
        <v>3.92</v>
      </c>
      <c r="I229" s="44">
        <v>3.92</v>
      </c>
      <c r="J229" s="44">
        <v>3.92</v>
      </c>
      <c r="K229" s="44">
        <v>3.92</v>
      </c>
      <c r="L229" s="44">
        <v>3.92</v>
      </c>
      <c r="M229" s="44">
        <v>3.92</v>
      </c>
      <c r="N229" s="44">
        <v>3.92</v>
      </c>
      <c r="O229" s="44">
        <v>3.92</v>
      </c>
      <c r="P229" s="44">
        <v>3.92</v>
      </c>
      <c r="Q229" s="44">
        <v>3.92</v>
      </c>
      <c r="R229" s="44">
        <v>3.92</v>
      </c>
      <c r="S229" s="44">
        <v>3.92</v>
      </c>
      <c r="T229" s="44">
        <v>3.92</v>
      </c>
      <c r="U229" s="44">
        <v>3.92</v>
      </c>
      <c r="V229" s="44">
        <v>3.92</v>
      </c>
      <c r="W229" s="44">
        <v>3.92</v>
      </c>
      <c r="X229" s="44">
        <v>3.92</v>
      </c>
      <c r="Y229" s="44">
        <v>3.92</v>
      </c>
      <c r="Z229" s="44">
        <v>3.92</v>
      </c>
      <c r="AA229" s="44">
        <v>3.92</v>
      </c>
    </row>
    <row r="230" spans="1:27" ht="12.75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459</v>
      </c>
      <c r="B231" s="28" t="str">
        <f>"14"&amp;"."&amp;$B$662&amp;"."&amp;$B$663</f>
        <v>14.10.2023</v>
      </c>
      <c r="C231" s="90" t="s">
        <v>76</v>
      </c>
      <c r="D231" s="91">
        <f>ROUND(((D232+D233+D235+D234)/1000),5)</f>
        <v>3.1124700000000001</v>
      </c>
      <c r="E231" s="91">
        <f>ROUND(((E232+E233+E235+E234)/1000),5)</f>
        <v>3.0201799999999999</v>
      </c>
      <c r="F231" s="91">
        <f>ROUND(((F232+F233+F235+F234)/1000),5)</f>
        <v>2.9986600000000001</v>
      </c>
      <c r="G231" s="91">
        <f t="shared" ref="G231:AA231" si="132">ROUND(((G232+G233+G235+G234)/1000),5)</f>
        <v>3.0019399999999998</v>
      </c>
      <c r="H231" s="91">
        <f t="shared" si="132"/>
        <v>3.0114899999999998</v>
      </c>
      <c r="I231" s="91">
        <f t="shared" si="132"/>
        <v>3.07294</v>
      </c>
      <c r="J231" s="91">
        <f t="shared" si="132"/>
        <v>3.1868099999999999</v>
      </c>
      <c r="K231" s="91">
        <f t="shared" si="132"/>
        <v>3.4624199999999998</v>
      </c>
      <c r="L231" s="91">
        <f t="shared" si="132"/>
        <v>3.6216300000000001</v>
      </c>
      <c r="M231" s="91">
        <f t="shared" si="132"/>
        <v>3.7906900000000001</v>
      </c>
      <c r="N231" s="91">
        <f t="shared" si="132"/>
        <v>3.84809</v>
      </c>
      <c r="O231" s="91">
        <f t="shared" si="132"/>
        <v>3.85649</v>
      </c>
      <c r="P231" s="91">
        <f t="shared" si="132"/>
        <v>3.8485</v>
      </c>
      <c r="Q231" s="91">
        <f t="shared" si="132"/>
        <v>4.0042</v>
      </c>
      <c r="R231" s="91">
        <f t="shared" si="132"/>
        <v>4.0996899999999998</v>
      </c>
      <c r="S231" s="91">
        <f t="shared" si="132"/>
        <v>4.2622200000000001</v>
      </c>
      <c r="T231" s="91">
        <f t="shared" si="132"/>
        <v>4.1754199999999999</v>
      </c>
      <c r="U231" s="91">
        <f t="shared" si="132"/>
        <v>4.3041799999999997</v>
      </c>
      <c r="V231" s="91">
        <f t="shared" si="132"/>
        <v>4.4234</v>
      </c>
      <c r="W231" s="91">
        <f t="shared" si="132"/>
        <v>4.2978399999999999</v>
      </c>
      <c r="X231" s="91">
        <f t="shared" si="132"/>
        <v>4.0688399999999998</v>
      </c>
      <c r="Y231" s="91">
        <f t="shared" si="132"/>
        <v>3.6846700000000001</v>
      </c>
      <c r="Z231" s="91">
        <f t="shared" si="132"/>
        <v>3.4963700000000002</v>
      </c>
      <c r="AA231" s="91">
        <f t="shared" si="132"/>
        <v>3.2075100000000001</v>
      </c>
    </row>
    <row r="232" spans="1:27" ht="12.75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1281.3499999999999</v>
      </c>
      <c r="E232" s="44">
        <v>1189.06</v>
      </c>
      <c r="F232" s="44">
        <v>1167.54</v>
      </c>
      <c r="G232" s="44">
        <v>1170.82</v>
      </c>
      <c r="H232" s="44">
        <v>1180.3699999999999</v>
      </c>
      <c r="I232" s="44">
        <v>1241.82</v>
      </c>
      <c r="J232" s="44">
        <v>1355.69</v>
      </c>
      <c r="K232" s="44">
        <v>1631.3</v>
      </c>
      <c r="L232" s="44">
        <v>1790.51</v>
      </c>
      <c r="M232" s="44">
        <v>1959.57</v>
      </c>
      <c r="N232" s="44">
        <v>2016.97</v>
      </c>
      <c r="O232" s="44">
        <v>2025.37</v>
      </c>
      <c r="P232" s="44">
        <v>2017.38</v>
      </c>
      <c r="Q232" s="44">
        <v>2173.08</v>
      </c>
      <c r="R232" s="44">
        <v>2268.5700000000002</v>
      </c>
      <c r="S232" s="44">
        <v>2431.1</v>
      </c>
      <c r="T232" s="44">
        <v>2344.3000000000002</v>
      </c>
      <c r="U232" s="44">
        <v>2473.06</v>
      </c>
      <c r="V232" s="44">
        <v>2592.2800000000002</v>
      </c>
      <c r="W232" s="44">
        <v>2466.7199999999998</v>
      </c>
      <c r="X232" s="44">
        <v>2237.7199999999998</v>
      </c>
      <c r="Y232" s="44">
        <v>1853.55</v>
      </c>
      <c r="Z232" s="44">
        <v>1665.25</v>
      </c>
      <c r="AA232" s="44">
        <v>1376.39</v>
      </c>
    </row>
    <row r="233" spans="1:27" ht="12.75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3.92</v>
      </c>
      <c r="E234" s="44">
        <v>3.92</v>
      </c>
      <c r="F234" s="44">
        <v>3.92</v>
      </c>
      <c r="G234" s="44">
        <v>3.92</v>
      </c>
      <c r="H234" s="44">
        <v>3.92</v>
      </c>
      <c r="I234" s="44">
        <v>3.92</v>
      </c>
      <c r="J234" s="44">
        <v>3.92</v>
      </c>
      <c r="K234" s="44">
        <v>3.92</v>
      </c>
      <c r="L234" s="44">
        <v>3.92</v>
      </c>
      <c r="M234" s="44">
        <v>3.92</v>
      </c>
      <c r="N234" s="44">
        <v>3.92</v>
      </c>
      <c r="O234" s="44">
        <v>3.92</v>
      </c>
      <c r="P234" s="44">
        <v>3.92</v>
      </c>
      <c r="Q234" s="44">
        <v>3.92</v>
      </c>
      <c r="R234" s="44">
        <v>3.92</v>
      </c>
      <c r="S234" s="44">
        <v>3.92</v>
      </c>
      <c r="T234" s="44">
        <v>3.92</v>
      </c>
      <c r="U234" s="44">
        <v>3.92</v>
      </c>
      <c r="V234" s="44">
        <v>3.92</v>
      </c>
      <c r="W234" s="44">
        <v>3.92</v>
      </c>
      <c r="X234" s="44">
        <v>3.92</v>
      </c>
      <c r="Y234" s="44">
        <v>3.92</v>
      </c>
      <c r="Z234" s="44">
        <v>3.92</v>
      </c>
      <c r="AA234" s="44">
        <v>3.92</v>
      </c>
    </row>
    <row r="235" spans="1:27" ht="12.75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464</v>
      </c>
      <c r="B236" s="28" t="str">
        <f>"15"&amp;"."&amp;$B$662&amp;"."&amp;$B$663</f>
        <v>15.10.2023</v>
      </c>
      <c r="C236" s="90" t="s">
        <v>76</v>
      </c>
      <c r="D236" s="91">
        <f>ROUND(((D237+D238+D240+D239)/1000),5)</f>
        <v>3.12635</v>
      </c>
      <c r="E236" s="91">
        <f>ROUND(((E237+E238+E240+E239)/1000),5)</f>
        <v>3.0251100000000002</v>
      </c>
      <c r="F236" s="91">
        <f>ROUND(((F237+F238+F240+F239)/1000),5)</f>
        <v>2.9899200000000001</v>
      </c>
      <c r="G236" s="91">
        <f t="shared" ref="G236:AA236" si="135">ROUND(((G237+G238+G240+G239)/1000),5)</f>
        <v>2.9753400000000001</v>
      </c>
      <c r="H236" s="91">
        <f t="shared" si="135"/>
        <v>2.9894799999999999</v>
      </c>
      <c r="I236" s="91">
        <f t="shared" si="135"/>
        <v>3.0214300000000001</v>
      </c>
      <c r="J236" s="91">
        <f t="shared" si="135"/>
        <v>2.9999899999999999</v>
      </c>
      <c r="K236" s="91">
        <f t="shared" si="135"/>
        <v>3.0819000000000001</v>
      </c>
      <c r="L236" s="91">
        <f t="shared" si="135"/>
        <v>3.4732799999999999</v>
      </c>
      <c r="M236" s="91">
        <f t="shared" si="135"/>
        <v>3.5929600000000002</v>
      </c>
      <c r="N236" s="91">
        <f t="shared" si="135"/>
        <v>3.64188</v>
      </c>
      <c r="O236" s="91">
        <f t="shared" si="135"/>
        <v>3.6582499999999998</v>
      </c>
      <c r="P236" s="91">
        <f t="shared" si="135"/>
        <v>3.6531799999999999</v>
      </c>
      <c r="Q236" s="91">
        <f t="shared" si="135"/>
        <v>3.65855</v>
      </c>
      <c r="R236" s="91">
        <f t="shared" si="135"/>
        <v>3.6621700000000001</v>
      </c>
      <c r="S236" s="91">
        <f t="shared" si="135"/>
        <v>3.6530100000000001</v>
      </c>
      <c r="T236" s="91">
        <f t="shared" si="135"/>
        <v>3.7036199999999999</v>
      </c>
      <c r="U236" s="91">
        <f t="shared" si="135"/>
        <v>3.8784200000000002</v>
      </c>
      <c r="V236" s="91">
        <f t="shared" si="135"/>
        <v>4.0296599999999998</v>
      </c>
      <c r="W236" s="91">
        <f t="shared" si="135"/>
        <v>3.99369</v>
      </c>
      <c r="X236" s="91">
        <f t="shared" si="135"/>
        <v>3.8759000000000001</v>
      </c>
      <c r="Y236" s="91">
        <f t="shared" si="135"/>
        <v>3.6468799999999999</v>
      </c>
      <c r="Z236" s="91">
        <f t="shared" si="135"/>
        <v>3.49234</v>
      </c>
      <c r="AA236" s="91">
        <f t="shared" si="135"/>
        <v>3.1858399999999998</v>
      </c>
    </row>
    <row r="237" spans="1:27" ht="12.75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1295.23</v>
      </c>
      <c r="E237" s="44">
        <v>1193.99</v>
      </c>
      <c r="F237" s="44">
        <v>1158.8</v>
      </c>
      <c r="G237" s="44">
        <v>1144.22</v>
      </c>
      <c r="H237" s="44">
        <v>1158.3599999999999</v>
      </c>
      <c r="I237" s="44">
        <v>1190.31</v>
      </c>
      <c r="J237" s="44">
        <v>1168.8699999999999</v>
      </c>
      <c r="K237" s="44">
        <v>1250.78</v>
      </c>
      <c r="L237" s="44">
        <v>1642.16</v>
      </c>
      <c r="M237" s="44">
        <v>1761.84</v>
      </c>
      <c r="N237" s="44">
        <v>1810.76</v>
      </c>
      <c r="O237" s="44">
        <v>1827.13</v>
      </c>
      <c r="P237" s="44">
        <v>1822.06</v>
      </c>
      <c r="Q237" s="44">
        <v>1827.43</v>
      </c>
      <c r="R237" s="44">
        <v>1831.05</v>
      </c>
      <c r="S237" s="44">
        <v>1821.89</v>
      </c>
      <c r="T237" s="44">
        <v>1872.5</v>
      </c>
      <c r="U237" s="44">
        <v>2047.3</v>
      </c>
      <c r="V237" s="44">
        <v>2198.54</v>
      </c>
      <c r="W237" s="44">
        <v>2162.5700000000002</v>
      </c>
      <c r="X237" s="44">
        <v>2044.78</v>
      </c>
      <c r="Y237" s="44">
        <v>1815.76</v>
      </c>
      <c r="Z237" s="44">
        <v>1661.22</v>
      </c>
      <c r="AA237" s="44">
        <v>1354.72</v>
      </c>
    </row>
    <row r="238" spans="1:27" ht="12.75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3.92</v>
      </c>
      <c r="E239" s="44">
        <v>3.92</v>
      </c>
      <c r="F239" s="44">
        <v>3.92</v>
      </c>
      <c r="G239" s="44">
        <v>3.92</v>
      </c>
      <c r="H239" s="44">
        <v>3.92</v>
      </c>
      <c r="I239" s="44">
        <v>3.92</v>
      </c>
      <c r="J239" s="44">
        <v>3.92</v>
      </c>
      <c r="K239" s="44">
        <v>3.92</v>
      </c>
      <c r="L239" s="44">
        <v>3.92</v>
      </c>
      <c r="M239" s="44">
        <v>3.92</v>
      </c>
      <c r="N239" s="44">
        <v>3.92</v>
      </c>
      <c r="O239" s="44">
        <v>3.92</v>
      </c>
      <c r="P239" s="44">
        <v>3.92</v>
      </c>
      <c r="Q239" s="44">
        <v>3.92</v>
      </c>
      <c r="R239" s="44">
        <v>3.92</v>
      </c>
      <c r="S239" s="44">
        <v>3.92</v>
      </c>
      <c r="T239" s="44">
        <v>3.92</v>
      </c>
      <c r="U239" s="44">
        <v>3.92</v>
      </c>
      <c r="V239" s="44">
        <v>3.92</v>
      </c>
      <c r="W239" s="44">
        <v>3.92</v>
      </c>
      <c r="X239" s="44">
        <v>3.92</v>
      </c>
      <c r="Y239" s="44">
        <v>3.92</v>
      </c>
      <c r="Z239" s="44">
        <v>3.92</v>
      </c>
      <c r="AA239" s="44">
        <v>3.92</v>
      </c>
    </row>
    <row r="240" spans="1:27" ht="12.75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469</v>
      </c>
      <c r="B241" s="28" t="str">
        <f>"16"&amp;"."&amp;$B$662&amp;"."&amp;$B$663</f>
        <v>16.10.2023</v>
      </c>
      <c r="C241" s="90" t="s">
        <v>76</v>
      </c>
      <c r="D241" s="91">
        <f>ROUND(((D242+D243+D245+D244)/1000),5)</f>
        <v>3.1210100000000001</v>
      </c>
      <c r="E241" s="91">
        <f>ROUND(((E242+E243+E245+E244)/1000),5)</f>
        <v>3.0579200000000002</v>
      </c>
      <c r="F241" s="91">
        <f>ROUND(((F242+F243+F245+F244)/1000),5)</f>
        <v>2.9971299999999998</v>
      </c>
      <c r="G241" s="91">
        <f t="shared" ref="G241:AA241" si="138">ROUND(((G242+G243+G245+G244)/1000),5)</f>
        <v>2.98169</v>
      </c>
      <c r="H241" s="91">
        <f t="shared" si="138"/>
        <v>3.0101300000000002</v>
      </c>
      <c r="I241" s="91">
        <f t="shared" si="138"/>
        <v>3.1952799999999999</v>
      </c>
      <c r="J241" s="91">
        <f t="shared" si="138"/>
        <v>3.4045100000000001</v>
      </c>
      <c r="K241" s="91">
        <f t="shared" si="138"/>
        <v>3.6014699999999999</v>
      </c>
      <c r="L241" s="91">
        <f t="shared" si="138"/>
        <v>3.82159</v>
      </c>
      <c r="M241" s="91">
        <f t="shared" si="138"/>
        <v>3.9791500000000002</v>
      </c>
      <c r="N241" s="91">
        <f t="shared" si="138"/>
        <v>3.9847800000000002</v>
      </c>
      <c r="O241" s="91">
        <f t="shared" si="138"/>
        <v>3.9454400000000001</v>
      </c>
      <c r="P241" s="91">
        <f t="shared" si="138"/>
        <v>3.9169999999999998</v>
      </c>
      <c r="Q241" s="91">
        <f t="shared" si="138"/>
        <v>3.9306000000000001</v>
      </c>
      <c r="R241" s="91">
        <f t="shared" si="138"/>
        <v>3.9258999999999999</v>
      </c>
      <c r="S241" s="91">
        <f t="shared" si="138"/>
        <v>3.90727</v>
      </c>
      <c r="T241" s="91">
        <f t="shared" si="138"/>
        <v>3.9106100000000001</v>
      </c>
      <c r="U241" s="91">
        <f t="shared" si="138"/>
        <v>3.9476</v>
      </c>
      <c r="V241" s="91">
        <f t="shared" si="138"/>
        <v>4.0200800000000001</v>
      </c>
      <c r="W241" s="91">
        <f t="shared" si="138"/>
        <v>4.0245600000000001</v>
      </c>
      <c r="X241" s="91">
        <f t="shared" si="138"/>
        <v>3.8510399999999998</v>
      </c>
      <c r="Y241" s="91">
        <f t="shared" si="138"/>
        <v>3.7063700000000002</v>
      </c>
      <c r="Z241" s="91">
        <f t="shared" si="138"/>
        <v>3.4286599999999998</v>
      </c>
      <c r="AA241" s="91">
        <f t="shared" si="138"/>
        <v>3.1283799999999999</v>
      </c>
    </row>
    <row r="242" spans="1:27" ht="12.75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1289.8900000000001</v>
      </c>
      <c r="E242" s="44">
        <v>1226.8</v>
      </c>
      <c r="F242" s="44">
        <v>1166.01</v>
      </c>
      <c r="G242" s="44">
        <v>1150.57</v>
      </c>
      <c r="H242" s="44">
        <v>1179.01</v>
      </c>
      <c r="I242" s="44">
        <v>1364.16</v>
      </c>
      <c r="J242" s="44">
        <v>1573.39</v>
      </c>
      <c r="K242" s="44">
        <v>1770.35</v>
      </c>
      <c r="L242" s="44">
        <v>1990.47</v>
      </c>
      <c r="M242" s="44">
        <v>2148.0300000000002</v>
      </c>
      <c r="N242" s="44">
        <v>2153.66</v>
      </c>
      <c r="O242" s="44">
        <v>2114.3200000000002</v>
      </c>
      <c r="P242" s="44">
        <v>2085.88</v>
      </c>
      <c r="Q242" s="44">
        <v>2099.48</v>
      </c>
      <c r="R242" s="44">
        <v>2094.7800000000002</v>
      </c>
      <c r="S242" s="44">
        <v>2076.15</v>
      </c>
      <c r="T242" s="44">
        <v>2079.4899999999998</v>
      </c>
      <c r="U242" s="44">
        <v>2116.48</v>
      </c>
      <c r="V242" s="44">
        <v>2188.96</v>
      </c>
      <c r="W242" s="44">
        <v>2193.44</v>
      </c>
      <c r="X242" s="44">
        <v>2019.92</v>
      </c>
      <c r="Y242" s="44">
        <v>1875.25</v>
      </c>
      <c r="Z242" s="44">
        <v>1597.54</v>
      </c>
      <c r="AA242" s="44">
        <v>1297.26</v>
      </c>
    </row>
    <row r="243" spans="1:27" ht="12.75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3.92</v>
      </c>
      <c r="E244" s="44">
        <v>3.92</v>
      </c>
      <c r="F244" s="44">
        <v>3.92</v>
      </c>
      <c r="G244" s="44">
        <v>3.92</v>
      </c>
      <c r="H244" s="44">
        <v>3.92</v>
      </c>
      <c r="I244" s="44">
        <v>3.92</v>
      </c>
      <c r="J244" s="44">
        <v>3.92</v>
      </c>
      <c r="K244" s="44">
        <v>3.92</v>
      </c>
      <c r="L244" s="44">
        <v>3.92</v>
      </c>
      <c r="M244" s="44">
        <v>3.92</v>
      </c>
      <c r="N244" s="44">
        <v>3.92</v>
      </c>
      <c r="O244" s="44">
        <v>3.92</v>
      </c>
      <c r="P244" s="44">
        <v>3.92</v>
      </c>
      <c r="Q244" s="44">
        <v>3.92</v>
      </c>
      <c r="R244" s="44">
        <v>3.92</v>
      </c>
      <c r="S244" s="44">
        <v>3.92</v>
      </c>
      <c r="T244" s="44">
        <v>3.92</v>
      </c>
      <c r="U244" s="44">
        <v>3.92</v>
      </c>
      <c r="V244" s="44">
        <v>3.92</v>
      </c>
      <c r="W244" s="44">
        <v>3.92</v>
      </c>
      <c r="X244" s="44">
        <v>3.92</v>
      </c>
      <c r="Y244" s="44">
        <v>3.92</v>
      </c>
      <c r="Z244" s="44">
        <v>3.92</v>
      </c>
      <c r="AA244" s="44">
        <v>3.92</v>
      </c>
    </row>
    <row r="245" spans="1:27" ht="12.75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474</v>
      </c>
      <c r="B246" s="28" t="str">
        <f>"17"&amp;"."&amp;$B$662&amp;"."&amp;$B$663</f>
        <v>17.10.2023</v>
      </c>
      <c r="C246" s="90" t="s">
        <v>76</v>
      </c>
      <c r="D246" s="91">
        <f>ROUND(((D247+D248+D250+D249)/1000),5)</f>
        <v>3.0120399999999998</v>
      </c>
      <c r="E246" s="91">
        <f>ROUND(((E247+E248+E250+E249)/1000),5)</f>
        <v>2.9560499999999998</v>
      </c>
      <c r="F246" s="91">
        <f>ROUND(((F247+F248+F250+F249)/1000),5)</f>
        <v>2.9122300000000001</v>
      </c>
      <c r="G246" s="91">
        <f t="shared" ref="G246:AA246" si="141">ROUND(((G247+G248+G250+G249)/1000),5)</f>
        <v>2.9107099999999999</v>
      </c>
      <c r="H246" s="91">
        <f t="shared" si="141"/>
        <v>2.9477000000000002</v>
      </c>
      <c r="I246" s="91">
        <f t="shared" si="141"/>
        <v>3.0819399999999999</v>
      </c>
      <c r="J246" s="91">
        <f t="shared" si="141"/>
        <v>3.1956099999999998</v>
      </c>
      <c r="K246" s="91">
        <f t="shared" si="141"/>
        <v>3.5410499999999998</v>
      </c>
      <c r="L246" s="91">
        <f t="shared" si="141"/>
        <v>3.78172</v>
      </c>
      <c r="M246" s="91">
        <f t="shared" si="141"/>
        <v>4.0387000000000004</v>
      </c>
      <c r="N246" s="91">
        <f t="shared" si="141"/>
        <v>4.0768700000000004</v>
      </c>
      <c r="O246" s="91">
        <f t="shared" si="141"/>
        <v>4.0342000000000002</v>
      </c>
      <c r="P246" s="91">
        <f t="shared" si="141"/>
        <v>3.84259</v>
      </c>
      <c r="Q246" s="91">
        <f t="shared" si="141"/>
        <v>3.8584000000000001</v>
      </c>
      <c r="R246" s="91">
        <f t="shared" si="141"/>
        <v>3.8679700000000001</v>
      </c>
      <c r="S246" s="91">
        <f t="shared" si="141"/>
        <v>3.8610500000000001</v>
      </c>
      <c r="T246" s="91">
        <f t="shared" si="141"/>
        <v>3.85161</v>
      </c>
      <c r="U246" s="91">
        <f t="shared" si="141"/>
        <v>3.9271500000000001</v>
      </c>
      <c r="V246" s="91">
        <f t="shared" si="141"/>
        <v>4.0891000000000002</v>
      </c>
      <c r="W246" s="91">
        <f t="shared" si="141"/>
        <v>4.0876400000000004</v>
      </c>
      <c r="X246" s="91">
        <f t="shared" si="141"/>
        <v>3.82233</v>
      </c>
      <c r="Y246" s="91">
        <f t="shared" si="141"/>
        <v>3.6888399999999999</v>
      </c>
      <c r="Z246" s="91">
        <f t="shared" si="141"/>
        <v>3.4579399999999998</v>
      </c>
      <c r="AA246" s="91">
        <f t="shared" si="141"/>
        <v>3.1913999999999998</v>
      </c>
    </row>
    <row r="247" spans="1:27" ht="12.75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1180.92</v>
      </c>
      <c r="E247" s="44">
        <v>1124.93</v>
      </c>
      <c r="F247" s="44">
        <v>1081.1099999999999</v>
      </c>
      <c r="G247" s="44">
        <v>1079.5899999999999</v>
      </c>
      <c r="H247" s="44">
        <v>1116.58</v>
      </c>
      <c r="I247" s="44">
        <v>1250.82</v>
      </c>
      <c r="J247" s="44">
        <v>1364.49</v>
      </c>
      <c r="K247" s="44">
        <v>1709.93</v>
      </c>
      <c r="L247" s="44">
        <v>1950.6</v>
      </c>
      <c r="M247" s="44">
        <v>2207.58</v>
      </c>
      <c r="N247" s="44">
        <v>2245.75</v>
      </c>
      <c r="O247" s="44">
        <v>2203.08</v>
      </c>
      <c r="P247" s="44">
        <v>2011.47</v>
      </c>
      <c r="Q247" s="44">
        <v>2027.28</v>
      </c>
      <c r="R247" s="44">
        <v>2036.85</v>
      </c>
      <c r="S247" s="44">
        <v>2029.93</v>
      </c>
      <c r="T247" s="44">
        <v>2020.49</v>
      </c>
      <c r="U247" s="44">
        <v>2096.0300000000002</v>
      </c>
      <c r="V247" s="44">
        <v>2257.98</v>
      </c>
      <c r="W247" s="44">
        <v>2256.52</v>
      </c>
      <c r="X247" s="44">
        <v>1991.21</v>
      </c>
      <c r="Y247" s="44">
        <v>1857.72</v>
      </c>
      <c r="Z247" s="44">
        <v>1626.82</v>
      </c>
      <c r="AA247" s="44">
        <v>1360.28</v>
      </c>
    </row>
    <row r="248" spans="1:27" ht="12.75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3.92</v>
      </c>
      <c r="E249" s="44">
        <v>3.92</v>
      </c>
      <c r="F249" s="44">
        <v>3.92</v>
      </c>
      <c r="G249" s="44">
        <v>3.92</v>
      </c>
      <c r="H249" s="44">
        <v>3.92</v>
      </c>
      <c r="I249" s="44">
        <v>3.92</v>
      </c>
      <c r="J249" s="44">
        <v>3.92</v>
      </c>
      <c r="K249" s="44">
        <v>3.92</v>
      </c>
      <c r="L249" s="44">
        <v>3.92</v>
      </c>
      <c r="M249" s="44">
        <v>3.92</v>
      </c>
      <c r="N249" s="44">
        <v>3.92</v>
      </c>
      <c r="O249" s="44">
        <v>3.92</v>
      </c>
      <c r="P249" s="44">
        <v>3.92</v>
      </c>
      <c r="Q249" s="44">
        <v>3.92</v>
      </c>
      <c r="R249" s="44">
        <v>3.92</v>
      </c>
      <c r="S249" s="44">
        <v>3.92</v>
      </c>
      <c r="T249" s="44">
        <v>3.92</v>
      </c>
      <c r="U249" s="44">
        <v>3.92</v>
      </c>
      <c r="V249" s="44">
        <v>3.92</v>
      </c>
      <c r="W249" s="44">
        <v>3.92</v>
      </c>
      <c r="X249" s="44">
        <v>3.92</v>
      </c>
      <c r="Y249" s="44">
        <v>3.92</v>
      </c>
      <c r="Z249" s="44">
        <v>3.92</v>
      </c>
      <c r="AA249" s="44">
        <v>3.92</v>
      </c>
    </row>
    <row r="250" spans="1:27" ht="12.75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479</v>
      </c>
      <c r="B251" s="28" t="str">
        <f>"18"&amp;"."&amp;$B$662&amp;"."&amp;$B$663</f>
        <v>18.10.2023</v>
      </c>
      <c r="C251" s="90" t="s">
        <v>76</v>
      </c>
      <c r="D251" s="91">
        <f>ROUND(((D252+D253+D255+D254)/1000),5)</f>
        <v>3.0041899999999999</v>
      </c>
      <c r="E251" s="91">
        <f>ROUND(((E252+E253+E255+E254)/1000),5)</f>
        <v>2.9431099999999999</v>
      </c>
      <c r="F251" s="91">
        <f>ROUND(((F252+F253+F255+F254)/1000),5)</f>
        <v>2.92123</v>
      </c>
      <c r="G251" s="91">
        <f t="shared" ref="G251:AA251" si="144">ROUND(((G252+G253+G255+G254)/1000),5)</f>
        <v>2.9375900000000001</v>
      </c>
      <c r="H251" s="91">
        <f t="shared" si="144"/>
        <v>2.9913699999999999</v>
      </c>
      <c r="I251" s="91">
        <f t="shared" si="144"/>
        <v>3.0796899999999998</v>
      </c>
      <c r="J251" s="91">
        <f t="shared" si="144"/>
        <v>3.2435</v>
      </c>
      <c r="K251" s="91">
        <f t="shared" si="144"/>
        <v>3.56019</v>
      </c>
      <c r="L251" s="91">
        <f t="shared" si="144"/>
        <v>3.6675800000000001</v>
      </c>
      <c r="M251" s="91">
        <f t="shared" si="144"/>
        <v>3.9737800000000001</v>
      </c>
      <c r="N251" s="91">
        <f t="shared" si="144"/>
        <v>4.0312200000000002</v>
      </c>
      <c r="O251" s="91">
        <f t="shared" si="144"/>
        <v>3.8374199999999998</v>
      </c>
      <c r="P251" s="91">
        <f t="shared" si="144"/>
        <v>3.8162500000000001</v>
      </c>
      <c r="Q251" s="91">
        <f t="shared" si="144"/>
        <v>3.8143400000000001</v>
      </c>
      <c r="R251" s="91">
        <f t="shared" si="144"/>
        <v>3.82925</v>
      </c>
      <c r="S251" s="91">
        <f t="shared" si="144"/>
        <v>3.82673</v>
      </c>
      <c r="T251" s="91">
        <f t="shared" si="144"/>
        <v>3.8275999999999999</v>
      </c>
      <c r="U251" s="91">
        <f t="shared" si="144"/>
        <v>4.0164099999999996</v>
      </c>
      <c r="V251" s="91">
        <f t="shared" si="144"/>
        <v>4.0572800000000004</v>
      </c>
      <c r="W251" s="91">
        <f t="shared" si="144"/>
        <v>4.0037200000000004</v>
      </c>
      <c r="X251" s="91">
        <f t="shared" si="144"/>
        <v>3.76946</v>
      </c>
      <c r="Y251" s="91">
        <f t="shared" si="144"/>
        <v>3.64459</v>
      </c>
      <c r="Z251" s="91">
        <f t="shared" si="144"/>
        <v>3.3517899999999998</v>
      </c>
      <c r="AA251" s="91">
        <f t="shared" si="144"/>
        <v>3.1153599999999999</v>
      </c>
    </row>
    <row r="252" spans="1:27" ht="12.75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1173.07</v>
      </c>
      <c r="E252" s="44">
        <v>1111.99</v>
      </c>
      <c r="F252" s="44">
        <v>1090.1099999999999</v>
      </c>
      <c r="G252" s="44">
        <v>1106.47</v>
      </c>
      <c r="H252" s="44">
        <v>1160.25</v>
      </c>
      <c r="I252" s="44">
        <v>1248.57</v>
      </c>
      <c r="J252" s="44">
        <v>1412.38</v>
      </c>
      <c r="K252" s="44">
        <v>1729.07</v>
      </c>
      <c r="L252" s="44">
        <v>1836.46</v>
      </c>
      <c r="M252" s="44">
        <v>2142.66</v>
      </c>
      <c r="N252" s="44">
        <v>2200.1</v>
      </c>
      <c r="O252" s="44">
        <v>2006.3</v>
      </c>
      <c r="P252" s="44">
        <v>1985.13</v>
      </c>
      <c r="Q252" s="44">
        <v>1983.22</v>
      </c>
      <c r="R252" s="44">
        <v>1998.13</v>
      </c>
      <c r="S252" s="44">
        <v>1995.61</v>
      </c>
      <c r="T252" s="44">
        <v>1996.48</v>
      </c>
      <c r="U252" s="44">
        <v>2185.29</v>
      </c>
      <c r="V252" s="44">
        <v>2226.16</v>
      </c>
      <c r="W252" s="44">
        <v>2172.6</v>
      </c>
      <c r="X252" s="44">
        <v>1938.34</v>
      </c>
      <c r="Y252" s="44">
        <v>1813.47</v>
      </c>
      <c r="Z252" s="44">
        <v>1520.67</v>
      </c>
      <c r="AA252" s="44">
        <v>1284.24</v>
      </c>
    </row>
    <row r="253" spans="1:27" ht="12.75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3.92</v>
      </c>
      <c r="E254" s="44">
        <v>3.92</v>
      </c>
      <c r="F254" s="44">
        <v>3.92</v>
      </c>
      <c r="G254" s="44">
        <v>3.92</v>
      </c>
      <c r="H254" s="44">
        <v>3.92</v>
      </c>
      <c r="I254" s="44">
        <v>3.92</v>
      </c>
      <c r="J254" s="44">
        <v>3.92</v>
      </c>
      <c r="K254" s="44">
        <v>3.92</v>
      </c>
      <c r="L254" s="44">
        <v>3.92</v>
      </c>
      <c r="M254" s="44">
        <v>3.92</v>
      </c>
      <c r="N254" s="44">
        <v>3.92</v>
      </c>
      <c r="O254" s="44">
        <v>3.92</v>
      </c>
      <c r="P254" s="44">
        <v>3.92</v>
      </c>
      <c r="Q254" s="44">
        <v>3.92</v>
      </c>
      <c r="R254" s="44">
        <v>3.92</v>
      </c>
      <c r="S254" s="44">
        <v>3.92</v>
      </c>
      <c r="T254" s="44">
        <v>3.92</v>
      </c>
      <c r="U254" s="44">
        <v>3.92</v>
      </c>
      <c r="V254" s="44">
        <v>3.92</v>
      </c>
      <c r="W254" s="44">
        <v>3.92</v>
      </c>
      <c r="X254" s="44">
        <v>3.92</v>
      </c>
      <c r="Y254" s="44">
        <v>3.92</v>
      </c>
      <c r="Z254" s="44">
        <v>3.92</v>
      </c>
      <c r="AA254" s="44">
        <v>3.92</v>
      </c>
    </row>
    <row r="255" spans="1:27" ht="12.75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484</v>
      </c>
      <c r="B256" s="28" t="str">
        <f>"19"&amp;"."&amp;$B$662&amp;"."&amp;$B$663</f>
        <v>19.10.2023</v>
      </c>
      <c r="C256" s="90" t="s">
        <v>76</v>
      </c>
      <c r="D256" s="91">
        <f>ROUND(((D257+D258+D260+D259)/1000),5)</f>
        <v>3.0149300000000001</v>
      </c>
      <c r="E256" s="91">
        <f>ROUND(((E257+E258+E260+E259)/1000),5)</f>
        <v>2.9247899999999998</v>
      </c>
      <c r="F256" s="91">
        <f>ROUND(((F257+F258+F260+F259)/1000),5)</f>
        <v>2.9132899999999999</v>
      </c>
      <c r="G256" s="91">
        <f t="shared" ref="G256:AA256" si="147">ROUND(((G257+G258+G260+G259)/1000),5)</f>
        <v>2.9132500000000001</v>
      </c>
      <c r="H256" s="91">
        <f t="shared" si="147"/>
        <v>2.9664100000000002</v>
      </c>
      <c r="I256" s="91">
        <f t="shared" si="147"/>
        <v>3.0733600000000001</v>
      </c>
      <c r="J256" s="91">
        <f t="shared" si="147"/>
        <v>3.30044</v>
      </c>
      <c r="K256" s="91">
        <f t="shared" si="147"/>
        <v>3.56324</v>
      </c>
      <c r="L256" s="91">
        <f t="shared" si="147"/>
        <v>3.8305899999999999</v>
      </c>
      <c r="M256" s="91">
        <f t="shared" si="147"/>
        <v>3.9857499999999999</v>
      </c>
      <c r="N256" s="91">
        <f t="shared" si="147"/>
        <v>4.0149800000000004</v>
      </c>
      <c r="O256" s="91">
        <f t="shared" si="147"/>
        <v>4.01525</v>
      </c>
      <c r="P256" s="91">
        <f t="shared" si="147"/>
        <v>3.9283100000000002</v>
      </c>
      <c r="Q256" s="91">
        <f t="shared" si="147"/>
        <v>3.9384899999999998</v>
      </c>
      <c r="R256" s="91">
        <f t="shared" si="147"/>
        <v>3.9390399999999999</v>
      </c>
      <c r="S256" s="91">
        <f t="shared" si="147"/>
        <v>3.9352999999999998</v>
      </c>
      <c r="T256" s="91">
        <f t="shared" si="147"/>
        <v>3.9350700000000001</v>
      </c>
      <c r="U256" s="91">
        <f t="shared" si="147"/>
        <v>3.9968499999999998</v>
      </c>
      <c r="V256" s="91">
        <f t="shared" si="147"/>
        <v>4.0644999999999998</v>
      </c>
      <c r="W256" s="91">
        <f t="shared" si="147"/>
        <v>4.0295399999999999</v>
      </c>
      <c r="X256" s="91">
        <f t="shared" si="147"/>
        <v>3.9018999999999999</v>
      </c>
      <c r="Y256" s="91">
        <f t="shared" si="147"/>
        <v>3.6657999999999999</v>
      </c>
      <c r="Z256" s="91">
        <f t="shared" si="147"/>
        <v>3.46177</v>
      </c>
      <c r="AA256" s="91">
        <f t="shared" si="147"/>
        <v>3.2176300000000002</v>
      </c>
    </row>
    <row r="257" spans="1:27" ht="12.75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1183.81</v>
      </c>
      <c r="E257" s="44">
        <v>1093.67</v>
      </c>
      <c r="F257" s="44">
        <v>1082.17</v>
      </c>
      <c r="G257" s="44">
        <v>1082.1300000000001</v>
      </c>
      <c r="H257" s="44">
        <v>1135.29</v>
      </c>
      <c r="I257" s="44">
        <v>1242.24</v>
      </c>
      <c r="J257" s="44">
        <v>1469.32</v>
      </c>
      <c r="K257" s="44">
        <v>1732.12</v>
      </c>
      <c r="L257" s="44">
        <v>1999.47</v>
      </c>
      <c r="M257" s="44">
        <v>2154.63</v>
      </c>
      <c r="N257" s="44">
        <v>2183.86</v>
      </c>
      <c r="O257" s="44">
        <v>2184.13</v>
      </c>
      <c r="P257" s="44">
        <v>2097.19</v>
      </c>
      <c r="Q257" s="44">
        <v>2107.37</v>
      </c>
      <c r="R257" s="44">
        <v>2107.92</v>
      </c>
      <c r="S257" s="44">
        <v>2104.1799999999998</v>
      </c>
      <c r="T257" s="44">
        <v>2103.9499999999998</v>
      </c>
      <c r="U257" s="44">
        <v>2165.73</v>
      </c>
      <c r="V257" s="44">
        <v>2233.38</v>
      </c>
      <c r="W257" s="44">
        <v>2198.42</v>
      </c>
      <c r="X257" s="44">
        <v>2070.7800000000002</v>
      </c>
      <c r="Y257" s="44">
        <v>1834.68</v>
      </c>
      <c r="Z257" s="44">
        <v>1630.65</v>
      </c>
      <c r="AA257" s="44">
        <v>1386.51</v>
      </c>
    </row>
    <row r="258" spans="1:27" ht="12.75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3.92</v>
      </c>
      <c r="E259" s="44">
        <v>3.92</v>
      </c>
      <c r="F259" s="44">
        <v>3.92</v>
      </c>
      <c r="G259" s="44">
        <v>3.92</v>
      </c>
      <c r="H259" s="44">
        <v>3.92</v>
      </c>
      <c r="I259" s="44">
        <v>3.92</v>
      </c>
      <c r="J259" s="44">
        <v>3.92</v>
      </c>
      <c r="K259" s="44">
        <v>3.92</v>
      </c>
      <c r="L259" s="44">
        <v>3.92</v>
      </c>
      <c r="M259" s="44">
        <v>3.92</v>
      </c>
      <c r="N259" s="44">
        <v>3.92</v>
      </c>
      <c r="O259" s="44">
        <v>3.92</v>
      </c>
      <c r="P259" s="44">
        <v>3.92</v>
      </c>
      <c r="Q259" s="44">
        <v>3.92</v>
      </c>
      <c r="R259" s="44">
        <v>3.92</v>
      </c>
      <c r="S259" s="44">
        <v>3.92</v>
      </c>
      <c r="T259" s="44">
        <v>3.92</v>
      </c>
      <c r="U259" s="44">
        <v>3.92</v>
      </c>
      <c r="V259" s="44">
        <v>3.92</v>
      </c>
      <c r="W259" s="44">
        <v>3.92</v>
      </c>
      <c r="X259" s="44">
        <v>3.92</v>
      </c>
      <c r="Y259" s="44">
        <v>3.92</v>
      </c>
      <c r="Z259" s="44">
        <v>3.92</v>
      </c>
      <c r="AA259" s="44">
        <v>3.92</v>
      </c>
    </row>
    <row r="260" spans="1:27" ht="12.75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489</v>
      </c>
      <c r="B261" s="28" t="str">
        <f>"20"&amp;"."&amp;$B$662&amp;"."&amp;$B$663</f>
        <v>20.10.2023</v>
      </c>
      <c r="C261" s="90" t="s">
        <v>76</v>
      </c>
      <c r="D261" s="91">
        <f>ROUND(((D262+D263+D265+D264)/1000),5)</f>
        <v>3.01614</v>
      </c>
      <c r="E261" s="91">
        <f>ROUND(((E262+E263+E265+E264)/1000),5)</f>
        <v>2.9408400000000001</v>
      </c>
      <c r="F261" s="91">
        <f>ROUND(((F262+F263+F265+F264)/1000),5)</f>
        <v>2.9157999999999999</v>
      </c>
      <c r="G261" s="91">
        <f t="shared" ref="G261:AA261" si="150">ROUND(((G262+G263+G265+G264)/1000),5)</f>
        <v>2.9207700000000001</v>
      </c>
      <c r="H261" s="91">
        <f t="shared" si="150"/>
        <v>2.9864299999999999</v>
      </c>
      <c r="I261" s="91">
        <f t="shared" si="150"/>
        <v>3.07321</v>
      </c>
      <c r="J261" s="91">
        <f t="shared" si="150"/>
        <v>3.2927</v>
      </c>
      <c r="K261" s="91">
        <f t="shared" si="150"/>
        <v>3.60093</v>
      </c>
      <c r="L261" s="91">
        <f t="shared" si="150"/>
        <v>3.7773599999999998</v>
      </c>
      <c r="M261" s="91">
        <f t="shared" si="150"/>
        <v>4.0065600000000003</v>
      </c>
      <c r="N261" s="91">
        <f t="shared" si="150"/>
        <v>4.0708900000000003</v>
      </c>
      <c r="O261" s="91">
        <f t="shared" si="150"/>
        <v>3.87337</v>
      </c>
      <c r="P261" s="91">
        <f t="shared" si="150"/>
        <v>3.8556900000000001</v>
      </c>
      <c r="Q261" s="91">
        <f t="shared" si="150"/>
        <v>3.8592200000000001</v>
      </c>
      <c r="R261" s="91">
        <f t="shared" si="150"/>
        <v>3.8630200000000001</v>
      </c>
      <c r="S261" s="91">
        <f t="shared" si="150"/>
        <v>3.8564799999999999</v>
      </c>
      <c r="T261" s="91">
        <f t="shared" si="150"/>
        <v>3.8488099999999998</v>
      </c>
      <c r="U261" s="91">
        <f t="shared" si="150"/>
        <v>4.0427400000000002</v>
      </c>
      <c r="V261" s="91">
        <f t="shared" si="150"/>
        <v>4.0645899999999999</v>
      </c>
      <c r="W261" s="91">
        <f t="shared" si="150"/>
        <v>3.9221200000000001</v>
      </c>
      <c r="X261" s="91">
        <f t="shared" si="150"/>
        <v>3.8279200000000002</v>
      </c>
      <c r="Y261" s="91">
        <f t="shared" si="150"/>
        <v>3.7391800000000002</v>
      </c>
      <c r="Z261" s="91">
        <f t="shared" si="150"/>
        <v>3.4513199999999999</v>
      </c>
      <c r="AA261" s="91">
        <f t="shared" si="150"/>
        <v>3.1975799999999999</v>
      </c>
    </row>
    <row r="262" spans="1:27" ht="12.75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1185.02</v>
      </c>
      <c r="E262" s="44">
        <v>1109.72</v>
      </c>
      <c r="F262" s="44">
        <v>1084.68</v>
      </c>
      <c r="G262" s="44">
        <v>1089.6500000000001</v>
      </c>
      <c r="H262" s="44">
        <v>1155.31</v>
      </c>
      <c r="I262" s="44">
        <v>1242.0899999999999</v>
      </c>
      <c r="J262" s="44">
        <v>1461.58</v>
      </c>
      <c r="K262" s="44">
        <v>1769.81</v>
      </c>
      <c r="L262" s="44">
        <v>1946.24</v>
      </c>
      <c r="M262" s="44">
        <v>2175.44</v>
      </c>
      <c r="N262" s="44">
        <v>2239.77</v>
      </c>
      <c r="O262" s="44">
        <v>2042.25</v>
      </c>
      <c r="P262" s="44">
        <v>2024.57</v>
      </c>
      <c r="Q262" s="44">
        <v>2028.1</v>
      </c>
      <c r="R262" s="44">
        <v>2031.9</v>
      </c>
      <c r="S262" s="44">
        <v>2025.36</v>
      </c>
      <c r="T262" s="44">
        <v>2017.69</v>
      </c>
      <c r="U262" s="44">
        <v>2211.62</v>
      </c>
      <c r="V262" s="44">
        <v>2233.4699999999998</v>
      </c>
      <c r="W262" s="44">
        <v>2091</v>
      </c>
      <c r="X262" s="44">
        <v>1996.8</v>
      </c>
      <c r="Y262" s="44">
        <v>1908.06</v>
      </c>
      <c r="Z262" s="44">
        <v>1620.2</v>
      </c>
      <c r="AA262" s="44">
        <v>1366.46</v>
      </c>
    </row>
    <row r="263" spans="1:27" ht="12.75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3.92</v>
      </c>
      <c r="E264" s="44">
        <v>3.92</v>
      </c>
      <c r="F264" s="44">
        <v>3.92</v>
      </c>
      <c r="G264" s="44">
        <v>3.92</v>
      </c>
      <c r="H264" s="44">
        <v>3.92</v>
      </c>
      <c r="I264" s="44">
        <v>3.92</v>
      </c>
      <c r="J264" s="44">
        <v>3.92</v>
      </c>
      <c r="K264" s="44">
        <v>3.92</v>
      </c>
      <c r="L264" s="44">
        <v>3.92</v>
      </c>
      <c r="M264" s="44">
        <v>3.92</v>
      </c>
      <c r="N264" s="44">
        <v>3.92</v>
      </c>
      <c r="O264" s="44">
        <v>3.92</v>
      </c>
      <c r="P264" s="44">
        <v>3.92</v>
      </c>
      <c r="Q264" s="44">
        <v>3.92</v>
      </c>
      <c r="R264" s="44">
        <v>3.92</v>
      </c>
      <c r="S264" s="44">
        <v>3.92</v>
      </c>
      <c r="T264" s="44">
        <v>3.92</v>
      </c>
      <c r="U264" s="44">
        <v>3.92</v>
      </c>
      <c r="V264" s="44">
        <v>3.92</v>
      </c>
      <c r="W264" s="44">
        <v>3.92</v>
      </c>
      <c r="X264" s="44">
        <v>3.92</v>
      </c>
      <c r="Y264" s="44">
        <v>3.92</v>
      </c>
      <c r="Z264" s="44">
        <v>3.92</v>
      </c>
      <c r="AA264" s="44">
        <v>3.92</v>
      </c>
    </row>
    <row r="265" spans="1:27" ht="12.75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494</v>
      </c>
      <c r="B266" s="28" t="str">
        <f>"21"&amp;"."&amp;$B$662&amp;"."&amp;$B$663</f>
        <v>21.10.2023</v>
      </c>
      <c r="C266" s="90" t="s">
        <v>76</v>
      </c>
      <c r="D266" s="91">
        <f>ROUND(((D267+D268+D270+D269)/1000),5)</f>
        <v>3.0620599999999998</v>
      </c>
      <c r="E266" s="91">
        <f>ROUND(((E267+E268+E270+E269)/1000),5)</f>
        <v>3.0320999999999998</v>
      </c>
      <c r="F266" s="91">
        <f>ROUND(((F267+F268+F270+F269)/1000),5)</f>
        <v>2.99316</v>
      </c>
      <c r="G266" s="91">
        <f t="shared" ref="G266:AA266" si="153">ROUND(((G267+G268+G270+G269)/1000),5)</f>
        <v>2.9802499999999998</v>
      </c>
      <c r="H266" s="91">
        <f t="shared" si="153"/>
        <v>2.9881000000000002</v>
      </c>
      <c r="I266" s="91">
        <f t="shared" si="153"/>
        <v>3.0404200000000001</v>
      </c>
      <c r="J266" s="91">
        <f t="shared" si="153"/>
        <v>3.0573399999999999</v>
      </c>
      <c r="K266" s="91">
        <f t="shared" si="153"/>
        <v>3.2690199999999998</v>
      </c>
      <c r="L266" s="91">
        <f t="shared" si="153"/>
        <v>3.4332400000000001</v>
      </c>
      <c r="M266" s="91">
        <f t="shared" si="153"/>
        <v>3.6580300000000001</v>
      </c>
      <c r="N266" s="91">
        <f t="shared" si="153"/>
        <v>3.7488000000000001</v>
      </c>
      <c r="O266" s="91">
        <f t="shared" si="153"/>
        <v>3.7552599999999998</v>
      </c>
      <c r="P266" s="91">
        <f t="shared" si="153"/>
        <v>3.7186400000000002</v>
      </c>
      <c r="Q266" s="91">
        <f t="shared" si="153"/>
        <v>3.7137699999999998</v>
      </c>
      <c r="R266" s="91">
        <f t="shared" si="153"/>
        <v>3.69807</v>
      </c>
      <c r="S266" s="91">
        <f t="shared" si="153"/>
        <v>3.6895600000000002</v>
      </c>
      <c r="T266" s="91">
        <f t="shared" si="153"/>
        <v>3.71</v>
      </c>
      <c r="U266" s="91">
        <f t="shared" si="153"/>
        <v>3.81602</v>
      </c>
      <c r="V266" s="91">
        <f t="shared" si="153"/>
        <v>4.0090599999999998</v>
      </c>
      <c r="W266" s="91">
        <f t="shared" si="153"/>
        <v>3.90726</v>
      </c>
      <c r="X266" s="91">
        <f t="shared" si="153"/>
        <v>3.6984499999999998</v>
      </c>
      <c r="Y266" s="91">
        <f t="shared" si="153"/>
        <v>3.56914</v>
      </c>
      <c r="Z266" s="91">
        <f t="shared" si="153"/>
        <v>3.3345199999999999</v>
      </c>
      <c r="AA266" s="91">
        <f t="shared" si="153"/>
        <v>3.1234299999999999</v>
      </c>
    </row>
    <row r="267" spans="1:27" ht="12.75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1230.94</v>
      </c>
      <c r="E267" s="44">
        <v>1200.98</v>
      </c>
      <c r="F267" s="44">
        <v>1162.04</v>
      </c>
      <c r="G267" s="44">
        <v>1149.1300000000001</v>
      </c>
      <c r="H267" s="44">
        <v>1156.98</v>
      </c>
      <c r="I267" s="44">
        <v>1209.3</v>
      </c>
      <c r="J267" s="44">
        <v>1226.22</v>
      </c>
      <c r="K267" s="44">
        <v>1437.9</v>
      </c>
      <c r="L267" s="44">
        <v>1602.12</v>
      </c>
      <c r="M267" s="44">
        <v>1826.91</v>
      </c>
      <c r="N267" s="44">
        <v>1917.68</v>
      </c>
      <c r="O267" s="44">
        <v>1924.14</v>
      </c>
      <c r="P267" s="44">
        <v>1887.52</v>
      </c>
      <c r="Q267" s="44">
        <v>1882.65</v>
      </c>
      <c r="R267" s="44">
        <v>1866.95</v>
      </c>
      <c r="S267" s="44">
        <v>1858.44</v>
      </c>
      <c r="T267" s="44">
        <v>1878.88</v>
      </c>
      <c r="U267" s="44">
        <v>1984.9</v>
      </c>
      <c r="V267" s="44">
        <v>2177.94</v>
      </c>
      <c r="W267" s="44">
        <v>2076.14</v>
      </c>
      <c r="X267" s="44">
        <v>1867.33</v>
      </c>
      <c r="Y267" s="44">
        <v>1738.02</v>
      </c>
      <c r="Z267" s="44">
        <v>1503.4</v>
      </c>
      <c r="AA267" s="44">
        <v>1292.31</v>
      </c>
    </row>
    <row r="268" spans="1:27" ht="12.75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3.92</v>
      </c>
      <c r="E269" s="44">
        <v>3.92</v>
      </c>
      <c r="F269" s="44">
        <v>3.92</v>
      </c>
      <c r="G269" s="44">
        <v>3.92</v>
      </c>
      <c r="H269" s="44">
        <v>3.92</v>
      </c>
      <c r="I269" s="44">
        <v>3.92</v>
      </c>
      <c r="J269" s="44">
        <v>3.92</v>
      </c>
      <c r="K269" s="44">
        <v>3.92</v>
      </c>
      <c r="L269" s="44">
        <v>3.92</v>
      </c>
      <c r="M269" s="44">
        <v>3.92</v>
      </c>
      <c r="N269" s="44">
        <v>3.92</v>
      </c>
      <c r="O269" s="44">
        <v>3.92</v>
      </c>
      <c r="P269" s="44">
        <v>3.92</v>
      </c>
      <c r="Q269" s="44">
        <v>3.92</v>
      </c>
      <c r="R269" s="44">
        <v>3.92</v>
      </c>
      <c r="S269" s="44">
        <v>3.92</v>
      </c>
      <c r="T269" s="44">
        <v>3.92</v>
      </c>
      <c r="U269" s="44">
        <v>3.92</v>
      </c>
      <c r="V269" s="44">
        <v>3.92</v>
      </c>
      <c r="W269" s="44">
        <v>3.92</v>
      </c>
      <c r="X269" s="44">
        <v>3.92</v>
      </c>
      <c r="Y269" s="44">
        <v>3.92</v>
      </c>
      <c r="Z269" s="44">
        <v>3.92</v>
      </c>
      <c r="AA269" s="44">
        <v>3.92</v>
      </c>
    </row>
    <row r="270" spans="1:27" ht="12.75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499</v>
      </c>
      <c r="B271" s="28" t="str">
        <f>"22"&amp;"."&amp;$B$662&amp;"."&amp;$B$663</f>
        <v>22.10.2023</v>
      </c>
      <c r="C271" s="90" t="s">
        <v>76</v>
      </c>
      <c r="D271" s="91">
        <f>ROUND(((D272+D273+D275+D274)/1000),5)</f>
        <v>3.03491</v>
      </c>
      <c r="E271" s="91">
        <f>ROUND(((E272+E273+E275+E274)/1000),5)</f>
        <v>2.96129</v>
      </c>
      <c r="F271" s="91">
        <f>ROUND(((F272+F273+F275+F274)/1000),5)</f>
        <v>2.9076499999999998</v>
      </c>
      <c r="G271" s="91">
        <f t="shared" ref="G271:AA271" si="156">ROUND(((G272+G273+G275+G274)/1000),5)</f>
        <v>2.9008400000000001</v>
      </c>
      <c r="H271" s="91">
        <f t="shared" si="156"/>
        <v>2.9002500000000002</v>
      </c>
      <c r="I271" s="91">
        <f t="shared" si="156"/>
        <v>2.97784</v>
      </c>
      <c r="J271" s="91">
        <f t="shared" si="156"/>
        <v>2.98306</v>
      </c>
      <c r="K271" s="91">
        <f t="shared" si="156"/>
        <v>3.0405799999999998</v>
      </c>
      <c r="L271" s="91">
        <f t="shared" si="156"/>
        <v>3.206</v>
      </c>
      <c r="M271" s="91">
        <f t="shared" si="156"/>
        <v>3.4167000000000001</v>
      </c>
      <c r="N271" s="91">
        <f t="shared" si="156"/>
        <v>3.5000300000000002</v>
      </c>
      <c r="O271" s="91">
        <f t="shared" si="156"/>
        <v>3.53227</v>
      </c>
      <c r="P271" s="91">
        <f t="shared" si="156"/>
        <v>3.5580400000000001</v>
      </c>
      <c r="Q271" s="91">
        <f t="shared" si="156"/>
        <v>3.57457</v>
      </c>
      <c r="R271" s="91">
        <f t="shared" si="156"/>
        <v>3.5896300000000001</v>
      </c>
      <c r="S271" s="91">
        <f t="shared" si="156"/>
        <v>3.5787</v>
      </c>
      <c r="T271" s="91">
        <f t="shared" si="156"/>
        <v>3.6570200000000002</v>
      </c>
      <c r="U271" s="91">
        <f t="shared" si="156"/>
        <v>3.8740000000000001</v>
      </c>
      <c r="V271" s="91">
        <f t="shared" si="156"/>
        <v>4.0074399999999999</v>
      </c>
      <c r="W271" s="91">
        <f t="shared" si="156"/>
        <v>3.9542600000000001</v>
      </c>
      <c r="X271" s="91">
        <f t="shared" si="156"/>
        <v>3.7282099999999998</v>
      </c>
      <c r="Y271" s="91">
        <f t="shared" si="156"/>
        <v>3.5074800000000002</v>
      </c>
      <c r="Z271" s="91">
        <f t="shared" si="156"/>
        <v>3.17483</v>
      </c>
      <c r="AA271" s="91">
        <f t="shared" si="156"/>
        <v>3.0604300000000002</v>
      </c>
    </row>
    <row r="272" spans="1:27" ht="12.75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1203.79</v>
      </c>
      <c r="E272" s="44">
        <v>1130.17</v>
      </c>
      <c r="F272" s="44">
        <v>1076.53</v>
      </c>
      <c r="G272" s="44">
        <v>1069.72</v>
      </c>
      <c r="H272" s="44">
        <v>1069.1300000000001</v>
      </c>
      <c r="I272" s="44">
        <v>1146.72</v>
      </c>
      <c r="J272" s="44">
        <v>1151.94</v>
      </c>
      <c r="K272" s="44">
        <v>1209.46</v>
      </c>
      <c r="L272" s="44">
        <v>1374.88</v>
      </c>
      <c r="M272" s="44">
        <v>1585.58</v>
      </c>
      <c r="N272" s="44">
        <v>1668.91</v>
      </c>
      <c r="O272" s="44">
        <v>1701.15</v>
      </c>
      <c r="P272" s="44">
        <v>1726.92</v>
      </c>
      <c r="Q272" s="44">
        <v>1743.45</v>
      </c>
      <c r="R272" s="44">
        <v>1758.51</v>
      </c>
      <c r="S272" s="44">
        <v>1747.58</v>
      </c>
      <c r="T272" s="44">
        <v>1825.9</v>
      </c>
      <c r="U272" s="44">
        <v>2042.88</v>
      </c>
      <c r="V272" s="44">
        <v>2176.3200000000002</v>
      </c>
      <c r="W272" s="44">
        <v>2123.14</v>
      </c>
      <c r="X272" s="44">
        <v>1897.09</v>
      </c>
      <c r="Y272" s="44">
        <v>1676.36</v>
      </c>
      <c r="Z272" s="44">
        <v>1343.71</v>
      </c>
      <c r="AA272" s="44">
        <v>1229.31</v>
      </c>
    </row>
    <row r="273" spans="1:27" ht="12.75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3.92</v>
      </c>
      <c r="E274" s="44">
        <v>3.92</v>
      </c>
      <c r="F274" s="44">
        <v>3.92</v>
      </c>
      <c r="G274" s="44">
        <v>3.92</v>
      </c>
      <c r="H274" s="44">
        <v>3.92</v>
      </c>
      <c r="I274" s="44">
        <v>3.92</v>
      </c>
      <c r="J274" s="44">
        <v>3.92</v>
      </c>
      <c r="K274" s="44">
        <v>3.92</v>
      </c>
      <c r="L274" s="44">
        <v>3.92</v>
      </c>
      <c r="M274" s="44">
        <v>3.92</v>
      </c>
      <c r="N274" s="44">
        <v>3.92</v>
      </c>
      <c r="O274" s="44">
        <v>3.92</v>
      </c>
      <c r="P274" s="44">
        <v>3.92</v>
      </c>
      <c r="Q274" s="44">
        <v>3.92</v>
      </c>
      <c r="R274" s="44">
        <v>3.92</v>
      </c>
      <c r="S274" s="44">
        <v>3.92</v>
      </c>
      <c r="T274" s="44">
        <v>3.92</v>
      </c>
      <c r="U274" s="44">
        <v>3.92</v>
      </c>
      <c r="V274" s="44">
        <v>3.92</v>
      </c>
      <c r="W274" s="44">
        <v>3.92</v>
      </c>
      <c r="X274" s="44">
        <v>3.92</v>
      </c>
      <c r="Y274" s="44">
        <v>3.92</v>
      </c>
      <c r="Z274" s="44">
        <v>3.92</v>
      </c>
      <c r="AA274" s="44">
        <v>3.92</v>
      </c>
    </row>
    <row r="275" spans="1:27" ht="12.75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504</v>
      </c>
      <c r="B276" s="28" t="str">
        <f>"23"&amp;"."&amp;$B$662&amp;"."&amp;$B$663</f>
        <v>23.10.2023</v>
      </c>
      <c r="C276" s="90" t="s">
        <v>76</v>
      </c>
      <c r="D276" s="91">
        <f>ROUND(((D277+D278+D280+D279)/1000),5)</f>
        <v>3.01776</v>
      </c>
      <c r="E276" s="91">
        <f>ROUND(((E277+E278+E280+E279)/1000),5)</f>
        <v>2.9037099999999998</v>
      </c>
      <c r="F276" s="91">
        <f>ROUND(((F277+F278+F280+F279)/1000),5)</f>
        <v>2.8620000000000001</v>
      </c>
      <c r="G276" s="91">
        <f t="shared" ref="G276:AA276" si="159">ROUND(((G277+G278+G280+G279)/1000),5)</f>
        <v>2.87921</v>
      </c>
      <c r="H276" s="91">
        <f t="shared" si="159"/>
        <v>2.9052099999999998</v>
      </c>
      <c r="I276" s="91">
        <f t="shared" si="159"/>
        <v>3.0381300000000002</v>
      </c>
      <c r="J276" s="91">
        <f t="shared" si="159"/>
        <v>3.1999499999999999</v>
      </c>
      <c r="K276" s="91">
        <f t="shared" si="159"/>
        <v>3.4990000000000001</v>
      </c>
      <c r="L276" s="91">
        <f t="shared" si="159"/>
        <v>3.7342</v>
      </c>
      <c r="M276" s="91">
        <f t="shared" si="159"/>
        <v>3.9310499999999999</v>
      </c>
      <c r="N276" s="91">
        <f t="shared" si="159"/>
        <v>4.0114099999999997</v>
      </c>
      <c r="O276" s="91">
        <f t="shared" si="159"/>
        <v>3.8298299999999998</v>
      </c>
      <c r="P276" s="91">
        <f t="shared" si="159"/>
        <v>3.7563300000000002</v>
      </c>
      <c r="Q276" s="91">
        <f t="shared" si="159"/>
        <v>3.7959800000000001</v>
      </c>
      <c r="R276" s="91">
        <f t="shared" si="159"/>
        <v>3.8089</v>
      </c>
      <c r="S276" s="91">
        <f t="shared" si="159"/>
        <v>3.8049200000000001</v>
      </c>
      <c r="T276" s="91">
        <f t="shared" si="159"/>
        <v>3.7937500000000002</v>
      </c>
      <c r="U276" s="91">
        <f t="shared" si="159"/>
        <v>3.9047399999999999</v>
      </c>
      <c r="V276" s="91">
        <f t="shared" si="159"/>
        <v>4.0111499999999998</v>
      </c>
      <c r="W276" s="91">
        <f t="shared" si="159"/>
        <v>3.89513</v>
      </c>
      <c r="X276" s="91">
        <f t="shared" si="159"/>
        <v>3.6651400000000001</v>
      </c>
      <c r="Y276" s="91">
        <f t="shared" si="159"/>
        <v>3.56175</v>
      </c>
      <c r="Z276" s="91">
        <f t="shared" si="159"/>
        <v>3.2385299999999999</v>
      </c>
      <c r="AA276" s="91">
        <f t="shared" si="159"/>
        <v>3.0652400000000002</v>
      </c>
    </row>
    <row r="277" spans="1:27" ht="12.75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1186.6400000000001</v>
      </c>
      <c r="E277" s="44">
        <v>1072.5899999999999</v>
      </c>
      <c r="F277" s="44">
        <v>1030.8800000000001</v>
      </c>
      <c r="G277" s="44">
        <v>1048.0899999999999</v>
      </c>
      <c r="H277" s="44">
        <v>1074.0899999999999</v>
      </c>
      <c r="I277" s="44">
        <v>1207.01</v>
      </c>
      <c r="J277" s="44">
        <v>1368.83</v>
      </c>
      <c r="K277" s="44">
        <v>1667.88</v>
      </c>
      <c r="L277" s="44">
        <v>1903.08</v>
      </c>
      <c r="M277" s="44">
        <v>2099.9299999999998</v>
      </c>
      <c r="N277" s="44">
        <v>2180.29</v>
      </c>
      <c r="O277" s="44">
        <v>1998.71</v>
      </c>
      <c r="P277" s="44">
        <v>1925.21</v>
      </c>
      <c r="Q277" s="44">
        <v>1964.86</v>
      </c>
      <c r="R277" s="44">
        <v>1977.78</v>
      </c>
      <c r="S277" s="44">
        <v>1973.8</v>
      </c>
      <c r="T277" s="44">
        <v>1962.63</v>
      </c>
      <c r="U277" s="44">
        <v>2073.62</v>
      </c>
      <c r="V277" s="44">
        <v>2180.0300000000002</v>
      </c>
      <c r="W277" s="44">
        <v>2064.0100000000002</v>
      </c>
      <c r="X277" s="44">
        <v>1834.02</v>
      </c>
      <c r="Y277" s="44">
        <v>1730.63</v>
      </c>
      <c r="Z277" s="44">
        <v>1407.41</v>
      </c>
      <c r="AA277" s="44">
        <v>1234.1199999999999</v>
      </c>
    </row>
    <row r="278" spans="1:27" ht="12.75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3.92</v>
      </c>
      <c r="E279" s="44">
        <v>3.92</v>
      </c>
      <c r="F279" s="44">
        <v>3.92</v>
      </c>
      <c r="G279" s="44">
        <v>3.92</v>
      </c>
      <c r="H279" s="44">
        <v>3.92</v>
      </c>
      <c r="I279" s="44">
        <v>3.92</v>
      </c>
      <c r="J279" s="44">
        <v>3.92</v>
      </c>
      <c r="K279" s="44">
        <v>3.92</v>
      </c>
      <c r="L279" s="44">
        <v>3.92</v>
      </c>
      <c r="M279" s="44">
        <v>3.92</v>
      </c>
      <c r="N279" s="44">
        <v>3.92</v>
      </c>
      <c r="O279" s="44">
        <v>3.92</v>
      </c>
      <c r="P279" s="44">
        <v>3.92</v>
      </c>
      <c r="Q279" s="44">
        <v>3.92</v>
      </c>
      <c r="R279" s="44">
        <v>3.92</v>
      </c>
      <c r="S279" s="44">
        <v>3.92</v>
      </c>
      <c r="T279" s="44">
        <v>3.92</v>
      </c>
      <c r="U279" s="44">
        <v>3.92</v>
      </c>
      <c r="V279" s="44">
        <v>3.92</v>
      </c>
      <c r="W279" s="44">
        <v>3.92</v>
      </c>
      <c r="X279" s="44">
        <v>3.92</v>
      </c>
      <c r="Y279" s="44">
        <v>3.92</v>
      </c>
      <c r="Z279" s="44">
        <v>3.92</v>
      </c>
      <c r="AA279" s="44">
        <v>3.92</v>
      </c>
    </row>
    <row r="280" spans="1:27" ht="12.75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509</v>
      </c>
      <c r="B281" s="28" t="str">
        <f>"24"&amp;"."&amp;$B$662&amp;"."&amp;$B$663</f>
        <v>24.10.2023</v>
      </c>
      <c r="C281" s="90" t="s">
        <v>76</v>
      </c>
      <c r="D281" s="91">
        <f>ROUND(((D282+D283+D285+D284)/1000),5)</f>
        <v>3.0038100000000001</v>
      </c>
      <c r="E281" s="91">
        <f>ROUND(((E282+E283+E285+E284)/1000),5)</f>
        <v>2.9177900000000001</v>
      </c>
      <c r="F281" s="91">
        <f>ROUND(((F282+F283+F285+F284)/1000),5)</f>
        <v>2.8873700000000002</v>
      </c>
      <c r="G281" s="91">
        <f t="shared" ref="G281:AA281" si="162">ROUND(((G282+G283+G285+G284)/1000),5)</f>
        <v>2.90001</v>
      </c>
      <c r="H281" s="91">
        <f t="shared" si="162"/>
        <v>2.94679</v>
      </c>
      <c r="I281" s="91">
        <f t="shared" si="162"/>
        <v>3.0632999999999999</v>
      </c>
      <c r="J281" s="91">
        <f t="shared" si="162"/>
        <v>3.2325599999999999</v>
      </c>
      <c r="K281" s="91">
        <f t="shared" si="162"/>
        <v>3.5538099999999999</v>
      </c>
      <c r="L281" s="91">
        <f t="shared" si="162"/>
        <v>3.7433999999999998</v>
      </c>
      <c r="M281" s="91">
        <f t="shared" si="162"/>
        <v>3.95065</v>
      </c>
      <c r="N281" s="91">
        <f t="shared" si="162"/>
        <v>4.0281399999999996</v>
      </c>
      <c r="O281" s="91">
        <f t="shared" si="162"/>
        <v>3.8617499999999998</v>
      </c>
      <c r="P281" s="91">
        <f t="shared" si="162"/>
        <v>3.83758</v>
      </c>
      <c r="Q281" s="91">
        <f t="shared" si="162"/>
        <v>3.85249</v>
      </c>
      <c r="R281" s="91">
        <f t="shared" si="162"/>
        <v>3.8504100000000001</v>
      </c>
      <c r="S281" s="91">
        <f t="shared" si="162"/>
        <v>3.8513799999999998</v>
      </c>
      <c r="T281" s="91">
        <f t="shared" si="162"/>
        <v>3.8345899999999999</v>
      </c>
      <c r="U281" s="91">
        <f t="shared" si="162"/>
        <v>4.0276100000000001</v>
      </c>
      <c r="V281" s="91">
        <f t="shared" si="162"/>
        <v>4.0537299999999998</v>
      </c>
      <c r="W281" s="91">
        <f t="shared" si="162"/>
        <v>4.01572</v>
      </c>
      <c r="X281" s="91">
        <f t="shared" si="162"/>
        <v>3.73935</v>
      </c>
      <c r="Y281" s="91">
        <f t="shared" si="162"/>
        <v>3.5886</v>
      </c>
      <c r="Z281" s="91">
        <f t="shared" si="162"/>
        <v>3.3391000000000002</v>
      </c>
      <c r="AA281" s="91">
        <f t="shared" si="162"/>
        <v>3.1132499999999999</v>
      </c>
    </row>
    <row r="282" spans="1:27" ht="12.75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1172.69</v>
      </c>
      <c r="E282" s="44">
        <v>1086.67</v>
      </c>
      <c r="F282" s="44">
        <v>1056.25</v>
      </c>
      <c r="G282" s="44">
        <v>1068.8900000000001</v>
      </c>
      <c r="H282" s="44">
        <v>1115.67</v>
      </c>
      <c r="I282" s="44">
        <v>1232.18</v>
      </c>
      <c r="J282" s="44">
        <v>1401.44</v>
      </c>
      <c r="K282" s="44">
        <v>1722.69</v>
      </c>
      <c r="L282" s="44">
        <v>1912.28</v>
      </c>
      <c r="M282" s="44">
        <v>2119.5300000000002</v>
      </c>
      <c r="N282" s="44">
        <v>2197.02</v>
      </c>
      <c r="O282" s="44">
        <v>2030.63</v>
      </c>
      <c r="P282" s="44">
        <v>2006.46</v>
      </c>
      <c r="Q282" s="44">
        <v>2021.37</v>
      </c>
      <c r="R282" s="44">
        <v>2019.29</v>
      </c>
      <c r="S282" s="44">
        <v>2020.26</v>
      </c>
      <c r="T282" s="44">
        <v>2003.47</v>
      </c>
      <c r="U282" s="44">
        <v>2196.4899999999998</v>
      </c>
      <c r="V282" s="44">
        <v>2222.61</v>
      </c>
      <c r="W282" s="44">
        <v>2184.6</v>
      </c>
      <c r="X282" s="44">
        <v>1908.23</v>
      </c>
      <c r="Y282" s="44">
        <v>1757.48</v>
      </c>
      <c r="Z282" s="44">
        <v>1507.98</v>
      </c>
      <c r="AA282" s="44">
        <v>1282.1300000000001</v>
      </c>
    </row>
    <row r="283" spans="1:27" ht="12.75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3.92</v>
      </c>
      <c r="E284" s="44">
        <v>3.92</v>
      </c>
      <c r="F284" s="44">
        <v>3.92</v>
      </c>
      <c r="G284" s="44">
        <v>3.92</v>
      </c>
      <c r="H284" s="44">
        <v>3.92</v>
      </c>
      <c r="I284" s="44">
        <v>3.92</v>
      </c>
      <c r="J284" s="44">
        <v>3.92</v>
      </c>
      <c r="K284" s="44">
        <v>3.92</v>
      </c>
      <c r="L284" s="44">
        <v>3.92</v>
      </c>
      <c r="M284" s="44">
        <v>3.92</v>
      </c>
      <c r="N284" s="44">
        <v>3.92</v>
      </c>
      <c r="O284" s="44">
        <v>3.92</v>
      </c>
      <c r="P284" s="44">
        <v>3.92</v>
      </c>
      <c r="Q284" s="44">
        <v>3.92</v>
      </c>
      <c r="R284" s="44">
        <v>3.92</v>
      </c>
      <c r="S284" s="44">
        <v>3.92</v>
      </c>
      <c r="T284" s="44">
        <v>3.92</v>
      </c>
      <c r="U284" s="44">
        <v>3.92</v>
      </c>
      <c r="V284" s="44">
        <v>3.92</v>
      </c>
      <c r="W284" s="44">
        <v>3.92</v>
      </c>
      <c r="X284" s="44">
        <v>3.92</v>
      </c>
      <c r="Y284" s="44">
        <v>3.92</v>
      </c>
      <c r="Z284" s="44">
        <v>3.92</v>
      </c>
      <c r="AA284" s="44">
        <v>3.92</v>
      </c>
    </row>
    <row r="285" spans="1:27" ht="12.75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514</v>
      </c>
      <c r="B286" s="28" t="str">
        <f>"25"&amp;"."&amp;$B$662&amp;"."&amp;$B$663</f>
        <v>25.10.2023</v>
      </c>
      <c r="C286" s="90" t="s">
        <v>76</v>
      </c>
      <c r="D286" s="91">
        <f>ROUND(((D287+D288+D290+D289)/1000),5)</f>
        <v>2.99892</v>
      </c>
      <c r="E286" s="91">
        <f>ROUND(((E287+E288+E290+E289)/1000),5)</f>
        <v>2.9394300000000002</v>
      </c>
      <c r="F286" s="91">
        <f>ROUND(((F287+F288+F290+F289)/1000),5)</f>
        <v>2.9023099999999999</v>
      </c>
      <c r="G286" s="91">
        <f t="shared" ref="G286:AA286" si="165">ROUND(((G287+G288+G290+G289)/1000),5)</f>
        <v>2.8995500000000001</v>
      </c>
      <c r="H286" s="91">
        <f t="shared" si="165"/>
        <v>2.96679</v>
      </c>
      <c r="I286" s="91">
        <f t="shared" si="165"/>
        <v>3.0562800000000001</v>
      </c>
      <c r="J286" s="91">
        <f t="shared" si="165"/>
        <v>3.2049400000000001</v>
      </c>
      <c r="K286" s="91">
        <f t="shared" si="165"/>
        <v>3.5053700000000001</v>
      </c>
      <c r="L286" s="91">
        <f t="shared" si="165"/>
        <v>3.6787800000000002</v>
      </c>
      <c r="M286" s="91">
        <f t="shared" si="165"/>
        <v>4.0416800000000004</v>
      </c>
      <c r="N286" s="91">
        <f t="shared" si="165"/>
        <v>4.2155800000000001</v>
      </c>
      <c r="O286" s="91">
        <f t="shared" si="165"/>
        <v>3.8428599999999999</v>
      </c>
      <c r="P286" s="91">
        <f t="shared" si="165"/>
        <v>3.8209200000000001</v>
      </c>
      <c r="Q286" s="91">
        <f t="shared" si="165"/>
        <v>3.8336000000000001</v>
      </c>
      <c r="R286" s="91">
        <f t="shared" si="165"/>
        <v>3.8302100000000001</v>
      </c>
      <c r="S286" s="91">
        <f t="shared" si="165"/>
        <v>3.8264100000000001</v>
      </c>
      <c r="T286" s="91">
        <f t="shared" si="165"/>
        <v>3.82525</v>
      </c>
      <c r="U286" s="91">
        <f t="shared" si="165"/>
        <v>4.0700799999999999</v>
      </c>
      <c r="V286" s="91">
        <f t="shared" si="165"/>
        <v>4.1118600000000001</v>
      </c>
      <c r="W286" s="91">
        <f t="shared" si="165"/>
        <v>4.1348799999999999</v>
      </c>
      <c r="X286" s="91">
        <f t="shared" si="165"/>
        <v>3.8058000000000001</v>
      </c>
      <c r="Y286" s="91">
        <f t="shared" si="165"/>
        <v>3.6713399999999998</v>
      </c>
      <c r="Z286" s="91">
        <f t="shared" si="165"/>
        <v>3.34456</v>
      </c>
      <c r="AA286" s="91">
        <f t="shared" si="165"/>
        <v>3.0983100000000001</v>
      </c>
    </row>
    <row r="287" spans="1:27" ht="12.75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1167.8</v>
      </c>
      <c r="E287" s="44">
        <v>1108.31</v>
      </c>
      <c r="F287" s="44">
        <v>1071.19</v>
      </c>
      <c r="G287" s="44">
        <v>1068.43</v>
      </c>
      <c r="H287" s="44">
        <v>1135.67</v>
      </c>
      <c r="I287" s="44">
        <v>1225.1600000000001</v>
      </c>
      <c r="J287" s="44">
        <v>1373.82</v>
      </c>
      <c r="K287" s="44">
        <v>1674.25</v>
      </c>
      <c r="L287" s="44">
        <v>1847.66</v>
      </c>
      <c r="M287" s="44">
        <v>2210.56</v>
      </c>
      <c r="N287" s="44">
        <v>2384.46</v>
      </c>
      <c r="O287" s="44">
        <v>2011.74</v>
      </c>
      <c r="P287" s="44">
        <v>1989.8</v>
      </c>
      <c r="Q287" s="44">
        <v>2002.48</v>
      </c>
      <c r="R287" s="44">
        <v>1999.09</v>
      </c>
      <c r="S287" s="44">
        <v>1995.29</v>
      </c>
      <c r="T287" s="44">
        <v>1994.13</v>
      </c>
      <c r="U287" s="44">
        <v>2238.96</v>
      </c>
      <c r="V287" s="44">
        <v>2280.7399999999998</v>
      </c>
      <c r="W287" s="44">
        <v>2303.7600000000002</v>
      </c>
      <c r="X287" s="44">
        <v>1974.68</v>
      </c>
      <c r="Y287" s="44">
        <v>1840.22</v>
      </c>
      <c r="Z287" s="44">
        <v>1513.44</v>
      </c>
      <c r="AA287" s="44">
        <v>1267.19</v>
      </c>
    </row>
    <row r="288" spans="1:27" ht="12.75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3.92</v>
      </c>
      <c r="E289" s="44">
        <v>3.92</v>
      </c>
      <c r="F289" s="44">
        <v>3.92</v>
      </c>
      <c r="G289" s="44">
        <v>3.92</v>
      </c>
      <c r="H289" s="44">
        <v>3.92</v>
      </c>
      <c r="I289" s="44">
        <v>3.92</v>
      </c>
      <c r="J289" s="44">
        <v>3.92</v>
      </c>
      <c r="K289" s="44">
        <v>3.92</v>
      </c>
      <c r="L289" s="44">
        <v>3.92</v>
      </c>
      <c r="M289" s="44">
        <v>3.92</v>
      </c>
      <c r="N289" s="44">
        <v>3.92</v>
      </c>
      <c r="O289" s="44">
        <v>3.92</v>
      </c>
      <c r="P289" s="44">
        <v>3.92</v>
      </c>
      <c r="Q289" s="44">
        <v>3.92</v>
      </c>
      <c r="R289" s="44">
        <v>3.92</v>
      </c>
      <c r="S289" s="44">
        <v>3.92</v>
      </c>
      <c r="T289" s="44">
        <v>3.92</v>
      </c>
      <c r="U289" s="44">
        <v>3.92</v>
      </c>
      <c r="V289" s="44">
        <v>3.92</v>
      </c>
      <c r="W289" s="44">
        <v>3.92</v>
      </c>
      <c r="X289" s="44">
        <v>3.92</v>
      </c>
      <c r="Y289" s="44">
        <v>3.92</v>
      </c>
      <c r="Z289" s="44">
        <v>3.92</v>
      </c>
      <c r="AA289" s="44">
        <v>3.92</v>
      </c>
    </row>
    <row r="290" spans="1:27" ht="12.75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519</v>
      </c>
      <c r="B291" s="28" t="str">
        <f>"26"&amp;"."&amp;$B$662&amp;"."&amp;$B$663</f>
        <v>26.10.2023</v>
      </c>
      <c r="C291" s="90" t="s">
        <v>76</v>
      </c>
      <c r="D291" s="91">
        <f>ROUND(((D292+D293+D295+D294)/1000),5)</f>
        <v>3.0106700000000002</v>
      </c>
      <c r="E291" s="91">
        <f>ROUND(((E292+E293+E295+E294)/1000),5)</f>
        <v>2.9245700000000001</v>
      </c>
      <c r="F291" s="91">
        <f>ROUND(((F292+F293+F295+F294)/1000),5)</f>
        <v>2.89438</v>
      </c>
      <c r="G291" s="91">
        <f t="shared" ref="G291:AA291" si="168">ROUND(((G292+G293+G295+G294)/1000),5)</f>
        <v>2.87155</v>
      </c>
      <c r="H291" s="91">
        <f t="shared" si="168"/>
        <v>2.96367</v>
      </c>
      <c r="I291" s="91">
        <f t="shared" si="168"/>
        <v>3.09293</v>
      </c>
      <c r="J291" s="91">
        <f t="shared" si="168"/>
        <v>3.2901099999999999</v>
      </c>
      <c r="K291" s="91">
        <f t="shared" si="168"/>
        <v>3.4985400000000002</v>
      </c>
      <c r="L291" s="91">
        <f t="shared" si="168"/>
        <v>3.7554400000000001</v>
      </c>
      <c r="M291" s="91">
        <f t="shared" si="168"/>
        <v>3.89615</v>
      </c>
      <c r="N291" s="91">
        <f t="shared" si="168"/>
        <v>3.9193500000000001</v>
      </c>
      <c r="O291" s="91">
        <f t="shared" si="168"/>
        <v>3.9353099999999999</v>
      </c>
      <c r="P291" s="91">
        <f t="shared" si="168"/>
        <v>3.8745500000000002</v>
      </c>
      <c r="Q291" s="91">
        <f t="shared" si="168"/>
        <v>3.8854899999999999</v>
      </c>
      <c r="R291" s="91">
        <f t="shared" si="168"/>
        <v>3.8704399999999999</v>
      </c>
      <c r="S291" s="91">
        <f t="shared" si="168"/>
        <v>3.8725800000000001</v>
      </c>
      <c r="T291" s="91">
        <f t="shared" si="168"/>
        <v>3.8728600000000002</v>
      </c>
      <c r="U291" s="91">
        <f t="shared" si="168"/>
        <v>3.86436</v>
      </c>
      <c r="V291" s="91">
        <f t="shared" si="168"/>
        <v>4.0304900000000004</v>
      </c>
      <c r="W291" s="91">
        <f t="shared" si="168"/>
        <v>4.0255599999999996</v>
      </c>
      <c r="X291" s="91">
        <f t="shared" si="168"/>
        <v>3.72193</v>
      </c>
      <c r="Y291" s="91">
        <f t="shared" si="168"/>
        <v>3.6162800000000002</v>
      </c>
      <c r="Z291" s="91">
        <f t="shared" si="168"/>
        <v>3.3395299999999999</v>
      </c>
      <c r="AA291" s="91">
        <f t="shared" si="168"/>
        <v>3.0935800000000002</v>
      </c>
    </row>
    <row r="292" spans="1:27" ht="12.75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1179.55</v>
      </c>
      <c r="E292" s="44">
        <v>1093.45</v>
      </c>
      <c r="F292" s="44">
        <v>1063.26</v>
      </c>
      <c r="G292" s="44">
        <v>1040.43</v>
      </c>
      <c r="H292" s="44">
        <v>1132.55</v>
      </c>
      <c r="I292" s="44">
        <v>1261.81</v>
      </c>
      <c r="J292" s="44">
        <v>1458.99</v>
      </c>
      <c r="K292" s="44">
        <v>1667.42</v>
      </c>
      <c r="L292" s="44">
        <v>1924.32</v>
      </c>
      <c r="M292" s="44">
        <v>2065.0300000000002</v>
      </c>
      <c r="N292" s="44">
        <v>2088.23</v>
      </c>
      <c r="O292" s="44">
        <v>2104.19</v>
      </c>
      <c r="P292" s="44">
        <v>2043.43</v>
      </c>
      <c r="Q292" s="44">
        <v>2054.37</v>
      </c>
      <c r="R292" s="44">
        <v>2039.32</v>
      </c>
      <c r="S292" s="44">
        <v>2041.46</v>
      </c>
      <c r="T292" s="44">
        <v>2041.74</v>
      </c>
      <c r="U292" s="44">
        <v>2033.24</v>
      </c>
      <c r="V292" s="44">
        <v>2199.37</v>
      </c>
      <c r="W292" s="44">
        <v>2194.44</v>
      </c>
      <c r="X292" s="44">
        <v>1890.81</v>
      </c>
      <c r="Y292" s="44">
        <v>1785.16</v>
      </c>
      <c r="Z292" s="44">
        <v>1508.41</v>
      </c>
      <c r="AA292" s="44">
        <v>1262.46</v>
      </c>
    </row>
    <row r="293" spans="1:27" ht="12.75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3.92</v>
      </c>
      <c r="E294" s="44">
        <v>3.92</v>
      </c>
      <c r="F294" s="44">
        <v>3.92</v>
      </c>
      <c r="G294" s="44">
        <v>3.92</v>
      </c>
      <c r="H294" s="44">
        <v>3.92</v>
      </c>
      <c r="I294" s="44">
        <v>3.92</v>
      </c>
      <c r="J294" s="44">
        <v>3.92</v>
      </c>
      <c r="K294" s="44">
        <v>3.92</v>
      </c>
      <c r="L294" s="44">
        <v>3.92</v>
      </c>
      <c r="M294" s="44">
        <v>3.92</v>
      </c>
      <c r="N294" s="44">
        <v>3.92</v>
      </c>
      <c r="O294" s="44">
        <v>3.92</v>
      </c>
      <c r="P294" s="44">
        <v>3.92</v>
      </c>
      <c r="Q294" s="44">
        <v>3.92</v>
      </c>
      <c r="R294" s="44">
        <v>3.92</v>
      </c>
      <c r="S294" s="44">
        <v>3.92</v>
      </c>
      <c r="T294" s="44">
        <v>3.92</v>
      </c>
      <c r="U294" s="44">
        <v>3.92</v>
      </c>
      <c r="V294" s="44">
        <v>3.92</v>
      </c>
      <c r="W294" s="44">
        <v>3.92</v>
      </c>
      <c r="X294" s="44">
        <v>3.92</v>
      </c>
      <c r="Y294" s="44">
        <v>3.92</v>
      </c>
      <c r="Z294" s="44">
        <v>3.92</v>
      </c>
      <c r="AA294" s="44">
        <v>3.92</v>
      </c>
    </row>
    <row r="295" spans="1:27" ht="12.75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524</v>
      </c>
      <c r="B296" s="28" t="str">
        <f>"27"&amp;"."&amp;$B$662&amp;"."&amp;$B$663</f>
        <v>27.10.2023</v>
      </c>
      <c r="C296" s="90" t="s">
        <v>76</v>
      </c>
      <c r="D296" s="91">
        <f>ROUND(((D297+D298+D300+D299)/1000),5)</f>
        <v>3.0281199999999999</v>
      </c>
      <c r="E296" s="91">
        <f>ROUND(((E297+E298+E300+E299)/1000),5)</f>
        <v>2.94407</v>
      </c>
      <c r="F296" s="91">
        <f>ROUND(((F297+F298+F300+F299)/1000),5)</f>
        <v>2.9047100000000001</v>
      </c>
      <c r="G296" s="91">
        <f t="shared" ref="G296:AA296" si="171">ROUND(((G297+G298+G300+G299)/1000),5)</f>
        <v>2.9058600000000001</v>
      </c>
      <c r="H296" s="91">
        <f t="shared" si="171"/>
        <v>2.9735200000000002</v>
      </c>
      <c r="I296" s="91">
        <f t="shared" si="171"/>
        <v>3.0927799999999999</v>
      </c>
      <c r="J296" s="91">
        <f t="shared" si="171"/>
        <v>3.2378999999999998</v>
      </c>
      <c r="K296" s="91">
        <f t="shared" si="171"/>
        <v>3.5182899999999999</v>
      </c>
      <c r="L296" s="91">
        <f t="shared" si="171"/>
        <v>3.7818100000000001</v>
      </c>
      <c r="M296" s="91">
        <f t="shared" si="171"/>
        <v>3.9766699999999999</v>
      </c>
      <c r="N296" s="91">
        <f t="shared" si="171"/>
        <v>4.1964899999999998</v>
      </c>
      <c r="O296" s="91">
        <f t="shared" si="171"/>
        <v>4.1321099999999999</v>
      </c>
      <c r="P296" s="91">
        <f t="shared" si="171"/>
        <v>3.8948200000000002</v>
      </c>
      <c r="Q296" s="91">
        <f t="shared" si="171"/>
        <v>3.9080900000000001</v>
      </c>
      <c r="R296" s="91">
        <f t="shared" si="171"/>
        <v>3.9009200000000002</v>
      </c>
      <c r="S296" s="91">
        <f t="shared" si="171"/>
        <v>3.9025599999999998</v>
      </c>
      <c r="T296" s="91">
        <f t="shared" si="171"/>
        <v>3.89941</v>
      </c>
      <c r="U296" s="91">
        <f t="shared" si="171"/>
        <v>4.0411299999999999</v>
      </c>
      <c r="V296" s="91">
        <f t="shared" si="171"/>
        <v>4.2244900000000003</v>
      </c>
      <c r="W296" s="91">
        <f t="shared" si="171"/>
        <v>4.1316699999999997</v>
      </c>
      <c r="X296" s="91">
        <f t="shared" si="171"/>
        <v>3.80809</v>
      </c>
      <c r="Y296" s="91">
        <f t="shared" si="171"/>
        <v>3.7751000000000001</v>
      </c>
      <c r="Z296" s="91">
        <f t="shared" si="171"/>
        <v>3.4522200000000001</v>
      </c>
      <c r="AA296" s="91">
        <f t="shared" si="171"/>
        <v>3.3161800000000001</v>
      </c>
    </row>
    <row r="297" spans="1:27" ht="12.75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1197</v>
      </c>
      <c r="E297" s="44">
        <v>1112.95</v>
      </c>
      <c r="F297" s="44">
        <v>1073.5899999999999</v>
      </c>
      <c r="G297" s="44">
        <v>1074.74</v>
      </c>
      <c r="H297" s="44">
        <v>1142.4000000000001</v>
      </c>
      <c r="I297" s="44">
        <v>1261.6600000000001</v>
      </c>
      <c r="J297" s="44">
        <v>1406.78</v>
      </c>
      <c r="K297" s="44">
        <v>1687.17</v>
      </c>
      <c r="L297" s="44">
        <v>1950.69</v>
      </c>
      <c r="M297" s="44">
        <v>2145.5500000000002</v>
      </c>
      <c r="N297" s="44">
        <v>2365.37</v>
      </c>
      <c r="O297" s="44">
        <v>2300.9899999999998</v>
      </c>
      <c r="P297" s="44">
        <v>2063.6999999999998</v>
      </c>
      <c r="Q297" s="44">
        <v>2076.9699999999998</v>
      </c>
      <c r="R297" s="44">
        <v>2069.8000000000002</v>
      </c>
      <c r="S297" s="44">
        <v>2071.44</v>
      </c>
      <c r="T297" s="44">
        <v>2068.29</v>
      </c>
      <c r="U297" s="44">
        <v>2210.0100000000002</v>
      </c>
      <c r="V297" s="44">
        <v>2393.37</v>
      </c>
      <c r="W297" s="44">
        <v>2300.5500000000002</v>
      </c>
      <c r="X297" s="44">
        <v>1976.97</v>
      </c>
      <c r="Y297" s="44">
        <v>1943.98</v>
      </c>
      <c r="Z297" s="44">
        <v>1621.1</v>
      </c>
      <c r="AA297" s="44">
        <v>1485.06</v>
      </c>
    </row>
    <row r="298" spans="1:27" ht="12.75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3.92</v>
      </c>
      <c r="E299" s="44">
        <v>3.92</v>
      </c>
      <c r="F299" s="44">
        <v>3.92</v>
      </c>
      <c r="G299" s="44">
        <v>3.92</v>
      </c>
      <c r="H299" s="44">
        <v>3.92</v>
      </c>
      <c r="I299" s="44">
        <v>3.92</v>
      </c>
      <c r="J299" s="44">
        <v>3.92</v>
      </c>
      <c r="K299" s="44">
        <v>3.92</v>
      </c>
      <c r="L299" s="44">
        <v>3.92</v>
      </c>
      <c r="M299" s="44">
        <v>3.92</v>
      </c>
      <c r="N299" s="44">
        <v>3.92</v>
      </c>
      <c r="O299" s="44">
        <v>3.92</v>
      </c>
      <c r="P299" s="44">
        <v>3.92</v>
      </c>
      <c r="Q299" s="44">
        <v>3.92</v>
      </c>
      <c r="R299" s="44">
        <v>3.92</v>
      </c>
      <c r="S299" s="44">
        <v>3.92</v>
      </c>
      <c r="T299" s="44">
        <v>3.92</v>
      </c>
      <c r="U299" s="44">
        <v>3.92</v>
      </c>
      <c r="V299" s="44">
        <v>3.92</v>
      </c>
      <c r="W299" s="44">
        <v>3.92</v>
      </c>
      <c r="X299" s="44">
        <v>3.92</v>
      </c>
      <c r="Y299" s="44">
        <v>3.92</v>
      </c>
      <c r="Z299" s="44">
        <v>3.92</v>
      </c>
      <c r="AA299" s="44">
        <v>3.92</v>
      </c>
    </row>
    <row r="300" spans="1:27" ht="12.75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529</v>
      </c>
      <c r="B301" s="28" t="str">
        <f>"28"&amp;"."&amp;$B$662&amp;"."&amp;$B$663</f>
        <v>28.10.2023</v>
      </c>
      <c r="C301" s="90" t="s">
        <v>76</v>
      </c>
      <c r="D301" s="91">
        <f>ROUND(((D302+D303+D305+D304)/1000),5)</f>
        <v>3.0759400000000001</v>
      </c>
      <c r="E301" s="91">
        <f>ROUND(((E302+E303+E305+E304)/1000),5)</f>
        <v>3.0341100000000001</v>
      </c>
      <c r="F301" s="91">
        <f>ROUND(((F302+F303+F305+F304)/1000),5)</f>
        <v>3.0158200000000002</v>
      </c>
      <c r="G301" s="91">
        <f t="shared" ref="G301:AA301" si="174">ROUND(((G302+G303+G305+G304)/1000),5)</f>
        <v>2.98258</v>
      </c>
      <c r="H301" s="91">
        <f t="shared" si="174"/>
        <v>3.01309</v>
      </c>
      <c r="I301" s="91">
        <f t="shared" si="174"/>
        <v>3.0360399999999998</v>
      </c>
      <c r="J301" s="91">
        <f t="shared" si="174"/>
        <v>3.0585599999999999</v>
      </c>
      <c r="K301" s="91">
        <f t="shared" si="174"/>
        <v>3.19686</v>
      </c>
      <c r="L301" s="91">
        <f t="shared" si="174"/>
        <v>3.4625499999999998</v>
      </c>
      <c r="M301" s="91">
        <f t="shared" si="174"/>
        <v>3.7613099999999999</v>
      </c>
      <c r="N301" s="91">
        <f t="shared" si="174"/>
        <v>3.8204400000000001</v>
      </c>
      <c r="O301" s="91">
        <f t="shared" si="174"/>
        <v>3.8250000000000002</v>
      </c>
      <c r="P301" s="91">
        <f t="shared" si="174"/>
        <v>3.8125100000000001</v>
      </c>
      <c r="Q301" s="91">
        <f t="shared" si="174"/>
        <v>3.77989</v>
      </c>
      <c r="R301" s="91">
        <f t="shared" si="174"/>
        <v>3.68763</v>
      </c>
      <c r="S301" s="91">
        <f t="shared" si="174"/>
        <v>3.6165699999999998</v>
      </c>
      <c r="T301" s="91">
        <f t="shared" si="174"/>
        <v>3.5905399999999998</v>
      </c>
      <c r="U301" s="91">
        <f t="shared" si="174"/>
        <v>3.6975600000000002</v>
      </c>
      <c r="V301" s="91">
        <f t="shared" si="174"/>
        <v>3.7651599999999998</v>
      </c>
      <c r="W301" s="91">
        <f t="shared" si="174"/>
        <v>3.6700400000000002</v>
      </c>
      <c r="X301" s="91">
        <f t="shared" si="174"/>
        <v>3.6421199999999998</v>
      </c>
      <c r="Y301" s="91">
        <f t="shared" si="174"/>
        <v>3.4533</v>
      </c>
      <c r="Z301" s="91">
        <f t="shared" si="174"/>
        <v>3.1644600000000001</v>
      </c>
      <c r="AA301" s="91">
        <f t="shared" si="174"/>
        <v>3.08907</v>
      </c>
    </row>
    <row r="302" spans="1:27" ht="12.75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1244.82</v>
      </c>
      <c r="E302" s="44">
        <v>1202.99</v>
      </c>
      <c r="F302" s="44">
        <v>1184.7</v>
      </c>
      <c r="G302" s="44">
        <v>1151.46</v>
      </c>
      <c r="H302" s="44">
        <v>1181.97</v>
      </c>
      <c r="I302" s="44">
        <v>1204.92</v>
      </c>
      <c r="J302" s="44">
        <v>1227.44</v>
      </c>
      <c r="K302" s="44">
        <v>1365.74</v>
      </c>
      <c r="L302" s="44">
        <v>1631.43</v>
      </c>
      <c r="M302" s="44">
        <v>1930.19</v>
      </c>
      <c r="N302" s="44">
        <v>1989.32</v>
      </c>
      <c r="O302" s="44">
        <v>1993.88</v>
      </c>
      <c r="P302" s="44">
        <v>1981.39</v>
      </c>
      <c r="Q302" s="44">
        <v>1948.77</v>
      </c>
      <c r="R302" s="44">
        <v>1856.51</v>
      </c>
      <c r="S302" s="44">
        <v>1785.45</v>
      </c>
      <c r="T302" s="44">
        <v>1759.42</v>
      </c>
      <c r="U302" s="44">
        <v>1866.44</v>
      </c>
      <c r="V302" s="44">
        <v>1934.04</v>
      </c>
      <c r="W302" s="44">
        <v>1838.92</v>
      </c>
      <c r="X302" s="44">
        <v>1811</v>
      </c>
      <c r="Y302" s="44">
        <v>1622.18</v>
      </c>
      <c r="Z302" s="44">
        <v>1333.34</v>
      </c>
      <c r="AA302" s="44">
        <v>1257.95</v>
      </c>
    </row>
    <row r="303" spans="1:27" ht="12.75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3.92</v>
      </c>
      <c r="E304" s="44">
        <v>3.92</v>
      </c>
      <c r="F304" s="44">
        <v>3.92</v>
      </c>
      <c r="G304" s="44">
        <v>3.92</v>
      </c>
      <c r="H304" s="44">
        <v>3.92</v>
      </c>
      <c r="I304" s="44">
        <v>3.92</v>
      </c>
      <c r="J304" s="44">
        <v>3.92</v>
      </c>
      <c r="K304" s="44">
        <v>3.92</v>
      </c>
      <c r="L304" s="44">
        <v>3.92</v>
      </c>
      <c r="M304" s="44">
        <v>3.92</v>
      </c>
      <c r="N304" s="44">
        <v>3.92</v>
      </c>
      <c r="O304" s="44">
        <v>3.92</v>
      </c>
      <c r="P304" s="44">
        <v>3.92</v>
      </c>
      <c r="Q304" s="44">
        <v>3.92</v>
      </c>
      <c r="R304" s="44">
        <v>3.92</v>
      </c>
      <c r="S304" s="44">
        <v>3.92</v>
      </c>
      <c r="T304" s="44">
        <v>3.92</v>
      </c>
      <c r="U304" s="44">
        <v>3.92</v>
      </c>
      <c r="V304" s="44">
        <v>3.92</v>
      </c>
      <c r="W304" s="44">
        <v>3.92</v>
      </c>
      <c r="X304" s="44">
        <v>3.92</v>
      </c>
      <c r="Y304" s="44">
        <v>3.92</v>
      </c>
      <c r="Z304" s="44">
        <v>3.92</v>
      </c>
      <c r="AA304" s="44">
        <v>3.92</v>
      </c>
    </row>
    <row r="305" spans="1:27" ht="12.75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534</v>
      </c>
      <c r="B306" s="28" t="str">
        <f>"29"&amp;"."&amp;$B$662&amp;"."&amp;$B$663</f>
        <v>29.10.2023</v>
      </c>
      <c r="C306" s="90" t="s">
        <v>76</v>
      </c>
      <c r="D306" s="91">
        <f>ROUND(((D307+D308+D310+D309)/1000),5)</f>
        <v>3.0844800000000001</v>
      </c>
      <c r="E306" s="91">
        <f>ROUND(((E307+E308+E310+E309)/1000),5)</f>
        <v>3.0196900000000002</v>
      </c>
      <c r="F306" s="91">
        <f>ROUND(((F307+F308+F310+F309)/1000),5)</f>
        <v>2.97085</v>
      </c>
      <c r="G306" s="91">
        <f t="shared" ref="G306:AA306" si="177">ROUND(((G307+G308+G310+G309)/1000),5)</f>
        <v>2.9279799999999998</v>
      </c>
      <c r="H306" s="91">
        <f t="shared" si="177"/>
        <v>2.9550700000000001</v>
      </c>
      <c r="I306" s="91">
        <f t="shared" si="177"/>
        <v>3.0211199999999998</v>
      </c>
      <c r="J306" s="91">
        <f t="shared" si="177"/>
        <v>3.01946</v>
      </c>
      <c r="K306" s="91">
        <f t="shared" si="177"/>
        <v>3.0875300000000001</v>
      </c>
      <c r="L306" s="91">
        <f t="shared" si="177"/>
        <v>3.3414100000000002</v>
      </c>
      <c r="M306" s="91">
        <f t="shared" si="177"/>
        <v>3.53748</v>
      </c>
      <c r="N306" s="91">
        <f t="shared" si="177"/>
        <v>3.7035999999999998</v>
      </c>
      <c r="O306" s="91">
        <f t="shared" si="177"/>
        <v>3.7455099999999999</v>
      </c>
      <c r="P306" s="91">
        <f t="shared" si="177"/>
        <v>3.73563</v>
      </c>
      <c r="Q306" s="91">
        <f t="shared" si="177"/>
        <v>3.7358799999999999</v>
      </c>
      <c r="R306" s="91">
        <f t="shared" si="177"/>
        <v>3.6598199999999999</v>
      </c>
      <c r="S306" s="91">
        <f t="shared" si="177"/>
        <v>3.6786599999999998</v>
      </c>
      <c r="T306" s="91">
        <f t="shared" si="177"/>
        <v>3.6837599999999999</v>
      </c>
      <c r="U306" s="91">
        <f t="shared" si="177"/>
        <v>3.8500200000000002</v>
      </c>
      <c r="V306" s="91">
        <f t="shared" si="177"/>
        <v>3.91303</v>
      </c>
      <c r="W306" s="91">
        <f t="shared" si="177"/>
        <v>3.8326799999999999</v>
      </c>
      <c r="X306" s="91">
        <f t="shared" si="177"/>
        <v>3.79257</v>
      </c>
      <c r="Y306" s="91">
        <f t="shared" si="177"/>
        <v>3.7417699999999998</v>
      </c>
      <c r="Z306" s="91">
        <f t="shared" si="177"/>
        <v>3.3708</v>
      </c>
      <c r="AA306" s="91">
        <f t="shared" si="177"/>
        <v>3.12202</v>
      </c>
    </row>
    <row r="307" spans="1:27" ht="12.75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1253.3599999999999</v>
      </c>
      <c r="E307" s="44">
        <v>1188.57</v>
      </c>
      <c r="F307" s="44">
        <v>1139.73</v>
      </c>
      <c r="G307" s="44">
        <v>1096.8599999999999</v>
      </c>
      <c r="H307" s="44">
        <v>1123.95</v>
      </c>
      <c r="I307" s="44">
        <v>1190</v>
      </c>
      <c r="J307" s="44">
        <v>1188.3399999999999</v>
      </c>
      <c r="K307" s="44">
        <v>1256.4100000000001</v>
      </c>
      <c r="L307" s="44">
        <v>1510.29</v>
      </c>
      <c r="M307" s="44">
        <v>1706.36</v>
      </c>
      <c r="N307" s="44">
        <v>1872.48</v>
      </c>
      <c r="O307" s="44">
        <v>1914.39</v>
      </c>
      <c r="P307" s="44">
        <v>1904.51</v>
      </c>
      <c r="Q307" s="44">
        <v>1904.76</v>
      </c>
      <c r="R307" s="44">
        <v>1828.7</v>
      </c>
      <c r="S307" s="44">
        <v>1847.54</v>
      </c>
      <c r="T307" s="44">
        <v>1852.64</v>
      </c>
      <c r="U307" s="44">
        <v>2018.9</v>
      </c>
      <c r="V307" s="44">
        <v>2081.91</v>
      </c>
      <c r="W307" s="44">
        <v>2001.56</v>
      </c>
      <c r="X307" s="44">
        <v>1961.45</v>
      </c>
      <c r="Y307" s="44">
        <v>1910.65</v>
      </c>
      <c r="Z307" s="44">
        <v>1539.68</v>
      </c>
      <c r="AA307" s="44">
        <v>1290.9000000000001</v>
      </c>
    </row>
    <row r="308" spans="1:27" ht="12.75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3.92</v>
      </c>
      <c r="E309" s="44">
        <v>3.92</v>
      </c>
      <c r="F309" s="44">
        <v>3.92</v>
      </c>
      <c r="G309" s="44">
        <v>3.92</v>
      </c>
      <c r="H309" s="44">
        <v>3.92</v>
      </c>
      <c r="I309" s="44">
        <v>3.92</v>
      </c>
      <c r="J309" s="44">
        <v>3.92</v>
      </c>
      <c r="K309" s="44">
        <v>3.92</v>
      </c>
      <c r="L309" s="44">
        <v>3.92</v>
      </c>
      <c r="M309" s="44">
        <v>3.92</v>
      </c>
      <c r="N309" s="44">
        <v>3.92</v>
      </c>
      <c r="O309" s="44">
        <v>3.92</v>
      </c>
      <c r="P309" s="44">
        <v>3.92</v>
      </c>
      <c r="Q309" s="44">
        <v>3.92</v>
      </c>
      <c r="R309" s="44">
        <v>3.92</v>
      </c>
      <c r="S309" s="44">
        <v>3.92</v>
      </c>
      <c r="T309" s="44">
        <v>3.92</v>
      </c>
      <c r="U309" s="44">
        <v>3.92</v>
      </c>
      <c r="V309" s="44">
        <v>3.92</v>
      </c>
      <c r="W309" s="44">
        <v>3.92</v>
      </c>
      <c r="X309" s="44">
        <v>3.92</v>
      </c>
      <c r="Y309" s="44">
        <v>3.92</v>
      </c>
      <c r="Z309" s="44">
        <v>3.92</v>
      </c>
      <c r="AA309" s="44">
        <v>3.92</v>
      </c>
    </row>
    <row r="310" spans="1:27" ht="12.75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539</v>
      </c>
      <c r="B311" s="28" t="str">
        <f>"30"&amp;"."&amp;$B$662&amp;"."&amp;$B$663</f>
        <v>30.10.2023</v>
      </c>
      <c r="C311" s="90" t="s">
        <v>76</v>
      </c>
      <c r="D311" s="91">
        <f>ROUND(((D312+D313+D315+D314)/1000),5)</f>
        <v>3.0191300000000001</v>
      </c>
      <c r="E311" s="91">
        <f>ROUND(((E312+E313+E315+E314)/1000),5)</f>
        <v>2.9115600000000001</v>
      </c>
      <c r="F311" s="91">
        <f>ROUND(((F312+F313+F315+F314)/1000),5)</f>
        <v>2.8588200000000001</v>
      </c>
      <c r="G311" s="91">
        <f t="shared" ref="G311:AA311" si="180">ROUND(((G312+G313+G315+G314)/1000),5)</f>
        <v>2.84666</v>
      </c>
      <c r="H311" s="91">
        <f t="shared" si="180"/>
        <v>2.90238</v>
      </c>
      <c r="I311" s="91">
        <f t="shared" si="180"/>
        <v>3.0203899999999999</v>
      </c>
      <c r="J311" s="91">
        <f t="shared" si="180"/>
        <v>3.1390600000000002</v>
      </c>
      <c r="K311" s="91">
        <f t="shared" si="180"/>
        <v>3.4115700000000002</v>
      </c>
      <c r="L311" s="91">
        <f t="shared" si="180"/>
        <v>3.6585399999999999</v>
      </c>
      <c r="M311" s="91">
        <f t="shared" si="180"/>
        <v>3.8070499999999998</v>
      </c>
      <c r="N311" s="91">
        <f t="shared" si="180"/>
        <v>3.8978899999999999</v>
      </c>
      <c r="O311" s="91">
        <f t="shared" si="180"/>
        <v>3.82606</v>
      </c>
      <c r="P311" s="91">
        <f t="shared" si="180"/>
        <v>3.8270300000000002</v>
      </c>
      <c r="Q311" s="91">
        <f t="shared" si="180"/>
        <v>3.85717</v>
      </c>
      <c r="R311" s="91">
        <f t="shared" si="180"/>
        <v>3.8376700000000001</v>
      </c>
      <c r="S311" s="91">
        <f t="shared" si="180"/>
        <v>3.8319000000000001</v>
      </c>
      <c r="T311" s="91">
        <f t="shared" si="180"/>
        <v>3.8255499999999998</v>
      </c>
      <c r="U311" s="91">
        <f t="shared" si="180"/>
        <v>4.0601799999999999</v>
      </c>
      <c r="V311" s="91">
        <f t="shared" si="180"/>
        <v>3.9712100000000001</v>
      </c>
      <c r="W311" s="91">
        <f t="shared" si="180"/>
        <v>3.81989</v>
      </c>
      <c r="X311" s="91">
        <f t="shared" si="180"/>
        <v>3.7729499999999998</v>
      </c>
      <c r="Y311" s="91">
        <f t="shared" si="180"/>
        <v>3.5789399999999998</v>
      </c>
      <c r="Z311" s="91">
        <f t="shared" si="180"/>
        <v>3.1648000000000001</v>
      </c>
      <c r="AA311" s="91">
        <f t="shared" si="180"/>
        <v>3.0609199999999999</v>
      </c>
    </row>
    <row r="312" spans="1:27" ht="12.75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1188.01</v>
      </c>
      <c r="E312" s="44">
        <v>1080.44</v>
      </c>
      <c r="F312" s="44">
        <v>1027.7</v>
      </c>
      <c r="G312" s="44">
        <v>1015.54</v>
      </c>
      <c r="H312" s="44">
        <v>1071.26</v>
      </c>
      <c r="I312" s="44">
        <v>1189.27</v>
      </c>
      <c r="J312" s="44">
        <v>1307.94</v>
      </c>
      <c r="K312" s="44">
        <v>1580.45</v>
      </c>
      <c r="L312" s="44">
        <v>1827.42</v>
      </c>
      <c r="M312" s="44">
        <v>1975.93</v>
      </c>
      <c r="N312" s="44">
        <v>2066.77</v>
      </c>
      <c r="O312" s="44">
        <v>1994.94</v>
      </c>
      <c r="P312" s="44">
        <v>1995.91</v>
      </c>
      <c r="Q312" s="44">
        <v>2026.05</v>
      </c>
      <c r="R312" s="44">
        <v>2006.55</v>
      </c>
      <c r="S312" s="44">
        <v>2000.78</v>
      </c>
      <c r="T312" s="44">
        <v>1994.43</v>
      </c>
      <c r="U312" s="44">
        <v>2229.06</v>
      </c>
      <c r="V312" s="44">
        <v>2140.09</v>
      </c>
      <c r="W312" s="44">
        <v>1988.77</v>
      </c>
      <c r="X312" s="44">
        <v>1941.83</v>
      </c>
      <c r="Y312" s="44">
        <v>1747.82</v>
      </c>
      <c r="Z312" s="44">
        <v>1333.68</v>
      </c>
      <c r="AA312" s="44">
        <v>1229.8</v>
      </c>
    </row>
    <row r="313" spans="1:27" ht="12.75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3.92</v>
      </c>
      <c r="E314" s="44">
        <v>3.92</v>
      </c>
      <c r="F314" s="44">
        <v>3.92</v>
      </c>
      <c r="G314" s="44">
        <v>3.92</v>
      </c>
      <c r="H314" s="44">
        <v>3.92</v>
      </c>
      <c r="I314" s="44">
        <v>3.92</v>
      </c>
      <c r="J314" s="44">
        <v>3.92</v>
      </c>
      <c r="K314" s="44">
        <v>3.92</v>
      </c>
      <c r="L314" s="44">
        <v>3.92</v>
      </c>
      <c r="M314" s="44">
        <v>3.92</v>
      </c>
      <c r="N314" s="44">
        <v>3.92</v>
      </c>
      <c r="O314" s="44">
        <v>3.92</v>
      </c>
      <c r="P314" s="44">
        <v>3.92</v>
      </c>
      <c r="Q314" s="44">
        <v>3.92</v>
      </c>
      <c r="R314" s="44">
        <v>3.92</v>
      </c>
      <c r="S314" s="44">
        <v>3.92</v>
      </c>
      <c r="T314" s="44">
        <v>3.92</v>
      </c>
      <c r="U314" s="44">
        <v>3.92</v>
      </c>
      <c r="V314" s="44">
        <v>3.92</v>
      </c>
      <c r="W314" s="44">
        <v>3.92</v>
      </c>
      <c r="X314" s="44">
        <v>3.92</v>
      </c>
      <c r="Y314" s="44">
        <v>3.92</v>
      </c>
      <c r="Z314" s="44">
        <v>3.92</v>
      </c>
      <c r="AA314" s="44">
        <v>3.92</v>
      </c>
    </row>
    <row r="315" spans="1:27" ht="12.75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544</v>
      </c>
      <c r="B316" s="28" t="str">
        <f>"31"&amp;"."&amp;$B$662&amp;"."&amp;$B$663</f>
        <v>31.10.2023</v>
      </c>
      <c r="C316" s="90" t="s">
        <v>76</v>
      </c>
      <c r="D316" s="91">
        <f>ROUND(((D317+D318+D320+D319)/1000),5)</f>
        <v>2.9836</v>
      </c>
      <c r="E316" s="91">
        <f>ROUND(((E317+E318+E320+E319)/1000),5)</f>
        <v>2.8470399999999998</v>
      </c>
      <c r="F316" s="91">
        <f>ROUND(((F317+F318+F320+F319)/1000),5)</f>
        <v>2.76091</v>
      </c>
      <c r="G316" s="91">
        <f t="shared" ref="G316:AA316" si="183">ROUND(((G317+G318+G320+G319)/1000),5)</f>
        <v>2.74559</v>
      </c>
      <c r="H316" s="91">
        <f t="shared" si="183"/>
        <v>2.8593799999999998</v>
      </c>
      <c r="I316" s="91">
        <f t="shared" si="183"/>
        <v>3.0122200000000001</v>
      </c>
      <c r="J316" s="91">
        <f t="shared" si="183"/>
        <v>3.1013099999999998</v>
      </c>
      <c r="K316" s="91">
        <f t="shared" si="183"/>
        <v>3.4337300000000002</v>
      </c>
      <c r="L316" s="91">
        <f t="shared" si="183"/>
        <v>3.6255700000000002</v>
      </c>
      <c r="M316" s="91">
        <f t="shared" si="183"/>
        <v>3.7913700000000001</v>
      </c>
      <c r="N316" s="91">
        <f t="shared" si="183"/>
        <v>3.81223</v>
      </c>
      <c r="O316" s="91">
        <f t="shared" si="183"/>
        <v>3.7949199999999998</v>
      </c>
      <c r="P316" s="91">
        <f t="shared" si="183"/>
        <v>3.7977500000000002</v>
      </c>
      <c r="Q316" s="91">
        <f t="shared" si="183"/>
        <v>3.79989</v>
      </c>
      <c r="R316" s="91">
        <f t="shared" si="183"/>
        <v>3.7995399999999999</v>
      </c>
      <c r="S316" s="91">
        <f t="shared" si="183"/>
        <v>3.8002799999999999</v>
      </c>
      <c r="T316" s="91">
        <f t="shared" si="183"/>
        <v>3.7982</v>
      </c>
      <c r="U316" s="91">
        <f t="shared" si="183"/>
        <v>3.8596400000000002</v>
      </c>
      <c r="V316" s="91">
        <f t="shared" si="183"/>
        <v>3.8646500000000001</v>
      </c>
      <c r="W316" s="91">
        <f t="shared" si="183"/>
        <v>3.7747299999999999</v>
      </c>
      <c r="X316" s="91">
        <f t="shared" si="183"/>
        <v>3.70946</v>
      </c>
      <c r="Y316" s="91">
        <f t="shared" si="183"/>
        <v>3.5594600000000001</v>
      </c>
      <c r="Z316" s="91">
        <f t="shared" si="183"/>
        <v>3.1398899999999998</v>
      </c>
      <c r="AA316" s="91">
        <f t="shared" si="183"/>
        <v>3.0452300000000001</v>
      </c>
    </row>
    <row r="317" spans="1:27" ht="12.75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1152.48</v>
      </c>
      <c r="E317" s="44">
        <v>1015.92</v>
      </c>
      <c r="F317" s="44">
        <v>929.79</v>
      </c>
      <c r="G317" s="44">
        <v>914.47</v>
      </c>
      <c r="H317" s="44">
        <v>1028.26</v>
      </c>
      <c r="I317" s="44">
        <v>1181.0999999999999</v>
      </c>
      <c r="J317" s="44">
        <v>1270.19</v>
      </c>
      <c r="K317" s="44">
        <v>1602.61</v>
      </c>
      <c r="L317" s="44">
        <v>1794.45</v>
      </c>
      <c r="M317" s="44">
        <v>1960.25</v>
      </c>
      <c r="N317" s="44">
        <v>1981.11</v>
      </c>
      <c r="O317" s="44">
        <v>1963.8</v>
      </c>
      <c r="P317" s="44">
        <v>1966.63</v>
      </c>
      <c r="Q317" s="44">
        <v>1968.77</v>
      </c>
      <c r="R317" s="44">
        <v>1968.42</v>
      </c>
      <c r="S317" s="44">
        <v>1969.16</v>
      </c>
      <c r="T317" s="44">
        <v>1967.08</v>
      </c>
      <c r="U317" s="44">
        <v>2028.52</v>
      </c>
      <c r="V317" s="44">
        <v>2033.53</v>
      </c>
      <c r="W317" s="44">
        <v>1943.61</v>
      </c>
      <c r="X317" s="44">
        <v>1878.34</v>
      </c>
      <c r="Y317" s="44">
        <v>1728.34</v>
      </c>
      <c r="Z317" s="44">
        <v>1308.77</v>
      </c>
      <c r="AA317" s="44">
        <v>1214.1099999999999</v>
      </c>
    </row>
    <row r="318" spans="1:27" ht="12.75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3.92</v>
      </c>
      <c r="E319" s="44">
        <v>3.92</v>
      </c>
      <c r="F319" s="44">
        <v>3.92</v>
      </c>
      <c r="G319" s="44">
        <v>3.92</v>
      </c>
      <c r="H319" s="44">
        <v>3.92</v>
      </c>
      <c r="I319" s="44">
        <v>3.92</v>
      </c>
      <c r="J319" s="44">
        <v>3.92</v>
      </c>
      <c r="K319" s="44">
        <v>3.92</v>
      </c>
      <c r="L319" s="44">
        <v>3.92</v>
      </c>
      <c r="M319" s="44">
        <v>3.92</v>
      </c>
      <c r="N319" s="44">
        <v>3.92</v>
      </c>
      <c r="O319" s="44">
        <v>3.92</v>
      </c>
      <c r="P319" s="44">
        <v>3.92</v>
      </c>
      <c r="Q319" s="44">
        <v>3.92</v>
      </c>
      <c r="R319" s="44">
        <v>3.92</v>
      </c>
      <c r="S319" s="44">
        <v>3.92</v>
      </c>
      <c r="T319" s="44">
        <v>3.92</v>
      </c>
      <c r="U319" s="44">
        <v>3.92</v>
      </c>
      <c r="V319" s="44">
        <v>3.92</v>
      </c>
      <c r="W319" s="44">
        <v>3.92</v>
      </c>
      <c r="X319" s="44">
        <v>3.92</v>
      </c>
      <c r="Y319" s="44">
        <v>3.92</v>
      </c>
      <c r="Z319" s="44">
        <v>3.92</v>
      </c>
      <c r="AA319" s="44">
        <v>3.92</v>
      </c>
    </row>
    <row r="320" spans="1:27" ht="12.75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01.10.2023</v>
      </c>
      <c r="C325" s="90" t="s">
        <v>76</v>
      </c>
      <c r="D325" s="91">
        <f>ROUND(((D326+D327+D329+D328)/1000),5)</f>
        <v>3.6888000000000001</v>
      </c>
      <c r="E325" s="91">
        <f>ROUND(((E326+E327+E329+E328)/1000),5)</f>
        <v>3.63002</v>
      </c>
      <c r="F325" s="91">
        <f>ROUND(((F326+F327+F329+F328)/1000),5)</f>
        <v>3.6160700000000001</v>
      </c>
      <c r="G325" s="91">
        <f t="shared" ref="G325:AA325" si="186">ROUND(((G326+G327+G329+G328)/1000),5)</f>
        <v>3.6179399999999999</v>
      </c>
      <c r="H325" s="91">
        <f t="shared" si="186"/>
        <v>3.6267800000000001</v>
      </c>
      <c r="I325" s="91">
        <f t="shared" si="186"/>
        <v>3.6514199999999999</v>
      </c>
      <c r="J325" s="91">
        <f t="shared" si="186"/>
        <v>3.6524399999999999</v>
      </c>
      <c r="K325" s="91">
        <f t="shared" si="186"/>
        <v>3.7395700000000001</v>
      </c>
      <c r="L325" s="91">
        <f t="shared" si="186"/>
        <v>3.98936</v>
      </c>
      <c r="M325" s="91">
        <f t="shared" si="186"/>
        <v>4.2628599999999999</v>
      </c>
      <c r="N325" s="91">
        <f t="shared" si="186"/>
        <v>4.3159599999999996</v>
      </c>
      <c r="O325" s="91">
        <f t="shared" si="186"/>
        <v>4.32273</v>
      </c>
      <c r="P325" s="91">
        <f t="shared" si="186"/>
        <v>4.32531</v>
      </c>
      <c r="Q325" s="91">
        <f t="shared" si="186"/>
        <v>4.33908</v>
      </c>
      <c r="R325" s="91">
        <f t="shared" si="186"/>
        <v>4.3429000000000002</v>
      </c>
      <c r="S325" s="91">
        <f t="shared" si="186"/>
        <v>4.35283</v>
      </c>
      <c r="T325" s="91">
        <f t="shared" si="186"/>
        <v>4.3454800000000002</v>
      </c>
      <c r="U325" s="91">
        <f t="shared" si="186"/>
        <v>4.3588699999999996</v>
      </c>
      <c r="V325" s="91">
        <f t="shared" si="186"/>
        <v>4.4175199999999997</v>
      </c>
      <c r="W325" s="91">
        <f t="shared" si="186"/>
        <v>4.4828999999999999</v>
      </c>
      <c r="X325" s="91">
        <f t="shared" si="186"/>
        <v>4.42028</v>
      </c>
      <c r="Y325" s="91">
        <f t="shared" si="186"/>
        <v>4.3336699999999997</v>
      </c>
      <c r="Z325" s="91">
        <f t="shared" si="186"/>
        <v>3.9849100000000002</v>
      </c>
      <c r="AA325" s="91">
        <f t="shared" si="186"/>
        <v>3.8093599999999999</v>
      </c>
    </row>
    <row r="326" spans="1:27" ht="12.75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1351.76</v>
      </c>
      <c r="E326" s="44">
        <v>1292.98</v>
      </c>
      <c r="F326" s="44">
        <v>1279.03</v>
      </c>
      <c r="G326" s="44">
        <v>1280.9000000000001</v>
      </c>
      <c r="H326" s="44">
        <v>1289.74</v>
      </c>
      <c r="I326" s="44">
        <v>1314.38</v>
      </c>
      <c r="J326" s="44">
        <v>1315.4</v>
      </c>
      <c r="K326" s="44">
        <v>1402.53</v>
      </c>
      <c r="L326" s="44">
        <v>1652.32</v>
      </c>
      <c r="M326" s="44">
        <v>1925.82</v>
      </c>
      <c r="N326" s="44">
        <v>1978.92</v>
      </c>
      <c r="O326" s="44">
        <v>1985.69</v>
      </c>
      <c r="P326" s="44">
        <v>1988.27</v>
      </c>
      <c r="Q326" s="44">
        <v>2002.04</v>
      </c>
      <c r="R326" s="44">
        <v>2005.86</v>
      </c>
      <c r="S326" s="44">
        <v>2015.79</v>
      </c>
      <c r="T326" s="44">
        <v>2008.44</v>
      </c>
      <c r="U326" s="44">
        <v>2021.83</v>
      </c>
      <c r="V326" s="44">
        <v>2080.48</v>
      </c>
      <c r="W326" s="44">
        <v>2145.86</v>
      </c>
      <c r="X326" s="44">
        <v>2083.2399999999998</v>
      </c>
      <c r="Y326" s="44">
        <v>1996.63</v>
      </c>
      <c r="Z326" s="44">
        <v>1647.87</v>
      </c>
      <c r="AA326" s="44">
        <v>1472.32</v>
      </c>
    </row>
    <row r="327" spans="1:27" ht="12.75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3.92</v>
      </c>
      <c r="E328" s="44">
        <v>3.92</v>
      </c>
      <c r="F328" s="44">
        <v>3.92</v>
      </c>
      <c r="G328" s="44">
        <v>3.92</v>
      </c>
      <c r="H328" s="44">
        <v>3.92</v>
      </c>
      <c r="I328" s="44">
        <v>3.92</v>
      </c>
      <c r="J328" s="44">
        <v>3.92</v>
      </c>
      <c r="K328" s="44">
        <v>3.92</v>
      </c>
      <c r="L328" s="44">
        <v>3.92</v>
      </c>
      <c r="M328" s="44">
        <v>3.92</v>
      </c>
      <c r="N328" s="44">
        <v>3.92</v>
      </c>
      <c r="O328" s="44">
        <v>3.92</v>
      </c>
      <c r="P328" s="44">
        <v>3.92</v>
      </c>
      <c r="Q328" s="44">
        <v>3.92</v>
      </c>
      <c r="R328" s="44">
        <v>3.92</v>
      </c>
      <c r="S328" s="44">
        <v>3.92</v>
      </c>
      <c r="T328" s="44">
        <v>3.92</v>
      </c>
      <c r="U328" s="44">
        <v>3.92</v>
      </c>
      <c r="V328" s="44">
        <v>3.92</v>
      </c>
      <c r="W328" s="44">
        <v>3.92</v>
      </c>
      <c r="X328" s="44">
        <v>3.92</v>
      </c>
      <c r="Y328" s="44">
        <v>3.92</v>
      </c>
      <c r="Z328" s="44">
        <v>3.92</v>
      </c>
      <c r="AA328" s="44">
        <v>3.92</v>
      </c>
    </row>
    <row r="329" spans="1:27" ht="12.75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555</v>
      </c>
      <c r="B330" s="28" t="str">
        <f>"02"&amp;"."&amp;$B$662&amp;"."&amp;$B$663</f>
        <v>02.10.2023</v>
      </c>
      <c r="C330" s="90" t="s">
        <v>76</v>
      </c>
      <c r="D330" s="91">
        <f>ROUND(((D331+D332+D334+D333)/1000),5)</f>
        <v>3.6642399999999999</v>
      </c>
      <c r="E330" s="91">
        <f>ROUND(((E331+E332+E334+E333)/1000),5)</f>
        <v>3.6071399999999998</v>
      </c>
      <c r="F330" s="91">
        <f>ROUND(((F331+F332+F334+F333)/1000),5)</f>
        <v>3.5515300000000001</v>
      </c>
      <c r="G330" s="91">
        <f t="shared" ref="G330:AA330" si="189">ROUND(((G331+G332+G334+G333)/1000),5)</f>
        <v>3.5391300000000001</v>
      </c>
      <c r="H330" s="91">
        <f t="shared" si="189"/>
        <v>3.552</v>
      </c>
      <c r="I330" s="91">
        <f t="shared" si="189"/>
        <v>3.67062</v>
      </c>
      <c r="J330" s="91">
        <f t="shared" si="189"/>
        <v>3.8306800000000001</v>
      </c>
      <c r="K330" s="91">
        <f t="shared" si="189"/>
        <v>4.0876200000000003</v>
      </c>
      <c r="L330" s="91">
        <f t="shared" si="189"/>
        <v>4.2910700000000004</v>
      </c>
      <c r="M330" s="91">
        <f t="shared" si="189"/>
        <v>4.4843999999999999</v>
      </c>
      <c r="N330" s="91">
        <f t="shared" si="189"/>
        <v>4.4911799999999999</v>
      </c>
      <c r="O330" s="91">
        <f t="shared" si="189"/>
        <v>4.4133100000000001</v>
      </c>
      <c r="P330" s="91">
        <f t="shared" si="189"/>
        <v>4.3709800000000003</v>
      </c>
      <c r="Q330" s="91">
        <f t="shared" si="189"/>
        <v>4.3907600000000002</v>
      </c>
      <c r="R330" s="91">
        <f t="shared" si="189"/>
        <v>4.3926600000000002</v>
      </c>
      <c r="S330" s="91">
        <f t="shared" si="189"/>
        <v>4.3788200000000002</v>
      </c>
      <c r="T330" s="91">
        <f t="shared" si="189"/>
        <v>4.3742299999999998</v>
      </c>
      <c r="U330" s="91">
        <f t="shared" si="189"/>
        <v>4.3838299999999997</v>
      </c>
      <c r="V330" s="91">
        <f t="shared" si="189"/>
        <v>4.5298600000000002</v>
      </c>
      <c r="W330" s="91">
        <f t="shared" si="189"/>
        <v>4.5324299999999997</v>
      </c>
      <c r="X330" s="91">
        <f t="shared" si="189"/>
        <v>4.3773900000000001</v>
      </c>
      <c r="Y330" s="91">
        <f t="shared" si="189"/>
        <v>4.2840400000000001</v>
      </c>
      <c r="Z330" s="91">
        <f t="shared" si="189"/>
        <v>4.0319599999999998</v>
      </c>
      <c r="AA330" s="91">
        <f t="shared" si="189"/>
        <v>3.7385199999999998</v>
      </c>
    </row>
    <row r="331" spans="1:27" ht="12.75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1327.2</v>
      </c>
      <c r="E331" s="44">
        <v>1270.0999999999999</v>
      </c>
      <c r="F331" s="44">
        <v>1214.49</v>
      </c>
      <c r="G331" s="44">
        <v>1202.0899999999999</v>
      </c>
      <c r="H331" s="44">
        <v>1214.96</v>
      </c>
      <c r="I331" s="44">
        <v>1333.58</v>
      </c>
      <c r="J331" s="44">
        <v>1493.64</v>
      </c>
      <c r="K331" s="44">
        <v>1750.58</v>
      </c>
      <c r="L331" s="44">
        <v>1954.03</v>
      </c>
      <c r="M331" s="44">
        <v>2147.36</v>
      </c>
      <c r="N331" s="44">
        <v>2154.14</v>
      </c>
      <c r="O331" s="44">
        <v>2076.27</v>
      </c>
      <c r="P331" s="44">
        <v>2033.94</v>
      </c>
      <c r="Q331" s="44">
        <v>2053.7199999999998</v>
      </c>
      <c r="R331" s="44">
        <v>2055.62</v>
      </c>
      <c r="S331" s="44">
        <v>2041.78</v>
      </c>
      <c r="T331" s="44">
        <v>2037.19</v>
      </c>
      <c r="U331" s="44">
        <v>2046.79</v>
      </c>
      <c r="V331" s="44">
        <v>2192.8200000000002</v>
      </c>
      <c r="W331" s="44">
        <v>2195.39</v>
      </c>
      <c r="X331" s="44">
        <v>2040.35</v>
      </c>
      <c r="Y331" s="44">
        <v>1947</v>
      </c>
      <c r="Z331" s="44">
        <v>1694.92</v>
      </c>
      <c r="AA331" s="44">
        <v>1401.48</v>
      </c>
    </row>
    <row r="332" spans="1:27" ht="12.75" customHeight="1" outlineLevel="1" x14ac:dyDescent="0.2">
      <c r="A332" s="99" t="s">
        <v>557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3.92</v>
      </c>
      <c r="E333" s="44">
        <v>3.92</v>
      </c>
      <c r="F333" s="44">
        <v>3.92</v>
      </c>
      <c r="G333" s="44">
        <v>3.92</v>
      </c>
      <c r="H333" s="44">
        <v>3.92</v>
      </c>
      <c r="I333" s="44">
        <v>3.92</v>
      </c>
      <c r="J333" s="44">
        <v>3.92</v>
      </c>
      <c r="K333" s="44">
        <v>3.92</v>
      </c>
      <c r="L333" s="44">
        <v>3.92</v>
      </c>
      <c r="M333" s="44">
        <v>3.92</v>
      </c>
      <c r="N333" s="44">
        <v>3.92</v>
      </c>
      <c r="O333" s="44">
        <v>3.92</v>
      </c>
      <c r="P333" s="44">
        <v>3.92</v>
      </c>
      <c r="Q333" s="44">
        <v>3.92</v>
      </c>
      <c r="R333" s="44">
        <v>3.92</v>
      </c>
      <c r="S333" s="44">
        <v>3.92</v>
      </c>
      <c r="T333" s="44">
        <v>3.92</v>
      </c>
      <c r="U333" s="44">
        <v>3.92</v>
      </c>
      <c r="V333" s="44">
        <v>3.92</v>
      </c>
      <c r="W333" s="44">
        <v>3.92</v>
      </c>
      <c r="X333" s="44">
        <v>3.92</v>
      </c>
      <c r="Y333" s="44">
        <v>3.92</v>
      </c>
      <c r="Z333" s="44">
        <v>3.92</v>
      </c>
      <c r="AA333" s="44">
        <v>3.92</v>
      </c>
    </row>
    <row r="334" spans="1:27" ht="12.75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560</v>
      </c>
      <c r="B335" s="28" t="str">
        <f>"03"&amp;"."&amp;$B$662&amp;"."&amp;$B$663</f>
        <v>03.10.2023</v>
      </c>
      <c r="C335" s="90" t="s">
        <v>76</v>
      </c>
      <c r="D335" s="91">
        <f>ROUND(((D336+D337+D339+D338)/1000),5)</f>
        <v>3.60806</v>
      </c>
      <c r="E335" s="91">
        <f>ROUND(((E336+E337+E339+E338)/1000),5)</f>
        <v>3.5233099999999999</v>
      </c>
      <c r="F335" s="91">
        <f>ROUND(((F336+F337+F339+F338)/1000),5)</f>
        <v>3.3798400000000002</v>
      </c>
      <c r="G335" s="91">
        <f t="shared" ref="G335:AA335" si="192">ROUND(((G336+G337+G339+G338)/1000),5)</f>
        <v>3.3618000000000001</v>
      </c>
      <c r="H335" s="91">
        <f t="shared" si="192"/>
        <v>3.5231400000000002</v>
      </c>
      <c r="I335" s="91">
        <f t="shared" si="192"/>
        <v>3.6733199999999999</v>
      </c>
      <c r="J335" s="91">
        <f t="shared" si="192"/>
        <v>3.7641100000000001</v>
      </c>
      <c r="K335" s="91">
        <f t="shared" si="192"/>
        <v>4.0034299999999998</v>
      </c>
      <c r="L335" s="91">
        <f t="shared" si="192"/>
        <v>4.2508299999999997</v>
      </c>
      <c r="M335" s="91">
        <f t="shared" si="192"/>
        <v>4.4130399999999996</v>
      </c>
      <c r="N335" s="91">
        <f t="shared" si="192"/>
        <v>4.4489900000000002</v>
      </c>
      <c r="O335" s="91">
        <f t="shared" si="192"/>
        <v>4.3571900000000001</v>
      </c>
      <c r="P335" s="91">
        <f t="shared" si="192"/>
        <v>4.3525999999999998</v>
      </c>
      <c r="Q335" s="91">
        <f t="shared" si="192"/>
        <v>4.3762499999999998</v>
      </c>
      <c r="R335" s="91">
        <f t="shared" si="192"/>
        <v>4.3790699999999996</v>
      </c>
      <c r="S335" s="91">
        <f t="shared" si="192"/>
        <v>4.3814500000000001</v>
      </c>
      <c r="T335" s="91">
        <f t="shared" si="192"/>
        <v>4.3818200000000003</v>
      </c>
      <c r="U335" s="91">
        <f t="shared" si="192"/>
        <v>4.3825099999999999</v>
      </c>
      <c r="V335" s="91">
        <f t="shared" si="192"/>
        <v>4.4883699999999997</v>
      </c>
      <c r="W335" s="91">
        <f t="shared" si="192"/>
        <v>4.4997800000000003</v>
      </c>
      <c r="X335" s="91">
        <f t="shared" si="192"/>
        <v>4.3622500000000004</v>
      </c>
      <c r="Y335" s="91">
        <f t="shared" si="192"/>
        <v>4.23203</v>
      </c>
      <c r="Z335" s="91">
        <f t="shared" si="192"/>
        <v>3.9542799999999998</v>
      </c>
      <c r="AA335" s="91">
        <f t="shared" si="192"/>
        <v>3.7384900000000001</v>
      </c>
    </row>
    <row r="336" spans="1:27" ht="12.75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1271.02</v>
      </c>
      <c r="E336" s="44">
        <v>1186.27</v>
      </c>
      <c r="F336" s="44">
        <v>1042.8</v>
      </c>
      <c r="G336" s="44">
        <v>1024.76</v>
      </c>
      <c r="H336" s="44">
        <v>1186.0999999999999</v>
      </c>
      <c r="I336" s="44">
        <v>1336.28</v>
      </c>
      <c r="J336" s="44">
        <v>1427.07</v>
      </c>
      <c r="K336" s="44">
        <v>1666.39</v>
      </c>
      <c r="L336" s="44">
        <v>1913.79</v>
      </c>
      <c r="M336" s="44">
        <v>2076</v>
      </c>
      <c r="N336" s="44">
        <v>2111.9499999999998</v>
      </c>
      <c r="O336" s="44">
        <v>2020.15</v>
      </c>
      <c r="P336" s="44">
        <v>2015.56</v>
      </c>
      <c r="Q336" s="44">
        <v>2039.21</v>
      </c>
      <c r="R336" s="44">
        <v>2042.03</v>
      </c>
      <c r="S336" s="44">
        <v>2044.41</v>
      </c>
      <c r="T336" s="44">
        <v>2044.78</v>
      </c>
      <c r="U336" s="44">
        <v>2045.47</v>
      </c>
      <c r="V336" s="44">
        <v>2151.33</v>
      </c>
      <c r="W336" s="44">
        <v>2162.7399999999998</v>
      </c>
      <c r="X336" s="44">
        <v>2025.21</v>
      </c>
      <c r="Y336" s="44">
        <v>1894.99</v>
      </c>
      <c r="Z336" s="44">
        <v>1617.24</v>
      </c>
      <c r="AA336" s="44">
        <v>1401.45</v>
      </c>
    </row>
    <row r="337" spans="1:27" ht="12.75" customHeight="1" outlineLevel="1" x14ac:dyDescent="0.2">
      <c r="A337" s="99" t="s">
        <v>562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3.92</v>
      </c>
      <c r="E338" s="44">
        <v>3.92</v>
      </c>
      <c r="F338" s="44">
        <v>3.92</v>
      </c>
      <c r="G338" s="44">
        <v>3.92</v>
      </c>
      <c r="H338" s="44">
        <v>3.92</v>
      </c>
      <c r="I338" s="44">
        <v>3.92</v>
      </c>
      <c r="J338" s="44">
        <v>3.92</v>
      </c>
      <c r="K338" s="44">
        <v>3.92</v>
      </c>
      <c r="L338" s="44">
        <v>3.92</v>
      </c>
      <c r="M338" s="44">
        <v>3.92</v>
      </c>
      <c r="N338" s="44">
        <v>3.92</v>
      </c>
      <c r="O338" s="44">
        <v>3.92</v>
      </c>
      <c r="P338" s="44">
        <v>3.92</v>
      </c>
      <c r="Q338" s="44">
        <v>3.92</v>
      </c>
      <c r="R338" s="44">
        <v>3.92</v>
      </c>
      <c r="S338" s="44">
        <v>3.92</v>
      </c>
      <c r="T338" s="44">
        <v>3.92</v>
      </c>
      <c r="U338" s="44">
        <v>3.92</v>
      </c>
      <c r="V338" s="44">
        <v>3.92</v>
      </c>
      <c r="W338" s="44">
        <v>3.92</v>
      </c>
      <c r="X338" s="44">
        <v>3.92</v>
      </c>
      <c r="Y338" s="44">
        <v>3.92</v>
      </c>
      <c r="Z338" s="44">
        <v>3.92</v>
      </c>
      <c r="AA338" s="44">
        <v>3.92</v>
      </c>
    </row>
    <row r="339" spans="1:27" ht="12.75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565</v>
      </c>
      <c r="B340" s="28" t="str">
        <f>"04"&amp;"."&amp;$B$662&amp;"."&amp;$B$663</f>
        <v>04.10.2023</v>
      </c>
      <c r="C340" s="90" t="s">
        <v>76</v>
      </c>
      <c r="D340" s="91">
        <f>ROUND(((D341+D342+D344+D343)/1000),5)</f>
        <v>3.58128</v>
      </c>
      <c r="E340" s="91">
        <f>ROUND(((E341+E342+E344+E343)/1000),5)</f>
        <v>3.4509599999999998</v>
      </c>
      <c r="F340" s="91">
        <f>ROUND(((F341+F342+F344+F343)/1000),5)</f>
        <v>3.3334700000000002</v>
      </c>
      <c r="G340" s="91">
        <f t="shared" ref="G340:AA340" si="195">ROUND(((G341+G342+G344+G343)/1000),5)</f>
        <v>3.39167</v>
      </c>
      <c r="H340" s="91">
        <f t="shared" si="195"/>
        <v>3.5166200000000001</v>
      </c>
      <c r="I340" s="91">
        <f t="shared" si="195"/>
        <v>3.6250300000000002</v>
      </c>
      <c r="J340" s="91">
        <f t="shared" si="195"/>
        <v>3.6716299999999999</v>
      </c>
      <c r="K340" s="91">
        <f t="shared" si="195"/>
        <v>4.0127600000000001</v>
      </c>
      <c r="L340" s="91">
        <f t="shared" si="195"/>
        <v>4.2888200000000003</v>
      </c>
      <c r="M340" s="91">
        <f t="shared" si="195"/>
        <v>4.4634799999999997</v>
      </c>
      <c r="N340" s="91">
        <f t="shared" si="195"/>
        <v>4.4935</v>
      </c>
      <c r="O340" s="91">
        <f t="shared" si="195"/>
        <v>4.4146999999999998</v>
      </c>
      <c r="P340" s="91">
        <f t="shared" si="195"/>
        <v>4.3467700000000002</v>
      </c>
      <c r="Q340" s="91">
        <f t="shared" si="195"/>
        <v>4.3651099999999996</v>
      </c>
      <c r="R340" s="91">
        <f t="shared" si="195"/>
        <v>4.3679300000000003</v>
      </c>
      <c r="S340" s="91">
        <f t="shared" si="195"/>
        <v>4.3604200000000004</v>
      </c>
      <c r="T340" s="91">
        <f t="shared" si="195"/>
        <v>4.3681299999999998</v>
      </c>
      <c r="U340" s="91">
        <f t="shared" si="195"/>
        <v>4.43241</v>
      </c>
      <c r="V340" s="91">
        <f t="shared" si="195"/>
        <v>4.5426299999999999</v>
      </c>
      <c r="W340" s="91">
        <f t="shared" si="195"/>
        <v>4.5474699999999997</v>
      </c>
      <c r="X340" s="91">
        <f t="shared" si="195"/>
        <v>4.3699000000000003</v>
      </c>
      <c r="Y340" s="91">
        <f t="shared" si="195"/>
        <v>4.22898</v>
      </c>
      <c r="Z340" s="91">
        <f t="shared" si="195"/>
        <v>3.8283299999999998</v>
      </c>
      <c r="AA340" s="91">
        <f t="shared" si="195"/>
        <v>3.6791900000000002</v>
      </c>
    </row>
    <row r="341" spans="1:27" ht="12.75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1244.24</v>
      </c>
      <c r="E341" s="44">
        <v>1113.92</v>
      </c>
      <c r="F341" s="44">
        <v>996.43</v>
      </c>
      <c r="G341" s="44">
        <v>1054.6300000000001</v>
      </c>
      <c r="H341" s="44">
        <v>1179.58</v>
      </c>
      <c r="I341" s="44">
        <v>1287.99</v>
      </c>
      <c r="J341" s="44">
        <v>1334.59</v>
      </c>
      <c r="K341" s="44">
        <v>1675.72</v>
      </c>
      <c r="L341" s="44">
        <v>1951.78</v>
      </c>
      <c r="M341" s="44">
        <v>2126.44</v>
      </c>
      <c r="N341" s="44">
        <v>2156.46</v>
      </c>
      <c r="O341" s="44">
        <v>2077.66</v>
      </c>
      <c r="P341" s="44">
        <v>2009.73</v>
      </c>
      <c r="Q341" s="44">
        <v>2028.07</v>
      </c>
      <c r="R341" s="44">
        <v>2030.89</v>
      </c>
      <c r="S341" s="44">
        <v>2023.38</v>
      </c>
      <c r="T341" s="44">
        <v>2031.09</v>
      </c>
      <c r="U341" s="44">
        <v>2095.37</v>
      </c>
      <c r="V341" s="44">
        <v>2205.59</v>
      </c>
      <c r="W341" s="44">
        <v>2210.4299999999998</v>
      </c>
      <c r="X341" s="44">
        <v>2032.86</v>
      </c>
      <c r="Y341" s="44">
        <v>1891.94</v>
      </c>
      <c r="Z341" s="44">
        <v>1491.29</v>
      </c>
      <c r="AA341" s="44">
        <v>1342.15</v>
      </c>
    </row>
    <row r="342" spans="1:27" ht="12.75" customHeight="1" outlineLevel="1" x14ac:dyDescent="0.2">
      <c r="A342" s="99" t="s">
        <v>567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3.92</v>
      </c>
      <c r="E343" s="44">
        <v>3.92</v>
      </c>
      <c r="F343" s="44">
        <v>3.92</v>
      </c>
      <c r="G343" s="44">
        <v>3.92</v>
      </c>
      <c r="H343" s="44">
        <v>3.92</v>
      </c>
      <c r="I343" s="44">
        <v>3.92</v>
      </c>
      <c r="J343" s="44">
        <v>3.92</v>
      </c>
      <c r="K343" s="44">
        <v>3.92</v>
      </c>
      <c r="L343" s="44">
        <v>3.92</v>
      </c>
      <c r="M343" s="44">
        <v>3.92</v>
      </c>
      <c r="N343" s="44">
        <v>3.92</v>
      </c>
      <c r="O343" s="44">
        <v>3.92</v>
      </c>
      <c r="P343" s="44">
        <v>3.92</v>
      </c>
      <c r="Q343" s="44">
        <v>3.92</v>
      </c>
      <c r="R343" s="44">
        <v>3.92</v>
      </c>
      <c r="S343" s="44">
        <v>3.92</v>
      </c>
      <c r="T343" s="44">
        <v>3.92</v>
      </c>
      <c r="U343" s="44">
        <v>3.92</v>
      </c>
      <c r="V343" s="44">
        <v>3.92</v>
      </c>
      <c r="W343" s="44">
        <v>3.92</v>
      </c>
      <c r="X343" s="44">
        <v>3.92</v>
      </c>
      <c r="Y343" s="44">
        <v>3.92</v>
      </c>
      <c r="Z343" s="44">
        <v>3.92</v>
      </c>
      <c r="AA343" s="44">
        <v>3.92</v>
      </c>
    </row>
    <row r="344" spans="1:27" ht="12.75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570</v>
      </c>
      <c r="B345" s="28" t="str">
        <f>"05"&amp;"."&amp;$B$662&amp;"."&amp;$B$663</f>
        <v>05.10.2023</v>
      </c>
      <c r="C345" s="90" t="s">
        <v>76</v>
      </c>
      <c r="D345" s="91">
        <f>ROUND(((D346+D347+D349+D348)/1000),5)</f>
        <v>3.52983</v>
      </c>
      <c r="E345" s="91">
        <f>ROUND(((E346+E347+E349+E348)/1000),5)</f>
        <v>3.3737499999999998</v>
      </c>
      <c r="F345" s="91">
        <f>ROUND(((F346+F347+F349+F348)/1000),5)</f>
        <v>3.2837000000000001</v>
      </c>
      <c r="G345" s="91">
        <f t="shared" ref="G345:AA345" si="198">ROUND(((G346+G347+G349+G348)/1000),5)</f>
        <v>3.3006899999999999</v>
      </c>
      <c r="H345" s="91">
        <f t="shared" si="198"/>
        <v>3.4671400000000001</v>
      </c>
      <c r="I345" s="91">
        <f t="shared" si="198"/>
        <v>3.6083699999999999</v>
      </c>
      <c r="J345" s="91">
        <f t="shared" si="198"/>
        <v>3.71929</v>
      </c>
      <c r="K345" s="91">
        <f t="shared" si="198"/>
        <v>4.0973800000000002</v>
      </c>
      <c r="L345" s="91">
        <f t="shared" si="198"/>
        <v>4.1455500000000001</v>
      </c>
      <c r="M345" s="91">
        <f t="shared" si="198"/>
        <v>4.3749500000000001</v>
      </c>
      <c r="N345" s="91">
        <f t="shared" si="198"/>
        <v>4.4523400000000004</v>
      </c>
      <c r="O345" s="91">
        <f t="shared" si="198"/>
        <v>4.3012600000000001</v>
      </c>
      <c r="P345" s="91">
        <f t="shared" si="198"/>
        <v>4.2305799999999998</v>
      </c>
      <c r="Q345" s="91">
        <f t="shared" si="198"/>
        <v>4.3221699999999998</v>
      </c>
      <c r="R345" s="91">
        <f t="shared" si="198"/>
        <v>4.3305999999999996</v>
      </c>
      <c r="S345" s="91">
        <f t="shared" si="198"/>
        <v>4.33528</v>
      </c>
      <c r="T345" s="91">
        <f t="shared" si="198"/>
        <v>4.3453999999999997</v>
      </c>
      <c r="U345" s="91">
        <f t="shared" si="198"/>
        <v>4.4835000000000003</v>
      </c>
      <c r="V345" s="91">
        <f t="shared" si="198"/>
        <v>4.4900900000000004</v>
      </c>
      <c r="W345" s="91">
        <f t="shared" si="198"/>
        <v>4.5424499999999997</v>
      </c>
      <c r="X345" s="91">
        <f t="shared" si="198"/>
        <v>4.4819800000000001</v>
      </c>
      <c r="Y345" s="91">
        <f t="shared" si="198"/>
        <v>4.2452399999999999</v>
      </c>
      <c r="Z345" s="91">
        <f t="shared" si="198"/>
        <v>3.9874900000000002</v>
      </c>
      <c r="AA345" s="91">
        <f t="shared" si="198"/>
        <v>3.7013600000000002</v>
      </c>
    </row>
    <row r="346" spans="1:27" ht="12.75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1192.79</v>
      </c>
      <c r="E346" s="44">
        <v>1036.71</v>
      </c>
      <c r="F346" s="44">
        <v>946.66</v>
      </c>
      <c r="G346" s="44">
        <v>963.65</v>
      </c>
      <c r="H346" s="44">
        <v>1130.0999999999999</v>
      </c>
      <c r="I346" s="44">
        <v>1271.33</v>
      </c>
      <c r="J346" s="44">
        <v>1382.25</v>
      </c>
      <c r="K346" s="44">
        <v>1760.34</v>
      </c>
      <c r="L346" s="44">
        <v>1808.51</v>
      </c>
      <c r="M346" s="44">
        <v>2037.91</v>
      </c>
      <c r="N346" s="44">
        <v>2115.3000000000002</v>
      </c>
      <c r="O346" s="44">
        <v>1964.22</v>
      </c>
      <c r="P346" s="44">
        <v>1893.54</v>
      </c>
      <c r="Q346" s="44">
        <v>1985.13</v>
      </c>
      <c r="R346" s="44">
        <v>1993.56</v>
      </c>
      <c r="S346" s="44">
        <v>1998.24</v>
      </c>
      <c r="T346" s="44">
        <v>2008.36</v>
      </c>
      <c r="U346" s="44">
        <v>2146.46</v>
      </c>
      <c r="V346" s="44">
        <v>2153.0500000000002</v>
      </c>
      <c r="W346" s="44">
        <v>2205.41</v>
      </c>
      <c r="X346" s="44">
        <v>2144.94</v>
      </c>
      <c r="Y346" s="44">
        <v>1908.2</v>
      </c>
      <c r="Z346" s="44">
        <v>1650.45</v>
      </c>
      <c r="AA346" s="44">
        <v>1364.32</v>
      </c>
    </row>
    <row r="347" spans="1:27" ht="12.75" customHeight="1" outlineLevel="1" x14ac:dyDescent="0.2">
      <c r="A347" s="99" t="s">
        <v>572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3.92</v>
      </c>
      <c r="E348" s="44">
        <v>3.92</v>
      </c>
      <c r="F348" s="44">
        <v>3.92</v>
      </c>
      <c r="G348" s="44">
        <v>3.92</v>
      </c>
      <c r="H348" s="44">
        <v>3.92</v>
      </c>
      <c r="I348" s="44">
        <v>3.92</v>
      </c>
      <c r="J348" s="44">
        <v>3.92</v>
      </c>
      <c r="K348" s="44">
        <v>3.92</v>
      </c>
      <c r="L348" s="44">
        <v>3.92</v>
      </c>
      <c r="M348" s="44">
        <v>3.92</v>
      </c>
      <c r="N348" s="44">
        <v>3.92</v>
      </c>
      <c r="O348" s="44">
        <v>3.92</v>
      </c>
      <c r="P348" s="44">
        <v>3.92</v>
      </c>
      <c r="Q348" s="44">
        <v>3.92</v>
      </c>
      <c r="R348" s="44">
        <v>3.92</v>
      </c>
      <c r="S348" s="44">
        <v>3.92</v>
      </c>
      <c r="T348" s="44">
        <v>3.92</v>
      </c>
      <c r="U348" s="44">
        <v>3.92</v>
      </c>
      <c r="V348" s="44">
        <v>3.92</v>
      </c>
      <c r="W348" s="44">
        <v>3.92</v>
      </c>
      <c r="X348" s="44">
        <v>3.92</v>
      </c>
      <c r="Y348" s="44">
        <v>3.92</v>
      </c>
      <c r="Z348" s="44">
        <v>3.92</v>
      </c>
      <c r="AA348" s="44">
        <v>3.92</v>
      </c>
    </row>
    <row r="349" spans="1:27" ht="12.75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575</v>
      </c>
      <c r="B350" s="28" t="str">
        <f>"06"&amp;"."&amp;$B$662&amp;"."&amp;$B$663</f>
        <v>06.10.2023</v>
      </c>
      <c r="C350" s="90" t="s">
        <v>76</v>
      </c>
      <c r="D350" s="91">
        <f>ROUND(((D351+D352+D354+D353)/1000),5)</f>
        <v>3.5930800000000001</v>
      </c>
      <c r="E350" s="91">
        <f>ROUND(((E351+E352+E354+E353)/1000),5)</f>
        <v>3.4825699999999999</v>
      </c>
      <c r="F350" s="91">
        <f>ROUND(((F351+F352+F354+F353)/1000),5)</f>
        <v>3.4043199999999998</v>
      </c>
      <c r="G350" s="91">
        <f t="shared" ref="G350:AA350" si="201">ROUND(((G351+G352+G354+G353)/1000),5)</f>
        <v>3.42828</v>
      </c>
      <c r="H350" s="91">
        <f t="shared" si="201"/>
        <v>3.51709</v>
      </c>
      <c r="I350" s="91">
        <f t="shared" si="201"/>
        <v>3.6358199999999998</v>
      </c>
      <c r="J350" s="91">
        <f t="shared" si="201"/>
        <v>3.8570199999999999</v>
      </c>
      <c r="K350" s="91">
        <f t="shared" si="201"/>
        <v>4.1140499999999998</v>
      </c>
      <c r="L350" s="91">
        <f t="shared" si="201"/>
        <v>4.3752800000000001</v>
      </c>
      <c r="M350" s="91">
        <f t="shared" si="201"/>
        <v>4.5506700000000002</v>
      </c>
      <c r="N350" s="91">
        <f t="shared" si="201"/>
        <v>4.5585399999999998</v>
      </c>
      <c r="O350" s="91">
        <f t="shared" si="201"/>
        <v>4.53179</v>
      </c>
      <c r="P350" s="91">
        <f t="shared" si="201"/>
        <v>4.3929600000000004</v>
      </c>
      <c r="Q350" s="91">
        <f t="shared" si="201"/>
        <v>4.3996599999999999</v>
      </c>
      <c r="R350" s="91">
        <f t="shared" si="201"/>
        <v>4.3448500000000001</v>
      </c>
      <c r="S350" s="91">
        <f t="shared" si="201"/>
        <v>4.3344500000000004</v>
      </c>
      <c r="T350" s="91">
        <f t="shared" si="201"/>
        <v>4.3472</v>
      </c>
      <c r="U350" s="91">
        <f t="shared" si="201"/>
        <v>4.36991</v>
      </c>
      <c r="V350" s="91">
        <f t="shared" si="201"/>
        <v>4.54704</v>
      </c>
      <c r="W350" s="91">
        <f t="shared" si="201"/>
        <v>4.5378499999999997</v>
      </c>
      <c r="X350" s="91">
        <f t="shared" si="201"/>
        <v>4.4338100000000003</v>
      </c>
      <c r="Y350" s="91">
        <f t="shared" si="201"/>
        <v>4.3287899999999997</v>
      </c>
      <c r="Z350" s="91">
        <f t="shared" si="201"/>
        <v>4.10832</v>
      </c>
      <c r="AA350" s="91">
        <f t="shared" si="201"/>
        <v>3.84443</v>
      </c>
    </row>
    <row r="351" spans="1:27" ht="12.75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1256.04</v>
      </c>
      <c r="E351" s="44">
        <v>1145.53</v>
      </c>
      <c r="F351" s="44">
        <v>1067.28</v>
      </c>
      <c r="G351" s="44">
        <v>1091.24</v>
      </c>
      <c r="H351" s="44">
        <v>1180.05</v>
      </c>
      <c r="I351" s="44">
        <v>1298.78</v>
      </c>
      <c r="J351" s="44">
        <v>1519.98</v>
      </c>
      <c r="K351" s="44">
        <v>1777.01</v>
      </c>
      <c r="L351" s="44">
        <v>2038.24</v>
      </c>
      <c r="M351" s="44">
        <v>2213.63</v>
      </c>
      <c r="N351" s="44">
        <v>2221.5</v>
      </c>
      <c r="O351" s="44">
        <v>2194.75</v>
      </c>
      <c r="P351" s="44">
        <v>2055.92</v>
      </c>
      <c r="Q351" s="44">
        <v>2062.62</v>
      </c>
      <c r="R351" s="44">
        <v>2007.81</v>
      </c>
      <c r="S351" s="44">
        <v>1997.41</v>
      </c>
      <c r="T351" s="44">
        <v>2010.16</v>
      </c>
      <c r="U351" s="44">
        <v>2032.87</v>
      </c>
      <c r="V351" s="44">
        <v>2210</v>
      </c>
      <c r="W351" s="44">
        <v>2200.81</v>
      </c>
      <c r="X351" s="44">
        <v>2096.77</v>
      </c>
      <c r="Y351" s="44">
        <v>1991.75</v>
      </c>
      <c r="Z351" s="44">
        <v>1771.28</v>
      </c>
      <c r="AA351" s="44">
        <v>1507.39</v>
      </c>
    </row>
    <row r="352" spans="1:27" ht="12.75" customHeight="1" outlineLevel="1" x14ac:dyDescent="0.2">
      <c r="A352" s="99" t="s">
        <v>577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3.92</v>
      </c>
      <c r="E353" s="44">
        <v>3.92</v>
      </c>
      <c r="F353" s="44">
        <v>3.92</v>
      </c>
      <c r="G353" s="44">
        <v>3.92</v>
      </c>
      <c r="H353" s="44">
        <v>3.92</v>
      </c>
      <c r="I353" s="44">
        <v>3.92</v>
      </c>
      <c r="J353" s="44">
        <v>3.92</v>
      </c>
      <c r="K353" s="44">
        <v>3.92</v>
      </c>
      <c r="L353" s="44">
        <v>3.92</v>
      </c>
      <c r="M353" s="44">
        <v>3.92</v>
      </c>
      <c r="N353" s="44">
        <v>3.92</v>
      </c>
      <c r="O353" s="44">
        <v>3.92</v>
      </c>
      <c r="P353" s="44">
        <v>3.92</v>
      </c>
      <c r="Q353" s="44">
        <v>3.92</v>
      </c>
      <c r="R353" s="44">
        <v>3.92</v>
      </c>
      <c r="S353" s="44">
        <v>3.92</v>
      </c>
      <c r="T353" s="44">
        <v>3.92</v>
      </c>
      <c r="U353" s="44">
        <v>3.92</v>
      </c>
      <c r="V353" s="44">
        <v>3.92</v>
      </c>
      <c r="W353" s="44">
        <v>3.92</v>
      </c>
      <c r="X353" s="44">
        <v>3.92</v>
      </c>
      <c r="Y353" s="44">
        <v>3.92</v>
      </c>
      <c r="Z353" s="44">
        <v>3.92</v>
      </c>
      <c r="AA353" s="44">
        <v>3.92</v>
      </c>
    </row>
    <row r="354" spans="1:27" ht="12.75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580</v>
      </c>
      <c r="B355" s="28" t="str">
        <f>"07"&amp;"."&amp;$B$662&amp;"."&amp;$B$663</f>
        <v>07.10.2023</v>
      </c>
      <c r="C355" s="90" t="s">
        <v>76</v>
      </c>
      <c r="D355" s="91">
        <f>ROUND(((D356+D357+D359+D358)/1000),5)</f>
        <v>3.6266400000000001</v>
      </c>
      <c r="E355" s="91">
        <f>ROUND(((E356+E357+E359+E358)/1000),5)</f>
        <v>3.5758899999999998</v>
      </c>
      <c r="F355" s="91">
        <f>ROUND(((F356+F357+F359+F358)/1000),5)</f>
        <v>3.52536</v>
      </c>
      <c r="G355" s="91">
        <f t="shared" ref="G355:AA355" si="204">ROUND(((G356+G357+G359+G358)/1000),5)</f>
        <v>3.4927899999999998</v>
      </c>
      <c r="H355" s="91">
        <f t="shared" si="204"/>
        <v>3.5296699999999999</v>
      </c>
      <c r="I355" s="91">
        <f t="shared" si="204"/>
        <v>3.5850900000000001</v>
      </c>
      <c r="J355" s="91">
        <f t="shared" si="204"/>
        <v>3.67563</v>
      </c>
      <c r="K355" s="91">
        <f t="shared" si="204"/>
        <v>3.8577900000000001</v>
      </c>
      <c r="L355" s="91">
        <f t="shared" si="204"/>
        <v>4.0541700000000001</v>
      </c>
      <c r="M355" s="91">
        <f t="shared" si="204"/>
        <v>4.21183</v>
      </c>
      <c r="N355" s="91">
        <f t="shared" si="204"/>
        <v>4.2939800000000004</v>
      </c>
      <c r="O355" s="91">
        <f t="shared" si="204"/>
        <v>4.2853599999999998</v>
      </c>
      <c r="P355" s="91">
        <f t="shared" si="204"/>
        <v>4.2342500000000003</v>
      </c>
      <c r="Q355" s="91">
        <f t="shared" si="204"/>
        <v>4.2348999999999997</v>
      </c>
      <c r="R355" s="91">
        <f t="shared" si="204"/>
        <v>4.2275</v>
      </c>
      <c r="S355" s="91">
        <f t="shared" si="204"/>
        <v>4.2349100000000002</v>
      </c>
      <c r="T355" s="91">
        <f t="shared" si="204"/>
        <v>4.2604300000000004</v>
      </c>
      <c r="U355" s="91">
        <f t="shared" si="204"/>
        <v>4.3442800000000004</v>
      </c>
      <c r="V355" s="91">
        <f t="shared" si="204"/>
        <v>4.4593400000000001</v>
      </c>
      <c r="W355" s="91">
        <f t="shared" si="204"/>
        <v>4.4756200000000002</v>
      </c>
      <c r="X355" s="91">
        <f t="shared" si="204"/>
        <v>4.4205800000000002</v>
      </c>
      <c r="Y355" s="91">
        <f t="shared" si="204"/>
        <v>4.1845299999999996</v>
      </c>
      <c r="Z355" s="91">
        <f t="shared" si="204"/>
        <v>3.9307300000000001</v>
      </c>
      <c r="AA355" s="91">
        <f t="shared" si="204"/>
        <v>3.6854800000000001</v>
      </c>
    </row>
    <row r="356" spans="1:27" ht="12.75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1289.5999999999999</v>
      </c>
      <c r="E356" s="44">
        <v>1238.8499999999999</v>
      </c>
      <c r="F356" s="44">
        <v>1188.32</v>
      </c>
      <c r="G356" s="44">
        <v>1155.75</v>
      </c>
      <c r="H356" s="44">
        <v>1192.6300000000001</v>
      </c>
      <c r="I356" s="44">
        <v>1248.05</v>
      </c>
      <c r="J356" s="44">
        <v>1338.59</v>
      </c>
      <c r="K356" s="44">
        <v>1520.75</v>
      </c>
      <c r="L356" s="44">
        <v>1717.13</v>
      </c>
      <c r="M356" s="44">
        <v>1874.79</v>
      </c>
      <c r="N356" s="44">
        <v>1956.94</v>
      </c>
      <c r="O356" s="44">
        <v>1948.32</v>
      </c>
      <c r="P356" s="44">
        <v>1897.21</v>
      </c>
      <c r="Q356" s="44">
        <v>1897.86</v>
      </c>
      <c r="R356" s="44">
        <v>1890.46</v>
      </c>
      <c r="S356" s="44">
        <v>1897.87</v>
      </c>
      <c r="T356" s="44">
        <v>1923.39</v>
      </c>
      <c r="U356" s="44">
        <v>2007.24</v>
      </c>
      <c r="V356" s="44">
        <v>2122.3000000000002</v>
      </c>
      <c r="W356" s="44">
        <v>2138.58</v>
      </c>
      <c r="X356" s="44">
        <v>2083.54</v>
      </c>
      <c r="Y356" s="44">
        <v>1847.49</v>
      </c>
      <c r="Z356" s="44">
        <v>1593.69</v>
      </c>
      <c r="AA356" s="44">
        <v>1348.44</v>
      </c>
    </row>
    <row r="357" spans="1:27" ht="12.75" customHeight="1" outlineLevel="1" x14ac:dyDescent="0.2">
      <c r="A357" s="99" t="s">
        <v>582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3.92</v>
      </c>
      <c r="E358" s="44">
        <v>3.92</v>
      </c>
      <c r="F358" s="44">
        <v>3.92</v>
      </c>
      <c r="G358" s="44">
        <v>3.92</v>
      </c>
      <c r="H358" s="44">
        <v>3.92</v>
      </c>
      <c r="I358" s="44">
        <v>3.92</v>
      </c>
      <c r="J358" s="44">
        <v>3.92</v>
      </c>
      <c r="K358" s="44">
        <v>3.92</v>
      </c>
      <c r="L358" s="44">
        <v>3.92</v>
      </c>
      <c r="M358" s="44">
        <v>3.92</v>
      </c>
      <c r="N358" s="44">
        <v>3.92</v>
      </c>
      <c r="O358" s="44">
        <v>3.92</v>
      </c>
      <c r="P358" s="44">
        <v>3.92</v>
      </c>
      <c r="Q358" s="44">
        <v>3.92</v>
      </c>
      <c r="R358" s="44">
        <v>3.92</v>
      </c>
      <c r="S358" s="44">
        <v>3.92</v>
      </c>
      <c r="T358" s="44">
        <v>3.92</v>
      </c>
      <c r="U358" s="44">
        <v>3.92</v>
      </c>
      <c r="V358" s="44">
        <v>3.92</v>
      </c>
      <c r="W358" s="44">
        <v>3.92</v>
      </c>
      <c r="X358" s="44">
        <v>3.92</v>
      </c>
      <c r="Y358" s="44">
        <v>3.92</v>
      </c>
      <c r="Z358" s="44">
        <v>3.92</v>
      </c>
      <c r="AA358" s="44">
        <v>3.92</v>
      </c>
    </row>
    <row r="359" spans="1:27" ht="12.75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585</v>
      </c>
      <c r="B360" s="28" t="str">
        <f>"08"&amp;"."&amp;$B$662&amp;"."&amp;$B$663</f>
        <v>08.10.2023</v>
      </c>
      <c r="C360" s="90" t="s">
        <v>76</v>
      </c>
      <c r="D360" s="91">
        <f>ROUND(((D361+D362+D364+D363)/1000),5)</f>
        <v>3.5403799999999999</v>
      </c>
      <c r="E360" s="91">
        <f>ROUND(((E361+E362+E364+E363)/1000),5)</f>
        <v>3.4500299999999999</v>
      </c>
      <c r="F360" s="91">
        <f>ROUND(((F361+F362+F364+F363)/1000),5)</f>
        <v>3.3481399999999999</v>
      </c>
      <c r="G360" s="91">
        <f t="shared" ref="G360:AA360" si="207">ROUND(((G361+G362+G364+G363)/1000),5)</f>
        <v>3.31345</v>
      </c>
      <c r="H360" s="91">
        <f t="shared" si="207"/>
        <v>3.3595299999999999</v>
      </c>
      <c r="I360" s="91">
        <f t="shared" si="207"/>
        <v>3.4234300000000002</v>
      </c>
      <c r="J360" s="91">
        <f t="shared" si="207"/>
        <v>3.4159999999999999</v>
      </c>
      <c r="K360" s="91">
        <f t="shared" si="207"/>
        <v>3.5228600000000001</v>
      </c>
      <c r="L360" s="91">
        <f t="shared" si="207"/>
        <v>3.8511799999999998</v>
      </c>
      <c r="M360" s="91">
        <f t="shared" si="207"/>
        <v>3.99</v>
      </c>
      <c r="N360" s="91">
        <f t="shared" si="207"/>
        <v>4.0339299999999998</v>
      </c>
      <c r="O360" s="91">
        <f t="shared" si="207"/>
        <v>4.03674</v>
      </c>
      <c r="P360" s="91">
        <f t="shared" si="207"/>
        <v>4.1207799999999999</v>
      </c>
      <c r="Q360" s="91">
        <f t="shared" si="207"/>
        <v>4.1215400000000004</v>
      </c>
      <c r="R360" s="91">
        <f t="shared" si="207"/>
        <v>4.1259199999999998</v>
      </c>
      <c r="S360" s="91">
        <f t="shared" si="207"/>
        <v>4.1208999999999998</v>
      </c>
      <c r="T360" s="91">
        <f t="shared" si="207"/>
        <v>4.2719500000000004</v>
      </c>
      <c r="U360" s="91">
        <f t="shared" si="207"/>
        <v>4.4873399999999997</v>
      </c>
      <c r="V360" s="91">
        <f t="shared" si="207"/>
        <v>4.5803000000000003</v>
      </c>
      <c r="W360" s="91">
        <f t="shared" si="207"/>
        <v>4.58216</v>
      </c>
      <c r="X360" s="91">
        <f t="shared" si="207"/>
        <v>4.5367100000000002</v>
      </c>
      <c r="Y360" s="91">
        <f t="shared" si="207"/>
        <v>4.1898400000000002</v>
      </c>
      <c r="Z360" s="91">
        <f t="shared" si="207"/>
        <v>3.8929</v>
      </c>
      <c r="AA360" s="91">
        <f t="shared" si="207"/>
        <v>3.6805300000000001</v>
      </c>
    </row>
    <row r="361" spans="1:27" ht="12.75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1203.3399999999999</v>
      </c>
      <c r="E361" s="44">
        <v>1112.99</v>
      </c>
      <c r="F361" s="44">
        <v>1011.1</v>
      </c>
      <c r="G361" s="44">
        <v>976.41</v>
      </c>
      <c r="H361" s="44">
        <v>1022.49</v>
      </c>
      <c r="I361" s="44">
        <v>1086.3900000000001</v>
      </c>
      <c r="J361" s="44">
        <v>1078.96</v>
      </c>
      <c r="K361" s="44">
        <v>1185.82</v>
      </c>
      <c r="L361" s="44">
        <v>1514.14</v>
      </c>
      <c r="M361" s="44">
        <v>1652.96</v>
      </c>
      <c r="N361" s="44">
        <v>1696.89</v>
      </c>
      <c r="O361" s="44">
        <v>1699.7</v>
      </c>
      <c r="P361" s="44">
        <v>1783.74</v>
      </c>
      <c r="Q361" s="44">
        <v>1784.5</v>
      </c>
      <c r="R361" s="44">
        <v>1788.88</v>
      </c>
      <c r="S361" s="44">
        <v>1783.86</v>
      </c>
      <c r="T361" s="44">
        <v>1934.91</v>
      </c>
      <c r="U361" s="44">
        <v>2150.3000000000002</v>
      </c>
      <c r="V361" s="44">
        <v>2243.2600000000002</v>
      </c>
      <c r="W361" s="44">
        <v>2245.12</v>
      </c>
      <c r="X361" s="44">
        <v>2199.67</v>
      </c>
      <c r="Y361" s="44">
        <v>1852.8</v>
      </c>
      <c r="Z361" s="44">
        <v>1555.86</v>
      </c>
      <c r="AA361" s="44">
        <v>1343.49</v>
      </c>
    </row>
    <row r="362" spans="1:27" ht="12.75" customHeight="1" outlineLevel="1" x14ac:dyDescent="0.2">
      <c r="A362" s="99" t="s">
        <v>587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3.92</v>
      </c>
      <c r="E363" s="44">
        <v>3.92</v>
      </c>
      <c r="F363" s="44">
        <v>3.92</v>
      </c>
      <c r="G363" s="44">
        <v>3.92</v>
      </c>
      <c r="H363" s="44">
        <v>3.92</v>
      </c>
      <c r="I363" s="44">
        <v>3.92</v>
      </c>
      <c r="J363" s="44">
        <v>3.92</v>
      </c>
      <c r="K363" s="44">
        <v>3.92</v>
      </c>
      <c r="L363" s="44">
        <v>3.92</v>
      </c>
      <c r="M363" s="44">
        <v>3.92</v>
      </c>
      <c r="N363" s="44">
        <v>3.92</v>
      </c>
      <c r="O363" s="44">
        <v>3.92</v>
      </c>
      <c r="P363" s="44">
        <v>3.92</v>
      </c>
      <c r="Q363" s="44">
        <v>3.92</v>
      </c>
      <c r="R363" s="44">
        <v>3.92</v>
      </c>
      <c r="S363" s="44">
        <v>3.92</v>
      </c>
      <c r="T363" s="44">
        <v>3.92</v>
      </c>
      <c r="U363" s="44">
        <v>3.92</v>
      </c>
      <c r="V363" s="44">
        <v>3.92</v>
      </c>
      <c r="W363" s="44">
        <v>3.92</v>
      </c>
      <c r="X363" s="44">
        <v>3.92</v>
      </c>
      <c r="Y363" s="44">
        <v>3.92</v>
      </c>
      <c r="Z363" s="44">
        <v>3.92</v>
      </c>
      <c r="AA363" s="44">
        <v>3.92</v>
      </c>
    </row>
    <row r="364" spans="1:27" ht="12.75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590</v>
      </c>
      <c r="B365" s="28" t="str">
        <f>"09"&amp;"."&amp;$B$662&amp;"."&amp;$B$663</f>
        <v>09.10.2023</v>
      </c>
      <c r="C365" s="90" t="s">
        <v>76</v>
      </c>
      <c r="D365" s="91">
        <f>ROUND(((D366+D367+D369+D368)/1000),5)</f>
        <v>3.5561099999999999</v>
      </c>
      <c r="E365" s="91">
        <f>ROUND(((E366+E367+E369+E368)/1000),5)</f>
        <v>3.4672200000000002</v>
      </c>
      <c r="F365" s="91">
        <f>ROUND(((F366+F367+F369+F368)/1000),5)</f>
        <v>3.3915600000000001</v>
      </c>
      <c r="G365" s="91">
        <f t="shared" ref="G365:AA365" si="210">ROUND(((G366+G367+G369+G368)/1000),5)</f>
        <v>3.3645100000000001</v>
      </c>
      <c r="H365" s="91">
        <f t="shared" si="210"/>
        <v>3.4188700000000001</v>
      </c>
      <c r="I365" s="91">
        <f t="shared" si="210"/>
        <v>3.63659</v>
      </c>
      <c r="J365" s="91">
        <f t="shared" si="210"/>
        <v>3.7740100000000001</v>
      </c>
      <c r="K365" s="91">
        <f t="shared" si="210"/>
        <v>4.1116799999999998</v>
      </c>
      <c r="L365" s="91">
        <f t="shared" si="210"/>
        <v>4.48733</v>
      </c>
      <c r="M365" s="91">
        <f t="shared" si="210"/>
        <v>4.5769500000000001</v>
      </c>
      <c r="N365" s="91">
        <f t="shared" si="210"/>
        <v>4.6008699999999996</v>
      </c>
      <c r="O365" s="91">
        <f t="shared" si="210"/>
        <v>4.5849700000000002</v>
      </c>
      <c r="P365" s="91">
        <f t="shared" si="210"/>
        <v>4.5125500000000001</v>
      </c>
      <c r="Q365" s="91">
        <f t="shared" si="210"/>
        <v>4.5378100000000003</v>
      </c>
      <c r="R365" s="91">
        <f t="shared" si="210"/>
        <v>4.54061</v>
      </c>
      <c r="S365" s="91">
        <f t="shared" si="210"/>
        <v>4.5425300000000002</v>
      </c>
      <c r="T365" s="91">
        <f t="shared" si="210"/>
        <v>4.5164099999999996</v>
      </c>
      <c r="U365" s="91">
        <f t="shared" si="210"/>
        <v>4.54976</v>
      </c>
      <c r="V365" s="91">
        <f t="shared" si="210"/>
        <v>4.5742000000000003</v>
      </c>
      <c r="W365" s="91">
        <f t="shared" si="210"/>
        <v>4.5670799999999998</v>
      </c>
      <c r="X365" s="91">
        <f t="shared" si="210"/>
        <v>4.5182900000000004</v>
      </c>
      <c r="Y365" s="91">
        <f t="shared" si="210"/>
        <v>4.4744799999999998</v>
      </c>
      <c r="Z365" s="91">
        <f t="shared" si="210"/>
        <v>3.9673500000000002</v>
      </c>
      <c r="AA365" s="91">
        <f t="shared" si="210"/>
        <v>3.7019199999999999</v>
      </c>
    </row>
    <row r="366" spans="1:27" ht="12.75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1219.07</v>
      </c>
      <c r="E366" s="44">
        <v>1130.18</v>
      </c>
      <c r="F366" s="44">
        <v>1054.52</v>
      </c>
      <c r="G366" s="44">
        <v>1027.47</v>
      </c>
      <c r="H366" s="44">
        <v>1081.83</v>
      </c>
      <c r="I366" s="44">
        <v>1299.55</v>
      </c>
      <c r="J366" s="44">
        <v>1436.97</v>
      </c>
      <c r="K366" s="44">
        <v>1774.64</v>
      </c>
      <c r="L366" s="44">
        <v>2150.29</v>
      </c>
      <c r="M366" s="44">
        <v>2239.91</v>
      </c>
      <c r="N366" s="44">
        <v>2263.83</v>
      </c>
      <c r="O366" s="44">
        <v>2247.9299999999998</v>
      </c>
      <c r="P366" s="44">
        <v>2175.5100000000002</v>
      </c>
      <c r="Q366" s="44">
        <v>2200.77</v>
      </c>
      <c r="R366" s="44">
        <v>2203.5700000000002</v>
      </c>
      <c r="S366" s="44">
        <v>2205.4899999999998</v>
      </c>
      <c r="T366" s="44">
        <v>2179.37</v>
      </c>
      <c r="U366" s="44">
        <v>2212.7199999999998</v>
      </c>
      <c r="V366" s="44">
        <v>2237.16</v>
      </c>
      <c r="W366" s="44">
        <v>2230.04</v>
      </c>
      <c r="X366" s="44">
        <v>2181.25</v>
      </c>
      <c r="Y366" s="44">
        <v>2137.44</v>
      </c>
      <c r="Z366" s="44">
        <v>1630.31</v>
      </c>
      <c r="AA366" s="44">
        <v>1364.88</v>
      </c>
    </row>
    <row r="367" spans="1:27" ht="12.75" customHeight="1" outlineLevel="1" x14ac:dyDescent="0.2">
      <c r="A367" s="99" t="s">
        <v>592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3.92</v>
      </c>
      <c r="E368" s="44">
        <v>3.92</v>
      </c>
      <c r="F368" s="44">
        <v>3.92</v>
      </c>
      <c r="G368" s="44">
        <v>3.92</v>
      </c>
      <c r="H368" s="44">
        <v>3.92</v>
      </c>
      <c r="I368" s="44">
        <v>3.92</v>
      </c>
      <c r="J368" s="44">
        <v>3.92</v>
      </c>
      <c r="K368" s="44">
        <v>3.92</v>
      </c>
      <c r="L368" s="44">
        <v>3.92</v>
      </c>
      <c r="M368" s="44">
        <v>3.92</v>
      </c>
      <c r="N368" s="44">
        <v>3.92</v>
      </c>
      <c r="O368" s="44">
        <v>3.92</v>
      </c>
      <c r="P368" s="44">
        <v>3.92</v>
      </c>
      <c r="Q368" s="44">
        <v>3.92</v>
      </c>
      <c r="R368" s="44">
        <v>3.92</v>
      </c>
      <c r="S368" s="44">
        <v>3.92</v>
      </c>
      <c r="T368" s="44">
        <v>3.92</v>
      </c>
      <c r="U368" s="44">
        <v>3.92</v>
      </c>
      <c r="V368" s="44">
        <v>3.92</v>
      </c>
      <c r="W368" s="44">
        <v>3.92</v>
      </c>
      <c r="X368" s="44">
        <v>3.92</v>
      </c>
      <c r="Y368" s="44">
        <v>3.92</v>
      </c>
      <c r="Z368" s="44">
        <v>3.92</v>
      </c>
      <c r="AA368" s="44">
        <v>3.92</v>
      </c>
    </row>
    <row r="369" spans="1:27" ht="12.75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595</v>
      </c>
      <c r="B370" s="28" t="str">
        <f>"10"&amp;"."&amp;$B$662&amp;"."&amp;$B$663</f>
        <v>10.10.2023</v>
      </c>
      <c r="C370" s="90" t="s">
        <v>76</v>
      </c>
      <c r="D370" s="91">
        <f>ROUND(((D371+D372+D374+D373)/1000),5)</f>
        <v>3.55783</v>
      </c>
      <c r="E370" s="91">
        <f>ROUND(((E371+E372+E374+E373)/1000),5)</f>
        <v>3.4797600000000002</v>
      </c>
      <c r="F370" s="91">
        <f>ROUND(((F371+F372+F374+F373)/1000),5)</f>
        <v>3.4577900000000001</v>
      </c>
      <c r="G370" s="91">
        <f t="shared" ref="G370:AA370" si="213">ROUND(((G371+G372+G374+G373)/1000),5)</f>
        <v>3.4497399999999998</v>
      </c>
      <c r="H370" s="91">
        <f t="shared" si="213"/>
        <v>3.4825400000000002</v>
      </c>
      <c r="I370" s="91">
        <f t="shared" si="213"/>
        <v>3.6523599999999998</v>
      </c>
      <c r="J370" s="91">
        <f t="shared" si="213"/>
        <v>3.8354499999999998</v>
      </c>
      <c r="K370" s="91">
        <f t="shared" si="213"/>
        <v>4.05152</v>
      </c>
      <c r="L370" s="91">
        <f t="shared" si="213"/>
        <v>4.4066200000000002</v>
      </c>
      <c r="M370" s="91">
        <f t="shared" si="213"/>
        <v>4.5343200000000001</v>
      </c>
      <c r="N370" s="91">
        <f t="shared" si="213"/>
        <v>4.6114100000000002</v>
      </c>
      <c r="O370" s="91">
        <f t="shared" si="213"/>
        <v>4.5355499999999997</v>
      </c>
      <c r="P370" s="91">
        <f t="shared" si="213"/>
        <v>4.5308799999999998</v>
      </c>
      <c r="Q370" s="91">
        <f t="shared" si="213"/>
        <v>4.5387000000000004</v>
      </c>
      <c r="R370" s="91">
        <f t="shared" si="213"/>
        <v>4.5297599999999996</v>
      </c>
      <c r="S370" s="91">
        <f t="shared" si="213"/>
        <v>4.5311700000000004</v>
      </c>
      <c r="T370" s="91">
        <f t="shared" si="213"/>
        <v>4.5344199999999999</v>
      </c>
      <c r="U370" s="91">
        <f t="shared" si="213"/>
        <v>4.5428499999999996</v>
      </c>
      <c r="V370" s="91">
        <f t="shared" si="213"/>
        <v>4.6749099999999997</v>
      </c>
      <c r="W370" s="91">
        <f t="shared" si="213"/>
        <v>4.6795</v>
      </c>
      <c r="X370" s="91">
        <f t="shared" si="213"/>
        <v>4.5133099999999997</v>
      </c>
      <c r="Y370" s="91">
        <f t="shared" si="213"/>
        <v>4.4733200000000002</v>
      </c>
      <c r="Z370" s="91">
        <f t="shared" si="213"/>
        <v>4.0976900000000001</v>
      </c>
      <c r="AA370" s="91">
        <f t="shared" si="213"/>
        <v>3.7071000000000001</v>
      </c>
    </row>
    <row r="371" spans="1:27" ht="12.75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1220.79</v>
      </c>
      <c r="E371" s="44">
        <v>1142.72</v>
      </c>
      <c r="F371" s="44">
        <v>1120.75</v>
      </c>
      <c r="G371" s="44">
        <v>1112.7</v>
      </c>
      <c r="H371" s="44">
        <v>1145.5</v>
      </c>
      <c r="I371" s="44">
        <v>1315.32</v>
      </c>
      <c r="J371" s="44">
        <v>1498.41</v>
      </c>
      <c r="K371" s="44">
        <v>1714.48</v>
      </c>
      <c r="L371" s="44">
        <v>2069.58</v>
      </c>
      <c r="M371" s="44">
        <v>2197.2800000000002</v>
      </c>
      <c r="N371" s="44">
        <v>2274.37</v>
      </c>
      <c r="O371" s="44">
        <v>2198.5100000000002</v>
      </c>
      <c r="P371" s="44">
        <v>2193.84</v>
      </c>
      <c r="Q371" s="44">
        <v>2201.66</v>
      </c>
      <c r="R371" s="44">
        <v>2192.7199999999998</v>
      </c>
      <c r="S371" s="44">
        <v>2194.13</v>
      </c>
      <c r="T371" s="44">
        <v>2197.38</v>
      </c>
      <c r="U371" s="44">
        <v>2205.81</v>
      </c>
      <c r="V371" s="44">
        <v>2337.87</v>
      </c>
      <c r="W371" s="44">
        <v>2342.46</v>
      </c>
      <c r="X371" s="44">
        <v>2176.27</v>
      </c>
      <c r="Y371" s="44">
        <v>2136.2800000000002</v>
      </c>
      <c r="Z371" s="44">
        <v>1760.65</v>
      </c>
      <c r="AA371" s="44">
        <v>1370.06</v>
      </c>
    </row>
    <row r="372" spans="1:27" ht="12.75" customHeight="1" outlineLevel="1" x14ac:dyDescent="0.2">
      <c r="A372" s="99" t="s">
        <v>597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3.92</v>
      </c>
      <c r="E373" s="44">
        <v>3.92</v>
      </c>
      <c r="F373" s="44">
        <v>3.92</v>
      </c>
      <c r="G373" s="44">
        <v>3.92</v>
      </c>
      <c r="H373" s="44">
        <v>3.92</v>
      </c>
      <c r="I373" s="44">
        <v>3.92</v>
      </c>
      <c r="J373" s="44">
        <v>3.92</v>
      </c>
      <c r="K373" s="44">
        <v>3.92</v>
      </c>
      <c r="L373" s="44">
        <v>3.92</v>
      </c>
      <c r="M373" s="44">
        <v>3.92</v>
      </c>
      <c r="N373" s="44">
        <v>3.92</v>
      </c>
      <c r="O373" s="44">
        <v>3.92</v>
      </c>
      <c r="P373" s="44">
        <v>3.92</v>
      </c>
      <c r="Q373" s="44">
        <v>3.92</v>
      </c>
      <c r="R373" s="44">
        <v>3.92</v>
      </c>
      <c r="S373" s="44">
        <v>3.92</v>
      </c>
      <c r="T373" s="44">
        <v>3.92</v>
      </c>
      <c r="U373" s="44">
        <v>3.92</v>
      </c>
      <c r="V373" s="44">
        <v>3.92</v>
      </c>
      <c r="W373" s="44">
        <v>3.92</v>
      </c>
      <c r="X373" s="44">
        <v>3.92</v>
      </c>
      <c r="Y373" s="44">
        <v>3.92</v>
      </c>
      <c r="Z373" s="44">
        <v>3.92</v>
      </c>
      <c r="AA373" s="44">
        <v>3.92</v>
      </c>
    </row>
    <row r="374" spans="1:27" ht="12.75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600</v>
      </c>
      <c r="B375" s="28" t="str">
        <f>"11"&amp;"."&amp;$B$662&amp;"."&amp;$B$663</f>
        <v>11.10.2023</v>
      </c>
      <c r="C375" s="90" t="s">
        <v>76</v>
      </c>
      <c r="D375" s="91">
        <f>ROUND(((D376+D377+D379+D378)/1000),5)</f>
        <v>3.5638899999999998</v>
      </c>
      <c r="E375" s="91">
        <f>ROUND(((E376+E377+E379+E378)/1000),5)</f>
        <v>3.4790100000000002</v>
      </c>
      <c r="F375" s="91">
        <f>ROUND(((F376+F377+F379+F378)/1000),5)</f>
        <v>3.4561700000000002</v>
      </c>
      <c r="G375" s="91">
        <f t="shared" ref="G375:AA375" si="216">ROUND(((G376+G377+G379+G378)/1000),5)</f>
        <v>3.4567899999999998</v>
      </c>
      <c r="H375" s="91">
        <f t="shared" si="216"/>
        <v>3.4965600000000001</v>
      </c>
      <c r="I375" s="91">
        <f t="shared" si="216"/>
        <v>3.6498499999999998</v>
      </c>
      <c r="J375" s="91">
        <f t="shared" si="216"/>
        <v>3.79854</v>
      </c>
      <c r="K375" s="91">
        <f t="shared" si="216"/>
        <v>4.1331499999999997</v>
      </c>
      <c r="L375" s="91">
        <f t="shared" si="216"/>
        <v>4.3784799999999997</v>
      </c>
      <c r="M375" s="91">
        <f t="shared" si="216"/>
        <v>4.5276899999999998</v>
      </c>
      <c r="N375" s="91">
        <f t="shared" si="216"/>
        <v>4.6383799999999997</v>
      </c>
      <c r="O375" s="91">
        <f t="shared" si="216"/>
        <v>4.51</v>
      </c>
      <c r="P375" s="91">
        <f t="shared" si="216"/>
        <v>4.4969000000000001</v>
      </c>
      <c r="Q375" s="91">
        <f t="shared" si="216"/>
        <v>4.43886</v>
      </c>
      <c r="R375" s="91">
        <f t="shared" si="216"/>
        <v>4.4584299999999999</v>
      </c>
      <c r="S375" s="91">
        <f t="shared" si="216"/>
        <v>4.4306700000000001</v>
      </c>
      <c r="T375" s="91">
        <f t="shared" si="216"/>
        <v>4.4550200000000002</v>
      </c>
      <c r="U375" s="91">
        <f t="shared" si="216"/>
        <v>4.5863800000000001</v>
      </c>
      <c r="V375" s="91">
        <f t="shared" si="216"/>
        <v>4.8308400000000002</v>
      </c>
      <c r="W375" s="91">
        <f t="shared" si="216"/>
        <v>4.6282300000000003</v>
      </c>
      <c r="X375" s="91">
        <f t="shared" si="216"/>
        <v>4.5873699999999999</v>
      </c>
      <c r="Y375" s="91">
        <f t="shared" si="216"/>
        <v>4.4484000000000004</v>
      </c>
      <c r="Z375" s="91">
        <f t="shared" si="216"/>
        <v>3.95072</v>
      </c>
      <c r="AA375" s="91">
        <f t="shared" si="216"/>
        <v>3.6418200000000001</v>
      </c>
    </row>
    <row r="376" spans="1:27" ht="12.75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1226.8499999999999</v>
      </c>
      <c r="E376" s="44">
        <v>1141.97</v>
      </c>
      <c r="F376" s="44">
        <v>1119.1300000000001</v>
      </c>
      <c r="G376" s="44">
        <v>1119.75</v>
      </c>
      <c r="H376" s="44">
        <v>1159.52</v>
      </c>
      <c r="I376" s="44">
        <v>1312.81</v>
      </c>
      <c r="J376" s="44">
        <v>1461.5</v>
      </c>
      <c r="K376" s="44">
        <v>1796.11</v>
      </c>
      <c r="L376" s="44">
        <v>2041.44</v>
      </c>
      <c r="M376" s="44">
        <v>2190.65</v>
      </c>
      <c r="N376" s="44">
        <v>2301.34</v>
      </c>
      <c r="O376" s="44">
        <v>2172.96</v>
      </c>
      <c r="P376" s="44">
        <v>2159.86</v>
      </c>
      <c r="Q376" s="44">
        <v>2101.8200000000002</v>
      </c>
      <c r="R376" s="44">
        <v>2121.39</v>
      </c>
      <c r="S376" s="44">
        <v>2093.63</v>
      </c>
      <c r="T376" s="44">
        <v>2117.98</v>
      </c>
      <c r="U376" s="44">
        <v>2249.34</v>
      </c>
      <c r="V376" s="44">
        <v>2493.8000000000002</v>
      </c>
      <c r="W376" s="44">
        <v>2291.19</v>
      </c>
      <c r="X376" s="44">
        <v>2250.33</v>
      </c>
      <c r="Y376" s="44">
        <v>2111.36</v>
      </c>
      <c r="Z376" s="44">
        <v>1613.68</v>
      </c>
      <c r="AA376" s="44">
        <v>1304.78</v>
      </c>
    </row>
    <row r="377" spans="1:27" ht="12.75" customHeight="1" outlineLevel="1" x14ac:dyDescent="0.2">
      <c r="A377" s="99" t="s">
        <v>602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3.92</v>
      </c>
      <c r="E378" s="44">
        <v>3.92</v>
      </c>
      <c r="F378" s="44">
        <v>3.92</v>
      </c>
      <c r="G378" s="44">
        <v>3.92</v>
      </c>
      <c r="H378" s="44">
        <v>3.92</v>
      </c>
      <c r="I378" s="44">
        <v>3.92</v>
      </c>
      <c r="J378" s="44">
        <v>3.92</v>
      </c>
      <c r="K378" s="44">
        <v>3.92</v>
      </c>
      <c r="L378" s="44">
        <v>3.92</v>
      </c>
      <c r="M378" s="44">
        <v>3.92</v>
      </c>
      <c r="N378" s="44">
        <v>3.92</v>
      </c>
      <c r="O378" s="44">
        <v>3.92</v>
      </c>
      <c r="P378" s="44">
        <v>3.92</v>
      </c>
      <c r="Q378" s="44">
        <v>3.92</v>
      </c>
      <c r="R378" s="44">
        <v>3.92</v>
      </c>
      <c r="S378" s="44">
        <v>3.92</v>
      </c>
      <c r="T378" s="44">
        <v>3.92</v>
      </c>
      <c r="U378" s="44">
        <v>3.92</v>
      </c>
      <c r="V378" s="44">
        <v>3.92</v>
      </c>
      <c r="W378" s="44">
        <v>3.92</v>
      </c>
      <c r="X378" s="44">
        <v>3.92</v>
      </c>
      <c r="Y378" s="44">
        <v>3.92</v>
      </c>
      <c r="Z378" s="44">
        <v>3.92</v>
      </c>
      <c r="AA378" s="44">
        <v>3.92</v>
      </c>
    </row>
    <row r="379" spans="1:27" ht="12.75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605</v>
      </c>
      <c r="B380" s="28" t="str">
        <f>"12"&amp;"."&amp;$B$662&amp;"."&amp;$B$663</f>
        <v>12.10.2023</v>
      </c>
      <c r="C380" s="90" t="s">
        <v>76</v>
      </c>
      <c r="D380" s="91">
        <f>ROUND(((D381+D382+D384+D383)/1000),5)</f>
        <v>3.47837</v>
      </c>
      <c r="E380" s="91">
        <f>ROUND(((E381+E382+E384+E383)/1000),5)</f>
        <v>3.4091</v>
      </c>
      <c r="F380" s="91">
        <f>ROUND(((F381+F382+F384+F383)/1000),5)</f>
        <v>3.3527999999999998</v>
      </c>
      <c r="G380" s="91">
        <f t="shared" ref="G380:AA380" si="219">ROUND(((G381+G382+G384+G383)/1000),5)</f>
        <v>3.3582000000000001</v>
      </c>
      <c r="H380" s="91">
        <f t="shared" si="219"/>
        <v>3.45445</v>
      </c>
      <c r="I380" s="91">
        <f t="shared" si="219"/>
        <v>3.5670199999999999</v>
      </c>
      <c r="J380" s="91">
        <f t="shared" si="219"/>
        <v>3.8051599999999999</v>
      </c>
      <c r="K380" s="91">
        <f t="shared" si="219"/>
        <v>4.0964400000000003</v>
      </c>
      <c r="L380" s="91">
        <f t="shared" si="219"/>
        <v>4.5155399999999997</v>
      </c>
      <c r="M380" s="91">
        <f t="shared" si="219"/>
        <v>4.5481800000000003</v>
      </c>
      <c r="N380" s="91">
        <f t="shared" si="219"/>
        <v>4.60311</v>
      </c>
      <c r="O380" s="91">
        <f t="shared" si="219"/>
        <v>4.59856</v>
      </c>
      <c r="P380" s="91">
        <f t="shared" si="219"/>
        <v>4.6013500000000001</v>
      </c>
      <c r="Q380" s="91">
        <f t="shared" si="219"/>
        <v>4.6071499999999999</v>
      </c>
      <c r="R380" s="91">
        <f t="shared" si="219"/>
        <v>4.5995400000000002</v>
      </c>
      <c r="S380" s="91">
        <f t="shared" si="219"/>
        <v>4.5783300000000002</v>
      </c>
      <c r="T380" s="91">
        <f t="shared" si="219"/>
        <v>4.5715899999999996</v>
      </c>
      <c r="U380" s="91">
        <f t="shared" si="219"/>
        <v>4.5494000000000003</v>
      </c>
      <c r="V380" s="91">
        <f t="shared" si="219"/>
        <v>4.6689699999999998</v>
      </c>
      <c r="W380" s="91">
        <f t="shared" si="219"/>
        <v>4.6809200000000004</v>
      </c>
      <c r="X380" s="91">
        <f t="shared" si="219"/>
        <v>4.5974899999999996</v>
      </c>
      <c r="Y380" s="91">
        <f t="shared" si="219"/>
        <v>4.4939999999999998</v>
      </c>
      <c r="Z380" s="91">
        <f t="shared" si="219"/>
        <v>4.2176499999999999</v>
      </c>
      <c r="AA380" s="91">
        <f t="shared" si="219"/>
        <v>3.6741700000000002</v>
      </c>
    </row>
    <row r="381" spans="1:27" ht="12.75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1141.33</v>
      </c>
      <c r="E381" s="44">
        <v>1072.06</v>
      </c>
      <c r="F381" s="44">
        <v>1015.76</v>
      </c>
      <c r="G381" s="44">
        <v>1021.16</v>
      </c>
      <c r="H381" s="44">
        <v>1117.4100000000001</v>
      </c>
      <c r="I381" s="44">
        <v>1229.98</v>
      </c>
      <c r="J381" s="44">
        <v>1468.12</v>
      </c>
      <c r="K381" s="44">
        <v>1759.4</v>
      </c>
      <c r="L381" s="44">
        <v>2178.5</v>
      </c>
      <c r="M381" s="44">
        <v>2211.14</v>
      </c>
      <c r="N381" s="44">
        <v>2266.0700000000002</v>
      </c>
      <c r="O381" s="44">
        <v>2261.52</v>
      </c>
      <c r="P381" s="44">
        <v>2264.31</v>
      </c>
      <c r="Q381" s="44">
        <v>2270.11</v>
      </c>
      <c r="R381" s="44">
        <v>2262.5</v>
      </c>
      <c r="S381" s="44">
        <v>2241.29</v>
      </c>
      <c r="T381" s="44">
        <v>2234.5500000000002</v>
      </c>
      <c r="U381" s="44">
        <v>2212.36</v>
      </c>
      <c r="V381" s="44">
        <v>2331.9299999999998</v>
      </c>
      <c r="W381" s="44">
        <v>2343.88</v>
      </c>
      <c r="X381" s="44">
        <v>2260.4499999999998</v>
      </c>
      <c r="Y381" s="44">
        <v>2156.96</v>
      </c>
      <c r="Z381" s="44">
        <v>1880.61</v>
      </c>
      <c r="AA381" s="44">
        <v>1337.13</v>
      </c>
    </row>
    <row r="382" spans="1:27" ht="12.75" customHeight="1" outlineLevel="1" x14ac:dyDescent="0.2">
      <c r="A382" s="99" t="s">
        <v>607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3.92</v>
      </c>
      <c r="E383" s="44">
        <v>3.92</v>
      </c>
      <c r="F383" s="44">
        <v>3.92</v>
      </c>
      <c r="G383" s="44">
        <v>3.92</v>
      </c>
      <c r="H383" s="44">
        <v>3.92</v>
      </c>
      <c r="I383" s="44">
        <v>3.92</v>
      </c>
      <c r="J383" s="44">
        <v>3.92</v>
      </c>
      <c r="K383" s="44">
        <v>3.92</v>
      </c>
      <c r="L383" s="44">
        <v>3.92</v>
      </c>
      <c r="M383" s="44">
        <v>3.92</v>
      </c>
      <c r="N383" s="44">
        <v>3.92</v>
      </c>
      <c r="O383" s="44">
        <v>3.92</v>
      </c>
      <c r="P383" s="44">
        <v>3.92</v>
      </c>
      <c r="Q383" s="44">
        <v>3.92</v>
      </c>
      <c r="R383" s="44">
        <v>3.92</v>
      </c>
      <c r="S383" s="44">
        <v>3.92</v>
      </c>
      <c r="T383" s="44">
        <v>3.92</v>
      </c>
      <c r="U383" s="44">
        <v>3.92</v>
      </c>
      <c r="V383" s="44">
        <v>3.92</v>
      </c>
      <c r="W383" s="44">
        <v>3.92</v>
      </c>
      <c r="X383" s="44">
        <v>3.92</v>
      </c>
      <c r="Y383" s="44">
        <v>3.92</v>
      </c>
      <c r="Z383" s="44">
        <v>3.92</v>
      </c>
      <c r="AA383" s="44">
        <v>3.92</v>
      </c>
    </row>
    <row r="384" spans="1:27" ht="12.75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610</v>
      </c>
      <c r="B385" s="28" t="str">
        <f>"13"&amp;"."&amp;$B$662&amp;"."&amp;$B$663</f>
        <v>13.10.2023</v>
      </c>
      <c r="C385" s="90" t="s">
        <v>76</v>
      </c>
      <c r="D385" s="91">
        <f>ROUND(((D386+D387+D389+D388)/1000),5)</f>
        <v>3.4838399999999998</v>
      </c>
      <c r="E385" s="91">
        <f>ROUND(((E386+E387+E389+E388)/1000),5)</f>
        <v>3.4135</v>
      </c>
      <c r="F385" s="91">
        <f>ROUND(((F386+F387+F389+F388)/1000),5)</f>
        <v>3.3831899999999999</v>
      </c>
      <c r="G385" s="91">
        <f t="shared" ref="G385:AA385" si="222">ROUND(((G386+G387+G389+G388)/1000),5)</f>
        <v>3.37642</v>
      </c>
      <c r="H385" s="91">
        <f t="shared" si="222"/>
        <v>3.4422899999999998</v>
      </c>
      <c r="I385" s="91">
        <f t="shared" si="222"/>
        <v>3.5672799999999998</v>
      </c>
      <c r="J385" s="91">
        <f t="shared" si="222"/>
        <v>3.82857</v>
      </c>
      <c r="K385" s="91">
        <f t="shared" si="222"/>
        <v>4.0582099999999999</v>
      </c>
      <c r="L385" s="91">
        <f t="shared" si="222"/>
        <v>4.28146</v>
      </c>
      <c r="M385" s="91">
        <f t="shared" si="222"/>
        <v>4.5283100000000003</v>
      </c>
      <c r="N385" s="91">
        <f t="shared" si="222"/>
        <v>4.5335799999999997</v>
      </c>
      <c r="O385" s="91">
        <f t="shared" si="222"/>
        <v>4.4871800000000004</v>
      </c>
      <c r="P385" s="91">
        <f t="shared" si="222"/>
        <v>4.3992599999999999</v>
      </c>
      <c r="Q385" s="91">
        <f t="shared" si="222"/>
        <v>4.4200499999999998</v>
      </c>
      <c r="R385" s="91">
        <f t="shared" si="222"/>
        <v>4.3831300000000004</v>
      </c>
      <c r="S385" s="91">
        <f t="shared" si="222"/>
        <v>4.3800100000000004</v>
      </c>
      <c r="T385" s="91">
        <f t="shared" si="222"/>
        <v>4.35778</v>
      </c>
      <c r="U385" s="91">
        <f t="shared" si="222"/>
        <v>4.5447199999999999</v>
      </c>
      <c r="V385" s="91">
        <f t="shared" si="222"/>
        <v>4.5965499999999997</v>
      </c>
      <c r="W385" s="91">
        <f t="shared" si="222"/>
        <v>4.5890000000000004</v>
      </c>
      <c r="X385" s="91">
        <f t="shared" si="222"/>
        <v>4.36029</v>
      </c>
      <c r="Y385" s="91">
        <f t="shared" si="222"/>
        <v>4.3106200000000001</v>
      </c>
      <c r="Z385" s="91">
        <f t="shared" si="222"/>
        <v>4.0747400000000003</v>
      </c>
      <c r="AA385" s="91">
        <f t="shared" si="222"/>
        <v>3.8612299999999999</v>
      </c>
    </row>
    <row r="386" spans="1:27" ht="12.75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1146.8</v>
      </c>
      <c r="E386" s="44">
        <v>1076.46</v>
      </c>
      <c r="F386" s="44">
        <v>1046.1500000000001</v>
      </c>
      <c r="G386" s="44">
        <v>1039.3800000000001</v>
      </c>
      <c r="H386" s="44">
        <v>1105.25</v>
      </c>
      <c r="I386" s="44">
        <v>1230.24</v>
      </c>
      <c r="J386" s="44">
        <v>1491.53</v>
      </c>
      <c r="K386" s="44">
        <v>1721.17</v>
      </c>
      <c r="L386" s="44">
        <v>1944.42</v>
      </c>
      <c r="M386" s="44">
        <v>2191.27</v>
      </c>
      <c r="N386" s="44">
        <v>2196.54</v>
      </c>
      <c r="O386" s="44">
        <v>2150.14</v>
      </c>
      <c r="P386" s="44">
        <v>2062.2199999999998</v>
      </c>
      <c r="Q386" s="44">
        <v>2083.0100000000002</v>
      </c>
      <c r="R386" s="44">
        <v>2046.09</v>
      </c>
      <c r="S386" s="44">
        <v>2042.97</v>
      </c>
      <c r="T386" s="44">
        <v>2020.74</v>
      </c>
      <c r="U386" s="44">
        <v>2207.6799999999998</v>
      </c>
      <c r="V386" s="44">
        <v>2259.5100000000002</v>
      </c>
      <c r="W386" s="44">
        <v>2251.96</v>
      </c>
      <c r="X386" s="44">
        <v>2023.25</v>
      </c>
      <c r="Y386" s="44">
        <v>1973.58</v>
      </c>
      <c r="Z386" s="44">
        <v>1737.7</v>
      </c>
      <c r="AA386" s="44">
        <v>1524.19</v>
      </c>
    </row>
    <row r="387" spans="1:27" ht="12.75" customHeight="1" outlineLevel="1" x14ac:dyDescent="0.2">
      <c r="A387" s="99" t="s">
        <v>612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3.92</v>
      </c>
      <c r="E388" s="44">
        <v>3.92</v>
      </c>
      <c r="F388" s="44">
        <v>3.92</v>
      </c>
      <c r="G388" s="44">
        <v>3.92</v>
      </c>
      <c r="H388" s="44">
        <v>3.92</v>
      </c>
      <c r="I388" s="44">
        <v>3.92</v>
      </c>
      <c r="J388" s="44">
        <v>3.92</v>
      </c>
      <c r="K388" s="44">
        <v>3.92</v>
      </c>
      <c r="L388" s="44">
        <v>3.92</v>
      </c>
      <c r="M388" s="44">
        <v>3.92</v>
      </c>
      <c r="N388" s="44">
        <v>3.92</v>
      </c>
      <c r="O388" s="44">
        <v>3.92</v>
      </c>
      <c r="P388" s="44">
        <v>3.92</v>
      </c>
      <c r="Q388" s="44">
        <v>3.92</v>
      </c>
      <c r="R388" s="44">
        <v>3.92</v>
      </c>
      <c r="S388" s="44">
        <v>3.92</v>
      </c>
      <c r="T388" s="44">
        <v>3.92</v>
      </c>
      <c r="U388" s="44">
        <v>3.92</v>
      </c>
      <c r="V388" s="44">
        <v>3.92</v>
      </c>
      <c r="W388" s="44">
        <v>3.92</v>
      </c>
      <c r="X388" s="44">
        <v>3.92</v>
      </c>
      <c r="Y388" s="44">
        <v>3.92</v>
      </c>
      <c r="Z388" s="44">
        <v>3.92</v>
      </c>
      <c r="AA388" s="44">
        <v>3.92</v>
      </c>
    </row>
    <row r="389" spans="1:27" ht="12.75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615</v>
      </c>
      <c r="B390" s="28" t="str">
        <f>"14"&amp;"."&amp;$B$662&amp;"."&amp;$B$663</f>
        <v>14.10.2023</v>
      </c>
      <c r="C390" s="90" t="s">
        <v>76</v>
      </c>
      <c r="D390" s="91">
        <f>ROUND(((D391+D392+D394+D393)/1000),5)</f>
        <v>3.6183900000000002</v>
      </c>
      <c r="E390" s="91">
        <f>ROUND(((E391+E392+E394+E393)/1000),5)</f>
        <v>3.5261</v>
      </c>
      <c r="F390" s="91">
        <f>ROUND(((F391+F392+F394+F393)/1000),5)</f>
        <v>3.5045799999999998</v>
      </c>
      <c r="G390" s="91">
        <f t="shared" ref="G390:AA390" si="225">ROUND(((G391+G392+G394+G393)/1000),5)</f>
        <v>3.50786</v>
      </c>
      <c r="H390" s="91">
        <f t="shared" si="225"/>
        <v>3.5174099999999999</v>
      </c>
      <c r="I390" s="91">
        <f t="shared" si="225"/>
        <v>3.5788600000000002</v>
      </c>
      <c r="J390" s="91">
        <f t="shared" si="225"/>
        <v>3.6927300000000001</v>
      </c>
      <c r="K390" s="91">
        <f t="shared" si="225"/>
        <v>3.96834</v>
      </c>
      <c r="L390" s="91">
        <f t="shared" si="225"/>
        <v>4.1275500000000003</v>
      </c>
      <c r="M390" s="91">
        <f t="shared" si="225"/>
        <v>4.2966100000000003</v>
      </c>
      <c r="N390" s="91">
        <f t="shared" si="225"/>
        <v>4.3540099999999997</v>
      </c>
      <c r="O390" s="91">
        <f t="shared" si="225"/>
        <v>4.3624099999999997</v>
      </c>
      <c r="P390" s="91">
        <f t="shared" si="225"/>
        <v>4.3544200000000002</v>
      </c>
      <c r="Q390" s="91">
        <f t="shared" si="225"/>
        <v>4.5101199999999997</v>
      </c>
      <c r="R390" s="91">
        <f t="shared" si="225"/>
        <v>4.6056100000000004</v>
      </c>
      <c r="S390" s="91">
        <f t="shared" si="225"/>
        <v>4.7681399999999998</v>
      </c>
      <c r="T390" s="91">
        <f t="shared" si="225"/>
        <v>4.6813399999999996</v>
      </c>
      <c r="U390" s="91">
        <f t="shared" si="225"/>
        <v>4.8101000000000003</v>
      </c>
      <c r="V390" s="91">
        <f t="shared" si="225"/>
        <v>4.9293199999999997</v>
      </c>
      <c r="W390" s="91">
        <f t="shared" si="225"/>
        <v>4.8037599999999996</v>
      </c>
      <c r="X390" s="91">
        <f t="shared" si="225"/>
        <v>4.5747600000000004</v>
      </c>
      <c r="Y390" s="91">
        <f t="shared" si="225"/>
        <v>4.1905900000000003</v>
      </c>
      <c r="Z390" s="91">
        <f t="shared" si="225"/>
        <v>4.0022900000000003</v>
      </c>
      <c r="AA390" s="91">
        <f t="shared" si="225"/>
        <v>3.7134299999999998</v>
      </c>
    </row>
    <row r="391" spans="1:27" ht="12.75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1281.3499999999999</v>
      </c>
      <c r="E391" s="44">
        <v>1189.06</v>
      </c>
      <c r="F391" s="44">
        <v>1167.54</v>
      </c>
      <c r="G391" s="44">
        <v>1170.82</v>
      </c>
      <c r="H391" s="44">
        <v>1180.3699999999999</v>
      </c>
      <c r="I391" s="44">
        <v>1241.82</v>
      </c>
      <c r="J391" s="44">
        <v>1355.69</v>
      </c>
      <c r="K391" s="44">
        <v>1631.3</v>
      </c>
      <c r="L391" s="44">
        <v>1790.51</v>
      </c>
      <c r="M391" s="44">
        <v>1959.57</v>
      </c>
      <c r="N391" s="44">
        <v>2016.97</v>
      </c>
      <c r="O391" s="44">
        <v>2025.37</v>
      </c>
      <c r="P391" s="44">
        <v>2017.38</v>
      </c>
      <c r="Q391" s="44">
        <v>2173.08</v>
      </c>
      <c r="R391" s="44">
        <v>2268.5700000000002</v>
      </c>
      <c r="S391" s="44">
        <v>2431.1</v>
      </c>
      <c r="T391" s="44">
        <v>2344.3000000000002</v>
      </c>
      <c r="U391" s="44">
        <v>2473.06</v>
      </c>
      <c r="V391" s="44">
        <v>2592.2800000000002</v>
      </c>
      <c r="W391" s="44">
        <v>2466.7199999999998</v>
      </c>
      <c r="X391" s="44">
        <v>2237.7199999999998</v>
      </c>
      <c r="Y391" s="44">
        <v>1853.55</v>
      </c>
      <c r="Z391" s="44">
        <v>1665.25</v>
      </c>
      <c r="AA391" s="44">
        <v>1376.39</v>
      </c>
    </row>
    <row r="392" spans="1:27" ht="12.75" customHeight="1" outlineLevel="1" x14ac:dyDescent="0.2">
      <c r="A392" s="99" t="s">
        <v>617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3.92</v>
      </c>
      <c r="E393" s="44">
        <v>3.92</v>
      </c>
      <c r="F393" s="44">
        <v>3.92</v>
      </c>
      <c r="G393" s="44">
        <v>3.92</v>
      </c>
      <c r="H393" s="44">
        <v>3.92</v>
      </c>
      <c r="I393" s="44">
        <v>3.92</v>
      </c>
      <c r="J393" s="44">
        <v>3.92</v>
      </c>
      <c r="K393" s="44">
        <v>3.92</v>
      </c>
      <c r="L393" s="44">
        <v>3.92</v>
      </c>
      <c r="M393" s="44">
        <v>3.92</v>
      </c>
      <c r="N393" s="44">
        <v>3.92</v>
      </c>
      <c r="O393" s="44">
        <v>3.92</v>
      </c>
      <c r="P393" s="44">
        <v>3.92</v>
      </c>
      <c r="Q393" s="44">
        <v>3.92</v>
      </c>
      <c r="R393" s="44">
        <v>3.92</v>
      </c>
      <c r="S393" s="44">
        <v>3.92</v>
      </c>
      <c r="T393" s="44">
        <v>3.92</v>
      </c>
      <c r="U393" s="44">
        <v>3.92</v>
      </c>
      <c r="V393" s="44">
        <v>3.92</v>
      </c>
      <c r="W393" s="44">
        <v>3.92</v>
      </c>
      <c r="X393" s="44">
        <v>3.92</v>
      </c>
      <c r="Y393" s="44">
        <v>3.92</v>
      </c>
      <c r="Z393" s="44">
        <v>3.92</v>
      </c>
      <c r="AA393" s="44">
        <v>3.92</v>
      </c>
    </row>
    <row r="394" spans="1:27" ht="12.75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620</v>
      </c>
      <c r="B395" s="28" t="str">
        <f>"15"&amp;"."&amp;$B$662&amp;"."&amp;$B$663</f>
        <v>15.10.2023</v>
      </c>
      <c r="C395" s="90" t="s">
        <v>76</v>
      </c>
      <c r="D395" s="91">
        <f>ROUND(((D396+D397+D399+D398)/1000),5)</f>
        <v>3.6322700000000001</v>
      </c>
      <c r="E395" s="91">
        <f>ROUND(((E396+E397+E399+E398)/1000),5)</f>
        <v>3.5310299999999999</v>
      </c>
      <c r="F395" s="91">
        <f>ROUND(((F396+F397+F399+F398)/1000),5)</f>
        <v>3.4958399999999998</v>
      </c>
      <c r="G395" s="91">
        <f t="shared" ref="G395:AA395" si="228">ROUND(((G396+G397+G399+G398)/1000),5)</f>
        <v>3.4812599999999998</v>
      </c>
      <c r="H395" s="91">
        <f t="shared" si="228"/>
        <v>3.4954000000000001</v>
      </c>
      <c r="I395" s="91">
        <f t="shared" si="228"/>
        <v>3.5273500000000002</v>
      </c>
      <c r="J395" s="91">
        <f t="shared" si="228"/>
        <v>3.5059100000000001</v>
      </c>
      <c r="K395" s="91">
        <f t="shared" si="228"/>
        <v>3.5878199999999998</v>
      </c>
      <c r="L395" s="91">
        <f t="shared" si="228"/>
        <v>3.9792000000000001</v>
      </c>
      <c r="M395" s="91">
        <f t="shared" si="228"/>
        <v>4.0988800000000003</v>
      </c>
      <c r="N395" s="91">
        <f t="shared" si="228"/>
        <v>4.1478000000000002</v>
      </c>
      <c r="O395" s="91">
        <f t="shared" si="228"/>
        <v>4.1641700000000004</v>
      </c>
      <c r="P395" s="91">
        <f t="shared" si="228"/>
        <v>4.1590999999999996</v>
      </c>
      <c r="Q395" s="91">
        <f t="shared" si="228"/>
        <v>4.1644699999999997</v>
      </c>
      <c r="R395" s="91">
        <f t="shared" si="228"/>
        <v>4.1680900000000003</v>
      </c>
      <c r="S395" s="91">
        <f t="shared" si="228"/>
        <v>4.1589299999999998</v>
      </c>
      <c r="T395" s="91">
        <f t="shared" si="228"/>
        <v>4.2095399999999996</v>
      </c>
      <c r="U395" s="91">
        <f t="shared" si="228"/>
        <v>4.3843399999999999</v>
      </c>
      <c r="V395" s="91">
        <f t="shared" si="228"/>
        <v>4.5355800000000004</v>
      </c>
      <c r="W395" s="91">
        <f t="shared" si="228"/>
        <v>4.4996099999999997</v>
      </c>
      <c r="X395" s="91">
        <f t="shared" si="228"/>
        <v>4.3818200000000003</v>
      </c>
      <c r="Y395" s="91">
        <f t="shared" si="228"/>
        <v>4.1528</v>
      </c>
      <c r="Z395" s="91">
        <f t="shared" si="228"/>
        <v>3.9982600000000001</v>
      </c>
      <c r="AA395" s="91">
        <f t="shared" si="228"/>
        <v>3.6917599999999999</v>
      </c>
    </row>
    <row r="396" spans="1:27" ht="12.75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1295.23</v>
      </c>
      <c r="E396" s="44">
        <v>1193.99</v>
      </c>
      <c r="F396" s="44">
        <v>1158.8</v>
      </c>
      <c r="G396" s="44">
        <v>1144.22</v>
      </c>
      <c r="H396" s="44">
        <v>1158.3599999999999</v>
      </c>
      <c r="I396" s="44">
        <v>1190.31</v>
      </c>
      <c r="J396" s="44">
        <v>1168.8699999999999</v>
      </c>
      <c r="K396" s="44">
        <v>1250.78</v>
      </c>
      <c r="L396" s="44">
        <v>1642.16</v>
      </c>
      <c r="M396" s="44">
        <v>1761.84</v>
      </c>
      <c r="N396" s="44">
        <v>1810.76</v>
      </c>
      <c r="O396" s="44">
        <v>1827.13</v>
      </c>
      <c r="P396" s="44">
        <v>1822.06</v>
      </c>
      <c r="Q396" s="44">
        <v>1827.43</v>
      </c>
      <c r="R396" s="44">
        <v>1831.05</v>
      </c>
      <c r="S396" s="44">
        <v>1821.89</v>
      </c>
      <c r="T396" s="44">
        <v>1872.5</v>
      </c>
      <c r="U396" s="44">
        <v>2047.3</v>
      </c>
      <c r="V396" s="44">
        <v>2198.54</v>
      </c>
      <c r="W396" s="44">
        <v>2162.5700000000002</v>
      </c>
      <c r="X396" s="44">
        <v>2044.78</v>
      </c>
      <c r="Y396" s="44">
        <v>1815.76</v>
      </c>
      <c r="Z396" s="44">
        <v>1661.22</v>
      </c>
      <c r="AA396" s="44">
        <v>1354.72</v>
      </c>
    </row>
    <row r="397" spans="1:27" ht="12.75" customHeight="1" outlineLevel="1" x14ac:dyDescent="0.2">
      <c r="A397" s="99" t="s">
        <v>622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3.92</v>
      </c>
      <c r="E398" s="44">
        <v>3.92</v>
      </c>
      <c r="F398" s="44">
        <v>3.92</v>
      </c>
      <c r="G398" s="44">
        <v>3.92</v>
      </c>
      <c r="H398" s="44">
        <v>3.92</v>
      </c>
      <c r="I398" s="44">
        <v>3.92</v>
      </c>
      <c r="J398" s="44">
        <v>3.92</v>
      </c>
      <c r="K398" s="44">
        <v>3.92</v>
      </c>
      <c r="L398" s="44">
        <v>3.92</v>
      </c>
      <c r="M398" s="44">
        <v>3.92</v>
      </c>
      <c r="N398" s="44">
        <v>3.92</v>
      </c>
      <c r="O398" s="44">
        <v>3.92</v>
      </c>
      <c r="P398" s="44">
        <v>3.92</v>
      </c>
      <c r="Q398" s="44">
        <v>3.92</v>
      </c>
      <c r="R398" s="44">
        <v>3.92</v>
      </c>
      <c r="S398" s="44">
        <v>3.92</v>
      </c>
      <c r="T398" s="44">
        <v>3.92</v>
      </c>
      <c r="U398" s="44">
        <v>3.92</v>
      </c>
      <c r="V398" s="44">
        <v>3.92</v>
      </c>
      <c r="W398" s="44">
        <v>3.92</v>
      </c>
      <c r="X398" s="44">
        <v>3.92</v>
      </c>
      <c r="Y398" s="44">
        <v>3.92</v>
      </c>
      <c r="Z398" s="44">
        <v>3.92</v>
      </c>
      <c r="AA398" s="44">
        <v>3.92</v>
      </c>
    </row>
    <row r="399" spans="1:27" ht="12.75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625</v>
      </c>
      <c r="B400" s="28" t="str">
        <f>"16"&amp;"."&amp;$B$662&amp;"."&amp;$B$663</f>
        <v>16.10.2023</v>
      </c>
      <c r="C400" s="90" t="s">
        <v>76</v>
      </c>
      <c r="D400" s="91">
        <f>ROUND(((D401+D402+D404+D403)/1000),5)</f>
        <v>3.6269300000000002</v>
      </c>
      <c r="E400" s="91">
        <f>ROUND(((E401+E402+E404+E403)/1000),5)</f>
        <v>3.5638399999999999</v>
      </c>
      <c r="F400" s="91">
        <f>ROUND(((F401+F402+F404+F403)/1000),5)</f>
        <v>3.50305</v>
      </c>
      <c r="G400" s="91">
        <f t="shared" ref="G400:AA400" si="231">ROUND(((G401+G402+G404+G403)/1000),5)</f>
        <v>3.4876100000000001</v>
      </c>
      <c r="H400" s="91">
        <f t="shared" si="231"/>
        <v>3.5160499999999999</v>
      </c>
      <c r="I400" s="91">
        <f t="shared" si="231"/>
        <v>3.7012</v>
      </c>
      <c r="J400" s="91">
        <f t="shared" si="231"/>
        <v>3.9104299999999999</v>
      </c>
      <c r="K400" s="91">
        <f t="shared" si="231"/>
        <v>4.1073899999999997</v>
      </c>
      <c r="L400" s="91">
        <f t="shared" si="231"/>
        <v>4.3275100000000002</v>
      </c>
      <c r="M400" s="91">
        <f t="shared" si="231"/>
        <v>4.4850700000000003</v>
      </c>
      <c r="N400" s="91">
        <f t="shared" si="231"/>
        <v>4.4907000000000004</v>
      </c>
      <c r="O400" s="91">
        <f t="shared" si="231"/>
        <v>4.4513600000000002</v>
      </c>
      <c r="P400" s="91">
        <f t="shared" si="231"/>
        <v>4.4229200000000004</v>
      </c>
      <c r="Q400" s="91">
        <f t="shared" si="231"/>
        <v>4.4365199999999998</v>
      </c>
      <c r="R400" s="91">
        <f t="shared" si="231"/>
        <v>4.4318200000000001</v>
      </c>
      <c r="S400" s="91">
        <f t="shared" si="231"/>
        <v>4.4131900000000002</v>
      </c>
      <c r="T400" s="91">
        <f t="shared" si="231"/>
        <v>4.4165299999999998</v>
      </c>
      <c r="U400" s="91">
        <f t="shared" si="231"/>
        <v>4.4535200000000001</v>
      </c>
      <c r="V400" s="91">
        <f t="shared" si="231"/>
        <v>4.5259999999999998</v>
      </c>
      <c r="W400" s="91">
        <f t="shared" si="231"/>
        <v>4.5304799999999998</v>
      </c>
      <c r="X400" s="91">
        <f t="shared" si="231"/>
        <v>4.3569599999999999</v>
      </c>
      <c r="Y400" s="91">
        <f t="shared" si="231"/>
        <v>4.2122900000000003</v>
      </c>
      <c r="Z400" s="91">
        <f t="shared" si="231"/>
        <v>3.93458</v>
      </c>
      <c r="AA400" s="91">
        <f t="shared" si="231"/>
        <v>3.6343000000000001</v>
      </c>
    </row>
    <row r="401" spans="1:27" ht="12.75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1289.8900000000001</v>
      </c>
      <c r="E401" s="44">
        <v>1226.8</v>
      </c>
      <c r="F401" s="44">
        <v>1166.01</v>
      </c>
      <c r="G401" s="44">
        <v>1150.57</v>
      </c>
      <c r="H401" s="44">
        <v>1179.01</v>
      </c>
      <c r="I401" s="44">
        <v>1364.16</v>
      </c>
      <c r="J401" s="44">
        <v>1573.39</v>
      </c>
      <c r="K401" s="44">
        <v>1770.35</v>
      </c>
      <c r="L401" s="44">
        <v>1990.47</v>
      </c>
      <c r="M401" s="44">
        <v>2148.0300000000002</v>
      </c>
      <c r="N401" s="44">
        <v>2153.66</v>
      </c>
      <c r="O401" s="44">
        <v>2114.3200000000002</v>
      </c>
      <c r="P401" s="44">
        <v>2085.88</v>
      </c>
      <c r="Q401" s="44">
        <v>2099.48</v>
      </c>
      <c r="R401" s="44">
        <v>2094.7800000000002</v>
      </c>
      <c r="S401" s="44">
        <v>2076.15</v>
      </c>
      <c r="T401" s="44">
        <v>2079.4899999999998</v>
      </c>
      <c r="U401" s="44">
        <v>2116.48</v>
      </c>
      <c r="V401" s="44">
        <v>2188.96</v>
      </c>
      <c r="W401" s="44">
        <v>2193.44</v>
      </c>
      <c r="X401" s="44">
        <v>2019.92</v>
      </c>
      <c r="Y401" s="44">
        <v>1875.25</v>
      </c>
      <c r="Z401" s="44">
        <v>1597.54</v>
      </c>
      <c r="AA401" s="44">
        <v>1297.26</v>
      </c>
    </row>
    <row r="402" spans="1:27" ht="12.75" customHeight="1" outlineLevel="1" x14ac:dyDescent="0.2">
      <c r="A402" s="99" t="s">
        <v>627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3.92</v>
      </c>
      <c r="E403" s="44">
        <v>3.92</v>
      </c>
      <c r="F403" s="44">
        <v>3.92</v>
      </c>
      <c r="G403" s="44">
        <v>3.92</v>
      </c>
      <c r="H403" s="44">
        <v>3.92</v>
      </c>
      <c r="I403" s="44">
        <v>3.92</v>
      </c>
      <c r="J403" s="44">
        <v>3.92</v>
      </c>
      <c r="K403" s="44">
        <v>3.92</v>
      </c>
      <c r="L403" s="44">
        <v>3.92</v>
      </c>
      <c r="M403" s="44">
        <v>3.92</v>
      </c>
      <c r="N403" s="44">
        <v>3.92</v>
      </c>
      <c r="O403" s="44">
        <v>3.92</v>
      </c>
      <c r="P403" s="44">
        <v>3.92</v>
      </c>
      <c r="Q403" s="44">
        <v>3.92</v>
      </c>
      <c r="R403" s="44">
        <v>3.92</v>
      </c>
      <c r="S403" s="44">
        <v>3.92</v>
      </c>
      <c r="T403" s="44">
        <v>3.92</v>
      </c>
      <c r="U403" s="44">
        <v>3.92</v>
      </c>
      <c r="V403" s="44">
        <v>3.92</v>
      </c>
      <c r="W403" s="44">
        <v>3.92</v>
      </c>
      <c r="X403" s="44">
        <v>3.92</v>
      </c>
      <c r="Y403" s="44">
        <v>3.92</v>
      </c>
      <c r="Z403" s="44">
        <v>3.92</v>
      </c>
      <c r="AA403" s="44">
        <v>3.92</v>
      </c>
    </row>
    <row r="404" spans="1:27" ht="12.75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630</v>
      </c>
      <c r="B405" s="28" t="str">
        <f>"17"&amp;"."&amp;$B$662&amp;"."&amp;$B$663</f>
        <v>17.10.2023</v>
      </c>
      <c r="C405" s="90" t="s">
        <v>76</v>
      </c>
      <c r="D405" s="91">
        <f>ROUND(((D406+D407+D409+D408)/1000),5)</f>
        <v>3.51796</v>
      </c>
      <c r="E405" s="91">
        <f>ROUND(((E406+E407+E409+E408)/1000),5)</f>
        <v>3.46197</v>
      </c>
      <c r="F405" s="91">
        <f>ROUND(((F406+F407+F409+F408)/1000),5)</f>
        <v>3.4181499999999998</v>
      </c>
      <c r="G405" s="91">
        <f t="shared" ref="G405:AA405" si="234">ROUND(((G406+G407+G409+G408)/1000),5)</f>
        <v>3.4166300000000001</v>
      </c>
      <c r="H405" s="91">
        <f t="shared" si="234"/>
        <v>3.4536199999999999</v>
      </c>
      <c r="I405" s="91">
        <f t="shared" si="234"/>
        <v>3.58786</v>
      </c>
      <c r="J405" s="91">
        <f t="shared" si="234"/>
        <v>3.70153</v>
      </c>
      <c r="K405" s="91">
        <f t="shared" si="234"/>
        <v>4.04697</v>
      </c>
      <c r="L405" s="91">
        <f t="shared" si="234"/>
        <v>4.2876399999999997</v>
      </c>
      <c r="M405" s="91">
        <f t="shared" si="234"/>
        <v>4.5446200000000001</v>
      </c>
      <c r="N405" s="91">
        <f t="shared" si="234"/>
        <v>4.5827900000000001</v>
      </c>
      <c r="O405" s="91">
        <f t="shared" si="234"/>
        <v>4.5401199999999999</v>
      </c>
      <c r="P405" s="91">
        <f t="shared" si="234"/>
        <v>4.3485100000000001</v>
      </c>
      <c r="Q405" s="91">
        <f t="shared" si="234"/>
        <v>4.3643200000000002</v>
      </c>
      <c r="R405" s="91">
        <f t="shared" si="234"/>
        <v>4.3738900000000003</v>
      </c>
      <c r="S405" s="91">
        <f t="shared" si="234"/>
        <v>4.3669700000000002</v>
      </c>
      <c r="T405" s="91">
        <f t="shared" si="234"/>
        <v>4.3575299999999997</v>
      </c>
      <c r="U405" s="91">
        <f t="shared" si="234"/>
        <v>4.4330699999999998</v>
      </c>
      <c r="V405" s="91">
        <f t="shared" si="234"/>
        <v>4.5950199999999999</v>
      </c>
      <c r="W405" s="91">
        <f t="shared" si="234"/>
        <v>4.5935600000000001</v>
      </c>
      <c r="X405" s="91">
        <f t="shared" si="234"/>
        <v>4.3282499999999997</v>
      </c>
      <c r="Y405" s="91">
        <f t="shared" si="234"/>
        <v>4.1947599999999996</v>
      </c>
      <c r="Z405" s="91">
        <f t="shared" si="234"/>
        <v>3.9638599999999999</v>
      </c>
      <c r="AA405" s="91">
        <f t="shared" si="234"/>
        <v>3.6973199999999999</v>
      </c>
    </row>
    <row r="406" spans="1:27" ht="12.75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1180.92</v>
      </c>
      <c r="E406" s="44">
        <v>1124.93</v>
      </c>
      <c r="F406" s="44">
        <v>1081.1099999999999</v>
      </c>
      <c r="G406" s="44">
        <v>1079.5899999999999</v>
      </c>
      <c r="H406" s="44">
        <v>1116.58</v>
      </c>
      <c r="I406" s="44">
        <v>1250.82</v>
      </c>
      <c r="J406" s="44">
        <v>1364.49</v>
      </c>
      <c r="K406" s="44">
        <v>1709.93</v>
      </c>
      <c r="L406" s="44">
        <v>1950.6</v>
      </c>
      <c r="M406" s="44">
        <v>2207.58</v>
      </c>
      <c r="N406" s="44">
        <v>2245.75</v>
      </c>
      <c r="O406" s="44">
        <v>2203.08</v>
      </c>
      <c r="P406" s="44">
        <v>2011.47</v>
      </c>
      <c r="Q406" s="44">
        <v>2027.28</v>
      </c>
      <c r="R406" s="44">
        <v>2036.85</v>
      </c>
      <c r="S406" s="44">
        <v>2029.93</v>
      </c>
      <c r="T406" s="44">
        <v>2020.49</v>
      </c>
      <c r="U406" s="44">
        <v>2096.0300000000002</v>
      </c>
      <c r="V406" s="44">
        <v>2257.98</v>
      </c>
      <c r="W406" s="44">
        <v>2256.52</v>
      </c>
      <c r="X406" s="44">
        <v>1991.21</v>
      </c>
      <c r="Y406" s="44">
        <v>1857.72</v>
      </c>
      <c r="Z406" s="44">
        <v>1626.82</v>
      </c>
      <c r="AA406" s="44">
        <v>1360.28</v>
      </c>
    </row>
    <row r="407" spans="1:27" ht="12.75" customHeight="1" outlineLevel="1" x14ac:dyDescent="0.2">
      <c r="A407" s="99" t="s">
        <v>632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3.92</v>
      </c>
      <c r="E408" s="44">
        <v>3.92</v>
      </c>
      <c r="F408" s="44">
        <v>3.92</v>
      </c>
      <c r="G408" s="44">
        <v>3.92</v>
      </c>
      <c r="H408" s="44">
        <v>3.92</v>
      </c>
      <c r="I408" s="44">
        <v>3.92</v>
      </c>
      <c r="J408" s="44">
        <v>3.92</v>
      </c>
      <c r="K408" s="44">
        <v>3.92</v>
      </c>
      <c r="L408" s="44">
        <v>3.92</v>
      </c>
      <c r="M408" s="44">
        <v>3.92</v>
      </c>
      <c r="N408" s="44">
        <v>3.92</v>
      </c>
      <c r="O408" s="44">
        <v>3.92</v>
      </c>
      <c r="P408" s="44">
        <v>3.92</v>
      </c>
      <c r="Q408" s="44">
        <v>3.92</v>
      </c>
      <c r="R408" s="44">
        <v>3.92</v>
      </c>
      <c r="S408" s="44">
        <v>3.92</v>
      </c>
      <c r="T408" s="44">
        <v>3.92</v>
      </c>
      <c r="U408" s="44">
        <v>3.92</v>
      </c>
      <c r="V408" s="44">
        <v>3.92</v>
      </c>
      <c r="W408" s="44">
        <v>3.92</v>
      </c>
      <c r="X408" s="44">
        <v>3.92</v>
      </c>
      <c r="Y408" s="44">
        <v>3.92</v>
      </c>
      <c r="Z408" s="44">
        <v>3.92</v>
      </c>
      <c r="AA408" s="44">
        <v>3.92</v>
      </c>
    </row>
    <row r="409" spans="1:27" ht="12.75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635</v>
      </c>
      <c r="B410" s="28" t="str">
        <f>"18"&amp;"."&amp;$B$662&amp;"."&amp;$B$663</f>
        <v>18.10.2023</v>
      </c>
      <c r="C410" s="90" t="s">
        <v>76</v>
      </c>
      <c r="D410" s="91">
        <f>ROUND(((D411+D412+D414+D413)/1000),5)</f>
        <v>3.5101100000000001</v>
      </c>
      <c r="E410" s="91">
        <f>ROUND(((E411+E412+E414+E413)/1000),5)</f>
        <v>3.44903</v>
      </c>
      <c r="F410" s="91">
        <f>ROUND(((F411+F412+F414+F413)/1000),5)</f>
        <v>3.4271500000000001</v>
      </c>
      <c r="G410" s="91">
        <f t="shared" ref="G410:AA410" si="237">ROUND(((G411+G412+G414+G413)/1000),5)</f>
        <v>3.4435099999999998</v>
      </c>
      <c r="H410" s="91">
        <f t="shared" si="237"/>
        <v>3.49729</v>
      </c>
      <c r="I410" s="91">
        <f t="shared" si="237"/>
        <v>3.58561</v>
      </c>
      <c r="J410" s="91">
        <f t="shared" si="237"/>
        <v>3.7494200000000002</v>
      </c>
      <c r="K410" s="91">
        <f t="shared" si="237"/>
        <v>4.0661100000000001</v>
      </c>
      <c r="L410" s="91">
        <f t="shared" si="237"/>
        <v>4.1734999999999998</v>
      </c>
      <c r="M410" s="91">
        <f t="shared" si="237"/>
        <v>4.4797000000000002</v>
      </c>
      <c r="N410" s="91">
        <f t="shared" si="237"/>
        <v>4.53714</v>
      </c>
      <c r="O410" s="91">
        <f t="shared" si="237"/>
        <v>4.3433400000000004</v>
      </c>
      <c r="P410" s="91">
        <f t="shared" si="237"/>
        <v>4.3221699999999998</v>
      </c>
      <c r="Q410" s="91">
        <f t="shared" si="237"/>
        <v>4.3202600000000002</v>
      </c>
      <c r="R410" s="91">
        <f t="shared" si="237"/>
        <v>4.3351699999999997</v>
      </c>
      <c r="S410" s="91">
        <f t="shared" si="237"/>
        <v>4.3326500000000001</v>
      </c>
      <c r="T410" s="91">
        <f t="shared" si="237"/>
        <v>4.33352</v>
      </c>
      <c r="U410" s="91">
        <f t="shared" si="237"/>
        <v>4.5223300000000002</v>
      </c>
      <c r="V410" s="91">
        <f t="shared" si="237"/>
        <v>4.5632000000000001</v>
      </c>
      <c r="W410" s="91">
        <f t="shared" si="237"/>
        <v>4.5096400000000001</v>
      </c>
      <c r="X410" s="91">
        <f t="shared" si="237"/>
        <v>4.2753800000000002</v>
      </c>
      <c r="Y410" s="91">
        <f t="shared" si="237"/>
        <v>4.1505099999999997</v>
      </c>
      <c r="Z410" s="91">
        <f t="shared" si="237"/>
        <v>3.85771</v>
      </c>
      <c r="AA410" s="91">
        <f t="shared" si="237"/>
        <v>3.6212800000000001</v>
      </c>
    </row>
    <row r="411" spans="1:27" ht="12.75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1173.07</v>
      </c>
      <c r="E411" s="44">
        <v>1111.99</v>
      </c>
      <c r="F411" s="44">
        <v>1090.1099999999999</v>
      </c>
      <c r="G411" s="44">
        <v>1106.47</v>
      </c>
      <c r="H411" s="44">
        <v>1160.25</v>
      </c>
      <c r="I411" s="44">
        <v>1248.57</v>
      </c>
      <c r="J411" s="44">
        <v>1412.38</v>
      </c>
      <c r="K411" s="44">
        <v>1729.07</v>
      </c>
      <c r="L411" s="44">
        <v>1836.46</v>
      </c>
      <c r="M411" s="44">
        <v>2142.66</v>
      </c>
      <c r="N411" s="44">
        <v>2200.1</v>
      </c>
      <c r="O411" s="44">
        <v>2006.3</v>
      </c>
      <c r="P411" s="44">
        <v>1985.13</v>
      </c>
      <c r="Q411" s="44">
        <v>1983.22</v>
      </c>
      <c r="R411" s="44">
        <v>1998.13</v>
      </c>
      <c r="S411" s="44">
        <v>1995.61</v>
      </c>
      <c r="T411" s="44">
        <v>1996.48</v>
      </c>
      <c r="U411" s="44">
        <v>2185.29</v>
      </c>
      <c r="V411" s="44">
        <v>2226.16</v>
      </c>
      <c r="W411" s="44">
        <v>2172.6</v>
      </c>
      <c r="X411" s="44">
        <v>1938.34</v>
      </c>
      <c r="Y411" s="44">
        <v>1813.47</v>
      </c>
      <c r="Z411" s="44">
        <v>1520.67</v>
      </c>
      <c r="AA411" s="44">
        <v>1284.24</v>
      </c>
    </row>
    <row r="412" spans="1:27" ht="12.75" customHeight="1" outlineLevel="1" x14ac:dyDescent="0.2">
      <c r="A412" s="99" t="s">
        <v>637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3.92</v>
      </c>
      <c r="E413" s="44">
        <v>3.92</v>
      </c>
      <c r="F413" s="44">
        <v>3.92</v>
      </c>
      <c r="G413" s="44">
        <v>3.92</v>
      </c>
      <c r="H413" s="44">
        <v>3.92</v>
      </c>
      <c r="I413" s="44">
        <v>3.92</v>
      </c>
      <c r="J413" s="44">
        <v>3.92</v>
      </c>
      <c r="K413" s="44">
        <v>3.92</v>
      </c>
      <c r="L413" s="44">
        <v>3.92</v>
      </c>
      <c r="M413" s="44">
        <v>3.92</v>
      </c>
      <c r="N413" s="44">
        <v>3.92</v>
      </c>
      <c r="O413" s="44">
        <v>3.92</v>
      </c>
      <c r="P413" s="44">
        <v>3.92</v>
      </c>
      <c r="Q413" s="44">
        <v>3.92</v>
      </c>
      <c r="R413" s="44">
        <v>3.92</v>
      </c>
      <c r="S413" s="44">
        <v>3.92</v>
      </c>
      <c r="T413" s="44">
        <v>3.92</v>
      </c>
      <c r="U413" s="44">
        <v>3.92</v>
      </c>
      <c r="V413" s="44">
        <v>3.92</v>
      </c>
      <c r="W413" s="44">
        <v>3.92</v>
      </c>
      <c r="X413" s="44">
        <v>3.92</v>
      </c>
      <c r="Y413" s="44">
        <v>3.92</v>
      </c>
      <c r="Z413" s="44">
        <v>3.92</v>
      </c>
      <c r="AA413" s="44">
        <v>3.92</v>
      </c>
    </row>
    <row r="414" spans="1:27" ht="12.75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640</v>
      </c>
      <c r="B415" s="28" t="str">
        <f>"19"&amp;"."&amp;$B$662&amp;"."&amp;$B$663</f>
        <v>19.10.2023</v>
      </c>
      <c r="C415" s="90" t="s">
        <v>76</v>
      </c>
      <c r="D415" s="91">
        <f>ROUND(((D416+D417+D419+D418)/1000),5)</f>
        <v>3.5208499999999998</v>
      </c>
      <c r="E415" s="91">
        <f>ROUND(((E416+E417+E419+E418)/1000),5)</f>
        <v>3.4307099999999999</v>
      </c>
      <c r="F415" s="91">
        <f>ROUND(((F416+F417+F419+F418)/1000),5)</f>
        <v>3.4192100000000001</v>
      </c>
      <c r="G415" s="91">
        <f t="shared" ref="G415:AA415" si="240">ROUND(((G416+G417+G419+G418)/1000),5)</f>
        <v>3.4191699999999998</v>
      </c>
      <c r="H415" s="91">
        <f t="shared" si="240"/>
        <v>3.4723299999999999</v>
      </c>
      <c r="I415" s="91">
        <f t="shared" si="240"/>
        <v>3.5792799999999998</v>
      </c>
      <c r="J415" s="91">
        <f t="shared" si="240"/>
        <v>3.8063600000000002</v>
      </c>
      <c r="K415" s="91">
        <f t="shared" si="240"/>
        <v>4.0691600000000001</v>
      </c>
      <c r="L415" s="91">
        <f t="shared" si="240"/>
        <v>4.3365099999999996</v>
      </c>
      <c r="M415" s="91">
        <f t="shared" si="240"/>
        <v>4.4916700000000001</v>
      </c>
      <c r="N415" s="91">
        <f t="shared" si="240"/>
        <v>4.5209000000000001</v>
      </c>
      <c r="O415" s="91">
        <f t="shared" si="240"/>
        <v>4.5211699999999997</v>
      </c>
      <c r="P415" s="91">
        <f t="shared" si="240"/>
        <v>4.4342300000000003</v>
      </c>
      <c r="Q415" s="91">
        <f t="shared" si="240"/>
        <v>4.4444100000000004</v>
      </c>
      <c r="R415" s="91">
        <f t="shared" si="240"/>
        <v>4.44496</v>
      </c>
      <c r="S415" s="91">
        <f t="shared" si="240"/>
        <v>4.4412200000000004</v>
      </c>
      <c r="T415" s="91">
        <f t="shared" si="240"/>
        <v>4.4409900000000002</v>
      </c>
      <c r="U415" s="91">
        <f t="shared" si="240"/>
        <v>4.5027699999999999</v>
      </c>
      <c r="V415" s="91">
        <f t="shared" si="240"/>
        <v>4.5704200000000004</v>
      </c>
      <c r="W415" s="91">
        <f t="shared" si="240"/>
        <v>4.5354599999999996</v>
      </c>
      <c r="X415" s="91">
        <f t="shared" si="240"/>
        <v>4.4078200000000001</v>
      </c>
      <c r="Y415" s="91">
        <f t="shared" si="240"/>
        <v>4.1717199999999997</v>
      </c>
      <c r="Z415" s="91">
        <f t="shared" si="240"/>
        <v>3.9676900000000002</v>
      </c>
      <c r="AA415" s="91">
        <f t="shared" si="240"/>
        <v>3.7235499999999999</v>
      </c>
    </row>
    <row r="416" spans="1:27" ht="12.75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1183.81</v>
      </c>
      <c r="E416" s="44">
        <v>1093.67</v>
      </c>
      <c r="F416" s="44">
        <v>1082.17</v>
      </c>
      <c r="G416" s="44">
        <v>1082.1300000000001</v>
      </c>
      <c r="H416" s="44">
        <v>1135.29</v>
      </c>
      <c r="I416" s="44">
        <v>1242.24</v>
      </c>
      <c r="J416" s="44">
        <v>1469.32</v>
      </c>
      <c r="K416" s="44">
        <v>1732.12</v>
      </c>
      <c r="L416" s="44">
        <v>1999.47</v>
      </c>
      <c r="M416" s="44">
        <v>2154.63</v>
      </c>
      <c r="N416" s="44">
        <v>2183.86</v>
      </c>
      <c r="O416" s="44">
        <v>2184.13</v>
      </c>
      <c r="P416" s="44">
        <v>2097.19</v>
      </c>
      <c r="Q416" s="44">
        <v>2107.37</v>
      </c>
      <c r="R416" s="44">
        <v>2107.92</v>
      </c>
      <c r="S416" s="44">
        <v>2104.1799999999998</v>
      </c>
      <c r="T416" s="44">
        <v>2103.9499999999998</v>
      </c>
      <c r="U416" s="44">
        <v>2165.73</v>
      </c>
      <c r="V416" s="44">
        <v>2233.38</v>
      </c>
      <c r="W416" s="44">
        <v>2198.42</v>
      </c>
      <c r="X416" s="44">
        <v>2070.7800000000002</v>
      </c>
      <c r="Y416" s="44">
        <v>1834.68</v>
      </c>
      <c r="Z416" s="44">
        <v>1630.65</v>
      </c>
      <c r="AA416" s="44">
        <v>1386.51</v>
      </c>
    </row>
    <row r="417" spans="1:27" ht="12.75" customHeight="1" outlineLevel="1" x14ac:dyDescent="0.2">
      <c r="A417" s="99" t="s">
        <v>642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643</v>
      </c>
      <c r="B418" s="63" t="s">
        <v>83</v>
      </c>
      <c r="C418" s="43" t="s">
        <v>79</v>
      </c>
      <c r="D418" s="111">
        <v>3.92</v>
      </c>
      <c r="E418" s="111">
        <v>3.92</v>
      </c>
      <c r="F418" s="111">
        <v>3.92</v>
      </c>
      <c r="G418" s="111">
        <v>3.92</v>
      </c>
      <c r="H418" s="111">
        <v>3.92</v>
      </c>
      <c r="I418" s="111">
        <v>3.92</v>
      </c>
      <c r="J418" s="111">
        <v>3.92</v>
      </c>
      <c r="K418" s="111">
        <v>3.92</v>
      </c>
      <c r="L418" s="111">
        <v>3.92</v>
      </c>
      <c r="M418" s="111">
        <v>3.92</v>
      </c>
      <c r="N418" s="111">
        <v>3.92</v>
      </c>
      <c r="O418" s="111">
        <v>3.92</v>
      </c>
      <c r="P418" s="111">
        <v>3.92</v>
      </c>
      <c r="Q418" s="111">
        <v>3.92</v>
      </c>
      <c r="R418" s="111">
        <v>3.92</v>
      </c>
      <c r="S418" s="111">
        <v>3.92</v>
      </c>
      <c r="T418" s="111">
        <v>3.92</v>
      </c>
      <c r="U418" s="111">
        <v>3.92</v>
      </c>
      <c r="V418" s="111">
        <v>3.92</v>
      </c>
      <c r="W418" s="111">
        <v>3.92</v>
      </c>
      <c r="X418" s="111">
        <v>3.92</v>
      </c>
      <c r="Y418" s="111">
        <v>3.92</v>
      </c>
      <c r="Z418" s="111">
        <v>3.92</v>
      </c>
      <c r="AA418" s="111">
        <v>3.92</v>
      </c>
    </row>
    <row r="419" spans="1:27" ht="12.75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645</v>
      </c>
      <c r="B420" s="28" t="str">
        <f>"20"&amp;"."&amp;$B$662&amp;"."&amp;$B$663</f>
        <v>20.10.2023</v>
      </c>
      <c r="C420" s="90" t="s">
        <v>76</v>
      </c>
      <c r="D420" s="91">
        <f>ROUND(((D421+D422+D424+D423)/1000),5)</f>
        <v>3.5220600000000002</v>
      </c>
      <c r="E420" s="91">
        <f>ROUND(((E421+E422+E424+E423)/1000),5)</f>
        <v>3.4467599999999998</v>
      </c>
      <c r="F420" s="91">
        <f>ROUND(((F421+F422+F424+F423)/1000),5)</f>
        <v>3.4217200000000001</v>
      </c>
      <c r="G420" s="91">
        <f t="shared" ref="G420:AA420" si="243">ROUND(((G421+G422+G424+G423)/1000),5)</f>
        <v>3.4266899999999998</v>
      </c>
      <c r="H420" s="91">
        <f t="shared" si="243"/>
        <v>3.4923500000000001</v>
      </c>
      <c r="I420" s="91">
        <f t="shared" si="243"/>
        <v>3.5791300000000001</v>
      </c>
      <c r="J420" s="91">
        <f t="shared" si="243"/>
        <v>3.7986200000000001</v>
      </c>
      <c r="K420" s="91">
        <f t="shared" si="243"/>
        <v>4.1068499999999997</v>
      </c>
      <c r="L420" s="91">
        <f t="shared" si="243"/>
        <v>4.2832800000000004</v>
      </c>
      <c r="M420" s="91">
        <f t="shared" si="243"/>
        <v>4.51248</v>
      </c>
      <c r="N420" s="91">
        <f t="shared" si="243"/>
        <v>4.57681</v>
      </c>
      <c r="O420" s="91">
        <f t="shared" si="243"/>
        <v>4.3792900000000001</v>
      </c>
      <c r="P420" s="91">
        <f t="shared" si="243"/>
        <v>4.3616099999999998</v>
      </c>
      <c r="Q420" s="91">
        <f t="shared" si="243"/>
        <v>4.3651400000000002</v>
      </c>
      <c r="R420" s="91">
        <f t="shared" si="243"/>
        <v>4.3689400000000003</v>
      </c>
      <c r="S420" s="91">
        <f t="shared" si="243"/>
        <v>4.3624000000000001</v>
      </c>
      <c r="T420" s="91">
        <f t="shared" si="243"/>
        <v>4.35473</v>
      </c>
      <c r="U420" s="91">
        <f t="shared" si="243"/>
        <v>4.5486599999999999</v>
      </c>
      <c r="V420" s="91">
        <f t="shared" si="243"/>
        <v>4.5705099999999996</v>
      </c>
      <c r="W420" s="91">
        <f t="shared" si="243"/>
        <v>4.4280400000000002</v>
      </c>
      <c r="X420" s="91">
        <f t="shared" si="243"/>
        <v>4.3338400000000004</v>
      </c>
      <c r="Y420" s="91">
        <f t="shared" si="243"/>
        <v>4.2450999999999999</v>
      </c>
      <c r="Z420" s="91">
        <f t="shared" si="243"/>
        <v>3.9572400000000001</v>
      </c>
      <c r="AA420" s="91">
        <f t="shared" si="243"/>
        <v>3.7035</v>
      </c>
    </row>
    <row r="421" spans="1:27" ht="12.75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1185.02</v>
      </c>
      <c r="E421" s="44">
        <v>1109.72</v>
      </c>
      <c r="F421" s="44">
        <v>1084.68</v>
      </c>
      <c r="G421" s="44">
        <v>1089.6500000000001</v>
      </c>
      <c r="H421" s="44">
        <v>1155.31</v>
      </c>
      <c r="I421" s="44">
        <v>1242.0899999999999</v>
      </c>
      <c r="J421" s="44">
        <v>1461.58</v>
      </c>
      <c r="K421" s="44">
        <v>1769.81</v>
      </c>
      <c r="L421" s="44">
        <v>1946.24</v>
      </c>
      <c r="M421" s="44">
        <v>2175.44</v>
      </c>
      <c r="N421" s="44">
        <v>2239.77</v>
      </c>
      <c r="O421" s="44">
        <v>2042.25</v>
      </c>
      <c r="P421" s="44">
        <v>2024.57</v>
      </c>
      <c r="Q421" s="44">
        <v>2028.1</v>
      </c>
      <c r="R421" s="44">
        <v>2031.9</v>
      </c>
      <c r="S421" s="44">
        <v>2025.36</v>
      </c>
      <c r="T421" s="44">
        <v>2017.69</v>
      </c>
      <c r="U421" s="44">
        <v>2211.62</v>
      </c>
      <c r="V421" s="44">
        <v>2233.4699999999998</v>
      </c>
      <c r="W421" s="44">
        <v>2091</v>
      </c>
      <c r="X421" s="44">
        <v>1996.8</v>
      </c>
      <c r="Y421" s="44">
        <v>1908.06</v>
      </c>
      <c r="Z421" s="44">
        <v>1620.2</v>
      </c>
      <c r="AA421" s="44">
        <v>1366.46</v>
      </c>
    </row>
    <row r="422" spans="1:27" ht="12.75" customHeight="1" outlineLevel="1" x14ac:dyDescent="0.2">
      <c r="A422" s="99" t="s">
        <v>647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3.92</v>
      </c>
      <c r="E423" s="44">
        <v>3.92</v>
      </c>
      <c r="F423" s="44">
        <v>3.92</v>
      </c>
      <c r="G423" s="44">
        <v>3.92</v>
      </c>
      <c r="H423" s="44">
        <v>3.92</v>
      </c>
      <c r="I423" s="44">
        <v>3.92</v>
      </c>
      <c r="J423" s="44">
        <v>3.92</v>
      </c>
      <c r="K423" s="44">
        <v>3.92</v>
      </c>
      <c r="L423" s="44">
        <v>3.92</v>
      </c>
      <c r="M423" s="44">
        <v>3.92</v>
      </c>
      <c r="N423" s="44">
        <v>3.92</v>
      </c>
      <c r="O423" s="44">
        <v>3.92</v>
      </c>
      <c r="P423" s="44">
        <v>3.92</v>
      </c>
      <c r="Q423" s="44">
        <v>3.92</v>
      </c>
      <c r="R423" s="44">
        <v>3.92</v>
      </c>
      <c r="S423" s="44">
        <v>3.92</v>
      </c>
      <c r="T423" s="44">
        <v>3.92</v>
      </c>
      <c r="U423" s="44">
        <v>3.92</v>
      </c>
      <c r="V423" s="44">
        <v>3.92</v>
      </c>
      <c r="W423" s="44">
        <v>3.92</v>
      </c>
      <c r="X423" s="44">
        <v>3.92</v>
      </c>
      <c r="Y423" s="44">
        <v>3.92</v>
      </c>
      <c r="Z423" s="44">
        <v>3.92</v>
      </c>
      <c r="AA423" s="44">
        <v>3.92</v>
      </c>
    </row>
    <row r="424" spans="1:27" ht="12.75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650</v>
      </c>
      <c r="B425" s="28" t="str">
        <f>"21"&amp;"."&amp;$B$662&amp;"."&amp;$B$663</f>
        <v>21.10.2023</v>
      </c>
      <c r="C425" s="90" t="s">
        <v>76</v>
      </c>
      <c r="D425" s="91">
        <f>ROUND(((D426+D427+D429+D428)/1000),5)</f>
        <v>3.5679799999999999</v>
      </c>
      <c r="E425" s="91">
        <f>ROUND(((E426+E427+E429+E428)/1000),5)</f>
        <v>3.5380199999999999</v>
      </c>
      <c r="F425" s="91">
        <f>ROUND(((F426+F427+F429+F428)/1000),5)</f>
        <v>3.4990800000000002</v>
      </c>
      <c r="G425" s="91">
        <f t="shared" ref="G425:AA425" si="246">ROUND(((G426+G427+G429+G428)/1000),5)</f>
        <v>3.48617</v>
      </c>
      <c r="H425" s="91">
        <f t="shared" si="246"/>
        <v>3.4940199999999999</v>
      </c>
      <c r="I425" s="91">
        <f t="shared" si="246"/>
        <v>3.5463399999999998</v>
      </c>
      <c r="J425" s="91">
        <f t="shared" si="246"/>
        <v>3.5632600000000001</v>
      </c>
      <c r="K425" s="91">
        <f t="shared" si="246"/>
        <v>3.77494</v>
      </c>
      <c r="L425" s="91">
        <f t="shared" si="246"/>
        <v>3.9391600000000002</v>
      </c>
      <c r="M425" s="91">
        <f t="shared" si="246"/>
        <v>4.1639499999999998</v>
      </c>
      <c r="N425" s="91">
        <f t="shared" si="246"/>
        <v>4.2547199999999998</v>
      </c>
      <c r="O425" s="91">
        <f t="shared" si="246"/>
        <v>4.2611800000000004</v>
      </c>
      <c r="P425" s="91">
        <f t="shared" si="246"/>
        <v>4.2245600000000003</v>
      </c>
      <c r="Q425" s="91">
        <f t="shared" si="246"/>
        <v>4.2196899999999999</v>
      </c>
      <c r="R425" s="91">
        <f t="shared" si="246"/>
        <v>4.2039900000000001</v>
      </c>
      <c r="S425" s="91">
        <f t="shared" si="246"/>
        <v>4.1954799999999999</v>
      </c>
      <c r="T425" s="91">
        <f t="shared" si="246"/>
        <v>4.2159199999999997</v>
      </c>
      <c r="U425" s="91">
        <f t="shared" si="246"/>
        <v>4.3219399999999997</v>
      </c>
      <c r="V425" s="91">
        <f t="shared" si="246"/>
        <v>4.5149800000000004</v>
      </c>
      <c r="W425" s="91">
        <f t="shared" si="246"/>
        <v>4.4131799999999997</v>
      </c>
      <c r="X425" s="91">
        <f t="shared" si="246"/>
        <v>4.2043699999999999</v>
      </c>
      <c r="Y425" s="91">
        <f t="shared" si="246"/>
        <v>4.0750599999999997</v>
      </c>
      <c r="Z425" s="91">
        <f t="shared" si="246"/>
        <v>3.8404400000000001</v>
      </c>
      <c r="AA425" s="91">
        <f t="shared" si="246"/>
        <v>3.6293500000000001</v>
      </c>
    </row>
    <row r="426" spans="1:27" ht="12.75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1230.94</v>
      </c>
      <c r="E426" s="44">
        <v>1200.98</v>
      </c>
      <c r="F426" s="44">
        <v>1162.04</v>
      </c>
      <c r="G426" s="44">
        <v>1149.1300000000001</v>
      </c>
      <c r="H426" s="44">
        <v>1156.98</v>
      </c>
      <c r="I426" s="44">
        <v>1209.3</v>
      </c>
      <c r="J426" s="44">
        <v>1226.22</v>
      </c>
      <c r="K426" s="44">
        <v>1437.9</v>
      </c>
      <c r="L426" s="44">
        <v>1602.12</v>
      </c>
      <c r="M426" s="44">
        <v>1826.91</v>
      </c>
      <c r="N426" s="44">
        <v>1917.68</v>
      </c>
      <c r="O426" s="44">
        <v>1924.14</v>
      </c>
      <c r="P426" s="44">
        <v>1887.52</v>
      </c>
      <c r="Q426" s="44">
        <v>1882.65</v>
      </c>
      <c r="R426" s="44">
        <v>1866.95</v>
      </c>
      <c r="S426" s="44">
        <v>1858.44</v>
      </c>
      <c r="T426" s="44">
        <v>1878.88</v>
      </c>
      <c r="U426" s="44">
        <v>1984.9</v>
      </c>
      <c r="V426" s="44">
        <v>2177.94</v>
      </c>
      <c r="W426" s="44">
        <v>2076.14</v>
      </c>
      <c r="X426" s="44">
        <v>1867.33</v>
      </c>
      <c r="Y426" s="44">
        <v>1738.02</v>
      </c>
      <c r="Z426" s="44">
        <v>1503.4</v>
      </c>
      <c r="AA426" s="44">
        <v>1292.31</v>
      </c>
    </row>
    <row r="427" spans="1:27" ht="12.75" customHeight="1" outlineLevel="1" x14ac:dyDescent="0.2">
      <c r="A427" s="99" t="s">
        <v>652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3.92</v>
      </c>
      <c r="E428" s="44">
        <v>3.92</v>
      </c>
      <c r="F428" s="44">
        <v>3.92</v>
      </c>
      <c r="G428" s="44">
        <v>3.92</v>
      </c>
      <c r="H428" s="44">
        <v>3.92</v>
      </c>
      <c r="I428" s="44">
        <v>3.92</v>
      </c>
      <c r="J428" s="44">
        <v>3.92</v>
      </c>
      <c r="K428" s="44">
        <v>3.92</v>
      </c>
      <c r="L428" s="44">
        <v>3.92</v>
      </c>
      <c r="M428" s="44">
        <v>3.92</v>
      </c>
      <c r="N428" s="44">
        <v>3.92</v>
      </c>
      <c r="O428" s="44">
        <v>3.92</v>
      </c>
      <c r="P428" s="44">
        <v>3.92</v>
      </c>
      <c r="Q428" s="44">
        <v>3.92</v>
      </c>
      <c r="R428" s="44">
        <v>3.92</v>
      </c>
      <c r="S428" s="44">
        <v>3.92</v>
      </c>
      <c r="T428" s="44">
        <v>3.92</v>
      </c>
      <c r="U428" s="44">
        <v>3.92</v>
      </c>
      <c r="V428" s="44">
        <v>3.92</v>
      </c>
      <c r="W428" s="44">
        <v>3.92</v>
      </c>
      <c r="X428" s="44">
        <v>3.92</v>
      </c>
      <c r="Y428" s="44">
        <v>3.92</v>
      </c>
      <c r="Z428" s="44">
        <v>3.92</v>
      </c>
      <c r="AA428" s="44">
        <v>3.92</v>
      </c>
    </row>
    <row r="429" spans="1:27" ht="12.75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655</v>
      </c>
      <c r="B430" s="28" t="str">
        <f>"22"&amp;"."&amp;$B$662&amp;"."&amp;$B$663</f>
        <v>22.10.2023</v>
      </c>
      <c r="C430" s="90" t="s">
        <v>76</v>
      </c>
      <c r="D430" s="91">
        <f>ROUND(((D431+D432+D434+D433)/1000),5)</f>
        <v>3.5408300000000001</v>
      </c>
      <c r="E430" s="91">
        <f>ROUND(((E431+E432+E434+E433)/1000),5)</f>
        <v>3.4672100000000001</v>
      </c>
      <c r="F430" s="91">
        <f>ROUND(((F431+F432+F434+F433)/1000),5)</f>
        <v>3.41357</v>
      </c>
      <c r="G430" s="91">
        <f t="shared" ref="G430:AA430" si="249">ROUND(((G431+G432+G434+G433)/1000),5)</f>
        <v>3.4067599999999998</v>
      </c>
      <c r="H430" s="91">
        <f t="shared" si="249"/>
        <v>3.4061699999999999</v>
      </c>
      <c r="I430" s="91">
        <f t="shared" si="249"/>
        <v>3.4837600000000002</v>
      </c>
      <c r="J430" s="91">
        <f t="shared" si="249"/>
        <v>3.4889800000000002</v>
      </c>
      <c r="K430" s="91">
        <f t="shared" si="249"/>
        <v>3.5465</v>
      </c>
      <c r="L430" s="91">
        <f t="shared" si="249"/>
        <v>3.7119200000000001</v>
      </c>
      <c r="M430" s="91">
        <f t="shared" si="249"/>
        <v>3.9226200000000002</v>
      </c>
      <c r="N430" s="91">
        <f t="shared" si="249"/>
        <v>4.0059500000000003</v>
      </c>
      <c r="O430" s="91">
        <f t="shared" si="249"/>
        <v>4.0381900000000002</v>
      </c>
      <c r="P430" s="91">
        <f t="shared" si="249"/>
        <v>4.0639599999999998</v>
      </c>
      <c r="Q430" s="91">
        <f t="shared" si="249"/>
        <v>4.0804900000000002</v>
      </c>
      <c r="R430" s="91">
        <f t="shared" si="249"/>
        <v>4.0955500000000002</v>
      </c>
      <c r="S430" s="91">
        <f t="shared" si="249"/>
        <v>4.0846200000000001</v>
      </c>
      <c r="T430" s="91">
        <f t="shared" si="249"/>
        <v>4.1629399999999999</v>
      </c>
      <c r="U430" s="91">
        <f t="shared" si="249"/>
        <v>4.3799200000000003</v>
      </c>
      <c r="V430" s="91">
        <f t="shared" si="249"/>
        <v>4.5133599999999996</v>
      </c>
      <c r="W430" s="91">
        <f t="shared" si="249"/>
        <v>4.4601800000000003</v>
      </c>
      <c r="X430" s="91">
        <f t="shared" si="249"/>
        <v>4.2341300000000004</v>
      </c>
      <c r="Y430" s="91">
        <f t="shared" si="249"/>
        <v>4.0133999999999999</v>
      </c>
      <c r="Z430" s="91">
        <f t="shared" si="249"/>
        <v>3.6807500000000002</v>
      </c>
      <c r="AA430" s="91">
        <f t="shared" si="249"/>
        <v>3.5663499999999999</v>
      </c>
    </row>
    <row r="431" spans="1:27" ht="12.75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1203.79</v>
      </c>
      <c r="E431" s="44">
        <v>1130.17</v>
      </c>
      <c r="F431" s="44">
        <v>1076.53</v>
      </c>
      <c r="G431" s="44">
        <v>1069.72</v>
      </c>
      <c r="H431" s="44">
        <v>1069.1300000000001</v>
      </c>
      <c r="I431" s="44">
        <v>1146.72</v>
      </c>
      <c r="J431" s="44">
        <v>1151.94</v>
      </c>
      <c r="K431" s="44">
        <v>1209.46</v>
      </c>
      <c r="L431" s="44">
        <v>1374.88</v>
      </c>
      <c r="M431" s="44">
        <v>1585.58</v>
      </c>
      <c r="N431" s="44">
        <v>1668.91</v>
      </c>
      <c r="O431" s="44">
        <v>1701.15</v>
      </c>
      <c r="P431" s="44">
        <v>1726.92</v>
      </c>
      <c r="Q431" s="44">
        <v>1743.45</v>
      </c>
      <c r="R431" s="44">
        <v>1758.51</v>
      </c>
      <c r="S431" s="44">
        <v>1747.58</v>
      </c>
      <c r="T431" s="44">
        <v>1825.9</v>
      </c>
      <c r="U431" s="44">
        <v>2042.88</v>
      </c>
      <c r="V431" s="44">
        <v>2176.3200000000002</v>
      </c>
      <c r="W431" s="44">
        <v>2123.14</v>
      </c>
      <c r="X431" s="44">
        <v>1897.09</v>
      </c>
      <c r="Y431" s="44">
        <v>1676.36</v>
      </c>
      <c r="Z431" s="44">
        <v>1343.71</v>
      </c>
      <c r="AA431" s="44">
        <v>1229.31</v>
      </c>
    </row>
    <row r="432" spans="1:27" ht="12.75" customHeight="1" outlineLevel="1" x14ac:dyDescent="0.2">
      <c r="A432" s="99" t="s">
        <v>657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3.92</v>
      </c>
      <c r="E433" s="44">
        <v>3.92</v>
      </c>
      <c r="F433" s="44">
        <v>3.92</v>
      </c>
      <c r="G433" s="44">
        <v>3.92</v>
      </c>
      <c r="H433" s="44">
        <v>3.92</v>
      </c>
      <c r="I433" s="44">
        <v>3.92</v>
      </c>
      <c r="J433" s="44">
        <v>3.92</v>
      </c>
      <c r="K433" s="44">
        <v>3.92</v>
      </c>
      <c r="L433" s="44">
        <v>3.92</v>
      </c>
      <c r="M433" s="44">
        <v>3.92</v>
      </c>
      <c r="N433" s="44">
        <v>3.92</v>
      </c>
      <c r="O433" s="44">
        <v>3.92</v>
      </c>
      <c r="P433" s="44">
        <v>3.92</v>
      </c>
      <c r="Q433" s="44">
        <v>3.92</v>
      </c>
      <c r="R433" s="44">
        <v>3.92</v>
      </c>
      <c r="S433" s="44">
        <v>3.92</v>
      </c>
      <c r="T433" s="44">
        <v>3.92</v>
      </c>
      <c r="U433" s="44">
        <v>3.92</v>
      </c>
      <c r="V433" s="44">
        <v>3.92</v>
      </c>
      <c r="W433" s="44">
        <v>3.92</v>
      </c>
      <c r="X433" s="44">
        <v>3.92</v>
      </c>
      <c r="Y433" s="44">
        <v>3.92</v>
      </c>
      <c r="Z433" s="44">
        <v>3.92</v>
      </c>
      <c r="AA433" s="44">
        <v>3.92</v>
      </c>
    </row>
    <row r="434" spans="1:27" ht="12.75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660</v>
      </c>
      <c r="B435" s="28" t="str">
        <f>"23"&amp;"."&amp;$B$662&amp;"."&amp;$B$663</f>
        <v>23.10.2023</v>
      </c>
      <c r="C435" s="90" t="s">
        <v>76</v>
      </c>
      <c r="D435" s="91">
        <f>ROUND(((D436+D437+D439+D438)/1000),5)</f>
        <v>3.5236800000000001</v>
      </c>
      <c r="E435" s="91">
        <f>ROUND(((E436+E437+E439+E438)/1000),5)</f>
        <v>3.4096299999999999</v>
      </c>
      <c r="F435" s="91">
        <f>ROUND(((F436+F437+F439+F438)/1000),5)</f>
        <v>3.3679199999999998</v>
      </c>
      <c r="G435" s="91">
        <f t="shared" ref="G435:AA435" si="252">ROUND(((G436+G437+G439+G438)/1000),5)</f>
        <v>3.3851300000000002</v>
      </c>
      <c r="H435" s="91">
        <f t="shared" si="252"/>
        <v>3.41113</v>
      </c>
      <c r="I435" s="91">
        <f t="shared" si="252"/>
        <v>3.5440499999999999</v>
      </c>
      <c r="J435" s="91">
        <f t="shared" si="252"/>
        <v>3.70587</v>
      </c>
      <c r="K435" s="91">
        <f t="shared" si="252"/>
        <v>4.0049200000000003</v>
      </c>
      <c r="L435" s="91">
        <f t="shared" si="252"/>
        <v>4.2401200000000001</v>
      </c>
      <c r="M435" s="91">
        <f t="shared" si="252"/>
        <v>4.4369699999999996</v>
      </c>
      <c r="N435" s="91">
        <f t="shared" si="252"/>
        <v>4.5173300000000003</v>
      </c>
      <c r="O435" s="91">
        <f t="shared" si="252"/>
        <v>4.33575</v>
      </c>
      <c r="P435" s="91">
        <f t="shared" si="252"/>
        <v>4.2622499999999999</v>
      </c>
      <c r="Q435" s="91">
        <f t="shared" si="252"/>
        <v>4.3018999999999998</v>
      </c>
      <c r="R435" s="91">
        <f t="shared" si="252"/>
        <v>4.3148200000000001</v>
      </c>
      <c r="S435" s="91">
        <f t="shared" si="252"/>
        <v>4.3108399999999998</v>
      </c>
      <c r="T435" s="91">
        <f t="shared" si="252"/>
        <v>4.2996699999999999</v>
      </c>
      <c r="U435" s="91">
        <f t="shared" si="252"/>
        <v>4.41066</v>
      </c>
      <c r="V435" s="91">
        <f t="shared" si="252"/>
        <v>4.5170700000000004</v>
      </c>
      <c r="W435" s="91">
        <f t="shared" si="252"/>
        <v>4.4010499999999997</v>
      </c>
      <c r="X435" s="91">
        <f t="shared" si="252"/>
        <v>4.1710599999999998</v>
      </c>
      <c r="Y435" s="91">
        <f t="shared" si="252"/>
        <v>4.0676699999999997</v>
      </c>
      <c r="Z435" s="91">
        <f t="shared" si="252"/>
        <v>3.7444500000000001</v>
      </c>
      <c r="AA435" s="91">
        <f t="shared" si="252"/>
        <v>3.5711599999999999</v>
      </c>
    </row>
    <row r="436" spans="1:27" ht="12.75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1186.6400000000001</v>
      </c>
      <c r="E436" s="44">
        <v>1072.5899999999999</v>
      </c>
      <c r="F436" s="44">
        <v>1030.8800000000001</v>
      </c>
      <c r="G436" s="44">
        <v>1048.0899999999999</v>
      </c>
      <c r="H436" s="44">
        <v>1074.0899999999999</v>
      </c>
      <c r="I436" s="44">
        <v>1207.01</v>
      </c>
      <c r="J436" s="44">
        <v>1368.83</v>
      </c>
      <c r="K436" s="44">
        <v>1667.88</v>
      </c>
      <c r="L436" s="44">
        <v>1903.08</v>
      </c>
      <c r="M436" s="44">
        <v>2099.9299999999998</v>
      </c>
      <c r="N436" s="44">
        <v>2180.29</v>
      </c>
      <c r="O436" s="44">
        <v>1998.71</v>
      </c>
      <c r="P436" s="44">
        <v>1925.21</v>
      </c>
      <c r="Q436" s="44">
        <v>1964.86</v>
      </c>
      <c r="R436" s="44">
        <v>1977.78</v>
      </c>
      <c r="S436" s="44">
        <v>1973.8</v>
      </c>
      <c r="T436" s="44">
        <v>1962.63</v>
      </c>
      <c r="U436" s="44">
        <v>2073.62</v>
      </c>
      <c r="V436" s="44">
        <v>2180.0300000000002</v>
      </c>
      <c r="W436" s="44">
        <v>2064.0100000000002</v>
      </c>
      <c r="X436" s="44">
        <v>1834.02</v>
      </c>
      <c r="Y436" s="44">
        <v>1730.63</v>
      </c>
      <c r="Z436" s="44">
        <v>1407.41</v>
      </c>
      <c r="AA436" s="44">
        <v>1234.1199999999999</v>
      </c>
    </row>
    <row r="437" spans="1:27" ht="12.75" customHeight="1" outlineLevel="1" x14ac:dyDescent="0.2">
      <c r="A437" s="99" t="s">
        <v>662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3.92</v>
      </c>
      <c r="E438" s="44">
        <v>3.92</v>
      </c>
      <c r="F438" s="44">
        <v>3.92</v>
      </c>
      <c r="G438" s="44">
        <v>3.92</v>
      </c>
      <c r="H438" s="44">
        <v>3.92</v>
      </c>
      <c r="I438" s="44">
        <v>3.92</v>
      </c>
      <c r="J438" s="44">
        <v>3.92</v>
      </c>
      <c r="K438" s="44">
        <v>3.92</v>
      </c>
      <c r="L438" s="44">
        <v>3.92</v>
      </c>
      <c r="M438" s="44">
        <v>3.92</v>
      </c>
      <c r="N438" s="44">
        <v>3.92</v>
      </c>
      <c r="O438" s="44">
        <v>3.92</v>
      </c>
      <c r="P438" s="44">
        <v>3.92</v>
      </c>
      <c r="Q438" s="44">
        <v>3.92</v>
      </c>
      <c r="R438" s="44">
        <v>3.92</v>
      </c>
      <c r="S438" s="44">
        <v>3.92</v>
      </c>
      <c r="T438" s="44">
        <v>3.92</v>
      </c>
      <c r="U438" s="44">
        <v>3.92</v>
      </c>
      <c r="V438" s="44">
        <v>3.92</v>
      </c>
      <c r="W438" s="44">
        <v>3.92</v>
      </c>
      <c r="X438" s="44">
        <v>3.92</v>
      </c>
      <c r="Y438" s="44">
        <v>3.92</v>
      </c>
      <c r="Z438" s="44">
        <v>3.92</v>
      </c>
      <c r="AA438" s="44">
        <v>3.92</v>
      </c>
    </row>
    <row r="439" spans="1:27" ht="12.75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665</v>
      </c>
      <c r="B440" s="28" t="str">
        <f>"24"&amp;"."&amp;$B$662&amp;"."&amp;$B$663</f>
        <v>24.10.2023</v>
      </c>
      <c r="C440" s="90" t="s">
        <v>76</v>
      </c>
      <c r="D440" s="91">
        <f>ROUND(((D441+D442+D444+D443)/1000),5)</f>
        <v>3.5097299999999998</v>
      </c>
      <c r="E440" s="91">
        <f>ROUND(((E441+E442+E444+E443)/1000),5)</f>
        <v>3.4237099999999998</v>
      </c>
      <c r="F440" s="91">
        <f>ROUND(((F441+F442+F444+F443)/1000),5)</f>
        <v>3.3932899999999999</v>
      </c>
      <c r="G440" s="91">
        <f t="shared" ref="G440:AA440" si="255">ROUND(((G441+G442+G444+G443)/1000),5)</f>
        <v>3.4059300000000001</v>
      </c>
      <c r="H440" s="91">
        <f t="shared" si="255"/>
        <v>3.4527100000000002</v>
      </c>
      <c r="I440" s="91">
        <f t="shared" si="255"/>
        <v>3.5692200000000001</v>
      </c>
      <c r="J440" s="91">
        <f t="shared" si="255"/>
        <v>3.73848</v>
      </c>
      <c r="K440" s="91">
        <f t="shared" si="255"/>
        <v>4.0597300000000001</v>
      </c>
      <c r="L440" s="91">
        <f t="shared" si="255"/>
        <v>4.24932</v>
      </c>
      <c r="M440" s="91">
        <f t="shared" si="255"/>
        <v>4.4565700000000001</v>
      </c>
      <c r="N440" s="91">
        <f t="shared" si="255"/>
        <v>4.5340600000000002</v>
      </c>
      <c r="O440" s="91">
        <f t="shared" si="255"/>
        <v>4.3676700000000004</v>
      </c>
      <c r="P440" s="91">
        <f t="shared" si="255"/>
        <v>4.3434999999999997</v>
      </c>
      <c r="Q440" s="91">
        <f t="shared" si="255"/>
        <v>4.3584100000000001</v>
      </c>
      <c r="R440" s="91">
        <f t="shared" si="255"/>
        <v>4.3563299999999998</v>
      </c>
      <c r="S440" s="91">
        <f t="shared" si="255"/>
        <v>4.3573000000000004</v>
      </c>
      <c r="T440" s="91">
        <f t="shared" si="255"/>
        <v>4.3405100000000001</v>
      </c>
      <c r="U440" s="91">
        <f t="shared" si="255"/>
        <v>4.5335299999999998</v>
      </c>
      <c r="V440" s="91">
        <f t="shared" si="255"/>
        <v>4.5596500000000004</v>
      </c>
      <c r="W440" s="91">
        <f t="shared" si="255"/>
        <v>4.5216399999999997</v>
      </c>
      <c r="X440" s="91">
        <f t="shared" si="255"/>
        <v>4.2452699999999997</v>
      </c>
      <c r="Y440" s="91">
        <f t="shared" si="255"/>
        <v>4.0945200000000002</v>
      </c>
      <c r="Z440" s="91">
        <f t="shared" si="255"/>
        <v>3.8450199999999999</v>
      </c>
      <c r="AA440" s="91">
        <f t="shared" si="255"/>
        <v>3.61917</v>
      </c>
    </row>
    <row r="441" spans="1:27" ht="12.75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1172.69</v>
      </c>
      <c r="E441" s="44">
        <v>1086.67</v>
      </c>
      <c r="F441" s="44">
        <v>1056.25</v>
      </c>
      <c r="G441" s="44">
        <v>1068.8900000000001</v>
      </c>
      <c r="H441" s="44">
        <v>1115.67</v>
      </c>
      <c r="I441" s="44">
        <v>1232.18</v>
      </c>
      <c r="J441" s="44">
        <v>1401.44</v>
      </c>
      <c r="K441" s="44">
        <v>1722.69</v>
      </c>
      <c r="L441" s="44">
        <v>1912.28</v>
      </c>
      <c r="M441" s="44">
        <v>2119.5300000000002</v>
      </c>
      <c r="N441" s="44">
        <v>2197.02</v>
      </c>
      <c r="O441" s="44">
        <v>2030.63</v>
      </c>
      <c r="P441" s="44">
        <v>2006.46</v>
      </c>
      <c r="Q441" s="44">
        <v>2021.37</v>
      </c>
      <c r="R441" s="44">
        <v>2019.29</v>
      </c>
      <c r="S441" s="44">
        <v>2020.26</v>
      </c>
      <c r="T441" s="44">
        <v>2003.47</v>
      </c>
      <c r="U441" s="44">
        <v>2196.4899999999998</v>
      </c>
      <c r="V441" s="44">
        <v>2222.61</v>
      </c>
      <c r="W441" s="44">
        <v>2184.6</v>
      </c>
      <c r="X441" s="44">
        <v>1908.23</v>
      </c>
      <c r="Y441" s="44">
        <v>1757.48</v>
      </c>
      <c r="Z441" s="44">
        <v>1507.98</v>
      </c>
      <c r="AA441" s="44">
        <v>1282.1300000000001</v>
      </c>
    </row>
    <row r="442" spans="1:27" ht="12.75" customHeight="1" outlineLevel="1" x14ac:dyDescent="0.2">
      <c r="A442" s="99" t="s">
        <v>667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3.92</v>
      </c>
      <c r="E443" s="44">
        <v>3.92</v>
      </c>
      <c r="F443" s="44">
        <v>3.92</v>
      </c>
      <c r="G443" s="44">
        <v>3.92</v>
      </c>
      <c r="H443" s="44">
        <v>3.92</v>
      </c>
      <c r="I443" s="44">
        <v>3.92</v>
      </c>
      <c r="J443" s="44">
        <v>3.92</v>
      </c>
      <c r="K443" s="44">
        <v>3.92</v>
      </c>
      <c r="L443" s="44">
        <v>3.92</v>
      </c>
      <c r="M443" s="44">
        <v>3.92</v>
      </c>
      <c r="N443" s="44">
        <v>3.92</v>
      </c>
      <c r="O443" s="44">
        <v>3.92</v>
      </c>
      <c r="P443" s="44">
        <v>3.92</v>
      </c>
      <c r="Q443" s="44">
        <v>3.92</v>
      </c>
      <c r="R443" s="44">
        <v>3.92</v>
      </c>
      <c r="S443" s="44">
        <v>3.92</v>
      </c>
      <c r="T443" s="44">
        <v>3.92</v>
      </c>
      <c r="U443" s="44">
        <v>3.92</v>
      </c>
      <c r="V443" s="44">
        <v>3.92</v>
      </c>
      <c r="W443" s="44">
        <v>3.92</v>
      </c>
      <c r="X443" s="44">
        <v>3.92</v>
      </c>
      <c r="Y443" s="44">
        <v>3.92</v>
      </c>
      <c r="Z443" s="44">
        <v>3.92</v>
      </c>
      <c r="AA443" s="44">
        <v>3.92</v>
      </c>
    </row>
    <row r="444" spans="1:27" ht="12.75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670</v>
      </c>
      <c r="B445" s="28" t="str">
        <f>"25"&amp;"."&amp;$B$662&amp;"."&amp;$B$663</f>
        <v>25.10.2023</v>
      </c>
      <c r="C445" s="90" t="s">
        <v>76</v>
      </c>
      <c r="D445" s="91">
        <f>ROUND(((D446+D447+D449+D448)/1000),5)</f>
        <v>3.5048400000000002</v>
      </c>
      <c r="E445" s="91">
        <f>ROUND(((E446+E447+E449+E448)/1000),5)</f>
        <v>3.4453499999999999</v>
      </c>
      <c r="F445" s="91">
        <f>ROUND(((F446+F447+F449+F448)/1000),5)</f>
        <v>3.4082300000000001</v>
      </c>
      <c r="G445" s="91">
        <f t="shared" ref="G445:AA445" si="258">ROUND(((G446+G447+G449+G448)/1000),5)</f>
        <v>3.4054700000000002</v>
      </c>
      <c r="H445" s="91">
        <f t="shared" si="258"/>
        <v>3.4727100000000002</v>
      </c>
      <c r="I445" s="91">
        <f t="shared" si="258"/>
        <v>3.5621999999999998</v>
      </c>
      <c r="J445" s="91">
        <f t="shared" si="258"/>
        <v>3.7108599999999998</v>
      </c>
      <c r="K445" s="91">
        <f t="shared" si="258"/>
        <v>4.0112899999999998</v>
      </c>
      <c r="L445" s="91">
        <f t="shared" si="258"/>
        <v>4.1847000000000003</v>
      </c>
      <c r="M445" s="91">
        <f t="shared" si="258"/>
        <v>4.5476000000000001</v>
      </c>
      <c r="N445" s="91">
        <f t="shared" si="258"/>
        <v>4.7214999999999998</v>
      </c>
      <c r="O445" s="91">
        <f t="shared" si="258"/>
        <v>4.3487799999999996</v>
      </c>
      <c r="P445" s="91">
        <f t="shared" si="258"/>
        <v>4.3268399999999998</v>
      </c>
      <c r="Q445" s="91">
        <f t="shared" si="258"/>
        <v>4.3395200000000003</v>
      </c>
      <c r="R445" s="91">
        <f t="shared" si="258"/>
        <v>4.3361299999999998</v>
      </c>
      <c r="S445" s="91">
        <f t="shared" si="258"/>
        <v>4.3323299999999998</v>
      </c>
      <c r="T445" s="91">
        <f t="shared" si="258"/>
        <v>4.3311700000000002</v>
      </c>
      <c r="U445" s="91">
        <f t="shared" si="258"/>
        <v>4.5759999999999996</v>
      </c>
      <c r="V445" s="91">
        <f t="shared" si="258"/>
        <v>4.6177799999999998</v>
      </c>
      <c r="W445" s="91">
        <f t="shared" si="258"/>
        <v>4.6407999999999996</v>
      </c>
      <c r="X445" s="91">
        <f t="shared" si="258"/>
        <v>4.3117200000000002</v>
      </c>
      <c r="Y445" s="91">
        <f t="shared" si="258"/>
        <v>4.1772600000000004</v>
      </c>
      <c r="Z445" s="91">
        <f t="shared" si="258"/>
        <v>3.8504800000000001</v>
      </c>
      <c r="AA445" s="91">
        <f t="shared" si="258"/>
        <v>3.6042299999999998</v>
      </c>
    </row>
    <row r="446" spans="1:27" ht="12.75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1167.8</v>
      </c>
      <c r="E446" s="44">
        <v>1108.31</v>
      </c>
      <c r="F446" s="44">
        <v>1071.19</v>
      </c>
      <c r="G446" s="44">
        <v>1068.43</v>
      </c>
      <c r="H446" s="44">
        <v>1135.67</v>
      </c>
      <c r="I446" s="44">
        <v>1225.1600000000001</v>
      </c>
      <c r="J446" s="44">
        <v>1373.82</v>
      </c>
      <c r="K446" s="44">
        <v>1674.25</v>
      </c>
      <c r="L446" s="44">
        <v>1847.66</v>
      </c>
      <c r="M446" s="44">
        <v>2210.56</v>
      </c>
      <c r="N446" s="44">
        <v>2384.46</v>
      </c>
      <c r="O446" s="44">
        <v>2011.74</v>
      </c>
      <c r="P446" s="44">
        <v>1989.8</v>
      </c>
      <c r="Q446" s="44">
        <v>2002.48</v>
      </c>
      <c r="R446" s="44">
        <v>1999.09</v>
      </c>
      <c r="S446" s="44">
        <v>1995.29</v>
      </c>
      <c r="T446" s="44">
        <v>1994.13</v>
      </c>
      <c r="U446" s="44">
        <v>2238.96</v>
      </c>
      <c r="V446" s="44">
        <v>2280.7399999999998</v>
      </c>
      <c r="W446" s="44">
        <v>2303.7600000000002</v>
      </c>
      <c r="X446" s="44">
        <v>1974.68</v>
      </c>
      <c r="Y446" s="44">
        <v>1840.22</v>
      </c>
      <c r="Z446" s="44">
        <v>1513.44</v>
      </c>
      <c r="AA446" s="44">
        <v>1267.19</v>
      </c>
    </row>
    <row r="447" spans="1:27" ht="12.75" customHeight="1" outlineLevel="1" x14ac:dyDescent="0.2">
      <c r="A447" s="99" t="s">
        <v>672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3.92</v>
      </c>
      <c r="E448" s="44">
        <v>3.92</v>
      </c>
      <c r="F448" s="44">
        <v>3.92</v>
      </c>
      <c r="G448" s="44">
        <v>3.92</v>
      </c>
      <c r="H448" s="44">
        <v>3.92</v>
      </c>
      <c r="I448" s="44">
        <v>3.92</v>
      </c>
      <c r="J448" s="44">
        <v>3.92</v>
      </c>
      <c r="K448" s="44">
        <v>3.92</v>
      </c>
      <c r="L448" s="44">
        <v>3.92</v>
      </c>
      <c r="M448" s="44">
        <v>3.92</v>
      </c>
      <c r="N448" s="44">
        <v>3.92</v>
      </c>
      <c r="O448" s="44">
        <v>3.92</v>
      </c>
      <c r="P448" s="44">
        <v>3.92</v>
      </c>
      <c r="Q448" s="44">
        <v>3.92</v>
      </c>
      <c r="R448" s="44">
        <v>3.92</v>
      </c>
      <c r="S448" s="44">
        <v>3.92</v>
      </c>
      <c r="T448" s="44">
        <v>3.92</v>
      </c>
      <c r="U448" s="44">
        <v>3.92</v>
      </c>
      <c r="V448" s="44">
        <v>3.92</v>
      </c>
      <c r="W448" s="44">
        <v>3.92</v>
      </c>
      <c r="X448" s="44">
        <v>3.92</v>
      </c>
      <c r="Y448" s="44">
        <v>3.92</v>
      </c>
      <c r="Z448" s="44">
        <v>3.92</v>
      </c>
      <c r="AA448" s="44">
        <v>3.92</v>
      </c>
    </row>
    <row r="449" spans="1:27" ht="12.75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675</v>
      </c>
      <c r="B450" s="28" t="str">
        <f>"26"&amp;"."&amp;$B$662&amp;"."&amp;$B$663</f>
        <v>26.10.2023</v>
      </c>
      <c r="C450" s="90" t="s">
        <v>76</v>
      </c>
      <c r="D450" s="91">
        <f>ROUND(((D451+D452+D454+D453)/1000),5)</f>
        <v>3.5165899999999999</v>
      </c>
      <c r="E450" s="91">
        <f>ROUND(((E451+E452+E454+E453)/1000),5)</f>
        <v>3.4304899999999998</v>
      </c>
      <c r="F450" s="91">
        <f>ROUND(((F451+F452+F454+F453)/1000),5)</f>
        <v>3.4003000000000001</v>
      </c>
      <c r="G450" s="91">
        <f t="shared" ref="G450:AA450" si="261">ROUND(((G451+G452+G454+G453)/1000),5)</f>
        <v>3.3774700000000002</v>
      </c>
      <c r="H450" s="91">
        <f t="shared" si="261"/>
        <v>3.4695900000000002</v>
      </c>
      <c r="I450" s="91">
        <f t="shared" si="261"/>
        <v>3.5988500000000001</v>
      </c>
      <c r="J450" s="91">
        <f t="shared" si="261"/>
        <v>3.79603</v>
      </c>
      <c r="K450" s="91">
        <f t="shared" si="261"/>
        <v>4.0044599999999999</v>
      </c>
      <c r="L450" s="91">
        <f t="shared" si="261"/>
        <v>4.2613599999999998</v>
      </c>
      <c r="M450" s="91">
        <f t="shared" si="261"/>
        <v>4.4020700000000001</v>
      </c>
      <c r="N450" s="91">
        <f t="shared" si="261"/>
        <v>4.4252700000000003</v>
      </c>
      <c r="O450" s="91">
        <f t="shared" si="261"/>
        <v>4.44123</v>
      </c>
      <c r="P450" s="91">
        <f t="shared" si="261"/>
        <v>4.3804699999999999</v>
      </c>
      <c r="Q450" s="91">
        <f t="shared" si="261"/>
        <v>4.3914099999999996</v>
      </c>
      <c r="R450" s="91">
        <f t="shared" si="261"/>
        <v>4.37636</v>
      </c>
      <c r="S450" s="91">
        <f t="shared" si="261"/>
        <v>4.3784999999999998</v>
      </c>
      <c r="T450" s="91">
        <f t="shared" si="261"/>
        <v>4.3787799999999999</v>
      </c>
      <c r="U450" s="91">
        <f t="shared" si="261"/>
        <v>4.3702800000000002</v>
      </c>
      <c r="V450" s="91">
        <f t="shared" si="261"/>
        <v>4.5364100000000001</v>
      </c>
      <c r="W450" s="91">
        <f t="shared" si="261"/>
        <v>4.5314800000000002</v>
      </c>
      <c r="X450" s="91">
        <f t="shared" si="261"/>
        <v>4.2278500000000001</v>
      </c>
      <c r="Y450" s="91">
        <f t="shared" si="261"/>
        <v>4.1222000000000003</v>
      </c>
      <c r="Z450" s="91">
        <f t="shared" si="261"/>
        <v>3.84545</v>
      </c>
      <c r="AA450" s="91">
        <f t="shared" si="261"/>
        <v>3.5994999999999999</v>
      </c>
    </row>
    <row r="451" spans="1:27" ht="12.75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1179.55</v>
      </c>
      <c r="E451" s="44">
        <v>1093.45</v>
      </c>
      <c r="F451" s="44">
        <v>1063.26</v>
      </c>
      <c r="G451" s="44">
        <v>1040.43</v>
      </c>
      <c r="H451" s="44">
        <v>1132.55</v>
      </c>
      <c r="I451" s="44">
        <v>1261.81</v>
      </c>
      <c r="J451" s="44">
        <v>1458.99</v>
      </c>
      <c r="K451" s="44">
        <v>1667.42</v>
      </c>
      <c r="L451" s="44">
        <v>1924.32</v>
      </c>
      <c r="M451" s="44">
        <v>2065.0300000000002</v>
      </c>
      <c r="N451" s="44">
        <v>2088.23</v>
      </c>
      <c r="O451" s="44">
        <v>2104.19</v>
      </c>
      <c r="P451" s="44">
        <v>2043.43</v>
      </c>
      <c r="Q451" s="44">
        <v>2054.37</v>
      </c>
      <c r="R451" s="44">
        <v>2039.32</v>
      </c>
      <c r="S451" s="44">
        <v>2041.46</v>
      </c>
      <c r="T451" s="44">
        <v>2041.74</v>
      </c>
      <c r="U451" s="44">
        <v>2033.24</v>
      </c>
      <c r="V451" s="44">
        <v>2199.37</v>
      </c>
      <c r="W451" s="44">
        <v>2194.44</v>
      </c>
      <c r="X451" s="44">
        <v>1890.81</v>
      </c>
      <c r="Y451" s="44">
        <v>1785.16</v>
      </c>
      <c r="Z451" s="44">
        <v>1508.41</v>
      </c>
      <c r="AA451" s="44">
        <v>1262.46</v>
      </c>
    </row>
    <row r="452" spans="1:27" ht="12.75" customHeight="1" outlineLevel="1" x14ac:dyDescent="0.2">
      <c r="A452" s="99" t="s">
        <v>677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3.92</v>
      </c>
      <c r="E453" s="44">
        <v>3.92</v>
      </c>
      <c r="F453" s="44">
        <v>3.92</v>
      </c>
      <c r="G453" s="44">
        <v>3.92</v>
      </c>
      <c r="H453" s="44">
        <v>3.92</v>
      </c>
      <c r="I453" s="44">
        <v>3.92</v>
      </c>
      <c r="J453" s="44">
        <v>3.92</v>
      </c>
      <c r="K453" s="44">
        <v>3.92</v>
      </c>
      <c r="L453" s="44">
        <v>3.92</v>
      </c>
      <c r="M453" s="44">
        <v>3.92</v>
      </c>
      <c r="N453" s="44">
        <v>3.92</v>
      </c>
      <c r="O453" s="44">
        <v>3.92</v>
      </c>
      <c r="P453" s="44">
        <v>3.92</v>
      </c>
      <c r="Q453" s="44">
        <v>3.92</v>
      </c>
      <c r="R453" s="44">
        <v>3.92</v>
      </c>
      <c r="S453" s="44">
        <v>3.92</v>
      </c>
      <c r="T453" s="44">
        <v>3.92</v>
      </c>
      <c r="U453" s="44">
        <v>3.92</v>
      </c>
      <c r="V453" s="44">
        <v>3.92</v>
      </c>
      <c r="W453" s="44">
        <v>3.92</v>
      </c>
      <c r="X453" s="44">
        <v>3.92</v>
      </c>
      <c r="Y453" s="44">
        <v>3.92</v>
      </c>
      <c r="Z453" s="44">
        <v>3.92</v>
      </c>
      <c r="AA453" s="44">
        <v>3.92</v>
      </c>
    </row>
    <row r="454" spans="1:27" ht="12.75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680</v>
      </c>
      <c r="B455" s="28" t="str">
        <f>"27"&amp;"."&amp;$B$662&amp;"."&amp;$B$663</f>
        <v>27.10.2023</v>
      </c>
      <c r="C455" s="90" t="s">
        <v>76</v>
      </c>
      <c r="D455" s="91">
        <f>ROUND(((D456+D457+D459+D458)/1000),5)</f>
        <v>3.5340400000000001</v>
      </c>
      <c r="E455" s="91">
        <f>ROUND(((E456+E457+E459+E458)/1000),5)</f>
        <v>3.4499900000000001</v>
      </c>
      <c r="F455" s="91">
        <f>ROUND(((F456+F457+F459+F458)/1000),5)</f>
        <v>3.4106299999999998</v>
      </c>
      <c r="G455" s="91">
        <f t="shared" ref="G455:AA455" si="264">ROUND(((G456+G457+G459+G458)/1000),5)</f>
        <v>3.4117799999999998</v>
      </c>
      <c r="H455" s="91">
        <f t="shared" si="264"/>
        <v>3.4794399999999999</v>
      </c>
      <c r="I455" s="91">
        <f t="shared" si="264"/>
        <v>3.5987</v>
      </c>
      <c r="J455" s="91">
        <f t="shared" si="264"/>
        <v>3.7438199999999999</v>
      </c>
      <c r="K455" s="91">
        <f t="shared" si="264"/>
        <v>4.0242100000000001</v>
      </c>
      <c r="L455" s="91">
        <f t="shared" si="264"/>
        <v>4.2877299999999998</v>
      </c>
      <c r="M455" s="91">
        <f t="shared" si="264"/>
        <v>4.4825900000000001</v>
      </c>
      <c r="N455" s="91">
        <f t="shared" si="264"/>
        <v>4.7024100000000004</v>
      </c>
      <c r="O455" s="91">
        <f t="shared" si="264"/>
        <v>4.6380299999999997</v>
      </c>
      <c r="P455" s="91">
        <f t="shared" si="264"/>
        <v>4.4007399999999999</v>
      </c>
      <c r="Q455" s="91">
        <f t="shared" si="264"/>
        <v>4.4140100000000002</v>
      </c>
      <c r="R455" s="91">
        <f t="shared" si="264"/>
        <v>4.4068399999999999</v>
      </c>
      <c r="S455" s="91">
        <f t="shared" si="264"/>
        <v>4.40848</v>
      </c>
      <c r="T455" s="91">
        <f t="shared" si="264"/>
        <v>4.4053300000000002</v>
      </c>
      <c r="U455" s="91">
        <f t="shared" si="264"/>
        <v>4.5470499999999996</v>
      </c>
      <c r="V455" s="91">
        <f t="shared" si="264"/>
        <v>4.73041</v>
      </c>
      <c r="W455" s="91">
        <f t="shared" si="264"/>
        <v>4.6375900000000003</v>
      </c>
      <c r="X455" s="91">
        <f t="shared" si="264"/>
        <v>4.3140099999999997</v>
      </c>
      <c r="Y455" s="91">
        <f t="shared" si="264"/>
        <v>4.2810199999999998</v>
      </c>
      <c r="Z455" s="91">
        <f t="shared" si="264"/>
        <v>3.9581400000000002</v>
      </c>
      <c r="AA455" s="91">
        <f t="shared" si="264"/>
        <v>3.8220999999999998</v>
      </c>
    </row>
    <row r="456" spans="1:27" ht="12.75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1197</v>
      </c>
      <c r="E456" s="44">
        <v>1112.95</v>
      </c>
      <c r="F456" s="44">
        <v>1073.5899999999999</v>
      </c>
      <c r="G456" s="44">
        <v>1074.74</v>
      </c>
      <c r="H456" s="44">
        <v>1142.4000000000001</v>
      </c>
      <c r="I456" s="44">
        <v>1261.6600000000001</v>
      </c>
      <c r="J456" s="44">
        <v>1406.78</v>
      </c>
      <c r="K456" s="44">
        <v>1687.17</v>
      </c>
      <c r="L456" s="44">
        <v>1950.69</v>
      </c>
      <c r="M456" s="44">
        <v>2145.5500000000002</v>
      </c>
      <c r="N456" s="44">
        <v>2365.37</v>
      </c>
      <c r="O456" s="44">
        <v>2300.9899999999998</v>
      </c>
      <c r="P456" s="44">
        <v>2063.6999999999998</v>
      </c>
      <c r="Q456" s="44">
        <v>2076.9699999999998</v>
      </c>
      <c r="R456" s="44">
        <v>2069.8000000000002</v>
      </c>
      <c r="S456" s="44">
        <v>2071.44</v>
      </c>
      <c r="T456" s="44">
        <v>2068.29</v>
      </c>
      <c r="U456" s="44">
        <v>2210.0100000000002</v>
      </c>
      <c r="V456" s="44">
        <v>2393.37</v>
      </c>
      <c r="W456" s="44">
        <v>2300.5500000000002</v>
      </c>
      <c r="X456" s="44">
        <v>1976.97</v>
      </c>
      <c r="Y456" s="44">
        <v>1943.98</v>
      </c>
      <c r="Z456" s="44">
        <v>1621.1</v>
      </c>
      <c r="AA456" s="44">
        <v>1485.06</v>
      </c>
    </row>
    <row r="457" spans="1:27" ht="12.75" customHeight="1" outlineLevel="1" x14ac:dyDescent="0.2">
      <c r="A457" s="99" t="s">
        <v>682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3.92</v>
      </c>
      <c r="E458" s="44">
        <v>3.92</v>
      </c>
      <c r="F458" s="44">
        <v>3.92</v>
      </c>
      <c r="G458" s="44">
        <v>3.92</v>
      </c>
      <c r="H458" s="44">
        <v>3.92</v>
      </c>
      <c r="I458" s="44">
        <v>3.92</v>
      </c>
      <c r="J458" s="44">
        <v>3.92</v>
      </c>
      <c r="K458" s="44">
        <v>3.92</v>
      </c>
      <c r="L458" s="44">
        <v>3.92</v>
      </c>
      <c r="M458" s="44">
        <v>3.92</v>
      </c>
      <c r="N458" s="44">
        <v>3.92</v>
      </c>
      <c r="O458" s="44">
        <v>3.92</v>
      </c>
      <c r="P458" s="44">
        <v>3.92</v>
      </c>
      <c r="Q458" s="44">
        <v>3.92</v>
      </c>
      <c r="R458" s="44">
        <v>3.92</v>
      </c>
      <c r="S458" s="44">
        <v>3.92</v>
      </c>
      <c r="T458" s="44">
        <v>3.92</v>
      </c>
      <c r="U458" s="44">
        <v>3.92</v>
      </c>
      <c r="V458" s="44">
        <v>3.92</v>
      </c>
      <c r="W458" s="44">
        <v>3.92</v>
      </c>
      <c r="X458" s="44">
        <v>3.92</v>
      </c>
      <c r="Y458" s="44">
        <v>3.92</v>
      </c>
      <c r="Z458" s="44">
        <v>3.92</v>
      </c>
      <c r="AA458" s="44">
        <v>3.92</v>
      </c>
    </row>
    <row r="459" spans="1:27" ht="12.75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685</v>
      </c>
      <c r="B460" s="28" t="str">
        <f>"28"&amp;"."&amp;$B$662&amp;"."&amp;$B$663</f>
        <v>28.10.2023</v>
      </c>
      <c r="C460" s="90" t="s">
        <v>76</v>
      </c>
      <c r="D460" s="91">
        <f>ROUND(((D461+D462+D464+D463)/1000),5)</f>
        <v>3.5818599999999998</v>
      </c>
      <c r="E460" s="91">
        <f>ROUND(((E461+E462+E464+E463)/1000),5)</f>
        <v>3.5400299999999998</v>
      </c>
      <c r="F460" s="91">
        <f>ROUND(((F461+F462+F464+F463)/1000),5)</f>
        <v>3.5217399999999999</v>
      </c>
      <c r="G460" s="91">
        <f t="shared" ref="G460:AA460" si="267">ROUND(((G461+G462+G464+G463)/1000),5)</f>
        <v>3.4885000000000002</v>
      </c>
      <c r="H460" s="91">
        <f t="shared" si="267"/>
        <v>3.5190100000000002</v>
      </c>
      <c r="I460" s="91">
        <f t="shared" si="267"/>
        <v>3.54196</v>
      </c>
      <c r="J460" s="91">
        <f t="shared" si="267"/>
        <v>3.5644800000000001</v>
      </c>
      <c r="K460" s="91">
        <f t="shared" si="267"/>
        <v>3.7027800000000002</v>
      </c>
      <c r="L460" s="91">
        <f t="shared" si="267"/>
        <v>3.9684699999999999</v>
      </c>
      <c r="M460" s="91">
        <f t="shared" si="267"/>
        <v>4.2672299999999996</v>
      </c>
      <c r="N460" s="91">
        <f t="shared" si="267"/>
        <v>4.3263600000000002</v>
      </c>
      <c r="O460" s="91">
        <f t="shared" si="267"/>
        <v>4.3309199999999999</v>
      </c>
      <c r="P460" s="91">
        <f t="shared" si="267"/>
        <v>4.3184300000000002</v>
      </c>
      <c r="Q460" s="91">
        <f t="shared" si="267"/>
        <v>4.2858099999999997</v>
      </c>
      <c r="R460" s="91">
        <f t="shared" si="267"/>
        <v>4.1935500000000001</v>
      </c>
      <c r="S460" s="91">
        <f t="shared" si="267"/>
        <v>4.12249</v>
      </c>
      <c r="T460" s="91">
        <f t="shared" si="267"/>
        <v>4.0964600000000004</v>
      </c>
      <c r="U460" s="91">
        <f t="shared" si="267"/>
        <v>4.2034799999999999</v>
      </c>
      <c r="V460" s="91">
        <f t="shared" si="267"/>
        <v>4.2710800000000004</v>
      </c>
      <c r="W460" s="91">
        <f t="shared" si="267"/>
        <v>4.1759599999999999</v>
      </c>
      <c r="X460" s="91">
        <f t="shared" si="267"/>
        <v>4.1480399999999999</v>
      </c>
      <c r="Y460" s="91">
        <f t="shared" si="267"/>
        <v>3.9592200000000002</v>
      </c>
      <c r="Z460" s="91">
        <f t="shared" si="267"/>
        <v>3.6703800000000002</v>
      </c>
      <c r="AA460" s="91">
        <f t="shared" si="267"/>
        <v>3.5949900000000001</v>
      </c>
    </row>
    <row r="461" spans="1:27" ht="12.75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1244.82</v>
      </c>
      <c r="E461" s="44">
        <v>1202.99</v>
      </c>
      <c r="F461" s="44">
        <v>1184.7</v>
      </c>
      <c r="G461" s="44">
        <v>1151.46</v>
      </c>
      <c r="H461" s="44">
        <v>1181.97</v>
      </c>
      <c r="I461" s="44">
        <v>1204.92</v>
      </c>
      <c r="J461" s="44">
        <v>1227.44</v>
      </c>
      <c r="K461" s="44">
        <v>1365.74</v>
      </c>
      <c r="L461" s="44">
        <v>1631.43</v>
      </c>
      <c r="M461" s="44">
        <v>1930.19</v>
      </c>
      <c r="N461" s="44">
        <v>1989.32</v>
      </c>
      <c r="O461" s="44">
        <v>1993.88</v>
      </c>
      <c r="P461" s="44">
        <v>1981.39</v>
      </c>
      <c r="Q461" s="44">
        <v>1948.77</v>
      </c>
      <c r="R461" s="44">
        <v>1856.51</v>
      </c>
      <c r="S461" s="44">
        <v>1785.45</v>
      </c>
      <c r="T461" s="44">
        <v>1759.42</v>
      </c>
      <c r="U461" s="44">
        <v>1866.44</v>
      </c>
      <c r="V461" s="44">
        <v>1934.04</v>
      </c>
      <c r="W461" s="44">
        <v>1838.92</v>
      </c>
      <c r="X461" s="44">
        <v>1811</v>
      </c>
      <c r="Y461" s="44">
        <v>1622.18</v>
      </c>
      <c r="Z461" s="44">
        <v>1333.34</v>
      </c>
      <c r="AA461" s="44">
        <v>1257.95</v>
      </c>
    </row>
    <row r="462" spans="1:27" ht="12.75" customHeight="1" outlineLevel="1" x14ac:dyDescent="0.2">
      <c r="A462" s="99" t="s">
        <v>687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3.92</v>
      </c>
      <c r="E463" s="44">
        <v>3.92</v>
      </c>
      <c r="F463" s="44">
        <v>3.92</v>
      </c>
      <c r="G463" s="44">
        <v>3.92</v>
      </c>
      <c r="H463" s="44">
        <v>3.92</v>
      </c>
      <c r="I463" s="44">
        <v>3.92</v>
      </c>
      <c r="J463" s="44">
        <v>3.92</v>
      </c>
      <c r="K463" s="44">
        <v>3.92</v>
      </c>
      <c r="L463" s="44">
        <v>3.92</v>
      </c>
      <c r="M463" s="44">
        <v>3.92</v>
      </c>
      <c r="N463" s="44">
        <v>3.92</v>
      </c>
      <c r="O463" s="44">
        <v>3.92</v>
      </c>
      <c r="P463" s="44">
        <v>3.92</v>
      </c>
      <c r="Q463" s="44">
        <v>3.92</v>
      </c>
      <c r="R463" s="44">
        <v>3.92</v>
      </c>
      <c r="S463" s="44">
        <v>3.92</v>
      </c>
      <c r="T463" s="44">
        <v>3.92</v>
      </c>
      <c r="U463" s="44">
        <v>3.92</v>
      </c>
      <c r="V463" s="44">
        <v>3.92</v>
      </c>
      <c r="W463" s="44">
        <v>3.92</v>
      </c>
      <c r="X463" s="44">
        <v>3.92</v>
      </c>
      <c r="Y463" s="44">
        <v>3.92</v>
      </c>
      <c r="Z463" s="44">
        <v>3.92</v>
      </c>
      <c r="AA463" s="44">
        <v>3.92</v>
      </c>
    </row>
    <row r="464" spans="1:27" ht="12.75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690</v>
      </c>
      <c r="B465" s="28" t="str">
        <f>"29"&amp;"."&amp;$B$662&amp;"."&amp;$B$663</f>
        <v>29.10.2023</v>
      </c>
      <c r="C465" s="90" t="s">
        <v>76</v>
      </c>
      <c r="D465" s="91">
        <f>ROUND(((D466+D467+D469+D468)/1000),5)</f>
        <v>3.5903999999999998</v>
      </c>
      <c r="E465" s="91">
        <f>ROUND(((E466+E467+E469+E468)/1000),5)</f>
        <v>3.5256099999999999</v>
      </c>
      <c r="F465" s="91">
        <f>ROUND(((F466+F467+F469+F468)/1000),5)</f>
        <v>3.4767700000000001</v>
      </c>
      <c r="G465" s="91">
        <f t="shared" ref="G465:AA465" si="270">ROUND(((G466+G467+G469+G468)/1000),5)</f>
        <v>3.4339</v>
      </c>
      <c r="H465" s="91">
        <f t="shared" si="270"/>
        <v>3.4609899999999998</v>
      </c>
      <c r="I465" s="91">
        <f t="shared" si="270"/>
        <v>3.52704</v>
      </c>
      <c r="J465" s="91">
        <f t="shared" si="270"/>
        <v>3.5253800000000002</v>
      </c>
      <c r="K465" s="91">
        <f t="shared" si="270"/>
        <v>3.5934499999999998</v>
      </c>
      <c r="L465" s="91">
        <f t="shared" si="270"/>
        <v>3.8473299999999999</v>
      </c>
      <c r="M465" s="91">
        <f t="shared" si="270"/>
        <v>4.0434000000000001</v>
      </c>
      <c r="N465" s="91">
        <f t="shared" si="270"/>
        <v>4.2095200000000004</v>
      </c>
      <c r="O465" s="91">
        <f t="shared" si="270"/>
        <v>4.25143</v>
      </c>
      <c r="P465" s="91">
        <f t="shared" si="270"/>
        <v>4.2415500000000002</v>
      </c>
      <c r="Q465" s="91">
        <f t="shared" si="270"/>
        <v>4.2417999999999996</v>
      </c>
      <c r="R465" s="91">
        <f t="shared" si="270"/>
        <v>4.1657400000000004</v>
      </c>
      <c r="S465" s="91">
        <f t="shared" si="270"/>
        <v>4.1845800000000004</v>
      </c>
      <c r="T465" s="91">
        <f t="shared" si="270"/>
        <v>4.1896800000000001</v>
      </c>
      <c r="U465" s="91">
        <f t="shared" si="270"/>
        <v>4.3559400000000004</v>
      </c>
      <c r="V465" s="91">
        <f t="shared" si="270"/>
        <v>4.4189499999999997</v>
      </c>
      <c r="W465" s="91">
        <f t="shared" si="270"/>
        <v>4.3385999999999996</v>
      </c>
      <c r="X465" s="91">
        <f t="shared" si="270"/>
        <v>4.2984900000000001</v>
      </c>
      <c r="Y465" s="91">
        <f t="shared" si="270"/>
        <v>4.2476900000000004</v>
      </c>
      <c r="Z465" s="91">
        <f t="shared" si="270"/>
        <v>3.8767200000000002</v>
      </c>
      <c r="AA465" s="91">
        <f t="shared" si="270"/>
        <v>3.6279400000000002</v>
      </c>
    </row>
    <row r="466" spans="1:27" ht="12.75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1253.3599999999999</v>
      </c>
      <c r="E466" s="44">
        <v>1188.57</v>
      </c>
      <c r="F466" s="44">
        <v>1139.73</v>
      </c>
      <c r="G466" s="44">
        <v>1096.8599999999999</v>
      </c>
      <c r="H466" s="44">
        <v>1123.95</v>
      </c>
      <c r="I466" s="44">
        <v>1190</v>
      </c>
      <c r="J466" s="44">
        <v>1188.3399999999999</v>
      </c>
      <c r="K466" s="44">
        <v>1256.4100000000001</v>
      </c>
      <c r="L466" s="44">
        <v>1510.29</v>
      </c>
      <c r="M466" s="44">
        <v>1706.36</v>
      </c>
      <c r="N466" s="44">
        <v>1872.48</v>
      </c>
      <c r="O466" s="44">
        <v>1914.39</v>
      </c>
      <c r="P466" s="44">
        <v>1904.51</v>
      </c>
      <c r="Q466" s="44">
        <v>1904.76</v>
      </c>
      <c r="R466" s="44">
        <v>1828.7</v>
      </c>
      <c r="S466" s="44">
        <v>1847.54</v>
      </c>
      <c r="T466" s="44">
        <v>1852.64</v>
      </c>
      <c r="U466" s="44">
        <v>2018.9</v>
      </c>
      <c r="V466" s="44">
        <v>2081.91</v>
      </c>
      <c r="W466" s="44">
        <v>2001.56</v>
      </c>
      <c r="X466" s="44">
        <v>1961.45</v>
      </c>
      <c r="Y466" s="44">
        <v>1910.65</v>
      </c>
      <c r="Z466" s="44">
        <v>1539.68</v>
      </c>
      <c r="AA466" s="44">
        <v>1290.9000000000001</v>
      </c>
    </row>
    <row r="467" spans="1:27" ht="12.75" customHeight="1" outlineLevel="1" x14ac:dyDescent="0.2">
      <c r="A467" s="99" t="s">
        <v>692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3.92</v>
      </c>
      <c r="E468" s="44">
        <v>3.92</v>
      </c>
      <c r="F468" s="44">
        <v>3.92</v>
      </c>
      <c r="G468" s="44">
        <v>3.92</v>
      </c>
      <c r="H468" s="44">
        <v>3.92</v>
      </c>
      <c r="I468" s="44">
        <v>3.92</v>
      </c>
      <c r="J468" s="44">
        <v>3.92</v>
      </c>
      <c r="K468" s="44">
        <v>3.92</v>
      </c>
      <c r="L468" s="44">
        <v>3.92</v>
      </c>
      <c r="M468" s="44">
        <v>3.92</v>
      </c>
      <c r="N468" s="44">
        <v>3.92</v>
      </c>
      <c r="O468" s="44">
        <v>3.92</v>
      </c>
      <c r="P468" s="44">
        <v>3.92</v>
      </c>
      <c r="Q468" s="44">
        <v>3.92</v>
      </c>
      <c r="R468" s="44">
        <v>3.92</v>
      </c>
      <c r="S468" s="44">
        <v>3.92</v>
      </c>
      <c r="T468" s="44">
        <v>3.92</v>
      </c>
      <c r="U468" s="44">
        <v>3.92</v>
      </c>
      <c r="V468" s="44">
        <v>3.92</v>
      </c>
      <c r="W468" s="44">
        <v>3.92</v>
      </c>
      <c r="X468" s="44">
        <v>3.92</v>
      </c>
      <c r="Y468" s="44">
        <v>3.92</v>
      </c>
      <c r="Z468" s="44">
        <v>3.92</v>
      </c>
      <c r="AA468" s="44">
        <v>3.92</v>
      </c>
    </row>
    <row r="469" spans="1:27" ht="12.75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695</v>
      </c>
      <c r="B470" s="28" t="str">
        <f>"30"&amp;"."&amp;$B$662&amp;"."&amp;$B$663</f>
        <v>30.10.2023</v>
      </c>
      <c r="C470" s="90" t="s">
        <v>76</v>
      </c>
      <c r="D470" s="91">
        <f>ROUND(((D471+D472+D474+D473)/1000),5)</f>
        <v>3.5250499999999998</v>
      </c>
      <c r="E470" s="91">
        <f>ROUND(((E471+E472+E474+E473)/1000),5)</f>
        <v>3.4174799999999999</v>
      </c>
      <c r="F470" s="91">
        <f>ROUND(((F471+F472+F474+F473)/1000),5)</f>
        <v>3.3647399999999998</v>
      </c>
      <c r="G470" s="91">
        <f t="shared" ref="G470:AA470" si="273">ROUND(((G471+G472+G474+G473)/1000),5)</f>
        <v>3.3525800000000001</v>
      </c>
      <c r="H470" s="91">
        <f t="shared" si="273"/>
        <v>3.4083000000000001</v>
      </c>
      <c r="I470" s="91">
        <f t="shared" si="273"/>
        <v>3.5263100000000001</v>
      </c>
      <c r="J470" s="91">
        <f t="shared" si="273"/>
        <v>3.6449799999999999</v>
      </c>
      <c r="K470" s="91">
        <f t="shared" si="273"/>
        <v>3.9174899999999999</v>
      </c>
      <c r="L470" s="91">
        <f t="shared" si="273"/>
        <v>4.1644600000000001</v>
      </c>
      <c r="M470" s="91">
        <f t="shared" si="273"/>
        <v>4.31297</v>
      </c>
      <c r="N470" s="91">
        <f t="shared" si="273"/>
        <v>4.40381</v>
      </c>
      <c r="O470" s="91">
        <f t="shared" si="273"/>
        <v>4.3319799999999997</v>
      </c>
      <c r="P470" s="91">
        <f t="shared" si="273"/>
        <v>4.3329500000000003</v>
      </c>
      <c r="Q470" s="91">
        <f t="shared" si="273"/>
        <v>4.3630899999999997</v>
      </c>
      <c r="R470" s="91">
        <f t="shared" si="273"/>
        <v>4.3435899999999998</v>
      </c>
      <c r="S470" s="91">
        <f t="shared" si="273"/>
        <v>4.3378199999999998</v>
      </c>
      <c r="T470" s="91">
        <f t="shared" si="273"/>
        <v>4.3314700000000004</v>
      </c>
      <c r="U470" s="91">
        <f t="shared" si="273"/>
        <v>4.5660999999999996</v>
      </c>
      <c r="V470" s="91">
        <f t="shared" si="273"/>
        <v>4.4771299999999998</v>
      </c>
      <c r="W470" s="91">
        <f t="shared" si="273"/>
        <v>4.3258099999999997</v>
      </c>
      <c r="X470" s="91">
        <f t="shared" si="273"/>
        <v>4.2788700000000004</v>
      </c>
      <c r="Y470" s="91">
        <f t="shared" si="273"/>
        <v>4.0848599999999999</v>
      </c>
      <c r="Z470" s="91">
        <f t="shared" si="273"/>
        <v>3.6707200000000002</v>
      </c>
      <c r="AA470" s="91">
        <f t="shared" si="273"/>
        <v>3.56684</v>
      </c>
    </row>
    <row r="471" spans="1:27" ht="12.75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1188.01</v>
      </c>
      <c r="E471" s="44">
        <v>1080.44</v>
      </c>
      <c r="F471" s="44">
        <v>1027.7</v>
      </c>
      <c r="G471" s="44">
        <v>1015.54</v>
      </c>
      <c r="H471" s="44">
        <v>1071.26</v>
      </c>
      <c r="I471" s="44">
        <v>1189.27</v>
      </c>
      <c r="J471" s="44">
        <v>1307.94</v>
      </c>
      <c r="K471" s="44">
        <v>1580.45</v>
      </c>
      <c r="L471" s="44">
        <v>1827.42</v>
      </c>
      <c r="M471" s="44">
        <v>1975.93</v>
      </c>
      <c r="N471" s="44">
        <v>2066.77</v>
      </c>
      <c r="O471" s="44">
        <v>1994.94</v>
      </c>
      <c r="P471" s="44">
        <v>1995.91</v>
      </c>
      <c r="Q471" s="44">
        <v>2026.05</v>
      </c>
      <c r="R471" s="44">
        <v>2006.55</v>
      </c>
      <c r="S471" s="44">
        <v>2000.78</v>
      </c>
      <c r="T471" s="44">
        <v>1994.43</v>
      </c>
      <c r="U471" s="44">
        <v>2229.06</v>
      </c>
      <c r="V471" s="44">
        <v>2140.09</v>
      </c>
      <c r="W471" s="44">
        <v>1988.77</v>
      </c>
      <c r="X471" s="44">
        <v>1941.83</v>
      </c>
      <c r="Y471" s="44">
        <v>1747.82</v>
      </c>
      <c r="Z471" s="44">
        <v>1333.68</v>
      </c>
      <c r="AA471" s="44">
        <v>1229.8</v>
      </c>
    </row>
    <row r="472" spans="1:27" ht="12.75" customHeight="1" outlineLevel="1" x14ac:dyDescent="0.2">
      <c r="A472" s="99" t="s">
        <v>697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3.92</v>
      </c>
      <c r="E473" s="44">
        <v>3.92</v>
      </c>
      <c r="F473" s="44">
        <v>3.92</v>
      </c>
      <c r="G473" s="44">
        <v>3.92</v>
      </c>
      <c r="H473" s="44">
        <v>3.92</v>
      </c>
      <c r="I473" s="44">
        <v>3.92</v>
      </c>
      <c r="J473" s="44">
        <v>3.92</v>
      </c>
      <c r="K473" s="44">
        <v>3.92</v>
      </c>
      <c r="L473" s="44">
        <v>3.92</v>
      </c>
      <c r="M473" s="44">
        <v>3.92</v>
      </c>
      <c r="N473" s="44">
        <v>3.92</v>
      </c>
      <c r="O473" s="44">
        <v>3.92</v>
      </c>
      <c r="P473" s="44">
        <v>3.92</v>
      </c>
      <c r="Q473" s="44">
        <v>3.92</v>
      </c>
      <c r="R473" s="44">
        <v>3.92</v>
      </c>
      <c r="S473" s="44">
        <v>3.92</v>
      </c>
      <c r="T473" s="44">
        <v>3.92</v>
      </c>
      <c r="U473" s="44">
        <v>3.92</v>
      </c>
      <c r="V473" s="44">
        <v>3.92</v>
      </c>
      <c r="W473" s="44">
        <v>3.92</v>
      </c>
      <c r="X473" s="44">
        <v>3.92</v>
      </c>
      <c r="Y473" s="44">
        <v>3.92</v>
      </c>
      <c r="Z473" s="44">
        <v>3.92</v>
      </c>
      <c r="AA473" s="44">
        <v>3.92</v>
      </c>
    </row>
    <row r="474" spans="1:27" ht="12.75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700</v>
      </c>
      <c r="B475" s="28" t="str">
        <f>"31"&amp;"."&amp;$B$662&amp;"."&amp;$B$663</f>
        <v>31.10.2023</v>
      </c>
      <c r="C475" s="90" t="s">
        <v>76</v>
      </c>
      <c r="D475" s="91">
        <f>ROUND(((D476+D477+D479+D478)/1000),5)</f>
        <v>3.4895200000000002</v>
      </c>
      <c r="E475" s="91">
        <f>ROUND(((E476+E477+E479+E478)/1000),5)</f>
        <v>3.3529599999999999</v>
      </c>
      <c r="F475" s="91">
        <f>ROUND(((F476+F477+F479+F478)/1000),5)</f>
        <v>3.2668300000000001</v>
      </c>
      <c r="G475" s="91">
        <f t="shared" ref="G475:AA475" si="276">ROUND(((G476+G477+G479+G478)/1000),5)</f>
        <v>3.2515100000000001</v>
      </c>
      <c r="H475" s="91">
        <f t="shared" si="276"/>
        <v>3.3653</v>
      </c>
      <c r="I475" s="91">
        <f t="shared" si="276"/>
        <v>3.5181399999999998</v>
      </c>
      <c r="J475" s="91">
        <f t="shared" si="276"/>
        <v>3.6072299999999999</v>
      </c>
      <c r="K475" s="91">
        <f t="shared" si="276"/>
        <v>3.9396499999999999</v>
      </c>
      <c r="L475" s="91">
        <f t="shared" si="276"/>
        <v>4.1314900000000003</v>
      </c>
      <c r="M475" s="91">
        <f t="shared" si="276"/>
        <v>4.2972900000000003</v>
      </c>
      <c r="N475" s="91">
        <f t="shared" si="276"/>
        <v>4.3181500000000002</v>
      </c>
      <c r="O475" s="91">
        <f t="shared" si="276"/>
        <v>4.30084</v>
      </c>
      <c r="P475" s="91">
        <f t="shared" si="276"/>
        <v>4.3036700000000003</v>
      </c>
      <c r="Q475" s="91">
        <f t="shared" si="276"/>
        <v>4.3058100000000001</v>
      </c>
      <c r="R475" s="91">
        <f t="shared" si="276"/>
        <v>4.3054600000000001</v>
      </c>
      <c r="S475" s="91">
        <f t="shared" si="276"/>
        <v>4.3061999999999996</v>
      </c>
      <c r="T475" s="91">
        <f t="shared" si="276"/>
        <v>4.3041200000000002</v>
      </c>
      <c r="U475" s="91">
        <f t="shared" si="276"/>
        <v>4.3655600000000003</v>
      </c>
      <c r="V475" s="91">
        <f t="shared" si="276"/>
        <v>4.3705699999999998</v>
      </c>
      <c r="W475" s="91">
        <f t="shared" si="276"/>
        <v>4.2806499999999996</v>
      </c>
      <c r="X475" s="91">
        <f t="shared" si="276"/>
        <v>4.2153799999999997</v>
      </c>
      <c r="Y475" s="91">
        <f t="shared" si="276"/>
        <v>4.0653800000000002</v>
      </c>
      <c r="Z475" s="91">
        <f t="shared" si="276"/>
        <v>3.64581</v>
      </c>
      <c r="AA475" s="91">
        <f t="shared" si="276"/>
        <v>3.5511499999999998</v>
      </c>
    </row>
    <row r="476" spans="1:27" ht="12.75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1152.48</v>
      </c>
      <c r="E476" s="44">
        <v>1015.92</v>
      </c>
      <c r="F476" s="44">
        <v>929.79</v>
      </c>
      <c r="G476" s="44">
        <v>914.47</v>
      </c>
      <c r="H476" s="44">
        <v>1028.26</v>
      </c>
      <c r="I476" s="44">
        <v>1181.0999999999999</v>
      </c>
      <c r="J476" s="44">
        <v>1270.19</v>
      </c>
      <c r="K476" s="44">
        <v>1602.61</v>
      </c>
      <c r="L476" s="44">
        <v>1794.45</v>
      </c>
      <c r="M476" s="44">
        <v>1960.25</v>
      </c>
      <c r="N476" s="44">
        <v>1981.11</v>
      </c>
      <c r="O476" s="44">
        <v>1963.8</v>
      </c>
      <c r="P476" s="44">
        <v>1966.63</v>
      </c>
      <c r="Q476" s="44">
        <v>1968.77</v>
      </c>
      <c r="R476" s="44">
        <v>1968.42</v>
      </c>
      <c r="S476" s="44">
        <v>1969.16</v>
      </c>
      <c r="T476" s="44">
        <v>1967.08</v>
      </c>
      <c r="U476" s="44">
        <v>2028.52</v>
      </c>
      <c r="V476" s="44">
        <v>2033.53</v>
      </c>
      <c r="W476" s="44">
        <v>1943.61</v>
      </c>
      <c r="X476" s="44">
        <v>1878.34</v>
      </c>
      <c r="Y476" s="44">
        <v>1728.34</v>
      </c>
      <c r="Z476" s="44">
        <v>1308.77</v>
      </c>
      <c r="AA476" s="44">
        <v>1214.1099999999999</v>
      </c>
    </row>
    <row r="477" spans="1:27" ht="12.75" customHeight="1" outlineLevel="1" x14ac:dyDescent="0.2">
      <c r="A477" s="99" t="s">
        <v>702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3.92</v>
      </c>
      <c r="E478" s="44">
        <v>3.92</v>
      </c>
      <c r="F478" s="44">
        <v>3.92</v>
      </c>
      <c r="G478" s="44">
        <v>3.92</v>
      </c>
      <c r="H478" s="44">
        <v>3.92</v>
      </c>
      <c r="I478" s="44">
        <v>3.92</v>
      </c>
      <c r="J478" s="44">
        <v>3.92</v>
      </c>
      <c r="K478" s="44">
        <v>3.92</v>
      </c>
      <c r="L478" s="44">
        <v>3.92</v>
      </c>
      <c r="M478" s="44">
        <v>3.92</v>
      </c>
      <c r="N478" s="44">
        <v>3.92</v>
      </c>
      <c r="O478" s="44">
        <v>3.92</v>
      </c>
      <c r="P478" s="44">
        <v>3.92</v>
      </c>
      <c r="Q478" s="44">
        <v>3.92</v>
      </c>
      <c r="R478" s="44">
        <v>3.92</v>
      </c>
      <c r="S478" s="44">
        <v>3.92</v>
      </c>
      <c r="T478" s="44">
        <v>3.92</v>
      </c>
      <c r="U478" s="44">
        <v>3.92</v>
      </c>
      <c r="V478" s="44">
        <v>3.92</v>
      </c>
      <c r="W478" s="44">
        <v>3.92</v>
      </c>
      <c r="X478" s="44">
        <v>3.92</v>
      </c>
      <c r="Y478" s="44">
        <v>3.92</v>
      </c>
      <c r="Z478" s="44">
        <v>3.92</v>
      </c>
      <c r="AA478" s="44">
        <v>3.92</v>
      </c>
    </row>
    <row r="479" spans="1:27" ht="12.75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01.10.2023</v>
      </c>
      <c r="C484" s="90" t="s">
        <v>76</v>
      </c>
      <c r="D484" s="91">
        <f>ROUND(((D485+D486+D488+D487)/1000),5)</f>
        <v>5.0256800000000004</v>
      </c>
      <c r="E484" s="91">
        <f>ROUND(((E485+E486+E488+E487)/1000),5)</f>
        <v>4.9668999999999999</v>
      </c>
      <c r="F484" s="91">
        <f>ROUND(((F485+F486+F488+F487)/1000),5)</f>
        <v>4.9529500000000004</v>
      </c>
      <c r="G484" s="91">
        <f t="shared" ref="G484:AA484" si="279">ROUND(((G485+G486+G488+G487)/1000),5)</f>
        <v>4.9548199999999998</v>
      </c>
      <c r="H484" s="91">
        <f t="shared" si="279"/>
        <v>4.96366</v>
      </c>
      <c r="I484" s="91">
        <f t="shared" si="279"/>
        <v>4.9882999999999997</v>
      </c>
      <c r="J484" s="91">
        <f t="shared" si="279"/>
        <v>4.9893200000000002</v>
      </c>
      <c r="K484" s="91">
        <f t="shared" si="279"/>
        <v>5.0764500000000004</v>
      </c>
      <c r="L484" s="91">
        <f t="shared" si="279"/>
        <v>5.3262400000000003</v>
      </c>
      <c r="M484" s="91">
        <f t="shared" si="279"/>
        <v>5.5997399999999997</v>
      </c>
      <c r="N484" s="91">
        <f t="shared" si="279"/>
        <v>5.6528400000000003</v>
      </c>
      <c r="O484" s="91">
        <f t="shared" si="279"/>
        <v>5.6596099999999998</v>
      </c>
      <c r="P484" s="91">
        <f t="shared" si="279"/>
        <v>5.6621899999999998</v>
      </c>
      <c r="Q484" s="91">
        <f t="shared" si="279"/>
        <v>5.6759599999999999</v>
      </c>
      <c r="R484" s="91">
        <f t="shared" si="279"/>
        <v>5.6797800000000001</v>
      </c>
      <c r="S484" s="91">
        <f t="shared" si="279"/>
        <v>5.6897099999999998</v>
      </c>
      <c r="T484" s="91">
        <f t="shared" si="279"/>
        <v>5.6823600000000001</v>
      </c>
      <c r="U484" s="91">
        <f t="shared" si="279"/>
        <v>5.6957500000000003</v>
      </c>
      <c r="V484" s="91">
        <f t="shared" si="279"/>
        <v>5.7544000000000004</v>
      </c>
      <c r="W484" s="91">
        <f t="shared" si="279"/>
        <v>5.8197799999999997</v>
      </c>
      <c r="X484" s="91">
        <f t="shared" si="279"/>
        <v>5.7571599999999998</v>
      </c>
      <c r="Y484" s="91">
        <f t="shared" si="279"/>
        <v>5.6705500000000004</v>
      </c>
      <c r="Z484" s="91">
        <f t="shared" si="279"/>
        <v>5.32179</v>
      </c>
      <c r="AA484" s="91">
        <f t="shared" si="279"/>
        <v>5.1462399999999997</v>
      </c>
    </row>
    <row r="485" spans="1:27" ht="12.75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1351.76</v>
      </c>
      <c r="E485" s="44">
        <v>1292.98</v>
      </c>
      <c r="F485" s="44">
        <v>1279.03</v>
      </c>
      <c r="G485" s="44">
        <v>1280.9000000000001</v>
      </c>
      <c r="H485" s="44">
        <v>1289.74</v>
      </c>
      <c r="I485" s="44">
        <v>1314.38</v>
      </c>
      <c r="J485" s="44">
        <v>1315.4</v>
      </c>
      <c r="K485" s="44">
        <v>1402.53</v>
      </c>
      <c r="L485" s="44">
        <v>1652.32</v>
      </c>
      <c r="M485" s="44">
        <v>1925.82</v>
      </c>
      <c r="N485" s="44">
        <v>1978.92</v>
      </c>
      <c r="O485" s="44">
        <v>1985.69</v>
      </c>
      <c r="P485" s="44">
        <v>1988.27</v>
      </c>
      <c r="Q485" s="44">
        <v>2002.04</v>
      </c>
      <c r="R485" s="44">
        <v>2005.86</v>
      </c>
      <c r="S485" s="44">
        <v>2015.79</v>
      </c>
      <c r="T485" s="44">
        <v>2008.44</v>
      </c>
      <c r="U485" s="44">
        <v>2021.83</v>
      </c>
      <c r="V485" s="44">
        <v>2080.48</v>
      </c>
      <c r="W485" s="44">
        <v>2145.86</v>
      </c>
      <c r="X485" s="44">
        <v>2083.2399999999998</v>
      </c>
      <c r="Y485" s="44">
        <v>1996.63</v>
      </c>
      <c r="Z485" s="44">
        <v>1647.87</v>
      </c>
      <c r="AA485" s="44">
        <v>1472.32</v>
      </c>
    </row>
    <row r="486" spans="1:27" ht="12.75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3.92</v>
      </c>
      <c r="E487" s="44">
        <v>3.92</v>
      </c>
      <c r="F487" s="44">
        <v>3.92</v>
      </c>
      <c r="G487" s="44">
        <v>3.92</v>
      </c>
      <c r="H487" s="44">
        <v>3.92</v>
      </c>
      <c r="I487" s="44">
        <v>3.92</v>
      </c>
      <c r="J487" s="44">
        <v>3.92</v>
      </c>
      <c r="K487" s="44">
        <v>3.92</v>
      </c>
      <c r="L487" s="44">
        <v>3.92</v>
      </c>
      <c r="M487" s="44">
        <v>3.92</v>
      </c>
      <c r="N487" s="44">
        <v>3.92</v>
      </c>
      <c r="O487" s="44">
        <v>3.92</v>
      </c>
      <c r="P487" s="44">
        <v>3.92</v>
      </c>
      <c r="Q487" s="44">
        <v>3.92</v>
      </c>
      <c r="R487" s="44">
        <v>3.92</v>
      </c>
      <c r="S487" s="44">
        <v>3.92</v>
      </c>
      <c r="T487" s="44">
        <v>3.92</v>
      </c>
      <c r="U487" s="44">
        <v>3.92</v>
      </c>
      <c r="V487" s="44">
        <v>3.92</v>
      </c>
      <c r="W487" s="44">
        <v>3.92</v>
      </c>
      <c r="X487" s="44">
        <v>3.92</v>
      </c>
      <c r="Y487" s="44">
        <v>3.92</v>
      </c>
      <c r="Z487" s="44">
        <v>3.92</v>
      </c>
      <c r="AA487" s="44">
        <v>3.92</v>
      </c>
    </row>
    <row r="488" spans="1:27" ht="12.75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711</v>
      </c>
      <c r="B489" s="28" t="str">
        <f>"02"&amp;"."&amp;$B$662&amp;"."&amp;$B$663</f>
        <v>02.10.2023</v>
      </c>
      <c r="C489" s="90" t="s">
        <v>76</v>
      </c>
      <c r="D489" s="91">
        <f>ROUND(((D490+D491+D493+D492)/1000),5)</f>
        <v>5.0011200000000002</v>
      </c>
      <c r="E489" s="91">
        <f>ROUND(((E490+E491+E493+E492)/1000),5)</f>
        <v>4.9440200000000001</v>
      </c>
      <c r="F489" s="91">
        <f>ROUND(((F490+F491+F493+F492)/1000),5)</f>
        <v>4.8884100000000004</v>
      </c>
      <c r="G489" s="91">
        <f t="shared" ref="G489:AA489" si="282">ROUND(((G490+G491+G493+G492)/1000),5)</f>
        <v>4.87601</v>
      </c>
      <c r="H489" s="91">
        <f t="shared" si="282"/>
        <v>4.8888800000000003</v>
      </c>
      <c r="I489" s="91">
        <f t="shared" si="282"/>
        <v>5.0075000000000003</v>
      </c>
      <c r="J489" s="91">
        <f t="shared" si="282"/>
        <v>5.1675599999999999</v>
      </c>
      <c r="K489" s="91">
        <f t="shared" si="282"/>
        <v>5.4245000000000001</v>
      </c>
      <c r="L489" s="91">
        <f t="shared" si="282"/>
        <v>5.6279500000000002</v>
      </c>
      <c r="M489" s="91">
        <f t="shared" si="282"/>
        <v>5.8212799999999998</v>
      </c>
      <c r="N489" s="91">
        <f t="shared" si="282"/>
        <v>5.8280599999999998</v>
      </c>
      <c r="O489" s="91">
        <f t="shared" si="282"/>
        <v>5.7501899999999999</v>
      </c>
      <c r="P489" s="91">
        <f t="shared" si="282"/>
        <v>5.7078600000000002</v>
      </c>
      <c r="Q489" s="91">
        <f t="shared" si="282"/>
        <v>5.7276400000000001</v>
      </c>
      <c r="R489" s="91">
        <f t="shared" si="282"/>
        <v>5.7295400000000001</v>
      </c>
      <c r="S489" s="91">
        <f t="shared" si="282"/>
        <v>5.7157</v>
      </c>
      <c r="T489" s="91">
        <f t="shared" si="282"/>
        <v>5.7111099999999997</v>
      </c>
      <c r="U489" s="91">
        <f t="shared" si="282"/>
        <v>5.7207100000000004</v>
      </c>
      <c r="V489" s="91">
        <f t="shared" si="282"/>
        <v>5.8667400000000001</v>
      </c>
      <c r="W489" s="91">
        <f t="shared" si="282"/>
        <v>5.8693099999999996</v>
      </c>
      <c r="X489" s="91">
        <f t="shared" si="282"/>
        <v>5.71427</v>
      </c>
      <c r="Y489" s="91">
        <f t="shared" si="282"/>
        <v>5.6209199999999999</v>
      </c>
      <c r="Z489" s="91">
        <f t="shared" si="282"/>
        <v>5.3688399999999996</v>
      </c>
      <c r="AA489" s="91">
        <f t="shared" si="282"/>
        <v>5.0754000000000001</v>
      </c>
    </row>
    <row r="490" spans="1:27" ht="12.75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1327.2</v>
      </c>
      <c r="E490" s="44">
        <v>1270.0999999999999</v>
      </c>
      <c r="F490" s="44">
        <v>1214.49</v>
      </c>
      <c r="G490" s="44">
        <v>1202.0899999999999</v>
      </c>
      <c r="H490" s="44">
        <v>1214.96</v>
      </c>
      <c r="I490" s="44">
        <v>1333.58</v>
      </c>
      <c r="J490" s="44">
        <v>1493.64</v>
      </c>
      <c r="K490" s="44">
        <v>1750.58</v>
      </c>
      <c r="L490" s="44">
        <v>1954.03</v>
      </c>
      <c r="M490" s="44">
        <v>2147.36</v>
      </c>
      <c r="N490" s="44">
        <v>2154.14</v>
      </c>
      <c r="O490" s="44">
        <v>2076.27</v>
      </c>
      <c r="P490" s="44">
        <v>2033.94</v>
      </c>
      <c r="Q490" s="44">
        <v>2053.7199999999998</v>
      </c>
      <c r="R490" s="44">
        <v>2055.62</v>
      </c>
      <c r="S490" s="44">
        <v>2041.78</v>
      </c>
      <c r="T490" s="44">
        <v>2037.19</v>
      </c>
      <c r="U490" s="44">
        <v>2046.79</v>
      </c>
      <c r="V490" s="44">
        <v>2192.8200000000002</v>
      </c>
      <c r="W490" s="44">
        <v>2195.39</v>
      </c>
      <c r="X490" s="44">
        <v>2040.35</v>
      </c>
      <c r="Y490" s="44">
        <v>1947</v>
      </c>
      <c r="Z490" s="44">
        <v>1694.92</v>
      </c>
      <c r="AA490" s="44">
        <v>1401.48</v>
      </c>
    </row>
    <row r="491" spans="1:27" ht="12.75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3.92</v>
      </c>
      <c r="E492" s="44">
        <v>3.92</v>
      </c>
      <c r="F492" s="44">
        <v>3.92</v>
      </c>
      <c r="G492" s="44">
        <v>3.92</v>
      </c>
      <c r="H492" s="44">
        <v>3.92</v>
      </c>
      <c r="I492" s="44">
        <v>3.92</v>
      </c>
      <c r="J492" s="44">
        <v>3.92</v>
      </c>
      <c r="K492" s="44">
        <v>3.92</v>
      </c>
      <c r="L492" s="44">
        <v>3.92</v>
      </c>
      <c r="M492" s="44">
        <v>3.92</v>
      </c>
      <c r="N492" s="44">
        <v>3.92</v>
      </c>
      <c r="O492" s="44">
        <v>3.92</v>
      </c>
      <c r="P492" s="44">
        <v>3.92</v>
      </c>
      <c r="Q492" s="44">
        <v>3.92</v>
      </c>
      <c r="R492" s="44">
        <v>3.92</v>
      </c>
      <c r="S492" s="44">
        <v>3.92</v>
      </c>
      <c r="T492" s="44">
        <v>3.92</v>
      </c>
      <c r="U492" s="44">
        <v>3.92</v>
      </c>
      <c r="V492" s="44">
        <v>3.92</v>
      </c>
      <c r="W492" s="44">
        <v>3.92</v>
      </c>
      <c r="X492" s="44">
        <v>3.92</v>
      </c>
      <c r="Y492" s="44">
        <v>3.92</v>
      </c>
      <c r="Z492" s="44">
        <v>3.92</v>
      </c>
      <c r="AA492" s="44">
        <v>3.92</v>
      </c>
    </row>
    <row r="493" spans="1:27" ht="12.75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716</v>
      </c>
      <c r="B494" s="28" t="str">
        <f>"03"&amp;"."&amp;$B$662&amp;"."&amp;$B$663</f>
        <v>03.10.2023</v>
      </c>
      <c r="C494" s="90" t="s">
        <v>76</v>
      </c>
      <c r="D494" s="91">
        <f>ROUND(((D495+D496+D498+D497)/1000),5)</f>
        <v>4.9449399999999999</v>
      </c>
      <c r="E494" s="91">
        <f>ROUND(((E495+E496+E498+E497)/1000),5)</f>
        <v>4.8601900000000002</v>
      </c>
      <c r="F494" s="91">
        <f>ROUND(((F495+F496+F498+F497)/1000),5)</f>
        <v>4.7167199999999996</v>
      </c>
      <c r="G494" s="91">
        <f t="shared" ref="G494:AA494" si="285">ROUND(((G495+G496+G498+G497)/1000),5)</f>
        <v>4.6986800000000004</v>
      </c>
      <c r="H494" s="91">
        <f t="shared" si="285"/>
        <v>4.8600199999999996</v>
      </c>
      <c r="I494" s="91">
        <f t="shared" si="285"/>
        <v>5.0102000000000002</v>
      </c>
      <c r="J494" s="91">
        <f t="shared" si="285"/>
        <v>5.1009900000000004</v>
      </c>
      <c r="K494" s="91">
        <f t="shared" si="285"/>
        <v>5.3403099999999997</v>
      </c>
      <c r="L494" s="91">
        <f t="shared" si="285"/>
        <v>5.5877100000000004</v>
      </c>
      <c r="M494" s="91">
        <f t="shared" si="285"/>
        <v>5.7499200000000004</v>
      </c>
      <c r="N494" s="91">
        <f t="shared" si="285"/>
        <v>5.7858700000000001</v>
      </c>
      <c r="O494" s="91">
        <f t="shared" si="285"/>
        <v>5.69407</v>
      </c>
      <c r="P494" s="91">
        <f t="shared" si="285"/>
        <v>5.6894799999999996</v>
      </c>
      <c r="Q494" s="91">
        <f t="shared" si="285"/>
        <v>5.7131299999999996</v>
      </c>
      <c r="R494" s="91">
        <f t="shared" si="285"/>
        <v>5.7159500000000003</v>
      </c>
      <c r="S494" s="91">
        <f t="shared" si="285"/>
        <v>5.7183299999999999</v>
      </c>
      <c r="T494" s="91">
        <f t="shared" si="285"/>
        <v>5.7187000000000001</v>
      </c>
      <c r="U494" s="91">
        <f t="shared" si="285"/>
        <v>5.7193899999999998</v>
      </c>
      <c r="V494" s="91">
        <f t="shared" si="285"/>
        <v>5.8252499999999996</v>
      </c>
      <c r="W494" s="91">
        <f t="shared" si="285"/>
        <v>5.8366600000000002</v>
      </c>
      <c r="X494" s="91">
        <f t="shared" si="285"/>
        <v>5.6991300000000003</v>
      </c>
      <c r="Y494" s="91">
        <f t="shared" si="285"/>
        <v>5.5689099999999998</v>
      </c>
      <c r="Z494" s="91">
        <f t="shared" si="285"/>
        <v>5.2911599999999996</v>
      </c>
      <c r="AA494" s="91">
        <f t="shared" si="285"/>
        <v>5.0753700000000004</v>
      </c>
    </row>
    <row r="495" spans="1:27" ht="12.75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1271.02</v>
      </c>
      <c r="E495" s="44">
        <v>1186.27</v>
      </c>
      <c r="F495" s="44">
        <v>1042.8</v>
      </c>
      <c r="G495" s="44">
        <v>1024.76</v>
      </c>
      <c r="H495" s="44">
        <v>1186.0999999999999</v>
      </c>
      <c r="I495" s="44">
        <v>1336.28</v>
      </c>
      <c r="J495" s="44">
        <v>1427.07</v>
      </c>
      <c r="K495" s="44">
        <v>1666.39</v>
      </c>
      <c r="L495" s="44">
        <v>1913.79</v>
      </c>
      <c r="M495" s="44">
        <v>2076</v>
      </c>
      <c r="N495" s="44">
        <v>2111.9499999999998</v>
      </c>
      <c r="O495" s="44">
        <v>2020.15</v>
      </c>
      <c r="P495" s="44">
        <v>2015.56</v>
      </c>
      <c r="Q495" s="44">
        <v>2039.21</v>
      </c>
      <c r="R495" s="44">
        <v>2042.03</v>
      </c>
      <c r="S495" s="44">
        <v>2044.41</v>
      </c>
      <c r="T495" s="44">
        <v>2044.78</v>
      </c>
      <c r="U495" s="44">
        <v>2045.47</v>
      </c>
      <c r="V495" s="44">
        <v>2151.33</v>
      </c>
      <c r="W495" s="44">
        <v>2162.7399999999998</v>
      </c>
      <c r="X495" s="44">
        <v>2025.21</v>
      </c>
      <c r="Y495" s="44">
        <v>1894.99</v>
      </c>
      <c r="Z495" s="44">
        <v>1617.24</v>
      </c>
      <c r="AA495" s="44">
        <v>1401.45</v>
      </c>
    </row>
    <row r="496" spans="1:27" ht="12.75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3.92</v>
      </c>
      <c r="E497" s="44">
        <v>3.92</v>
      </c>
      <c r="F497" s="44">
        <v>3.92</v>
      </c>
      <c r="G497" s="44">
        <v>3.92</v>
      </c>
      <c r="H497" s="44">
        <v>3.92</v>
      </c>
      <c r="I497" s="44">
        <v>3.92</v>
      </c>
      <c r="J497" s="44">
        <v>3.92</v>
      </c>
      <c r="K497" s="44">
        <v>3.92</v>
      </c>
      <c r="L497" s="44">
        <v>3.92</v>
      </c>
      <c r="M497" s="44">
        <v>3.92</v>
      </c>
      <c r="N497" s="44">
        <v>3.92</v>
      </c>
      <c r="O497" s="44">
        <v>3.92</v>
      </c>
      <c r="P497" s="44">
        <v>3.92</v>
      </c>
      <c r="Q497" s="44">
        <v>3.92</v>
      </c>
      <c r="R497" s="44">
        <v>3.92</v>
      </c>
      <c r="S497" s="44">
        <v>3.92</v>
      </c>
      <c r="T497" s="44">
        <v>3.92</v>
      </c>
      <c r="U497" s="44">
        <v>3.92</v>
      </c>
      <c r="V497" s="44">
        <v>3.92</v>
      </c>
      <c r="W497" s="44">
        <v>3.92</v>
      </c>
      <c r="X497" s="44">
        <v>3.92</v>
      </c>
      <c r="Y497" s="44">
        <v>3.92</v>
      </c>
      <c r="Z497" s="44">
        <v>3.92</v>
      </c>
      <c r="AA497" s="44">
        <v>3.92</v>
      </c>
    </row>
    <row r="498" spans="1:27" ht="12.75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721</v>
      </c>
      <c r="B499" s="28" t="str">
        <f>"04"&amp;"."&amp;$B$662&amp;"."&amp;$B$663</f>
        <v>04.10.2023</v>
      </c>
      <c r="C499" s="90" t="s">
        <v>76</v>
      </c>
      <c r="D499" s="91">
        <f>ROUND(((D500+D501+D503+D502)/1000),5)</f>
        <v>4.9181600000000003</v>
      </c>
      <c r="E499" s="91">
        <f>ROUND(((E500+E501+E503+E502)/1000),5)</f>
        <v>4.7878400000000001</v>
      </c>
      <c r="F499" s="91">
        <f>ROUND(((F500+F501+F503+F502)/1000),5)</f>
        <v>4.67035</v>
      </c>
      <c r="G499" s="91">
        <f t="shared" ref="G499:AA499" si="288">ROUND(((G500+G501+G503+G502)/1000),5)</f>
        <v>4.7285500000000003</v>
      </c>
      <c r="H499" s="91">
        <f t="shared" si="288"/>
        <v>4.8535000000000004</v>
      </c>
      <c r="I499" s="91">
        <f t="shared" si="288"/>
        <v>4.9619099999999996</v>
      </c>
      <c r="J499" s="91">
        <f t="shared" si="288"/>
        <v>5.0085100000000002</v>
      </c>
      <c r="K499" s="91">
        <f t="shared" si="288"/>
        <v>5.34964</v>
      </c>
      <c r="L499" s="91">
        <f t="shared" si="288"/>
        <v>5.6257000000000001</v>
      </c>
      <c r="M499" s="91">
        <f t="shared" si="288"/>
        <v>5.8003600000000004</v>
      </c>
      <c r="N499" s="91">
        <f t="shared" si="288"/>
        <v>5.8303799999999999</v>
      </c>
      <c r="O499" s="91">
        <f t="shared" si="288"/>
        <v>5.7515799999999997</v>
      </c>
      <c r="P499" s="91">
        <f t="shared" si="288"/>
        <v>5.6836500000000001</v>
      </c>
      <c r="Q499" s="91">
        <f t="shared" si="288"/>
        <v>5.7019900000000003</v>
      </c>
      <c r="R499" s="91">
        <f t="shared" si="288"/>
        <v>5.7048100000000002</v>
      </c>
      <c r="S499" s="91">
        <f t="shared" si="288"/>
        <v>5.6973000000000003</v>
      </c>
      <c r="T499" s="91">
        <f t="shared" si="288"/>
        <v>5.7050099999999997</v>
      </c>
      <c r="U499" s="91">
        <f t="shared" si="288"/>
        <v>5.7692899999999998</v>
      </c>
      <c r="V499" s="91">
        <f t="shared" si="288"/>
        <v>5.8795099999999998</v>
      </c>
      <c r="W499" s="91">
        <f t="shared" si="288"/>
        <v>5.8843500000000004</v>
      </c>
      <c r="X499" s="91">
        <f t="shared" si="288"/>
        <v>5.7067800000000002</v>
      </c>
      <c r="Y499" s="91">
        <f t="shared" si="288"/>
        <v>5.5658599999999998</v>
      </c>
      <c r="Z499" s="91">
        <f t="shared" si="288"/>
        <v>5.1652100000000001</v>
      </c>
      <c r="AA499" s="91">
        <f t="shared" si="288"/>
        <v>5.01607</v>
      </c>
    </row>
    <row r="500" spans="1:27" ht="12.75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1244.24</v>
      </c>
      <c r="E500" s="44">
        <v>1113.92</v>
      </c>
      <c r="F500" s="44">
        <v>996.43</v>
      </c>
      <c r="G500" s="44">
        <v>1054.6300000000001</v>
      </c>
      <c r="H500" s="44">
        <v>1179.58</v>
      </c>
      <c r="I500" s="44">
        <v>1287.99</v>
      </c>
      <c r="J500" s="44">
        <v>1334.59</v>
      </c>
      <c r="K500" s="44">
        <v>1675.72</v>
      </c>
      <c r="L500" s="44">
        <v>1951.78</v>
      </c>
      <c r="M500" s="44">
        <v>2126.44</v>
      </c>
      <c r="N500" s="44">
        <v>2156.46</v>
      </c>
      <c r="O500" s="44">
        <v>2077.66</v>
      </c>
      <c r="P500" s="44">
        <v>2009.73</v>
      </c>
      <c r="Q500" s="44">
        <v>2028.07</v>
      </c>
      <c r="R500" s="44">
        <v>2030.89</v>
      </c>
      <c r="S500" s="44">
        <v>2023.38</v>
      </c>
      <c r="T500" s="44">
        <v>2031.09</v>
      </c>
      <c r="U500" s="44">
        <v>2095.37</v>
      </c>
      <c r="V500" s="44">
        <v>2205.59</v>
      </c>
      <c r="W500" s="44">
        <v>2210.4299999999998</v>
      </c>
      <c r="X500" s="44">
        <v>2032.86</v>
      </c>
      <c r="Y500" s="44">
        <v>1891.94</v>
      </c>
      <c r="Z500" s="44">
        <v>1491.29</v>
      </c>
      <c r="AA500" s="44">
        <v>1342.15</v>
      </c>
    </row>
    <row r="501" spans="1:27" ht="12.75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3.92</v>
      </c>
      <c r="E502" s="44">
        <v>3.92</v>
      </c>
      <c r="F502" s="44">
        <v>3.92</v>
      </c>
      <c r="G502" s="44">
        <v>3.92</v>
      </c>
      <c r="H502" s="44">
        <v>3.92</v>
      </c>
      <c r="I502" s="44">
        <v>3.92</v>
      </c>
      <c r="J502" s="44">
        <v>3.92</v>
      </c>
      <c r="K502" s="44">
        <v>3.92</v>
      </c>
      <c r="L502" s="44">
        <v>3.92</v>
      </c>
      <c r="M502" s="44">
        <v>3.92</v>
      </c>
      <c r="N502" s="44">
        <v>3.92</v>
      </c>
      <c r="O502" s="44">
        <v>3.92</v>
      </c>
      <c r="P502" s="44">
        <v>3.92</v>
      </c>
      <c r="Q502" s="44">
        <v>3.92</v>
      </c>
      <c r="R502" s="44">
        <v>3.92</v>
      </c>
      <c r="S502" s="44">
        <v>3.92</v>
      </c>
      <c r="T502" s="44">
        <v>3.92</v>
      </c>
      <c r="U502" s="44">
        <v>3.92</v>
      </c>
      <c r="V502" s="44">
        <v>3.92</v>
      </c>
      <c r="W502" s="44">
        <v>3.92</v>
      </c>
      <c r="X502" s="44">
        <v>3.92</v>
      </c>
      <c r="Y502" s="44">
        <v>3.92</v>
      </c>
      <c r="Z502" s="44">
        <v>3.92</v>
      </c>
      <c r="AA502" s="44">
        <v>3.92</v>
      </c>
    </row>
    <row r="503" spans="1:27" ht="12.75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726</v>
      </c>
      <c r="B504" s="28" t="str">
        <f>"05"&amp;"."&amp;$B$662&amp;"."&amp;$B$663</f>
        <v>05.10.2023</v>
      </c>
      <c r="C504" s="90" t="s">
        <v>76</v>
      </c>
      <c r="D504" s="91">
        <f>ROUND(((D505+D506+D508+D507)/1000),5)</f>
        <v>4.8667100000000003</v>
      </c>
      <c r="E504" s="91">
        <f>ROUND(((E505+E506+E508+E507)/1000),5)</f>
        <v>4.7106300000000001</v>
      </c>
      <c r="F504" s="91">
        <f>ROUND(((F505+F506+F508+F507)/1000),5)</f>
        <v>4.6205800000000004</v>
      </c>
      <c r="G504" s="91">
        <f t="shared" ref="G504:AA504" si="291">ROUND(((G505+G506+G508+G507)/1000),5)</f>
        <v>4.6375700000000002</v>
      </c>
      <c r="H504" s="91">
        <f t="shared" si="291"/>
        <v>4.8040200000000004</v>
      </c>
      <c r="I504" s="91">
        <f t="shared" si="291"/>
        <v>4.9452499999999997</v>
      </c>
      <c r="J504" s="91">
        <f t="shared" si="291"/>
        <v>5.0561699999999998</v>
      </c>
      <c r="K504" s="91">
        <f t="shared" si="291"/>
        <v>5.4342600000000001</v>
      </c>
      <c r="L504" s="91">
        <f t="shared" si="291"/>
        <v>5.4824299999999999</v>
      </c>
      <c r="M504" s="91">
        <f t="shared" si="291"/>
        <v>5.71183</v>
      </c>
      <c r="N504" s="91">
        <f t="shared" si="291"/>
        <v>5.7892200000000003</v>
      </c>
      <c r="O504" s="91">
        <f t="shared" si="291"/>
        <v>5.6381399999999999</v>
      </c>
      <c r="P504" s="91">
        <f t="shared" si="291"/>
        <v>5.5674599999999996</v>
      </c>
      <c r="Q504" s="91">
        <f t="shared" si="291"/>
        <v>5.6590499999999997</v>
      </c>
      <c r="R504" s="91">
        <f t="shared" si="291"/>
        <v>5.6674800000000003</v>
      </c>
      <c r="S504" s="91">
        <f t="shared" si="291"/>
        <v>5.6721599999999999</v>
      </c>
      <c r="T504" s="91">
        <f t="shared" si="291"/>
        <v>5.6822800000000004</v>
      </c>
      <c r="U504" s="91">
        <f t="shared" si="291"/>
        <v>5.8203800000000001</v>
      </c>
      <c r="V504" s="91">
        <f t="shared" si="291"/>
        <v>5.8269700000000002</v>
      </c>
      <c r="W504" s="91">
        <f t="shared" si="291"/>
        <v>5.8793300000000004</v>
      </c>
      <c r="X504" s="91">
        <f t="shared" si="291"/>
        <v>5.8188599999999999</v>
      </c>
      <c r="Y504" s="91">
        <f t="shared" si="291"/>
        <v>5.5821199999999997</v>
      </c>
      <c r="Z504" s="91">
        <f t="shared" si="291"/>
        <v>5.32437</v>
      </c>
      <c r="AA504" s="91">
        <f t="shared" si="291"/>
        <v>5.0382400000000001</v>
      </c>
    </row>
    <row r="505" spans="1:27" ht="12.75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1192.79</v>
      </c>
      <c r="E505" s="44">
        <v>1036.71</v>
      </c>
      <c r="F505" s="44">
        <v>946.66</v>
      </c>
      <c r="G505" s="44">
        <v>963.65</v>
      </c>
      <c r="H505" s="44">
        <v>1130.0999999999999</v>
      </c>
      <c r="I505" s="44">
        <v>1271.33</v>
      </c>
      <c r="J505" s="44">
        <v>1382.25</v>
      </c>
      <c r="K505" s="44">
        <v>1760.34</v>
      </c>
      <c r="L505" s="44">
        <v>1808.51</v>
      </c>
      <c r="M505" s="44">
        <v>2037.91</v>
      </c>
      <c r="N505" s="44">
        <v>2115.3000000000002</v>
      </c>
      <c r="O505" s="44">
        <v>1964.22</v>
      </c>
      <c r="P505" s="44">
        <v>1893.54</v>
      </c>
      <c r="Q505" s="44">
        <v>1985.13</v>
      </c>
      <c r="R505" s="44">
        <v>1993.56</v>
      </c>
      <c r="S505" s="44">
        <v>1998.24</v>
      </c>
      <c r="T505" s="44">
        <v>2008.36</v>
      </c>
      <c r="U505" s="44">
        <v>2146.46</v>
      </c>
      <c r="V505" s="44">
        <v>2153.0500000000002</v>
      </c>
      <c r="W505" s="44">
        <v>2205.41</v>
      </c>
      <c r="X505" s="44">
        <v>2144.94</v>
      </c>
      <c r="Y505" s="44">
        <v>1908.2</v>
      </c>
      <c r="Z505" s="44">
        <v>1650.45</v>
      </c>
      <c r="AA505" s="44">
        <v>1364.32</v>
      </c>
    </row>
    <row r="506" spans="1:27" ht="12.75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3.92</v>
      </c>
      <c r="E507" s="44">
        <v>3.92</v>
      </c>
      <c r="F507" s="44">
        <v>3.92</v>
      </c>
      <c r="G507" s="44">
        <v>3.92</v>
      </c>
      <c r="H507" s="44">
        <v>3.92</v>
      </c>
      <c r="I507" s="44">
        <v>3.92</v>
      </c>
      <c r="J507" s="44">
        <v>3.92</v>
      </c>
      <c r="K507" s="44">
        <v>3.92</v>
      </c>
      <c r="L507" s="44">
        <v>3.92</v>
      </c>
      <c r="M507" s="44">
        <v>3.92</v>
      </c>
      <c r="N507" s="44">
        <v>3.92</v>
      </c>
      <c r="O507" s="44">
        <v>3.92</v>
      </c>
      <c r="P507" s="44">
        <v>3.92</v>
      </c>
      <c r="Q507" s="44">
        <v>3.92</v>
      </c>
      <c r="R507" s="44">
        <v>3.92</v>
      </c>
      <c r="S507" s="44">
        <v>3.92</v>
      </c>
      <c r="T507" s="44">
        <v>3.92</v>
      </c>
      <c r="U507" s="44">
        <v>3.92</v>
      </c>
      <c r="V507" s="44">
        <v>3.92</v>
      </c>
      <c r="W507" s="44">
        <v>3.92</v>
      </c>
      <c r="X507" s="44">
        <v>3.92</v>
      </c>
      <c r="Y507" s="44">
        <v>3.92</v>
      </c>
      <c r="Z507" s="44">
        <v>3.92</v>
      </c>
      <c r="AA507" s="44">
        <v>3.92</v>
      </c>
    </row>
    <row r="508" spans="1:27" ht="12.75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731</v>
      </c>
      <c r="B509" s="28" t="str">
        <f>"06"&amp;"."&amp;$B$662&amp;"."&amp;$B$663</f>
        <v>06.10.2023</v>
      </c>
      <c r="C509" s="90" t="s">
        <v>76</v>
      </c>
      <c r="D509" s="91">
        <f>ROUND(((D510+D511+D513+D512)/1000),5)</f>
        <v>4.9299600000000003</v>
      </c>
      <c r="E509" s="91">
        <f>ROUND(((E510+E511+E513+E512)/1000),5)</f>
        <v>4.8194499999999998</v>
      </c>
      <c r="F509" s="91">
        <f>ROUND(((F510+F511+F513+F512)/1000),5)</f>
        <v>4.7412000000000001</v>
      </c>
      <c r="G509" s="91">
        <f t="shared" ref="G509:AA509" si="294">ROUND(((G510+G511+G513+G512)/1000),5)</f>
        <v>4.7651599999999998</v>
      </c>
      <c r="H509" s="91">
        <f t="shared" si="294"/>
        <v>4.8539700000000003</v>
      </c>
      <c r="I509" s="91">
        <f t="shared" si="294"/>
        <v>4.9726999999999997</v>
      </c>
      <c r="J509" s="91">
        <f t="shared" si="294"/>
        <v>5.1939000000000002</v>
      </c>
      <c r="K509" s="91">
        <f t="shared" si="294"/>
        <v>5.4509299999999996</v>
      </c>
      <c r="L509" s="91">
        <f t="shared" si="294"/>
        <v>5.7121599999999999</v>
      </c>
      <c r="M509" s="91">
        <f t="shared" si="294"/>
        <v>5.8875500000000001</v>
      </c>
      <c r="N509" s="91">
        <f t="shared" si="294"/>
        <v>5.8954199999999997</v>
      </c>
      <c r="O509" s="91">
        <f t="shared" si="294"/>
        <v>5.8686699999999998</v>
      </c>
      <c r="P509" s="91">
        <f t="shared" si="294"/>
        <v>5.7298400000000003</v>
      </c>
      <c r="Q509" s="91">
        <f t="shared" si="294"/>
        <v>5.7365399999999998</v>
      </c>
      <c r="R509" s="91">
        <f t="shared" si="294"/>
        <v>5.6817299999999999</v>
      </c>
      <c r="S509" s="91">
        <f t="shared" si="294"/>
        <v>5.6713300000000002</v>
      </c>
      <c r="T509" s="91">
        <f t="shared" si="294"/>
        <v>5.6840799999999998</v>
      </c>
      <c r="U509" s="91">
        <f t="shared" si="294"/>
        <v>5.7067899999999998</v>
      </c>
      <c r="V509" s="91">
        <f t="shared" si="294"/>
        <v>5.8839199999999998</v>
      </c>
      <c r="W509" s="91">
        <f t="shared" si="294"/>
        <v>5.8747299999999996</v>
      </c>
      <c r="X509" s="91">
        <f t="shared" si="294"/>
        <v>5.7706900000000001</v>
      </c>
      <c r="Y509" s="91">
        <f t="shared" si="294"/>
        <v>5.6656700000000004</v>
      </c>
      <c r="Z509" s="91">
        <f t="shared" si="294"/>
        <v>5.4451999999999998</v>
      </c>
      <c r="AA509" s="91">
        <f t="shared" si="294"/>
        <v>5.1813099999999999</v>
      </c>
    </row>
    <row r="510" spans="1:27" ht="12.75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1256.04</v>
      </c>
      <c r="E510" s="44">
        <v>1145.53</v>
      </c>
      <c r="F510" s="44">
        <v>1067.28</v>
      </c>
      <c r="G510" s="44">
        <v>1091.24</v>
      </c>
      <c r="H510" s="44">
        <v>1180.05</v>
      </c>
      <c r="I510" s="44">
        <v>1298.78</v>
      </c>
      <c r="J510" s="44">
        <v>1519.98</v>
      </c>
      <c r="K510" s="44">
        <v>1777.01</v>
      </c>
      <c r="L510" s="44">
        <v>2038.24</v>
      </c>
      <c r="M510" s="44">
        <v>2213.63</v>
      </c>
      <c r="N510" s="44">
        <v>2221.5</v>
      </c>
      <c r="O510" s="44">
        <v>2194.75</v>
      </c>
      <c r="P510" s="44">
        <v>2055.92</v>
      </c>
      <c r="Q510" s="44">
        <v>2062.62</v>
      </c>
      <c r="R510" s="44">
        <v>2007.81</v>
      </c>
      <c r="S510" s="44">
        <v>1997.41</v>
      </c>
      <c r="T510" s="44">
        <v>2010.16</v>
      </c>
      <c r="U510" s="44">
        <v>2032.87</v>
      </c>
      <c r="V510" s="44">
        <v>2210</v>
      </c>
      <c r="W510" s="44">
        <v>2200.81</v>
      </c>
      <c r="X510" s="44">
        <v>2096.77</v>
      </c>
      <c r="Y510" s="44">
        <v>1991.75</v>
      </c>
      <c r="Z510" s="44">
        <v>1771.28</v>
      </c>
      <c r="AA510" s="44">
        <v>1507.39</v>
      </c>
    </row>
    <row r="511" spans="1:27" ht="12.75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3.92</v>
      </c>
      <c r="E512" s="44">
        <v>3.92</v>
      </c>
      <c r="F512" s="44">
        <v>3.92</v>
      </c>
      <c r="G512" s="44">
        <v>3.92</v>
      </c>
      <c r="H512" s="44">
        <v>3.92</v>
      </c>
      <c r="I512" s="44">
        <v>3.92</v>
      </c>
      <c r="J512" s="44">
        <v>3.92</v>
      </c>
      <c r="K512" s="44">
        <v>3.92</v>
      </c>
      <c r="L512" s="44">
        <v>3.92</v>
      </c>
      <c r="M512" s="44">
        <v>3.92</v>
      </c>
      <c r="N512" s="44">
        <v>3.92</v>
      </c>
      <c r="O512" s="44">
        <v>3.92</v>
      </c>
      <c r="P512" s="44">
        <v>3.92</v>
      </c>
      <c r="Q512" s="44">
        <v>3.92</v>
      </c>
      <c r="R512" s="44">
        <v>3.92</v>
      </c>
      <c r="S512" s="44">
        <v>3.92</v>
      </c>
      <c r="T512" s="44">
        <v>3.92</v>
      </c>
      <c r="U512" s="44">
        <v>3.92</v>
      </c>
      <c r="V512" s="44">
        <v>3.92</v>
      </c>
      <c r="W512" s="44">
        <v>3.92</v>
      </c>
      <c r="X512" s="44">
        <v>3.92</v>
      </c>
      <c r="Y512" s="44">
        <v>3.92</v>
      </c>
      <c r="Z512" s="44">
        <v>3.92</v>
      </c>
      <c r="AA512" s="44">
        <v>3.92</v>
      </c>
    </row>
    <row r="513" spans="1:27" ht="12.75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736</v>
      </c>
      <c r="B514" s="28" t="str">
        <f>"07"&amp;"."&amp;$B$662&amp;"."&amp;$B$663</f>
        <v>07.10.2023</v>
      </c>
      <c r="C514" s="90" t="s">
        <v>76</v>
      </c>
      <c r="D514" s="91">
        <f>ROUND(((D515+D516+D518+D517)/1000),5)</f>
        <v>4.9635199999999999</v>
      </c>
      <c r="E514" s="91">
        <f>ROUND(((E515+E516+E518+E517)/1000),5)</f>
        <v>4.9127700000000001</v>
      </c>
      <c r="F514" s="91">
        <f>ROUND(((F515+F516+F518+F517)/1000),5)</f>
        <v>4.8622399999999999</v>
      </c>
      <c r="G514" s="91">
        <f t="shared" ref="G514:AA514" si="297">ROUND(((G515+G516+G518+G517)/1000),5)</f>
        <v>4.8296700000000001</v>
      </c>
      <c r="H514" s="91">
        <f t="shared" si="297"/>
        <v>4.8665500000000002</v>
      </c>
      <c r="I514" s="91">
        <f t="shared" si="297"/>
        <v>4.92197</v>
      </c>
      <c r="J514" s="91">
        <f t="shared" si="297"/>
        <v>5.0125099999999998</v>
      </c>
      <c r="K514" s="91">
        <f t="shared" si="297"/>
        <v>5.1946700000000003</v>
      </c>
      <c r="L514" s="91">
        <f t="shared" si="297"/>
        <v>5.3910499999999999</v>
      </c>
      <c r="M514" s="91">
        <f t="shared" si="297"/>
        <v>5.5487099999999998</v>
      </c>
      <c r="N514" s="91">
        <f t="shared" si="297"/>
        <v>5.6308600000000002</v>
      </c>
      <c r="O514" s="91">
        <f t="shared" si="297"/>
        <v>5.6222399999999997</v>
      </c>
      <c r="P514" s="91">
        <f t="shared" si="297"/>
        <v>5.5711300000000001</v>
      </c>
      <c r="Q514" s="91">
        <f t="shared" si="297"/>
        <v>5.5717800000000004</v>
      </c>
      <c r="R514" s="91">
        <f t="shared" si="297"/>
        <v>5.5643799999999999</v>
      </c>
      <c r="S514" s="91">
        <f t="shared" si="297"/>
        <v>5.57179</v>
      </c>
      <c r="T514" s="91">
        <f t="shared" si="297"/>
        <v>5.5973100000000002</v>
      </c>
      <c r="U514" s="91">
        <f t="shared" si="297"/>
        <v>5.6811600000000002</v>
      </c>
      <c r="V514" s="91">
        <f t="shared" si="297"/>
        <v>5.7962199999999999</v>
      </c>
      <c r="W514" s="91">
        <f t="shared" si="297"/>
        <v>5.8125</v>
      </c>
      <c r="X514" s="91">
        <f t="shared" si="297"/>
        <v>5.75746</v>
      </c>
      <c r="Y514" s="91">
        <f t="shared" si="297"/>
        <v>5.5214100000000004</v>
      </c>
      <c r="Z514" s="91">
        <f t="shared" si="297"/>
        <v>5.2676100000000003</v>
      </c>
      <c r="AA514" s="91">
        <f t="shared" si="297"/>
        <v>5.0223599999999999</v>
      </c>
    </row>
    <row r="515" spans="1:27" ht="12.75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1289.5999999999999</v>
      </c>
      <c r="E515" s="44">
        <v>1238.8499999999999</v>
      </c>
      <c r="F515" s="44">
        <v>1188.32</v>
      </c>
      <c r="G515" s="44">
        <v>1155.75</v>
      </c>
      <c r="H515" s="44">
        <v>1192.6300000000001</v>
      </c>
      <c r="I515" s="44">
        <v>1248.05</v>
      </c>
      <c r="J515" s="44">
        <v>1338.59</v>
      </c>
      <c r="K515" s="44">
        <v>1520.75</v>
      </c>
      <c r="L515" s="44">
        <v>1717.13</v>
      </c>
      <c r="M515" s="44">
        <v>1874.79</v>
      </c>
      <c r="N515" s="44">
        <v>1956.94</v>
      </c>
      <c r="O515" s="44">
        <v>1948.32</v>
      </c>
      <c r="P515" s="44">
        <v>1897.21</v>
      </c>
      <c r="Q515" s="44">
        <v>1897.86</v>
      </c>
      <c r="R515" s="44">
        <v>1890.46</v>
      </c>
      <c r="S515" s="44">
        <v>1897.87</v>
      </c>
      <c r="T515" s="44">
        <v>1923.39</v>
      </c>
      <c r="U515" s="44">
        <v>2007.24</v>
      </c>
      <c r="V515" s="44">
        <v>2122.3000000000002</v>
      </c>
      <c r="W515" s="44">
        <v>2138.58</v>
      </c>
      <c r="X515" s="44">
        <v>2083.54</v>
      </c>
      <c r="Y515" s="44">
        <v>1847.49</v>
      </c>
      <c r="Z515" s="44">
        <v>1593.69</v>
      </c>
      <c r="AA515" s="44">
        <v>1348.44</v>
      </c>
    </row>
    <row r="516" spans="1:27" ht="12.75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3.92</v>
      </c>
      <c r="E517" s="44">
        <v>3.92</v>
      </c>
      <c r="F517" s="44">
        <v>3.92</v>
      </c>
      <c r="G517" s="44">
        <v>3.92</v>
      </c>
      <c r="H517" s="44">
        <v>3.92</v>
      </c>
      <c r="I517" s="44">
        <v>3.92</v>
      </c>
      <c r="J517" s="44">
        <v>3.92</v>
      </c>
      <c r="K517" s="44">
        <v>3.92</v>
      </c>
      <c r="L517" s="44">
        <v>3.92</v>
      </c>
      <c r="M517" s="44">
        <v>3.92</v>
      </c>
      <c r="N517" s="44">
        <v>3.92</v>
      </c>
      <c r="O517" s="44">
        <v>3.92</v>
      </c>
      <c r="P517" s="44">
        <v>3.92</v>
      </c>
      <c r="Q517" s="44">
        <v>3.92</v>
      </c>
      <c r="R517" s="44">
        <v>3.92</v>
      </c>
      <c r="S517" s="44">
        <v>3.92</v>
      </c>
      <c r="T517" s="44">
        <v>3.92</v>
      </c>
      <c r="U517" s="44">
        <v>3.92</v>
      </c>
      <c r="V517" s="44">
        <v>3.92</v>
      </c>
      <c r="W517" s="44">
        <v>3.92</v>
      </c>
      <c r="X517" s="44">
        <v>3.92</v>
      </c>
      <c r="Y517" s="44">
        <v>3.92</v>
      </c>
      <c r="Z517" s="44">
        <v>3.92</v>
      </c>
      <c r="AA517" s="44">
        <v>3.92</v>
      </c>
    </row>
    <row r="518" spans="1:27" ht="12.75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741</v>
      </c>
      <c r="B519" s="28" t="str">
        <f>"08"&amp;"."&amp;$B$662&amp;"."&amp;$B$663</f>
        <v>08.10.2023</v>
      </c>
      <c r="C519" s="90" t="s">
        <v>76</v>
      </c>
      <c r="D519" s="91">
        <f>ROUND(((D520+D521+D523+D522)/1000),5)</f>
        <v>4.8772599999999997</v>
      </c>
      <c r="E519" s="91">
        <f>ROUND(((E520+E521+E523+E522)/1000),5)</f>
        <v>4.7869099999999998</v>
      </c>
      <c r="F519" s="91">
        <f>ROUND(((F520+F521+F523+F522)/1000),5)</f>
        <v>4.6850199999999997</v>
      </c>
      <c r="G519" s="91">
        <f t="shared" ref="G519:AA519" si="300">ROUND(((G520+G521+G523+G522)/1000),5)</f>
        <v>4.6503300000000003</v>
      </c>
      <c r="H519" s="91">
        <f t="shared" si="300"/>
        <v>4.6964100000000002</v>
      </c>
      <c r="I519" s="91">
        <f t="shared" si="300"/>
        <v>4.7603099999999996</v>
      </c>
      <c r="J519" s="91">
        <f t="shared" si="300"/>
        <v>4.7528800000000002</v>
      </c>
      <c r="K519" s="91">
        <f t="shared" si="300"/>
        <v>4.8597400000000004</v>
      </c>
      <c r="L519" s="91">
        <f t="shared" si="300"/>
        <v>5.1880600000000001</v>
      </c>
      <c r="M519" s="91">
        <f t="shared" si="300"/>
        <v>5.3268800000000001</v>
      </c>
      <c r="N519" s="91">
        <f t="shared" si="300"/>
        <v>5.3708099999999996</v>
      </c>
      <c r="O519" s="91">
        <f t="shared" si="300"/>
        <v>5.3736199999999998</v>
      </c>
      <c r="P519" s="91">
        <f t="shared" si="300"/>
        <v>5.4576599999999997</v>
      </c>
      <c r="Q519" s="91">
        <f t="shared" si="300"/>
        <v>5.4584200000000003</v>
      </c>
      <c r="R519" s="91">
        <f t="shared" si="300"/>
        <v>5.4627999999999997</v>
      </c>
      <c r="S519" s="91">
        <f t="shared" si="300"/>
        <v>5.4577799999999996</v>
      </c>
      <c r="T519" s="91">
        <f t="shared" si="300"/>
        <v>5.6088300000000002</v>
      </c>
      <c r="U519" s="91">
        <f t="shared" si="300"/>
        <v>5.8242200000000004</v>
      </c>
      <c r="V519" s="91">
        <f t="shared" si="300"/>
        <v>5.9171800000000001</v>
      </c>
      <c r="W519" s="91">
        <f t="shared" si="300"/>
        <v>5.9190399999999999</v>
      </c>
      <c r="X519" s="91">
        <f t="shared" si="300"/>
        <v>5.8735900000000001</v>
      </c>
      <c r="Y519" s="91">
        <f t="shared" si="300"/>
        <v>5.5267200000000001</v>
      </c>
      <c r="Z519" s="91">
        <f t="shared" si="300"/>
        <v>5.2297799999999999</v>
      </c>
      <c r="AA519" s="91">
        <f t="shared" si="300"/>
        <v>5.0174099999999999</v>
      </c>
    </row>
    <row r="520" spans="1:27" ht="12.75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1203.3399999999999</v>
      </c>
      <c r="E520" s="44">
        <v>1112.99</v>
      </c>
      <c r="F520" s="44">
        <v>1011.1</v>
      </c>
      <c r="G520" s="44">
        <v>976.41</v>
      </c>
      <c r="H520" s="44">
        <v>1022.49</v>
      </c>
      <c r="I520" s="44">
        <v>1086.3900000000001</v>
      </c>
      <c r="J520" s="44">
        <v>1078.96</v>
      </c>
      <c r="K520" s="44">
        <v>1185.82</v>
      </c>
      <c r="L520" s="44">
        <v>1514.14</v>
      </c>
      <c r="M520" s="44">
        <v>1652.96</v>
      </c>
      <c r="N520" s="44">
        <v>1696.89</v>
      </c>
      <c r="O520" s="44">
        <v>1699.7</v>
      </c>
      <c r="P520" s="44">
        <v>1783.74</v>
      </c>
      <c r="Q520" s="44">
        <v>1784.5</v>
      </c>
      <c r="R520" s="44">
        <v>1788.88</v>
      </c>
      <c r="S520" s="44">
        <v>1783.86</v>
      </c>
      <c r="T520" s="44">
        <v>1934.91</v>
      </c>
      <c r="U520" s="44">
        <v>2150.3000000000002</v>
      </c>
      <c r="V520" s="44">
        <v>2243.2600000000002</v>
      </c>
      <c r="W520" s="44">
        <v>2245.12</v>
      </c>
      <c r="X520" s="44">
        <v>2199.67</v>
      </c>
      <c r="Y520" s="44">
        <v>1852.8</v>
      </c>
      <c r="Z520" s="44">
        <v>1555.86</v>
      </c>
      <c r="AA520" s="44">
        <v>1343.49</v>
      </c>
    </row>
    <row r="521" spans="1:27" ht="12.75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3.92</v>
      </c>
      <c r="E522" s="44">
        <v>3.92</v>
      </c>
      <c r="F522" s="44">
        <v>3.92</v>
      </c>
      <c r="G522" s="44">
        <v>3.92</v>
      </c>
      <c r="H522" s="44">
        <v>3.92</v>
      </c>
      <c r="I522" s="44">
        <v>3.92</v>
      </c>
      <c r="J522" s="44">
        <v>3.92</v>
      </c>
      <c r="K522" s="44">
        <v>3.92</v>
      </c>
      <c r="L522" s="44">
        <v>3.92</v>
      </c>
      <c r="M522" s="44">
        <v>3.92</v>
      </c>
      <c r="N522" s="44">
        <v>3.92</v>
      </c>
      <c r="O522" s="44">
        <v>3.92</v>
      </c>
      <c r="P522" s="44">
        <v>3.92</v>
      </c>
      <c r="Q522" s="44">
        <v>3.92</v>
      </c>
      <c r="R522" s="44">
        <v>3.92</v>
      </c>
      <c r="S522" s="44">
        <v>3.92</v>
      </c>
      <c r="T522" s="44">
        <v>3.92</v>
      </c>
      <c r="U522" s="44">
        <v>3.92</v>
      </c>
      <c r="V522" s="44">
        <v>3.92</v>
      </c>
      <c r="W522" s="44">
        <v>3.92</v>
      </c>
      <c r="X522" s="44">
        <v>3.92</v>
      </c>
      <c r="Y522" s="44">
        <v>3.92</v>
      </c>
      <c r="Z522" s="44">
        <v>3.92</v>
      </c>
      <c r="AA522" s="44">
        <v>3.92</v>
      </c>
    </row>
    <row r="523" spans="1:27" ht="12.75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746</v>
      </c>
      <c r="B524" s="28" t="str">
        <f>"09"&amp;"."&amp;$B$662&amp;"."&amp;$B$663</f>
        <v>09.10.2023</v>
      </c>
      <c r="C524" s="90" t="s">
        <v>76</v>
      </c>
      <c r="D524" s="91">
        <f>ROUND(((D525+D526+D528+D527)/1000),5)</f>
        <v>4.8929900000000002</v>
      </c>
      <c r="E524" s="91">
        <f>ROUND(((E525+E526+E528+E527)/1000),5)</f>
        <v>4.8041</v>
      </c>
      <c r="F524" s="91">
        <f>ROUND(((F525+F526+F528+F527)/1000),5)</f>
        <v>4.72844</v>
      </c>
      <c r="G524" s="91">
        <f t="shared" ref="G524:AA524" si="303">ROUND(((G525+G526+G528+G527)/1000),5)</f>
        <v>4.70139</v>
      </c>
      <c r="H524" s="91">
        <f t="shared" si="303"/>
        <v>4.7557499999999999</v>
      </c>
      <c r="I524" s="91">
        <f t="shared" si="303"/>
        <v>4.9734699999999998</v>
      </c>
      <c r="J524" s="91">
        <f t="shared" si="303"/>
        <v>5.1108900000000004</v>
      </c>
      <c r="K524" s="91">
        <f t="shared" si="303"/>
        <v>5.4485599999999996</v>
      </c>
      <c r="L524" s="91">
        <f t="shared" si="303"/>
        <v>5.8242099999999999</v>
      </c>
      <c r="M524" s="91">
        <f t="shared" si="303"/>
        <v>5.9138299999999999</v>
      </c>
      <c r="N524" s="91">
        <f t="shared" si="303"/>
        <v>5.9377500000000003</v>
      </c>
      <c r="O524" s="91">
        <f t="shared" si="303"/>
        <v>5.9218500000000001</v>
      </c>
      <c r="P524" s="91">
        <f t="shared" si="303"/>
        <v>5.8494299999999999</v>
      </c>
      <c r="Q524" s="91">
        <f t="shared" si="303"/>
        <v>5.8746900000000002</v>
      </c>
      <c r="R524" s="91">
        <f t="shared" si="303"/>
        <v>5.8774899999999999</v>
      </c>
      <c r="S524" s="91">
        <f t="shared" si="303"/>
        <v>5.87941</v>
      </c>
      <c r="T524" s="91">
        <f t="shared" si="303"/>
        <v>5.8532900000000003</v>
      </c>
      <c r="U524" s="91">
        <f t="shared" si="303"/>
        <v>5.8866399999999999</v>
      </c>
      <c r="V524" s="91">
        <f t="shared" si="303"/>
        <v>5.9110800000000001</v>
      </c>
      <c r="W524" s="91">
        <f t="shared" si="303"/>
        <v>5.9039599999999997</v>
      </c>
      <c r="X524" s="91">
        <f t="shared" si="303"/>
        <v>5.8551700000000002</v>
      </c>
      <c r="Y524" s="91">
        <f t="shared" si="303"/>
        <v>5.8113599999999996</v>
      </c>
      <c r="Z524" s="91">
        <f t="shared" si="303"/>
        <v>5.3042299999999996</v>
      </c>
      <c r="AA524" s="91">
        <f t="shared" si="303"/>
        <v>5.0388000000000002</v>
      </c>
    </row>
    <row r="525" spans="1:27" ht="12.75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1219.07</v>
      </c>
      <c r="E525" s="44">
        <v>1130.18</v>
      </c>
      <c r="F525" s="44">
        <v>1054.52</v>
      </c>
      <c r="G525" s="44">
        <v>1027.47</v>
      </c>
      <c r="H525" s="44">
        <v>1081.83</v>
      </c>
      <c r="I525" s="44">
        <v>1299.55</v>
      </c>
      <c r="J525" s="44">
        <v>1436.97</v>
      </c>
      <c r="K525" s="44">
        <v>1774.64</v>
      </c>
      <c r="L525" s="44">
        <v>2150.29</v>
      </c>
      <c r="M525" s="44">
        <v>2239.91</v>
      </c>
      <c r="N525" s="44">
        <v>2263.83</v>
      </c>
      <c r="O525" s="44">
        <v>2247.9299999999998</v>
      </c>
      <c r="P525" s="44">
        <v>2175.5100000000002</v>
      </c>
      <c r="Q525" s="44">
        <v>2200.77</v>
      </c>
      <c r="R525" s="44">
        <v>2203.5700000000002</v>
      </c>
      <c r="S525" s="44">
        <v>2205.4899999999998</v>
      </c>
      <c r="T525" s="44">
        <v>2179.37</v>
      </c>
      <c r="U525" s="44">
        <v>2212.7199999999998</v>
      </c>
      <c r="V525" s="44">
        <v>2237.16</v>
      </c>
      <c r="W525" s="44">
        <v>2230.04</v>
      </c>
      <c r="X525" s="44">
        <v>2181.25</v>
      </c>
      <c r="Y525" s="44">
        <v>2137.44</v>
      </c>
      <c r="Z525" s="44">
        <v>1630.31</v>
      </c>
      <c r="AA525" s="44">
        <v>1364.88</v>
      </c>
    </row>
    <row r="526" spans="1:27" ht="12.75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3.92</v>
      </c>
      <c r="E527" s="44">
        <v>3.92</v>
      </c>
      <c r="F527" s="44">
        <v>3.92</v>
      </c>
      <c r="G527" s="44">
        <v>3.92</v>
      </c>
      <c r="H527" s="44">
        <v>3.92</v>
      </c>
      <c r="I527" s="44">
        <v>3.92</v>
      </c>
      <c r="J527" s="44">
        <v>3.92</v>
      </c>
      <c r="K527" s="44">
        <v>3.92</v>
      </c>
      <c r="L527" s="44">
        <v>3.92</v>
      </c>
      <c r="M527" s="44">
        <v>3.92</v>
      </c>
      <c r="N527" s="44">
        <v>3.92</v>
      </c>
      <c r="O527" s="44">
        <v>3.92</v>
      </c>
      <c r="P527" s="44">
        <v>3.92</v>
      </c>
      <c r="Q527" s="44">
        <v>3.92</v>
      </c>
      <c r="R527" s="44">
        <v>3.92</v>
      </c>
      <c r="S527" s="44">
        <v>3.92</v>
      </c>
      <c r="T527" s="44">
        <v>3.92</v>
      </c>
      <c r="U527" s="44">
        <v>3.92</v>
      </c>
      <c r="V527" s="44">
        <v>3.92</v>
      </c>
      <c r="W527" s="44">
        <v>3.92</v>
      </c>
      <c r="X527" s="44">
        <v>3.92</v>
      </c>
      <c r="Y527" s="44">
        <v>3.92</v>
      </c>
      <c r="Z527" s="44">
        <v>3.92</v>
      </c>
      <c r="AA527" s="44">
        <v>3.92</v>
      </c>
    </row>
    <row r="528" spans="1:27" ht="12.75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751</v>
      </c>
      <c r="B529" s="28" t="str">
        <f>"10"&amp;"."&amp;$B$662&amp;"."&amp;$B$663</f>
        <v>10.10.2023</v>
      </c>
      <c r="C529" s="90" t="s">
        <v>76</v>
      </c>
      <c r="D529" s="91">
        <f>ROUND(((D530+D531+D533+D532)/1000),5)</f>
        <v>4.8947099999999999</v>
      </c>
      <c r="E529" s="91">
        <f>ROUND(((E530+E531+E533+E532)/1000),5)</f>
        <v>4.8166399999999996</v>
      </c>
      <c r="F529" s="91">
        <f>ROUND(((F530+F531+F533+F532)/1000),5)</f>
        <v>4.79467</v>
      </c>
      <c r="G529" s="91">
        <f t="shared" ref="G529:AA529" si="306">ROUND(((G530+G531+G533+G532)/1000),5)</f>
        <v>4.7866200000000001</v>
      </c>
      <c r="H529" s="91">
        <f t="shared" si="306"/>
        <v>4.81942</v>
      </c>
      <c r="I529" s="91">
        <f t="shared" si="306"/>
        <v>4.9892399999999997</v>
      </c>
      <c r="J529" s="91">
        <f t="shared" si="306"/>
        <v>5.1723299999999997</v>
      </c>
      <c r="K529" s="91">
        <f t="shared" si="306"/>
        <v>5.3883999999999999</v>
      </c>
      <c r="L529" s="91">
        <f t="shared" si="306"/>
        <v>5.7435</v>
      </c>
      <c r="M529" s="91">
        <f t="shared" si="306"/>
        <v>5.8712</v>
      </c>
      <c r="N529" s="91">
        <f t="shared" si="306"/>
        <v>5.9482900000000001</v>
      </c>
      <c r="O529" s="91">
        <f t="shared" si="306"/>
        <v>5.8724299999999996</v>
      </c>
      <c r="P529" s="91">
        <f t="shared" si="306"/>
        <v>5.8677599999999996</v>
      </c>
      <c r="Q529" s="91">
        <f t="shared" si="306"/>
        <v>5.8755800000000002</v>
      </c>
      <c r="R529" s="91">
        <f t="shared" si="306"/>
        <v>5.8666400000000003</v>
      </c>
      <c r="S529" s="91">
        <f t="shared" si="306"/>
        <v>5.8680500000000002</v>
      </c>
      <c r="T529" s="91">
        <f t="shared" si="306"/>
        <v>5.8712999999999997</v>
      </c>
      <c r="U529" s="91">
        <f t="shared" si="306"/>
        <v>5.8797300000000003</v>
      </c>
      <c r="V529" s="91">
        <f t="shared" si="306"/>
        <v>6.0117900000000004</v>
      </c>
      <c r="W529" s="91">
        <f t="shared" si="306"/>
        <v>6.0163799999999998</v>
      </c>
      <c r="X529" s="91">
        <f t="shared" si="306"/>
        <v>5.8501899999999996</v>
      </c>
      <c r="Y529" s="91">
        <f t="shared" si="306"/>
        <v>5.8102</v>
      </c>
      <c r="Z529" s="91">
        <f t="shared" si="306"/>
        <v>5.4345699999999999</v>
      </c>
      <c r="AA529" s="91">
        <f t="shared" si="306"/>
        <v>5.0439800000000004</v>
      </c>
    </row>
    <row r="530" spans="1:27" ht="12.75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1220.79</v>
      </c>
      <c r="E530" s="44">
        <v>1142.72</v>
      </c>
      <c r="F530" s="44">
        <v>1120.75</v>
      </c>
      <c r="G530" s="44">
        <v>1112.7</v>
      </c>
      <c r="H530" s="44">
        <v>1145.5</v>
      </c>
      <c r="I530" s="44">
        <v>1315.32</v>
      </c>
      <c r="J530" s="44">
        <v>1498.41</v>
      </c>
      <c r="K530" s="44">
        <v>1714.48</v>
      </c>
      <c r="L530" s="44">
        <v>2069.58</v>
      </c>
      <c r="M530" s="44">
        <v>2197.2800000000002</v>
      </c>
      <c r="N530" s="44">
        <v>2274.37</v>
      </c>
      <c r="O530" s="44">
        <v>2198.5100000000002</v>
      </c>
      <c r="P530" s="44">
        <v>2193.84</v>
      </c>
      <c r="Q530" s="44">
        <v>2201.66</v>
      </c>
      <c r="R530" s="44">
        <v>2192.7199999999998</v>
      </c>
      <c r="S530" s="44">
        <v>2194.13</v>
      </c>
      <c r="T530" s="44">
        <v>2197.38</v>
      </c>
      <c r="U530" s="44">
        <v>2205.81</v>
      </c>
      <c r="V530" s="44">
        <v>2337.87</v>
      </c>
      <c r="W530" s="44">
        <v>2342.46</v>
      </c>
      <c r="X530" s="44">
        <v>2176.27</v>
      </c>
      <c r="Y530" s="44">
        <v>2136.2800000000002</v>
      </c>
      <c r="Z530" s="44">
        <v>1760.65</v>
      </c>
      <c r="AA530" s="44">
        <v>1370.06</v>
      </c>
    </row>
    <row r="531" spans="1:27" ht="12.75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3.92</v>
      </c>
      <c r="E532" s="44">
        <v>3.92</v>
      </c>
      <c r="F532" s="44">
        <v>3.92</v>
      </c>
      <c r="G532" s="44">
        <v>3.92</v>
      </c>
      <c r="H532" s="44">
        <v>3.92</v>
      </c>
      <c r="I532" s="44">
        <v>3.92</v>
      </c>
      <c r="J532" s="44">
        <v>3.92</v>
      </c>
      <c r="K532" s="44">
        <v>3.92</v>
      </c>
      <c r="L532" s="44">
        <v>3.92</v>
      </c>
      <c r="M532" s="44">
        <v>3.92</v>
      </c>
      <c r="N532" s="44">
        <v>3.92</v>
      </c>
      <c r="O532" s="44">
        <v>3.92</v>
      </c>
      <c r="P532" s="44">
        <v>3.92</v>
      </c>
      <c r="Q532" s="44">
        <v>3.92</v>
      </c>
      <c r="R532" s="44">
        <v>3.92</v>
      </c>
      <c r="S532" s="44">
        <v>3.92</v>
      </c>
      <c r="T532" s="44">
        <v>3.92</v>
      </c>
      <c r="U532" s="44">
        <v>3.92</v>
      </c>
      <c r="V532" s="44">
        <v>3.92</v>
      </c>
      <c r="W532" s="44">
        <v>3.92</v>
      </c>
      <c r="X532" s="44">
        <v>3.92</v>
      </c>
      <c r="Y532" s="44">
        <v>3.92</v>
      </c>
      <c r="Z532" s="44">
        <v>3.92</v>
      </c>
      <c r="AA532" s="44">
        <v>3.92</v>
      </c>
    </row>
    <row r="533" spans="1:27" ht="12.75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756</v>
      </c>
      <c r="B534" s="28" t="str">
        <f>"11"&amp;"."&amp;$B$662&amp;"."&amp;$B$663</f>
        <v>11.10.2023</v>
      </c>
      <c r="C534" s="90" t="s">
        <v>76</v>
      </c>
      <c r="D534" s="91">
        <f>ROUND(((D535+D536+D538+D537)/1000),5)</f>
        <v>4.9007699999999996</v>
      </c>
      <c r="E534" s="91">
        <f>ROUND(((E535+E536+E538+E537)/1000),5)</f>
        <v>4.8158899999999996</v>
      </c>
      <c r="F534" s="91">
        <f>ROUND(((F535+F536+F538+F537)/1000),5)</f>
        <v>4.79305</v>
      </c>
      <c r="G534" s="91">
        <f t="shared" ref="G534:AA534" si="309">ROUND(((G535+G536+G538+G537)/1000),5)</f>
        <v>4.7936699999999997</v>
      </c>
      <c r="H534" s="91">
        <f t="shared" si="309"/>
        <v>4.8334400000000004</v>
      </c>
      <c r="I534" s="91">
        <f t="shared" si="309"/>
        <v>4.9867299999999997</v>
      </c>
      <c r="J534" s="91">
        <f t="shared" si="309"/>
        <v>5.1354199999999999</v>
      </c>
      <c r="K534" s="91">
        <f t="shared" si="309"/>
        <v>5.4700300000000004</v>
      </c>
      <c r="L534" s="91">
        <f t="shared" si="309"/>
        <v>5.7153600000000004</v>
      </c>
      <c r="M534" s="91">
        <f t="shared" si="309"/>
        <v>5.8645699999999996</v>
      </c>
      <c r="N534" s="91">
        <f t="shared" si="309"/>
        <v>5.9752599999999996</v>
      </c>
      <c r="O534" s="91">
        <f t="shared" si="309"/>
        <v>5.8468799999999996</v>
      </c>
      <c r="P534" s="91">
        <f t="shared" si="309"/>
        <v>5.83378</v>
      </c>
      <c r="Q534" s="91">
        <f t="shared" si="309"/>
        <v>5.7757399999999999</v>
      </c>
      <c r="R534" s="91">
        <f t="shared" si="309"/>
        <v>5.7953099999999997</v>
      </c>
      <c r="S534" s="91">
        <f t="shared" si="309"/>
        <v>5.76755</v>
      </c>
      <c r="T534" s="91">
        <f t="shared" si="309"/>
        <v>5.7919</v>
      </c>
      <c r="U534" s="91">
        <f t="shared" si="309"/>
        <v>5.92326</v>
      </c>
      <c r="V534" s="91">
        <f t="shared" si="309"/>
        <v>6.1677200000000001</v>
      </c>
      <c r="W534" s="91">
        <f t="shared" si="309"/>
        <v>5.9651100000000001</v>
      </c>
      <c r="X534" s="91">
        <f t="shared" si="309"/>
        <v>5.9242499999999998</v>
      </c>
      <c r="Y534" s="91">
        <f t="shared" si="309"/>
        <v>5.7852800000000002</v>
      </c>
      <c r="Z534" s="91">
        <f t="shared" si="309"/>
        <v>5.2876000000000003</v>
      </c>
      <c r="AA534" s="91">
        <f t="shared" si="309"/>
        <v>4.9786999999999999</v>
      </c>
    </row>
    <row r="535" spans="1:27" ht="12.75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1226.8499999999999</v>
      </c>
      <c r="E535" s="44">
        <v>1141.97</v>
      </c>
      <c r="F535" s="44">
        <v>1119.1300000000001</v>
      </c>
      <c r="G535" s="44">
        <v>1119.75</v>
      </c>
      <c r="H535" s="44">
        <v>1159.52</v>
      </c>
      <c r="I535" s="44">
        <v>1312.81</v>
      </c>
      <c r="J535" s="44">
        <v>1461.5</v>
      </c>
      <c r="K535" s="44">
        <v>1796.11</v>
      </c>
      <c r="L535" s="44">
        <v>2041.44</v>
      </c>
      <c r="M535" s="44">
        <v>2190.65</v>
      </c>
      <c r="N535" s="44">
        <v>2301.34</v>
      </c>
      <c r="O535" s="44">
        <v>2172.96</v>
      </c>
      <c r="P535" s="44">
        <v>2159.86</v>
      </c>
      <c r="Q535" s="44">
        <v>2101.8200000000002</v>
      </c>
      <c r="R535" s="44">
        <v>2121.39</v>
      </c>
      <c r="S535" s="44">
        <v>2093.63</v>
      </c>
      <c r="T535" s="44">
        <v>2117.98</v>
      </c>
      <c r="U535" s="44">
        <v>2249.34</v>
      </c>
      <c r="V535" s="44">
        <v>2493.8000000000002</v>
      </c>
      <c r="W535" s="44">
        <v>2291.19</v>
      </c>
      <c r="X535" s="44">
        <v>2250.33</v>
      </c>
      <c r="Y535" s="44">
        <v>2111.36</v>
      </c>
      <c r="Z535" s="44">
        <v>1613.68</v>
      </c>
      <c r="AA535" s="44">
        <v>1304.78</v>
      </c>
    </row>
    <row r="536" spans="1:27" ht="12.75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3.92</v>
      </c>
      <c r="E537" s="44">
        <v>3.92</v>
      </c>
      <c r="F537" s="44">
        <v>3.92</v>
      </c>
      <c r="G537" s="44">
        <v>3.92</v>
      </c>
      <c r="H537" s="44">
        <v>3.92</v>
      </c>
      <c r="I537" s="44">
        <v>3.92</v>
      </c>
      <c r="J537" s="44">
        <v>3.92</v>
      </c>
      <c r="K537" s="44">
        <v>3.92</v>
      </c>
      <c r="L537" s="44">
        <v>3.92</v>
      </c>
      <c r="M537" s="44">
        <v>3.92</v>
      </c>
      <c r="N537" s="44">
        <v>3.92</v>
      </c>
      <c r="O537" s="44">
        <v>3.92</v>
      </c>
      <c r="P537" s="44">
        <v>3.92</v>
      </c>
      <c r="Q537" s="44">
        <v>3.92</v>
      </c>
      <c r="R537" s="44">
        <v>3.92</v>
      </c>
      <c r="S537" s="44">
        <v>3.92</v>
      </c>
      <c r="T537" s="44">
        <v>3.92</v>
      </c>
      <c r="U537" s="44">
        <v>3.92</v>
      </c>
      <c r="V537" s="44">
        <v>3.92</v>
      </c>
      <c r="W537" s="44">
        <v>3.92</v>
      </c>
      <c r="X537" s="44">
        <v>3.92</v>
      </c>
      <c r="Y537" s="44">
        <v>3.92</v>
      </c>
      <c r="Z537" s="44">
        <v>3.92</v>
      </c>
      <c r="AA537" s="44">
        <v>3.92</v>
      </c>
    </row>
    <row r="538" spans="1:27" ht="12.75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761</v>
      </c>
      <c r="B539" s="28" t="str">
        <f>"12"&amp;"."&amp;$B$662&amp;"."&amp;$B$663</f>
        <v>12.10.2023</v>
      </c>
      <c r="C539" s="90" t="s">
        <v>76</v>
      </c>
      <c r="D539" s="91">
        <f>ROUND(((D540+D541+D543+D542)/1000),5)</f>
        <v>4.8152499999999998</v>
      </c>
      <c r="E539" s="91">
        <f>ROUND(((E540+E541+E543+E542)/1000),5)</f>
        <v>4.7459800000000003</v>
      </c>
      <c r="F539" s="91">
        <f>ROUND(((F540+F541+F543+F542)/1000),5)</f>
        <v>4.6896800000000001</v>
      </c>
      <c r="G539" s="91">
        <f t="shared" ref="G539:AA539" si="312">ROUND(((G540+G541+G543+G542)/1000),5)</f>
        <v>4.6950799999999999</v>
      </c>
      <c r="H539" s="91">
        <f t="shared" si="312"/>
        <v>4.7913300000000003</v>
      </c>
      <c r="I539" s="91">
        <f t="shared" si="312"/>
        <v>4.9039000000000001</v>
      </c>
      <c r="J539" s="91">
        <f t="shared" si="312"/>
        <v>5.1420399999999997</v>
      </c>
      <c r="K539" s="91">
        <f t="shared" si="312"/>
        <v>5.4333200000000001</v>
      </c>
      <c r="L539" s="91">
        <f t="shared" si="312"/>
        <v>5.8524200000000004</v>
      </c>
      <c r="M539" s="91">
        <f t="shared" si="312"/>
        <v>5.8850600000000002</v>
      </c>
      <c r="N539" s="91">
        <f t="shared" si="312"/>
        <v>5.9399899999999999</v>
      </c>
      <c r="O539" s="91">
        <f t="shared" si="312"/>
        <v>5.9354399999999998</v>
      </c>
      <c r="P539" s="91">
        <f t="shared" si="312"/>
        <v>5.9382299999999999</v>
      </c>
      <c r="Q539" s="91">
        <f t="shared" si="312"/>
        <v>5.9440299999999997</v>
      </c>
      <c r="R539" s="91">
        <f t="shared" si="312"/>
        <v>5.93642</v>
      </c>
      <c r="S539" s="91">
        <f t="shared" si="312"/>
        <v>5.9152100000000001</v>
      </c>
      <c r="T539" s="91">
        <f t="shared" si="312"/>
        <v>5.9084700000000003</v>
      </c>
      <c r="U539" s="91">
        <f t="shared" si="312"/>
        <v>5.8862800000000002</v>
      </c>
      <c r="V539" s="91">
        <f t="shared" si="312"/>
        <v>6.0058499999999997</v>
      </c>
      <c r="W539" s="91">
        <f t="shared" si="312"/>
        <v>6.0178000000000003</v>
      </c>
      <c r="X539" s="91">
        <f t="shared" si="312"/>
        <v>5.9343700000000004</v>
      </c>
      <c r="Y539" s="91">
        <f t="shared" si="312"/>
        <v>5.8308799999999996</v>
      </c>
      <c r="Z539" s="91">
        <f t="shared" si="312"/>
        <v>5.5545299999999997</v>
      </c>
      <c r="AA539" s="91">
        <f t="shared" si="312"/>
        <v>5.01105</v>
      </c>
    </row>
    <row r="540" spans="1:27" ht="12.75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1141.33</v>
      </c>
      <c r="E540" s="44">
        <v>1072.06</v>
      </c>
      <c r="F540" s="44">
        <v>1015.76</v>
      </c>
      <c r="G540" s="44">
        <v>1021.16</v>
      </c>
      <c r="H540" s="44">
        <v>1117.4100000000001</v>
      </c>
      <c r="I540" s="44">
        <v>1229.98</v>
      </c>
      <c r="J540" s="44">
        <v>1468.12</v>
      </c>
      <c r="K540" s="44">
        <v>1759.4</v>
      </c>
      <c r="L540" s="44">
        <v>2178.5</v>
      </c>
      <c r="M540" s="44">
        <v>2211.14</v>
      </c>
      <c r="N540" s="44">
        <v>2266.0700000000002</v>
      </c>
      <c r="O540" s="44">
        <v>2261.52</v>
      </c>
      <c r="P540" s="44">
        <v>2264.31</v>
      </c>
      <c r="Q540" s="44">
        <v>2270.11</v>
      </c>
      <c r="R540" s="44">
        <v>2262.5</v>
      </c>
      <c r="S540" s="44">
        <v>2241.29</v>
      </c>
      <c r="T540" s="44">
        <v>2234.5500000000002</v>
      </c>
      <c r="U540" s="44">
        <v>2212.36</v>
      </c>
      <c r="V540" s="44">
        <v>2331.9299999999998</v>
      </c>
      <c r="W540" s="44">
        <v>2343.88</v>
      </c>
      <c r="X540" s="44">
        <v>2260.4499999999998</v>
      </c>
      <c r="Y540" s="44">
        <v>2156.96</v>
      </c>
      <c r="Z540" s="44">
        <v>1880.61</v>
      </c>
      <c r="AA540" s="44">
        <v>1337.13</v>
      </c>
    </row>
    <row r="541" spans="1:27" ht="12.75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3.92</v>
      </c>
      <c r="E542" s="44">
        <v>3.92</v>
      </c>
      <c r="F542" s="44">
        <v>3.92</v>
      </c>
      <c r="G542" s="44">
        <v>3.92</v>
      </c>
      <c r="H542" s="44">
        <v>3.92</v>
      </c>
      <c r="I542" s="44">
        <v>3.92</v>
      </c>
      <c r="J542" s="44">
        <v>3.92</v>
      </c>
      <c r="K542" s="44">
        <v>3.92</v>
      </c>
      <c r="L542" s="44">
        <v>3.92</v>
      </c>
      <c r="M542" s="44">
        <v>3.92</v>
      </c>
      <c r="N542" s="44">
        <v>3.92</v>
      </c>
      <c r="O542" s="44">
        <v>3.92</v>
      </c>
      <c r="P542" s="44">
        <v>3.92</v>
      </c>
      <c r="Q542" s="44">
        <v>3.92</v>
      </c>
      <c r="R542" s="44">
        <v>3.92</v>
      </c>
      <c r="S542" s="44">
        <v>3.92</v>
      </c>
      <c r="T542" s="44">
        <v>3.92</v>
      </c>
      <c r="U542" s="44">
        <v>3.92</v>
      </c>
      <c r="V542" s="44">
        <v>3.92</v>
      </c>
      <c r="W542" s="44">
        <v>3.92</v>
      </c>
      <c r="X542" s="44">
        <v>3.92</v>
      </c>
      <c r="Y542" s="44">
        <v>3.92</v>
      </c>
      <c r="Z542" s="44">
        <v>3.92</v>
      </c>
      <c r="AA542" s="44">
        <v>3.92</v>
      </c>
    </row>
    <row r="543" spans="1:27" ht="12.75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766</v>
      </c>
      <c r="B544" s="28" t="str">
        <f>"13"&amp;"."&amp;$B$662&amp;"."&amp;$B$663</f>
        <v>13.10.2023</v>
      </c>
      <c r="C544" s="90" t="s">
        <v>76</v>
      </c>
      <c r="D544" s="91">
        <f>ROUND(((D545+D546+D548+D547)/1000),5)</f>
        <v>4.8207199999999997</v>
      </c>
      <c r="E544" s="91">
        <f>ROUND(((E545+E546+E548+E547)/1000),5)</f>
        <v>4.7503799999999998</v>
      </c>
      <c r="F544" s="91">
        <f>ROUND(((F545+F546+F548+F547)/1000),5)</f>
        <v>4.7200699999999998</v>
      </c>
      <c r="G544" s="91">
        <f t="shared" ref="G544:AA544" si="315">ROUND(((G545+G546+G548+G547)/1000),5)</f>
        <v>4.7133000000000003</v>
      </c>
      <c r="H544" s="91">
        <f t="shared" si="315"/>
        <v>4.7791699999999997</v>
      </c>
      <c r="I544" s="91">
        <f t="shared" si="315"/>
        <v>4.9041600000000001</v>
      </c>
      <c r="J544" s="91">
        <f t="shared" si="315"/>
        <v>5.1654499999999999</v>
      </c>
      <c r="K544" s="91">
        <f t="shared" si="315"/>
        <v>5.3950899999999997</v>
      </c>
      <c r="L544" s="91">
        <f t="shared" si="315"/>
        <v>5.6183399999999999</v>
      </c>
      <c r="M544" s="91">
        <f t="shared" si="315"/>
        <v>5.8651900000000001</v>
      </c>
      <c r="N544" s="91">
        <f t="shared" si="315"/>
        <v>5.8704599999999996</v>
      </c>
      <c r="O544" s="91">
        <f t="shared" si="315"/>
        <v>5.8240600000000002</v>
      </c>
      <c r="P544" s="91">
        <f t="shared" si="315"/>
        <v>5.7361399999999998</v>
      </c>
      <c r="Q544" s="91">
        <f t="shared" si="315"/>
        <v>5.7569299999999997</v>
      </c>
      <c r="R544" s="91">
        <f t="shared" si="315"/>
        <v>5.7200100000000003</v>
      </c>
      <c r="S544" s="91">
        <f t="shared" si="315"/>
        <v>5.7168900000000002</v>
      </c>
      <c r="T544" s="91">
        <f t="shared" si="315"/>
        <v>5.6946599999999998</v>
      </c>
      <c r="U544" s="91">
        <f t="shared" si="315"/>
        <v>5.8815999999999997</v>
      </c>
      <c r="V544" s="91">
        <f t="shared" si="315"/>
        <v>5.9334300000000004</v>
      </c>
      <c r="W544" s="91">
        <f t="shared" si="315"/>
        <v>5.9258800000000003</v>
      </c>
      <c r="X544" s="91">
        <f t="shared" si="315"/>
        <v>5.6971699999999998</v>
      </c>
      <c r="Y544" s="91">
        <f t="shared" si="315"/>
        <v>5.6475</v>
      </c>
      <c r="Z544" s="91">
        <f t="shared" si="315"/>
        <v>5.4116200000000001</v>
      </c>
      <c r="AA544" s="91">
        <f t="shared" si="315"/>
        <v>5.1981099999999998</v>
      </c>
    </row>
    <row r="545" spans="1:27" ht="12.75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1146.8</v>
      </c>
      <c r="E545" s="44">
        <v>1076.46</v>
      </c>
      <c r="F545" s="44">
        <v>1046.1500000000001</v>
      </c>
      <c r="G545" s="44">
        <v>1039.3800000000001</v>
      </c>
      <c r="H545" s="44">
        <v>1105.25</v>
      </c>
      <c r="I545" s="44">
        <v>1230.24</v>
      </c>
      <c r="J545" s="44">
        <v>1491.53</v>
      </c>
      <c r="K545" s="44">
        <v>1721.17</v>
      </c>
      <c r="L545" s="44">
        <v>1944.42</v>
      </c>
      <c r="M545" s="44">
        <v>2191.27</v>
      </c>
      <c r="N545" s="44">
        <v>2196.54</v>
      </c>
      <c r="O545" s="44">
        <v>2150.14</v>
      </c>
      <c r="P545" s="44">
        <v>2062.2199999999998</v>
      </c>
      <c r="Q545" s="44">
        <v>2083.0100000000002</v>
      </c>
      <c r="R545" s="44">
        <v>2046.09</v>
      </c>
      <c r="S545" s="44">
        <v>2042.97</v>
      </c>
      <c r="T545" s="44">
        <v>2020.74</v>
      </c>
      <c r="U545" s="44">
        <v>2207.6799999999998</v>
      </c>
      <c r="V545" s="44">
        <v>2259.5100000000002</v>
      </c>
      <c r="W545" s="44">
        <v>2251.96</v>
      </c>
      <c r="X545" s="44">
        <v>2023.25</v>
      </c>
      <c r="Y545" s="44">
        <v>1973.58</v>
      </c>
      <c r="Z545" s="44">
        <v>1737.7</v>
      </c>
      <c r="AA545" s="44">
        <v>1524.19</v>
      </c>
    </row>
    <row r="546" spans="1:27" ht="12.75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3.92</v>
      </c>
      <c r="E547" s="44">
        <v>3.92</v>
      </c>
      <c r="F547" s="44">
        <v>3.92</v>
      </c>
      <c r="G547" s="44">
        <v>3.92</v>
      </c>
      <c r="H547" s="44">
        <v>3.92</v>
      </c>
      <c r="I547" s="44">
        <v>3.92</v>
      </c>
      <c r="J547" s="44">
        <v>3.92</v>
      </c>
      <c r="K547" s="44">
        <v>3.92</v>
      </c>
      <c r="L547" s="44">
        <v>3.92</v>
      </c>
      <c r="M547" s="44">
        <v>3.92</v>
      </c>
      <c r="N547" s="44">
        <v>3.92</v>
      </c>
      <c r="O547" s="44">
        <v>3.92</v>
      </c>
      <c r="P547" s="44">
        <v>3.92</v>
      </c>
      <c r="Q547" s="44">
        <v>3.92</v>
      </c>
      <c r="R547" s="44">
        <v>3.92</v>
      </c>
      <c r="S547" s="44">
        <v>3.92</v>
      </c>
      <c r="T547" s="44">
        <v>3.92</v>
      </c>
      <c r="U547" s="44">
        <v>3.92</v>
      </c>
      <c r="V547" s="44">
        <v>3.92</v>
      </c>
      <c r="W547" s="44">
        <v>3.92</v>
      </c>
      <c r="X547" s="44">
        <v>3.92</v>
      </c>
      <c r="Y547" s="44">
        <v>3.92</v>
      </c>
      <c r="Z547" s="44">
        <v>3.92</v>
      </c>
      <c r="AA547" s="44">
        <v>3.92</v>
      </c>
    </row>
    <row r="548" spans="1:27" ht="12.75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771</v>
      </c>
      <c r="B549" s="28" t="str">
        <f>"14"&amp;"."&amp;$B$662&amp;"."&amp;$B$663</f>
        <v>14.10.2023</v>
      </c>
      <c r="C549" s="90" t="s">
        <v>76</v>
      </c>
      <c r="D549" s="91">
        <f>ROUND(((D550+D551+D553+D552)/1000),5)</f>
        <v>4.9552699999999996</v>
      </c>
      <c r="E549" s="91">
        <f>ROUND(((E550+E551+E553+E552)/1000),5)</f>
        <v>4.8629800000000003</v>
      </c>
      <c r="F549" s="91">
        <f>ROUND(((F550+F551+F553+F552)/1000),5)</f>
        <v>4.8414599999999997</v>
      </c>
      <c r="G549" s="91">
        <f t="shared" ref="G549:AA549" si="318">ROUND(((G550+G551+G553+G552)/1000),5)</f>
        <v>4.8447399999999998</v>
      </c>
      <c r="H549" s="91">
        <f t="shared" si="318"/>
        <v>4.8542899999999998</v>
      </c>
      <c r="I549" s="91">
        <f t="shared" si="318"/>
        <v>4.9157400000000004</v>
      </c>
      <c r="J549" s="91">
        <f t="shared" si="318"/>
        <v>5.0296099999999999</v>
      </c>
      <c r="K549" s="91">
        <f t="shared" si="318"/>
        <v>5.3052200000000003</v>
      </c>
      <c r="L549" s="91">
        <f t="shared" si="318"/>
        <v>5.4644300000000001</v>
      </c>
      <c r="M549" s="91">
        <f t="shared" si="318"/>
        <v>5.6334900000000001</v>
      </c>
      <c r="N549" s="91">
        <f t="shared" si="318"/>
        <v>5.6908899999999996</v>
      </c>
      <c r="O549" s="91">
        <f t="shared" si="318"/>
        <v>5.6992900000000004</v>
      </c>
      <c r="P549" s="91">
        <f t="shared" si="318"/>
        <v>5.6913</v>
      </c>
      <c r="Q549" s="91">
        <f t="shared" si="318"/>
        <v>5.8470000000000004</v>
      </c>
      <c r="R549" s="91">
        <f t="shared" si="318"/>
        <v>5.9424900000000003</v>
      </c>
      <c r="S549" s="91">
        <f t="shared" si="318"/>
        <v>6.1050199999999997</v>
      </c>
      <c r="T549" s="91">
        <f t="shared" si="318"/>
        <v>6.0182200000000003</v>
      </c>
      <c r="U549" s="91">
        <f t="shared" si="318"/>
        <v>6.1469800000000001</v>
      </c>
      <c r="V549" s="91">
        <f t="shared" si="318"/>
        <v>6.2662000000000004</v>
      </c>
      <c r="W549" s="91">
        <f t="shared" si="318"/>
        <v>6.1406400000000003</v>
      </c>
      <c r="X549" s="91">
        <f t="shared" si="318"/>
        <v>5.9116400000000002</v>
      </c>
      <c r="Y549" s="91">
        <f t="shared" si="318"/>
        <v>5.5274700000000001</v>
      </c>
      <c r="Z549" s="91">
        <f t="shared" si="318"/>
        <v>5.3391700000000002</v>
      </c>
      <c r="AA549" s="91">
        <f t="shared" si="318"/>
        <v>5.0503099999999996</v>
      </c>
    </row>
    <row r="550" spans="1:27" ht="12.75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1281.3499999999999</v>
      </c>
      <c r="E550" s="44">
        <v>1189.06</v>
      </c>
      <c r="F550" s="44">
        <v>1167.54</v>
      </c>
      <c r="G550" s="44">
        <v>1170.82</v>
      </c>
      <c r="H550" s="44">
        <v>1180.3699999999999</v>
      </c>
      <c r="I550" s="44">
        <v>1241.82</v>
      </c>
      <c r="J550" s="44">
        <v>1355.69</v>
      </c>
      <c r="K550" s="44">
        <v>1631.3</v>
      </c>
      <c r="L550" s="44">
        <v>1790.51</v>
      </c>
      <c r="M550" s="44">
        <v>1959.57</v>
      </c>
      <c r="N550" s="44">
        <v>2016.97</v>
      </c>
      <c r="O550" s="44">
        <v>2025.37</v>
      </c>
      <c r="P550" s="44">
        <v>2017.38</v>
      </c>
      <c r="Q550" s="44">
        <v>2173.08</v>
      </c>
      <c r="R550" s="44">
        <v>2268.5700000000002</v>
      </c>
      <c r="S550" s="44">
        <v>2431.1</v>
      </c>
      <c r="T550" s="44">
        <v>2344.3000000000002</v>
      </c>
      <c r="U550" s="44">
        <v>2473.06</v>
      </c>
      <c r="V550" s="44">
        <v>2592.2800000000002</v>
      </c>
      <c r="W550" s="44">
        <v>2466.7199999999998</v>
      </c>
      <c r="X550" s="44">
        <v>2237.7199999999998</v>
      </c>
      <c r="Y550" s="44">
        <v>1853.55</v>
      </c>
      <c r="Z550" s="44">
        <v>1665.25</v>
      </c>
      <c r="AA550" s="44">
        <v>1376.39</v>
      </c>
    </row>
    <row r="551" spans="1:27" ht="12.75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3.92</v>
      </c>
      <c r="E552" s="44">
        <v>3.92</v>
      </c>
      <c r="F552" s="44">
        <v>3.92</v>
      </c>
      <c r="G552" s="44">
        <v>3.92</v>
      </c>
      <c r="H552" s="44">
        <v>3.92</v>
      </c>
      <c r="I552" s="44">
        <v>3.92</v>
      </c>
      <c r="J552" s="44">
        <v>3.92</v>
      </c>
      <c r="K552" s="44">
        <v>3.92</v>
      </c>
      <c r="L552" s="44">
        <v>3.92</v>
      </c>
      <c r="M552" s="44">
        <v>3.92</v>
      </c>
      <c r="N552" s="44">
        <v>3.92</v>
      </c>
      <c r="O552" s="44">
        <v>3.92</v>
      </c>
      <c r="P552" s="44">
        <v>3.92</v>
      </c>
      <c r="Q552" s="44">
        <v>3.92</v>
      </c>
      <c r="R552" s="44">
        <v>3.92</v>
      </c>
      <c r="S552" s="44">
        <v>3.92</v>
      </c>
      <c r="T552" s="44">
        <v>3.92</v>
      </c>
      <c r="U552" s="44">
        <v>3.92</v>
      </c>
      <c r="V552" s="44">
        <v>3.92</v>
      </c>
      <c r="W552" s="44">
        <v>3.92</v>
      </c>
      <c r="X552" s="44">
        <v>3.92</v>
      </c>
      <c r="Y552" s="44">
        <v>3.92</v>
      </c>
      <c r="Z552" s="44">
        <v>3.92</v>
      </c>
      <c r="AA552" s="44">
        <v>3.92</v>
      </c>
    </row>
    <row r="553" spans="1:27" ht="12.75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776</v>
      </c>
      <c r="B554" s="28" t="str">
        <f>"15"&amp;"."&amp;$B$662&amp;"."&amp;$B$663</f>
        <v>15.10.2023</v>
      </c>
      <c r="C554" s="90" t="s">
        <v>76</v>
      </c>
      <c r="D554" s="91">
        <f>ROUND(((D555+D556+D558+D557)/1000),5)</f>
        <v>4.96915</v>
      </c>
      <c r="E554" s="91">
        <f>ROUND(((E555+E556+E558+E557)/1000),5)</f>
        <v>4.8679100000000002</v>
      </c>
      <c r="F554" s="91">
        <f>ROUND(((F555+F556+F558+F557)/1000),5)</f>
        <v>4.8327200000000001</v>
      </c>
      <c r="G554" s="91">
        <f t="shared" ref="G554:AA554" si="321">ROUND(((G555+G556+G558+G557)/1000),5)</f>
        <v>4.8181399999999996</v>
      </c>
      <c r="H554" s="91">
        <f t="shared" si="321"/>
        <v>4.8322799999999999</v>
      </c>
      <c r="I554" s="91">
        <f t="shared" si="321"/>
        <v>4.8642300000000001</v>
      </c>
      <c r="J554" s="91">
        <f t="shared" si="321"/>
        <v>4.8427899999999999</v>
      </c>
      <c r="K554" s="91">
        <f t="shared" si="321"/>
        <v>4.9246999999999996</v>
      </c>
      <c r="L554" s="91">
        <f t="shared" si="321"/>
        <v>5.3160800000000004</v>
      </c>
      <c r="M554" s="91">
        <f t="shared" si="321"/>
        <v>5.4357600000000001</v>
      </c>
      <c r="N554" s="91">
        <f t="shared" si="321"/>
        <v>5.48468</v>
      </c>
      <c r="O554" s="91">
        <f t="shared" si="321"/>
        <v>5.5010500000000002</v>
      </c>
      <c r="P554" s="91">
        <f t="shared" si="321"/>
        <v>5.4959800000000003</v>
      </c>
      <c r="Q554" s="91">
        <f t="shared" si="321"/>
        <v>5.5013500000000004</v>
      </c>
      <c r="R554" s="91">
        <f t="shared" si="321"/>
        <v>5.5049700000000001</v>
      </c>
      <c r="S554" s="91">
        <f t="shared" si="321"/>
        <v>5.4958099999999996</v>
      </c>
      <c r="T554" s="91">
        <f t="shared" si="321"/>
        <v>5.5464200000000003</v>
      </c>
      <c r="U554" s="91">
        <f t="shared" si="321"/>
        <v>5.7212199999999998</v>
      </c>
      <c r="V554" s="91">
        <f t="shared" si="321"/>
        <v>5.8724600000000002</v>
      </c>
      <c r="W554" s="91">
        <f t="shared" si="321"/>
        <v>5.8364900000000004</v>
      </c>
      <c r="X554" s="91">
        <f t="shared" si="321"/>
        <v>5.7187000000000001</v>
      </c>
      <c r="Y554" s="91">
        <f t="shared" si="321"/>
        <v>5.4896799999999999</v>
      </c>
      <c r="Z554" s="91">
        <f t="shared" si="321"/>
        <v>5.33514</v>
      </c>
      <c r="AA554" s="91">
        <f t="shared" si="321"/>
        <v>5.0286400000000002</v>
      </c>
    </row>
    <row r="555" spans="1:27" ht="12.75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1295.23</v>
      </c>
      <c r="E555" s="44">
        <v>1193.99</v>
      </c>
      <c r="F555" s="44">
        <v>1158.8</v>
      </c>
      <c r="G555" s="44">
        <v>1144.22</v>
      </c>
      <c r="H555" s="44">
        <v>1158.3599999999999</v>
      </c>
      <c r="I555" s="44">
        <v>1190.31</v>
      </c>
      <c r="J555" s="44">
        <v>1168.8699999999999</v>
      </c>
      <c r="K555" s="44">
        <v>1250.78</v>
      </c>
      <c r="L555" s="44">
        <v>1642.16</v>
      </c>
      <c r="M555" s="44">
        <v>1761.84</v>
      </c>
      <c r="N555" s="44">
        <v>1810.76</v>
      </c>
      <c r="O555" s="44">
        <v>1827.13</v>
      </c>
      <c r="P555" s="44">
        <v>1822.06</v>
      </c>
      <c r="Q555" s="44">
        <v>1827.43</v>
      </c>
      <c r="R555" s="44">
        <v>1831.05</v>
      </c>
      <c r="S555" s="44">
        <v>1821.89</v>
      </c>
      <c r="T555" s="44">
        <v>1872.5</v>
      </c>
      <c r="U555" s="44">
        <v>2047.3</v>
      </c>
      <c r="V555" s="44">
        <v>2198.54</v>
      </c>
      <c r="W555" s="44">
        <v>2162.5700000000002</v>
      </c>
      <c r="X555" s="44">
        <v>2044.78</v>
      </c>
      <c r="Y555" s="44">
        <v>1815.76</v>
      </c>
      <c r="Z555" s="44">
        <v>1661.22</v>
      </c>
      <c r="AA555" s="44">
        <v>1354.72</v>
      </c>
    </row>
    <row r="556" spans="1:27" ht="12.75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3.92</v>
      </c>
      <c r="E557" s="44">
        <v>3.92</v>
      </c>
      <c r="F557" s="44">
        <v>3.92</v>
      </c>
      <c r="G557" s="44">
        <v>3.92</v>
      </c>
      <c r="H557" s="44">
        <v>3.92</v>
      </c>
      <c r="I557" s="44">
        <v>3.92</v>
      </c>
      <c r="J557" s="44">
        <v>3.92</v>
      </c>
      <c r="K557" s="44">
        <v>3.92</v>
      </c>
      <c r="L557" s="44">
        <v>3.92</v>
      </c>
      <c r="M557" s="44">
        <v>3.92</v>
      </c>
      <c r="N557" s="44">
        <v>3.92</v>
      </c>
      <c r="O557" s="44">
        <v>3.92</v>
      </c>
      <c r="P557" s="44">
        <v>3.92</v>
      </c>
      <c r="Q557" s="44">
        <v>3.92</v>
      </c>
      <c r="R557" s="44">
        <v>3.92</v>
      </c>
      <c r="S557" s="44">
        <v>3.92</v>
      </c>
      <c r="T557" s="44">
        <v>3.92</v>
      </c>
      <c r="U557" s="44">
        <v>3.92</v>
      </c>
      <c r="V557" s="44">
        <v>3.92</v>
      </c>
      <c r="W557" s="44">
        <v>3.92</v>
      </c>
      <c r="X557" s="44">
        <v>3.92</v>
      </c>
      <c r="Y557" s="44">
        <v>3.92</v>
      </c>
      <c r="Z557" s="44">
        <v>3.92</v>
      </c>
      <c r="AA557" s="44">
        <v>3.92</v>
      </c>
    </row>
    <row r="558" spans="1:27" ht="12.75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781</v>
      </c>
      <c r="B559" s="28" t="str">
        <f>"16"&amp;"."&amp;$B$662&amp;"."&amp;$B$663</f>
        <v>16.10.2023</v>
      </c>
      <c r="C559" s="90" t="s">
        <v>76</v>
      </c>
      <c r="D559" s="91">
        <f>ROUND(((D560+D561+D563+D562)/1000),5)</f>
        <v>4.9638099999999996</v>
      </c>
      <c r="E559" s="91">
        <f>ROUND(((E560+E561+E563+E562)/1000),5)</f>
        <v>4.9007199999999997</v>
      </c>
      <c r="F559" s="91">
        <f>ROUND(((F560+F561+F563+F562)/1000),5)</f>
        <v>4.8399299999999998</v>
      </c>
      <c r="G559" s="91">
        <f t="shared" ref="G559:AA559" si="324">ROUND(((G560+G561+G563+G562)/1000),5)</f>
        <v>4.8244899999999999</v>
      </c>
      <c r="H559" s="91">
        <f t="shared" si="324"/>
        <v>4.8529299999999997</v>
      </c>
      <c r="I559" s="91">
        <f t="shared" si="324"/>
        <v>5.0380799999999999</v>
      </c>
      <c r="J559" s="91">
        <f t="shared" si="324"/>
        <v>5.2473099999999997</v>
      </c>
      <c r="K559" s="91">
        <f t="shared" si="324"/>
        <v>5.4442700000000004</v>
      </c>
      <c r="L559" s="91">
        <f t="shared" si="324"/>
        <v>5.66439</v>
      </c>
      <c r="M559" s="91">
        <f t="shared" si="324"/>
        <v>5.8219500000000002</v>
      </c>
      <c r="N559" s="91">
        <f t="shared" si="324"/>
        <v>5.8275800000000002</v>
      </c>
      <c r="O559" s="91">
        <f t="shared" si="324"/>
        <v>5.7882400000000001</v>
      </c>
      <c r="P559" s="91">
        <f t="shared" si="324"/>
        <v>5.7598000000000003</v>
      </c>
      <c r="Q559" s="91">
        <f t="shared" si="324"/>
        <v>5.7733999999999996</v>
      </c>
      <c r="R559" s="91">
        <f t="shared" si="324"/>
        <v>5.7686999999999999</v>
      </c>
      <c r="S559" s="91">
        <f t="shared" si="324"/>
        <v>5.75007</v>
      </c>
      <c r="T559" s="91">
        <f t="shared" si="324"/>
        <v>5.7534099999999997</v>
      </c>
      <c r="U559" s="91">
        <f t="shared" si="324"/>
        <v>5.7904</v>
      </c>
      <c r="V559" s="91">
        <f t="shared" si="324"/>
        <v>5.8628799999999996</v>
      </c>
      <c r="W559" s="91">
        <f t="shared" si="324"/>
        <v>5.8673599999999997</v>
      </c>
      <c r="X559" s="91">
        <f t="shared" si="324"/>
        <v>5.6938399999999998</v>
      </c>
      <c r="Y559" s="91">
        <f t="shared" si="324"/>
        <v>5.5491700000000002</v>
      </c>
      <c r="Z559" s="91">
        <f t="shared" si="324"/>
        <v>5.2714600000000003</v>
      </c>
      <c r="AA559" s="91">
        <f t="shared" si="324"/>
        <v>4.9711800000000004</v>
      </c>
    </row>
    <row r="560" spans="1:27" ht="12.75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1289.8900000000001</v>
      </c>
      <c r="E560" s="44">
        <v>1226.8</v>
      </c>
      <c r="F560" s="44">
        <v>1166.01</v>
      </c>
      <c r="G560" s="44">
        <v>1150.57</v>
      </c>
      <c r="H560" s="44">
        <v>1179.01</v>
      </c>
      <c r="I560" s="44">
        <v>1364.16</v>
      </c>
      <c r="J560" s="44">
        <v>1573.39</v>
      </c>
      <c r="K560" s="44">
        <v>1770.35</v>
      </c>
      <c r="L560" s="44">
        <v>1990.47</v>
      </c>
      <c r="M560" s="44">
        <v>2148.0300000000002</v>
      </c>
      <c r="N560" s="44">
        <v>2153.66</v>
      </c>
      <c r="O560" s="44">
        <v>2114.3200000000002</v>
      </c>
      <c r="P560" s="44">
        <v>2085.88</v>
      </c>
      <c r="Q560" s="44">
        <v>2099.48</v>
      </c>
      <c r="R560" s="44">
        <v>2094.7800000000002</v>
      </c>
      <c r="S560" s="44">
        <v>2076.15</v>
      </c>
      <c r="T560" s="44">
        <v>2079.4899999999998</v>
      </c>
      <c r="U560" s="44">
        <v>2116.48</v>
      </c>
      <c r="V560" s="44">
        <v>2188.96</v>
      </c>
      <c r="W560" s="44">
        <v>2193.44</v>
      </c>
      <c r="X560" s="44">
        <v>2019.92</v>
      </c>
      <c r="Y560" s="44">
        <v>1875.25</v>
      </c>
      <c r="Z560" s="44">
        <v>1597.54</v>
      </c>
      <c r="AA560" s="44">
        <v>1297.26</v>
      </c>
    </row>
    <row r="561" spans="1:27" ht="12.75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3.92</v>
      </c>
      <c r="E562" s="44">
        <v>3.92</v>
      </c>
      <c r="F562" s="44">
        <v>3.92</v>
      </c>
      <c r="G562" s="44">
        <v>3.92</v>
      </c>
      <c r="H562" s="44">
        <v>3.92</v>
      </c>
      <c r="I562" s="44">
        <v>3.92</v>
      </c>
      <c r="J562" s="44">
        <v>3.92</v>
      </c>
      <c r="K562" s="44">
        <v>3.92</v>
      </c>
      <c r="L562" s="44">
        <v>3.92</v>
      </c>
      <c r="M562" s="44">
        <v>3.92</v>
      </c>
      <c r="N562" s="44">
        <v>3.92</v>
      </c>
      <c r="O562" s="44">
        <v>3.92</v>
      </c>
      <c r="P562" s="44">
        <v>3.92</v>
      </c>
      <c r="Q562" s="44">
        <v>3.92</v>
      </c>
      <c r="R562" s="44">
        <v>3.92</v>
      </c>
      <c r="S562" s="44">
        <v>3.92</v>
      </c>
      <c r="T562" s="44">
        <v>3.92</v>
      </c>
      <c r="U562" s="44">
        <v>3.92</v>
      </c>
      <c r="V562" s="44">
        <v>3.92</v>
      </c>
      <c r="W562" s="44">
        <v>3.92</v>
      </c>
      <c r="X562" s="44">
        <v>3.92</v>
      </c>
      <c r="Y562" s="44">
        <v>3.92</v>
      </c>
      <c r="Z562" s="44">
        <v>3.92</v>
      </c>
      <c r="AA562" s="44">
        <v>3.92</v>
      </c>
    </row>
    <row r="563" spans="1:27" ht="12.75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786</v>
      </c>
      <c r="B564" s="28" t="str">
        <f>"17"&amp;"."&amp;$B$662&amp;"."&amp;$B$663</f>
        <v>17.10.2023</v>
      </c>
      <c r="C564" s="90" t="s">
        <v>76</v>
      </c>
      <c r="D564" s="91">
        <f>ROUND(((D565+D566+D568+D567)/1000),5)</f>
        <v>4.8548400000000003</v>
      </c>
      <c r="E564" s="91">
        <f>ROUND(((E565+E566+E568+E567)/1000),5)</f>
        <v>4.7988499999999998</v>
      </c>
      <c r="F564" s="91">
        <f>ROUND(((F565+F566+F568+F567)/1000),5)</f>
        <v>4.7550299999999996</v>
      </c>
      <c r="G564" s="91">
        <f t="shared" ref="G564:AA564" si="327">ROUND(((G565+G566+G568+G567)/1000),5)</f>
        <v>4.7535100000000003</v>
      </c>
      <c r="H564" s="91">
        <f t="shared" si="327"/>
        <v>4.7904999999999998</v>
      </c>
      <c r="I564" s="91">
        <f t="shared" si="327"/>
        <v>4.9247399999999999</v>
      </c>
      <c r="J564" s="91">
        <f t="shared" si="327"/>
        <v>5.0384099999999998</v>
      </c>
      <c r="K564" s="91">
        <f t="shared" si="327"/>
        <v>5.3838499999999998</v>
      </c>
      <c r="L564" s="91">
        <f t="shared" si="327"/>
        <v>5.6245200000000004</v>
      </c>
      <c r="M564" s="91">
        <f t="shared" si="327"/>
        <v>5.8815</v>
      </c>
      <c r="N564" s="91">
        <f t="shared" si="327"/>
        <v>5.91967</v>
      </c>
      <c r="O564" s="91">
        <f t="shared" si="327"/>
        <v>5.8769999999999998</v>
      </c>
      <c r="P564" s="91">
        <f t="shared" si="327"/>
        <v>5.6853899999999999</v>
      </c>
      <c r="Q564" s="91">
        <f t="shared" si="327"/>
        <v>5.7012</v>
      </c>
      <c r="R564" s="91">
        <f t="shared" si="327"/>
        <v>5.7107700000000001</v>
      </c>
      <c r="S564" s="91">
        <f t="shared" si="327"/>
        <v>5.7038500000000001</v>
      </c>
      <c r="T564" s="91">
        <f t="shared" si="327"/>
        <v>5.6944100000000004</v>
      </c>
      <c r="U564" s="91">
        <f t="shared" si="327"/>
        <v>5.7699499999999997</v>
      </c>
      <c r="V564" s="91">
        <f t="shared" si="327"/>
        <v>5.9318999999999997</v>
      </c>
      <c r="W564" s="91">
        <f t="shared" si="327"/>
        <v>5.9304399999999999</v>
      </c>
      <c r="X564" s="91">
        <f t="shared" si="327"/>
        <v>5.6651300000000004</v>
      </c>
      <c r="Y564" s="91">
        <f t="shared" si="327"/>
        <v>5.5316400000000003</v>
      </c>
      <c r="Z564" s="91">
        <f t="shared" si="327"/>
        <v>5.3007400000000002</v>
      </c>
      <c r="AA564" s="91">
        <f t="shared" si="327"/>
        <v>5.0342000000000002</v>
      </c>
    </row>
    <row r="565" spans="1:27" ht="12.75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1180.92</v>
      </c>
      <c r="E565" s="44">
        <v>1124.93</v>
      </c>
      <c r="F565" s="44">
        <v>1081.1099999999999</v>
      </c>
      <c r="G565" s="44">
        <v>1079.5899999999999</v>
      </c>
      <c r="H565" s="44">
        <v>1116.58</v>
      </c>
      <c r="I565" s="44">
        <v>1250.82</v>
      </c>
      <c r="J565" s="44">
        <v>1364.49</v>
      </c>
      <c r="K565" s="44">
        <v>1709.93</v>
      </c>
      <c r="L565" s="44">
        <v>1950.6</v>
      </c>
      <c r="M565" s="44">
        <v>2207.58</v>
      </c>
      <c r="N565" s="44">
        <v>2245.75</v>
      </c>
      <c r="O565" s="44">
        <v>2203.08</v>
      </c>
      <c r="P565" s="44">
        <v>2011.47</v>
      </c>
      <c r="Q565" s="44">
        <v>2027.28</v>
      </c>
      <c r="R565" s="44">
        <v>2036.85</v>
      </c>
      <c r="S565" s="44">
        <v>2029.93</v>
      </c>
      <c r="T565" s="44">
        <v>2020.49</v>
      </c>
      <c r="U565" s="44">
        <v>2096.0300000000002</v>
      </c>
      <c r="V565" s="44">
        <v>2257.98</v>
      </c>
      <c r="W565" s="44">
        <v>2256.52</v>
      </c>
      <c r="X565" s="44">
        <v>1991.21</v>
      </c>
      <c r="Y565" s="44">
        <v>1857.72</v>
      </c>
      <c r="Z565" s="44">
        <v>1626.82</v>
      </c>
      <c r="AA565" s="44">
        <v>1360.28</v>
      </c>
    </row>
    <row r="566" spans="1:27" ht="12.75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3.92</v>
      </c>
      <c r="E567" s="44">
        <v>3.92</v>
      </c>
      <c r="F567" s="44">
        <v>3.92</v>
      </c>
      <c r="G567" s="44">
        <v>3.92</v>
      </c>
      <c r="H567" s="44">
        <v>3.92</v>
      </c>
      <c r="I567" s="44">
        <v>3.92</v>
      </c>
      <c r="J567" s="44">
        <v>3.92</v>
      </c>
      <c r="K567" s="44">
        <v>3.92</v>
      </c>
      <c r="L567" s="44">
        <v>3.92</v>
      </c>
      <c r="M567" s="44">
        <v>3.92</v>
      </c>
      <c r="N567" s="44">
        <v>3.92</v>
      </c>
      <c r="O567" s="44">
        <v>3.92</v>
      </c>
      <c r="P567" s="44">
        <v>3.92</v>
      </c>
      <c r="Q567" s="44">
        <v>3.92</v>
      </c>
      <c r="R567" s="44">
        <v>3.92</v>
      </c>
      <c r="S567" s="44">
        <v>3.92</v>
      </c>
      <c r="T567" s="44">
        <v>3.92</v>
      </c>
      <c r="U567" s="44">
        <v>3.92</v>
      </c>
      <c r="V567" s="44">
        <v>3.92</v>
      </c>
      <c r="W567" s="44">
        <v>3.92</v>
      </c>
      <c r="X567" s="44">
        <v>3.92</v>
      </c>
      <c r="Y567" s="44">
        <v>3.92</v>
      </c>
      <c r="Z567" s="44">
        <v>3.92</v>
      </c>
      <c r="AA567" s="44">
        <v>3.92</v>
      </c>
    </row>
    <row r="568" spans="1:27" ht="12.75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791</v>
      </c>
      <c r="B569" s="28" t="str">
        <f>"18"&amp;"."&amp;$B$662&amp;"."&amp;$B$663</f>
        <v>18.10.2023</v>
      </c>
      <c r="C569" s="90" t="s">
        <v>76</v>
      </c>
      <c r="D569" s="91">
        <f>ROUND(((D570+D571+D573+D572)/1000),5)</f>
        <v>4.8469899999999999</v>
      </c>
      <c r="E569" s="91">
        <f>ROUND(((E570+E571+E573+E572)/1000),5)</f>
        <v>4.7859100000000003</v>
      </c>
      <c r="F569" s="91">
        <f>ROUND(((F570+F571+F573+F572)/1000),5)</f>
        <v>4.76403</v>
      </c>
      <c r="G569" s="91">
        <f t="shared" ref="G569:AA569" si="330">ROUND(((G570+G571+G573+G572)/1000),5)</f>
        <v>4.7803899999999997</v>
      </c>
      <c r="H569" s="91">
        <f t="shared" si="330"/>
        <v>4.8341700000000003</v>
      </c>
      <c r="I569" s="91">
        <f t="shared" si="330"/>
        <v>4.9224899999999998</v>
      </c>
      <c r="J569" s="91">
        <f t="shared" si="330"/>
        <v>5.0862999999999996</v>
      </c>
      <c r="K569" s="91">
        <f t="shared" si="330"/>
        <v>5.40299</v>
      </c>
      <c r="L569" s="91">
        <f t="shared" si="330"/>
        <v>5.5103799999999996</v>
      </c>
      <c r="M569" s="91">
        <f t="shared" si="330"/>
        <v>5.8165800000000001</v>
      </c>
      <c r="N569" s="91">
        <f t="shared" si="330"/>
        <v>5.8740199999999998</v>
      </c>
      <c r="O569" s="91">
        <f t="shared" si="330"/>
        <v>5.6802200000000003</v>
      </c>
      <c r="P569" s="91">
        <f t="shared" si="330"/>
        <v>5.6590499999999997</v>
      </c>
      <c r="Q569" s="91">
        <f t="shared" si="330"/>
        <v>5.6571400000000001</v>
      </c>
      <c r="R569" s="91">
        <f t="shared" si="330"/>
        <v>5.6720499999999996</v>
      </c>
      <c r="S569" s="91">
        <f t="shared" si="330"/>
        <v>5.66953</v>
      </c>
      <c r="T569" s="91">
        <f t="shared" si="330"/>
        <v>5.6703999999999999</v>
      </c>
      <c r="U569" s="91">
        <f t="shared" si="330"/>
        <v>5.85921</v>
      </c>
      <c r="V569" s="91">
        <f t="shared" si="330"/>
        <v>5.90008</v>
      </c>
      <c r="W569" s="91">
        <f t="shared" si="330"/>
        <v>5.8465199999999999</v>
      </c>
      <c r="X569" s="91">
        <f t="shared" si="330"/>
        <v>5.61226</v>
      </c>
      <c r="Y569" s="91">
        <f t="shared" si="330"/>
        <v>5.4873900000000004</v>
      </c>
      <c r="Z569" s="91">
        <f t="shared" si="330"/>
        <v>5.1945899999999998</v>
      </c>
      <c r="AA569" s="91">
        <f t="shared" si="330"/>
        <v>4.9581600000000003</v>
      </c>
    </row>
    <row r="570" spans="1:27" ht="12.75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1173.07</v>
      </c>
      <c r="E570" s="44">
        <v>1111.99</v>
      </c>
      <c r="F570" s="44">
        <v>1090.1099999999999</v>
      </c>
      <c r="G570" s="44">
        <v>1106.47</v>
      </c>
      <c r="H570" s="44">
        <v>1160.25</v>
      </c>
      <c r="I570" s="44">
        <v>1248.57</v>
      </c>
      <c r="J570" s="44">
        <v>1412.38</v>
      </c>
      <c r="K570" s="44">
        <v>1729.07</v>
      </c>
      <c r="L570" s="44">
        <v>1836.46</v>
      </c>
      <c r="M570" s="44">
        <v>2142.66</v>
      </c>
      <c r="N570" s="44">
        <v>2200.1</v>
      </c>
      <c r="O570" s="44">
        <v>2006.3</v>
      </c>
      <c r="P570" s="44">
        <v>1985.13</v>
      </c>
      <c r="Q570" s="44">
        <v>1983.22</v>
      </c>
      <c r="R570" s="44">
        <v>1998.13</v>
      </c>
      <c r="S570" s="44">
        <v>1995.61</v>
      </c>
      <c r="T570" s="44">
        <v>1996.48</v>
      </c>
      <c r="U570" s="44">
        <v>2185.29</v>
      </c>
      <c r="V570" s="44">
        <v>2226.16</v>
      </c>
      <c r="W570" s="44">
        <v>2172.6</v>
      </c>
      <c r="X570" s="44">
        <v>1938.34</v>
      </c>
      <c r="Y570" s="44">
        <v>1813.47</v>
      </c>
      <c r="Z570" s="44">
        <v>1520.67</v>
      </c>
      <c r="AA570" s="44">
        <v>1284.24</v>
      </c>
    </row>
    <row r="571" spans="1:27" ht="12.75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3.92</v>
      </c>
      <c r="E572" s="44">
        <v>3.92</v>
      </c>
      <c r="F572" s="44">
        <v>3.92</v>
      </c>
      <c r="G572" s="44">
        <v>3.92</v>
      </c>
      <c r="H572" s="44">
        <v>3.92</v>
      </c>
      <c r="I572" s="44">
        <v>3.92</v>
      </c>
      <c r="J572" s="44">
        <v>3.92</v>
      </c>
      <c r="K572" s="44">
        <v>3.92</v>
      </c>
      <c r="L572" s="44">
        <v>3.92</v>
      </c>
      <c r="M572" s="44">
        <v>3.92</v>
      </c>
      <c r="N572" s="44">
        <v>3.92</v>
      </c>
      <c r="O572" s="44">
        <v>3.92</v>
      </c>
      <c r="P572" s="44">
        <v>3.92</v>
      </c>
      <c r="Q572" s="44">
        <v>3.92</v>
      </c>
      <c r="R572" s="44">
        <v>3.92</v>
      </c>
      <c r="S572" s="44">
        <v>3.92</v>
      </c>
      <c r="T572" s="44">
        <v>3.92</v>
      </c>
      <c r="U572" s="44">
        <v>3.92</v>
      </c>
      <c r="V572" s="44">
        <v>3.92</v>
      </c>
      <c r="W572" s="44">
        <v>3.92</v>
      </c>
      <c r="X572" s="44">
        <v>3.92</v>
      </c>
      <c r="Y572" s="44">
        <v>3.92</v>
      </c>
      <c r="Z572" s="44">
        <v>3.92</v>
      </c>
      <c r="AA572" s="44">
        <v>3.92</v>
      </c>
    </row>
    <row r="573" spans="1:27" ht="12.75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796</v>
      </c>
      <c r="B574" s="28" t="str">
        <f>"19"&amp;"."&amp;$B$662&amp;"."&amp;$B$663</f>
        <v>19.10.2023</v>
      </c>
      <c r="C574" s="90" t="s">
        <v>76</v>
      </c>
      <c r="D574" s="91">
        <f>ROUND(((D575+D576+D578+D577)/1000),5)</f>
        <v>4.8577300000000001</v>
      </c>
      <c r="E574" s="91">
        <f>ROUND(((E575+E576+E578+E577)/1000),5)</f>
        <v>4.7675900000000002</v>
      </c>
      <c r="F574" s="91">
        <f>ROUND(((F575+F576+F578+F577)/1000),5)</f>
        <v>4.7560900000000004</v>
      </c>
      <c r="G574" s="91">
        <f t="shared" ref="G574:AA574" si="333">ROUND(((G575+G576+G578+G577)/1000),5)</f>
        <v>4.7560500000000001</v>
      </c>
      <c r="H574" s="91">
        <f t="shared" si="333"/>
        <v>4.8092100000000002</v>
      </c>
      <c r="I574" s="91">
        <f t="shared" si="333"/>
        <v>4.9161599999999996</v>
      </c>
      <c r="J574" s="91">
        <f t="shared" si="333"/>
        <v>5.1432399999999996</v>
      </c>
      <c r="K574" s="91">
        <f t="shared" si="333"/>
        <v>5.40604</v>
      </c>
      <c r="L574" s="91">
        <f t="shared" si="333"/>
        <v>5.6733900000000004</v>
      </c>
      <c r="M574" s="91">
        <f t="shared" si="333"/>
        <v>5.8285499999999999</v>
      </c>
      <c r="N574" s="91">
        <f t="shared" si="333"/>
        <v>5.85778</v>
      </c>
      <c r="O574" s="91">
        <f t="shared" si="333"/>
        <v>5.8580500000000004</v>
      </c>
      <c r="P574" s="91">
        <f t="shared" si="333"/>
        <v>5.7711100000000002</v>
      </c>
      <c r="Q574" s="91">
        <f t="shared" si="333"/>
        <v>5.7812900000000003</v>
      </c>
      <c r="R574" s="91">
        <f t="shared" si="333"/>
        <v>5.7818399999999999</v>
      </c>
      <c r="S574" s="91">
        <f t="shared" si="333"/>
        <v>5.7781000000000002</v>
      </c>
      <c r="T574" s="91">
        <f t="shared" si="333"/>
        <v>5.7778700000000001</v>
      </c>
      <c r="U574" s="91">
        <f t="shared" si="333"/>
        <v>5.8396499999999998</v>
      </c>
      <c r="V574" s="91">
        <f t="shared" si="333"/>
        <v>5.9073000000000002</v>
      </c>
      <c r="W574" s="91">
        <f t="shared" si="333"/>
        <v>5.8723400000000003</v>
      </c>
      <c r="X574" s="91">
        <f t="shared" si="333"/>
        <v>5.7446999999999999</v>
      </c>
      <c r="Y574" s="91">
        <f t="shared" si="333"/>
        <v>5.5086000000000004</v>
      </c>
      <c r="Z574" s="91">
        <f t="shared" si="333"/>
        <v>5.30457</v>
      </c>
      <c r="AA574" s="91">
        <f t="shared" si="333"/>
        <v>5.0604300000000002</v>
      </c>
    </row>
    <row r="575" spans="1:27" ht="12.75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1183.81</v>
      </c>
      <c r="E575" s="44">
        <v>1093.67</v>
      </c>
      <c r="F575" s="44">
        <v>1082.17</v>
      </c>
      <c r="G575" s="44">
        <v>1082.1300000000001</v>
      </c>
      <c r="H575" s="44">
        <v>1135.29</v>
      </c>
      <c r="I575" s="44">
        <v>1242.24</v>
      </c>
      <c r="J575" s="44">
        <v>1469.32</v>
      </c>
      <c r="K575" s="44">
        <v>1732.12</v>
      </c>
      <c r="L575" s="44">
        <v>1999.47</v>
      </c>
      <c r="M575" s="44">
        <v>2154.63</v>
      </c>
      <c r="N575" s="44">
        <v>2183.86</v>
      </c>
      <c r="O575" s="44">
        <v>2184.13</v>
      </c>
      <c r="P575" s="44">
        <v>2097.19</v>
      </c>
      <c r="Q575" s="44">
        <v>2107.37</v>
      </c>
      <c r="R575" s="44">
        <v>2107.92</v>
      </c>
      <c r="S575" s="44">
        <v>2104.1799999999998</v>
      </c>
      <c r="T575" s="44">
        <v>2103.9499999999998</v>
      </c>
      <c r="U575" s="44">
        <v>2165.73</v>
      </c>
      <c r="V575" s="44">
        <v>2233.38</v>
      </c>
      <c r="W575" s="44">
        <v>2198.42</v>
      </c>
      <c r="X575" s="44">
        <v>2070.7800000000002</v>
      </c>
      <c r="Y575" s="44">
        <v>1834.68</v>
      </c>
      <c r="Z575" s="44">
        <v>1630.65</v>
      </c>
      <c r="AA575" s="44">
        <v>1386.51</v>
      </c>
    </row>
    <row r="576" spans="1:27" ht="12.75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3.92</v>
      </c>
      <c r="E577" s="44">
        <v>3.92</v>
      </c>
      <c r="F577" s="44">
        <v>3.92</v>
      </c>
      <c r="G577" s="44">
        <v>3.92</v>
      </c>
      <c r="H577" s="44">
        <v>3.92</v>
      </c>
      <c r="I577" s="44">
        <v>3.92</v>
      </c>
      <c r="J577" s="44">
        <v>3.92</v>
      </c>
      <c r="K577" s="44">
        <v>3.92</v>
      </c>
      <c r="L577" s="44">
        <v>3.92</v>
      </c>
      <c r="M577" s="44">
        <v>3.92</v>
      </c>
      <c r="N577" s="44">
        <v>3.92</v>
      </c>
      <c r="O577" s="44">
        <v>3.92</v>
      </c>
      <c r="P577" s="44">
        <v>3.92</v>
      </c>
      <c r="Q577" s="44">
        <v>3.92</v>
      </c>
      <c r="R577" s="44">
        <v>3.92</v>
      </c>
      <c r="S577" s="44">
        <v>3.92</v>
      </c>
      <c r="T577" s="44">
        <v>3.92</v>
      </c>
      <c r="U577" s="44">
        <v>3.92</v>
      </c>
      <c r="V577" s="44">
        <v>3.92</v>
      </c>
      <c r="W577" s="44">
        <v>3.92</v>
      </c>
      <c r="X577" s="44">
        <v>3.92</v>
      </c>
      <c r="Y577" s="44">
        <v>3.92</v>
      </c>
      <c r="Z577" s="44">
        <v>3.92</v>
      </c>
      <c r="AA577" s="44">
        <v>3.92</v>
      </c>
    </row>
    <row r="578" spans="1:27" ht="12.75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801</v>
      </c>
      <c r="B579" s="28" t="str">
        <f>"20"&amp;"."&amp;$B$662&amp;"."&amp;$B$663</f>
        <v>20.10.2023</v>
      </c>
      <c r="C579" s="90" t="s">
        <v>76</v>
      </c>
      <c r="D579" s="91">
        <f>ROUND(((D580+D581+D583+D582)/1000),5)</f>
        <v>4.8589399999999996</v>
      </c>
      <c r="E579" s="91">
        <f>ROUND(((E580+E581+E583+E582)/1000),5)</f>
        <v>4.7836400000000001</v>
      </c>
      <c r="F579" s="91">
        <f>ROUND(((F580+F581+F583+F582)/1000),5)</f>
        <v>4.7586000000000004</v>
      </c>
      <c r="G579" s="91">
        <f t="shared" ref="G579:AA579" si="336">ROUND(((G580+G581+G583+G582)/1000),5)</f>
        <v>4.7635699999999996</v>
      </c>
      <c r="H579" s="91">
        <f t="shared" si="336"/>
        <v>4.8292299999999999</v>
      </c>
      <c r="I579" s="91">
        <f t="shared" si="336"/>
        <v>4.91601</v>
      </c>
      <c r="J579" s="91">
        <f t="shared" si="336"/>
        <v>5.1355000000000004</v>
      </c>
      <c r="K579" s="91">
        <f t="shared" si="336"/>
        <v>5.4437300000000004</v>
      </c>
      <c r="L579" s="91">
        <f t="shared" si="336"/>
        <v>5.6201600000000003</v>
      </c>
      <c r="M579" s="91">
        <f t="shared" si="336"/>
        <v>5.8493599999999999</v>
      </c>
      <c r="N579" s="91">
        <f t="shared" si="336"/>
        <v>5.9136899999999999</v>
      </c>
      <c r="O579" s="91">
        <f t="shared" si="336"/>
        <v>5.71617</v>
      </c>
      <c r="P579" s="91">
        <f t="shared" si="336"/>
        <v>5.6984899999999996</v>
      </c>
      <c r="Q579" s="91">
        <f t="shared" si="336"/>
        <v>5.7020200000000001</v>
      </c>
      <c r="R579" s="91">
        <f t="shared" si="336"/>
        <v>5.7058200000000001</v>
      </c>
      <c r="S579" s="91">
        <f t="shared" si="336"/>
        <v>5.6992799999999999</v>
      </c>
      <c r="T579" s="91">
        <f t="shared" si="336"/>
        <v>5.6916099999999998</v>
      </c>
      <c r="U579" s="91">
        <f t="shared" si="336"/>
        <v>5.8855399999999998</v>
      </c>
      <c r="V579" s="91">
        <f t="shared" si="336"/>
        <v>5.9073900000000004</v>
      </c>
      <c r="W579" s="91">
        <f t="shared" si="336"/>
        <v>5.76492</v>
      </c>
      <c r="X579" s="91">
        <f t="shared" si="336"/>
        <v>5.6707200000000002</v>
      </c>
      <c r="Y579" s="91">
        <f t="shared" si="336"/>
        <v>5.5819799999999997</v>
      </c>
      <c r="Z579" s="91">
        <f t="shared" si="336"/>
        <v>5.2941200000000004</v>
      </c>
      <c r="AA579" s="91">
        <f t="shared" si="336"/>
        <v>5.0403799999999999</v>
      </c>
    </row>
    <row r="580" spans="1:27" ht="12.75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1185.02</v>
      </c>
      <c r="E580" s="44">
        <v>1109.72</v>
      </c>
      <c r="F580" s="44">
        <v>1084.68</v>
      </c>
      <c r="G580" s="44">
        <v>1089.6500000000001</v>
      </c>
      <c r="H580" s="44">
        <v>1155.31</v>
      </c>
      <c r="I580" s="44">
        <v>1242.0899999999999</v>
      </c>
      <c r="J580" s="44">
        <v>1461.58</v>
      </c>
      <c r="K580" s="44">
        <v>1769.81</v>
      </c>
      <c r="L580" s="44">
        <v>1946.24</v>
      </c>
      <c r="M580" s="44">
        <v>2175.44</v>
      </c>
      <c r="N580" s="44">
        <v>2239.77</v>
      </c>
      <c r="O580" s="44">
        <v>2042.25</v>
      </c>
      <c r="P580" s="44">
        <v>2024.57</v>
      </c>
      <c r="Q580" s="44">
        <v>2028.1</v>
      </c>
      <c r="R580" s="44">
        <v>2031.9</v>
      </c>
      <c r="S580" s="44">
        <v>2025.36</v>
      </c>
      <c r="T580" s="44">
        <v>2017.69</v>
      </c>
      <c r="U580" s="44">
        <v>2211.62</v>
      </c>
      <c r="V580" s="44">
        <v>2233.4699999999998</v>
      </c>
      <c r="W580" s="44">
        <v>2091</v>
      </c>
      <c r="X580" s="44">
        <v>1996.8</v>
      </c>
      <c r="Y580" s="44">
        <v>1908.06</v>
      </c>
      <c r="Z580" s="44">
        <v>1620.2</v>
      </c>
      <c r="AA580" s="44">
        <v>1366.46</v>
      </c>
    </row>
    <row r="581" spans="1:27" ht="12.75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3.92</v>
      </c>
      <c r="E582" s="44">
        <v>3.92</v>
      </c>
      <c r="F582" s="44">
        <v>3.92</v>
      </c>
      <c r="G582" s="44">
        <v>3.92</v>
      </c>
      <c r="H582" s="44">
        <v>3.92</v>
      </c>
      <c r="I582" s="44">
        <v>3.92</v>
      </c>
      <c r="J582" s="44">
        <v>3.92</v>
      </c>
      <c r="K582" s="44">
        <v>3.92</v>
      </c>
      <c r="L582" s="44">
        <v>3.92</v>
      </c>
      <c r="M582" s="44">
        <v>3.92</v>
      </c>
      <c r="N582" s="44">
        <v>3.92</v>
      </c>
      <c r="O582" s="44">
        <v>3.92</v>
      </c>
      <c r="P582" s="44">
        <v>3.92</v>
      </c>
      <c r="Q582" s="44">
        <v>3.92</v>
      </c>
      <c r="R582" s="44">
        <v>3.92</v>
      </c>
      <c r="S582" s="44">
        <v>3.92</v>
      </c>
      <c r="T582" s="44">
        <v>3.92</v>
      </c>
      <c r="U582" s="44">
        <v>3.92</v>
      </c>
      <c r="V582" s="44">
        <v>3.92</v>
      </c>
      <c r="W582" s="44">
        <v>3.92</v>
      </c>
      <c r="X582" s="44">
        <v>3.92</v>
      </c>
      <c r="Y582" s="44">
        <v>3.92</v>
      </c>
      <c r="Z582" s="44">
        <v>3.92</v>
      </c>
      <c r="AA582" s="44">
        <v>3.92</v>
      </c>
    </row>
    <row r="583" spans="1:27" ht="12.75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806</v>
      </c>
      <c r="B584" s="28" t="str">
        <f>"21"&amp;"."&amp;$B$662&amp;"."&amp;$B$663</f>
        <v>21.10.2023</v>
      </c>
      <c r="C584" s="90" t="s">
        <v>76</v>
      </c>
      <c r="D584" s="91">
        <f>ROUND(((D585+D586+D588+D587)/1000),5)</f>
        <v>4.9048600000000002</v>
      </c>
      <c r="E584" s="91">
        <f>ROUND(((E585+E586+E588+E587)/1000),5)</f>
        <v>4.8749000000000002</v>
      </c>
      <c r="F584" s="91">
        <f>ROUND(((F585+F586+F588+F587)/1000),5)</f>
        <v>4.83596</v>
      </c>
      <c r="G584" s="91">
        <f t="shared" ref="G584:AA584" si="339">ROUND(((G585+G586+G588+G587)/1000),5)</f>
        <v>4.8230500000000003</v>
      </c>
      <c r="H584" s="91">
        <f t="shared" si="339"/>
        <v>4.8308999999999997</v>
      </c>
      <c r="I584" s="91">
        <f t="shared" si="339"/>
        <v>4.8832199999999997</v>
      </c>
      <c r="J584" s="91">
        <f t="shared" si="339"/>
        <v>4.9001400000000004</v>
      </c>
      <c r="K584" s="91">
        <f t="shared" si="339"/>
        <v>5.1118199999999998</v>
      </c>
      <c r="L584" s="91">
        <f t="shared" si="339"/>
        <v>5.2760400000000001</v>
      </c>
      <c r="M584" s="91">
        <f t="shared" si="339"/>
        <v>5.5008299999999997</v>
      </c>
      <c r="N584" s="91">
        <f t="shared" si="339"/>
        <v>5.5915999999999997</v>
      </c>
      <c r="O584" s="91">
        <f t="shared" si="339"/>
        <v>5.5980600000000003</v>
      </c>
      <c r="P584" s="91">
        <f t="shared" si="339"/>
        <v>5.5614400000000002</v>
      </c>
      <c r="Q584" s="91">
        <f t="shared" si="339"/>
        <v>5.5565699999999998</v>
      </c>
      <c r="R584" s="91">
        <f t="shared" si="339"/>
        <v>5.54087</v>
      </c>
      <c r="S584" s="91">
        <f t="shared" si="339"/>
        <v>5.5323599999999997</v>
      </c>
      <c r="T584" s="91">
        <f t="shared" si="339"/>
        <v>5.5528000000000004</v>
      </c>
      <c r="U584" s="91">
        <f t="shared" si="339"/>
        <v>5.6588200000000004</v>
      </c>
      <c r="V584" s="91">
        <f t="shared" si="339"/>
        <v>5.8518600000000003</v>
      </c>
      <c r="W584" s="91">
        <f t="shared" si="339"/>
        <v>5.7500600000000004</v>
      </c>
      <c r="X584" s="91">
        <f t="shared" si="339"/>
        <v>5.5412499999999998</v>
      </c>
      <c r="Y584" s="91">
        <f t="shared" si="339"/>
        <v>5.4119400000000004</v>
      </c>
      <c r="Z584" s="91">
        <f t="shared" si="339"/>
        <v>5.1773199999999999</v>
      </c>
      <c r="AA584" s="91">
        <f t="shared" si="339"/>
        <v>4.9662300000000004</v>
      </c>
    </row>
    <row r="585" spans="1:27" ht="12.75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1230.94</v>
      </c>
      <c r="E585" s="44">
        <v>1200.98</v>
      </c>
      <c r="F585" s="44">
        <v>1162.04</v>
      </c>
      <c r="G585" s="44">
        <v>1149.1300000000001</v>
      </c>
      <c r="H585" s="44">
        <v>1156.98</v>
      </c>
      <c r="I585" s="44">
        <v>1209.3</v>
      </c>
      <c r="J585" s="44">
        <v>1226.22</v>
      </c>
      <c r="K585" s="44">
        <v>1437.9</v>
      </c>
      <c r="L585" s="44">
        <v>1602.12</v>
      </c>
      <c r="M585" s="44">
        <v>1826.91</v>
      </c>
      <c r="N585" s="44">
        <v>1917.68</v>
      </c>
      <c r="O585" s="44">
        <v>1924.14</v>
      </c>
      <c r="P585" s="44">
        <v>1887.52</v>
      </c>
      <c r="Q585" s="44">
        <v>1882.65</v>
      </c>
      <c r="R585" s="44">
        <v>1866.95</v>
      </c>
      <c r="S585" s="44">
        <v>1858.44</v>
      </c>
      <c r="T585" s="44">
        <v>1878.88</v>
      </c>
      <c r="U585" s="44">
        <v>1984.9</v>
      </c>
      <c r="V585" s="44">
        <v>2177.94</v>
      </c>
      <c r="W585" s="44">
        <v>2076.14</v>
      </c>
      <c r="X585" s="44">
        <v>1867.33</v>
      </c>
      <c r="Y585" s="44">
        <v>1738.02</v>
      </c>
      <c r="Z585" s="44">
        <v>1503.4</v>
      </c>
      <c r="AA585" s="44">
        <v>1292.31</v>
      </c>
    </row>
    <row r="586" spans="1:27" ht="12.75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3.92</v>
      </c>
      <c r="E587" s="44">
        <v>3.92</v>
      </c>
      <c r="F587" s="44">
        <v>3.92</v>
      </c>
      <c r="G587" s="44">
        <v>3.92</v>
      </c>
      <c r="H587" s="44">
        <v>3.92</v>
      </c>
      <c r="I587" s="44">
        <v>3.92</v>
      </c>
      <c r="J587" s="44">
        <v>3.92</v>
      </c>
      <c r="K587" s="44">
        <v>3.92</v>
      </c>
      <c r="L587" s="44">
        <v>3.92</v>
      </c>
      <c r="M587" s="44">
        <v>3.92</v>
      </c>
      <c r="N587" s="44">
        <v>3.92</v>
      </c>
      <c r="O587" s="44">
        <v>3.92</v>
      </c>
      <c r="P587" s="44">
        <v>3.92</v>
      </c>
      <c r="Q587" s="44">
        <v>3.92</v>
      </c>
      <c r="R587" s="44">
        <v>3.92</v>
      </c>
      <c r="S587" s="44">
        <v>3.92</v>
      </c>
      <c r="T587" s="44">
        <v>3.92</v>
      </c>
      <c r="U587" s="44">
        <v>3.92</v>
      </c>
      <c r="V587" s="44">
        <v>3.92</v>
      </c>
      <c r="W587" s="44">
        <v>3.92</v>
      </c>
      <c r="X587" s="44">
        <v>3.92</v>
      </c>
      <c r="Y587" s="44">
        <v>3.92</v>
      </c>
      <c r="Z587" s="44">
        <v>3.92</v>
      </c>
      <c r="AA587" s="44">
        <v>3.92</v>
      </c>
    </row>
    <row r="588" spans="1:27" ht="12.75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811</v>
      </c>
      <c r="B589" s="28" t="str">
        <f>"22"&amp;"."&amp;$B$662&amp;"."&amp;$B$663</f>
        <v>22.10.2023</v>
      </c>
      <c r="C589" s="90" t="s">
        <v>76</v>
      </c>
      <c r="D589" s="91">
        <f>ROUND(((D590+D591+D593+D592)/1000),5)</f>
        <v>4.8777100000000004</v>
      </c>
      <c r="E589" s="91">
        <f>ROUND(((E590+E591+E593+E592)/1000),5)</f>
        <v>4.8040900000000004</v>
      </c>
      <c r="F589" s="91">
        <f>ROUND(((F590+F591+F593+F592)/1000),5)</f>
        <v>4.7504499999999998</v>
      </c>
      <c r="G589" s="91">
        <f t="shared" ref="G589:AA589" si="342">ROUND(((G590+G591+G593+G592)/1000),5)</f>
        <v>4.7436400000000001</v>
      </c>
      <c r="H589" s="91">
        <f t="shared" si="342"/>
        <v>4.7430500000000002</v>
      </c>
      <c r="I589" s="91">
        <f t="shared" si="342"/>
        <v>4.82064</v>
      </c>
      <c r="J589" s="91">
        <f t="shared" si="342"/>
        <v>4.8258599999999996</v>
      </c>
      <c r="K589" s="91">
        <f t="shared" si="342"/>
        <v>4.8833799999999998</v>
      </c>
      <c r="L589" s="91">
        <f t="shared" si="342"/>
        <v>5.0488</v>
      </c>
      <c r="M589" s="91">
        <f t="shared" si="342"/>
        <v>5.2595000000000001</v>
      </c>
      <c r="N589" s="91">
        <f t="shared" si="342"/>
        <v>5.3428300000000002</v>
      </c>
      <c r="O589" s="91">
        <f t="shared" si="342"/>
        <v>5.37507</v>
      </c>
      <c r="P589" s="91">
        <f t="shared" si="342"/>
        <v>5.4008399999999996</v>
      </c>
      <c r="Q589" s="91">
        <f t="shared" si="342"/>
        <v>5.41737</v>
      </c>
      <c r="R589" s="91">
        <f t="shared" si="342"/>
        <v>5.4324300000000001</v>
      </c>
      <c r="S589" s="91">
        <f t="shared" si="342"/>
        <v>5.4215</v>
      </c>
      <c r="T589" s="91">
        <f t="shared" si="342"/>
        <v>5.4998199999999997</v>
      </c>
      <c r="U589" s="91">
        <f t="shared" si="342"/>
        <v>5.7168000000000001</v>
      </c>
      <c r="V589" s="91">
        <f t="shared" si="342"/>
        <v>5.8502400000000003</v>
      </c>
      <c r="W589" s="91">
        <f t="shared" si="342"/>
        <v>5.7970600000000001</v>
      </c>
      <c r="X589" s="91">
        <f t="shared" si="342"/>
        <v>5.5710100000000002</v>
      </c>
      <c r="Y589" s="91">
        <f t="shared" si="342"/>
        <v>5.3502799999999997</v>
      </c>
      <c r="Z589" s="91">
        <f t="shared" si="342"/>
        <v>5.0176299999999996</v>
      </c>
      <c r="AA589" s="91">
        <f t="shared" si="342"/>
        <v>4.9032299999999998</v>
      </c>
    </row>
    <row r="590" spans="1:27" ht="12.75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1203.79</v>
      </c>
      <c r="E590" s="44">
        <v>1130.17</v>
      </c>
      <c r="F590" s="44">
        <v>1076.53</v>
      </c>
      <c r="G590" s="44">
        <v>1069.72</v>
      </c>
      <c r="H590" s="44">
        <v>1069.1300000000001</v>
      </c>
      <c r="I590" s="44">
        <v>1146.72</v>
      </c>
      <c r="J590" s="44">
        <v>1151.94</v>
      </c>
      <c r="K590" s="44">
        <v>1209.46</v>
      </c>
      <c r="L590" s="44">
        <v>1374.88</v>
      </c>
      <c r="M590" s="44">
        <v>1585.58</v>
      </c>
      <c r="N590" s="44">
        <v>1668.91</v>
      </c>
      <c r="O590" s="44">
        <v>1701.15</v>
      </c>
      <c r="P590" s="44">
        <v>1726.92</v>
      </c>
      <c r="Q590" s="44">
        <v>1743.45</v>
      </c>
      <c r="R590" s="44">
        <v>1758.51</v>
      </c>
      <c r="S590" s="44">
        <v>1747.58</v>
      </c>
      <c r="T590" s="44">
        <v>1825.9</v>
      </c>
      <c r="U590" s="44">
        <v>2042.88</v>
      </c>
      <c r="V590" s="44">
        <v>2176.3200000000002</v>
      </c>
      <c r="W590" s="44">
        <v>2123.14</v>
      </c>
      <c r="X590" s="44">
        <v>1897.09</v>
      </c>
      <c r="Y590" s="44">
        <v>1676.36</v>
      </c>
      <c r="Z590" s="44">
        <v>1343.71</v>
      </c>
      <c r="AA590" s="44">
        <v>1229.31</v>
      </c>
    </row>
    <row r="591" spans="1:27" ht="12.75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3.92</v>
      </c>
      <c r="E592" s="44">
        <v>3.92</v>
      </c>
      <c r="F592" s="44">
        <v>3.92</v>
      </c>
      <c r="G592" s="44">
        <v>3.92</v>
      </c>
      <c r="H592" s="44">
        <v>3.92</v>
      </c>
      <c r="I592" s="44">
        <v>3.92</v>
      </c>
      <c r="J592" s="44">
        <v>3.92</v>
      </c>
      <c r="K592" s="44">
        <v>3.92</v>
      </c>
      <c r="L592" s="44">
        <v>3.92</v>
      </c>
      <c r="M592" s="44">
        <v>3.92</v>
      </c>
      <c r="N592" s="44">
        <v>3.92</v>
      </c>
      <c r="O592" s="44">
        <v>3.92</v>
      </c>
      <c r="P592" s="44">
        <v>3.92</v>
      </c>
      <c r="Q592" s="44">
        <v>3.92</v>
      </c>
      <c r="R592" s="44">
        <v>3.92</v>
      </c>
      <c r="S592" s="44">
        <v>3.92</v>
      </c>
      <c r="T592" s="44">
        <v>3.92</v>
      </c>
      <c r="U592" s="44">
        <v>3.92</v>
      </c>
      <c r="V592" s="44">
        <v>3.92</v>
      </c>
      <c r="W592" s="44">
        <v>3.92</v>
      </c>
      <c r="X592" s="44">
        <v>3.92</v>
      </c>
      <c r="Y592" s="44">
        <v>3.92</v>
      </c>
      <c r="Z592" s="44">
        <v>3.92</v>
      </c>
      <c r="AA592" s="44">
        <v>3.92</v>
      </c>
    </row>
    <row r="593" spans="1:27" ht="12.75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816</v>
      </c>
      <c r="B594" s="28" t="str">
        <f>"23"&amp;"."&amp;$B$662&amp;"."&amp;$B$663</f>
        <v>23.10.2023</v>
      </c>
      <c r="C594" s="90" t="s">
        <v>76</v>
      </c>
      <c r="D594" s="91">
        <f>ROUND(((D595+D596+D598+D597)/1000),5)</f>
        <v>4.8605600000000004</v>
      </c>
      <c r="E594" s="91">
        <f>ROUND(((E595+E596+E598+E597)/1000),5)</f>
        <v>4.7465099999999998</v>
      </c>
      <c r="F594" s="91">
        <f>ROUND(((F595+F596+F598+F597)/1000),5)</f>
        <v>4.7047999999999996</v>
      </c>
      <c r="G594" s="91">
        <f t="shared" ref="G594:AA594" si="345">ROUND(((G595+G596+G598+G597)/1000),5)</f>
        <v>4.72201</v>
      </c>
      <c r="H594" s="91">
        <f t="shared" si="345"/>
        <v>4.7480099999999998</v>
      </c>
      <c r="I594" s="91">
        <f t="shared" si="345"/>
        <v>4.8809300000000002</v>
      </c>
      <c r="J594" s="91">
        <f t="shared" si="345"/>
        <v>5.0427499999999998</v>
      </c>
      <c r="K594" s="91">
        <f t="shared" si="345"/>
        <v>5.3418000000000001</v>
      </c>
      <c r="L594" s="91">
        <f t="shared" si="345"/>
        <v>5.577</v>
      </c>
      <c r="M594" s="91">
        <f t="shared" si="345"/>
        <v>5.7738500000000004</v>
      </c>
      <c r="N594" s="91">
        <f t="shared" si="345"/>
        <v>5.8542100000000001</v>
      </c>
      <c r="O594" s="91">
        <f t="shared" si="345"/>
        <v>5.6726299999999998</v>
      </c>
      <c r="P594" s="91">
        <f t="shared" si="345"/>
        <v>5.5991299999999997</v>
      </c>
      <c r="Q594" s="91">
        <f t="shared" si="345"/>
        <v>5.6387799999999997</v>
      </c>
      <c r="R594" s="91">
        <f t="shared" si="345"/>
        <v>5.6516999999999999</v>
      </c>
      <c r="S594" s="91">
        <f t="shared" si="345"/>
        <v>5.6477199999999996</v>
      </c>
      <c r="T594" s="91">
        <f t="shared" si="345"/>
        <v>5.6365499999999997</v>
      </c>
      <c r="U594" s="91">
        <f t="shared" si="345"/>
        <v>5.7475399999999999</v>
      </c>
      <c r="V594" s="91">
        <f t="shared" si="345"/>
        <v>5.8539500000000002</v>
      </c>
      <c r="W594" s="91">
        <f t="shared" si="345"/>
        <v>5.7379300000000004</v>
      </c>
      <c r="X594" s="91">
        <f t="shared" si="345"/>
        <v>5.5079399999999996</v>
      </c>
      <c r="Y594" s="91">
        <f t="shared" si="345"/>
        <v>5.4045500000000004</v>
      </c>
      <c r="Z594" s="91">
        <f t="shared" si="345"/>
        <v>5.0813300000000003</v>
      </c>
      <c r="AA594" s="91">
        <f t="shared" si="345"/>
        <v>4.9080399999999997</v>
      </c>
    </row>
    <row r="595" spans="1:27" ht="12.75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1186.6400000000001</v>
      </c>
      <c r="E595" s="44">
        <v>1072.5899999999999</v>
      </c>
      <c r="F595" s="44">
        <v>1030.8800000000001</v>
      </c>
      <c r="G595" s="44">
        <v>1048.0899999999999</v>
      </c>
      <c r="H595" s="44">
        <v>1074.0899999999999</v>
      </c>
      <c r="I595" s="44">
        <v>1207.01</v>
      </c>
      <c r="J595" s="44">
        <v>1368.83</v>
      </c>
      <c r="K595" s="44">
        <v>1667.88</v>
      </c>
      <c r="L595" s="44">
        <v>1903.08</v>
      </c>
      <c r="M595" s="44">
        <v>2099.9299999999998</v>
      </c>
      <c r="N595" s="44">
        <v>2180.29</v>
      </c>
      <c r="O595" s="44">
        <v>1998.71</v>
      </c>
      <c r="P595" s="44">
        <v>1925.21</v>
      </c>
      <c r="Q595" s="44">
        <v>1964.86</v>
      </c>
      <c r="R595" s="44">
        <v>1977.78</v>
      </c>
      <c r="S595" s="44">
        <v>1973.8</v>
      </c>
      <c r="T595" s="44">
        <v>1962.63</v>
      </c>
      <c r="U595" s="44">
        <v>2073.62</v>
      </c>
      <c r="V595" s="44">
        <v>2180.0300000000002</v>
      </c>
      <c r="W595" s="44">
        <v>2064.0100000000002</v>
      </c>
      <c r="X595" s="44">
        <v>1834.02</v>
      </c>
      <c r="Y595" s="44">
        <v>1730.63</v>
      </c>
      <c r="Z595" s="44">
        <v>1407.41</v>
      </c>
      <c r="AA595" s="44">
        <v>1234.1199999999999</v>
      </c>
    </row>
    <row r="596" spans="1:27" ht="12.75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3.92</v>
      </c>
      <c r="E597" s="44">
        <v>3.92</v>
      </c>
      <c r="F597" s="44">
        <v>3.92</v>
      </c>
      <c r="G597" s="44">
        <v>3.92</v>
      </c>
      <c r="H597" s="44">
        <v>3.92</v>
      </c>
      <c r="I597" s="44">
        <v>3.92</v>
      </c>
      <c r="J597" s="44">
        <v>3.92</v>
      </c>
      <c r="K597" s="44">
        <v>3.92</v>
      </c>
      <c r="L597" s="44">
        <v>3.92</v>
      </c>
      <c r="M597" s="44">
        <v>3.92</v>
      </c>
      <c r="N597" s="44">
        <v>3.92</v>
      </c>
      <c r="O597" s="44">
        <v>3.92</v>
      </c>
      <c r="P597" s="44">
        <v>3.92</v>
      </c>
      <c r="Q597" s="44">
        <v>3.92</v>
      </c>
      <c r="R597" s="44">
        <v>3.92</v>
      </c>
      <c r="S597" s="44">
        <v>3.92</v>
      </c>
      <c r="T597" s="44">
        <v>3.92</v>
      </c>
      <c r="U597" s="44">
        <v>3.92</v>
      </c>
      <c r="V597" s="44">
        <v>3.92</v>
      </c>
      <c r="W597" s="44">
        <v>3.92</v>
      </c>
      <c r="X597" s="44">
        <v>3.92</v>
      </c>
      <c r="Y597" s="44">
        <v>3.92</v>
      </c>
      <c r="Z597" s="44">
        <v>3.92</v>
      </c>
      <c r="AA597" s="44">
        <v>3.92</v>
      </c>
    </row>
    <row r="598" spans="1:27" ht="12.75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821</v>
      </c>
      <c r="B599" s="28" t="str">
        <f>"24"&amp;"."&amp;$B$662&amp;"."&amp;$B$663</f>
        <v>24.10.2023</v>
      </c>
      <c r="C599" s="90" t="s">
        <v>76</v>
      </c>
      <c r="D599" s="91">
        <f>ROUND(((D600+D601+D603+D602)/1000),5)</f>
        <v>4.8466100000000001</v>
      </c>
      <c r="E599" s="91">
        <f>ROUND(((E600+E601+E603+E602)/1000),5)</f>
        <v>4.7605899999999997</v>
      </c>
      <c r="F599" s="91">
        <f>ROUND(((F600+F601+F603+F602)/1000),5)</f>
        <v>4.7301700000000002</v>
      </c>
      <c r="G599" s="91">
        <f t="shared" ref="G599:AA599" si="348">ROUND(((G600+G601+G603+G602)/1000),5)</f>
        <v>4.7428100000000004</v>
      </c>
      <c r="H599" s="91">
        <f t="shared" si="348"/>
        <v>4.7895899999999996</v>
      </c>
      <c r="I599" s="91">
        <f t="shared" si="348"/>
        <v>4.9061000000000003</v>
      </c>
      <c r="J599" s="91">
        <f t="shared" si="348"/>
        <v>5.0753599999999999</v>
      </c>
      <c r="K599" s="91">
        <f t="shared" si="348"/>
        <v>5.3966099999999999</v>
      </c>
      <c r="L599" s="91">
        <f t="shared" si="348"/>
        <v>5.5861999999999998</v>
      </c>
      <c r="M599" s="91">
        <f t="shared" si="348"/>
        <v>5.79345</v>
      </c>
      <c r="N599" s="91">
        <f t="shared" si="348"/>
        <v>5.87094</v>
      </c>
      <c r="O599" s="91">
        <f t="shared" si="348"/>
        <v>5.7045500000000002</v>
      </c>
      <c r="P599" s="91">
        <f t="shared" si="348"/>
        <v>5.6803800000000004</v>
      </c>
      <c r="Q599" s="91">
        <f t="shared" si="348"/>
        <v>5.69529</v>
      </c>
      <c r="R599" s="91">
        <f t="shared" si="348"/>
        <v>5.6932099999999997</v>
      </c>
      <c r="S599" s="91">
        <f t="shared" si="348"/>
        <v>5.6941800000000002</v>
      </c>
      <c r="T599" s="91">
        <f t="shared" si="348"/>
        <v>5.6773899999999999</v>
      </c>
      <c r="U599" s="91">
        <f t="shared" si="348"/>
        <v>5.8704099999999997</v>
      </c>
      <c r="V599" s="91">
        <f t="shared" si="348"/>
        <v>5.8965300000000003</v>
      </c>
      <c r="W599" s="91">
        <f t="shared" si="348"/>
        <v>5.8585200000000004</v>
      </c>
      <c r="X599" s="91">
        <f t="shared" si="348"/>
        <v>5.5821500000000004</v>
      </c>
      <c r="Y599" s="91">
        <f t="shared" si="348"/>
        <v>5.4314</v>
      </c>
      <c r="Z599" s="91">
        <f t="shared" si="348"/>
        <v>5.1818999999999997</v>
      </c>
      <c r="AA599" s="91">
        <f t="shared" si="348"/>
        <v>4.9560500000000003</v>
      </c>
    </row>
    <row r="600" spans="1:27" ht="12.75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1172.69</v>
      </c>
      <c r="E600" s="44">
        <v>1086.67</v>
      </c>
      <c r="F600" s="44">
        <v>1056.25</v>
      </c>
      <c r="G600" s="44">
        <v>1068.8900000000001</v>
      </c>
      <c r="H600" s="44">
        <v>1115.67</v>
      </c>
      <c r="I600" s="44">
        <v>1232.18</v>
      </c>
      <c r="J600" s="44">
        <v>1401.44</v>
      </c>
      <c r="K600" s="44">
        <v>1722.69</v>
      </c>
      <c r="L600" s="44">
        <v>1912.28</v>
      </c>
      <c r="M600" s="44">
        <v>2119.5300000000002</v>
      </c>
      <c r="N600" s="44">
        <v>2197.02</v>
      </c>
      <c r="O600" s="44">
        <v>2030.63</v>
      </c>
      <c r="P600" s="44">
        <v>2006.46</v>
      </c>
      <c r="Q600" s="44">
        <v>2021.37</v>
      </c>
      <c r="R600" s="44">
        <v>2019.29</v>
      </c>
      <c r="S600" s="44">
        <v>2020.26</v>
      </c>
      <c r="T600" s="44">
        <v>2003.47</v>
      </c>
      <c r="U600" s="44">
        <v>2196.4899999999998</v>
      </c>
      <c r="V600" s="44">
        <v>2222.61</v>
      </c>
      <c r="W600" s="44">
        <v>2184.6</v>
      </c>
      <c r="X600" s="44">
        <v>1908.23</v>
      </c>
      <c r="Y600" s="44">
        <v>1757.48</v>
      </c>
      <c r="Z600" s="44">
        <v>1507.98</v>
      </c>
      <c r="AA600" s="44">
        <v>1282.1300000000001</v>
      </c>
    </row>
    <row r="601" spans="1:27" ht="12.75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3.92</v>
      </c>
      <c r="E602" s="44">
        <v>3.92</v>
      </c>
      <c r="F602" s="44">
        <v>3.92</v>
      </c>
      <c r="G602" s="44">
        <v>3.92</v>
      </c>
      <c r="H602" s="44">
        <v>3.92</v>
      </c>
      <c r="I602" s="44">
        <v>3.92</v>
      </c>
      <c r="J602" s="44">
        <v>3.92</v>
      </c>
      <c r="K602" s="44">
        <v>3.92</v>
      </c>
      <c r="L602" s="44">
        <v>3.92</v>
      </c>
      <c r="M602" s="44">
        <v>3.92</v>
      </c>
      <c r="N602" s="44">
        <v>3.92</v>
      </c>
      <c r="O602" s="44">
        <v>3.92</v>
      </c>
      <c r="P602" s="44">
        <v>3.92</v>
      </c>
      <c r="Q602" s="44">
        <v>3.92</v>
      </c>
      <c r="R602" s="44">
        <v>3.92</v>
      </c>
      <c r="S602" s="44">
        <v>3.92</v>
      </c>
      <c r="T602" s="44">
        <v>3.92</v>
      </c>
      <c r="U602" s="44">
        <v>3.92</v>
      </c>
      <c r="V602" s="44">
        <v>3.92</v>
      </c>
      <c r="W602" s="44">
        <v>3.92</v>
      </c>
      <c r="X602" s="44">
        <v>3.92</v>
      </c>
      <c r="Y602" s="44">
        <v>3.92</v>
      </c>
      <c r="Z602" s="44">
        <v>3.92</v>
      </c>
      <c r="AA602" s="44">
        <v>3.92</v>
      </c>
    </row>
    <row r="603" spans="1:27" ht="12.75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826</v>
      </c>
      <c r="B604" s="28" t="str">
        <f>"25"&amp;"."&amp;$B$662&amp;"."&amp;$B$663</f>
        <v>25.10.2023</v>
      </c>
      <c r="C604" s="90" t="s">
        <v>76</v>
      </c>
      <c r="D604" s="91">
        <f>ROUND(((D605+D606+D608+D607)/1000),5)</f>
        <v>4.8417199999999996</v>
      </c>
      <c r="E604" s="91">
        <f>ROUND(((E605+E606+E608+E607)/1000),5)</f>
        <v>4.7822300000000002</v>
      </c>
      <c r="F604" s="91">
        <f>ROUND(((F605+F606+F608+F607)/1000),5)</f>
        <v>4.7451100000000004</v>
      </c>
      <c r="G604" s="91">
        <f t="shared" ref="G604:AA604" si="351">ROUND(((G605+G606+G608+G607)/1000),5)</f>
        <v>4.7423500000000001</v>
      </c>
      <c r="H604" s="91">
        <f t="shared" si="351"/>
        <v>4.80959</v>
      </c>
      <c r="I604" s="91">
        <f t="shared" si="351"/>
        <v>4.8990799999999997</v>
      </c>
      <c r="J604" s="91">
        <f t="shared" si="351"/>
        <v>5.0477400000000001</v>
      </c>
      <c r="K604" s="91">
        <f t="shared" si="351"/>
        <v>5.3481699999999996</v>
      </c>
      <c r="L604" s="91">
        <f t="shared" si="351"/>
        <v>5.5215800000000002</v>
      </c>
      <c r="M604" s="91">
        <f t="shared" si="351"/>
        <v>5.8844799999999999</v>
      </c>
      <c r="N604" s="91">
        <f t="shared" si="351"/>
        <v>6.0583799999999997</v>
      </c>
      <c r="O604" s="91">
        <f t="shared" si="351"/>
        <v>5.6856600000000004</v>
      </c>
      <c r="P604" s="91">
        <f t="shared" si="351"/>
        <v>5.6637199999999996</v>
      </c>
      <c r="Q604" s="91">
        <f t="shared" si="351"/>
        <v>5.6764000000000001</v>
      </c>
      <c r="R604" s="91">
        <f t="shared" si="351"/>
        <v>5.6730099999999997</v>
      </c>
      <c r="S604" s="91">
        <f t="shared" si="351"/>
        <v>5.6692099999999996</v>
      </c>
      <c r="T604" s="91">
        <f t="shared" si="351"/>
        <v>5.66805</v>
      </c>
      <c r="U604" s="91">
        <f t="shared" si="351"/>
        <v>5.9128800000000004</v>
      </c>
      <c r="V604" s="91">
        <f t="shared" si="351"/>
        <v>5.9546599999999996</v>
      </c>
      <c r="W604" s="91">
        <f t="shared" si="351"/>
        <v>5.9776800000000003</v>
      </c>
      <c r="X604" s="91">
        <f t="shared" si="351"/>
        <v>5.6486000000000001</v>
      </c>
      <c r="Y604" s="91">
        <f t="shared" si="351"/>
        <v>5.5141400000000003</v>
      </c>
      <c r="Z604" s="91">
        <f t="shared" si="351"/>
        <v>5.18736</v>
      </c>
      <c r="AA604" s="91">
        <f t="shared" si="351"/>
        <v>4.9411100000000001</v>
      </c>
    </row>
    <row r="605" spans="1:27" ht="12.75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1167.8</v>
      </c>
      <c r="E605" s="44">
        <v>1108.31</v>
      </c>
      <c r="F605" s="44">
        <v>1071.19</v>
      </c>
      <c r="G605" s="44">
        <v>1068.43</v>
      </c>
      <c r="H605" s="44">
        <v>1135.67</v>
      </c>
      <c r="I605" s="44">
        <v>1225.1600000000001</v>
      </c>
      <c r="J605" s="44">
        <v>1373.82</v>
      </c>
      <c r="K605" s="44">
        <v>1674.25</v>
      </c>
      <c r="L605" s="44">
        <v>1847.66</v>
      </c>
      <c r="M605" s="44">
        <v>2210.56</v>
      </c>
      <c r="N605" s="44">
        <v>2384.46</v>
      </c>
      <c r="O605" s="44">
        <v>2011.74</v>
      </c>
      <c r="P605" s="44">
        <v>1989.8</v>
      </c>
      <c r="Q605" s="44">
        <v>2002.48</v>
      </c>
      <c r="R605" s="44">
        <v>1999.09</v>
      </c>
      <c r="S605" s="44">
        <v>1995.29</v>
      </c>
      <c r="T605" s="44">
        <v>1994.13</v>
      </c>
      <c r="U605" s="44">
        <v>2238.96</v>
      </c>
      <c r="V605" s="44">
        <v>2280.7399999999998</v>
      </c>
      <c r="W605" s="44">
        <v>2303.7600000000002</v>
      </c>
      <c r="X605" s="44">
        <v>1974.68</v>
      </c>
      <c r="Y605" s="44">
        <v>1840.22</v>
      </c>
      <c r="Z605" s="44">
        <v>1513.44</v>
      </c>
      <c r="AA605" s="44">
        <v>1267.19</v>
      </c>
    </row>
    <row r="606" spans="1:27" ht="12.75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3.92</v>
      </c>
      <c r="E607" s="44">
        <v>3.92</v>
      </c>
      <c r="F607" s="44">
        <v>3.92</v>
      </c>
      <c r="G607" s="44">
        <v>3.92</v>
      </c>
      <c r="H607" s="44">
        <v>3.92</v>
      </c>
      <c r="I607" s="44">
        <v>3.92</v>
      </c>
      <c r="J607" s="44">
        <v>3.92</v>
      </c>
      <c r="K607" s="44">
        <v>3.92</v>
      </c>
      <c r="L607" s="44">
        <v>3.92</v>
      </c>
      <c r="M607" s="44">
        <v>3.92</v>
      </c>
      <c r="N607" s="44">
        <v>3.92</v>
      </c>
      <c r="O607" s="44">
        <v>3.92</v>
      </c>
      <c r="P607" s="44">
        <v>3.92</v>
      </c>
      <c r="Q607" s="44">
        <v>3.92</v>
      </c>
      <c r="R607" s="44">
        <v>3.92</v>
      </c>
      <c r="S607" s="44">
        <v>3.92</v>
      </c>
      <c r="T607" s="44">
        <v>3.92</v>
      </c>
      <c r="U607" s="44">
        <v>3.92</v>
      </c>
      <c r="V607" s="44">
        <v>3.92</v>
      </c>
      <c r="W607" s="44">
        <v>3.92</v>
      </c>
      <c r="X607" s="44">
        <v>3.92</v>
      </c>
      <c r="Y607" s="44">
        <v>3.92</v>
      </c>
      <c r="Z607" s="44">
        <v>3.92</v>
      </c>
      <c r="AA607" s="44">
        <v>3.92</v>
      </c>
    </row>
    <row r="608" spans="1:27" ht="12.75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831</v>
      </c>
      <c r="B609" s="28" t="str">
        <f>"26"&amp;"."&amp;$B$662&amp;"."&amp;$B$663</f>
        <v>26.10.2023</v>
      </c>
      <c r="C609" s="90" t="s">
        <v>76</v>
      </c>
      <c r="D609" s="91">
        <f>ROUND(((D610+D611+D613+D612)/1000),5)</f>
        <v>4.8534699999999997</v>
      </c>
      <c r="E609" s="91">
        <f>ROUND(((E610+E611+E613+E612)/1000),5)</f>
        <v>4.7673699999999997</v>
      </c>
      <c r="F609" s="91">
        <f>ROUND(((F610+F611+F613+F612)/1000),5)</f>
        <v>4.7371800000000004</v>
      </c>
      <c r="G609" s="91">
        <f t="shared" ref="G609:AA609" si="354">ROUND(((G610+G611+G613+G612)/1000),5)</f>
        <v>4.7143499999999996</v>
      </c>
      <c r="H609" s="91">
        <f t="shared" si="354"/>
        <v>4.80647</v>
      </c>
      <c r="I609" s="91">
        <f t="shared" si="354"/>
        <v>4.9357300000000004</v>
      </c>
      <c r="J609" s="91">
        <f t="shared" si="354"/>
        <v>5.1329099999999999</v>
      </c>
      <c r="K609" s="91">
        <f t="shared" si="354"/>
        <v>5.3413399999999998</v>
      </c>
      <c r="L609" s="91">
        <f t="shared" si="354"/>
        <v>5.5982399999999997</v>
      </c>
      <c r="M609" s="91">
        <f t="shared" si="354"/>
        <v>5.73895</v>
      </c>
      <c r="N609" s="91">
        <f t="shared" si="354"/>
        <v>5.7621500000000001</v>
      </c>
      <c r="O609" s="91">
        <f t="shared" si="354"/>
        <v>5.7781099999999999</v>
      </c>
      <c r="P609" s="91">
        <f t="shared" si="354"/>
        <v>5.7173499999999997</v>
      </c>
      <c r="Q609" s="91">
        <f t="shared" si="354"/>
        <v>5.7282900000000003</v>
      </c>
      <c r="R609" s="91">
        <f t="shared" si="354"/>
        <v>5.7132399999999999</v>
      </c>
      <c r="S609" s="91">
        <f t="shared" si="354"/>
        <v>5.7153799999999997</v>
      </c>
      <c r="T609" s="91">
        <f t="shared" si="354"/>
        <v>5.7156599999999997</v>
      </c>
      <c r="U609" s="91">
        <f t="shared" si="354"/>
        <v>5.70716</v>
      </c>
      <c r="V609" s="91">
        <f t="shared" si="354"/>
        <v>5.8732899999999999</v>
      </c>
      <c r="W609" s="91">
        <f t="shared" si="354"/>
        <v>5.86836</v>
      </c>
      <c r="X609" s="91">
        <f t="shared" si="354"/>
        <v>5.56473</v>
      </c>
      <c r="Y609" s="91">
        <f t="shared" si="354"/>
        <v>5.4590800000000002</v>
      </c>
      <c r="Z609" s="91">
        <f t="shared" si="354"/>
        <v>5.1823300000000003</v>
      </c>
      <c r="AA609" s="91">
        <f t="shared" si="354"/>
        <v>4.9363799999999998</v>
      </c>
    </row>
    <row r="610" spans="1:27" ht="12.75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1179.55</v>
      </c>
      <c r="E610" s="44">
        <v>1093.45</v>
      </c>
      <c r="F610" s="44">
        <v>1063.26</v>
      </c>
      <c r="G610" s="44">
        <v>1040.43</v>
      </c>
      <c r="H610" s="44">
        <v>1132.55</v>
      </c>
      <c r="I610" s="44">
        <v>1261.81</v>
      </c>
      <c r="J610" s="44">
        <v>1458.99</v>
      </c>
      <c r="K610" s="44">
        <v>1667.42</v>
      </c>
      <c r="L610" s="44">
        <v>1924.32</v>
      </c>
      <c r="M610" s="44">
        <v>2065.0300000000002</v>
      </c>
      <c r="N610" s="44">
        <v>2088.23</v>
      </c>
      <c r="O610" s="44">
        <v>2104.19</v>
      </c>
      <c r="P610" s="44">
        <v>2043.43</v>
      </c>
      <c r="Q610" s="44">
        <v>2054.37</v>
      </c>
      <c r="R610" s="44">
        <v>2039.32</v>
      </c>
      <c r="S610" s="44">
        <v>2041.46</v>
      </c>
      <c r="T610" s="44">
        <v>2041.74</v>
      </c>
      <c r="U610" s="44">
        <v>2033.24</v>
      </c>
      <c r="V610" s="44">
        <v>2199.37</v>
      </c>
      <c r="W610" s="44">
        <v>2194.44</v>
      </c>
      <c r="X610" s="44">
        <v>1890.81</v>
      </c>
      <c r="Y610" s="44">
        <v>1785.16</v>
      </c>
      <c r="Z610" s="44">
        <v>1508.41</v>
      </c>
      <c r="AA610" s="44">
        <v>1262.46</v>
      </c>
    </row>
    <row r="611" spans="1:27" ht="12.75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3.92</v>
      </c>
      <c r="E612" s="44">
        <v>3.92</v>
      </c>
      <c r="F612" s="44">
        <v>3.92</v>
      </c>
      <c r="G612" s="44">
        <v>3.92</v>
      </c>
      <c r="H612" s="44">
        <v>3.92</v>
      </c>
      <c r="I612" s="44">
        <v>3.92</v>
      </c>
      <c r="J612" s="44">
        <v>3.92</v>
      </c>
      <c r="K612" s="44">
        <v>3.92</v>
      </c>
      <c r="L612" s="44">
        <v>3.92</v>
      </c>
      <c r="M612" s="44">
        <v>3.92</v>
      </c>
      <c r="N612" s="44">
        <v>3.92</v>
      </c>
      <c r="O612" s="44">
        <v>3.92</v>
      </c>
      <c r="P612" s="44">
        <v>3.92</v>
      </c>
      <c r="Q612" s="44">
        <v>3.92</v>
      </c>
      <c r="R612" s="44">
        <v>3.92</v>
      </c>
      <c r="S612" s="44">
        <v>3.92</v>
      </c>
      <c r="T612" s="44">
        <v>3.92</v>
      </c>
      <c r="U612" s="44">
        <v>3.92</v>
      </c>
      <c r="V612" s="44">
        <v>3.92</v>
      </c>
      <c r="W612" s="44">
        <v>3.92</v>
      </c>
      <c r="X612" s="44">
        <v>3.92</v>
      </c>
      <c r="Y612" s="44">
        <v>3.92</v>
      </c>
      <c r="Z612" s="44">
        <v>3.92</v>
      </c>
      <c r="AA612" s="44">
        <v>3.92</v>
      </c>
    </row>
    <row r="613" spans="1:27" ht="12.75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836</v>
      </c>
      <c r="B614" s="28" t="str">
        <f>"27"&amp;"."&amp;$B$662&amp;"."&amp;$B$663</f>
        <v>27.10.2023</v>
      </c>
      <c r="C614" s="90" t="s">
        <v>76</v>
      </c>
      <c r="D614" s="91">
        <f>ROUND(((D615+D616+D618+D617)/1000),5)</f>
        <v>4.8709199999999999</v>
      </c>
      <c r="E614" s="91">
        <f>ROUND(((E615+E616+E618+E617)/1000),5)</f>
        <v>4.7868700000000004</v>
      </c>
      <c r="F614" s="91">
        <f>ROUND(((F615+F616+F618+F617)/1000),5)</f>
        <v>4.7475100000000001</v>
      </c>
      <c r="G614" s="91">
        <f t="shared" ref="G614:AA614" si="357">ROUND(((G615+G616+G618+G617)/1000),5)</f>
        <v>4.7486600000000001</v>
      </c>
      <c r="H614" s="91">
        <f t="shared" si="357"/>
        <v>4.8163200000000002</v>
      </c>
      <c r="I614" s="91">
        <f t="shared" si="357"/>
        <v>4.9355799999999999</v>
      </c>
      <c r="J614" s="91">
        <f t="shared" si="357"/>
        <v>5.0807000000000002</v>
      </c>
      <c r="K614" s="91">
        <f t="shared" si="357"/>
        <v>5.3610899999999999</v>
      </c>
      <c r="L614" s="91">
        <f t="shared" si="357"/>
        <v>5.6246099999999997</v>
      </c>
      <c r="M614" s="91">
        <f t="shared" si="357"/>
        <v>5.8194699999999999</v>
      </c>
      <c r="N614" s="91">
        <f t="shared" si="357"/>
        <v>6.0392900000000003</v>
      </c>
      <c r="O614" s="91">
        <f t="shared" si="357"/>
        <v>5.9749100000000004</v>
      </c>
      <c r="P614" s="91">
        <f t="shared" si="357"/>
        <v>5.7376199999999997</v>
      </c>
      <c r="Q614" s="91">
        <f t="shared" si="357"/>
        <v>5.7508900000000001</v>
      </c>
      <c r="R614" s="91">
        <f t="shared" si="357"/>
        <v>5.7437199999999997</v>
      </c>
      <c r="S614" s="91">
        <f t="shared" si="357"/>
        <v>5.7453599999999998</v>
      </c>
      <c r="T614" s="91">
        <f t="shared" si="357"/>
        <v>5.74221</v>
      </c>
      <c r="U614" s="91">
        <f t="shared" si="357"/>
        <v>5.8839300000000003</v>
      </c>
      <c r="V614" s="91">
        <f t="shared" si="357"/>
        <v>6.0672899999999998</v>
      </c>
      <c r="W614" s="91">
        <f t="shared" si="357"/>
        <v>5.9744700000000002</v>
      </c>
      <c r="X614" s="91">
        <f t="shared" si="357"/>
        <v>5.6508900000000004</v>
      </c>
      <c r="Y614" s="91">
        <f t="shared" si="357"/>
        <v>5.6178999999999997</v>
      </c>
      <c r="Z614" s="91">
        <f t="shared" si="357"/>
        <v>5.2950200000000001</v>
      </c>
      <c r="AA614" s="91">
        <f t="shared" si="357"/>
        <v>5.1589799999999997</v>
      </c>
    </row>
    <row r="615" spans="1:27" ht="12.75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1197</v>
      </c>
      <c r="E615" s="44">
        <v>1112.95</v>
      </c>
      <c r="F615" s="44">
        <v>1073.5899999999999</v>
      </c>
      <c r="G615" s="44">
        <v>1074.74</v>
      </c>
      <c r="H615" s="44">
        <v>1142.4000000000001</v>
      </c>
      <c r="I615" s="44">
        <v>1261.6600000000001</v>
      </c>
      <c r="J615" s="44">
        <v>1406.78</v>
      </c>
      <c r="K615" s="44">
        <v>1687.17</v>
      </c>
      <c r="L615" s="44">
        <v>1950.69</v>
      </c>
      <c r="M615" s="44">
        <v>2145.5500000000002</v>
      </c>
      <c r="N615" s="44">
        <v>2365.37</v>
      </c>
      <c r="O615" s="44">
        <v>2300.9899999999998</v>
      </c>
      <c r="P615" s="44">
        <v>2063.6999999999998</v>
      </c>
      <c r="Q615" s="44">
        <v>2076.9699999999998</v>
      </c>
      <c r="R615" s="44">
        <v>2069.8000000000002</v>
      </c>
      <c r="S615" s="44">
        <v>2071.44</v>
      </c>
      <c r="T615" s="44">
        <v>2068.29</v>
      </c>
      <c r="U615" s="44">
        <v>2210.0100000000002</v>
      </c>
      <c r="V615" s="44">
        <v>2393.37</v>
      </c>
      <c r="W615" s="44">
        <v>2300.5500000000002</v>
      </c>
      <c r="X615" s="44">
        <v>1976.97</v>
      </c>
      <c r="Y615" s="44">
        <v>1943.98</v>
      </c>
      <c r="Z615" s="44">
        <v>1621.1</v>
      </c>
      <c r="AA615" s="44">
        <v>1485.06</v>
      </c>
    </row>
    <row r="616" spans="1:27" ht="12.75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3.92</v>
      </c>
      <c r="E617" s="44">
        <v>3.92</v>
      </c>
      <c r="F617" s="44">
        <v>3.92</v>
      </c>
      <c r="G617" s="44">
        <v>3.92</v>
      </c>
      <c r="H617" s="44">
        <v>3.92</v>
      </c>
      <c r="I617" s="44">
        <v>3.92</v>
      </c>
      <c r="J617" s="44">
        <v>3.92</v>
      </c>
      <c r="K617" s="44">
        <v>3.92</v>
      </c>
      <c r="L617" s="44">
        <v>3.92</v>
      </c>
      <c r="M617" s="44">
        <v>3.92</v>
      </c>
      <c r="N617" s="44">
        <v>3.92</v>
      </c>
      <c r="O617" s="44">
        <v>3.92</v>
      </c>
      <c r="P617" s="44">
        <v>3.92</v>
      </c>
      <c r="Q617" s="44">
        <v>3.92</v>
      </c>
      <c r="R617" s="44">
        <v>3.92</v>
      </c>
      <c r="S617" s="44">
        <v>3.92</v>
      </c>
      <c r="T617" s="44">
        <v>3.92</v>
      </c>
      <c r="U617" s="44">
        <v>3.92</v>
      </c>
      <c r="V617" s="44">
        <v>3.92</v>
      </c>
      <c r="W617" s="44">
        <v>3.92</v>
      </c>
      <c r="X617" s="44">
        <v>3.92</v>
      </c>
      <c r="Y617" s="44">
        <v>3.92</v>
      </c>
      <c r="Z617" s="44">
        <v>3.92</v>
      </c>
      <c r="AA617" s="44">
        <v>3.92</v>
      </c>
    </row>
    <row r="618" spans="1:27" ht="12.75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841</v>
      </c>
      <c r="B619" s="28" t="str">
        <f>"28"&amp;"."&amp;$B$662&amp;"."&amp;$B$663</f>
        <v>28.10.2023</v>
      </c>
      <c r="C619" s="90" t="s">
        <v>76</v>
      </c>
      <c r="D619" s="91">
        <f>ROUND(((D620+D621+D623+D622)/1000),5)</f>
        <v>4.9187399999999997</v>
      </c>
      <c r="E619" s="91">
        <f>ROUND(((E620+E621+E623+E622)/1000),5)</f>
        <v>4.8769099999999996</v>
      </c>
      <c r="F619" s="91">
        <f>ROUND(((F620+F621+F623+F622)/1000),5)</f>
        <v>4.8586200000000002</v>
      </c>
      <c r="G619" s="91">
        <f t="shared" ref="G619:AA619" si="360">ROUND(((G620+G621+G623+G622)/1000),5)</f>
        <v>4.82538</v>
      </c>
      <c r="H619" s="91">
        <f t="shared" si="360"/>
        <v>4.8558899999999996</v>
      </c>
      <c r="I619" s="91">
        <f t="shared" si="360"/>
        <v>4.8788400000000003</v>
      </c>
      <c r="J619" s="91">
        <f t="shared" si="360"/>
        <v>4.9013600000000004</v>
      </c>
      <c r="K619" s="91">
        <f t="shared" si="360"/>
        <v>5.0396599999999996</v>
      </c>
      <c r="L619" s="91">
        <f t="shared" si="360"/>
        <v>5.3053499999999998</v>
      </c>
      <c r="M619" s="91">
        <f t="shared" si="360"/>
        <v>5.6041100000000004</v>
      </c>
      <c r="N619" s="91">
        <f t="shared" si="360"/>
        <v>5.6632400000000001</v>
      </c>
      <c r="O619" s="91">
        <f t="shared" si="360"/>
        <v>5.6677999999999997</v>
      </c>
      <c r="P619" s="91">
        <f t="shared" si="360"/>
        <v>5.6553100000000001</v>
      </c>
      <c r="Q619" s="91">
        <f t="shared" si="360"/>
        <v>5.6226900000000004</v>
      </c>
      <c r="R619" s="91">
        <f t="shared" si="360"/>
        <v>5.53043</v>
      </c>
      <c r="S619" s="91">
        <f t="shared" si="360"/>
        <v>5.4593699999999998</v>
      </c>
      <c r="T619" s="91">
        <f t="shared" si="360"/>
        <v>5.4333400000000003</v>
      </c>
      <c r="U619" s="91">
        <f t="shared" si="360"/>
        <v>5.5403599999999997</v>
      </c>
      <c r="V619" s="91">
        <f t="shared" si="360"/>
        <v>5.6079600000000003</v>
      </c>
      <c r="W619" s="91">
        <f t="shared" si="360"/>
        <v>5.5128399999999997</v>
      </c>
      <c r="X619" s="91">
        <f t="shared" si="360"/>
        <v>5.4849199999999998</v>
      </c>
      <c r="Y619" s="91">
        <f t="shared" si="360"/>
        <v>5.2961</v>
      </c>
      <c r="Z619" s="91">
        <f t="shared" si="360"/>
        <v>5.0072599999999996</v>
      </c>
      <c r="AA619" s="91">
        <f t="shared" si="360"/>
        <v>4.93187</v>
      </c>
    </row>
    <row r="620" spans="1:27" ht="12.75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1244.82</v>
      </c>
      <c r="E620" s="44">
        <v>1202.99</v>
      </c>
      <c r="F620" s="44">
        <v>1184.7</v>
      </c>
      <c r="G620" s="44">
        <v>1151.46</v>
      </c>
      <c r="H620" s="44">
        <v>1181.97</v>
      </c>
      <c r="I620" s="44">
        <v>1204.92</v>
      </c>
      <c r="J620" s="44">
        <v>1227.44</v>
      </c>
      <c r="K620" s="44">
        <v>1365.74</v>
      </c>
      <c r="L620" s="44">
        <v>1631.43</v>
      </c>
      <c r="M620" s="44">
        <v>1930.19</v>
      </c>
      <c r="N620" s="44">
        <v>1989.32</v>
      </c>
      <c r="O620" s="44">
        <v>1993.88</v>
      </c>
      <c r="P620" s="44">
        <v>1981.39</v>
      </c>
      <c r="Q620" s="44">
        <v>1948.77</v>
      </c>
      <c r="R620" s="44">
        <v>1856.51</v>
      </c>
      <c r="S620" s="44">
        <v>1785.45</v>
      </c>
      <c r="T620" s="44">
        <v>1759.42</v>
      </c>
      <c r="U620" s="44">
        <v>1866.44</v>
      </c>
      <c r="V620" s="44">
        <v>1934.04</v>
      </c>
      <c r="W620" s="44">
        <v>1838.92</v>
      </c>
      <c r="X620" s="44">
        <v>1811</v>
      </c>
      <c r="Y620" s="44">
        <v>1622.18</v>
      </c>
      <c r="Z620" s="44">
        <v>1333.34</v>
      </c>
      <c r="AA620" s="44">
        <v>1257.95</v>
      </c>
    </row>
    <row r="621" spans="1:27" ht="12.75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3.92</v>
      </c>
      <c r="E622" s="44">
        <v>3.92</v>
      </c>
      <c r="F622" s="44">
        <v>3.92</v>
      </c>
      <c r="G622" s="44">
        <v>3.92</v>
      </c>
      <c r="H622" s="44">
        <v>3.92</v>
      </c>
      <c r="I622" s="44">
        <v>3.92</v>
      </c>
      <c r="J622" s="44">
        <v>3.92</v>
      </c>
      <c r="K622" s="44">
        <v>3.92</v>
      </c>
      <c r="L622" s="44">
        <v>3.92</v>
      </c>
      <c r="M622" s="44">
        <v>3.92</v>
      </c>
      <c r="N622" s="44">
        <v>3.92</v>
      </c>
      <c r="O622" s="44">
        <v>3.92</v>
      </c>
      <c r="P622" s="44">
        <v>3.92</v>
      </c>
      <c r="Q622" s="44">
        <v>3.92</v>
      </c>
      <c r="R622" s="44">
        <v>3.92</v>
      </c>
      <c r="S622" s="44">
        <v>3.92</v>
      </c>
      <c r="T622" s="44">
        <v>3.92</v>
      </c>
      <c r="U622" s="44">
        <v>3.92</v>
      </c>
      <c r="V622" s="44">
        <v>3.92</v>
      </c>
      <c r="W622" s="44">
        <v>3.92</v>
      </c>
      <c r="X622" s="44">
        <v>3.92</v>
      </c>
      <c r="Y622" s="44">
        <v>3.92</v>
      </c>
      <c r="Z622" s="44">
        <v>3.92</v>
      </c>
      <c r="AA622" s="44">
        <v>3.92</v>
      </c>
    </row>
    <row r="623" spans="1:27" ht="12.75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846</v>
      </c>
      <c r="B624" s="28" t="str">
        <f>"29"&amp;"."&amp;$B$662&amp;"."&amp;$B$663</f>
        <v>29.10.2023</v>
      </c>
      <c r="C624" s="90" t="s">
        <v>76</v>
      </c>
      <c r="D624" s="91">
        <f>ROUND(((D625+D626+D628+D627)/1000),5)</f>
        <v>4.9272799999999997</v>
      </c>
      <c r="E624" s="91">
        <f>ROUND(((E625+E626+E628+E627)/1000),5)</f>
        <v>4.8624900000000002</v>
      </c>
      <c r="F624" s="91">
        <f>ROUND(((F625+F626+F628+F627)/1000),5)</f>
        <v>4.81365</v>
      </c>
      <c r="G624" s="91">
        <f t="shared" ref="G624:AA624" si="363">ROUND(((G625+G626+G628+G627)/1000),5)</f>
        <v>4.7707800000000002</v>
      </c>
      <c r="H624" s="91">
        <f t="shared" si="363"/>
        <v>4.7978699999999996</v>
      </c>
      <c r="I624" s="91">
        <f t="shared" si="363"/>
        <v>4.8639200000000002</v>
      </c>
      <c r="J624" s="91">
        <f t="shared" si="363"/>
        <v>4.86226</v>
      </c>
      <c r="K624" s="91">
        <f t="shared" si="363"/>
        <v>4.9303299999999997</v>
      </c>
      <c r="L624" s="91">
        <f t="shared" si="363"/>
        <v>5.1842100000000002</v>
      </c>
      <c r="M624" s="91">
        <f t="shared" si="363"/>
        <v>5.38028</v>
      </c>
      <c r="N624" s="91">
        <f t="shared" si="363"/>
        <v>5.5464000000000002</v>
      </c>
      <c r="O624" s="91">
        <f t="shared" si="363"/>
        <v>5.5883099999999999</v>
      </c>
      <c r="P624" s="91">
        <f t="shared" si="363"/>
        <v>5.57843</v>
      </c>
      <c r="Q624" s="91">
        <f t="shared" si="363"/>
        <v>5.5786800000000003</v>
      </c>
      <c r="R624" s="91">
        <f t="shared" si="363"/>
        <v>5.5026200000000003</v>
      </c>
      <c r="S624" s="91">
        <f t="shared" si="363"/>
        <v>5.5214600000000003</v>
      </c>
      <c r="T624" s="91">
        <f t="shared" si="363"/>
        <v>5.5265599999999999</v>
      </c>
      <c r="U624" s="91">
        <f t="shared" si="363"/>
        <v>5.6928200000000002</v>
      </c>
      <c r="V624" s="91">
        <f t="shared" si="363"/>
        <v>5.7558299999999996</v>
      </c>
      <c r="W624" s="91">
        <f t="shared" si="363"/>
        <v>5.6754800000000003</v>
      </c>
      <c r="X624" s="91">
        <f t="shared" si="363"/>
        <v>5.63537</v>
      </c>
      <c r="Y624" s="91">
        <f t="shared" si="363"/>
        <v>5.5845700000000003</v>
      </c>
      <c r="Z624" s="91">
        <f t="shared" si="363"/>
        <v>5.2135999999999996</v>
      </c>
      <c r="AA624" s="91">
        <f t="shared" si="363"/>
        <v>4.9648199999999996</v>
      </c>
    </row>
    <row r="625" spans="1:27" ht="12.75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1253.3599999999999</v>
      </c>
      <c r="E625" s="44">
        <v>1188.57</v>
      </c>
      <c r="F625" s="44">
        <v>1139.73</v>
      </c>
      <c r="G625" s="44">
        <v>1096.8599999999999</v>
      </c>
      <c r="H625" s="44">
        <v>1123.95</v>
      </c>
      <c r="I625" s="44">
        <v>1190</v>
      </c>
      <c r="J625" s="44">
        <v>1188.3399999999999</v>
      </c>
      <c r="K625" s="44">
        <v>1256.4100000000001</v>
      </c>
      <c r="L625" s="44">
        <v>1510.29</v>
      </c>
      <c r="M625" s="44">
        <v>1706.36</v>
      </c>
      <c r="N625" s="44">
        <v>1872.48</v>
      </c>
      <c r="O625" s="44">
        <v>1914.39</v>
      </c>
      <c r="P625" s="44">
        <v>1904.51</v>
      </c>
      <c r="Q625" s="44">
        <v>1904.76</v>
      </c>
      <c r="R625" s="44">
        <v>1828.7</v>
      </c>
      <c r="S625" s="44">
        <v>1847.54</v>
      </c>
      <c r="T625" s="44">
        <v>1852.64</v>
      </c>
      <c r="U625" s="44">
        <v>2018.9</v>
      </c>
      <c r="V625" s="44">
        <v>2081.91</v>
      </c>
      <c r="W625" s="44">
        <v>2001.56</v>
      </c>
      <c r="X625" s="44">
        <v>1961.45</v>
      </c>
      <c r="Y625" s="44">
        <v>1910.65</v>
      </c>
      <c r="Z625" s="44">
        <v>1539.68</v>
      </c>
      <c r="AA625" s="44">
        <v>1290.9000000000001</v>
      </c>
    </row>
    <row r="626" spans="1:27" ht="12.75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3.92</v>
      </c>
      <c r="E627" s="44">
        <v>3.92</v>
      </c>
      <c r="F627" s="44">
        <v>3.92</v>
      </c>
      <c r="G627" s="44">
        <v>3.92</v>
      </c>
      <c r="H627" s="44">
        <v>3.92</v>
      </c>
      <c r="I627" s="44">
        <v>3.92</v>
      </c>
      <c r="J627" s="44">
        <v>3.92</v>
      </c>
      <c r="K627" s="44">
        <v>3.92</v>
      </c>
      <c r="L627" s="44">
        <v>3.92</v>
      </c>
      <c r="M627" s="44">
        <v>3.92</v>
      </c>
      <c r="N627" s="44">
        <v>3.92</v>
      </c>
      <c r="O627" s="44">
        <v>3.92</v>
      </c>
      <c r="P627" s="44">
        <v>3.92</v>
      </c>
      <c r="Q627" s="44">
        <v>3.92</v>
      </c>
      <c r="R627" s="44">
        <v>3.92</v>
      </c>
      <c r="S627" s="44">
        <v>3.92</v>
      </c>
      <c r="T627" s="44">
        <v>3.92</v>
      </c>
      <c r="U627" s="44">
        <v>3.92</v>
      </c>
      <c r="V627" s="44">
        <v>3.92</v>
      </c>
      <c r="W627" s="44">
        <v>3.92</v>
      </c>
      <c r="X627" s="44">
        <v>3.92</v>
      </c>
      <c r="Y627" s="44">
        <v>3.92</v>
      </c>
      <c r="Z627" s="44">
        <v>3.92</v>
      </c>
      <c r="AA627" s="44">
        <v>3.92</v>
      </c>
    </row>
    <row r="628" spans="1:27" ht="12.75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851</v>
      </c>
      <c r="B629" s="28" t="str">
        <f>"30"&amp;"."&amp;$B$662&amp;"."&amp;$B$663</f>
        <v>30.10.2023</v>
      </c>
      <c r="C629" s="90" t="s">
        <v>76</v>
      </c>
      <c r="D629" s="91">
        <f>ROUND(((D630+D631+D633+D632)/1000),5)</f>
        <v>4.8619300000000001</v>
      </c>
      <c r="E629" s="91">
        <f>ROUND(((E630+E631+E633+E632)/1000),5)</f>
        <v>4.7543600000000001</v>
      </c>
      <c r="F629" s="91">
        <f>ROUND(((F630+F631+F633+F632)/1000),5)</f>
        <v>4.7016200000000001</v>
      </c>
      <c r="G629" s="91">
        <f t="shared" ref="G629:AA629" si="366">ROUND(((G630+G631+G633+G632)/1000),5)</f>
        <v>4.6894600000000004</v>
      </c>
      <c r="H629" s="91">
        <f t="shared" si="366"/>
        <v>4.7451800000000004</v>
      </c>
      <c r="I629" s="91">
        <f t="shared" si="366"/>
        <v>4.8631900000000003</v>
      </c>
      <c r="J629" s="91">
        <f t="shared" si="366"/>
        <v>4.9818600000000002</v>
      </c>
      <c r="K629" s="91">
        <f t="shared" si="366"/>
        <v>5.2543699999999998</v>
      </c>
      <c r="L629" s="91">
        <f t="shared" si="366"/>
        <v>5.5013399999999999</v>
      </c>
      <c r="M629" s="91">
        <f t="shared" si="366"/>
        <v>5.6498499999999998</v>
      </c>
      <c r="N629" s="91">
        <f t="shared" si="366"/>
        <v>5.7406899999999998</v>
      </c>
      <c r="O629" s="91">
        <f t="shared" si="366"/>
        <v>5.6688599999999996</v>
      </c>
      <c r="P629" s="91">
        <f t="shared" si="366"/>
        <v>5.6698300000000001</v>
      </c>
      <c r="Q629" s="91">
        <f t="shared" si="366"/>
        <v>5.6999700000000004</v>
      </c>
      <c r="R629" s="91">
        <f t="shared" si="366"/>
        <v>5.6804699999999997</v>
      </c>
      <c r="S629" s="91">
        <f t="shared" si="366"/>
        <v>5.6746999999999996</v>
      </c>
      <c r="T629" s="91">
        <f t="shared" si="366"/>
        <v>5.6683500000000002</v>
      </c>
      <c r="U629" s="91">
        <f t="shared" si="366"/>
        <v>5.9029800000000003</v>
      </c>
      <c r="V629" s="91">
        <f t="shared" si="366"/>
        <v>5.8140099999999997</v>
      </c>
      <c r="W629" s="91">
        <f t="shared" si="366"/>
        <v>5.6626899999999996</v>
      </c>
      <c r="X629" s="91">
        <f t="shared" si="366"/>
        <v>5.6157500000000002</v>
      </c>
      <c r="Y629" s="91">
        <f t="shared" si="366"/>
        <v>5.4217399999999998</v>
      </c>
      <c r="Z629" s="91">
        <f t="shared" si="366"/>
        <v>5.0076000000000001</v>
      </c>
      <c r="AA629" s="91">
        <f t="shared" si="366"/>
        <v>4.9037199999999999</v>
      </c>
    </row>
    <row r="630" spans="1:27" ht="12.75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1188.01</v>
      </c>
      <c r="E630" s="44">
        <v>1080.44</v>
      </c>
      <c r="F630" s="44">
        <v>1027.7</v>
      </c>
      <c r="G630" s="44">
        <v>1015.54</v>
      </c>
      <c r="H630" s="44">
        <v>1071.26</v>
      </c>
      <c r="I630" s="44">
        <v>1189.27</v>
      </c>
      <c r="J630" s="44">
        <v>1307.94</v>
      </c>
      <c r="K630" s="44">
        <v>1580.45</v>
      </c>
      <c r="L630" s="44">
        <v>1827.42</v>
      </c>
      <c r="M630" s="44">
        <v>1975.93</v>
      </c>
      <c r="N630" s="44">
        <v>2066.77</v>
      </c>
      <c r="O630" s="44">
        <v>1994.94</v>
      </c>
      <c r="P630" s="44">
        <v>1995.91</v>
      </c>
      <c r="Q630" s="44">
        <v>2026.05</v>
      </c>
      <c r="R630" s="44">
        <v>2006.55</v>
      </c>
      <c r="S630" s="44">
        <v>2000.78</v>
      </c>
      <c r="T630" s="44">
        <v>1994.43</v>
      </c>
      <c r="U630" s="44">
        <v>2229.06</v>
      </c>
      <c r="V630" s="44">
        <v>2140.09</v>
      </c>
      <c r="W630" s="44">
        <v>1988.77</v>
      </c>
      <c r="X630" s="44">
        <v>1941.83</v>
      </c>
      <c r="Y630" s="44">
        <v>1747.82</v>
      </c>
      <c r="Z630" s="44">
        <v>1333.68</v>
      </c>
      <c r="AA630" s="44">
        <v>1229.8</v>
      </c>
    </row>
    <row r="631" spans="1:27" ht="12.75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3.92</v>
      </c>
      <c r="E632" s="44">
        <v>3.92</v>
      </c>
      <c r="F632" s="44">
        <v>3.92</v>
      </c>
      <c r="G632" s="44">
        <v>3.92</v>
      </c>
      <c r="H632" s="44">
        <v>3.92</v>
      </c>
      <c r="I632" s="44">
        <v>3.92</v>
      </c>
      <c r="J632" s="44">
        <v>3.92</v>
      </c>
      <c r="K632" s="44">
        <v>3.92</v>
      </c>
      <c r="L632" s="44">
        <v>3.92</v>
      </c>
      <c r="M632" s="44">
        <v>3.92</v>
      </c>
      <c r="N632" s="44">
        <v>3.92</v>
      </c>
      <c r="O632" s="44">
        <v>3.92</v>
      </c>
      <c r="P632" s="44">
        <v>3.92</v>
      </c>
      <c r="Q632" s="44">
        <v>3.92</v>
      </c>
      <c r="R632" s="44">
        <v>3.92</v>
      </c>
      <c r="S632" s="44">
        <v>3.92</v>
      </c>
      <c r="T632" s="44">
        <v>3.92</v>
      </c>
      <c r="U632" s="44">
        <v>3.92</v>
      </c>
      <c r="V632" s="44">
        <v>3.92</v>
      </c>
      <c r="W632" s="44">
        <v>3.92</v>
      </c>
      <c r="X632" s="44">
        <v>3.92</v>
      </c>
      <c r="Y632" s="44">
        <v>3.92</v>
      </c>
      <c r="Z632" s="44">
        <v>3.92</v>
      </c>
      <c r="AA632" s="44">
        <v>3.92</v>
      </c>
    </row>
    <row r="633" spans="1:27" ht="12.75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856</v>
      </c>
      <c r="B634" s="28" t="str">
        <f>"31"&amp;"."&amp;$B$662&amp;"."&amp;$B$663</f>
        <v>31.10.2023</v>
      </c>
      <c r="C634" s="90" t="s">
        <v>76</v>
      </c>
      <c r="D634" s="91">
        <f>ROUND(((D635+D636+D638+D637)/1000),5)</f>
        <v>4.8263999999999996</v>
      </c>
      <c r="E634" s="91">
        <f>ROUND(((E635+E636+E638+E637)/1000),5)</f>
        <v>4.6898400000000002</v>
      </c>
      <c r="F634" s="91">
        <f>ROUND(((F635+F636+F638+F637)/1000),5)</f>
        <v>4.6037100000000004</v>
      </c>
      <c r="G634" s="91">
        <f t="shared" ref="G634:AA634" si="369">ROUND(((G635+G636+G638+G637)/1000),5)</f>
        <v>4.5883900000000004</v>
      </c>
      <c r="H634" s="91">
        <f t="shared" si="369"/>
        <v>4.7021800000000002</v>
      </c>
      <c r="I634" s="91">
        <f t="shared" si="369"/>
        <v>4.8550199999999997</v>
      </c>
      <c r="J634" s="91">
        <f t="shared" si="369"/>
        <v>4.9441100000000002</v>
      </c>
      <c r="K634" s="91">
        <f t="shared" si="369"/>
        <v>5.2765300000000002</v>
      </c>
      <c r="L634" s="91">
        <f t="shared" si="369"/>
        <v>5.4683700000000002</v>
      </c>
      <c r="M634" s="91">
        <f t="shared" si="369"/>
        <v>5.6341700000000001</v>
      </c>
      <c r="N634" s="91">
        <f t="shared" si="369"/>
        <v>5.65503</v>
      </c>
      <c r="O634" s="91">
        <f t="shared" si="369"/>
        <v>5.6377199999999998</v>
      </c>
      <c r="P634" s="91">
        <f t="shared" si="369"/>
        <v>5.6405500000000002</v>
      </c>
      <c r="Q634" s="91">
        <f t="shared" si="369"/>
        <v>5.64269</v>
      </c>
      <c r="R634" s="91">
        <f t="shared" si="369"/>
        <v>5.6423399999999999</v>
      </c>
      <c r="S634" s="91">
        <f t="shared" si="369"/>
        <v>5.6430800000000003</v>
      </c>
      <c r="T634" s="91">
        <f t="shared" si="369"/>
        <v>5.641</v>
      </c>
      <c r="U634" s="91">
        <f t="shared" si="369"/>
        <v>5.7024400000000002</v>
      </c>
      <c r="V634" s="91">
        <f t="shared" si="369"/>
        <v>5.7074499999999997</v>
      </c>
      <c r="W634" s="91">
        <f t="shared" si="369"/>
        <v>5.6175300000000004</v>
      </c>
      <c r="X634" s="91">
        <f t="shared" si="369"/>
        <v>5.5522600000000004</v>
      </c>
      <c r="Y634" s="91">
        <f t="shared" si="369"/>
        <v>5.4022600000000001</v>
      </c>
      <c r="Z634" s="91">
        <f t="shared" si="369"/>
        <v>4.9826899999999998</v>
      </c>
      <c r="AA634" s="91">
        <f t="shared" si="369"/>
        <v>4.8880299999999997</v>
      </c>
    </row>
    <row r="635" spans="1:27" ht="12.75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1152.48</v>
      </c>
      <c r="E635" s="44">
        <v>1015.92</v>
      </c>
      <c r="F635" s="44">
        <v>929.79</v>
      </c>
      <c r="G635" s="44">
        <v>914.47</v>
      </c>
      <c r="H635" s="44">
        <v>1028.26</v>
      </c>
      <c r="I635" s="44">
        <v>1181.0999999999999</v>
      </c>
      <c r="J635" s="44">
        <v>1270.19</v>
      </c>
      <c r="K635" s="44">
        <v>1602.61</v>
      </c>
      <c r="L635" s="44">
        <v>1794.45</v>
      </c>
      <c r="M635" s="44">
        <v>1960.25</v>
      </c>
      <c r="N635" s="44">
        <v>1981.11</v>
      </c>
      <c r="O635" s="44">
        <v>1963.8</v>
      </c>
      <c r="P635" s="44">
        <v>1966.63</v>
      </c>
      <c r="Q635" s="44">
        <v>1968.77</v>
      </c>
      <c r="R635" s="44">
        <v>1968.42</v>
      </c>
      <c r="S635" s="44">
        <v>1969.16</v>
      </c>
      <c r="T635" s="44">
        <v>1967.08</v>
      </c>
      <c r="U635" s="44">
        <v>2028.52</v>
      </c>
      <c r="V635" s="44">
        <v>2033.53</v>
      </c>
      <c r="W635" s="44">
        <v>1943.61</v>
      </c>
      <c r="X635" s="44">
        <v>1878.34</v>
      </c>
      <c r="Y635" s="44">
        <v>1728.34</v>
      </c>
      <c r="Z635" s="44">
        <v>1308.77</v>
      </c>
      <c r="AA635" s="44">
        <v>1214.1099999999999</v>
      </c>
    </row>
    <row r="636" spans="1:27" ht="12.75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3.92</v>
      </c>
      <c r="E637" s="44">
        <v>3.92</v>
      </c>
      <c r="F637" s="44">
        <v>3.92</v>
      </c>
      <c r="G637" s="44">
        <v>3.92</v>
      </c>
      <c r="H637" s="44">
        <v>3.92</v>
      </c>
      <c r="I637" s="44">
        <v>3.92</v>
      </c>
      <c r="J637" s="44">
        <v>3.92</v>
      </c>
      <c r="K637" s="44">
        <v>3.92</v>
      </c>
      <c r="L637" s="44">
        <v>3.92</v>
      </c>
      <c r="M637" s="44">
        <v>3.92</v>
      </c>
      <c r="N637" s="44">
        <v>3.92</v>
      </c>
      <c r="O637" s="44">
        <v>3.92</v>
      </c>
      <c r="P637" s="44">
        <v>3.92</v>
      </c>
      <c r="Q637" s="44">
        <v>3.92</v>
      </c>
      <c r="R637" s="44">
        <v>3.92</v>
      </c>
      <c r="S637" s="44">
        <v>3.92</v>
      </c>
      <c r="T637" s="44">
        <v>3.92</v>
      </c>
      <c r="U637" s="44">
        <v>3.92</v>
      </c>
      <c r="V637" s="44">
        <v>3.92</v>
      </c>
      <c r="W637" s="44">
        <v>3.92</v>
      </c>
      <c r="X637" s="44">
        <v>3.92</v>
      </c>
      <c r="Y637" s="44">
        <v>3.92</v>
      </c>
      <c r="Z637" s="44">
        <v>3.92</v>
      </c>
      <c r="AA637" s="44">
        <v>3.92</v>
      </c>
    </row>
    <row r="638" spans="1:27" ht="12.75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862758.02</v>
      </c>
      <c r="E643" s="105">
        <f t="shared" ref="E643:G643" si="372">E644</f>
        <v>862758.02</v>
      </c>
      <c r="F643" s="105">
        <f t="shared" si="372"/>
        <v>862758.02</v>
      </c>
      <c r="G643" s="105">
        <f t="shared" si="372"/>
        <v>862758.02</v>
      </c>
    </row>
    <row r="644" spans="1:27" ht="12.75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862758.02</v>
      </c>
      <c r="E644" s="44">
        <f>$D644</f>
        <v>862758.02</v>
      </c>
      <c r="F644" s="44">
        <f>$D644</f>
        <v>862758.02</v>
      </c>
      <c r="G644" s="44">
        <f>$D644</f>
        <v>862758.02</v>
      </c>
    </row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8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2023-11-13T09:45:52Z</dcterms:created>
  <dcterms:modified xsi:type="dcterms:W3CDTF">2023-11-14T07:02:32Z</dcterms:modified>
</cp:coreProperties>
</file>